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ivotTables/pivotTable1.xml" ContentType="application/vnd.openxmlformats-officedocument.spreadsheetml.pivotTable+xml"/>
  <Override PartName="/xl/drawings/drawing12.xml" ContentType="application/vnd.openxmlformats-officedocument.drawing+xml"/>
  <Override PartName="/xl/pivotTables/pivotTable2.xml" ContentType="application/vnd.openxmlformats-officedocument.spreadsheetml.pivotTab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pivotTables/pivotTable3.xml" ContentType="application/vnd.openxmlformats-officedocument.spreadsheetml.pivotTab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vil Plans\Course Command Centre\Business Applications of Hypothesis Testing and Confidence Interval\"/>
    </mc:Choice>
  </mc:AlternateContent>
  <xr:revisionPtr revIDLastSave="0" documentId="13_ncr:1_{EB9DDD63-34CF-4DF5-9C42-012271B48018}" xr6:coauthVersionLast="46" xr6:coauthVersionMax="46" xr10:uidLastSave="{00000000-0000-0000-0000-000000000000}"/>
  <bookViews>
    <workbookView xWindow="-108" yWindow="-108" windowWidth="23256" windowHeight="13176" firstSheet="17" activeTab="20" xr2:uid="{050EFA32-212E-4A01-BAC1-FB3BC1E05610}"/>
  </bookViews>
  <sheets>
    <sheet name="T.DIST function" sheetId="1" r:id="rId1"/>
    <sheet name="T.INV function" sheetId="2" r:id="rId2"/>
    <sheet name="Confidence Interval" sheetId="3" r:id="rId3"/>
    <sheet name="Practice Problem" sheetId="4" r:id="rId4"/>
    <sheet name="Application of C.I" sheetId="5" r:id="rId5"/>
    <sheet name="Home_sizes Dataset" sheetId="6" r:id="rId6"/>
    <sheet name="CI for population proportion" sheetId="7" r:id="rId7"/>
    <sheet name="Sample Size Calc - Pop mean" sheetId="8" r:id="rId8"/>
    <sheet name="Sample Size Calc - Pop prop" sheetId="9" r:id="rId9"/>
    <sheet name="Formulating a Hypothesis Test" sheetId="10" r:id="rId10"/>
    <sheet name="Example - Hpothesis Test" sheetId="11" r:id="rId11"/>
    <sheet name="Hypothesis Test for Pop Prop" sheetId="12" r:id="rId12"/>
    <sheet name="Athletes Dataset" sheetId="14" r:id="rId13"/>
    <sheet name="Example 2 - Hypothesis Test" sheetId="13" r:id="rId14"/>
    <sheet name="Difference in Means Test" sheetId="15" r:id="rId15"/>
    <sheet name="Employee Training Dataset" sheetId="16" r:id="rId16"/>
    <sheet name="Paired t-test" sheetId="17" r:id="rId17"/>
    <sheet name="Store Sales Dataset" sheetId="18" r:id="rId18"/>
    <sheet name="eg1 - App of diff in means tst " sheetId="19" r:id="rId19"/>
    <sheet name="MBA Age Dataset" sheetId="21" r:id="rId20"/>
    <sheet name="eg2 - App of diff in means tst" sheetId="20" r:id="rId21"/>
  </sheets>
  <definedNames>
    <definedName name="A_Data">'Athletes Dataset'!$A$1:$E$1439</definedName>
    <definedName name="age_data">'MBA Age Dataset'!$A$1:$B$41</definedName>
    <definedName name="Store_Data">'Store Sales Dataset'!$A$1:$M$8400</definedName>
  </definedNames>
  <calcPr calcId="191029"/>
  <pivotCaches>
    <pivotCache cacheId="0" r:id="rId22"/>
    <pivotCache cacheId="1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5" i="20" l="1"/>
  <c r="M25" i="17" l="1"/>
  <c r="I13" i="13" l="1"/>
  <c r="I18" i="13" s="1"/>
  <c r="I15" i="13"/>
  <c r="D41" i="12"/>
  <c r="D38" i="12"/>
  <c r="D34" i="12"/>
  <c r="F29" i="11"/>
  <c r="F26" i="11"/>
  <c r="F21" i="11"/>
  <c r="F19" i="11"/>
  <c r="F18" i="11"/>
  <c r="F17" i="11"/>
  <c r="C37" i="10"/>
  <c r="C36" i="10"/>
  <c r="C21" i="9"/>
  <c r="C18" i="9"/>
  <c r="C27" i="8"/>
  <c r="C26" i="8"/>
  <c r="C28" i="7"/>
  <c r="C27" i="7"/>
  <c r="C24" i="7"/>
  <c r="C21" i="7"/>
  <c r="O19" i="5"/>
  <c r="O18" i="5"/>
  <c r="O17" i="5"/>
  <c r="O13" i="5"/>
  <c r="O12" i="5"/>
  <c r="O11" i="5"/>
  <c r="C13" i="4"/>
  <c r="C26" i="3"/>
  <c r="C25" i="3"/>
  <c r="C24" i="3"/>
  <c r="C21" i="3"/>
  <c r="C20" i="3"/>
  <c r="C8" i="2"/>
  <c r="C7" i="2"/>
  <c r="C6" i="2"/>
  <c r="C13" i="1"/>
  <c r="C8" i="1"/>
  <c r="C7" i="1"/>
  <c r="C39" i="10" l="1"/>
</calcChain>
</file>

<file path=xl/sharedStrings.xml><?xml version="1.0" encoding="utf-8"?>
<sst xmlns="http://schemas.openxmlformats.org/spreadsheetml/2006/main" count="64829" uniqueCount="1735">
  <si>
    <t>The t Distribution, T.DIST function</t>
  </si>
  <si>
    <t>x</t>
  </si>
  <si>
    <t>df</t>
  </si>
  <si>
    <t>P(x&lt;1.3)</t>
  </si>
  <si>
    <r>
      <t>x</t>
    </r>
    <r>
      <rPr>
        <b/>
        <vertAlign val="subscript"/>
        <sz val="9"/>
        <color rgb="FF002060"/>
        <rFont val="Arial"/>
        <family val="2"/>
      </rPr>
      <t>1</t>
    </r>
  </si>
  <si>
    <r>
      <t>x</t>
    </r>
    <r>
      <rPr>
        <b/>
        <vertAlign val="subscript"/>
        <sz val="9"/>
        <color rgb="FF002060"/>
        <rFont val="Arial"/>
        <family val="2"/>
      </rPr>
      <t>2</t>
    </r>
  </si>
  <si>
    <r>
      <t>P(x</t>
    </r>
    <r>
      <rPr>
        <b/>
        <vertAlign val="subscript"/>
        <sz val="9"/>
        <color rgb="FF002060"/>
        <rFont val="Arial"/>
        <family val="2"/>
      </rPr>
      <t>1</t>
    </r>
    <r>
      <rPr>
        <b/>
        <sz val="9"/>
        <color rgb="FF002060"/>
        <rFont val="Arial"/>
        <family val="2"/>
      </rPr>
      <t xml:space="preserve"> &lt; x &lt; x2)</t>
    </r>
  </si>
  <si>
    <t>P(x&gt;1.3)</t>
  </si>
  <si>
    <t>t-distribution, the T.INV Function</t>
  </si>
  <si>
    <t xml:space="preserve">Probability </t>
  </si>
  <si>
    <t>t</t>
  </si>
  <si>
    <t>Probability (to the right)</t>
  </si>
  <si>
    <t>Confidence Interval</t>
  </si>
  <si>
    <r>
      <t>|z</t>
    </r>
    <r>
      <rPr>
        <b/>
        <vertAlign val="subscript"/>
        <sz val="9"/>
        <color rgb="FF002060"/>
        <rFont val="Arial"/>
        <family val="2"/>
      </rPr>
      <t>α/2</t>
    </r>
    <r>
      <rPr>
        <b/>
        <sz val="9"/>
        <color rgb="FF002060"/>
        <rFont val="Arial"/>
        <family val="2"/>
      </rPr>
      <t>|</t>
    </r>
  </si>
  <si>
    <t>σ/√n</t>
  </si>
  <si>
    <t>Margin of error</t>
  </si>
  <si>
    <t>lower limit</t>
  </si>
  <si>
    <t>upper limit</t>
  </si>
  <si>
    <t>[ 66.78 &lt; μ &lt; 73.21 ]     &gt;&gt; 85% confidence interval for the population mean</t>
  </si>
  <si>
    <t>Sample mean, x`</t>
  </si>
  <si>
    <t>Sample Size, n</t>
  </si>
  <si>
    <t>Population Std dev, σ</t>
  </si>
  <si>
    <t>Significance level, α</t>
  </si>
  <si>
    <t>n</t>
  </si>
  <si>
    <t>Sample mean</t>
  </si>
  <si>
    <t>Sample Std dev</t>
  </si>
  <si>
    <t>Population mean</t>
  </si>
  <si>
    <t>t statistic</t>
  </si>
  <si>
    <t>Size (sq feet)</t>
  </si>
  <si>
    <t>Formula that will be used :</t>
  </si>
  <si>
    <t>Sample size</t>
  </si>
  <si>
    <t>α</t>
  </si>
  <si>
    <t>Std dev</t>
  </si>
  <si>
    <t>CI upper limit</t>
  </si>
  <si>
    <t>CI lower limit</t>
  </si>
  <si>
    <t>95% Confidence Interval</t>
  </si>
  <si>
    <t>[ 3048.22 , 3428.26]</t>
  </si>
  <si>
    <t>&lt;&lt;  using the CONFIDENCE.T function</t>
  </si>
  <si>
    <t>Confidence Interval for the population proportion</t>
  </si>
  <si>
    <t>p_hat</t>
  </si>
  <si>
    <r>
      <t>z</t>
    </r>
    <r>
      <rPr>
        <b/>
        <vertAlign val="subscript"/>
        <sz val="9"/>
        <color rgb="FF002060"/>
        <rFont val="Arial"/>
        <family val="2"/>
      </rPr>
      <t>α/2</t>
    </r>
  </si>
  <si>
    <t>Confidence Interval :</t>
  </si>
  <si>
    <t>Upper limit</t>
  </si>
  <si>
    <t>Lower limit</t>
  </si>
  <si>
    <t>90% Confidence Interval [ 45.33% , 56.67 ]</t>
  </si>
  <si>
    <t>σ</t>
  </si>
  <si>
    <t>~ 35</t>
  </si>
  <si>
    <t>Therefore she needs to open 35 boxes to figure out the avg no of defective batteries contained in a box with Margin of error +/- 0.3 batteries at 95% confidence level</t>
  </si>
  <si>
    <t>Sample Size Calculation : For Population Proportion</t>
  </si>
  <si>
    <t>Sample Size Calculation : For Population Mean</t>
  </si>
  <si>
    <t xml:space="preserve">p̂ </t>
  </si>
  <si>
    <t>&lt;&lt; Conservative Estimate</t>
  </si>
  <si>
    <t>~ 1068</t>
  </si>
  <si>
    <t>Formulating a Hypothesis Test</t>
  </si>
  <si>
    <t>Sample Mean</t>
  </si>
  <si>
    <t>t-statistic</t>
  </si>
  <si>
    <t>cut-off t-value</t>
  </si>
  <si>
    <t>t statistic &lt; cut off t-value</t>
  </si>
  <si>
    <t>As t-statistic &gt; cut-off t value, we cannot reject the null hypothesis.</t>
  </si>
  <si>
    <t>Avg_Age_Men</t>
  </si>
  <si>
    <r>
      <t>H</t>
    </r>
    <r>
      <rPr>
        <b/>
        <vertAlign val="subscript"/>
        <sz val="9"/>
        <color rgb="FF002060"/>
        <rFont val="Arial"/>
        <family val="2"/>
      </rPr>
      <t>0</t>
    </r>
    <r>
      <rPr>
        <b/>
        <sz val="9"/>
        <color rgb="FF002060"/>
        <rFont val="Arial"/>
        <family val="2"/>
      </rPr>
      <t xml:space="preserve"> : μ ≤ 28</t>
    </r>
  </si>
  <si>
    <r>
      <t>H</t>
    </r>
    <r>
      <rPr>
        <b/>
        <vertAlign val="subscript"/>
        <sz val="9"/>
        <color rgb="FF002060"/>
        <rFont val="Arial"/>
        <family val="2"/>
      </rPr>
      <t>A</t>
    </r>
    <r>
      <rPr>
        <b/>
        <sz val="9"/>
        <color rgb="FF002060"/>
        <rFont val="Arial"/>
        <family val="2"/>
      </rPr>
      <t xml:space="preserve"> : μ &gt; 28</t>
    </r>
  </si>
  <si>
    <t>Formulate Hypothesis :</t>
  </si>
  <si>
    <t>Calculate the t-statistic</t>
  </si>
  <si>
    <t>Cutoff value for the t-statistic</t>
  </si>
  <si>
    <t>Significance, α</t>
  </si>
  <si>
    <t>t-cutoff</t>
  </si>
  <si>
    <t>Check whether t-statistic falls in the rejection region</t>
  </si>
  <si>
    <t>t-stat &gt; t-cutoff</t>
  </si>
  <si>
    <t>Based on the statistical analysis, it is evident that the claim that the age &gt; 28 is False</t>
  </si>
  <si>
    <t>Hypothesis Testing for Population Proportion</t>
  </si>
  <si>
    <t>Formulate the Hypothesis</t>
  </si>
  <si>
    <r>
      <t>H</t>
    </r>
    <r>
      <rPr>
        <b/>
        <vertAlign val="subscript"/>
        <sz val="9"/>
        <color rgb="FF002060"/>
        <rFont val="Arial"/>
        <family val="2"/>
      </rPr>
      <t>0</t>
    </r>
    <r>
      <rPr>
        <b/>
        <sz val="9"/>
        <color rgb="FF002060"/>
        <rFont val="Arial"/>
        <family val="2"/>
      </rPr>
      <t xml:space="preserve"> : p ≥ 0.70</t>
    </r>
  </si>
  <si>
    <r>
      <t>H</t>
    </r>
    <r>
      <rPr>
        <b/>
        <vertAlign val="subscript"/>
        <sz val="9"/>
        <color rgb="FF002060"/>
        <rFont val="Arial"/>
        <family val="2"/>
      </rPr>
      <t>A</t>
    </r>
    <r>
      <rPr>
        <b/>
        <sz val="9"/>
        <color rgb="FF002060"/>
        <rFont val="Arial"/>
        <family val="2"/>
      </rPr>
      <t xml:space="preserve"> : p &lt; 0.70</t>
    </r>
  </si>
  <si>
    <t xml:space="preserve">Calculating the z-statistic </t>
  </si>
  <si>
    <t>p̂</t>
  </si>
  <si>
    <t>p</t>
  </si>
  <si>
    <t>z-statistic</t>
  </si>
  <si>
    <t>Calculating the cutoff z-value</t>
  </si>
  <si>
    <t>cutoff z-value</t>
  </si>
  <si>
    <t>Check whether z-statistic falls in the rejection region</t>
  </si>
  <si>
    <t>z-statistic &lt; cutoff z-value</t>
  </si>
  <si>
    <t>It is statistically evident that the lunch facility should be made permanent</t>
  </si>
  <si>
    <t>Name</t>
  </si>
  <si>
    <t>Height(cm)</t>
  </si>
  <si>
    <t>Weight(kg)</t>
  </si>
  <si>
    <t>Country/Team</t>
  </si>
  <si>
    <t>Gender</t>
  </si>
  <si>
    <t>Abbadi, Ilyas</t>
  </si>
  <si>
    <t>Algeria</t>
  </si>
  <si>
    <t>M</t>
  </si>
  <si>
    <t>Achour, Dallal Merwa</t>
  </si>
  <si>
    <t>W</t>
  </si>
  <si>
    <t>Hammouche, Salima</t>
  </si>
  <si>
    <t>Rouba, Amina</t>
  </si>
  <si>
    <t>Barbosa, Neide</t>
  </si>
  <si>
    <t>Angola</t>
  </si>
  <si>
    <t>Guialo, Isabel</t>
  </si>
  <si>
    <t>Henriques, Nelson</t>
  </si>
  <si>
    <t>Moreira, Antonia</t>
  </si>
  <si>
    <t>Barzola, Miguel</t>
  </si>
  <si>
    <t>Argentina</t>
  </si>
  <si>
    <t>Biagioli, Cecilia</t>
  </si>
  <si>
    <t>Campazzo, Facundo</t>
  </si>
  <si>
    <t>Cerra, Juan Ignacio</t>
  </si>
  <si>
    <t>Garcia, Fernando Gabriel</t>
  </si>
  <si>
    <t>Kogovsek, Andres</t>
  </si>
  <si>
    <t>Melian, Alberto Ezequiel</t>
  </si>
  <si>
    <t>Monaco, Juan</t>
  </si>
  <si>
    <t>Nalbandian, David</t>
  </si>
  <si>
    <t>Pareto, Paula</t>
  </si>
  <si>
    <t>Peralta, Maria</t>
  </si>
  <si>
    <t>Peralta Jara, Yamil</t>
  </si>
  <si>
    <t>Sanchez Moccia, Rocio</t>
  </si>
  <si>
    <t>Schwank, Eduardo</t>
  </si>
  <si>
    <t>Suligoy, Alex Misael</t>
  </si>
  <si>
    <t>Alozie, Anthony</t>
  </si>
  <si>
    <t>Australian Olympic Team</t>
  </si>
  <si>
    <t>Andersen, David</t>
  </si>
  <si>
    <t>Barlow, David</t>
  </si>
  <si>
    <t>Bonora, Georgia</t>
  </si>
  <si>
    <t>Booth, Joshua</t>
  </si>
  <si>
    <t>Brennan, Ashleigh</t>
  </si>
  <si>
    <t>Bugg, Rachel</t>
  </si>
  <si>
    <t>Chatterton, Renee</t>
  </si>
  <si>
    <t>Crow, Kim</t>
  </si>
  <si>
    <t>Deakes, Nathan</t>
  </si>
  <si>
    <t>Densham, Erin</t>
  </si>
  <si>
    <t>Dickins, Arnie</t>
  </si>
  <si>
    <t>Draper, Warwick</t>
  </si>
  <si>
    <t>DUNKLEY-SMITH, Joshua</t>
  </si>
  <si>
    <t>Eastham, Casey</t>
  </si>
  <si>
    <t>Evans, Blair</t>
  </si>
  <si>
    <t>Fredericks, Lucinda</t>
  </si>
  <si>
    <t>Gerrand, Tess</t>
  </si>
  <si>
    <t>Gohdes, Matthew</t>
  </si>
  <si>
    <t>Govers, Kieran</t>
  </si>
  <si>
    <t>Harradine, Benn</t>
  </si>
  <si>
    <t>Hegerty, Francis</t>
  </si>
  <si>
    <t>Hooper, Damien</t>
  </si>
  <si>
    <t>Jackson, Emma</t>
  </si>
  <si>
    <t>Kirkham, Brian</t>
  </si>
  <si>
    <t>Knox, Bronwen</t>
  </si>
  <si>
    <t>Magnussen, James</t>
  </si>
  <si>
    <t>Marton, Carmen</t>
  </si>
  <si>
    <t>Mcevoy, McEVOY Cameron</t>
  </si>
  <si>
    <t>Morgan, Christopher</t>
  </si>
  <si>
    <t>Munro, Hope</t>
  </si>
  <si>
    <t>Murray, Janine</t>
  </si>
  <si>
    <t>Nielsen, Matt</t>
  </si>
  <si>
    <t>Offereins, Ben</t>
  </si>
  <si>
    <t>PATERSON-ROBINSON, James</t>
  </si>
  <si>
    <t>Potent, Warren</t>
  </si>
  <si>
    <t>Rutter, Adam</t>
  </si>
  <si>
    <t>Tallent, Claire</t>
  </si>
  <si>
    <t>Tranter, Daniel</t>
  </si>
  <si>
    <t>Warfe, Glenn</t>
  </si>
  <si>
    <t>Watt, Mitchell</t>
  </si>
  <si>
    <t>Wells, Ashlee</t>
  </si>
  <si>
    <t>Farnik, Thomas</t>
  </si>
  <si>
    <t>Austria</t>
  </si>
  <si>
    <t>Giglmayr, Andreas</t>
  </si>
  <si>
    <t>Melzer, Jurgen</t>
  </si>
  <si>
    <t>Oblinger, Helmut</t>
  </si>
  <si>
    <t>Paszek, Tamira</t>
  </si>
  <si>
    <t>Zaiser, Lisa</t>
  </si>
  <si>
    <t>Hatamkhanova, Oksana</t>
  </si>
  <si>
    <t>Azerbaijan</t>
  </si>
  <si>
    <t>Hristov, Valentin</t>
  </si>
  <si>
    <t>Huseynli, Vatan</t>
  </si>
  <si>
    <t>Lazuka, Yevgeniy</t>
  </si>
  <si>
    <t>Migitinov, Soltan</t>
  </si>
  <si>
    <t>Orujov, Rustam</t>
  </si>
  <si>
    <t>Atkins, Derrick</t>
  </si>
  <si>
    <t>Bahamas</t>
  </si>
  <si>
    <t>Miller, Shaunae</t>
  </si>
  <si>
    <t>Alibaba, Khalid</t>
  </si>
  <si>
    <t>Bahrain</t>
  </si>
  <si>
    <t>Jamal, Maryam Yusuf</t>
  </si>
  <si>
    <t>Bahdanovich, Andrei</t>
  </si>
  <si>
    <t>Belarus</t>
  </si>
  <si>
    <t>Buikevich, Aliaksandr</t>
  </si>
  <si>
    <t>Drabenia, Hanna</t>
  </si>
  <si>
    <t>Hutarovich, Yauheni</t>
  </si>
  <si>
    <t>Ivankova, Anastasiya</t>
  </si>
  <si>
    <t>Kudzelich, Sviatlana</t>
  </si>
  <si>
    <t>Lukashyk, Kanstantsin</t>
  </si>
  <si>
    <t>Makhneu, Vadzim</t>
  </si>
  <si>
    <t>Marachkouskaya, Nastassia</t>
  </si>
  <si>
    <t>Matoshka, Alena</t>
  </si>
  <si>
    <t>Pautaran, Maryna</t>
  </si>
  <si>
    <t>Platnitski, Dzmitry</t>
  </si>
  <si>
    <t>Prokopenko, Anastasiya</t>
  </si>
  <si>
    <t>Rahautsou, Stsiapan</t>
  </si>
  <si>
    <t>Shkermankova, Maryna</t>
  </si>
  <si>
    <t>Simanovich, Dzianis</t>
  </si>
  <si>
    <t>Vitus, Maksim</t>
  </si>
  <si>
    <t>Yushchanka, Yulyana</t>
  </si>
  <si>
    <t>De Vos, de VOS Charlotte</t>
  </si>
  <si>
    <t>Belgium</t>
  </si>
  <si>
    <t>Dekeyser, Jerome</t>
  </si>
  <si>
    <t>Doby, Mathieu</t>
  </si>
  <si>
    <t>Donckers, Karin</t>
  </si>
  <si>
    <t>Gougnard, Simon</t>
  </si>
  <si>
    <t>Grandjean, Yoris</t>
  </si>
  <si>
    <t>Pannecoucke, Laurens</t>
  </si>
  <si>
    <t>Rochus, Olivier</t>
  </si>
  <si>
    <t>Tan, Lianne</t>
  </si>
  <si>
    <t>Timmers, Pieter</t>
  </si>
  <si>
    <t>Van Hove, van HOVE Benjamin</t>
  </si>
  <si>
    <t>Van Regemortel, van REGEMORTEL Anne-Sophie</t>
  </si>
  <si>
    <t>Araujo, Adriana</t>
  </si>
  <si>
    <t>Brazil</t>
  </si>
  <si>
    <t>Castro, Sheilla</t>
  </si>
  <si>
    <t>Cavaleiro, Deonise</t>
  </si>
  <si>
    <t>Da Silva, da SILVA Fabio</t>
  </si>
  <si>
    <t>Fabiana</t>
  </si>
  <si>
    <t>Fontes, Bruno</t>
  </si>
  <si>
    <t>Freitas, Patricia</t>
  </si>
  <si>
    <t>Fuzaro, Filipe</t>
  </si>
  <si>
    <t>Moura, Mayara</t>
  </si>
  <si>
    <t>Nabarrete Zanetti, Arthur</t>
  </si>
  <si>
    <t>Parisi, Hugo</t>
  </si>
  <si>
    <t>Pinto, Adriana</t>
  </si>
  <si>
    <t>Rodrigues, Ana Paula</t>
  </si>
  <si>
    <t>Silva, Erlon</t>
  </si>
  <si>
    <t>Dalakliev, Detelin</t>
  </si>
  <si>
    <t>Bulgaria</t>
  </si>
  <si>
    <t>Dimitrov, Grigor</t>
  </si>
  <si>
    <t>Ivanov, Martin</t>
  </si>
  <si>
    <t>Nikolov, Nikolay</t>
  </si>
  <si>
    <t>Pironkova, Tsvetana</t>
  </si>
  <si>
    <t>Tschomakova, Margarita</t>
  </si>
  <si>
    <t>Velikov, Radoslav Marinov</t>
  </si>
  <si>
    <t>Adam, Idrissa</t>
  </si>
  <si>
    <t>Cameroon</t>
  </si>
  <si>
    <t>Dolassem, Dieudonne</t>
  </si>
  <si>
    <t>Feudjio, Raissa</t>
  </si>
  <si>
    <t>Nchout, Ajara</t>
  </si>
  <si>
    <t>Booth, Melanie</t>
  </si>
  <si>
    <t>Canada</t>
  </si>
  <si>
    <t>Braithwaite, Michael</t>
  </si>
  <si>
    <t>Cheverton, Samantha</t>
  </si>
  <si>
    <t>Cotton, Amy</t>
  </si>
  <si>
    <t>Duenas, Crispin</t>
  </si>
  <si>
    <t>Foster, Tiffany</t>
  </si>
  <si>
    <t>Gayle, Robyn</t>
  </si>
  <si>
    <t>Gleadle, Elizabeth</t>
  </si>
  <si>
    <t>Heymans, Emilie</t>
  </si>
  <si>
    <t>Howard, Malcolm</t>
  </si>
  <si>
    <t>Isaac, Chloe</t>
  </si>
  <si>
    <t>Jennerich, Lindsay</t>
  </si>
  <si>
    <t>Lacroix, Audrey</t>
  </si>
  <si>
    <t>Leclair, Stephanie</t>
  </si>
  <si>
    <t>Leigh, Mike</t>
  </si>
  <si>
    <t>Mccabe, McCABE Conlin</t>
  </si>
  <si>
    <t>Mccormick, McCORMICK Riley</t>
  </si>
  <si>
    <t>Melancon, Joliane</t>
  </si>
  <si>
    <t>Michaud, Sebastien</t>
  </si>
  <si>
    <t>Millar, Ian</t>
  </si>
  <si>
    <t>Nyhaug, Tory</t>
  </si>
  <si>
    <t>Pliev, Khetag</t>
  </si>
  <si>
    <t>Russell, Colin</t>
  </si>
  <si>
    <t>Sinclair, Christine</t>
  </si>
  <si>
    <t>Spencer, Mary</t>
  </si>
  <si>
    <t>Stewart, Chelsea</t>
  </si>
  <si>
    <t>Tyler, Jillian</t>
  </si>
  <si>
    <t>Van Koeverden, van KOEVERDEN Adam</t>
  </si>
  <si>
    <t>Wilkinson, Michael</t>
  </si>
  <si>
    <t>Barroilhet, Gonzalo</t>
  </si>
  <si>
    <t>Chile</t>
  </si>
  <si>
    <t>Gallardo, Karen</t>
  </si>
  <si>
    <t>Mansilla, Luis</t>
  </si>
  <si>
    <t>Valdes, Maria Fernanda</t>
  </si>
  <si>
    <t>Chai, Biao</t>
  </si>
  <si>
    <t>China</t>
  </si>
  <si>
    <t>Chen, Ding</t>
  </si>
  <si>
    <t>Chen, Weiwu</t>
  </si>
  <si>
    <t>Chen, Yibing</t>
  </si>
  <si>
    <t>Chen, Zuo</t>
  </si>
  <si>
    <t>Dai, Xiaoxiang</t>
  </si>
  <si>
    <t>Fang, Yanqiao</t>
  </si>
  <si>
    <t>Fu, Haifeng</t>
  </si>
  <si>
    <t>Gao, Song</t>
  </si>
  <si>
    <t>Gong, Lei</t>
  </si>
  <si>
    <t>Gong, Lijiao</t>
  </si>
  <si>
    <t>He, Chong</t>
  </si>
  <si>
    <t>Huang, Shanshan</t>
  </si>
  <si>
    <t>Lan, Xing</t>
  </si>
  <si>
    <t>Li, Hongxia</t>
  </si>
  <si>
    <t>Li, Jianbo</t>
  </si>
  <si>
    <t>Li, Xiayan</t>
  </si>
  <si>
    <t>Liu, Hong</t>
  </si>
  <si>
    <t>Liu, Qiang</t>
  </si>
  <si>
    <t>Liu, Zige</t>
  </si>
  <si>
    <t>Lu, Ying</t>
  </si>
  <si>
    <t>Luo, Yutong</t>
  </si>
  <si>
    <t>Ma, Jin</t>
  </si>
  <si>
    <t>Miao, Lijie</t>
  </si>
  <si>
    <t>Pang, Wei</t>
  </si>
  <si>
    <t>Qieyang, Shenjie</t>
  </si>
  <si>
    <t>Shi, Dongpeng</t>
  </si>
  <si>
    <t>Shu, Junrong</t>
  </si>
  <si>
    <t>Sun, Jie</t>
  </si>
  <si>
    <t>Sun, Yujun</t>
  </si>
  <si>
    <t>Wang, Hao</t>
  </si>
  <si>
    <t>Wang, Mengyu</t>
  </si>
  <si>
    <t>Xu, Lijia</t>
  </si>
  <si>
    <t>Xue, Chen</t>
  </si>
  <si>
    <t>Zhang, Guowei</t>
  </si>
  <si>
    <t>Zhang, Jun</t>
  </si>
  <si>
    <t>Zhang, Zhaoxu</t>
  </si>
  <si>
    <t>Zhao, Yudiao</t>
  </si>
  <si>
    <t>Zhou, Chunxiu</t>
  </si>
  <si>
    <t>Zhou, Peng</t>
  </si>
  <si>
    <t>Fang, Chieh Min</t>
  </si>
  <si>
    <t>Chinese Taipei</t>
  </si>
  <si>
    <t>Hsu, Chi-Chieh</t>
  </si>
  <si>
    <t>Le, Chien-Ying</t>
  </si>
  <si>
    <t>Tu, Kai-Wen</t>
  </si>
  <si>
    <t>Wang, Ming-Hui</t>
  </si>
  <si>
    <t>Abril, Erika</t>
  </si>
  <si>
    <t>Colombia</t>
  </si>
  <si>
    <t>Alvear, Yuri</t>
  </si>
  <si>
    <t>Calle Williams, Maria Luisa</t>
  </si>
  <si>
    <t>Castro, Katerin</t>
  </si>
  <si>
    <t>Giraldo, Santiago</t>
  </si>
  <si>
    <t>Ibarguen, Caterine</t>
  </si>
  <si>
    <t>Oquendo Zabala, Carlos Mario</t>
  </si>
  <si>
    <t>Pinzon Garcia, Omar</t>
  </si>
  <si>
    <t>Rada Rodriguez, Sergio Armando</t>
  </si>
  <si>
    <t>Valoyes Cuesta, Ubaldina</t>
  </si>
  <si>
    <t>Villar, Paulo</t>
  </si>
  <si>
    <t>Murillo, Osman</t>
  </si>
  <si>
    <t>Costa Rica</t>
  </si>
  <si>
    <t>Trana, Gabriela</t>
  </si>
  <si>
    <t>Buric, Damir</t>
  </si>
  <si>
    <t>Croatia</t>
  </si>
  <si>
    <t>Dodig, Ivan</t>
  </si>
  <si>
    <t>Gojun, Jakov</t>
  </si>
  <si>
    <t>Grubisic, Jelena</t>
  </si>
  <si>
    <t>Losert, Venio</t>
  </si>
  <si>
    <t>Miskovic, Marijana</t>
  </si>
  <si>
    <t>Seric, Andrea</t>
  </si>
  <si>
    <t>Sliskovic, Iva</t>
  </si>
  <si>
    <t>Vukovic, Drago</t>
  </si>
  <si>
    <t>Zugaj, Nenad</t>
  </si>
  <si>
    <t>Bernardova, Sona</t>
  </si>
  <si>
    <t>Czech Republic</t>
  </si>
  <si>
    <t>Dvorak, Filip</t>
  </si>
  <si>
    <t>Gavnholt, Kristina</t>
  </si>
  <si>
    <t>Hajeckova, Lenka</t>
  </si>
  <si>
    <t>Hejnova, Zuzana</t>
  </si>
  <si>
    <t>Hladikova, Aneta</t>
  </si>
  <si>
    <t>Hradecka, Lucie</t>
  </si>
  <si>
    <t>Kolocova, Kristyna</t>
  </si>
  <si>
    <t>Kulhavy, Jaroslav</t>
  </si>
  <si>
    <t>Podhrasky, Martin</t>
  </si>
  <si>
    <t>Rosolova, Denisa</t>
  </si>
  <si>
    <t>Svarc, Premysl</t>
  </si>
  <si>
    <t>Viteckova, Eva</t>
  </si>
  <si>
    <t>Vodickova, Radka</t>
  </si>
  <si>
    <t>Dalby, Camilla</t>
  </si>
  <si>
    <t>Denmark</t>
  </si>
  <si>
    <t>Hansen, Mikkel</t>
  </si>
  <si>
    <t>Jensen, Anders</t>
  </si>
  <si>
    <t>Jensen, Peter</t>
  </si>
  <si>
    <t>Lindberg, Hans</t>
  </si>
  <si>
    <t>Mortensen, Karin</t>
  </si>
  <si>
    <t>Nyblom, Haakan Erik</t>
  </si>
  <si>
    <t>Pedersen, Christinna</t>
  </si>
  <si>
    <t>Rindom, Anne-Marie</t>
  </si>
  <si>
    <t>Skov, Rikke</t>
  </si>
  <si>
    <t>Sommer, Lene</t>
  </si>
  <si>
    <t>Winther, Kasper</t>
  </si>
  <si>
    <t>Mercedes Reyes, Yulis</t>
  </si>
  <si>
    <t>Dominican Republic</t>
  </si>
  <si>
    <t>Piron, Beatriz</t>
  </si>
  <si>
    <t>Rondon Martinez, Cindy Carolina</t>
  </si>
  <si>
    <t>Soriano, Yon</t>
  </si>
  <si>
    <t>Falla Buchely, Emilio Andres</t>
  </si>
  <si>
    <t>Ecuador</t>
  </si>
  <si>
    <t>Guaman, Yadira</t>
  </si>
  <si>
    <t>Rojas Mina, Anderson</t>
  </si>
  <si>
    <t>Tenorio Silva, Rosa</t>
  </si>
  <si>
    <t>Abdelaal, Hesham</t>
  </si>
  <si>
    <t>Egypt</t>
  </si>
  <si>
    <t>Ahmed, Abdou Omar Abdou</t>
  </si>
  <si>
    <t>Bekhit, Ahmed</t>
  </si>
  <si>
    <t>El Sayed, Ihab Abdelrahman</t>
  </si>
  <si>
    <t>Eltrabily, Abdelrahman</t>
  </si>
  <si>
    <t>Fathi, Ahmed</t>
  </si>
  <si>
    <t>Hassounah, Samar</t>
  </si>
  <si>
    <t>Mohsen, Marwan</t>
  </si>
  <si>
    <t>Mostafa, Anas</t>
  </si>
  <si>
    <t>Nofel, Mohamed</t>
  </si>
  <si>
    <t>Saad, eldin</t>
  </si>
  <si>
    <t>Asmerom, Yared</t>
  </si>
  <si>
    <t>Eritrea</t>
  </si>
  <si>
    <t>Mehari, Rehaset</t>
  </si>
  <si>
    <t>Laanmae, Tanel</t>
  </si>
  <si>
    <t>Estonia</t>
  </si>
  <si>
    <t>Padar, Martin</t>
  </si>
  <si>
    <t>Pahapill, Mikk</t>
  </si>
  <si>
    <t>Voronova, Anzela</t>
  </si>
  <si>
    <t>Abshero, Ayele</t>
  </si>
  <si>
    <t>Ethiopia</t>
  </si>
  <si>
    <t>Assefa, Sofia</t>
  </si>
  <si>
    <t>Gebremedhin, Yanet Seyoum</t>
  </si>
  <si>
    <t>Kidane, Werknesh</t>
  </si>
  <si>
    <t>Balmy, Coralie</t>
  </si>
  <si>
    <t>France</t>
  </si>
  <si>
    <t>Bardis, Melanie</t>
  </si>
  <si>
    <t>Baroukh, Thomas</t>
  </si>
  <si>
    <t>Bernard, Alain</t>
  </si>
  <si>
    <t>Buffet, Romain</t>
  </si>
  <si>
    <t>Castel, Alexianne</t>
  </si>
  <si>
    <t>Daille, Etienne</t>
  </si>
  <si>
    <t>De Colo, de COLO Nando</t>
  </si>
  <si>
    <t>Diarra, Elea Mariama</t>
  </si>
  <si>
    <t>Dinart, Didier</t>
  </si>
  <si>
    <t>Duboscq, Hugues</t>
  </si>
  <si>
    <t>Emane, Gevrise</t>
  </si>
  <si>
    <t>Gille, Bertrand</t>
  </si>
  <si>
    <t>Gnabouyou, Marie-Paule</t>
  </si>
  <si>
    <t>Guenot, Christophe</t>
  </si>
  <si>
    <t>Guenot, Steeve</t>
  </si>
  <si>
    <t>Guyot, Sarah</t>
  </si>
  <si>
    <t>Hennequin, Benjamin Didier</t>
  </si>
  <si>
    <t>Klauss, Gauthier</t>
  </si>
  <si>
    <t>Moreau, Fabrice</t>
  </si>
  <si>
    <t>Narcisse, Daniel</t>
  </si>
  <si>
    <t>Pennes, Gregoire</t>
  </si>
  <si>
    <t>Reau, Delphine</t>
  </si>
  <si>
    <t>Serseri, Sophia</t>
  </si>
  <si>
    <t>Signate, Mariama</t>
  </si>
  <si>
    <t>Sireau, Kevin</t>
  </si>
  <si>
    <t>Steyaert, Sarah</t>
  </si>
  <si>
    <t>Thibus, Ysaora</t>
  </si>
  <si>
    <t>Tirode, Stephanie</t>
  </si>
  <si>
    <t>Turiaf, Ronny</t>
  </si>
  <si>
    <t>Willhelm, Chloe</t>
  </si>
  <si>
    <t>Xian, Yifang</t>
  </si>
  <si>
    <t>Bachmann, Sebastian</t>
  </si>
  <si>
    <t>Germany</t>
  </si>
  <si>
    <t>Baier, Maik</t>
  </si>
  <si>
    <t>Bindrich, Karsten</t>
  </si>
  <si>
    <t>Bohme, Marcus</t>
  </si>
  <si>
    <t>Boy, Philipp</t>
  </si>
  <si>
    <t>Cremer, Esther</t>
  </si>
  <si>
    <t>Degenkolb, John</t>
  </si>
  <si>
    <t>Draeger, Marie-Louise</t>
  </si>
  <si>
    <t>Englmaier, Tobias</t>
  </si>
  <si>
    <t>Feck, Stephan</t>
  </si>
  <si>
    <t>Fildebrandt, Christoph</t>
  </si>
  <si>
    <t>Groteluschen, Simon</t>
  </si>
  <si>
    <t>Grozer, Gyorgy</t>
  </si>
  <si>
    <t>Hacker, Marcel</t>
  </si>
  <si>
    <t>Hauffe, Gregor</t>
  </si>
  <si>
    <t>Hausler, Claudia</t>
  </si>
  <si>
    <t>Holtwick, Katrin</t>
  </si>
  <si>
    <t>Ivancan, Irene</t>
  </si>
  <si>
    <t>Kleinert, Nadine</t>
  </si>
  <si>
    <t>Klimke, Ingrid</t>
  </si>
  <si>
    <t>Kohlmann, Fabienne</t>
  </si>
  <si>
    <t>Krueger, Stephan</t>
  </si>
  <si>
    <t>Lambert, Christophe</t>
  </si>
  <si>
    <t>Langehanenberg, Helen</t>
  </si>
  <si>
    <t>Lebherz, Yannick</t>
  </si>
  <si>
    <t>Mayr, Camilo</t>
  </si>
  <si>
    <t>MUELLER-WIELAND, Janne</t>
  </si>
  <si>
    <t>Muller, Lena</t>
  </si>
  <si>
    <t>Pinto, Tatjana</t>
  </si>
  <si>
    <t>Poewe, Sarah</t>
  </si>
  <si>
    <t>Reif, Christian</t>
  </si>
  <si>
    <t>Schneider, Thomas</t>
  </si>
  <si>
    <t>Seibt, Bastian</t>
  </si>
  <si>
    <t>Semmler, Ilka</t>
  </si>
  <si>
    <t>Subschinski, Nora</t>
  </si>
  <si>
    <t>Thiele, Annekatrin</t>
  </si>
  <si>
    <t>Unger, Tobias</t>
  </si>
  <si>
    <t>Vogel, Kristina</t>
  </si>
  <si>
    <t>Wende, Phillipp</t>
  </si>
  <si>
    <t>Zeller, Philipp</t>
  </si>
  <si>
    <t>Afroudakis, Georgios</t>
  </si>
  <si>
    <t>Greece</t>
  </si>
  <si>
    <t>Agrafioti, Anna</t>
  </si>
  <si>
    <t>Chondrokoukis, Dimitrios</t>
  </si>
  <si>
    <t>Drakou, Theodora</t>
  </si>
  <si>
    <t>Kavelasvili, David</t>
  </si>
  <si>
    <t>Lika, Savva</t>
  </si>
  <si>
    <t>Papachristos, Stergios</t>
  </si>
  <si>
    <t>Pateniotis, Mike</t>
  </si>
  <si>
    <t>Steryiou, Adonia</t>
  </si>
  <si>
    <t>Tsakonas, Likourgos-Stefanos</t>
  </si>
  <si>
    <t>Tziallas, Georgios</t>
  </si>
  <si>
    <t>Atkinson, Amy</t>
  </si>
  <si>
    <t>Guam</t>
  </si>
  <si>
    <t>Blas Jr, Ricardo</t>
  </si>
  <si>
    <t>Au, Hoi Shun Stephanie</t>
  </si>
  <si>
    <t>Hong Kong</t>
  </si>
  <si>
    <t>Choi, Ki Ho</t>
  </si>
  <si>
    <t>Ip, Pui Yi</t>
  </si>
  <si>
    <t>Leung, Chun Shek</t>
  </si>
  <si>
    <t>Leung, Ho Tsun Andy</t>
  </si>
  <si>
    <t>Baji, Balazs</t>
  </si>
  <si>
    <t>Hungary</t>
  </si>
  <si>
    <t>Berki, Krisztian</t>
  </si>
  <si>
    <t>Csoknyai, Laszlo</t>
  </si>
  <si>
    <t>Gulyas, Peter</t>
  </si>
  <si>
    <t>Gyurta, Gergely</t>
  </si>
  <si>
    <t>Hosszu, Katinka</t>
  </si>
  <si>
    <t>Imre, Geza</t>
  </si>
  <si>
    <t>JANICS-DOUCHEV, Natasa</t>
  </si>
  <si>
    <t>Kiss, Daniel</t>
  </si>
  <si>
    <t>Kovacs, Tamas</t>
  </si>
  <si>
    <t>Lovassy, Krisztian</t>
  </si>
  <si>
    <t>Marton, Anita</t>
  </si>
  <si>
    <t>Minczer, Albert</t>
  </si>
  <si>
    <t>Mohamed, Aida</t>
  </si>
  <si>
    <t>Povazsay, Eszter</t>
  </si>
  <si>
    <t>Carey, Michelle</t>
  </si>
  <si>
    <t>Ireland</t>
  </si>
  <si>
    <t>Jezierski, Andrezey</t>
  </si>
  <si>
    <t>Murphy, Grainne</t>
  </si>
  <si>
    <t>Owens, Ger</t>
  </si>
  <si>
    <t>Twomey, Billy</t>
  </si>
  <si>
    <t>Edelman, Nufar</t>
  </si>
  <si>
    <t>Israel</t>
  </si>
  <si>
    <t>Pollack, Golan</t>
  </si>
  <si>
    <t>Ram, Andy</t>
  </si>
  <si>
    <t>Toumarkin, Yakov</t>
  </si>
  <si>
    <t>Abbate, Simona</t>
  </si>
  <si>
    <t>Italy</t>
  </si>
  <si>
    <t>Agamennoni, Luca</t>
  </si>
  <si>
    <t>Allegrini, Agnese</t>
  </si>
  <si>
    <t>Benedetti, Nicola</t>
  </si>
  <si>
    <t>Caianiello, Andrea</t>
  </si>
  <si>
    <t>Campana, Giorgia</t>
  </si>
  <si>
    <t>Casanova, Elisa</t>
  </si>
  <si>
    <t>CASSARA', Andrea</t>
  </si>
  <si>
    <t>Conti, Giulia</t>
  </si>
  <si>
    <t>Crognale, Sabrina</t>
  </si>
  <si>
    <t>D Aniello, Francesco</t>
  </si>
  <si>
    <t>De Nicolo, de NICOLO Marco</t>
  </si>
  <si>
    <t>De Vecchi, de VECCHI Manuel</t>
  </si>
  <si>
    <t>Emmolo, Giulia Enrica</t>
  </si>
  <si>
    <t>Faraldo, Francesco</t>
  </si>
  <si>
    <t>Fontana, Marco Aurelio</t>
  </si>
  <si>
    <t>Luini, Elia</t>
  </si>
  <si>
    <t>Maestri, Riccardo</t>
  </si>
  <si>
    <t>Meloni, Roberto</t>
  </si>
  <si>
    <t>Paonessa, Mario</t>
  </si>
  <si>
    <t>Rigaudo, Elisa</t>
  </si>
  <si>
    <t>Riparelli, Jacques</t>
  </si>
  <si>
    <t>Sibello, Gianfranco</t>
  </si>
  <si>
    <t>Trentin, Matteo</t>
  </si>
  <si>
    <t>Vecchi, Irene</t>
  </si>
  <si>
    <t>Bolt, Usain</t>
  </si>
  <si>
    <t>Jamaica</t>
  </si>
  <si>
    <t>Edwards, Kenneth</t>
  </si>
  <si>
    <t>Randall, Allison</t>
  </si>
  <si>
    <t>Smith, Maurice</t>
  </si>
  <si>
    <t>Williams, Shericka</t>
  </si>
  <si>
    <t>Ando, Shunsuke</t>
  </si>
  <si>
    <t>Japan</t>
  </si>
  <si>
    <t>Ariyoshi, Saori</t>
  </si>
  <si>
    <t>Asano, Sakiyo</t>
  </si>
  <si>
    <t>Azuma, Yoshihiro</t>
  </si>
  <si>
    <t>Doi, Manami</t>
  </si>
  <si>
    <t>Ebinuma, Masashi</t>
  </si>
  <si>
    <t>Fujimura, Tsutomu</t>
  </si>
  <si>
    <t>Fukumoto, Atsumi</t>
  </si>
  <si>
    <t>Hatakeyama, Airi</t>
  </si>
  <si>
    <t>Hayakawa, Ren</t>
  </si>
  <si>
    <t>Inoue, Kaori</t>
  </si>
  <si>
    <t>Ishizu, Yu</t>
  </si>
  <si>
    <t>Kato, Ryohei</t>
  </si>
  <si>
    <t>Kubokura, Satomi</t>
  </si>
  <si>
    <t>Miyake, Hiromi</t>
  </si>
  <si>
    <t>Morioka, Koichiro</t>
  </si>
  <si>
    <t>Nitta, Yudai</t>
  </si>
  <si>
    <t>Ota, Kazuomi</t>
  </si>
  <si>
    <t>Sakai, Hiroki</t>
  </si>
  <si>
    <t>Sato, Kenki</t>
  </si>
  <si>
    <t>Shimamoto, Mami</t>
  </si>
  <si>
    <t>Shimizu, Satoshi</t>
  </si>
  <si>
    <t>Takano, Aya</t>
  </si>
  <si>
    <t>Teramoto, Asuka</t>
  </si>
  <si>
    <t>Tsurumi, Koko</t>
  </si>
  <si>
    <t>Ueno, Yoshie</t>
  </si>
  <si>
    <t>Ueyama, Yasuhiro</t>
  </si>
  <si>
    <t>Usami, Takashi</t>
  </si>
  <si>
    <t>Yamamoto, Kohei</t>
  </si>
  <si>
    <t>Yamamoto, Seito</t>
  </si>
  <si>
    <t>Yano, Kyoko</t>
  </si>
  <si>
    <t>Yazawa, Kazuki</t>
  </si>
  <si>
    <t>Bazayev, Assan</t>
  </si>
  <si>
    <t>Kazakhstan</t>
  </si>
  <si>
    <t>Ibragimov, Rinat</t>
  </si>
  <si>
    <t>Kossayev, Yerkebulan</t>
  </si>
  <si>
    <t>Kulkina, Anna</t>
  </si>
  <si>
    <t>Michshuk, Angelina</t>
  </si>
  <si>
    <t>Ruday, Mikhail</t>
  </si>
  <si>
    <t>Ukumanov, Rustam</t>
  </si>
  <si>
    <t>Volnova, Marina</t>
  </si>
  <si>
    <t>Yakovlev, Vladislav</t>
  </si>
  <si>
    <t>Zhakypov, Birzhan</t>
  </si>
  <si>
    <t>Zhexembinova, Aigerim</t>
  </si>
  <si>
    <t>Dunford, Jason</t>
  </si>
  <si>
    <t>Kenya</t>
  </si>
  <si>
    <t>Sum, Eunice Jepkoech</t>
  </si>
  <si>
    <t>Cerkovskis, Deniss</t>
  </si>
  <si>
    <t>Latvia</t>
  </si>
  <si>
    <t>Grigorjeva, Anastasija</t>
  </si>
  <si>
    <t>Kazakevics, Igors</t>
  </si>
  <si>
    <t>Lina, Dace</t>
  </si>
  <si>
    <t>Palameika, Madara</t>
  </si>
  <si>
    <t>NI-DANIELSSON, Xia Lian</t>
  </si>
  <si>
    <t>Luxembourg</t>
  </si>
  <si>
    <t>Schleck, Frank</t>
  </si>
  <si>
    <t>Mohd Taibi, Nur Suryani</t>
  </si>
  <si>
    <t>Malaysia</t>
  </si>
  <si>
    <t>Ng, Yan Yee</t>
  </si>
  <si>
    <t>Yu, Peng Kean</t>
  </si>
  <si>
    <t>Diosdado Garcia, Nuria</t>
  </si>
  <si>
    <t>Mexico</t>
  </si>
  <si>
    <t>Drexel, Ingrid</t>
  </si>
  <si>
    <t>Espinoza, Maria del Rosario</t>
  </si>
  <si>
    <t>Jimenez, Israel</t>
  </si>
  <si>
    <t>Mier, Hiram</t>
  </si>
  <si>
    <t>Montemayor, Ricardo</t>
  </si>
  <si>
    <t>Montero, Victoria</t>
  </si>
  <si>
    <t>Perez Vertti Ferrer, Arturo</t>
  </si>
  <si>
    <t>Ramirez, Candido</t>
  </si>
  <si>
    <t>Rodriguez, Jose</t>
  </si>
  <si>
    <t>Schurr Voight, Christian</t>
  </si>
  <si>
    <t>Cerches, Natalia</t>
  </si>
  <si>
    <t>Moldova</t>
  </si>
  <si>
    <t>Cojuhari, Olesea</t>
  </si>
  <si>
    <t>Olaru, Dan</t>
  </si>
  <si>
    <t>Andryei, Tamir</t>
  </si>
  <si>
    <t>Mongolia</t>
  </si>
  <si>
    <t>Jargalsaikhan, Chuluunbat</t>
  </si>
  <si>
    <t>Urantungalag, Bishindee</t>
  </si>
  <si>
    <t>Bulatovic, Andela</t>
  </si>
  <si>
    <t>Montenegro</t>
  </si>
  <si>
    <t>Radicevic, Jovanka</t>
  </si>
  <si>
    <t>Radovic, Ana</t>
  </si>
  <si>
    <t>Zlokovic, Boris</t>
  </si>
  <si>
    <t>Boom, Lars</t>
  </si>
  <si>
    <t>Netherlands</t>
  </si>
  <si>
    <t>BOS-DE KONING, BOS-de KONING Marcelien</t>
  </si>
  <si>
    <t>Broersen, Nadine</t>
  </si>
  <si>
    <t>Cadee, Erik</t>
  </si>
  <si>
    <t>Elmont, Guillaume</t>
  </si>
  <si>
    <t>Engels, Floortje</t>
  </si>
  <si>
    <t>Ente, Birgit</t>
  </si>
  <si>
    <t>Head, Maaike</t>
  </si>
  <si>
    <t>Hogerwerf, Elisabeth</t>
  </si>
  <si>
    <t>Huizenga, Jenning</t>
  </si>
  <si>
    <t>Kingma, Nienke</t>
  </si>
  <si>
    <t>Martina, Churandy</t>
  </si>
  <si>
    <t>Muda, Tycho</t>
  </si>
  <si>
    <t>Sluis, Nanne</t>
  </si>
  <si>
    <t>Van Der Horst, van der HORST Robert</t>
  </si>
  <si>
    <t>Van Grunsven, Anky</t>
  </si>
  <si>
    <t>Van Houts, van HOUTS Rudi</t>
  </si>
  <si>
    <t>Vos, Marianne</t>
  </si>
  <si>
    <t>Wiersum, Peter</t>
  </si>
  <si>
    <t>Ayling, Louise</t>
  </si>
  <si>
    <t>New Zealand</t>
  </si>
  <si>
    <t>Bourke, Fiona</t>
  </si>
  <si>
    <t>Boyle, Lauren</t>
  </si>
  <si>
    <t>Buchanan, Rushlee</t>
  </si>
  <si>
    <t>Farquhar, Stuart</t>
  </si>
  <si>
    <t>Flynn, Gemma</t>
  </si>
  <si>
    <t>Gough, Westley</t>
  </si>
  <si>
    <t>Green, Anna</t>
  </si>
  <si>
    <t>Hassett, Betsy</t>
  </si>
  <si>
    <t>Henderson, Greg</t>
  </si>
  <si>
    <t>Lucas, Dakota</t>
  </si>
  <si>
    <t>Mitchell, Ethan</t>
  </si>
  <si>
    <t>Murdoch, Andrew</t>
  </si>
  <si>
    <t>Myers, Tim</t>
  </si>
  <si>
    <t>Naylor, Emily</t>
  </si>
  <si>
    <t>O'KEEFFE, Michael</t>
  </si>
  <si>
    <t>Pritchard, Alexis</t>
  </si>
  <si>
    <t>Snyders, Glenn</t>
  </si>
  <si>
    <t>Storey, John</t>
  </si>
  <si>
    <t>Uru, Jade</t>
  </si>
  <si>
    <t>Kim, Myong Gum</t>
  </si>
  <si>
    <t>North Korea</t>
  </si>
  <si>
    <t>Kim, Nam Hui</t>
  </si>
  <si>
    <t>O, Chang Ran</t>
  </si>
  <si>
    <t>Om, Yun Chol</t>
  </si>
  <si>
    <t>Pong, Son Hwa</t>
  </si>
  <si>
    <t>Ri, Myong Sun</t>
  </si>
  <si>
    <t>Aranowski, Krystian</t>
  </si>
  <si>
    <t>Poland</t>
  </si>
  <si>
    <t>Cieslak, Marcin</t>
  </si>
  <si>
    <t>Dawidowicz, Aleksandra</t>
  </si>
  <si>
    <t>Fularczyk, Magdalena</t>
  </si>
  <si>
    <t>Fyrstenberg, Mariusz</t>
  </si>
  <si>
    <t>Jerzyk, Agnieszka</t>
  </si>
  <si>
    <t>Jeschke, Marta</t>
  </si>
  <si>
    <t>Madaj, Natalia</t>
  </si>
  <si>
    <t>Majewski, Tomasz</t>
  </si>
  <si>
    <t>NOCETI-KLEPACKA, Zofia</t>
  </si>
  <si>
    <t>Ogar, Jolanta</t>
  </si>
  <si>
    <t>Pacierpnik, Natalia</t>
  </si>
  <si>
    <t>Pawlowski, Lukasz</t>
  </si>
  <si>
    <t>Rosolska, Alicja</t>
  </si>
  <si>
    <t>Schodowski, Zbigniew</t>
  </si>
  <si>
    <t>Sikora, Rafal</t>
  </si>
  <si>
    <t>Skrzypulec, Agnieszka</t>
  </si>
  <si>
    <t>Spisak, Pawel</t>
  </si>
  <si>
    <t>Szczepanski, Piotr</t>
  </si>
  <si>
    <t>Tchorz, Alicja</t>
  </si>
  <si>
    <t>Tyminska, Karolina</t>
  </si>
  <si>
    <t>Wojcik, Katarzyna</t>
  </si>
  <si>
    <t>Wojtkowiak, Malgorzata</t>
  </si>
  <si>
    <t>Abrantes, Arnaldo</t>
  </si>
  <si>
    <t>Portugal</t>
  </si>
  <si>
    <t>Almeida, Carlos</t>
  </si>
  <si>
    <t>Almeida Campos, Manuel</t>
  </si>
  <si>
    <t>Carvalho, Diogo</t>
  </si>
  <si>
    <t>Cruz, Clarisse</t>
  </si>
  <si>
    <t>Nunes, Miguel</t>
  </si>
  <si>
    <t>Pina, Joao</t>
  </si>
  <si>
    <t>Tavares, Maria Leonor</t>
  </si>
  <si>
    <t>Begu, Irina-Camelia</t>
  </si>
  <si>
    <t>Romania</t>
  </si>
  <si>
    <t>Brata, Daniel</t>
  </si>
  <si>
    <t>Busila, Andrei</t>
  </si>
  <si>
    <t>Chintoan, Rares Daniel</t>
  </si>
  <si>
    <t>Chioveanu, Mihnea</t>
  </si>
  <si>
    <t>Cotuna, Vlad Bogdan</t>
  </si>
  <si>
    <t>Dita, Constantina</t>
  </si>
  <si>
    <t>Dragusin, Mihai</t>
  </si>
  <si>
    <t>Gherman, Simona</t>
  </si>
  <si>
    <t>Morosanu, Angela</t>
  </si>
  <si>
    <t>Pirghie, Cristi-Ilie</t>
  </si>
  <si>
    <t>Adams, Lyukman</t>
  </si>
  <si>
    <t>Russian Federation</t>
  </si>
  <si>
    <t>Andreeva, Viktoriia</t>
  </si>
  <si>
    <t>Antonov, Semen</t>
  </si>
  <si>
    <t>Avdeeva, Anna</t>
  </si>
  <si>
    <t>Baroev, Khasan</t>
  </si>
  <si>
    <t>Belkina, Olga</t>
  </si>
  <si>
    <t>Bliznyuk, Anastasia</t>
  </si>
  <si>
    <t>Bolshakov, Sergey</t>
  </si>
  <si>
    <t>Deeva, Daria</t>
  </si>
  <si>
    <t>Degtyarev, Egor</t>
  </si>
  <si>
    <t>Ekimov, Leonid</t>
  </si>
  <si>
    <t>Gadisov, Abdusalam</t>
  </si>
  <si>
    <t>Gafurzianova, Kamilla</t>
  </si>
  <si>
    <t>Grechin, Andrey</t>
  </si>
  <si>
    <t>Idrisov, Mikhail</t>
  </si>
  <si>
    <t>Ivashchenko, Elena</t>
  </si>
  <si>
    <t>Izotov, Danila</t>
  </si>
  <si>
    <t>Kashirina, Tatiana</t>
  </si>
  <si>
    <t>Kaun, Sasha</t>
  </si>
  <si>
    <t>Khanafeyeva, Gulfiya</t>
  </si>
  <si>
    <t>Khmyrova, Tatiana</t>
  </si>
  <si>
    <t>Konukh, Sofya</t>
  </si>
  <si>
    <t>Korstin, Ilona</t>
  </si>
  <si>
    <t>Kovalev, Nikolay</t>
  </si>
  <si>
    <t>Larionov, Dmitry</t>
  </si>
  <si>
    <t>Makarenko, Alina</t>
  </si>
  <si>
    <t>Matienko, Anna</t>
  </si>
  <si>
    <t>Mogushkov, Musa</t>
  </si>
  <si>
    <t>Mosina, Veronika</t>
  </si>
  <si>
    <t>Omarov, Magomed</t>
  </si>
  <si>
    <t>Petrova, Nadia</t>
  </si>
  <si>
    <t>Romanyuta, Evgeniya</t>
  </si>
  <si>
    <t>Ryabtsev, Vladislav</t>
  </si>
  <si>
    <t>Sakaev, Viacheslav</t>
  </si>
  <si>
    <t>Shanaeva, Aida</t>
  </si>
  <si>
    <t>Shibaev, Alexander</t>
  </si>
  <si>
    <t>Shurshin, Nikita</t>
  </si>
  <si>
    <t>Skvortsov, Nikolay</t>
  </si>
  <si>
    <t>Sokolov, Alexander</t>
  </si>
  <si>
    <t>Sozonov, Ivan</t>
  </si>
  <si>
    <t>Urishev, Anzor</t>
  </si>
  <si>
    <t>Ushakov, Dmitry</t>
  </si>
  <si>
    <t>Vesnina, Elena</t>
  </si>
  <si>
    <t>Yushkov, Ivan</t>
  </si>
  <si>
    <t>Zabelinskaya, Olga</t>
  </si>
  <si>
    <t>Bouzaid, Alexandre</t>
  </si>
  <si>
    <t>Senegal</t>
  </si>
  <si>
    <t>Gueye, Idrissa</t>
  </si>
  <si>
    <t>Kouyate, Cheikhou</t>
  </si>
  <si>
    <t>Soumah, Ndeye Fatou</t>
  </si>
  <si>
    <t>Djerisilo, Ivana</t>
  </si>
  <si>
    <t>Serbia</t>
  </si>
  <si>
    <t>Djokovic, Novak</t>
  </si>
  <si>
    <t>Dudas, Mihail</t>
  </si>
  <si>
    <t>Higl, Nada</t>
  </si>
  <si>
    <t>Jevtic, Olivera</t>
  </si>
  <si>
    <t>Karakasevic, Aleksandar</t>
  </si>
  <si>
    <t>Maksimovic, Ivana</t>
  </si>
  <si>
    <t>Mandic, Milica</t>
  </si>
  <si>
    <t>Rasic, Milena</t>
  </si>
  <si>
    <t>Soro, Slobodan</t>
  </si>
  <si>
    <t>Udovicic, Vanja</t>
  </si>
  <si>
    <t>Zoric, Milenko</t>
  </si>
  <si>
    <t>Ong, Mylene</t>
  </si>
  <si>
    <t>Singapore</t>
  </si>
  <si>
    <t>Wong, Helena</t>
  </si>
  <si>
    <t>Yang, Zi</t>
  </si>
  <si>
    <t>Fasungova, Monika</t>
  </si>
  <si>
    <t>Slovakia</t>
  </si>
  <si>
    <t>Hochschorner, Peter</t>
  </si>
  <si>
    <t>Kmetova, Ivana</t>
  </si>
  <si>
    <t>Kopp, Pavol</t>
  </si>
  <si>
    <t>Martikan, Michal</t>
  </si>
  <si>
    <t>Bole, Grega</t>
  </si>
  <si>
    <t>Slovenia</t>
  </si>
  <si>
    <t>Macek, Bostjan</t>
  </si>
  <si>
    <t>Mankoc, Peter</t>
  </si>
  <si>
    <t>Ponomarenko Janic, Spela</t>
  </si>
  <si>
    <t>Simic, Mateja</t>
  </si>
  <si>
    <t>Tvrdy, Maja</t>
  </si>
  <si>
    <t>Zolnir, Urska</t>
  </si>
  <si>
    <t>Damons, Sulette</t>
  </si>
  <si>
    <t>South Africa</t>
  </si>
  <si>
    <t>Harper, Marvin</t>
  </si>
  <si>
    <t>Jim, Asenathi</t>
  </si>
  <si>
    <t>Kalmer, Rene</t>
  </si>
  <si>
    <t>Louw, Gideon</t>
  </si>
  <si>
    <t>Marescia, Marsha</t>
  </si>
  <si>
    <t>Moodaly, Robyn</t>
  </si>
  <si>
    <t>Moore, Graeme</t>
  </si>
  <si>
    <t>Neethling, Candice</t>
  </si>
  <si>
    <t>Persse, Lee-Ann</t>
  </si>
  <si>
    <t>Pieterse, Erasmus</t>
  </si>
  <si>
    <t>Roux, Jessica</t>
  </si>
  <si>
    <t>Shankland, Leith</t>
  </si>
  <si>
    <t>Viljoen, Sunette</t>
  </si>
  <si>
    <t>Back, Suyeon</t>
  </si>
  <si>
    <t>South Korea</t>
  </si>
  <si>
    <t>Baek, Il Joo</t>
  </si>
  <si>
    <t>Byun, Youngjun</t>
  </si>
  <si>
    <t>Ha, Jeemin</t>
  </si>
  <si>
    <t>Jeong, Darae</t>
  </si>
  <si>
    <t>Joo, Saehyuk</t>
  </si>
  <si>
    <t>Jung, Jinhwa</t>
  </si>
  <si>
    <t>Kim, Bokyung</t>
  </si>
  <si>
    <t>Kim, Changsoo</t>
  </si>
  <si>
    <t>Kim, Jiyeon</t>
  </si>
  <si>
    <t>Kim, Seung Gyu</t>
  </si>
  <si>
    <t>Kim, Sol Ji</t>
  </si>
  <si>
    <t>Kim, Yeji</t>
  </si>
  <si>
    <t>Kim, Yeon-Koung</t>
  </si>
  <si>
    <t>Kim, Yoo Suk</t>
  </si>
  <si>
    <t>Kim, Younggwon</t>
  </si>
  <si>
    <t>Kim, Youngkwang</t>
  </si>
  <si>
    <t>Lee, Tae Hoon</t>
  </si>
  <si>
    <t>Oh, Sang Eun</t>
  </si>
  <si>
    <t>Park, Chanyoung</t>
  </si>
  <si>
    <t>Park, Jiho</t>
  </si>
  <si>
    <t>Park, Keon Woo</t>
  </si>
  <si>
    <t>Seok, Hajung</t>
  </si>
  <si>
    <t>Shin, Jonghun</t>
  </si>
  <si>
    <t>Sung, Ji Hyun</t>
  </si>
  <si>
    <t>Yim, Junghyun</t>
  </si>
  <si>
    <t>Abian, Pablo</t>
  </si>
  <si>
    <t>Spain</t>
  </si>
  <si>
    <t>Alberto Francisca, Nely</t>
  </si>
  <si>
    <t>Alegre, Ramon</t>
  </si>
  <si>
    <t>Badillo Diaz, Concepcion</t>
  </si>
  <si>
    <t>Blanco, Cecilia</t>
  </si>
  <si>
    <t>Calderon, Jose</t>
  </si>
  <si>
    <t>Castroviejo Nicolas, Jonathan</t>
  </si>
  <si>
    <t>Cebrian Martinez De Lagos, CEBRIAN MARTINEZ de LAGOS Alicia</t>
  </si>
  <si>
    <t>Cortes, Francisco</t>
  </si>
  <si>
    <t>Echegoyen Dominguez, Tamara</t>
  </si>
  <si>
    <t>Espeso, Maria Elena</t>
  </si>
  <si>
    <t>Fernandez, Juan</t>
  </si>
  <si>
    <t>Freixa, Santiago</t>
  </si>
  <si>
    <t>He, Zhiwen</t>
  </si>
  <si>
    <t>Herrera Allepuz, Pablo</t>
  </si>
  <si>
    <t>Marco, Luis Alberto</t>
  </si>
  <si>
    <t>Mata Perez, Andres Eduardo</t>
  </si>
  <si>
    <t>Miranda Dorado, Lorena</t>
  </si>
  <si>
    <t>Odriozola, Mikel</t>
  </si>
  <si>
    <t>Pareja Lisalde, Jennifer</t>
  </si>
  <si>
    <t>Reyes, Felipe</t>
  </si>
  <si>
    <t>Rodriguez, Alvaro</t>
  </si>
  <si>
    <t>Romeu, Oriol</t>
  </si>
  <si>
    <t>Ruiz, Diego</t>
  </si>
  <si>
    <t>Sanchez Gil, Luis Leon</t>
  </si>
  <si>
    <t>Sarmiento Melian, Daniel</t>
  </si>
  <si>
    <t>Sziranyi Somogyi, Balazs</t>
  </si>
  <si>
    <t>Tomas Gonzalez, Victor</t>
  </si>
  <si>
    <t>Vasco, Maria</t>
  </si>
  <si>
    <t>Verdasco, Fernando</t>
  </si>
  <si>
    <t>Dahlstrom, Malin</t>
  </si>
  <si>
    <t>Sweden</t>
  </si>
  <si>
    <t>Ericson, Lisa</t>
  </si>
  <si>
    <t>Eskilsson, Christofer</t>
  </si>
  <si>
    <t>Fagundez, Gabriella</t>
  </si>
  <si>
    <t>Flognman, Kristina</t>
  </si>
  <si>
    <t>Helleberg, Jessica</t>
  </si>
  <si>
    <t>Johansson, Elin</t>
  </si>
  <si>
    <t>Johansson, Emma</t>
  </si>
  <si>
    <t>Johansson, Jennie</t>
  </si>
  <si>
    <t>Nilsson, Andreas</t>
  </si>
  <si>
    <t>Nordlow, Josefin</t>
  </si>
  <si>
    <t>Paldanius, Sofia</t>
  </si>
  <si>
    <t>Persson, Jorgen</t>
  </si>
  <si>
    <t>Svennerstal, Ludvig</t>
  </si>
  <si>
    <t>Von Geijer, von GEIJER Jonas</t>
  </si>
  <si>
    <t>Chammartin, Ludovic</t>
  </si>
  <si>
    <t>Switzerland</t>
  </si>
  <si>
    <t>Chevallier, Seba</t>
  </si>
  <si>
    <t>Leumann, Katrin</t>
  </si>
  <si>
    <t>Morganella, Michel</t>
  </si>
  <si>
    <t>Muff, Werner</t>
  </si>
  <si>
    <t>Pusterla, Irene</t>
  </si>
  <si>
    <t>Schenkel, Reto</t>
  </si>
  <si>
    <t>Scheuber, Patrick</t>
  </si>
  <si>
    <t>Siegrist, Benjamin</t>
  </si>
  <si>
    <t>Vonarburg, Andre</t>
  </si>
  <si>
    <t>Wiss, Alain</t>
  </si>
  <si>
    <t>Achara, Kieron</t>
  </si>
  <si>
    <t>Team GB</t>
  </si>
  <si>
    <t>Adams, Nicola</t>
  </si>
  <si>
    <t>Adcock, Chris</t>
  </si>
  <si>
    <t>Adeoye, Margaret</t>
  </si>
  <si>
    <t>Adlington, Rebecca</t>
  </si>
  <si>
    <t>Ainslie, Ben</t>
  </si>
  <si>
    <t>Aldama, Yamile</t>
  </si>
  <si>
    <t>Allen, Dominique</t>
  </si>
  <si>
    <t>Allen, Elena</t>
  </si>
  <si>
    <t>Allen, Joe</t>
  </si>
  <si>
    <t>Allen, Sophie</t>
  </si>
  <si>
    <t>Aluko, Eniola</t>
  </si>
  <si>
    <t>Anderson, Rose</t>
  </si>
  <si>
    <t>Archibald, Robert</t>
  </si>
  <si>
    <t>Armitstead, Lizzie</t>
  </si>
  <si>
    <t>Asante, Anita</t>
  </si>
  <si>
    <t>Austin, James</t>
  </si>
  <si>
    <t>Awde, Daniel</t>
  </si>
  <si>
    <t>Baddeley, Andrew</t>
  </si>
  <si>
    <t>Baggaley, Andrew</t>
  </si>
  <si>
    <t>Baillie, Tim</t>
  </si>
  <si>
    <t>Bakare, Oluwadamilola</t>
  </si>
  <si>
    <t>Bakare, Peter</t>
  </si>
  <si>
    <t>Baker, Yvette</t>
  </si>
  <si>
    <t>Bale, Rob</t>
  </si>
  <si>
    <t>Ball, Ashleigh</t>
  </si>
  <si>
    <t>Baltacha, Elena</t>
  </si>
  <si>
    <t>Bankier, Imogen</t>
  </si>
  <si>
    <t>Bardsley, Karen</t>
  </si>
  <si>
    <t>Barrow, Sarah</t>
  </si>
  <si>
    <t>Bartlett, Laura</t>
  </si>
  <si>
    <t>Bartley, Chris</t>
  </si>
  <si>
    <t>Beattie, Lynne</t>
  </si>
  <si>
    <t>Bechtolsheimer, Laura</t>
  </si>
  <si>
    <t>Bellamy, Craig</t>
  </si>
  <si>
    <t>Bennett, Ryan</t>
  </si>
  <si>
    <t>Benson, Craig</t>
  </si>
  <si>
    <t>Bentley, Anna</t>
  </si>
  <si>
    <t>Bertelli, Maria</t>
  </si>
  <si>
    <t>Bertrand, Ryan</t>
  </si>
  <si>
    <t>Bithell, Stuart</t>
  </si>
  <si>
    <t>Blagg, Alicia</t>
  </si>
  <si>
    <t>Bleasdale, Holly</t>
  </si>
  <si>
    <t>Bleasdale, Julia</t>
  </si>
  <si>
    <t>Boateng, Eric</t>
  </si>
  <si>
    <t>BOND-WILLIAMS, Louise</t>
  </si>
  <si>
    <t>Brabants, Tim</t>
  </si>
  <si>
    <t>Bradley, Sophie</t>
  </si>
  <si>
    <t>Bragg, Rachel</t>
  </si>
  <si>
    <t>Brash, Scott</t>
  </si>
  <si>
    <t>Brickell, Richard</t>
  </si>
  <si>
    <t>Brown, Adam</t>
  </si>
  <si>
    <t>Brown, Rachel</t>
  </si>
  <si>
    <t>Brownlee, Alistair</t>
  </si>
  <si>
    <t>Brownlee, Jonny</t>
  </si>
  <si>
    <t>Bryant, Karina</t>
  </si>
  <si>
    <t>Buck, Richard</t>
  </si>
  <si>
    <t>Buhari, Abdul</t>
  </si>
  <si>
    <t>Burke, Steven</t>
  </si>
  <si>
    <t>Burnett, Simon</t>
  </si>
  <si>
    <t>Burton, Euan</t>
  </si>
  <si>
    <t>Butkevych, Olga</t>
  </si>
  <si>
    <t>Butland, Jack</t>
  </si>
  <si>
    <t>Butler, Kim</t>
  </si>
  <si>
    <t>Byl, Lyn</t>
  </si>
  <si>
    <t>Cairns, Imogen</t>
  </si>
  <si>
    <t>Campbell, Alan</t>
  </si>
  <si>
    <t>Campbell, Luke</t>
  </si>
  <si>
    <t>Carney, Karen</t>
  </si>
  <si>
    <t>Carry, David</t>
  </si>
  <si>
    <t>Carter, Grace</t>
  </si>
  <si>
    <t>Cassar, Georgina</t>
  </si>
  <si>
    <t>Catlin, Nicholas</t>
  </si>
  <si>
    <t>Caulker, Steven</t>
  </si>
  <si>
    <t>Cavendish, Mark</t>
  </si>
  <si>
    <t>Cawthorn, Rachel</t>
  </si>
  <si>
    <t>Chambers, Peter</t>
  </si>
  <si>
    <t>Chambers, Richard</t>
  </si>
  <si>
    <t>Charles, Peter</t>
  </si>
  <si>
    <t>Child, Eilidh</t>
  </si>
  <si>
    <t>Clancy, Ed</t>
  </si>
  <si>
    <t>Clark, Dan</t>
  </si>
  <si>
    <t>Clark, Katie</t>
  </si>
  <si>
    <t>Clark, Sarah</t>
  </si>
  <si>
    <t>Clark, Saskia</t>
  </si>
  <si>
    <t>Clarke, Jessica</t>
  </si>
  <si>
    <t>Clarke, Jonathan</t>
  </si>
  <si>
    <t>Clarke, Lawrence</t>
  </si>
  <si>
    <t>Clayton, Francesca</t>
  </si>
  <si>
    <t>Cleverley, Tom</t>
  </si>
  <si>
    <t>Collins, Stef</t>
  </si>
  <si>
    <t>Conway, Sally</t>
  </si>
  <si>
    <t>Cook, Kristina</t>
  </si>
  <si>
    <t>Cooke, Nicole</t>
  </si>
  <si>
    <t>Copeland, Katherine</t>
  </si>
  <si>
    <t>Cork, Jack</t>
  </si>
  <si>
    <t>Couch, Tonia</t>
  </si>
  <si>
    <t>Cousins, Charles</t>
  </si>
  <si>
    <t>Cox, Shana</t>
  </si>
  <si>
    <t>Cox, Sophie</t>
  </si>
  <si>
    <t>Cullen, Crista</t>
  </si>
  <si>
    <t>Daley, Tom</t>
  </si>
  <si>
    <t>Daly, Matthew</t>
  </si>
  <si>
    <t>Dampney, Zara</t>
  </si>
  <si>
    <t>Danson, Alex</t>
  </si>
  <si>
    <t>Dasaolu, James</t>
  </si>
  <si>
    <t>Davenport, Ross</t>
  </si>
  <si>
    <t>Davies, David</t>
  </si>
  <si>
    <t>Davies, Georgia</t>
  </si>
  <si>
    <t>Davis, James</t>
  </si>
  <si>
    <t>Davison, Richard</t>
  </si>
  <si>
    <t>Dawkins, Katie</t>
  </si>
  <si>
    <t>Dawson, Craig</t>
  </si>
  <si>
    <t>Dempsey, Nick</t>
  </si>
  <si>
    <t>Deng, Luol</t>
  </si>
  <si>
    <t>Dennison, Kate</t>
  </si>
  <si>
    <t>Diamond, Emily</t>
  </si>
  <si>
    <t>Dieke, Ifeoma</t>
  </si>
  <si>
    <t>DISNEY-MAY, James</t>
  </si>
  <si>
    <t>Dobriskey, Lisa</t>
  </si>
  <si>
    <t>Drinkhall, Paul</t>
  </si>
  <si>
    <t>Driscoll, Kat</t>
  </si>
  <si>
    <t>Dujardin, Charlotte</t>
  </si>
  <si>
    <t>Eddie, Jess</t>
  </si>
  <si>
    <t>Edgar, Sebastien</t>
  </si>
  <si>
    <t>Edmonds, Abigail</t>
  </si>
  <si>
    <t>Edwards, Kelly</t>
  </si>
  <si>
    <t>Egelstaff, Susan</t>
  </si>
  <si>
    <t>Egington, Richard</t>
  </si>
  <si>
    <t>Ellington, James</t>
  </si>
  <si>
    <t>England, Hannah</t>
  </si>
  <si>
    <t>Ennis, Jessica</t>
  </si>
  <si>
    <t>Evans, Fred</t>
  </si>
  <si>
    <t>Evans, Gareth</t>
  </si>
  <si>
    <t>Fagbenle, Temi</t>
  </si>
  <si>
    <t>Fair, James</t>
  </si>
  <si>
    <t>Fairbrother, Kelsi</t>
  </si>
  <si>
    <t>Farah, Mo</t>
  </si>
  <si>
    <t>Faulds, Richard</t>
  </si>
  <si>
    <t>Faulkner, Ellie</t>
  </si>
  <si>
    <t>Faulkner, Jade</t>
  </si>
  <si>
    <t>Federici, Olivia</t>
  </si>
  <si>
    <t>Figes, Craig</t>
  </si>
  <si>
    <t>Fleming, Colin</t>
  </si>
  <si>
    <t>Flood, Deborah</t>
  </si>
  <si>
    <t>Florence, David</t>
  </si>
  <si>
    <t>Foad, James</t>
  </si>
  <si>
    <t>Fogg, Daniel</t>
  </si>
  <si>
    <t>Folkard, Naomi</t>
  </si>
  <si>
    <t>Fox, Daniel</t>
  </si>
  <si>
    <t>Fox, Francesca</t>
  </si>
  <si>
    <t>FOX - PITT, William</t>
  </si>
  <si>
    <t>Freeland, Joel</t>
  </si>
  <si>
    <t>French, Nathan</t>
  </si>
  <si>
    <t>Froome, Christopher</t>
  </si>
  <si>
    <t>Fudge, Kathryn</t>
  </si>
  <si>
    <t>Gallantree, Rebecca</t>
  </si>
  <si>
    <t>Gandy, Ellen</t>
  </si>
  <si>
    <t>GARCIA-THOMPSON, John</t>
  </si>
  <si>
    <t>Garnham, Robin</t>
  </si>
  <si>
    <t>Geikie, Georgina</t>
  </si>
  <si>
    <t>Gerbron, Marie</t>
  </si>
  <si>
    <t>Gibbons, Craig</t>
  </si>
  <si>
    <t>Gibbons, Gemma</t>
  </si>
  <si>
    <t>Gibson, Lisa</t>
  </si>
  <si>
    <t>Gibson Byrne, Ciara</t>
  </si>
  <si>
    <t>Giggs, Ryan</t>
  </si>
  <si>
    <t>Gladding, Monique</t>
  </si>
  <si>
    <t>Glover, Helen</t>
  </si>
  <si>
    <t>Goddard, James</t>
  </si>
  <si>
    <t>Godfrey, Larry</t>
  </si>
  <si>
    <t>Goodison, Paul</t>
  </si>
  <si>
    <t>Goodwin, Britt</t>
  </si>
  <si>
    <t>Gordon, Winston</t>
  </si>
  <si>
    <t>Grabarz, Robert</t>
  </si>
  <si>
    <t>Grainger, Katherine</t>
  </si>
  <si>
    <t>Green, Jack</t>
  </si>
  <si>
    <t>Greene, Dai</t>
  </si>
  <si>
    <t>Gregory, Alex</t>
  </si>
  <si>
    <t>Greves, Katie</t>
  </si>
  <si>
    <t>Grotowski, Steve</t>
  </si>
  <si>
    <t>Haldane, Jason</t>
  </si>
  <si>
    <t>Hall, Lucy</t>
  </si>
  <si>
    <t>Hallisey, Claire</t>
  </si>
  <si>
    <t>Halsall, Fran</t>
  </si>
  <si>
    <t>Hammond, Jonathan</t>
  </si>
  <si>
    <t>Handy, Chantelle</t>
  </si>
  <si>
    <t>Hannah, Angela</t>
  </si>
  <si>
    <t>Hare, Martin</t>
  </si>
  <si>
    <t>Hargreaves, Sarah</t>
  </si>
  <si>
    <t>Hawes, Ben</t>
  </si>
  <si>
    <t>Hawkins, Mark</t>
  </si>
  <si>
    <t>Hayes, Stuart</t>
  </si>
  <si>
    <t>Haywood, Kate</t>
  </si>
  <si>
    <t>Hazel, Louise</t>
  </si>
  <si>
    <t>Heath, Liam</t>
  </si>
  <si>
    <t>Heglund, Nina</t>
  </si>
  <si>
    <t>Hester, Carl</t>
  </si>
  <si>
    <t>Hill, Phelan</t>
  </si>
  <si>
    <t>Hindes, Philip</t>
  </si>
  <si>
    <t>Hitchon, Sophie</t>
  </si>
  <si>
    <t>Holland, Matt</t>
  </si>
  <si>
    <t>Holland, Vicky</t>
  </si>
  <si>
    <t>Honeybone, James</t>
  </si>
  <si>
    <t>Hosking, Sophie</t>
  </si>
  <si>
    <t>Houghton, Frances</t>
  </si>
  <si>
    <t>Houghton, Stephanie</t>
  </si>
  <si>
    <t>Hounslow, Richard</t>
  </si>
  <si>
    <t>Houvenaghel, Wendy</t>
  </si>
  <si>
    <t>Howell, Gemma</t>
  </si>
  <si>
    <t>Hoy, Sir Chris</t>
  </si>
  <si>
    <t>Huckle, James</t>
  </si>
  <si>
    <t>Hunter, Daniel</t>
  </si>
  <si>
    <t>Hunter, Mark</t>
  </si>
  <si>
    <t>Hutchins, Ross</t>
  </si>
  <si>
    <t>Hutchison, Lynne</t>
  </si>
  <si>
    <t>Idowu, Phillips</t>
  </si>
  <si>
    <t>Innes, Laura</t>
  </si>
  <si>
    <t>Jackson, Ashley</t>
  </si>
  <si>
    <t>Jackson, Joanne</t>
  </si>
  <si>
    <t>Jackson, Johanna</t>
  </si>
  <si>
    <t>James, Antony</t>
  </si>
  <si>
    <t>James, Ciaran</t>
  </si>
  <si>
    <t>James, Tom</t>
  </si>
  <si>
    <t>Jamieson, Michael</t>
  </si>
  <si>
    <t>Jefferies, Richard</t>
  </si>
  <si>
    <t>Jenkins, Helen</t>
  </si>
  <si>
    <t>Johnson, Adam</t>
  </si>
  <si>
    <t>Johnson, Kyle</t>
  </si>
  <si>
    <t>JOHNSON-THOMPSON, Katarina</t>
  </si>
  <si>
    <t>Jonas, Natasha</t>
  </si>
  <si>
    <t>Jones, Francesca</t>
  </si>
  <si>
    <t>Jones, Jade</t>
  </si>
  <si>
    <t>Joshua, Anthony</t>
  </si>
  <si>
    <t>Jukes, Louise</t>
  </si>
  <si>
    <t>Kennaugh, Peter</t>
  </si>
  <si>
    <t>Kenny, Jason</t>
  </si>
  <si>
    <t>Keothavong, Anne</t>
  </si>
  <si>
    <t>Kershaw, Beckie</t>
  </si>
  <si>
    <t>Kerwood, Charlotte</t>
  </si>
  <si>
    <t>Killeen, Liam</t>
  </si>
  <si>
    <t>King, Dani</t>
  </si>
  <si>
    <t>King, Dominic</t>
  </si>
  <si>
    <t>King, Mary</t>
  </si>
  <si>
    <t>King, Sean</t>
  </si>
  <si>
    <t>Kirkbride, Peter</t>
  </si>
  <si>
    <t>Kirkham, Glenn</t>
  </si>
  <si>
    <t>Knobbs, Jennifer</t>
  </si>
  <si>
    <t>Kruse, Richard</t>
  </si>
  <si>
    <t>LAM-MOORES, Holly</t>
  </si>
  <si>
    <t>Lamont, Christopher</t>
  </si>
  <si>
    <t>Langridge, Matthew</t>
  </si>
  <si>
    <t>Larsson, Steven</t>
  </si>
  <si>
    <t>Last, Annie</t>
  </si>
  <si>
    <t>Laugher, Jack</t>
  </si>
  <si>
    <t>Lawrence, Andrew</t>
  </si>
  <si>
    <t>Lawrence, Corinna</t>
  </si>
  <si>
    <t>Laybourne, Rachel</t>
  </si>
  <si>
    <t>Leaf, Savanah</t>
  </si>
  <si>
    <t>Leedham, Johannah</t>
  </si>
  <si>
    <t>Leighton, Fran</t>
  </si>
  <si>
    <t>LENNON-FORD, Luke</t>
  </si>
  <si>
    <t>Lenzly, Mike</t>
  </si>
  <si>
    <t>Leuthold, Yvonne</t>
  </si>
  <si>
    <t>Levine, Nigel</t>
  </si>
  <si>
    <t>Lewers, Iain</t>
  </si>
  <si>
    <t>Lewis, Steven</t>
  </si>
  <si>
    <t>LEWIS-FRANCIS, Mark</t>
  </si>
  <si>
    <t>Ling, Ed</t>
  </si>
  <si>
    <t>Little, Kim</t>
  </si>
  <si>
    <t>Liu, Na</t>
  </si>
  <si>
    <t>Lloyd, Ieuan</t>
  </si>
  <si>
    <t>Lloyd, Jess</t>
  </si>
  <si>
    <t>Loughran, Marco</t>
  </si>
  <si>
    <t>Louloudis, Constantine</t>
  </si>
  <si>
    <t>Lowe, Jemma</t>
  </si>
  <si>
    <t>Lucas, Bill</t>
  </si>
  <si>
    <t>Lucass, Vicki</t>
  </si>
  <si>
    <t>Luckwell, Mervyn</t>
  </si>
  <si>
    <t>Lush, Annie</t>
  </si>
  <si>
    <t>Macgregor, Kate</t>
  </si>
  <si>
    <t>Macgregor, Lucy</t>
  </si>
  <si>
    <t>Mackay, Iain</t>
  </si>
  <si>
    <t>Macleod, Hannah</t>
  </si>
  <si>
    <t>Maguire, Emily</t>
  </si>
  <si>
    <t>Maguire, Lindsey</t>
  </si>
  <si>
    <t>Maher, Ben</t>
  </si>
  <si>
    <t>Malcolm, Christian</t>
  </si>
  <si>
    <t>Mantell, Richard</t>
  </si>
  <si>
    <t>Marshall, Savannah</t>
  </si>
  <si>
    <t>Martin, Harry</t>
  </si>
  <si>
    <t>Martin, Lucy</t>
  </si>
  <si>
    <t>Mayes, Jane</t>
  </si>
  <si>
    <t>Mccafferty, McCAFFERTY Lynn</t>
  </si>
  <si>
    <t>Mccann, McCANN Fiona</t>
  </si>
  <si>
    <t>Mccarthy, McCARTHY Alex</t>
  </si>
  <si>
    <t>Mcclatchey, McCLATCHEY Caitlin</t>
  </si>
  <si>
    <t>Mccolgan, McCOLGAN Eilish</t>
  </si>
  <si>
    <t>Mcconnell, McCONNELL Lee</t>
  </si>
  <si>
    <t>Mccormick, McCORMICK Nick</t>
  </si>
  <si>
    <t>Mcdermott, McDERMOTT Christopher</t>
  </si>
  <si>
    <t>Mcgivern, McGIVERN Mark</t>
  </si>
  <si>
    <t>Mcintosh, Jennifer</t>
  </si>
  <si>
    <t>Mckeever, Ed</t>
  </si>
  <si>
    <t>Mckenzie, Ashley</t>
  </si>
  <si>
    <t>Mcmillan, McMILLAN Daniel</t>
  </si>
  <si>
    <t>Mears, Chris</t>
  </si>
  <si>
    <t>MENSAH-BONSU, Pops</t>
  </si>
  <si>
    <t>Merrien, Lee</t>
  </si>
  <si>
    <t>Michel, Ciara</t>
  </si>
  <si>
    <t>Middleton, Barry</t>
  </si>
  <si>
    <t>Miley, Hannah</t>
  </si>
  <si>
    <t>Millar, David</t>
  </si>
  <si>
    <t>Miller, Joel</t>
  </si>
  <si>
    <t>Mills, Hannah</t>
  </si>
  <si>
    <t>Mohr, Christopher</t>
  </si>
  <si>
    <t>Moore, Robert</t>
  </si>
  <si>
    <t>Morgan, Joanne</t>
  </si>
  <si>
    <t>Morris, Rosie</t>
  </si>
  <si>
    <t>Morrison, Steve</t>
  </si>
  <si>
    <t>Morse, Brett</t>
  </si>
  <si>
    <t>Muhammad, Lulato</t>
  </si>
  <si>
    <t>Mullin, Shauna</t>
  </si>
  <si>
    <t>Murray, Andy</t>
  </si>
  <si>
    <t>Murray, Jamie</t>
  </si>
  <si>
    <t>Murray, Samantha</t>
  </si>
  <si>
    <t>Musgrove, Hazel</t>
  </si>
  <si>
    <t>Myerscough, Carl</t>
  </si>
  <si>
    <t>Nash, George</t>
  </si>
  <si>
    <t>Neave, Lizzie</t>
  </si>
  <si>
    <t>Nicholls, Robyn</t>
  </si>
  <si>
    <t>O`REGAN, Joseph</t>
  </si>
  <si>
    <t>Oates, Colin</t>
  </si>
  <si>
    <t>Oconnor, Siobhan-Marie</t>
  </si>
  <si>
    <t>O'CONNOR, Caroline</t>
  </si>
  <si>
    <t>Ogogo, Anthony</t>
  </si>
  <si>
    <t>Ohuruogu, Christine</t>
  </si>
  <si>
    <t>Okoro, Marilyn</t>
  </si>
  <si>
    <t>Okoye, Lawrence</t>
  </si>
  <si>
    <t>Oldham, Sam</t>
  </si>
  <si>
    <t>Oliver, Amy</t>
  </si>
  <si>
    <t>Oliver, Jack</t>
  </si>
  <si>
    <t>O'MALLEY, Kieran</t>
  </si>
  <si>
    <t>Onuora, Anyika</t>
  </si>
  <si>
    <t>Osagie, Andrew</t>
  </si>
  <si>
    <t>Ouseph, Rajiv</t>
  </si>
  <si>
    <t>Overall, Scott</t>
  </si>
  <si>
    <t>Oyepitan, Abiodun</t>
  </si>
  <si>
    <t>Page, Julie</t>
  </si>
  <si>
    <t>Page, Natasha</t>
  </si>
  <si>
    <t>Palies, Ewa</t>
  </si>
  <si>
    <t>Panter, Anne</t>
  </si>
  <si>
    <t>Parker, Barbara</t>
  </si>
  <si>
    <t>Parker, Jesper</t>
  </si>
  <si>
    <t>Parker, Joanna</t>
  </si>
  <si>
    <t>Parker, Rob</t>
  </si>
  <si>
    <t>Parsonage, Alex</t>
  </si>
  <si>
    <t>Partridge, Alex</t>
  </si>
  <si>
    <t>Patience, Luke</t>
  </si>
  <si>
    <t>Pavey, Joanne</t>
  </si>
  <si>
    <t>Pavoni, Roberto</t>
  </si>
  <si>
    <t>Payne, Keri-Anne</t>
  </si>
  <si>
    <t>Pearce, John</t>
  </si>
  <si>
    <t>Pendleton, Victoria</t>
  </si>
  <si>
    <t>Percy, Iain</t>
  </si>
  <si>
    <t>Perdue, Natasha</t>
  </si>
  <si>
    <t>Phillips, Liam</t>
  </si>
  <si>
    <t>Phillips, Zara</t>
  </si>
  <si>
    <t>Pinches, Jennifer</t>
  </si>
  <si>
    <t>Pink, Andrew</t>
  </si>
  <si>
    <t>Pinner, George</t>
  </si>
  <si>
    <t>Pipes, Ben</t>
  </si>
  <si>
    <t>Pitchford, Liam</t>
  </si>
  <si>
    <t>Plotyczer, Mark</t>
  </si>
  <si>
    <t>Pooley, Emma</t>
  </si>
  <si>
    <t>Porter, Tiffany</t>
  </si>
  <si>
    <t>Pouli, Louisa</t>
  </si>
  <si>
    <t>Powell, Stacie</t>
  </si>
  <si>
    <t>Pozzi, Andrew</t>
  </si>
  <si>
    <t>Prieto, Sebastian</t>
  </si>
  <si>
    <t>Proctor, Shara</t>
  </si>
  <si>
    <t>Proud, Stephanie</t>
  </si>
  <si>
    <t>Purchase, Zac</t>
  </si>
  <si>
    <t>Purvis, Daniel</t>
  </si>
  <si>
    <t>Radcliffe, Paula</t>
  </si>
  <si>
    <t>Rafferty, Claire</t>
  </si>
  <si>
    <t>Ramsey, Aaron</t>
  </si>
  <si>
    <t>Randall, Asha</t>
  </si>
  <si>
    <t>Randall, Jenna</t>
  </si>
  <si>
    <t>Ransley, Tom</t>
  </si>
  <si>
    <t>Reade, Shanaze</t>
  </si>
  <si>
    <t>Reed, Peter</t>
  </si>
  <si>
    <t>Reeve, Louisa</t>
  </si>
  <si>
    <t>Reid, Elizabeth</t>
  </si>
  <si>
    <t>Reinking, Nate</t>
  </si>
  <si>
    <t>Renwick, Robbie</t>
  </si>
  <si>
    <t>Rhodes, Ben</t>
  </si>
  <si>
    <t>Rhodes, Jordan</t>
  </si>
  <si>
    <t>Richards, Micah</t>
  </si>
  <si>
    <t>Richardson, Helen</t>
  </si>
  <si>
    <t>Rimmer, Michael</t>
  </si>
  <si>
    <t>Robinson, Glen</t>
  </si>
  <si>
    <t>ROBINSON-BAKER, Nick</t>
  </si>
  <si>
    <t>Robson, Laura</t>
  </si>
  <si>
    <t>Rock, Michael</t>
  </si>
  <si>
    <t>Rodford, Beth</t>
  </si>
  <si>
    <t>Roebuck, Joe</t>
  </si>
  <si>
    <t>Rogers, Chloe</t>
  </si>
  <si>
    <t>Rooney, Martyn</t>
  </si>
  <si>
    <t>Rose, Danny</t>
  </si>
  <si>
    <t>Rosowsky, Husayn</t>
  </si>
  <si>
    <t>Ross, Jane</t>
  </si>
  <si>
    <t>Rowbotham, Stephen</t>
  </si>
  <si>
    <t>Rowsell, Joanna</t>
  </si>
  <si>
    <t>Rutherford, Greg</t>
  </si>
  <si>
    <t>Rutlidge, Alex</t>
  </si>
  <si>
    <t>Ryder, Sean</t>
  </si>
  <si>
    <t>Sandell, Janine</t>
  </si>
  <si>
    <t>Sanders, Nicola</t>
  </si>
  <si>
    <t>Satch, Will</t>
  </si>
  <si>
    <t>Satchwell, Nicholas</t>
  </si>
  <si>
    <t>Sawers, Louisa</t>
  </si>
  <si>
    <t>Sayers, Goldie</t>
  </si>
  <si>
    <t>Sbihi, Mohamed</t>
  </si>
  <si>
    <t>Schofield, Jon</t>
  </si>
  <si>
    <t>Scholefield, Adam</t>
  </si>
  <si>
    <t>Scott, Alex</t>
  </si>
  <si>
    <t>Scott, Ed</t>
  </si>
  <si>
    <t>Scott, Jill</t>
  </si>
  <si>
    <t>Searle, Greg</t>
  </si>
  <si>
    <t>Selby, Andrew</t>
  </si>
  <si>
    <t>Seymour, Natalie</t>
  </si>
  <si>
    <t>SHAKES-DRAYTON, Perri</t>
  </si>
  <si>
    <t>Sharp, Lynsey</t>
  </si>
  <si>
    <t>Shaw, Bryony</t>
  </si>
  <si>
    <t>Sheppard, Natalia</t>
  </si>
  <si>
    <t>Sherrington, Christopher</t>
  </si>
  <si>
    <t>Sibley, Kelly</t>
  </si>
  <si>
    <t>Simmonds, Lizzie</t>
  </si>
  <si>
    <t>Simpson, Andrew</t>
  </si>
  <si>
    <t>Sinclair, Scott</t>
  </si>
  <si>
    <t>Skelton, Katie</t>
  </si>
  <si>
    <t>Skelton, Nick</t>
  </si>
  <si>
    <t>Smith, Alexander</t>
  </si>
  <si>
    <t>Smith, Amy</t>
  </si>
  <si>
    <t>Smith, Kelly</t>
  </si>
  <si>
    <t>Smith, Louis</t>
  </si>
  <si>
    <t>Smith, Rachel</t>
  </si>
  <si>
    <t>Smith, Richard</t>
  </si>
  <si>
    <t>Smith, Zoe</t>
  </si>
  <si>
    <t>Snell, Francesca</t>
  </si>
  <si>
    <t>Solesbury, Tom</t>
  </si>
  <si>
    <t>Sordell, Marvin</t>
  </si>
  <si>
    <t>Spence, Mhairi</t>
  </si>
  <si>
    <t>Spofforth, Gemma</t>
  </si>
  <si>
    <t>Stafford, Natalie</t>
  </si>
  <si>
    <t>Stalker, Tom</t>
  </si>
  <si>
    <t>Stamper, Martin</t>
  </si>
  <si>
    <t>Stannard, Ian</t>
  </si>
  <si>
    <t>Stanning, Heather</t>
  </si>
  <si>
    <t>Starling, Hannah</t>
  </si>
  <si>
    <t>Steele, Jason</t>
  </si>
  <si>
    <t>Stevenson, Sarah</t>
  </si>
  <si>
    <t>Stewart, Azania</t>
  </si>
  <si>
    <t>Stokes, Stuart</t>
  </si>
  <si>
    <t>Stoney, Casey</t>
  </si>
  <si>
    <t>Storry, Beth</t>
  </si>
  <si>
    <t>Stott, Etienne</t>
  </si>
  <si>
    <t>Sturridge, Daniel</t>
  </si>
  <si>
    <t>Sullivan, Drew</t>
  </si>
  <si>
    <t>Susi, Dunia</t>
  </si>
  <si>
    <t>Tadd, Stacey</t>
  </si>
  <si>
    <t>Talbot, Daniel</t>
  </si>
  <si>
    <t>Tancock, Liam</t>
  </si>
  <si>
    <t>Taylor, Jennifer</t>
  </si>
  <si>
    <t>Taylor, Josh</t>
  </si>
  <si>
    <t>Taylor, Neil</t>
  </si>
  <si>
    <t>Tennant, Andrew</t>
  </si>
  <si>
    <t>Terry, Simon</t>
  </si>
  <si>
    <t>Thomas, Geraint</t>
  </si>
  <si>
    <t>Thomas, Kristian</t>
  </si>
  <si>
    <t>Thomas, Sarah</t>
  </si>
  <si>
    <t>Thompson, Christopher</t>
  </si>
  <si>
    <t>Thornley, Victoria</t>
  </si>
  <si>
    <t>Tindall, James</t>
  </si>
  <si>
    <t>Tobin, Robert</t>
  </si>
  <si>
    <t>Tomkins, James</t>
  </si>
  <si>
    <t>Tomlinson, Chris</t>
  </si>
  <si>
    <t>Townsend, Sam</t>
  </si>
  <si>
    <t>Triggs Hodge, Andrew</t>
  </si>
  <si>
    <t>Troiano, Sophie</t>
  </si>
  <si>
    <t>Trott, Laura</t>
  </si>
  <si>
    <t>Tunney, Rebecca</t>
  </si>
  <si>
    <t>Turner, Andy</t>
  </si>
  <si>
    <t>Turner, Grant</t>
  </si>
  <si>
    <t>Turner, Rebecca</t>
  </si>
  <si>
    <t>Tweddle, Beth</t>
  </si>
  <si>
    <t>Twigg, Georgie</t>
  </si>
  <si>
    <t>Unsworth, Laura</t>
  </si>
  <si>
    <t>Van Der Weel, van der WEEL Zoe</t>
  </si>
  <si>
    <t>Vanderwal, Rachael</t>
  </si>
  <si>
    <t>Varnish, Jess</t>
  </si>
  <si>
    <t>Vernon, Annie</t>
  </si>
  <si>
    <t>Vincent, Gawain</t>
  </si>
  <si>
    <t>Vincent, Jake</t>
  </si>
  <si>
    <t>WADE-FRAY, Jenaya</t>
  </si>
  <si>
    <t>Walker, Jessica</t>
  </si>
  <si>
    <t>WALKER-HEBBORN, Chris</t>
  </si>
  <si>
    <t>Waller, Jack</t>
  </si>
  <si>
    <t>Walsh, Kate</t>
  </si>
  <si>
    <t>Walton, Sally</t>
  </si>
  <si>
    <t>Warburton, Gareth</t>
  </si>
  <si>
    <t>Warlow, Rory</t>
  </si>
  <si>
    <t>Waterfield, Pete</t>
  </si>
  <si>
    <t>Watkins, Anna</t>
  </si>
  <si>
    <t>Watson, Heather</t>
  </si>
  <si>
    <t>Weale, Sam</t>
  </si>
  <si>
    <t>Webb, David</t>
  </si>
  <si>
    <t>Weightman, Laura</t>
  </si>
  <si>
    <t>Wells, Matthew</t>
  </si>
  <si>
    <t>Whelan, Hannah</t>
  </si>
  <si>
    <t>White, Ellen</t>
  </si>
  <si>
    <t>White, Nicola</t>
  </si>
  <si>
    <t>Whitlam, Olivia</t>
  </si>
  <si>
    <t>Whitlock, Max</t>
  </si>
  <si>
    <t>Wicks, Lucy</t>
  </si>
  <si>
    <t>Wiggins, Bradley</t>
  </si>
  <si>
    <t>Wilcox, Chloe</t>
  </si>
  <si>
    <t>Williams, Ciaran</t>
  </si>
  <si>
    <t>Williams, Conrad</t>
  </si>
  <si>
    <t>Williams, Daniel</t>
  </si>
  <si>
    <t>Williams, Fara</t>
  </si>
  <si>
    <t>Williams, Rachel</t>
  </si>
  <si>
    <t>Williams, Rhys</t>
  </si>
  <si>
    <t>Williams, Rob</t>
  </si>
  <si>
    <t>Williams, Sophie</t>
  </si>
  <si>
    <t>Williamson, Alison</t>
  </si>
  <si>
    <t>Williamson, Simeon</t>
  </si>
  <si>
    <t>Willis, Andrew</t>
  </si>
  <si>
    <t>Willmott, Aimee</t>
  </si>
  <si>
    <t>Wills, Alan</t>
  </si>
  <si>
    <t>Wilson, Alastair</t>
  </si>
  <si>
    <t>Wilson, Melanie</t>
  </si>
  <si>
    <t>Wilson, Nicola</t>
  </si>
  <si>
    <t>Wilson, Peter</t>
  </si>
  <si>
    <t>WINSTANLEY - SMITH, Angie</t>
  </si>
  <si>
    <t>Woodbridge, Nick</t>
  </si>
  <si>
    <t>Yamauchi, Mara</t>
  </si>
  <si>
    <t>Yankey, Rachel</t>
  </si>
  <si>
    <t>Young, Alison</t>
  </si>
  <si>
    <t>Anderson, Alyssa</t>
  </si>
  <si>
    <t>Team USA</t>
  </si>
  <si>
    <t>Armstrong, Kristin</t>
  </si>
  <si>
    <t>BASHORE-SMEDLEY, Kayla</t>
  </si>
  <si>
    <t>Bell, Katie</t>
  </si>
  <si>
    <t>Bingson, Amanda</t>
  </si>
  <si>
    <t>Brooks, Lance</t>
  </si>
  <si>
    <t>Browne, Marcus</t>
  </si>
  <si>
    <t>Bryant, Kelci</t>
  </si>
  <si>
    <t>Buehler, Rachel</t>
  </si>
  <si>
    <t>Centrowitz, Matthew</t>
  </si>
  <si>
    <t>Cesan, Michelle</t>
  </si>
  <si>
    <t>Clement, Kerron</t>
  </si>
  <si>
    <t>Cosby, Jessica</t>
  </si>
  <si>
    <t>Coudray, Tiana</t>
  </si>
  <si>
    <t>Demus, Lashinda</t>
  </si>
  <si>
    <t>Diaz Jr, Joseph</t>
  </si>
  <si>
    <t>Dunn, Debbie</t>
  </si>
  <si>
    <t>Eaton, Ashton</t>
  </si>
  <si>
    <t>Goodwin, Marquise</t>
  </si>
  <si>
    <t>Holmes, Russell</t>
  </si>
  <si>
    <t>Hooker, Destinee</t>
  </si>
  <si>
    <t>Horton, Jonathan</t>
  </si>
  <si>
    <t>Hostetler, Cyrus</t>
  </si>
  <si>
    <t>Hurd, Eric</t>
  </si>
  <si>
    <t>Jorgensen, Gwen</t>
  </si>
  <si>
    <t>Jurkowski, Kenneth</t>
  </si>
  <si>
    <t>Kiefer, Lee</t>
  </si>
  <si>
    <t>Kynard, Erik</t>
  </si>
  <si>
    <t>Lambourne, Richard</t>
  </si>
  <si>
    <t>Larimer, Jeffrey</t>
  </si>
  <si>
    <t>Larson, Breeja</t>
  </si>
  <si>
    <t>Lawrence, Micah</t>
  </si>
  <si>
    <t>Lester, Justin Dashaun</t>
  </si>
  <si>
    <t>Lofgren, Esther</t>
  </si>
  <si>
    <t>Lopez, Steven</t>
  </si>
  <si>
    <t>Martin, Boyd</t>
  </si>
  <si>
    <t>Mathewson, Courtney</t>
  </si>
  <si>
    <t>Mitchell, Manteo</t>
  </si>
  <si>
    <t>Newlin, Brett</t>
  </si>
  <si>
    <t>Ochal, Glenn</t>
  </si>
  <si>
    <t>Parker, Jason</t>
  </si>
  <si>
    <t>Paul, Chris</t>
  </si>
  <si>
    <t>Post, Alise</t>
  </si>
  <si>
    <t>Taurasi, Diana</t>
  </si>
  <si>
    <t>Uptagrafft, Sandra</t>
  </si>
  <si>
    <t>Vinsant, Savannah</t>
  </si>
  <si>
    <t>Vreeland, Shannon</t>
  </si>
  <si>
    <t>Westbrook, Russell</t>
  </si>
  <si>
    <t>Williams, James</t>
  </si>
  <si>
    <t>Williams, Venus</t>
  </si>
  <si>
    <t>Yurkovich, Rachel</t>
  </si>
  <si>
    <t>Zetlin, Julie</t>
  </si>
  <si>
    <t>Chinnawong, Chatuphum</t>
  </si>
  <si>
    <t>Thailand</t>
  </si>
  <si>
    <t>Homklin, Teerawat</t>
  </si>
  <si>
    <t>Panichpatikum, Jakkrit</t>
  </si>
  <si>
    <t>Tansai, Napalai</t>
  </si>
  <si>
    <t>Ahye, Michelle-Lee</t>
  </si>
  <si>
    <t>Trinidad and Tobago</t>
  </si>
  <si>
    <t>ALLEYNE-FORTE, Ade</t>
  </si>
  <si>
    <t>Bledman, Keston</t>
  </si>
  <si>
    <t>Solomon, Jarrin</t>
  </si>
  <si>
    <t>Akrout, Youssef</t>
  </si>
  <si>
    <t>Tunisia</t>
  </si>
  <si>
    <t>Ghayaza, Mokhtar</t>
  </si>
  <si>
    <t>Maoua, Atef</t>
  </si>
  <si>
    <t>Mareghni, Hana</t>
  </si>
  <si>
    <t>Mejri, Aymen</t>
  </si>
  <si>
    <t>Nasri, Noura</t>
  </si>
  <si>
    <t>Ouechtati, Bilel</t>
  </si>
  <si>
    <t>Rahali, Maroua</t>
  </si>
  <si>
    <t>Taouerghi, Anouer</t>
  </si>
  <si>
    <t>Darnel, Neslihan</t>
  </si>
  <si>
    <t>Turkey</t>
  </si>
  <si>
    <t>Horasan, Yasemin</t>
  </si>
  <si>
    <t>Hu, Melek</t>
  </si>
  <si>
    <t>Karakus, Ayhan</t>
  </si>
  <si>
    <t>Karakus, Nimet</t>
  </si>
  <si>
    <t>Kartaltepe, Nilay</t>
  </si>
  <si>
    <t>Kaynar, Alican</t>
  </si>
  <si>
    <t>Kiraz, Ummu</t>
  </si>
  <si>
    <t>Mingir, Gulcan</t>
  </si>
  <si>
    <t>Muzaffer, Bahram</t>
  </si>
  <si>
    <t>Sener, Yakup</t>
  </si>
  <si>
    <t>Tanrikulu, Bahri</t>
  </si>
  <si>
    <t>Lunkuse, Jamila</t>
  </si>
  <si>
    <t>Uganda</t>
  </si>
  <si>
    <t>Mutekanga, Julius</t>
  </si>
  <si>
    <t>Beresnyeva, Olga</t>
  </si>
  <si>
    <t>Ukraine</t>
  </si>
  <si>
    <t>Dmytrenko, Ruslan</t>
  </si>
  <si>
    <t>Fedorova, Olena</t>
  </si>
  <si>
    <t>FOKINA-SEMENOVA, Natalya</t>
  </si>
  <si>
    <t>Glavan, Igor</t>
  </si>
  <si>
    <t>Gomon, Yevgeniya</t>
  </si>
  <si>
    <t>Knyazyeva, Hanna</t>
  </si>
  <si>
    <t>Kononenko, Nataliya</t>
  </si>
  <si>
    <t>Kovalenko, Nazar</t>
  </si>
  <si>
    <t>Kvyatkovskyy, Andriy</t>
  </si>
  <si>
    <t>Kyiko, Maryna</t>
  </si>
  <si>
    <t>Melnychenko, Hanna</t>
  </si>
  <si>
    <t>Morozov, Artem</t>
  </si>
  <si>
    <t>Omelchuk, Oleh</t>
  </si>
  <si>
    <t>Prystupa, Daryna</t>
  </si>
  <si>
    <t>Pysmenska, Anna</t>
  </si>
  <si>
    <t>Shemyakina, Yana</t>
  </si>
  <si>
    <t>Shulika, Lyubov</t>
  </si>
  <si>
    <t>Sichenikova, Lidiia</t>
  </si>
  <si>
    <t>Slobodenyuk, Vadym</t>
  </si>
  <si>
    <t>Udachyn, Artem</t>
  </si>
  <si>
    <t>Yaroshchuk, Hanna</t>
  </si>
  <si>
    <t>Zaitsev, Kostiantyn</t>
  </si>
  <si>
    <t>Zevina, Daryna</t>
  </si>
  <si>
    <t>Amanova, Ranohon</t>
  </si>
  <si>
    <t>Uzbekistan</t>
  </si>
  <si>
    <t>Efremov, Ivan</t>
  </si>
  <si>
    <t>Sayidov, Ramziddin</t>
  </si>
  <si>
    <t>Andrades Mendoza, Marcia Yuleisi</t>
  </si>
  <si>
    <t>Venezuela</t>
  </si>
  <si>
    <t>Castillo Suarez, Jocelyn</t>
  </si>
  <si>
    <t>Espinoza Mena, Jose</t>
  </si>
  <si>
    <t>Hernandez Colina, Igor</t>
  </si>
  <si>
    <t>Parra, Yusbelys</t>
  </si>
  <si>
    <t>Rivas Espinoza, Wuileixis de Jesus</t>
  </si>
  <si>
    <t>Rodriguez, Jackson</t>
  </si>
  <si>
    <t>Sum of Height(cm)</t>
  </si>
  <si>
    <t>Average of Height(cm)</t>
  </si>
  <si>
    <t>Count of Gender</t>
  </si>
  <si>
    <t>Row Labels</t>
  </si>
  <si>
    <t>x_bar</t>
  </si>
  <si>
    <t>StdDev of Height(cm)</t>
  </si>
  <si>
    <t>cutoff t-statistic</t>
  </si>
  <si>
    <t>t-statistic &gt; cutoff t-statistic</t>
  </si>
  <si>
    <t>Therefore it is statistically evident to accept the initial claim that Olympian avg men's height &gt; 173cm</t>
  </si>
  <si>
    <t>Difference-In-Means Test</t>
  </si>
  <si>
    <t>Dataset used : Athletes Dataset</t>
  </si>
  <si>
    <t>t-Test: Two-Sample Assuming Equal Variances</t>
  </si>
  <si>
    <t>Variable 1</t>
  </si>
  <si>
    <t>Variable 2</t>
  </si>
  <si>
    <t>Mean</t>
  </si>
  <si>
    <t>Variance</t>
  </si>
  <si>
    <t>Observations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</si>
  <si>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</si>
  <si>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</si>
  <si>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</si>
  <si>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</si>
  <si>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</si>
  <si>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</si>
  <si>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</si>
  <si>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r>
      <t>H</t>
    </r>
    <r>
      <rPr>
        <b/>
        <vertAlign val="subscript"/>
        <sz val="9"/>
        <color rgb="FF002060"/>
        <rFont val="Arial"/>
        <family val="2"/>
      </rPr>
      <t>0</t>
    </r>
    <r>
      <rPr>
        <b/>
        <sz val="9"/>
        <color rgb="FF002060"/>
        <rFont val="Arial"/>
        <family val="2"/>
      </rPr>
      <t xml:space="preserve"> : μ</t>
    </r>
    <r>
      <rPr>
        <b/>
        <vertAlign val="subscript"/>
        <sz val="9"/>
        <color rgb="FF002060"/>
        <rFont val="Arial"/>
        <family val="2"/>
      </rPr>
      <t>men</t>
    </r>
    <r>
      <rPr>
        <b/>
        <sz val="9"/>
        <color rgb="FF002060"/>
        <rFont val="Arial"/>
        <family val="2"/>
      </rPr>
      <t xml:space="preserve"> - μ</t>
    </r>
    <r>
      <rPr>
        <b/>
        <vertAlign val="subscript"/>
        <sz val="9"/>
        <color rgb="FF002060"/>
        <rFont val="Arial"/>
        <family val="2"/>
      </rPr>
      <t>women</t>
    </r>
    <r>
      <rPr>
        <b/>
        <sz val="9"/>
        <color rgb="FF002060"/>
        <rFont val="Arial"/>
        <family val="2"/>
      </rPr>
      <t xml:space="preserve"> = 12.5</t>
    </r>
  </si>
  <si>
    <r>
      <t>H0 : μ</t>
    </r>
    <r>
      <rPr>
        <b/>
        <vertAlign val="subscript"/>
        <sz val="9"/>
        <color rgb="FF002060"/>
        <rFont val="Arial"/>
        <family val="2"/>
      </rPr>
      <t>men</t>
    </r>
    <r>
      <rPr>
        <b/>
        <sz val="9"/>
        <color rgb="FF002060"/>
        <rFont val="Arial"/>
        <family val="2"/>
      </rPr>
      <t xml:space="preserve"> - μ</t>
    </r>
    <r>
      <rPr>
        <b/>
        <vertAlign val="subscript"/>
        <sz val="9"/>
        <color rgb="FF002060"/>
        <rFont val="Arial"/>
        <family val="2"/>
      </rPr>
      <t>women</t>
    </r>
    <r>
      <rPr>
        <b/>
        <sz val="9"/>
        <color rgb="FF002060"/>
        <rFont val="Arial"/>
        <family val="2"/>
      </rPr>
      <t xml:space="preserve"> ≠ 12.5</t>
    </r>
  </si>
  <si>
    <t>As t-stat is between the cutoff t-critical value +/- 1.96, We accept the null hypothesis</t>
  </si>
  <si>
    <t xml:space="preserve">Gender </t>
  </si>
  <si>
    <t>Employee_Number</t>
  </si>
  <si>
    <t>Score_before</t>
  </si>
  <si>
    <t>Score_after</t>
  </si>
  <si>
    <t>Dataset : Employee Training Dataset</t>
  </si>
  <si>
    <t>t-Test: Paired Two Sample for Means</t>
  </si>
  <si>
    <t>Pearson Correlation</t>
  </si>
  <si>
    <t>t-statistic &lt; cuttoff t-statistic</t>
  </si>
  <si>
    <t>Therefore we reject the Null Hypotheses, i.e; No significant improvement after training.</t>
  </si>
  <si>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</si>
  <si>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</si>
  <si>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</si>
  <si>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</si>
  <si>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</si>
  <si>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</si>
  <si>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</si>
  <si>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</si>
  <si>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</si>
  <si>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</si>
  <si>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</si>
  <si>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</si>
  <si>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</si>
  <si>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</si>
  <si>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</si>
  <si>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</si>
  <si>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</si>
  <si>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</si>
  <si>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</si>
  <si>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</si>
  <si>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</si>
  <si>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</si>
  <si>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</si>
  <si>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</si>
  <si>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</si>
  <si>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</si>
  <si>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</si>
  <si>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</si>
  <si>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</si>
  <si>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</si>
  <si>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</si>
  <si>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</si>
  <si>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</si>
  <si>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</si>
  <si>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</si>
  <si>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</si>
  <si>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</si>
  <si>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</si>
  <si>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</si>
  <si>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</si>
  <si>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</si>
  <si>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</si>
  <si>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</si>
  <si>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</si>
  <si>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</si>
  <si>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</si>
  <si>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</si>
  <si>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</si>
  <si>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</si>
  <si>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</si>
  <si>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</si>
  <si>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</si>
  <si>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</si>
  <si>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</si>
  <si>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</si>
  <si>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</si>
  <si>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</si>
  <si>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</si>
  <si>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</si>
  <si>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</si>
  <si>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</si>
  <si>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</si>
  <si>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</si>
  <si>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</si>
  <si>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</si>
  <si>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Practical Example 1 :  Application of Difference in means test.</t>
  </si>
  <si>
    <t>2009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</si>
  <si>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</si>
  <si>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</si>
  <si>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</si>
  <si>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</si>
  <si>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</si>
  <si>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</si>
  <si>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</si>
  <si>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</si>
  <si>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</si>
  <si>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</si>
  <si>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</si>
  <si>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</si>
  <si>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</si>
  <si>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</si>
  <si>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</si>
  <si>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Sum of Sales</t>
  </si>
  <si>
    <t xml:space="preserve">Province </t>
  </si>
  <si>
    <t xml:space="preserve">Months </t>
  </si>
  <si>
    <r>
      <t>H</t>
    </r>
    <r>
      <rPr>
        <b/>
        <vertAlign val="subscript"/>
        <sz val="14"/>
        <color rgb="FF002060"/>
        <rFont val="Arial"/>
        <family val="2"/>
      </rPr>
      <t>0</t>
    </r>
    <r>
      <rPr>
        <b/>
        <sz val="14"/>
        <color rgb="FF002060"/>
        <rFont val="Arial"/>
        <family val="2"/>
      </rPr>
      <t xml:space="preserve"> : μ</t>
    </r>
    <r>
      <rPr>
        <b/>
        <vertAlign val="subscript"/>
        <sz val="14"/>
        <color rgb="FF002060"/>
        <rFont val="Arial"/>
        <family val="2"/>
      </rPr>
      <t>alberta</t>
    </r>
    <r>
      <rPr>
        <b/>
        <sz val="14"/>
        <color rgb="FF002060"/>
        <rFont val="Arial"/>
        <family val="2"/>
      </rPr>
      <t xml:space="preserve"> - μ</t>
    </r>
    <r>
      <rPr>
        <b/>
        <vertAlign val="subscript"/>
        <sz val="14"/>
        <color rgb="FF002060"/>
        <rFont val="Arial"/>
        <family val="2"/>
      </rPr>
      <t>british columbia</t>
    </r>
    <r>
      <rPr>
        <b/>
        <sz val="14"/>
        <color rgb="FF002060"/>
        <rFont val="Arial"/>
        <family val="2"/>
      </rPr>
      <t xml:space="preserve"> = 0</t>
    </r>
  </si>
  <si>
    <r>
      <t>H</t>
    </r>
    <r>
      <rPr>
        <b/>
        <vertAlign val="subscript"/>
        <sz val="14"/>
        <color rgb="FF002060"/>
        <rFont val="Arial"/>
        <family val="2"/>
      </rPr>
      <t>1</t>
    </r>
    <r>
      <rPr>
        <b/>
        <sz val="14"/>
        <color rgb="FF002060"/>
        <rFont val="Arial"/>
        <family val="2"/>
      </rPr>
      <t xml:space="preserve"> : μ</t>
    </r>
    <r>
      <rPr>
        <b/>
        <vertAlign val="subscript"/>
        <sz val="14"/>
        <color rgb="FF002060"/>
        <rFont val="Arial"/>
        <family val="2"/>
      </rPr>
      <t>alberta</t>
    </r>
    <r>
      <rPr>
        <b/>
        <sz val="14"/>
        <color rgb="FF002060"/>
        <rFont val="Arial"/>
        <family val="2"/>
      </rPr>
      <t xml:space="preserve"> - μ</t>
    </r>
    <r>
      <rPr>
        <b/>
        <vertAlign val="subscript"/>
        <sz val="14"/>
        <color rgb="FF002060"/>
        <rFont val="Arial"/>
        <family val="2"/>
      </rPr>
      <t>british columbia</t>
    </r>
    <r>
      <rPr>
        <b/>
        <sz val="14"/>
        <color rgb="FF002060"/>
        <rFont val="Arial"/>
        <family val="2"/>
      </rPr>
      <t xml:space="preserve"> ≠ 0</t>
    </r>
  </si>
  <si>
    <t>Acceptance Region is between +/-1.986</t>
  </si>
  <si>
    <t>As t-statistic is well within the acceptance region, we cannot reject the Null Hypothesis</t>
  </si>
  <si>
    <t>Therefore, it is statistically significant to conclude that the monthly sales across both the provinces are the same.</t>
  </si>
  <si>
    <t>Dataset : Store Sales Dataset</t>
  </si>
  <si>
    <t>Age_Men</t>
  </si>
  <si>
    <t>Age_Women</t>
  </si>
  <si>
    <t>Dataset : MBA Age Dataset</t>
  </si>
  <si>
    <t>t-statistic &lt; cutoff t-statistic</t>
  </si>
  <si>
    <t>Therefore, we reject the Null Hypothesis; ie , the average age of Women MBA in the US in not greater than or equal to the average age of Men MBA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</si>
</sst>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0.00000000"/>
    <numFmt numFmtId="165" formatCode="0.0000"/>
  </numFmts>
  <fonts count="27" x14ac:knownFonts="1"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  <font>
      <b/>
      <vertAlign val="subscript"/>
      <sz val="9"/>
      <color rgb="FF002060"/>
      <name val="Arial"/>
      <family val="2"/>
    </font>
    <font>
      <b/>
      <sz val="16"/>
      <color rgb="FF002060"/>
      <name val="Arial"/>
      <family val="2"/>
    </font>
    <font>
      <sz val="9"/>
      <color theme="1"/>
      <name val="Arial"/>
      <family val="2"/>
    </font>
    <font>
      <sz val="12"/>
      <color theme="1"/>
      <name val="Arial"/>
      <family val="2"/>
    </font>
    <font>
      <b/>
      <i/>
      <sz val="9"/>
      <color rgb="FF002060"/>
      <name val="Arial"/>
      <family val="2"/>
    </font>
    <font>
      <b/>
      <sz val="11"/>
      <color rgb="FF002060"/>
      <name val="Arial"/>
      <family val="2"/>
    </font>
    <font>
      <b/>
      <sz val="9"/>
      <color theme="9" tint="-0.499984740745262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sz val="10"/>
      <name val="Arial"/>
    </font>
    <font>
      <sz val="11"/>
      <name val="Arial"/>
      <family val="2"/>
    </font>
    <font>
      <b/>
      <sz val="10"/>
      <color theme="9" tint="-0.499984740745262"/>
      <name val="Arial"/>
      <family val="2"/>
    </font>
    <font>
      <b/>
      <i/>
      <sz val="9"/>
      <color theme="1"/>
      <name val="Arial"/>
      <family val="2"/>
    </font>
    <font>
      <b/>
      <sz val="10"/>
      <color theme="9" tint="-0.249977111117893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sz val="9"/>
      <color rgb="FF002060"/>
      <name val="Arial"/>
      <family val="2"/>
    </font>
    <font>
      <i/>
      <sz val="9"/>
      <color theme="9" tint="-0.499984740745262"/>
      <name val="Arial"/>
      <family val="2"/>
    </font>
    <font>
      <i/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4"/>
      <color rgb="FF002060"/>
      <name val="Arial"/>
      <family val="2"/>
    </font>
    <font>
      <b/>
      <vertAlign val="subscript"/>
      <sz val="14"/>
      <color rgb="FF002060"/>
      <name val="Arial"/>
      <family val="2"/>
    </font>
    <font>
      <b/>
      <i/>
      <sz val="9"/>
      <color theme="9" tint="-0.49998474074526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99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rgb="FF002060"/>
      </top>
      <bottom/>
      <diagonal/>
    </border>
    <border>
      <left/>
      <right/>
      <top/>
      <bottom style="medium">
        <color rgb="FF00206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double">
        <color rgb="FF002060"/>
      </top>
      <bottom/>
      <diagonal/>
    </border>
    <border>
      <left/>
      <right/>
      <top/>
      <bottom style="double">
        <color rgb="FF00206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2" fillId="0" borderId="0"/>
  </cellStyleXfs>
  <cellXfs count="96">
    <xf numFmtId="0" fontId="0" fillId="0" borderId="0" xfId="0"/>
    <xf numFmtId="164" fontId="0" fillId="2" borderId="0" xfId="0" applyNumberFormat="1" applyFill="1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1" fillId="2" borderId="1" xfId="0" applyFont="1" applyFill="1" applyBorder="1"/>
    <xf numFmtId="0" fontId="0" fillId="2" borderId="1" xfId="0" applyFill="1" applyBorder="1"/>
    <xf numFmtId="0" fontId="1" fillId="2" borderId="0" xfId="0" applyFont="1" applyFill="1" applyBorder="1"/>
    <xf numFmtId="0" fontId="0" fillId="2" borderId="0" xfId="0" applyFill="1" applyBorder="1"/>
    <xf numFmtId="0" fontId="1" fillId="2" borderId="2" xfId="0" applyFont="1" applyFill="1" applyBorder="1"/>
    <xf numFmtId="0" fontId="0" fillId="2" borderId="2" xfId="0" applyFill="1" applyBorder="1"/>
    <xf numFmtId="0" fontId="0" fillId="3" borderId="2" xfId="0" applyFill="1" applyBorder="1"/>
    <xf numFmtId="0" fontId="0" fillId="3" borderId="0" xfId="0" applyFill="1" applyBorder="1"/>
    <xf numFmtId="0" fontId="1" fillId="2" borderId="0" xfId="0" applyFont="1" applyFill="1" applyBorder="1" applyAlignment="1">
      <alignment horizontal="center" vertical="top" wrapText="1"/>
    </xf>
    <xf numFmtId="0" fontId="4" fillId="3" borderId="0" xfId="0" applyFont="1" applyFill="1"/>
    <xf numFmtId="0" fontId="0" fillId="3" borderId="0" xfId="0" applyFill="1"/>
    <xf numFmtId="165" fontId="0" fillId="2" borderId="0" xfId="0" applyNumberFormat="1" applyFill="1" applyBorder="1"/>
    <xf numFmtId="0" fontId="0" fillId="2" borderId="1" xfId="0" applyFont="1" applyFill="1" applyBorder="1"/>
    <xf numFmtId="0" fontId="0" fillId="2" borderId="0" xfId="0" applyFont="1" applyFill="1" applyBorder="1"/>
    <xf numFmtId="0" fontId="0" fillId="2" borderId="2" xfId="0" applyFont="1" applyFill="1" applyBorder="1"/>
    <xf numFmtId="5" fontId="0" fillId="2" borderId="0" xfId="1" applyNumberFormat="1" applyFont="1" applyFill="1"/>
    <xf numFmtId="2" fontId="0" fillId="2" borderId="0" xfId="0" applyNumberFormat="1" applyFill="1"/>
    <xf numFmtId="0" fontId="1" fillId="2" borderId="2" xfId="0" applyFont="1" applyFill="1" applyBorder="1" applyAlignment="1">
      <alignment horizontal="center" vertical="top"/>
    </xf>
    <xf numFmtId="0" fontId="0" fillId="2" borderId="0" xfId="0" applyFill="1" applyAlignment="1">
      <alignment horizontal="center" vertical="top"/>
    </xf>
    <xf numFmtId="0" fontId="0" fillId="4" borderId="0" xfId="0" applyFill="1"/>
    <xf numFmtId="0" fontId="2" fillId="4" borderId="0" xfId="0" applyFont="1" applyFill="1"/>
    <xf numFmtId="0" fontId="6" fillId="4" borderId="0" xfId="0" applyFont="1" applyFill="1"/>
    <xf numFmtId="0" fontId="0" fillId="5" borderId="0" xfId="0" applyFill="1"/>
    <xf numFmtId="0" fontId="7" fillId="5" borderId="0" xfId="0" applyFont="1" applyFill="1"/>
    <xf numFmtId="165" fontId="0" fillId="2" borderId="0" xfId="0" applyNumberFormat="1" applyFill="1"/>
    <xf numFmtId="0" fontId="2" fillId="6" borderId="0" xfId="0" applyFont="1" applyFill="1"/>
    <xf numFmtId="0" fontId="0" fillId="6" borderId="0" xfId="0" applyFill="1"/>
    <xf numFmtId="2" fontId="0" fillId="2" borderId="0" xfId="0" applyNumberFormat="1" applyFill="1" applyBorder="1"/>
    <xf numFmtId="10" fontId="0" fillId="2" borderId="0" xfId="2" applyNumberFormat="1" applyFont="1" applyFill="1" applyBorder="1"/>
    <xf numFmtId="165" fontId="0" fillId="2" borderId="2" xfId="0" applyNumberFormat="1" applyFill="1" applyBorder="1"/>
    <xf numFmtId="10" fontId="0" fillId="2" borderId="2" xfId="2" applyNumberFormat="1" applyFont="1" applyFill="1" applyBorder="1"/>
    <xf numFmtId="0" fontId="1" fillId="6" borderId="0" xfId="0" applyFont="1" applyFill="1"/>
    <xf numFmtId="0" fontId="8" fillId="2" borderId="0" xfId="0" applyFont="1" applyFill="1"/>
    <xf numFmtId="0" fontId="9" fillId="2" borderId="0" xfId="0" applyFont="1" applyFill="1"/>
    <xf numFmtId="2" fontId="0" fillId="2" borderId="1" xfId="0" applyNumberFormat="1" applyFill="1" applyBorder="1"/>
    <xf numFmtId="0" fontId="10" fillId="2" borderId="0" xfId="0" applyFont="1" applyFill="1" applyAlignment="1">
      <alignment horizontal="right"/>
    </xf>
    <xf numFmtId="2" fontId="11" fillId="2" borderId="0" xfId="0" applyNumberFormat="1" applyFont="1" applyFill="1"/>
    <xf numFmtId="0" fontId="14" fillId="2" borderId="0" xfId="0" applyFont="1" applyFill="1"/>
    <xf numFmtId="0" fontId="15" fillId="2" borderId="0" xfId="0" applyFont="1" applyFill="1"/>
    <xf numFmtId="0" fontId="1" fillId="4" borderId="0" xfId="0" applyFont="1" applyFill="1"/>
    <xf numFmtId="0" fontId="8" fillId="2" borderId="3" xfId="3" applyFont="1" applyFill="1" applyBorder="1" applyAlignment="1">
      <alignment horizontal="right"/>
    </xf>
    <xf numFmtId="0" fontId="13" fillId="2" borderId="4" xfId="3" applyFont="1" applyFill="1" applyBorder="1"/>
    <xf numFmtId="0" fontId="13" fillId="2" borderId="5" xfId="3" applyFont="1" applyFill="1" applyBorder="1"/>
    <xf numFmtId="0" fontId="16" fillId="2" borderId="0" xfId="0" applyFont="1" applyFill="1"/>
    <xf numFmtId="0" fontId="17" fillId="0" borderId="0" xfId="0" applyFont="1"/>
    <xf numFmtId="165" fontId="11" fillId="2" borderId="0" xfId="0" applyNumberFormat="1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2" borderId="0" xfId="0" applyNumberFormat="1" applyFill="1"/>
    <xf numFmtId="0" fontId="20" fillId="2" borderId="0" xfId="0" applyFont="1" applyFill="1" applyAlignment="1">
      <alignment horizontal="left"/>
    </xf>
    <xf numFmtId="0" fontId="1" fillId="0" borderId="0" xfId="0" pivotButton="1" applyFont="1"/>
    <xf numFmtId="165" fontId="11" fillId="2" borderId="1" xfId="0" applyNumberFormat="1" applyFont="1" applyFill="1" applyBorder="1"/>
    <xf numFmtId="165" fontId="11" fillId="2" borderId="2" xfId="0" applyNumberFormat="1" applyFont="1" applyFill="1" applyBorder="1"/>
    <xf numFmtId="0" fontId="1" fillId="2" borderId="6" xfId="0" applyFont="1" applyFill="1" applyBorder="1"/>
    <xf numFmtId="165" fontId="0" fillId="2" borderId="6" xfId="0" applyNumberFormat="1" applyFill="1" applyBorder="1"/>
    <xf numFmtId="0" fontId="1" fillId="2" borderId="7" xfId="0" applyFont="1" applyFill="1" applyBorder="1"/>
    <xf numFmtId="0" fontId="11" fillId="2" borderId="7" xfId="0" applyFont="1" applyFill="1" applyBorder="1" applyAlignment="1">
      <alignment horizontal="right"/>
    </xf>
    <xf numFmtId="0" fontId="21" fillId="2" borderId="0" xfId="0" applyFont="1" applyFill="1"/>
    <xf numFmtId="0" fontId="0" fillId="0" borderId="0" xfId="0" applyFill="1" applyBorder="1" applyAlignment="1"/>
    <xf numFmtId="0" fontId="0" fillId="0" borderId="8" xfId="0" applyFill="1" applyBorder="1" applyAlignment="1"/>
    <xf numFmtId="0" fontId="22" fillId="0" borderId="9" xfId="0" applyFont="1" applyFill="1" applyBorder="1" applyAlignment="1">
      <alignment horizontal="center"/>
    </xf>
    <xf numFmtId="0" fontId="8" fillId="4" borderId="0" xfId="0" applyFont="1" applyFill="1"/>
    <xf numFmtId="0" fontId="18" fillId="7" borderId="0" xfId="0" applyFont="1" applyFill="1"/>
    <xf numFmtId="0" fontId="19" fillId="7" borderId="0" xfId="0" applyFont="1" applyFill="1"/>
    <xf numFmtId="0" fontId="11" fillId="8" borderId="0" xfId="0" applyFont="1" applyFill="1" applyBorder="1" applyAlignment="1"/>
    <xf numFmtId="0" fontId="11" fillId="8" borderId="8" xfId="0" applyFont="1" applyFill="1" applyBorder="1" applyAlignment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23" fillId="7" borderId="0" xfId="0" applyFont="1" applyFill="1" applyAlignment="1">
      <alignment horizontal="center" vertical="center"/>
    </xf>
    <xf numFmtId="0" fontId="0" fillId="2" borderId="0" xfId="0" applyFill="1" applyBorder="1" applyAlignment="1"/>
    <xf numFmtId="0" fontId="0" fillId="2" borderId="8" xfId="0" applyFill="1" applyBorder="1" applyAlignment="1"/>
    <xf numFmtId="0" fontId="15" fillId="2" borderId="9" xfId="0" applyFont="1" applyFill="1" applyBorder="1" applyAlignment="1">
      <alignment horizontal="center"/>
    </xf>
    <xf numFmtId="0" fontId="11" fillId="2" borderId="0" xfId="0" applyFont="1" applyFill="1" applyBorder="1" applyAlignment="1"/>
    <xf numFmtId="0" fontId="1" fillId="7" borderId="0" xfId="0" applyFont="1" applyFill="1"/>
    <xf numFmtId="0" fontId="1" fillId="0" borderId="0" xfId="0" applyFont="1"/>
    <xf numFmtId="0" fontId="7" fillId="2" borderId="9" xfId="0" applyFont="1" applyFill="1" applyBorder="1" applyAlignment="1">
      <alignment horizontal="center"/>
    </xf>
    <xf numFmtId="0" fontId="1" fillId="2" borderId="0" xfId="0" applyFont="1" applyFill="1" applyBorder="1" applyAlignment="1"/>
    <xf numFmtId="0" fontId="1" fillId="2" borderId="8" xfId="0" applyFont="1" applyFill="1" applyBorder="1" applyAlignment="1"/>
    <xf numFmtId="165" fontId="11" fillId="2" borderId="0" xfId="0" applyNumberFormat="1" applyFont="1" applyFill="1" applyBorder="1" applyAlignment="1"/>
    <xf numFmtId="0" fontId="11" fillId="2" borderId="0" xfId="0" applyFont="1" applyFill="1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4" fillId="2" borderId="0" xfId="0" applyFont="1" applyFill="1"/>
    <xf numFmtId="0" fontId="11" fillId="0" borderId="0" xfId="0" applyFont="1" applyFill="1" applyBorder="1" applyAlignment="1"/>
    <xf numFmtId="0" fontId="11" fillId="0" borderId="8" xfId="0" applyFont="1" applyFill="1" applyBorder="1" applyAlignment="1"/>
    <xf numFmtId="0" fontId="26" fillId="2" borderId="0" xfId="0" applyFont="1" applyFill="1"/>
    <xf numFmtId="0" fontId="19" fillId="2" borderId="0" xfId="0" applyFont="1" applyFill="1"/>
    <xf numFmtId="0" fontId="15" fillId="0" borderId="9" xfId="0" applyFont="1" applyFill="1" applyBorder="1" applyAlignment="1">
      <alignment horizontal="center"/>
    </xf>
    <xf numFmtId="0" fontId="11" fillId="2" borderId="0" xfId="0" applyFont="1" applyFill="1"/>
    <xf numFmtId="0" fontId="20" fillId="4" borderId="0" xfId="0" applyFont="1" applyFill="1"/>
  </cellXfs>
  <cellStyles count="4">
    <cellStyle name="Currency" xfId="1" builtinId="4"/>
    <cellStyle name="Normal" xfId="0" builtinId="0"/>
    <cellStyle name="Normal 2" xfId="3" xr:uid="{9DF045DF-A044-4F15-B011-2AEE85393F96}"/>
    <cellStyle name="Percent" xfId="2" builtinId="5"/>
  </cellStyles>
  <dxfs count="8">
    <dxf>
      <font>
        <b val="0"/>
      </font>
    </dxf>
    <dxf>
      <font>
        <b/>
      </font>
    </dxf>
    <dxf>
      <font>
        <color rgb="FF002060"/>
      </font>
    </dxf>
    <dxf>
      <font>
        <color rgb="FF002060"/>
      </font>
    </dxf>
    <dxf>
      <numFmt numFmtId="0" formatCode="General"/>
    </dxf>
    <dxf>
      <numFmt numFmtId="165" formatCode="0.0000"/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</xdr:colOff>
      <xdr:row>3</xdr:row>
      <xdr:rowOff>68580</xdr:rowOff>
    </xdr:from>
    <xdr:to>
      <xdr:col>14</xdr:col>
      <xdr:colOff>114300</xdr:colOff>
      <xdr:row>10</xdr:row>
      <xdr:rowOff>161201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BDFE83-562A-4A73-99CC-90F48A8AC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2960" y="502920"/>
          <a:ext cx="2811780" cy="11975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1</xdr:rowOff>
    </xdr:from>
    <xdr:to>
      <xdr:col>14</xdr:col>
      <xdr:colOff>238706</xdr:colOff>
      <xdr:row>14</xdr:row>
      <xdr:rowOff>76201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538DCE-5ED7-4256-8F8B-09302A864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4780" y="487681"/>
          <a:ext cx="3530546" cy="1912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61472</xdr:colOff>
      <xdr:row>13</xdr:row>
      <xdr:rowOff>76325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7711CD-EAFC-4C8D-9A26-17B814997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32460"/>
          <a:ext cx="5913632" cy="14479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18</xdr:col>
      <xdr:colOff>217526</xdr:colOff>
      <xdr:row>13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10D24B-3C66-4BC3-9B19-49B5AC20C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7980" y="777240"/>
          <a:ext cx="2960726" cy="1234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31714</xdr:colOff>
      <xdr:row>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A38D12-4AFD-4E1D-A5A6-DF3177E81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144780"/>
          <a:ext cx="7240234" cy="7162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11</xdr:col>
      <xdr:colOff>523326</xdr:colOff>
      <xdr:row>10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5FEFE5-3461-4960-8EE4-F17418D2E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9620" y="1066800"/>
          <a:ext cx="2169246" cy="5791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533922</xdr:colOff>
      <xdr:row>18</xdr:row>
      <xdr:rowOff>30694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6A2B44-91E5-4D94-A077-9F94651A1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89560"/>
          <a:ext cx="6020322" cy="2469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76730</xdr:colOff>
      <xdr:row>25</xdr:row>
      <xdr:rowOff>76277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8C692B-03A4-4054-9EBE-85903234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895600"/>
          <a:ext cx="6111770" cy="88399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17</xdr:col>
      <xdr:colOff>510869</xdr:colOff>
      <xdr:row>7</xdr:row>
      <xdr:rowOff>144819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BCE77-5B28-48CC-91E0-BAAE32112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7980" y="723900"/>
          <a:ext cx="3795089" cy="449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</xdr:rowOff>
    </xdr:from>
    <xdr:to>
      <xdr:col>10</xdr:col>
      <xdr:colOff>1</xdr:colOff>
      <xdr:row>12</xdr:row>
      <xdr:rowOff>25109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174CF8-2C0B-4218-96F4-F400A05F3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487681"/>
          <a:ext cx="5257800" cy="139670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12</xdr:row>
      <xdr:rowOff>30480</xdr:rowOff>
    </xdr:from>
    <xdr:to>
      <xdr:col>9</xdr:col>
      <xdr:colOff>525781</xdr:colOff>
      <xdr:row>17</xdr:row>
      <xdr:rowOff>36928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4EE848-1BFC-4C80-981E-12DE0929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1" y="1821180"/>
          <a:ext cx="5212080" cy="768448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472440</xdr:colOff>
      <xdr:row>5</xdr:row>
      <xdr:rowOff>76200</xdr:rowOff>
    </xdr:from>
    <xdr:to>
      <xdr:col>20</xdr:col>
      <xdr:colOff>404330</xdr:colOff>
      <xdr:row>9</xdr:row>
      <xdr:rowOff>129597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A5A92B-F5BF-48AD-8BAA-2F634B011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853440"/>
          <a:ext cx="5418290" cy="6629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</xdr:rowOff>
    </xdr:from>
    <xdr:to>
      <xdr:col>10</xdr:col>
      <xdr:colOff>541021</xdr:colOff>
      <xdr:row>12</xdr:row>
      <xdr:rowOff>67795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1C7069-9715-4E25-AE4A-98C44640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487681"/>
          <a:ext cx="5745480" cy="143939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12</xdr:row>
      <xdr:rowOff>137160</xdr:rowOff>
    </xdr:from>
    <xdr:to>
      <xdr:col>6</xdr:col>
      <xdr:colOff>228600</xdr:colOff>
      <xdr:row>20</xdr:row>
      <xdr:rowOff>35319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4A738D-9829-47A1-A188-5E36C773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1927860"/>
          <a:ext cx="3345180" cy="11173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8</xdr:col>
      <xdr:colOff>50362</xdr:colOff>
      <xdr:row>12</xdr:row>
      <xdr:rowOff>137161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2B75F-A26D-40BD-8C97-07EBE707B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487681"/>
          <a:ext cx="4447102" cy="15087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271535</xdr:colOff>
      <xdr:row>13</xdr:row>
      <xdr:rowOff>47429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75D0D6-FB32-4369-AE0D-7D82EFD27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487680"/>
          <a:ext cx="7038095" cy="1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114300</xdr:rowOff>
    </xdr:from>
    <xdr:to>
      <xdr:col>8</xdr:col>
      <xdr:colOff>525780</xdr:colOff>
      <xdr:row>25</xdr:row>
      <xdr:rowOff>95223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503D46-632E-4F65-B72A-48DEB22D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1220"/>
          <a:ext cx="5760720" cy="18097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</xdr:col>
      <xdr:colOff>807721</xdr:colOff>
      <xdr:row>33</xdr:row>
      <xdr:rowOff>34319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A016D3-2DEE-4DA9-B7D3-06B62EE2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1" y="4770120"/>
          <a:ext cx="807720" cy="339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12</xdr:col>
      <xdr:colOff>356198</xdr:colOff>
      <xdr:row>9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8ABF2A-E087-442E-A0AB-05CA67472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6880" y="0"/>
          <a:ext cx="5652098" cy="159258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13</xdr:row>
      <xdr:rowOff>160021</xdr:rowOff>
    </xdr:from>
    <xdr:to>
      <xdr:col>5</xdr:col>
      <xdr:colOff>160020</xdr:colOff>
      <xdr:row>15</xdr:row>
      <xdr:rowOff>147039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C99278-6876-4CBA-AA81-7108C53B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2453641"/>
          <a:ext cx="1051560" cy="33753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533401</xdr:colOff>
      <xdr:row>22</xdr:row>
      <xdr:rowOff>68580</xdr:rowOff>
    </xdr:from>
    <xdr:to>
      <xdr:col>5</xdr:col>
      <xdr:colOff>495935</xdr:colOff>
      <xdr:row>23</xdr:row>
      <xdr:rowOff>53340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AEAAC5-B139-44D5-A7DF-C59A4172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0281" y="3939540"/>
          <a:ext cx="1417954" cy="1600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7</xdr:col>
      <xdr:colOff>190501</xdr:colOff>
      <xdr:row>20</xdr:row>
      <xdr:rowOff>135900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B560B0-07EC-4D62-8449-0F71F0ED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487680"/>
          <a:ext cx="4945380" cy="29857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15</xdr:col>
      <xdr:colOff>68776</xdr:colOff>
      <xdr:row>12</xdr:row>
      <xdr:rowOff>22935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DAA952-F143-49C3-AEEA-D0A6F0BA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0" y="1173480"/>
          <a:ext cx="2263336" cy="8611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16</xdr:col>
      <xdr:colOff>366029</xdr:colOff>
      <xdr:row>16</xdr:row>
      <xdr:rowOff>144836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3EAAA4-B16E-4810-95B4-827E60D9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0700" y="2179320"/>
          <a:ext cx="3109229" cy="6477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</xdr:row>
      <xdr:rowOff>129541</xdr:rowOff>
    </xdr:from>
    <xdr:to>
      <xdr:col>4</xdr:col>
      <xdr:colOff>541020</xdr:colOff>
      <xdr:row>13</xdr:row>
      <xdr:rowOff>53167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421265-6A72-488D-A3CF-0FAB7E876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281941"/>
          <a:ext cx="3543300" cy="1782906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14</xdr:row>
      <xdr:rowOff>99060</xdr:rowOff>
    </xdr:from>
    <xdr:to>
      <xdr:col>4</xdr:col>
      <xdr:colOff>7620</xdr:colOff>
      <xdr:row>19</xdr:row>
      <xdr:rowOff>48904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92DAD5-2DE3-45AC-AC46-818A477C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232660"/>
          <a:ext cx="2895600" cy="73470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9</xdr:col>
      <xdr:colOff>243841</xdr:colOff>
      <xdr:row>17</xdr:row>
      <xdr:rowOff>90091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99885F-3A9E-4536-A878-A3795837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464820"/>
          <a:ext cx="4632960" cy="2200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160020</xdr:colOff>
      <xdr:row>27</xdr:row>
      <xdr:rowOff>37727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45AC77-7A96-4772-B7FD-EAF44B62D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781300"/>
          <a:ext cx="2903220" cy="124930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529319</xdr:colOff>
      <xdr:row>19</xdr:row>
      <xdr:rowOff>44824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C9CDA-CA5E-4176-8082-76AF213E3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41" y="143435"/>
          <a:ext cx="4357249" cy="2796989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403412</xdr:colOff>
      <xdr:row>21</xdr:row>
      <xdr:rowOff>107576</xdr:rowOff>
    </xdr:from>
    <xdr:to>
      <xdr:col>7</xdr:col>
      <xdr:colOff>0</xdr:colOff>
      <xdr:row>27</xdr:row>
      <xdr:rowOff>54719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2A067E-6811-4E6A-930E-7F06A1465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953" y="3119717"/>
          <a:ext cx="2877671" cy="8615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91440</xdr:rowOff>
    </xdr:from>
    <xdr:to>
      <xdr:col>6</xdr:col>
      <xdr:colOff>86869</xdr:colOff>
      <xdr:row>15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6788E7-3249-4185-8A03-95C3BD40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411480"/>
          <a:ext cx="4224528" cy="19202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8</xdr:col>
      <xdr:colOff>20721</xdr:colOff>
      <xdr:row>17</xdr:row>
      <xdr:rowOff>83821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9F9E71-0DDF-4B79-AC3D-8C89A0B8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144781"/>
          <a:ext cx="3861201" cy="24307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70.983523958334" createdVersion="6" refreshedVersion="6" minRefreshableVersion="3" recordCount="1438" xr:uid="{633367AE-6695-412F-944D-61F808ED068D}">
  <cacheSource type="worksheet">
    <worksheetSource name="A_Data"/>
  </cacheSource>
  <cacheFields count="5">
    <cacheField name="Name" numFmtId="0">
      <sharedItems count="1438">
        <s v="Abbadi, Ilyas"/>
        <s v="Achour, Dallal Merwa"/>
        <s v="Hammouche, Salima"/>
        <s v="Rouba, Amina"/>
        <s v="Barbosa, Neide"/>
        <s v="Guialo, Isabel"/>
        <s v="Henriques, Nelson"/>
        <s v="Moreira, Antonia"/>
        <s v="Barzola, Miguel"/>
        <s v="Biagioli, Cecilia"/>
        <s v="Campazzo, Facundo"/>
        <s v="Cerra, Juan Ignacio"/>
        <s v="Garcia, Fernando Gabriel"/>
        <s v="Kogovsek, Andres"/>
        <s v="Melian, Alberto Ezequiel"/>
        <s v="Monaco, Juan"/>
        <s v="Nalbandian, David"/>
        <s v="Pareto, Paula"/>
        <s v="Peralta, Maria"/>
        <s v="Peralta Jara, Yamil"/>
        <s v="Sanchez Moccia, Rocio"/>
        <s v="Schwank, Eduardo"/>
        <s v="Suligoy, Alex Misael"/>
        <s v="Alozie, Anthony"/>
        <s v="Andersen, David"/>
        <s v="Barlow, David"/>
        <s v="Bonora, Georgia"/>
        <s v="Booth, Joshua"/>
        <s v="Brennan, Ashleigh"/>
        <s v="Bugg, Rachel"/>
        <s v="Chatterton, Renee"/>
        <s v="Crow, Kim"/>
        <s v="Deakes, Nathan"/>
        <s v="Densham, Erin"/>
        <s v="Dickins, Arnie"/>
        <s v="Draper, Warwick"/>
        <s v="DUNKLEY-SMITH, Joshua"/>
        <s v="Eastham, Casey"/>
        <s v="Evans, Blair"/>
        <s v="Fredericks, Lucinda"/>
        <s v="Gerrand, Tess"/>
        <s v="Gohdes, Matthew"/>
        <s v="Govers, Kieran"/>
        <s v="Harradine, Benn"/>
        <s v="Hegerty, Francis"/>
        <s v="Hooper, Damien"/>
        <s v="Jackson, Emma"/>
        <s v="Kirkham, Brian"/>
        <s v="Knox, Bronwen"/>
        <s v="Magnussen, James"/>
        <s v="Marton, Carmen"/>
        <s v="Mcevoy, McEVOY Cameron"/>
        <s v="Morgan, Christopher"/>
        <s v="Munro, Hope"/>
        <s v="Murray, Janine"/>
        <s v="Nielsen, Matt"/>
        <s v="Offereins, Ben"/>
        <s v="PATERSON-ROBINSON, James"/>
        <s v="Potent, Warren"/>
        <s v="Rutter, Adam"/>
        <s v="Tallent, Claire"/>
        <s v="Tranter, Daniel"/>
        <s v="Warfe, Glenn"/>
        <s v="Watt, Mitchell"/>
        <s v="Wells, Ashlee"/>
        <s v="Farnik, Thomas"/>
        <s v="Giglmayr, Andreas"/>
        <s v="Melzer, Jurgen"/>
        <s v="Oblinger, Helmut"/>
        <s v="Paszek, Tamira"/>
        <s v="Zaiser, Lisa"/>
        <s v="Hatamkhanova, Oksana"/>
        <s v="Hristov, Valentin"/>
        <s v="Huseynli, Vatan"/>
        <s v="Lazuka, Yevgeniy"/>
        <s v="Migitinov, Soltan"/>
        <s v="Orujov, Rustam"/>
        <s v="Atkins, Derrick"/>
        <s v="Miller, Shaunae"/>
        <s v="Alibaba, Khalid"/>
        <s v="Jamal, Maryam Yusuf"/>
        <s v="Bahdanovich, Andrei"/>
        <s v="Buikevich, Aliaksandr"/>
        <s v="Drabenia, Hanna"/>
        <s v="Hutarovich, Yauheni"/>
        <s v="Ivankova, Anastasiya"/>
        <s v="Kudzelich, Sviatlana"/>
        <s v="Lukashyk, Kanstantsin"/>
        <s v="Makhneu, Vadzim"/>
        <s v="Marachkouskaya, Nastassia"/>
        <s v="Matoshka, Alena"/>
        <s v="Pautaran, Maryna"/>
        <s v="Platnitski, Dzmitry"/>
        <s v="Prokopenko, Anastasiya"/>
        <s v="Rahautsou, Stsiapan"/>
        <s v="Shkermankova, Maryna"/>
        <s v="Simanovich, Dzianis"/>
        <s v="Vitus, Maksim"/>
        <s v="Yushchanka, Yulyana"/>
        <s v="De Vos, de VOS Charlotte"/>
        <s v="Dekeyser, Jerome"/>
        <s v="Doby, Mathieu"/>
        <s v="Donckers, Karin"/>
        <s v="Gougnard, Simon"/>
        <s v="Grandjean, Yoris"/>
        <s v="Pannecoucke, Laurens"/>
        <s v="Rochus, Olivier"/>
        <s v="Tan, Lianne"/>
        <s v="Timmers, Pieter"/>
        <s v="Van Hove, van HOVE Benjamin"/>
        <s v="Van Regemortel, van REGEMORTEL Anne-Sophie"/>
        <s v="Araujo, Adriana"/>
        <s v="Castro, Sheilla"/>
        <s v="Cavaleiro, Deonise"/>
        <s v="Da Silva, da SILVA Fabio"/>
        <s v="Fabiana"/>
        <s v="Fontes, Bruno"/>
        <s v="Freitas, Patricia"/>
        <s v="Fuzaro, Filipe"/>
        <s v="Moura, Mayara"/>
        <s v="Nabarrete Zanetti, Arthur"/>
        <s v="Parisi, Hugo"/>
        <s v="Pinto, Adriana"/>
        <s v="Rodrigues, Ana Paula"/>
        <s v="Silva, Erlon"/>
        <s v="Dalakliev, Detelin"/>
        <s v="Dimitrov, Grigor"/>
        <s v="Ivanov, Martin"/>
        <s v="Nikolov, Nikolay"/>
        <s v="Pironkova, Tsvetana"/>
        <s v="Tschomakova, Margarita"/>
        <s v="Velikov, Radoslav Marinov"/>
        <s v="Adam, Idrissa"/>
        <s v="Dolassem, Dieudonne"/>
        <s v="Feudjio, Raissa"/>
        <s v="Nchout, Ajara"/>
        <s v="Booth, Melanie"/>
        <s v="Braithwaite, Michael"/>
        <s v="Cheverton, Samantha"/>
        <s v="Cotton, Amy"/>
        <s v="Duenas, Crispin"/>
        <s v="Foster, Tiffany"/>
        <s v="Gayle, Robyn"/>
        <s v="Gleadle, Elizabeth"/>
        <s v="Heymans, Emilie"/>
        <s v="Howard, Malcolm"/>
        <s v="Isaac, Chloe"/>
        <s v="Jennerich, Lindsay"/>
        <s v="Lacroix, Audrey"/>
        <s v="Leclair, Stephanie"/>
        <s v="Leigh, Mike"/>
        <s v="Mccabe, McCABE Conlin"/>
        <s v="Mccormick, McCORMICK Riley"/>
        <s v="Melancon, Joliane"/>
        <s v="Michaud, Sebastien"/>
        <s v="Millar, Ian"/>
        <s v="Nyhaug, Tory"/>
        <s v="Pliev, Khetag"/>
        <s v="Russell, Colin"/>
        <s v="Sinclair, Christine"/>
        <s v="Spencer, Mary"/>
        <s v="Stewart, Chelsea"/>
        <s v="Tyler, Jillian"/>
        <s v="Van Koeverden, van KOEVERDEN Adam"/>
        <s v="Wilkinson, Michael"/>
        <s v="Barroilhet, Gonzalo"/>
        <s v="Gallardo, Karen"/>
        <s v="Mansilla, Luis"/>
        <s v="Valdes, Maria Fernanda"/>
        <s v="Chai, Biao"/>
        <s v="Chen, Ding"/>
        <s v="Chen, Weiwu"/>
        <s v="Chen, Yibing"/>
        <s v="Chen, Zuo"/>
        <s v="Dai, Xiaoxiang"/>
        <s v="Fang, Yanqiao"/>
        <s v="Fu, Haifeng"/>
        <s v="Gao, Song"/>
        <s v="Gong, Lei"/>
        <s v="Gong, Lijiao"/>
        <s v="He, Chong"/>
        <s v="Huang, Shanshan"/>
        <s v="Lan, Xing"/>
        <s v="Li, Hongxia"/>
        <s v="Li, Jianbo"/>
        <s v="Li, Xiayan"/>
        <s v="Liu, Hong"/>
        <s v="Liu, Qiang"/>
        <s v="Liu, Zige"/>
        <s v="Lu, Ying"/>
        <s v="Luo, Yutong"/>
        <s v="Ma, Jin"/>
        <s v="Miao, Lijie"/>
        <s v="Pang, Wei"/>
        <s v="Qieyang, Shenjie"/>
        <s v="Shi, Dongpeng"/>
        <s v="Shu, Junrong"/>
        <s v="Sun, Jie"/>
        <s v="Sun, Yujun"/>
        <s v="Wang, Hao"/>
        <s v="Wang, Mengyu"/>
        <s v="Xu, Lijia"/>
        <s v="Xue, Chen"/>
        <s v="Zhang, Guowei"/>
        <s v="Zhang, Jun"/>
        <s v="Zhang, Zhaoxu"/>
        <s v="Zhao, Yudiao"/>
        <s v="Zhou, Chunxiu"/>
        <s v="Zhou, Peng"/>
        <s v="Fang, Chieh Min"/>
        <s v="Hsu, Chi-Chieh"/>
        <s v="Le, Chien-Ying"/>
        <s v="Tu, Kai-Wen"/>
        <s v="Wang, Ming-Hui"/>
        <s v="Abril, Erika"/>
        <s v="Alvear, Yuri"/>
        <s v="Calle Williams, Maria Luisa"/>
        <s v="Castro, Katerin"/>
        <s v="Giraldo, Santiago"/>
        <s v="Ibarguen, Caterine"/>
        <s v="Oquendo Zabala, Carlos Mario"/>
        <s v="Pinzon Garcia, Omar"/>
        <s v="Rada Rodriguez, Sergio Armando"/>
        <s v="Valoyes Cuesta, Ubaldina"/>
        <s v="Villar, Paulo"/>
        <s v="Murillo, Osman"/>
        <s v="Trana, Gabriela"/>
        <s v="Buric, Damir"/>
        <s v="Dodig, Ivan"/>
        <s v="Gojun, Jakov"/>
        <s v="Grubisic, Jelena"/>
        <s v="Losert, Venio"/>
        <s v="Miskovic, Marijana"/>
        <s v="Seric, Andrea"/>
        <s v="Sliskovic, Iva"/>
        <s v="Vukovic, Drago"/>
        <s v="Zugaj, Nenad"/>
        <s v="Bernardova, Sona"/>
        <s v="Dvorak, Filip"/>
        <s v="Gavnholt, Kristina"/>
        <s v="Hajeckova, Lenka"/>
        <s v="Hejnova, Zuzana"/>
        <s v="Hladikova, Aneta"/>
        <s v="Hradecka, Lucie"/>
        <s v="Kolocova, Kristyna"/>
        <s v="Kulhavy, Jaroslav"/>
        <s v="Podhrasky, Martin"/>
        <s v="Rosolova, Denisa"/>
        <s v="Svarc, Premysl"/>
        <s v="Viteckova, Eva"/>
        <s v="Vodickova, Radka"/>
        <s v="Dalby, Camilla"/>
        <s v="Hansen, Mikkel"/>
        <s v="Jensen, Anders"/>
        <s v="Jensen, Peter"/>
        <s v="Lindberg, Hans"/>
        <s v="Mortensen, Karin"/>
        <s v="Nyblom, Haakan Erik"/>
        <s v="Pedersen, Christinna"/>
        <s v="Rindom, Anne-Marie"/>
        <s v="Skov, Rikke"/>
        <s v="Sommer, Lene"/>
        <s v="Winther, Kasper"/>
        <s v="Mercedes Reyes, Yulis"/>
        <s v="Piron, Beatriz"/>
        <s v="Rondon Martinez, Cindy Carolina"/>
        <s v="Soriano, Yon"/>
        <s v="Falla Buchely, Emilio Andres"/>
        <s v="Guaman, Yadira"/>
        <s v="Rojas Mina, Anderson"/>
        <s v="Tenorio Silva, Rosa"/>
        <s v="Abdelaal, Hesham"/>
        <s v="Ahmed, Abdou Omar Abdou"/>
        <s v="Bekhit, Ahmed"/>
        <s v="El Sayed, Ihab Abdelrahman"/>
        <s v="Eltrabily, Abdelrahman"/>
        <s v="Fathi, Ahmed"/>
        <s v="Hassounah, Samar"/>
        <s v="Mohsen, Marwan"/>
        <s v="Mostafa, Anas"/>
        <s v="Nofel, Mohamed"/>
        <s v="Saad, eldin"/>
        <s v="Asmerom, Yared"/>
        <s v="Mehari, Rehaset"/>
        <s v="Laanmae, Tanel"/>
        <s v="Padar, Martin"/>
        <s v="Pahapill, Mikk"/>
        <s v="Voronova, Anzela"/>
        <s v="Abshero, Ayele"/>
        <s v="Assefa, Sofia"/>
        <s v="Gebremedhin, Yanet Seyoum"/>
        <s v="Kidane, Werknesh"/>
        <s v="Balmy, Coralie"/>
        <s v="Bardis, Melanie"/>
        <s v="Baroukh, Thomas"/>
        <s v="Bernard, Alain"/>
        <s v="Buffet, Romain"/>
        <s v="Castel, Alexianne"/>
        <s v="Daille, Etienne"/>
        <s v="De Colo, de COLO Nando"/>
        <s v="Diarra, Elea Mariama"/>
        <s v="Dinart, Didier"/>
        <s v="Duboscq, Hugues"/>
        <s v="Emane, Gevrise"/>
        <s v="Gille, Bertrand"/>
        <s v="Gnabouyou, Marie-Paule"/>
        <s v="Guenot, Christophe"/>
        <s v="Guenot, Steeve"/>
        <s v="Guyot, Sarah"/>
        <s v="Hennequin, Benjamin Didier"/>
        <s v="Klauss, Gauthier"/>
        <s v="Moreau, Fabrice"/>
        <s v="Narcisse, Daniel"/>
        <s v="Pennes, Gregoire"/>
        <s v="Reau, Delphine"/>
        <s v="Serseri, Sophia"/>
        <s v="Signate, Mariama"/>
        <s v="Sireau, Kevin"/>
        <s v="Steyaert, Sarah"/>
        <s v="Thibus, Ysaora"/>
        <s v="Tirode, Stephanie"/>
        <s v="Turiaf, Ronny"/>
        <s v="Willhelm, Chloe"/>
        <s v="Xian, Yifang"/>
        <s v="Bachmann, Sebastian"/>
        <s v="Baier, Maik"/>
        <s v="Bindrich, Karsten"/>
        <s v="Bohme, Marcus"/>
        <s v="Boy, Philipp"/>
        <s v="Cremer, Esther"/>
        <s v="Degenkolb, John"/>
        <s v="Draeger, Marie-Louise"/>
        <s v="Englmaier, Tobias"/>
        <s v="Feck, Stephan"/>
        <s v="Fildebrandt, Christoph"/>
        <s v="Groteluschen, Simon"/>
        <s v="Grozer, Gyorgy"/>
        <s v="Hacker, Marcel"/>
        <s v="Hauffe, Gregor"/>
        <s v="Hausler, Claudia"/>
        <s v="Holtwick, Katrin"/>
        <s v="Ivancan, Irene"/>
        <s v="Kleinert, Nadine"/>
        <s v="Klimke, Ingrid"/>
        <s v="Kohlmann, Fabienne"/>
        <s v="Krueger, Stephan"/>
        <s v="Lambert, Christophe"/>
        <s v="Langehanenberg, Helen"/>
        <s v="Lebherz, Yannick"/>
        <s v="Mayr, Camilo"/>
        <s v="MUELLER-WIELAND, Janne"/>
        <s v="Muller, Lena"/>
        <s v="Pinto, Tatjana"/>
        <s v="Poewe, Sarah"/>
        <s v="Reif, Christian"/>
        <s v="Schneider, Thomas"/>
        <s v="Seibt, Bastian"/>
        <s v="Semmler, Ilka"/>
        <s v="Subschinski, Nora"/>
        <s v="Thiele, Annekatrin"/>
        <s v="Unger, Tobias"/>
        <s v="Vogel, Kristina"/>
        <s v="Wende, Phillipp"/>
        <s v="Zeller, Philipp"/>
        <s v="Afroudakis, Georgios"/>
        <s v="Agrafioti, Anna"/>
        <s v="Chondrokoukis, Dimitrios"/>
        <s v="Drakou, Theodora"/>
        <s v="Kavelasvili, David"/>
        <s v="Lika, Savva"/>
        <s v="Papachristos, Stergios"/>
        <s v="Pateniotis, Mike"/>
        <s v="Steryiou, Adonia"/>
        <s v="Tsakonas, Likourgos-Stefanos"/>
        <s v="Tziallas, Georgios"/>
        <s v="Atkinson, Amy"/>
        <s v="Blas Jr, Ricardo"/>
        <s v="Au, Hoi Shun Stephanie"/>
        <s v="Choi, Ki Ho"/>
        <s v="Ip, Pui Yi"/>
        <s v="Leung, Chun Shek"/>
        <s v="Leung, Ho Tsun Andy"/>
        <s v="Baji, Balazs"/>
        <s v="Berki, Krisztian"/>
        <s v="Csoknyai, Laszlo"/>
        <s v="Gulyas, Peter"/>
        <s v="Gyurta, Gergely"/>
        <s v="Hosszu, Katinka"/>
        <s v="Imre, Geza"/>
        <s v="JANICS-DOUCHEV, Natasa"/>
        <s v="Kiss, Daniel"/>
        <s v="Kovacs, Tamas"/>
        <s v="Lovassy, Krisztian"/>
        <s v="Marton, Anita"/>
        <s v="Minczer, Albert"/>
        <s v="Mohamed, Aida"/>
        <s v="Povazsay, Eszter"/>
        <s v="Carey, Michelle"/>
        <s v="Jezierski, Andrezey"/>
        <s v="Murphy, Grainne"/>
        <s v="Owens, Ger"/>
        <s v="Twomey, Billy"/>
        <s v="Edelman, Nufar"/>
        <s v="Pollack, Golan"/>
        <s v="Ram, Andy"/>
        <s v="Toumarkin, Yakov"/>
        <s v="Abbate, Simona"/>
        <s v="Agamennoni, Luca"/>
        <s v="Allegrini, Agnese"/>
        <s v="Benedetti, Nicola"/>
        <s v="Caianiello, Andrea"/>
        <s v="Campana, Giorgia"/>
        <s v="Casanova, Elisa"/>
        <s v="CASSARA', Andrea"/>
        <s v="Conti, Giulia"/>
        <s v="Crognale, Sabrina"/>
        <s v="D Aniello, Francesco"/>
        <s v="De Nicolo, de NICOLO Marco"/>
        <s v="De Vecchi, de VECCHI Manuel"/>
        <s v="Emmolo, Giulia Enrica"/>
        <s v="Faraldo, Francesco"/>
        <s v="Fontana, Marco Aurelio"/>
        <s v="Luini, Elia"/>
        <s v="Maestri, Riccardo"/>
        <s v="Meloni, Roberto"/>
        <s v="Paonessa, Mario"/>
        <s v="Rigaudo, Elisa"/>
        <s v="Riparelli, Jacques"/>
        <s v="Sibello, Gianfranco"/>
        <s v="Trentin, Matteo"/>
        <s v="Vecchi, Irene"/>
        <s v="Bolt, Usain"/>
        <s v="Edwards, Kenneth"/>
        <s v="Randall, Allison"/>
        <s v="Smith, Maurice"/>
        <s v="Williams, Shericka"/>
        <s v="Ando, Shunsuke"/>
        <s v="Ariyoshi, Saori"/>
        <s v="Asano, Sakiyo"/>
        <s v="Azuma, Yoshihiro"/>
        <s v="Doi, Manami"/>
        <s v="Ebinuma, Masashi"/>
        <s v="Fujimura, Tsutomu"/>
        <s v="Fukumoto, Atsumi"/>
        <s v="Hatakeyama, Airi"/>
        <s v="Hayakawa, Ren"/>
        <s v="Inoue, Kaori"/>
        <s v="Ishizu, Yu"/>
        <s v="Kato, Ryohei"/>
        <s v="Kubokura, Satomi"/>
        <s v="Miyake, Hiromi"/>
        <s v="Morioka, Koichiro"/>
        <s v="Nitta, Yudai"/>
        <s v="Ota, Kazuomi"/>
        <s v="Sakai, Hiroki"/>
        <s v="Sato, Kenki"/>
        <s v="Shimamoto, Mami"/>
        <s v="Shimizu, Satoshi"/>
        <s v="Takano, Aya"/>
        <s v="Teramoto, Asuka"/>
        <s v="Tsurumi, Koko"/>
        <s v="Ueno, Yoshie"/>
        <s v="Ueyama, Yasuhiro"/>
        <s v="Usami, Takashi"/>
        <s v="Yamamoto, Kohei"/>
        <s v="Yamamoto, Seito"/>
        <s v="Yano, Kyoko"/>
        <s v="Yazawa, Kazuki"/>
        <s v="Bazayev, Assan"/>
        <s v="Ibragimov, Rinat"/>
        <s v="Kossayev, Yerkebulan"/>
        <s v="Kulkina, Anna"/>
        <s v="Michshuk, Angelina"/>
        <s v="Ruday, Mikhail"/>
        <s v="Ukumanov, Rustam"/>
        <s v="Volnova, Marina"/>
        <s v="Yakovlev, Vladislav"/>
        <s v="Zhakypov, Birzhan"/>
        <s v="Zhexembinova, Aigerim"/>
        <s v="Dunford, Jason"/>
        <s v="Sum, Eunice Jepkoech"/>
        <s v="Cerkovskis, Deniss"/>
        <s v="Grigorjeva, Anastasija"/>
        <s v="Kazakevics, Igors"/>
        <s v="Lina, Dace"/>
        <s v="Palameika, Madara"/>
        <s v="NI-DANIELSSON, Xia Lian"/>
        <s v="Schleck, Frank"/>
        <s v="Mohd Taibi, Nur Suryani"/>
        <s v="Ng, Yan Yee"/>
        <s v="Yu, Peng Kean"/>
        <s v="Diosdado Garcia, Nuria"/>
        <s v="Drexel, Ingrid"/>
        <s v="Espinoza, Maria del Rosario"/>
        <s v="Jimenez, Israel"/>
        <s v="Mier, Hiram"/>
        <s v="Montemayor, Ricardo"/>
        <s v="Montero, Victoria"/>
        <s v="Perez Vertti Ferrer, Arturo"/>
        <s v="Ramirez, Candido"/>
        <s v="Rodriguez, Jose"/>
        <s v="Schurr Voight, Christian"/>
        <s v="Cerches, Natalia"/>
        <s v="Cojuhari, Olesea"/>
        <s v="Olaru, Dan"/>
        <s v="Andryei, Tamir"/>
        <s v="Jargalsaikhan, Chuluunbat"/>
        <s v="Urantungalag, Bishindee"/>
        <s v="Bulatovic, Andela"/>
        <s v="Radicevic, Jovanka"/>
        <s v="Radovic, Ana"/>
        <s v="Zlokovic, Boris"/>
        <s v="Boom, Lars"/>
        <s v="BOS-DE KONING, BOS-de KONING Marcelien"/>
        <s v="Broersen, Nadine"/>
        <s v="Cadee, Erik"/>
        <s v="Elmont, Guillaume"/>
        <s v="Engels, Floortje"/>
        <s v="Ente, Birgit"/>
        <s v="Head, Maaike"/>
        <s v="Hogerwerf, Elisabeth"/>
        <s v="Huizenga, Jenning"/>
        <s v="Kingma, Nienke"/>
        <s v="Martina, Churandy"/>
        <s v="Muda, Tycho"/>
        <s v="Sluis, Nanne"/>
        <s v="Van Der Horst, van der HORST Robert"/>
        <s v="Van Grunsven, Anky"/>
        <s v="Van Houts, van HOUTS Rudi"/>
        <s v="Vos, Marianne"/>
        <s v="Wiersum, Peter"/>
        <s v="Ayling, Louise"/>
        <s v="Bourke, Fiona"/>
        <s v="Boyle, Lauren"/>
        <s v="Buchanan, Rushlee"/>
        <s v="Farquhar, Stuart"/>
        <s v="Flynn, Gemma"/>
        <s v="Gough, Westley"/>
        <s v="Green, Anna"/>
        <s v="Hassett, Betsy"/>
        <s v="Henderson, Greg"/>
        <s v="Lucas, Dakota"/>
        <s v="Mitchell, Ethan"/>
        <s v="Murdoch, Andrew"/>
        <s v="Myers, Tim"/>
        <s v="Naylor, Emily"/>
        <s v="O'KEEFFE, Michael"/>
        <s v="Pritchard, Alexis"/>
        <s v="Snyders, Glenn"/>
        <s v="Storey, John"/>
        <s v="Uru, Jade"/>
        <s v="Kim, Myong Gum"/>
        <s v="Kim, Nam Hui"/>
        <s v="O, Chang Ran"/>
        <s v="Om, Yun Chol"/>
        <s v="Pong, Son Hwa"/>
        <s v="Ri, Myong Sun"/>
        <s v="Aranowski, Krystian"/>
        <s v="Cieslak, Marcin"/>
        <s v="Dawidowicz, Aleksandra"/>
        <s v="Fularczyk, Magdalena"/>
        <s v="Fyrstenberg, Mariusz"/>
        <s v="Jerzyk, Agnieszka"/>
        <s v="Jeschke, Marta"/>
        <s v="Madaj, Natalia"/>
        <s v="Majewski, Tomasz"/>
        <s v="NOCETI-KLEPACKA, Zofia"/>
        <s v="Ogar, Jolanta"/>
        <s v="Pacierpnik, Natalia"/>
        <s v="Pawlowski, Lukasz"/>
        <s v="Rosolska, Alicja"/>
        <s v="Schodowski, Zbigniew"/>
        <s v="Sikora, Rafal"/>
        <s v="Skrzypulec, Agnieszka"/>
        <s v="Spisak, Pawel"/>
        <s v="Szczepanski, Piotr"/>
        <s v="Tchorz, Alicja"/>
        <s v="Tyminska, Karolina"/>
        <s v="Wojcik, Katarzyna"/>
        <s v="Wojtkowiak, Malgorzata"/>
        <s v="Abrantes, Arnaldo"/>
        <s v="Almeida, Carlos"/>
        <s v="Almeida Campos, Manuel"/>
        <s v="Carvalho, Diogo"/>
        <s v="Cruz, Clarisse"/>
        <s v="Nunes, Miguel"/>
        <s v="Pina, Joao"/>
        <s v="Tavares, Maria Leonor"/>
        <s v="Begu, Irina-Camelia"/>
        <s v="Brata, Daniel"/>
        <s v="Busila, Andrei"/>
        <s v="Chintoan, Rares Daniel"/>
        <s v="Chioveanu, Mihnea"/>
        <s v="Cotuna, Vlad Bogdan"/>
        <s v="Dita, Constantina"/>
        <s v="Dragusin, Mihai"/>
        <s v="Gherman, Simona"/>
        <s v="Morosanu, Angela"/>
        <s v="Pirghie, Cristi-Ilie"/>
        <s v="Adams, Lyukman"/>
        <s v="Andreeva, Viktoriia"/>
        <s v="Antonov, Semen"/>
        <s v="Avdeeva, Anna"/>
        <s v="Baroev, Khasan"/>
        <s v="Belkina, Olga"/>
        <s v="Bliznyuk, Anastasia"/>
        <s v="Bolshakov, Sergey"/>
        <s v="Deeva, Daria"/>
        <s v="Degtyarev, Egor"/>
        <s v="Ekimov, Leonid"/>
        <s v="Gadisov, Abdusalam"/>
        <s v="Gafurzianova, Kamilla"/>
        <s v="Grechin, Andrey"/>
        <s v="Idrisov, Mikhail"/>
        <s v="Ivashchenko, Elena"/>
        <s v="Izotov, Danila"/>
        <s v="Kashirina, Tatiana"/>
        <s v="Kaun, Sasha"/>
        <s v="Khanafeyeva, Gulfiya"/>
        <s v="Khmyrova, Tatiana"/>
        <s v="Konukh, Sofya"/>
        <s v="Korstin, Ilona"/>
        <s v="Kovalev, Nikolay"/>
        <s v="Larionov, Dmitry"/>
        <s v="Makarenko, Alina"/>
        <s v="Matienko, Anna"/>
        <s v="Mogushkov, Musa"/>
        <s v="Mosina, Veronika"/>
        <s v="Omarov, Magomed"/>
        <s v="Petrova, Nadia"/>
        <s v="Romanyuta, Evgeniya"/>
        <s v="Ryabtsev, Vladislav"/>
        <s v="Sakaev, Viacheslav"/>
        <s v="Shanaeva, Aida"/>
        <s v="Shibaev, Alexander"/>
        <s v="Shurshin, Nikita"/>
        <s v="Skvortsov, Nikolay"/>
        <s v="Sokolov, Alexander"/>
        <s v="Sozonov, Ivan"/>
        <s v="Urishev, Anzor"/>
        <s v="Ushakov, Dmitry"/>
        <s v="Vesnina, Elena"/>
        <s v="Yushkov, Ivan"/>
        <s v="Zabelinskaya, Olga"/>
        <s v="Bouzaid, Alexandre"/>
        <s v="Gueye, Idrissa"/>
        <s v="Kouyate, Cheikhou"/>
        <s v="Soumah, Ndeye Fatou"/>
        <s v="Djerisilo, Ivana"/>
        <s v="Djokovic, Novak"/>
        <s v="Dudas, Mihail"/>
        <s v="Higl, Nada"/>
        <s v="Jevtic, Olivera"/>
        <s v="Karakasevic, Aleksandar"/>
        <s v="Maksimovic, Ivana"/>
        <s v="Mandic, Milica"/>
        <s v="Rasic, Milena"/>
        <s v="Soro, Slobodan"/>
        <s v="Udovicic, Vanja"/>
        <s v="Zoric, Milenko"/>
        <s v="Ong, Mylene"/>
        <s v="Wong, Helena"/>
        <s v="Yang, Zi"/>
        <s v="Fasungova, Monika"/>
        <s v="Hochschorner, Peter"/>
        <s v="Kmetova, Ivana"/>
        <s v="Kopp, Pavol"/>
        <s v="Martikan, Michal"/>
        <s v="Bole, Grega"/>
        <s v="Macek, Bostjan"/>
        <s v="Mankoc, Peter"/>
        <s v="Ponomarenko Janic, Spela"/>
        <s v="Simic, Mateja"/>
        <s v="Tvrdy, Maja"/>
        <s v="Zolnir, Urska"/>
        <s v="Damons, Sulette"/>
        <s v="Harper, Marvin"/>
        <s v="Jim, Asenathi"/>
        <s v="Kalmer, Rene"/>
        <s v="Louw, Gideon"/>
        <s v="Marescia, Marsha"/>
        <s v="Moodaly, Robyn"/>
        <s v="Moore, Graeme"/>
        <s v="Neethling, Candice"/>
        <s v="Persse, Lee-Ann"/>
        <s v="Pieterse, Erasmus"/>
        <s v="Roux, Jessica"/>
        <s v="Shankland, Leith"/>
        <s v="Viljoen, Sunette"/>
        <s v="Back, Suyeon"/>
        <s v="Baek, Il Joo"/>
        <s v="Byun, Youngjun"/>
        <s v="Ha, Jeemin"/>
        <s v="Jeong, Darae"/>
        <s v="Joo, Saehyuk"/>
        <s v="Jung, Jinhwa"/>
        <s v="Kim, Bokyung"/>
        <s v="Kim, Changsoo"/>
        <s v="Kim, Jiyeon"/>
        <s v="Kim, Seung Gyu"/>
        <s v="Kim, Sol Ji"/>
        <s v="Kim, Yeji"/>
        <s v="Kim, Yeon-Koung"/>
        <s v="Kim, Yoo Suk"/>
        <s v="Kim, Younggwon"/>
        <s v="Kim, Youngkwang"/>
        <s v="Lee, Tae Hoon"/>
        <s v="Oh, Sang Eun"/>
        <s v="Park, Chanyoung"/>
        <s v="Park, Jiho"/>
        <s v="Park, Keon Woo"/>
        <s v="Seok, Hajung"/>
        <s v="Shin, Jonghun"/>
        <s v="Sung, Ji Hyun"/>
        <s v="Yim, Junghyun"/>
        <s v="Abian, Pablo"/>
        <s v="Alberto Francisca, Nely"/>
        <s v="Alegre, Ramon"/>
        <s v="Badillo Diaz, Concepcion"/>
        <s v="Blanco, Cecilia"/>
        <s v="Calderon, Jose"/>
        <s v="Castroviejo Nicolas, Jonathan"/>
        <s v="Cebrian Martinez De Lagos, CEBRIAN MARTINEZ de LAGOS Alicia"/>
        <s v="Cortes, Francisco"/>
        <s v="Echegoyen Dominguez, Tamara"/>
        <s v="Espeso, Maria Elena"/>
        <s v="Fernandez, Juan"/>
        <s v="Freixa, Santiago"/>
        <s v="He, Zhiwen"/>
        <s v="Herrera Allepuz, Pablo"/>
        <s v="Marco, Luis Alberto"/>
        <s v="Mata Perez, Andres Eduardo"/>
        <s v="Miranda Dorado, Lorena"/>
        <s v="Odriozola, Mikel"/>
        <s v="Pareja Lisalde, Jennifer"/>
        <s v="Reyes, Felipe"/>
        <s v="Rodriguez, Alvaro"/>
        <s v="Romeu, Oriol"/>
        <s v="Ruiz, Diego"/>
        <s v="Sanchez Gil, Luis Leon"/>
        <s v="Sarmiento Melian, Daniel"/>
        <s v="Sziranyi Somogyi, Balazs"/>
        <s v="Tomas Gonzalez, Victor"/>
        <s v="Vasco, Maria"/>
        <s v="Verdasco, Fernando"/>
        <s v="Dahlstrom, Malin"/>
        <s v="Ericson, Lisa"/>
        <s v="Eskilsson, Christofer"/>
        <s v="Fagundez, Gabriella"/>
        <s v="Flognman, Kristina"/>
        <s v="Helleberg, Jessica"/>
        <s v="Johansson, Elin"/>
        <s v="Johansson, Emma"/>
        <s v="Johansson, Jennie"/>
        <s v="Nilsson, Andreas"/>
        <s v="Nordlow, Josefin"/>
        <s v="Paldanius, Sofia"/>
        <s v="Persson, Jorgen"/>
        <s v="Svennerstal, Ludvig"/>
        <s v="Von Geijer, von GEIJER Jonas"/>
        <s v="Chammartin, Ludovic"/>
        <s v="Chevallier, Seba"/>
        <s v="Leumann, Katrin"/>
        <s v="Morganella, Michel"/>
        <s v="Muff, Werner"/>
        <s v="Pusterla, Irene"/>
        <s v="Schenkel, Reto"/>
        <s v="Scheuber, Patrick"/>
        <s v="Siegrist, Benjamin"/>
        <s v="Vonarburg, Andre"/>
        <s v="Wiss, Alain"/>
        <s v="Achara, Kieron"/>
        <s v="Adams, Nicola"/>
        <s v="Adcock, Chris"/>
        <s v="Adeoye, Margaret"/>
        <s v="Adlington, Rebecca"/>
        <s v="Ainslie, Ben"/>
        <s v="Aldama, Yamile"/>
        <s v="Allen, Dominique"/>
        <s v="Allen, Elena"/>
        <s v="Allen, Joe"/>
        <s v="Allen, Sophie"/>
        <s v="Aluko, Eniola"/>
        <s v="Anderson, Rose"/>
        <s v="Archibald, Robert"/>
        <s v="Armitstead, Lizzie"/>
        <s v="Asante, Anita"/>
        <s v="Austin, James"/>
        <s v="Awde, Daniel"/>
        <s v="Baddeley, Andrew"/>
        <s v="Baggaley, Andrew"/>
        <s v="Baillie, Tim"/>
        <s v="Bakare, Oluwadamilola"/>
        <s v="Bakare, Peter"/>
        <s v="Baker, Yvette"/>
        <s v="Bale, Rob"/>
        <s v="Ball, Ashleigh"/>
        <s v="Baltacha, Elena"/>
        <s v="Bankier, Imogen"/>
        <s v="Bardsley, Karen"/>
        <s v="Barrow, Sarah"/>
        <s v="Bartlett, Laura"/>
        <s v="Bartley, Chris"/>
        <s v="Beattie, Lynne"/>
        <s v="Bechtolsheimer, Laura"/>
        <s v="Bellamy, Craig"/>
        <s v="Bennett, Ryan"/>
        <s v="Benson, Craig"/>
        <s v="Bentley, Anna"/>
        <s v="Bertelli, Maria"/>
        <s v="Bertrand, Ryan"/>
        <s v="Bithell, Stuart"/>
        <s v="Blagg, Alicia"/>
        <s v="Bleasdale, Holly"/>
        <s v="Bleasdale, Julia"/>
        <s v="Boateng, Eric"/>
        <s v="BOND-WILLIAMS, Louise"/>
        <s v="Brabants, Tim"/>
        <s v="Bradley, Sophie"/>
        <s v="Bragg, Rachel"/>
        <s v="Brash, Scott"/>
        <s v="Brickell, Richard"/>
        <s v="Brown, Adam"/>
        <s v="Brown, Rachel"/>
        <s v="Brownlee, Alistair"/>
        <s v="Brownlee, Jonny"/>
        <s v="Bryant, Karina"/>
        <s v="Buck, Richard"/>
        <s v="Buhari, Abdul"/>
        <s v="Burke, Steven"/>
        <s v="Burnett, Simon"/>
        <s v="Burton, Euan"/>
        <s v="Butkevych, Olga"/>
        <s v="Butland, Jack"/>
        <s v="Butler, Kim"/>
        <s v="Byl, Lyn"/>
        <s v="Cairns, Imogen"/>
        <s v="Campbell, Alan"/>
        <s v="Campbell, Luke"/>
        <s v="Carney, Karen"/>
        <s v="Carry, David"/>
        <s v="Carter, Grace"/>
        <s v="Cassar, Georgina"/>
        <s v="Catlin, Nicholas"/>
        <s v="Caulker, Steven"/>
        <s v="Cavendish, Mark"/>
        <s v="Cawthorn, Rachel"/>
        <s v="Chambers, Peter"/>
        <s v="Chambers, Richard"/>
        <s v="Charles, Peter"/>
        <s v="Child, Eilidh"/>
        <s v="Clancy, Ed"/>
        <s v="Clark, Dan"/>
        <s v="Clark, Katie"/>
        <s v="Clark, Sarah"/>
        <s v="Clark, Saskia"/>
        <s v="Clarke, Jessica"/>
        <s v="Clarke, Jonathan"/>
        <s v="Clarke, Lawrence"/>
        <s v="Clayton, Francesca"/>
        <s v="Cleverley, Tom"/>
        <s v="Collins, Stef"/>
        <s v="Conway, Sally"/>
        <s v="Cook, Kristina"/>
        <s v="Cooke, Nicole"/>
        <s v="Copeland, Katherine"/>
        <s v="Cork, Jack"/>
        <s v="Couch, Tonia"/>
        <s v="Cousins, Charles"/>
        <s v="Cox, Shana"/>
        <s v="Cox, Sophie"/>
        <s v="Cullen, Crista"/>
        <s v="Daley, Tom"/>
        <s v="Daly, Matthew"/>
        <s v="Dampney, Zara"/>
        <s v="Danson, Alex"/>
        <s v="Dasaolu, James"/>
        <s v="Davenport, Ross"/>
        <s v="Davies, David"/>
        <s v="Davies, Georgia"/>
        <s v="Davis, James"/>
        <s v="Davison, Richard"/>
        <s v="Dawkins, Katie"/>
        <s v="Dawson, Craig"/>
        <s v="Dempsey, Nick"/>
        <s v="Deng, Luol"/>
        <s v="Dennison, Kate"/>
        <s v="Diamond, Emily"/>
        <s v="Dieke, Ifeoma"/>
        <s v="DISNEY-MAY, James"/>
        <s v="Dobriskey, Lisa"/>
        <s v="Drinkhall, Paul"/>
        <s v="Driscoll, Kat"/>
        <s v="Dujardin, Charlotte"/>
        <s v="Eddie, Jess"/>
        <s v="Edgar, Sebastien"/>
        <s v="Edmonds, Abigail"/>
        <s v="Edwards, Kelly"/>
        <s v="Egelstaff, Susan"/>
        <s v="Egington, Richard"/>
        <s v="Ellington, James"/>
        <s v="England, Hannah"/>
        <s v="Ennis, Jessica"/>
        <s v="Evans, Fred"/>
        <s v="Evans, Gareth"/>
        <s v="Fagbenle, Temi"/>
        <s v="Fair, James"/>
        <s v="Fairbrother, Kelsi"/>
        <s v="Farah, Mo"/>
        <s v="Faulds, Richard"/>
        <s v="Faulkner, Ellie"/>
        <s v="Faulkner, Jade"/>
        <s v="Federici, Olivia"/>
        <s v="Figes, Craig"/>
        <s v="Fleming, Colin"/>
        <s v="Flood, Deborah"/>
        <s v="Florence, David"/>
        <s v="Foad, James"/>
        <s v="Fogg, Daniel"/>
        <s v="Folkard, Naomi"/>
        <s v="Fox, Daniel"/>
        <s v="Fox, Francesca"/>
        <s v="FOX - PITT, William"/>
        <s v="Freeland, Joel"/>
        <s v="French, Nathan"/>
        <s v="Froome, Christopher"/>
        <s v="Fudge, Kathryn"/>
        <s v="Gallantree, Rebecca"/>
        <s v="Gandy, Ellen"/>
        <s v="GARCIA-THOMPSON, John"/>
        <s v="Garnham, Robin"/>
        <s v="Geikie, Georgina"/>
        <s v="Gerbron, Marie"/>
        <s v="Gibbons, Craig"/>
        <s v="Gibbons, Gemma"/>
        <s v="Gibson, Lisa"/>
        <s v="Gibson Byrne, Ciara"/>
        <s v="Giggs, Ryan"/>
        <s v="Gladding, Monique"/>
        <s v="Glover, Helen"/>
        <s v="Goddard, James"/>
        <s v="Godfrey, Larry"/>
        <s v="Goodison, Paul"/>
        <s v="Goodwin, Britt"/>
        <s v="Gordon, Winston"/>
        <s v="Grabarz, Robert"/>
        <s v="Grainger, Katherine"/>
        <s v="Green, Jack"/>
        <s v="Greene, Dai"/>
        <s v="Gregory, Alex"/>
        <s v="Greves, Katie"/>
        <s v="Grotowski, Steve"/>
        <s v="Haldane, Jason"/>
        <s v="Hall, Lucy"/>
        <s v="Hallisey, Claire"/>
        <s v="Halsall, Fran"/>
        <s v="Hammond, Jonathan"/>
        <s v="Handy, Chantelle"/>
        <s v="Hannah, Angela"/>
        <s v="Hare, Martin"/>
        <s v="Hargreaves, Sarah"/>
        <s v="Hawes, Ben"/>
        <s v="Hawkins, Mark"/>
        <s v="Hayes, Stuart"/>
        <s v="Haywood, Kate"/>
        <s v="Hazel, Louise"/>
        <s v="Heath, Liam"/>
        <s v="Heglund, Nina"/>
        <s v="Hester, Carl"/>
        <s v="Hill, Phelan"/>
        <s v="Hindes, Philip"/>
        <s v="Hitchon, Sophie"/>
        <s v="Holland, Matt"/>
        <s v="Holland, Vicky"/>
        <s v="Honeybone, James"/>
        <s v="Hosking, Sophie"/>
        <s v="Houghton, Frances"/>
        <s v="Houghton, Stephanie"/>
        <s v="Hounslow, Richard"/>
        <s v="Houvenaghel, Wendy"/>
        <s v="Howell, Gemma"/>
        <s v="Hoy, Sir Chris"/>
        <s v="Huckle, James"/>
        <s v="Hunter, Daniel"/>
        <s v="Hunter, Mark"/>
        <s v="Hutchins, Ross"/>
        <s v="Hutchison, Lynne"/>
        <s v="Idowu, Phillips"/>
        <s v="Innes, Laura"/>
        <s v="Jackson, Ashley"/>
        <s v="Jackson, Joanne"/>
        <s v="Jackson, Johanna"/>
        <s v="James, Antony"/>
        <s v="James, Ciaran"/>
        <s v="James, Tom"/>
        <s v="Jamieson, Michael"/>
        <s v="Jefferies, Richard"/>
        <s v="Jenkins, Helen"/>
        <s v="Johnson, Adam"/>
        <s v="Johnson, Kyle"/>
        <s v="JOHNSON-THOMPSON, Katarina"/>
        <s v="Jonas, Natasha"/>
        <s v="Jones, Francesca"/>
        <s v="Jones, Jade"/>
        <s v="Joshua, Anthony"/>
        <s v="Jukes, Louise"/>
        <s v="Kennaugh, Peter"/>
        <s v="Kenny, Jason"/>
        <s v="Keothavong, Anne"/>
        <s v="Kershaw, Beckie"/>
        <s v="Kerwood, Charlotte"/>
        <s v="Killeen, Liam"/>
        <s v="King, Dani"/>
        <s v="King, Dominic"/>
        <s v="King, Mary"/>
        <s v="King, Sean"/>
        <s v="Kirkbride, Peter"/>
        <s v="Kirkham, Glenn"/>
        <s v="Knobbs, Jennifer"/>
        <s v="Kruse, Richard"/>
        <s v="LAM-MOORES, Holly"/>
        <s v="Lamont, Christopher"/>
        <s v="Langridge, Matthew"/>
        <s v="Larsson, Steven"/>
        <s v="Last, Annie"/>
        <s v="Laugher, Jack"/>
        <s v="Lawrence, Andrew"/>
        <s v="Lawrence, Corinna"/>
        <s v="Laybourne, Rachel"/>
        <s v="Leaf, Savanah"/>
        <s v="Leedham, Johannah"/>
        <s v="Leighton, Fran"/>
        <s v="LENNON-FORD, Luke"/>
        <s v="Lenzly, Mike"/>
        <s v="Leuthold, Yvonne"/>
        <s v="Levine, Nigel"/>
        <s v="Lewers, Iain"/>
        <s v="Lewis, Steven"/>
        <s v="LEWIS-FRANCIS, Mark"/>
        <s v="Ling, Ed"/>
        <s v="Little, Kim"/>
        <s v="Liu, Na"/>
        <s v="Lloyd, Ieuan"/>
        <s v="Lloyd, Jess"/>
        <s v="Loughran, Marco"/>
        <s v="Louloudis, Constantine"/>
        <s v="Lowe, Jemma"/>
        <s v="Lucas, Bill"/>
        <s v="Lucass, Vicki"/>
        <s v="Luckwell, Mervyn"/>
        <s v="Lush, Annie"/>
        <s v="Macgregor, Kate"/>
        <s v="Macgregor, Lucy"/>
        <s v="Mackay, Iain"/>
        <s v="Macleod, Hannah"/>
        <s v="Maguire, Emily"/>
        <s v="Maguire, Lindsey"/>
        <s v="Maher, Ben"/>
        <s v="Malcolm, Christian"/>
        <s v="Mantell, Richard"/>
        <s v="Marshall, Savannah"/>
        <s v="Martin, Harry"/>
        <s v="Martin, Lucy"/>
        <s v="Mayes, Jane"/>
        <s v="Mccafferty, McCAFFERTY Lynn"/>
        <s v="Mccann, McCANN Fiona"/>
        <s v="Mccarthy, McCARTHY Alex"/>
        <s v="Mcclatchey, McCLATCHEY Caitlin"/>
        <s v="Mccolgan, McCOLGAN Eilish"/>
        <s v="Mcconnell, McCONNELL Lee"/>
        <s v="Mccormick, McCORMICK Nick"/>
        <s v="Mcdermott, McDERMOTT Christopher"/>
        <s v="Mcgivern, McGIVERN Mark"/>
        <s v="Mcintosh, Jennifer"/>
        <s v="Mckeever, Ed"/>
        <s v="Mckenzie, Ashley"/>
        <s v="Mcmillan, McMILLAN Daniel"/>
        <s v="Mears, Chris"/>
        <s v="MENSAH-BONSU, Pops"/>
        <s v="Merrien, Lee"/>
        <s v="Michel, Ciara"/>
        <s v="Middleton, Barry"/>
        <s v="Miley, Hannah"/>
        <s v="Millar, David"/>
        <s v="Miller, Joel"/>
        <s v="Mills, Hannah"/>
        <s v="Mohr, Christopher"/>
        <s v="Moore, Robert"/>
        <s v="Morgan, Joanne"/>
        <s v="Morris, Rosie"/>
        <s v="Morrison, Steve"/>
        <s v="Morse, Brett"/>
        <s v="Muhammad, Lulato"/>
        <s v="Mullin, Shauna"/>
        <s v="Murray, Andy"/>
        <s v="Murray, Jamie"/>
        <s v="Murray, Samantha"/>
        <s v="Musgrove, Hazel"/>
        <s v="Myerscough, Carl"/>
        <s v="Nash, George"/>
        <s v="Neave, Lizzie"/>
        <s v="Nicholls, Robyn"/>
        <s v="O`REGAN, Joseph"/>
        <s v="Oates, Colin"/>
        <s v="Oconnor, Siobhan-Marie"/>
        <s v="O'CONNOR, Caroline"/>
        <s v="Ogogo, Anthony"/>
        <s v="Ohuruogu, Christine"/>
        <s v="Okoro, Marilyn"/>
        <s v="Okoye, Lawrence"/>
        <s v="Oldham, Sam"/>
        <s v="Oliver, Amy"/>
        <s v="Oliver, Jack"/>
        <s v="O'MALLEY, Kieran"/>
        <s v="Onuora, Anyika"/>
        <s v="Osagie, Andrew"/>
        <s v="Ouseph, Rajiv"/>
        <s v="Overall, Scott"/>
        <s v="Oyepitan, Abiodun"/>
        <s v="Page, Julie"/>
        <s v="Page, Natasha"/>
        <s v="Palies, Ewa"/>
        <s v="Panter, Anne"/>
        <s v="Parker, Barbara"/>
        <s v="Parker, Jesper"/>
        <s v="Parker, Joanna"/>
        <s v="Parker, Rob"/>
        <s v="Parsonage, Alex"/>
        <s v="Partridge, Alex"/>
        <s v="Patience, Luke"/>
        <s v="Pavey, Joanne"/>
        <s v="Pavoni, Roberto"/>
        <s v="Payne, Keri-Anne"/>
        <s v="Pearce, John"/>
        <s v="Pendleton, Victoria"/>
        <s v="Percy, Iain"/>
        <s v="Perdue, Natasha"/>
        <s v="Phillips, Liam"/>
        <s v="Phillips, Zara"/>
        <s v="Pinches, Jennifer"/>
        <s v="Pink, Andrew"/>
        <s v="Pinner, George"/>
        <s v="Pipes, Ben"/>
        <s v="Pitchford, Liam"/>
        <s v="Plotyczer, Mark"/>
        <s v="Pooley, Emma"/>
        <s v="Porter, Tiffany"/>
        <s v="Pouli, Louisa"/>
        <s v="Powell, Stacie"/>
        <s v="Pozzi, Andrew"/>
        <s v="Prieto, Sebastian"/>
        <s v="Proctor, Shara"/>
        <s v="Proud, Stephanie"/>
        <s v="Purchase, Zac"/>
        <s v="Purvis, Daniel"/>
        <s v="Radcliffe, Paula"/>
        <s v="Rafferty, Claire"/>
        <s v="Ramsey, Aaron"/>
        <s v="Randall, Asha"/>
        <s v="Randall, Jenna"/>
        <s v="Ransley, Tom"/>
        <s v="Reade, Shanaze"/>
        <s v="Reed, Peter"/>
        <s v="Reeve, Louisa"/>
        <s v="Reid, Elizabeth"/>
        <s v="Reinking, Nate"/>
        <s v="Renwick, Robbie"/>
        <s v="Rhodes, Ben"/>
        <s v="Rhodes, Jordan"/>
        <s v="Richards, Micah"/>
        <s v="Richardson, Helen"/>
        <s v="Rimmer, Michael"/>
        <s v="Robinson, Glen"/>
        <s v="ROBINSON-BAKER, Nick"/>
        <s v="Robson, Laura"/>
        <s v="Rock, Michael"/>
        <s v="Rodford, Beth"/>
        <s v="Roebuck, Joe"/>
        <s v="Rogers, Chloe"/>
        <s v="Rooney, Martyn"/>
        <s v="Rose, Danny"/>
        <s v="Rosowsky, Husayn"/>
        <s v="Ross, Jane"/>
        <s v="Rowbotham, Stephen"/>
        <s v="Rowsell, Joanna"/>
        <s v="Rutherford, Greg"/>
        <s v="Rutlidge, Alex"/>
        <s v="Ryder, Sean"/>
        <s v="Sandell, Janine"/>
        <s v="Sanders, Nicola"/>
        <s v="Satch, Will"/>
        <s v="Satchwell, Nicholas"/>
        <s v="Sawers, Louisa"/>
        <s v="Sayers, Goldie"/>
        <s v="Sbihi, Mohamed"/>
        <s v="Schofield, Jon"/>
        <s v="Scholefield, Adam"/>
        <s v="Scott, Alex"/>
        <s v="Scott, Ed"/>
        <s v="Scott, Jill"/>
        <s v="Searle, Greg"/>
        <s v="Selby, Andrew"/>
        <s v="Seymour, Natalie"/>
        <s v="SHAKES-DRAYTON, Perri"/>
        <s v="Sharp, Lynsey"/>
        <s v="Shaw, Bryony"/>
        <s v="Sheppard, Natalia"/>
        <s v="Sherrington, Christopher"/>
        <s v="Sibley, Kelly"/>
        <s v="Simmonds, Lizzie"/>
        <s v="Simpson, Andrew"/>
        <s v="Sinclair, Scott"/>
        <s v="Skelton, Katie"/>
        <s v="Skelton, Nick"/>
        <s v="Smith, Alexander"/>
        <s v="Smith, Amy"/>
        <s v="Smith, Kelly"/>
        <s v="Smith, Louis"/>
        <s v="Smith, Rachel"/>
        <s v="Smith, Richard"/>
        <s v="Smith, Zoe"/>
        <s v="Snell, Francesca"/>
        <s v="Solesbury, Tom"/>
        <s v="Sordell, Marvin"/>
        <s v="Spence, Mhairi"/>
        <s v="Spofforth, Gemma"/>
        <s v="Stafford, Natalie"/>
        <s v="Stalker, Tom"/>
        <s v="Stamper, Martin"/>
        <s v="Stannard, Ian"/>
        <s v="Stanning, Heather"/>
        <s v="Starling, Hannah"/>
        <s v="Steele, Jason"/>
        <s v="Stevenson, Sarah"/>
        <s v="Stewart, Azania"/>
        <s v="Stokes, Stuart"/>
        <s v="Stoney, Casey"/>
        <s v="Storry, Beth"/>
        <s v="Stott, Etienne"/>
        <s v="Sturridge, Daniel"/>
        <s v="Sullivan, Drew"/>
        <s v="Susi, Dunia"/>
        <s v="Tadd, Stacey"/>
        <s v="Talbot, Daniel"/>
        <s v="Tancock, Liam"/>
        <s v="Taylor, Jennifer"/>
        <s v="Taylor, Josh"/>
        <s v="Taylor, Neil"/>
        <s v="Tennant, Andrew"/>
        <s v="Terry, Simon"/>
        <s v="Thomas, Geraint"/>
        <s v="Thomas, Kristian"/>
        <s v="Thomas, Sarah"/>
        <s v="Thompson, Christopher"/>
        <s v="Thornley, Victoria"/>
        <s v="Tindall, James"/>
        <s v="Tobin, Robert"/>
        <s v="Tomkins, James"/>
        <s v="Tomlinson, Chris"/>
        <s v="Townsend, Sam"/>
        <s v="Triggs Hodge, Andrew"/>
        <s v="Troiano, Sophie"/>
        <s v="Trott, Laura"/>
        <s v="Tunney, Rebecca"/>
        <s v="Turner, Andy"/>
        <s v="Turner, Grant"/>
        <s v="Turner, Rebecca"/>
        <s v="Tweddle, Beth"/>
        <s v="Twigg, Georgie"/>
        <s v="Unsworth, Laura"/>
        <s v="Van Der Weel, van der WEEL Zoe"/>
        <s v="Vanderwal, Rachael"/>
        <s v="Varnish, Jess"/>
        <s v="Vernon, Annie"/>
        <s v="Vincent, Gawain"/>
        <s v="Vincent, Jake"/>
        <s v="WADE-FRAY, Jenaya"/>
        <s v="Walker, Jessica"/>
        <s v="WALKER-HEBBORN, Chris"/>
        <s v="Waller, Jack"/>
        <s v="Walsh, Kate"/>
        <s v="Walton, Sally"/>
        <s v="Warburton, Gareth"/>
        <s v="Warlow, Rory"/>
        <s v="Waterfield, Pete"/>
        <s v="Watkins, Anna"/>
        <s v="Watson, Heather"/>
        <s v="Weale, Sam"/>
        <s v="Webb, David"/>
        <s v="Weightman, Laura"/>
        <s v="Wells, Matthew"/>
        <s v="Whelan, Hannah"/>
        <s v="White, Ellen"/>
        <s v="White, Nicola"/>
        <s v="Whitlam, Olivia"/>
        <s v="Whitlock, Max"/>
        <s v="Wicks, Lucy"/>
        <s v="Wiggins, Bradley"/>
        <s v="Wilcox, Chloe"/>
        <s v="Williams, Ciaran"/>
        <s v="Williams, Conrad"/>
        <s v="Williams, Daniel"/>
        <s v="Williams, Fara"/>
        <s v="Williams, Rachel"/>
        <s v="Williams, Rhys"/>
        <s v="Williams, Rob"/>
        <s v="Williams, Sophie"/>
        <s v="Williamson, Alison"/>
        <s v="Williamson, Simeon"/>
        <s v="Willis, Andrew"/>
        <s v="Willmott, Aimee"/>
        <s v="Wills, Alan"/>
        <s v="Wilson, Alastair"/>
        <s v="Wilson, Melanie"/>
        <s v="Wilson, Nicola"/>
        <s v="Wilson, Peter"/>
        <s v="WINSTANLEY - SMITH, Angie"/>
        <s v="Woodbridge, Nick"/>
        <s v="Yamauchi, Mara"/>
        <s v="Yankey, Rachel"/>
        <s v="Young, Alison"/>
        <s v="Anderson, Alyssa"/>
        <s v="Armstrong, Kristin"/>
        <s v="BASHORE-SMEDLEY, Kayla"/>
        <s v="Bell, Katie"/>
        <s v="Bingson, Amanda"/>
        <s v="Brooks, Lance"/>
        <s v="Browne, Marcus"/>
        <s v="Bryant, Kelci"/>
        <s v="Buehler, Rachel"/>
        <s v="Centrowitz, Matthew"/>
        <s v="Cesan, Michelle"/>
        <s v="Clement, Kerron"/>
        <s v="Cosby, Jessica"/>
        <s v="Coudray, Tiana"/>
        <s v="Demus, Lashinda"/>
        <s v="Diaz Jr, Joseph"/>
        <s v="Dunn, Debbie"/>
        <s v="Eaton, Ashton"/>
        <s v="Goodwin, Marquise"/>
        <s v="Holmes, Russell"/>
        <s v="Hooker, Destinee"/>
        <s v="Horton, Jonathan"/>
        <s v="Hostetler, Cyrus"/>
        <s v="Hurd, Eric"/>
        <s v="Jorgensen, Gwen"/>
        <s v="Jurkowski, Kenneth"/>
        <s v="Kiefer, Lee"/>
        <s v="Kynard, Erik"/>
        <s v="Lambourne, Richard"/>
        <s v="Larimer, Jeffrey"/>
        <s v="Larson, Breeja"/>
        <s v="Lawrence, Micah"/>
        <s v="Lester, Justin Dashaun"/>
        <s v="Lofgren, Esther"/>
        <s v="Lopez, Steven"/>
        <s v="Martin, Boyd"/>
        <s v="Mathewson, Courtney"/>
        <s v="Mitchell, Manteo"/>
        <s v="Newlin, Brett"/>
        <s v="Ochal, Glenn"/>
        <s v="Parker, Jason"/>
        <s v="Paul, Chris"/>
        <s v="Post, Alise"/>
        <s v="Taurasi, Diana"/>
        <s v="Uptagrafft, Sandra"/>
        <s v="Vinsant, Savannah"/>
        <s v="Vreeland, Shannon"/>
        <s v="Westbrook, Russell"/>
        <s v="Williams, James"/>
        <s v="Williams, Venus"/>
        <s v="Yurkovich, Rachel"/>
        <s v="Zetlin, Julie"/>
        <s v="Chinnawong, Chatuphum"/>
        <s v="Homklin, Teerawat"/>
        <s v="Panichpatikum, Jakkrit"/>
        <s v="Tansai, Napalai"/>
        <s v="Ahye, Michelle-Lee"/>
        <s v="ALLEYNE-FORTE, Ade"/>
        <s v="Bledman, Keston"/>
        <s v="Solomon, Jarrin"/>
        <s v="Akrout, Youssef"/>
        <s v="Ghayaza, Mokhtar"/>
        <s v="Maoua, Atef"/>
        <s v="Mareghni, Hana"/>
        <s v="Mejri, Aymen"/>
        <s v="Nasri, Noura"/>
        <s v="Ouechtati, Bilel"/>
        <s v="Rahali, Maroua"/>
        <s v="Taouerghi, Anouer"/>
        <s v="Darnel, Neslihan"/>
        <s v="Horasan, Yasemin"/>
        <s v="Hu, Melek"/>
        <s v="Karakus, Ayhan"/>
        <s v="Karakus, Nimet"/>
        <s v="Kartaltepe, Nilay"/>
        <s v="Kaynar, Alican"/>
        <s v="Kiraz, Ummu"/>
        <s v="Mingir, Gulcan"/>
        <s v="Muzaffer, Bahram"/>
        <s v="Sener, Yakup"/>
        <s v="Tanrikulu, Bahri"/>
        <s v="Lunkuse, Jamila"/>
        <s v="Mutekanga, Julius"/>
        <s v="Beresnyeva, Olga"/>
        <s v="Dmytrenko, Ruslan"/>
        <s v="Fedorova, Olena"/>
        <s v="FOKINA-SEMENOVA, Natalya"/>
        <s v="Glavan, Igor"/>
        <s v="Gomon, Yevgeniya"/>
        <s v="Knyazyeva, Hanna"/>
        <s v="Kononenko, Nataliya"/>
        <s v="Kovalenko, Nazar"/>
        <s v="Kvyatkovskyy, Andriy"/>
        <s v="Kyiko, Maryna"/>
        <s v="Melnychenko, Hanna"/>
        <s v="Morozov, Artem"/>
        <s v="Omelchuk, Oleh"/>
        <s v="Prystupa, Daryna"/>
        <s v="Pysmenska, Anna"/>
        <s v="Shemyakina, Yana"/>
        <s v="Shulika, Lyubov"/>
        <s v="Sichenikova, Lidiia"/>
        <s v="Slobodenyuk, Vadym"/>
        <s v="Udachyn, Artem"/>
        <s v="Yaroshchuk, Hanna"/>
        <s v="Zaitsev, Kostiantyn"/>
        <s v="Zevina, Daryna"/>
        <s v="Amanova, Ranohon"/>
        <s v="Efremov, Ivan"/>
        <s v="Sayidov, Ramziddin"/>
        <s v="Andrades Mendoza, Marcia Yuleisi"/>
        <s v="Castillo Suarez, Jocelyn"/>
        <s v="Espinoza Mena, Jose"/>
        <s v="Hernandez Colina, Igor"/>
        <s v="Parra, Yusbelys"/>
        <s v="Rivas Espinoza, Wuileixis de Jesus"/>
        <s v="Rodriguez, Jackson"/>
      </sharedItems>
    </cacheField>
    <cacheField name="Height(cm)" numFmtId="0">
      <sharedItems containsSemiMixedTypes="0" containsString="0" containsNumber="1" containsInteger="1" minValue="136" maxValue="219"/>
    </cacheField>
    <cacheField name="Weight(kg)" numFmtId="0">
      <sharedItems containsSemiMixedTypes="0" containsString="0" containsNumber="1" containsInteger="1" minValue="30" maxValue="218"/>
    </cacheField>
    <cacheField name="Country/Team" numFmtId="0">
      <sharedItems/>
    </cacheField>
    <cacheField name="Gender" numFmtId="0">
      <sharedItems count="2">
        <s v="M"/>
        <s v="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71.532789814817" createdVersion="6" refreshedVersion="6" minRefreshableVersion="3" recordCount="8399" xr:uid="{085CF91B-4081-4FBA-A5E0-0E3E579A2D58}">
  <cacheSource type="worksheet">
    <worksheetSource name="Store_Data"/>
  </cacheSource>
  <cacheFields count="15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1-03-01T00:00:00"/>
        <d v="2010-07-23T00:00:00"/>
        <d v="2012-12-15T00:00:00"/>
        <d v="2011-01-02T00:00:00"/>
        <d v="2012-05-10T00:00:00"/>
        <d v="2011-06-07T00:00:00"/>
        <d v="2011-11-09T00:00:00"/>
        <d v="2010-10-16T00:00:00"/>
        <d v="2011-08-20T00:00:00"/>
        <d v="2009-02-26T00:00:00"/>
        <d v="2009-12-02T00:00:00"/>
        <d v="2010-12-22T00:00:00"/>
        <d v="2011-02-06T00:00:00"/>
        <d v="2009-08-23T00:00:00"/>
        <d v="2010-12-29T00:00:00"/>
        <d v="2011-03-17T00:00:00"/>
        <d v="2012-08-11T00:00:00"/>
        <d v="2011-06-03T00:00:00"/>
        <d v="2009-03-23T00:00:00"/>
        <d v="2009-03-22T00:00:00"/>
        <d v="2009-08-22T00:00:00"/>
        <d v="2012-05-12T00:00:00"/>
        <d v="2012-09-08T00:00:00"/>
        <d v="2010-02-04T00:00:00"/>
        <d v="2012-08-07T00:00:00"/>
        <d v="2011-06-25T00:00:00"/>
        <d v="2012-03-11T00:00:00"/>
        <d v="2009-08-18T00:00:00"/>
        <d v="2010-12-17T00:00:00"/>
        <d v="2009-09-25T00:00:00"/>
        <d v="2010-04-12T00:00:00"/>
        <d v="2011-08-01T00:00:00"/>
        <d v="2011-09-14T00:00:00"/>
        <d v="2010-05-06T00:00:00"/>
        <d v="2010-11-24T00:00:00"/>
        <d v="2009-06-15T00:00:00"/>
        <d v="2012-11-10T00:00:00"/>
        <d v="2009-12-22T00:00:00"/>
        <d v="2009-05-09T00:00:00"/>
        <d v="2009-06-22T00:00:00"/>
        <d v="2012-07-09T00:00:00"/>
        <d v="2009-07-28T00:00:00"/>
        <d v="2012-11-09T00:00:00"/>
        <d v="2012-01-01T00:00:00"/>
        <d v="2010-10-13T00:00:00"/>
        <d v="2011-03-18T00:00:00"/>
        <d v="2009-05-12T00:00:00"/>
        <d v="2009-02-02T00:00:00"/>
        <d v="2010-09-08T00:00:00"/>
        <d v="2009-06-14T00:00:00"/>
        <d v="2009-08-14T00:00:00"/>
        <d v="2012-09-01T00:00:00"/>
        <d v="2012-09-17T00:00:00"/>
        <d v="2011-08-04T00:00:00"/>
        <d v="2011-07-10T00:00:00"/>
        <d v="2010-02-03T00:00:00"/>
        <d v="2009-04-15T00:00:00"/>
        <d v="2012-04-03T00:00:00"/>
        <d v="2011-09-04T00:00:00"/>
        <d v="2010-02-27T00:00:00"/>
        <d v="2011-10-20T00:00:00"/>
        <d v="2012-06-02T00:00:00"/>
        <d v="2010-05-23T00:00:00"/>
        <d v="2011-05-27T00:00:00"/>
        <d v="2011-08-03T00:00:00"/>
        <d v="2012-04-25T00:00:00"/>
        <d v="2009-08-25T00:00:00"/>
        <d v="2012-11-11T00:00:00"/>
        <d v="2009-05-10T00:00:00"/>
        <d v="2010-10-23T00:00:00"/>
        <d v="2010-03-25T00:00:00"/>
        <d v="2010-06-24T00:00:00"/>
        <d v="2010-03-08T00:00:00"/>
        <d v="2010-01-08T00:00:00"/>
        <d v="2009-04-05T00:00:00"/>
        <d v="2010-04-15T00:00:00"/>
        <d v="2011-08-22T00:00:00"/>
        <d v="2012-03-30T00:00:00"/>
        <d v="2011-03-24T00:00:00"/>
        <d v="2009-01-16T00:00:00"/>
        <d v="2010-12-01T00:00:00"/>
        <d v="2012-02-18T00:00:00"/>
        <d v="2012-03-14T00:00:00"/>
        <d v="2012-01-05T00:00:00"/>
        <d v="2009-09-27T00:00:00"/>
        <d v="2011-12-31T00:00:00"/>
        <d v="2009-06-01T00:00:00"/>
        <d v="2012-01-19T00:00:00"/>
        <d v="2011-04-20T00:00:00"/>
        <d v="2012-10-30T00:00:00"/>
        <d v="2012-09-30T00:00:00"/>
        <d v="2011-04-19T00:00:00"/>
        <d v="2009-11-20T00:00:00"/>
        <d v="2009-07-15T00:00:00"/>
        <d v="2009-11-06T00:00:00"/>
        <d v="2012-02-14T00:00:00"/>
        <d v="2010-08-26T00:00:00"/>
        <d v="2010-12-26T00:00:00"/>
        <d v="2011-04-16T00:00:00"/>
        <d v="2010-04-07T00:00:00"/>
        <d v="2012-02-29T00:00:00"/>
        <d v="2009-11-16T00:00:00"/>
        <d v="2010-12-05T00:00:00"/>
        <d v="2012-08-05T00:00:00"/>
        <d v="2010-09-19T00:00:00"/>
        <d v="2009-10-23T00:00:00"/>
        <d v="2010-01-07T00:00:00"/>
        <d v="2012-11-15T00:00:00"/>
        <d v="2009-04-27T00:00:00"/>
        <d v="2009-09-16T00:00:00"/>
        <d v="2011-08-31T00:00:00"/>
        <d v="2011-11-11T00:00:00"/>
        <d v="2011-12-29T00:00:00"/>
        <d v="2011-04-29T00:00:00"/>
        <d v="2012-04-27T00:00:00"/>
        <d v="2012-06-01T00:00:00"/>
        <d v="2010-08-31T00:00:00"/>
        <d v="2009-07-04T00:00:00"/>
        <d v="2012-05-11T00:00:00"/>
        <d v="2011-07-20T00:00:00"/>
        <d v="2009-10-20T00:00:00"/>
        <d v="2011-05-01T00:00:00"/>
        <d v="2012-12-21T00:00:00"/>
        <d v="2011-12-18T00:00:00"/>
        <d v="2012-02-01T00:00:00"/>
        <d v="2012-11-24T00:00:00"/>
        <d v="2011-10-16T00:00:00"/>
        <d v="2011-05-14T00:00:00"/>
        <d v="2011-07-23T00:00:00"/>
        <d v="2012-05-17T00:00:00"/>
        <d v="2009-07-31T00:00:00"/>
        <d v="2011-04-05T00:00:00"/>
        <d v="2011-12-05T00:00:00"/>
        <d v="2012-09-02T00:00:00"/>
        <d v="2009-10-12T00:00:00"/>
        <d v="2010-11-20T00:00:00"/>
        <d v="2009-06-28T00:00:00"/>
        <d v="2009-05-14T00:00:00"/>
        <d v="2010-05-29T00:00:00"/>
        <d v="2012-10-22T00:00:00"/>
        <d v="2012-05-05T00:00:00"/>
        <d v="2011-12-16T00:00:00"/>
        <d v="2009-11-22T00:00:00"/>
        <d v="2009-07-13T00:00:00"/>
        <d v="2012-05-24T00:00:00"/>
        <d v="2010-07-20T00:00:00"/>
        <d v="2009-12-12T00:00:00"/>
        <d v="2011-11-19T00:00:00"/>
        <d v="2012-08-18T00:00:00"/>
        <d v="2011-11-05T00:00:00"/>
        <d v="2012-07-21T00:00:00"/>
        <d v="2009-07-30T00:00:00"/>
        <d v="2009-10-07T00:00:00"/>
        <d v="2012-07-26T00:00:00"/>
        <d v="2010-08-13T00:00:00"/>
        <d v="2012-07-30T00:00:00"/>
        <d v="2009-09-15T00:00:00"/>
        <d v="2009-08-15T00:00:00"/>
        <d v="2012-04-01T00:00:00"/>
        <d v="2009-05-18T00:00:00"/>
        <d v="2011-05-20T00:00:00"/>
        <d v="2012-03-10T00:00:00"/>
        <d v="2009-04-08T00:00:00"/>
        <d v="2011-05-09T00:00:00"/>
        <d v="2009-01-22T00:00:00"/>
        <d v="2009-01-12T00:00:00"/>
        <d v="2012-07-16T00:00:00"/>
        <d v="2009-08-01T00:00:00"/>
        <d v="2010-03-28T00:00:00"/>
        <d v="2012-03-02T00:00:00"/>
        <d v="2012-04-24T00:00:00"/>
        <d v="2012-02-23T00:00:00"/>
        <d v="2010-04-29T00:00:00"/>
        <d v="2009-09-19T00:00:00"/>
        <d v="2012-02-09T00:00:00"/>
        <d v="2011-07-31T00:00:00"/>
        <d v="2010-06-07T00:00:00"/>
        <d v="2009-02-12T00:00:00"/>
        <d v="2012-10-15T00:00:00"/>
        <d v="2012-05-07T00:00:00"/>
        <d v="2011-11-22T00:00:00"/>
        <d v="2012-04-13T00:00:00"/>
        <d v="2012-12-20T00:00:00"/>
        <d v="2010-12-13T00:00:00"/>
        <d v="2011-12-25T00:00:00"/>
        <d v="2010-02-08T00:00:00"/>
        <d v="2010-08-27T00:00:00"/>
        <d v="2012-06-13T00:00:00"/>
        <d v="2011-03-21T00:00:00"/>
        <d v="2011-05-10T00:00:00"/>
        <d v="2010-02-28T00:00:00"/>
        <d v="2009-07-26T00:00:00"/>
        <d v="2011-05-19T00:00:00"/>
        <d v="2011-05-28T00:00:00"/>
        <d v="2012-12-08T00:00:00"/>
        <d v="2011-08-21T00:00:00"/>
        <d v="2012-02-13T00:00:00"/>
        <d v="2009-07-02T00:00:00"/>
        <d v="2010-08-04T00:00:00"/>
        <d v="2011-05-24T00:00:00"/>
        <d v="2012-03-12T00:00:00"/>
        <d v="2012-05-02T00:00:00"/>
        <d v="2009-02-20T00:00:00"/>
        <d v="2012-04-30T00:00:00"/>
        <d v="2011-10-22T00:00:00"/>
        <d v="2010-02-22T00:00:00"/>
        <d v="2011-06-14T00:00:00"/>
        <d v="2012-01-12T00:00:00"/>
        <d v="2012-05-26T00:00:00"/>
        <d v="2011-08-18T00:00:00"/>
        <d v="2010-04-22T00:00:00"/>
        <d v="2012-06-23T00:00:00"/>
        <d v="2011-07-15T00:00:00"/>
        <d v="2011-07-03T00:00:00"/>
        <d v="2011-08-08T00:00:00"/>
        <d v="2011-04-02T00:00:00"/>
        <d v="2009-08-04T00:00:00"/>
        <d v="2011-12-09T00:00:00"/>
        <d v="2011-04-25T00:00:00"/>
        <d v="2010-07-25T00:00:00"/>
        <d v="2012-12-27T00:00:00"/>
        <d v="2012-01-24T00:00:00"/>
        <d v="2012-11-08T00:00:00"/>
        <d v="2012-09-22T00:00:00"/>
        <d v="2011-05-08T00:00:00"/>
        <d v="2010-05-19T00:00:00"/>
        <d v="2011-10-09T00:00:00"/>
        <d v="2012-03-31T00:00:00"/>
        <d v="2010-09-28T00:00:00"/>
        <d v="2011-07-12T00:00:00"/>
        <d v="2009-11-25T00:00:00"/>
        <d v="2012-10-13T00:00:00"/>
        <d v="2010-08-24T00:00:00"/>
        <d v="2011-01-04T00:00:00"/>
        <d v="2012-08-28T00:00:00"/>
        <d v="2009-03-30T00:00:00"/>
        <d v="2011-01-11T00:00:00"/>
        <d v="2012-03-20T00:00:00"/>
        <d v="2009-09-26T00:00:00"/>
        <d v="2011-09-03T00:00:00"/>
        <d v="2012-02-27T00:00:00"/>
        <d v="2010-12-02T00:00:00"/>
        <d v="2010-06-19T00:00:00"/>
        <d v="2009-06-03T00:00:00"/>
        <d v="2011-04-28T00:00:00"/>
        <d v="2012-12-03T00:00:00"/>
        <d v="2009-09-11T00:00:00"/>
        <d v="2010-11-08T00:00:00"/>
        <d v="2012-05-04T00:00:00"/>
        <d v="2010-09-01T00:00:00"/>
        <d v="2012-09-18T00:00:00"/>
        <d v="2009-01-15T00:00:00"/>
        <d v="2012-11-05T00:00:00"/>
        <d v="2009-10-13T00:00:00"/>
        <d v="2009-01-18T00:00:00"/>
        <d v="2012-07-31T00:00:00"/>
        <d v="2009-05-04T00:00:00"/>
        <d v="2011-01-10T00:00:00"/>
        <d v="2011-11-10T00:00:00"/>
        <d v="2009-01-26T00:00:00"/>
        <d v="2009-01-14T00:00:00"/>
        <d v="2011-10-03T00:00:00"/>
        <d v="2009-07-07T00:00:00"/>
        <d v="2010-02-20T00:00:00"/>
        <d v="2012-11-01T00:00:00"/>
        <d v="2009-07-21T00:00:00"/>
        <d v="2009-03-10T00:00:00"/>
        <d v="2011-07-14T00:00:00"/>
        <d v="2012-10-28T00:00:00"/>
        <d v="2012-08-12T00:00:00"/>
        <d v="2012-09-05T00:00:00"/>
        <d v="2011-02-26T00:00:00"/>
        <d v="2010-04-30T00:00:00"/>
        <d v="2009-10-19T00:00:00"/>
        <d v="2009-03-24T00:00:00"/>
        <d v="2012-04-15T00:00:00"/>
        <d v="2010-08-30T00:00:00"/>
        <d v="2012-01-03T00:00:00"/>
        <d v="2012-01-27T00:00:00"/>
        <d v="2009-07-14T00:00:00"/>
        <d v="2009-11-21T00:00:00"/>
        <d v="2011-08-17T00:00:00"/>
        <d v="2011-12-20T00:00:00"/>
        <d v="2012-10-09T00:00:00"/>
        <d v="2010-09-13T00:00:00"/>
        <d v="2009-06-07T00:00:00"/>
        <d v="2010-07-16T00:00:00"/>
        <d v="2012-03-28T00:00:00"/>
        <d v="2011-04-09T00:00:00"/>
        <d v="2009-08-05T00:00:00"/>
        <d v="2009-04-19T00:00:00"/>
        <d v="2011-03-04T00:00:00"/>
        <d v="2012-09-16T00:00:00"/>
        <d v="2011-10-19T00:00:00"/>
        <d v="2009-04-01T00:00:00"/>
        <d v="2012-07-29T00:00:00"/>
        <d v="2011-09-11T00:00:00"/>
        <d v="2012-07-02T00:00:00"/>
        <d v="2011-01-08T00:00:00"/>
        <d v="2011-12-02T00:00:00"/>
        <d v="2012-10-14T00:00:00"/>
        <d v="2011-07-28T00:00:00"/>
        <d v="2009-06-24T00:00:00"/>
        <d v="2010-10-06T00:00:00"/>
        <d v="2011-03-05T00:00:00"/>
        <d v="2012-11-06T00:00:00"/>
        <d v="2012-09-24T00:00:00"/>
        <d v="2010-11-14T00:00:00"/>
        <d v="2010-05-05T00:00:00"/>
        <d v="2012-07-08T00:00:00"/>
        <d v="2009-02-15T00:00:00"/>
        <d v="2012-06-17T00:00:00"/>
        <d v="2012-05-25T00:00:00"/>
        <d v="2010-03-30T00:00:00"/>
        <d v="2012-10-05T00:00:00"/>
        <d v="2011-07-25T00:00:00"/>
        <d v="2009-06-11T00:00:00"/>
        <d v="2011-07-13T00:00:00"/>
        <d v="2010-08-09T00:00:00"/>
        <d v="2011-09-24T00:00:00"/>
        <d v="2009-11-17T00:00:00"/>
        <d v="2009-10-31T00:00:00"/>
        <d v="2012-10-04T00:00:00"/>
        <d v="2011-06-29T00:00:00"/>
        <d v="2010-05-08T00:00:00"/>
        <d v="2009-03-19T00:00:00"/>
        <d v="2010-09-22T00:00:00"/>
        <d v="2009-12-05T00:00:00"/>
        <d v="2010-09-20T00:00:00"/>
        <d v="2012-09-14T00:00:00"/>
        <d v="2012-08-22T00:00:00"/>
        <d v="2011-10-10T00:00:00"/>
        <d v="2009-06-29T00:00:00"/>
        <d v="2010-06-03T00:00:00"/>
        <d v="2012-02-05T00:00:00"/>
        <d v="2011-02-01T00:00:00"/>
        <d v="2012-11-20T00:00:00"/>
        <d v="2012-05-28T00:00:00"/>
        <d v="2009-09-22T00:00:00"/>
        <d v="2009-08-26T00:00:00"/>
        <d v="2009-08-11T00:00:00"/>
        <d v="2012-10-07T00:00:00"/>
        <d v="2012-08-20T00:00:00"/>
        <d v="2010-02-07T00:00:00"/>
        <d v="2009-12-28T00:00:00"/>
        <d v="2010-09-25T00:00:00"/>
        <d v="2010-05-30T00:00:00"/>
        <d v="2010-02-17T00:00:00"/>
        <d v="2010-10-09T00:00:00"/>
        <d v="2011-08-25T00:00:00"/>
        <d v="2009-11-30T00:00:00"/>
        <d v="2010-07-18T00:00:00"/>
        <d v="2010-05-12T00:00:00"/>
        <d v="2009-03-06T00:00:00"/>
        <d v="2012-04-10T00:00:00"/>
        <d v="2012-09-21T00:00:00"/>
        <d v="2009-09-29T00:00:00"/>
        <d v="2012-03-05T00:00:00"/>
        <d v="2010-01-11T00:00:00"/>
        <d v="2010-06-08T00:00:00"/>
        <d v="2012-01-23T00:00:00"/>
        <d v="2009-02-04T00:00:00"/>
        <d v="2012-06-27T00:00:00"/>
        <d v="2012-04-26T00:00:00"/>
        <d v="2011-06-16T00:00:00"/>
        <d v="2009-10-29T00:00:00"/>
        <d v="2011-03-07T00:00:00"/>
        <d v="2009-11-29T00:00:00"/>
        <d v="2011-06-09T00:00:00"/>
        <d v="2010-07-07T00:00:00"/>
        <d v="2009-05-26T00:00:00"/>
        <d v="2011-08-09T00:00:00"/>
        <d v="2010-07-03T00:00:00"/>
        <d v="2011-09-12T00:00:00"/>
        <d v="2010-02-06T00:00:00"/>
        <d v="2009-01-21T00:00:00"/>
        <d v="2012-03-21T00:00:00"/>
        <d v="2009-12-14T00:00:00"/>
        <d v="2009-03-05T00:00:00"/>
        <d v="2009-07-27T00:00:00"/>
        <d v="2011-01-24T00:00:00"/>
        <d v="2011-03-09T00:00:00"/>
        <d v="2012-06-15T00:00:00"/>
        <d v="2010-09-24T00:00:00"/>
        <d v="2009-09-12T00:00:00"/>
        <d v="2011-11-07T00:00:00"/>
        <d v="2009-05-21T00:00:00"/>
        <d v="2012-05-09T00:00:00"/>
        <d v="2010-11-17T00:00:00"/>
        <d v="2010-08-28T00:00:00"/>
        <d v="2011-02-28T00:00:00"/>
        <d v="2012-11-26T00:00:00"/>
        <d v="2010-12-24T00:00:00"/>
        <d v="2012-02-26T00:00:00"/>
        <d v="2011-05-03T00:00:00"/>
        <d v="2012-05-27T00:00:00"/>
        <d v="2012-03-18T00:00:00"/>
        <d v="2010-10-15T00:00:00"/>
        <d v="2011-12-03T00:00:00"/>
        <d v="2010-02-26T00:00:00"/>
        <d v="2010-05-13T00:00:00"/>
        <d v="2012-09-27T00:00:00"/>
        <d v="2010-05-15T00:00:00"/>
        <d v="2011-07-05T00:00:00"/>
        <d v="2010-10-30T00:00:00"/>
        <d v="2010-08-03T00:00:00"/>
        <d v="2010-11-21T00:00:00"/>
        <d v="2011-06-22T00:00:00"/>
        <d v="2012-07-10T00:00:00"/>
        <d v="2011-06-08T00:00:00"/>
        <d v="2010-08-05T00:00:00"/>
        <d v="2011-10-18T00:00:00"/>
        <d v="2012-02-07T00:00:00"/>
        <d v="2011-03-15T00:00:00"/>
        <d v="2010-12-07T00:00:00"/>
        <d v="2011-10-04T00:00:00"/>
        <d v="2012-12-09T00:00:00"/>
        <d v="2009-05-06T00:00:00"/>
        <d v="2009-10-27T00:00:00"/>
        <d v="2012-03-22T00:00:00"/>
        <d v="2009-05-11T00:00:00"/>
        <d v="2012-05-06T00:00:00"/>
        <d v="2012-12-12T00:00:00"/>
        <d v="2012-07-19T00:00:00"/>
        <d v="2010-03-09T00:00:00"/>
        <d v="2012-04-21T00:00:00"/>
        <d v="2010-11-13T00:00:00"/>
        <d v="2009-03-01T00:00:00"/>
        <d v="2011-02-15T00:00:00"/>
        <d v="2010-05-21T00:00:00"/>
        <d v="2010-05-07T00:00:00"/>
        <d v="2012-08-03T00:00:00"/>
        <d v="2009-09-28T00:00:00"/>
        <d v="2011-07-27T00:00:00"/>
        <d v="2009-05-24T00:00:00"/>
        <d v="2010-05-14T00:00:00"/>
        <d v="2010-08-06T00:00:00"/>
        <d v="2011-07-18T00:00:00"/>
        <d v="2011-03-13T00:00:00"/>
        <d v="2010-08-16T00:00:00"/>
        <d v="2009-11-04T00:00:00"/>
        <d v="2010-12-28T00:00:00"/>
        <d v="2010-07-14T00:00:00"/>
        <d v="2011-04-12T00:00:00"/>
        <d v="2010-05-17T00:00:00"/>
        <d v="2010-10-28T00:00:00"/>
        <d v="2010-04-28T00:00:00"/>
        <d v="2012-04-06T00:00:00"/>
        <d v="2010-07-24T00:00:00"/>
        <d v="2011-10-28T00:00:00"/>
        <d v="2010-03-05T00:00:00"/>
        <d v="2012-08-09T00:00:00"/>
        <d v="2010-07-27T00:00:00"/>
        <d v="2009-03-27T00:00:00"/>
        <d v="2009-11-28T00:00:00"/>
        <d v="2009-09-05T00:00:00"/>
        <d v="2012-01-13T00:00:00"/>
        <d v="2009-04-22T00:00:00"/>
        <d v="2011-04-17T00:00:00"/>
        <d v="2012-08-27T00:00:00"/>
        <d v="2012-05-03T00:00:00"/>
        <d v="2009-11-14T00:00:00"/>
        <d v="2010-11-11T00:00:00"/>
        <d v="2011-04-22T00:00:00"/>
        <d v="2011-09-15T00:00:00"/>
        <d v="2009-04-10T00:00:00"/>
        <d v="2010-05-16T00:00:00"/>
        <d v="2011-09-09T00:00:00"/>
        <d v="2010-07-21T00:00:00"/>
        <d v="2009-10-05T00:00:00"/>
        <d v="2012-10-18T00:00:00"/>
        <d v="2011-02-14T00:00:00"/>
        <d v="2009-04-24T00:00:00"/>
        <d v="2009-07-29T00:00:00"/>
        <d v="2010-10-19T00:00:00"/>
        <d v="2010-01-02T00:00:00"/>
        <d v="2011-05-25T00:00:00"/>
        <d v="2010-09-26T00:00:00"/>
        <d v="2010-03-03T00:00:00"/>
        <d v="2012-07-07T00:00:00"/>
        <d v="2011-02-13T00:00:00"/>
        <d v="2009-09-24T00:00:00"/>
        <d v="2012-03-15T00:00:00"/>
        <d v="2012-11-28T00:00:00"/>
        <d v="2012-07-15T00:00:00"/>
        <d v="2011-03-26T00:00:00"/>
        <d v="2012-10-01T00:00:00"/>
        <d v="2011-07-04T00:00:00"/>
        <d v="2012-06-29T00:00:00"/>
        <d v="2012-06-20T00:00:00"/>
        <d v="2009-07-17T00:00:00"/>
        <d v="2009-09-13T00:00:00"/>
        <d v="2010-03-29T00:00:00"/>
        <d v="2010-09-12T00:00:00"/>
        <d v="2009-12-01T00:00:00"/>
        <d v="2012-03-07T00:00:00"/>
        <d v="2012-05-29T00:00:00"/>
        <d v="2009-12-13T00:00:00"/>
        <d v="2012-05-23T00:00:00"/>
        <d v="2009-04-12T00:00:00"/>
        <d v="2012-07-23T00:00:00"/>
        <d v="2009-12-04T00:00:00"/>
        <d v="2010-03-19T00:00:00"/>
        <d v="2011-04-03T00:00:00"/>
        <d v="2012-08-30T00:00:00"/>
        <d v="2010-06-13T00:00:00"/>
        <d v="2012-09-12T00:00:00"/>
        <d v="2011-09-22T00:00:00"/>
        <d v="2012-03-24T00:00:00"/>
        <d v="2011-01-22T00:00:00"/>
        <d v="2011-07-21T00:00:00"/>
        <d v="2012-08-10T00:00:00"/>
        <d v="2009-05-16T00:00:00"/>
        <d v="2009-01-11T00:00:00"/>
        <d v="2011-11-16T00:00:00"/>
        <d v="2011-08-12T00:00:00"/>
        <d v="2012-12-05T00:00:00"/>
        <d v="2011-12-10T00:00:00"/>
        <d v="2011-03-23T00:00:00"/>
        <d v="2011-05-15T00:00:00"/>
        <d v="2010-12-14T00:00:00"/>
        <d v="2010-12-30T00:00:00"/>
        <d v="2009-01-02T00:00:00"/>
        <d v="2009-12-07T00:00:00"/>
        <d v="2012-09-19T00:00:00"/>
        <d v="2010-02-12T00:00:00"/>
        <d v="2011-05-21T00:00:00"/>
        <d v="2011-10-30T00:00:00"/>
        <d v="2010-10-21T00:00:00"/>
        <d v="2009-03-08T00:00:00"/>
        <d v="2009-05-20T00:00:00"/>
        <d v="2009-01-24T00:00:00"/>
        <d v="2012-10-16T00:00:00"/>
        <d v="2011-08-16T00:00:00"/>
        <d v="2009-08-02T00:00:00"/>
        <d v="2011-04-11T00:00:00"/>
        <d v="2011-02-07T00:00:00"/>
        <d v="2009-08-24T00:00:00"/>
        <d v="2012-05-13T00:00:00"/>
        <d v="2011-10-26T00:00:00"/>
        <d v="2011-10-15T00:00:00"/>
        <d v="2011-05-13T00:00:00"/>
        <d v="2009-09-21T00:00:00"/>
        <d v="2009-03-21T00:00:00"/>
        <d v="2010-03-01T00:00:00"/>
        <d v="2012-09-03T00:00:00"/>
        <d v="2009-09-04T00:00:00"/>
        <d v="2012-09-25T00:00:00"/>
        <d v="2012-03-03T00:00:00"/>
        <d v="2009-06-20T00:00:00"/>
        <d v="2012-12-10T00:00:00"/>
        <d v="2011-08-10T00:00:00"/>
        <d v="2010-01-31T00:00:00"/>
        <d v="2009-01-10T00:00:00"/>
        <d v="2012-05-21T00:00:00"/>
        <d v="2009-03-29T00:00:00"/>
        <d v="2010-12-19T00:00:00"/>
        <d v="2011-11-20T00:00:00"/>
        <d v="2012-05-20T00:00:00"/>
        <d v="2012-04-09T00:00:00"/>
        <d v="2010-05-31T00:00:00"/>
        <d v="2012-10-06T00:00:00"/>
        <d v="2011-05-26T00:00:00"/>
        <d v="2011-10-08T00:00:00"/>
        <d v="2010-11-06T00:00:00"/>
        <d v="2010-10-10T00:00:00"/>
        <d v="2011-06-02T00:00:00"/>
        <d v="2010-05-09T00:00:00"/>
        <d v="2010-11-27T00:00:00"/>
        <d v="2009-06-04T00:00:00"/>
        <d v="2012-03-25T00:00:00"/>
        <d v="2009-02-03T00:00:00"/>
        <d v="2010-11-25T00:00:00"/>
        <d v="2011-06-23T00:00:00"/>
        <d v="2009-12-06T00:00:00"/>
        <d v="2010-01-24T00:00:00"/>
        <d v="2011-01-07T00:00:00"/>
        <d v="2010-11-22T00:00:00"/>
        <d v="2012-09-04T00:00:00"/>
        <d v="2010-02-25T00:00:00"/>
        <d v="2010-03-07T00:00:00"/>
        <d v="2012-02-19T00:00:00"/>
        <d v="2010-06-25T00:00:00"/>
        <d v="2012-06-08T00:00:00"/>
        <d v="2012-11-30T00:00:00"/>
        <d v="2011-11-15T00:00:00"/>
        <d v="2009-11-10T00:00:00"/>
        <d v="2012-04-18T00:00:00"/>
        <d v="2009-09-17T00:00:00"/>
        <d v="2010-03-20T00:00:00"/>
        <d v="2009-03-18T00:00:00"/>
        <d v="2010-03-22T00:00:00"/>
        <d v="2011-03-10T00:00:00"/>
        <d v="2009-12-18T00:00:00"/>
        <d v="2012-04-05T00:00:00"/>
        <d v="2009-08-12T00:00:00"/>
        <d v="2012-07-28T00:00:00"/>
        <d v="2010-01-30T00:00:00"/>
        <d v="2009-06-25T00:00:00"/>
        <d v="2009-05-19T00:00:00"/>
        <d v="2010-08-22T00:00:00"/>
        <d v="2012-02-16T00:00:00"/>
        <d v="2011-07-22T00:00:00"/>
        <d v="2010-10-18T00:00:00"/>
        <d v="2012-08-29T00:00:00"/>
        <d v="2011-02-25T00:00:00"/>
        <d v="2009-10-10T00:00:00"/>
        <d v="2011-01-01T00:00:00"/>
        <d v="2009-05-07T00:00:00"/>
        <d v="2009-08-29T00:00:00"/>
        <d v="2012-08-24T00:00:00"/>
        <d v="2009-10-25T00:00:00"/>
        <d v="2011-11-17T00:00:00"/>
        <d v="2012-10-02T00:00:00"/>
        <d v="2009-12-20T00:00:00"/>
        <d v="2012-01-08T00:00:00"/>
        <d v="2012-02-15T00:00:00"/>
        <d v="2012-09-06T00:00:00"/>
        <d v="2009-11-02T00:00:00"/>
        <d v="2012-03-23T00:00:00"/>
        <d v="2009-12-24T00:00:00"/>
        <d v="2009-05-30T00:00:00"/>
        <d v="2009-04-21T00:00:00"/>
        <d v="2011-06-19T00:00:00"/>
        <d v="2010-10-11T00:00:00"/>
        <d v="2009-07-01T00:00:00"/>
        <d v="2010-06-17T00:00:00"/>
        <d v="2012-10-27T00:00:00"/>
        <d v="2009-08-16T00:00:00"/>
        <d v="2010-09-14T00:00:00"/>
        <d v="2012-04-11T00:00:00"/>
        <d v="2011-05-07T00:00:00"/>
        <d v="2010-06-02T00:00:00"/>
        <d v="2012-04-17T00:00:00"/>
        <d v="2009-11-08T00:00:00"/>
        <d v="2009-05-03T00:00:00"/>
        <d v="2011-01-09T00:00:00"/>
        <d v="2009-06-12T00:00:00"/>
        <d v="2009-08-09T00:00:00"/>
        <d v="2010-11-30T00:00:00"/>
        <d v="2011-09-05T00:00:00"/>
        <d v="2009-08-07T00:00:00"/>
        <d v="2010-06-06T00:00:00"/>
        <d v="2012-07-12T00:00:00"/>
        <d v="2011-10-05T00:00:00"/>
        <d v="2010-11-18T00:00:00"/>
        <d v="2010-09-15T00:00:00"/>
        <d v="2012-12-25T00:00:00"/>
        <d v="2009-05-13T00:00:00"/>
        <d v="2009-12-23T00:00:00"/>
        <d v="2009-06-23T00:00:00"/>
        <d v="2012-01-16T00:00:00"/>
        <d v="2010-11-29T00:00:00"/>
        <d v="2012-04-12T00:00:00"/>
        <d v="2012-07-05T00:00:00"/>
        <d v="2012-12-01T00:00:00"/>
        <d v="2009-04-16T00:00:00"/>
        <d v="2012-10-17T00:00:00"/>
        <d v="2010-05-10T00:00:00"/>
        <d v="2011-12-22T00:00:00"/>
        <d v="2010-01-22T00:00:00"/>
        <d v="2009-04-23T00:00:00"/>
        <d v="2012-01-30T00:00:00"/>
        <d v="2011-06-20T00:00:00"/>
        <d v="2010-09-10T00:00:00"/>
        <d v="2012-02-12T00:00:00"/>
        <d v="2009-12-29T00:00:00"/>
        <d v="2011-09-06T00:00:00"/>
        <d v="2009-06-21T00:00:00"/>
        <d v="2011-11-08T00:00:00"/>
        <d v="2010-10-04T00:00:00"/>
        <d v="2011-07-19T00:00:00"/>
        <d v="2010-03-31T00:00:00"/>
        <d v="2010-12-12T00:00:00"/>
        <d v="2010-12-04T00:00:00"/>
        <d v="2009-07-24T00:00:00"/>
        <d v="2011-11-28T00:00:00"/>
        <d v="2010-04-11T00:00:00"/>
        <d v="2009-07-10T00:00:00"/>
        <d v="2009-04-06T00:00:00"/>
        <d v="2012-08-04T00:00:00"/>
        <d v="2012-02-11T00:00:00"/>
        <d v="2012-11-22T00:00:00"/>
        <d v="2010-09-04T00:00:00"/>
        <d v="2009-08-06T00:00:00"/>
        <d v="2010-03-23T00:00:00"/>
        <d v="2012-12-16T00:00:00"/>
        <d v="2010-04-01T00:00:00"/>
        <d v="2010-06-09T00:00:00"/>
        <d v="2009-09-18T00:00:00"/>
        <d v="2010-12-10T00:00:00"/>
        <d v="2010-07-17T00:00:00"/>
        <d v="2009-01-06T00:00:00"/>
        <d v="2009-05-25T00:00:00"/>
        <d v="2011-09-08T00:00:00"/>
        <d v="2009-01-19T00:00:00"/>
        <d v="2009-05-01T00:00:00"/>
        <d v="2011-03-02T00:00:00"/>
        <d v="2011-08-06T00:00:00"/>
        <d v="2010-10-02T00:00:00"/>
        <d v="2011-08-30T00:00:00"/>
        <d v="2010-03-02T00:00:00"/>
        <d v="2012-03-04T00:00:00"/>
        <d v="2010-02-24T00:00:00"/>
        <d v="2012-01-09T00:00:00"/>
        <d v="2012-10-03T00:00:00"/>
        <d v="2011-04-07T00:00:00"/>
        <d v="2010-07-09T00:00:00"/>
        <d v="2011-05-11T00:00:00"/>
        <d v="2010-11-03T00:00:00"/>
        <d v="2012-09-20T00:00:00"/>
        <d v="2010-01-10T00:00:00"/>
        <d v="2010-04-03T00:00:00"/>
        <d v="2009-08-27T00:00:00"/>
        <d v="2009-12-11T00:00:00"/>
        <d v="2010-08-15T00:00:00"/>
        <d v="2009-07-22T00:00:00"/>
        <d v="2011-12-15T00:00:00"/>
        <d v="2012-10-19T00:00:00"/>
        <d v="2009-01-05T00:00:00"/>
        <d v="2012-08-17T00:00:00"/>
        <d v="2009-09-20T00:00:00"/>
        <d v="2010-11-16T00:00:00"/>
        <d v="2012-02-08T00:00:00"/>
        <d v="2011-05-06T00:00:00"/>
        <d v="2011-04-01T00:00:00"/>
        <d v="2011-06-10T00:00:00"/>
        <d v="2012-06-19T00:00:00"/>
        <d v="2009-12-26T00:00:00"/>
        <d v="2011-10-06T00:00:00"/>
        <d v="2009-01-17T00:00:00"/>
        <d v="2010-08-20T00:00:00"/>
        <d v="2010-06-29T00:00:00"/>
        <d v="2009-04-20T00:00:00"/>
        <d v="2010-07-19T00:00:00"/>
        <d v="2011-05-31T00:00:00"/>
        <d v="2011-01-27T00:00:00"/>
        <d v="2011-12-12T00:00:00"/>
        <d v="2010-10-31T00:00:00"/>
        <d v="2009-12-27T00:00:00"/>
        <d v="2010-09-17T00:00:00"/>
        <d v="2011-12-11T00:00:00"/>
        <d v="2009-10-15T00:00:00"/>
        <d v="2011-04-13T00:00:00"/>
        <d v="2012-12-02T00:00:00"/>
        <d v="2009-10-04T00:00:00"/>
        <d v="2009-01-09T00:00:00"/>
        <d v="2009-02-23T00:00:00"/>
        <d v="2012-08-02T00:00:00"/>
        <d v="2010-07-22T00:00:00"/>
        <d v="2009-06-30T00:00:00"/>
        <d v="2012-08-19T00:00:00"/>
        <d v="2011-01-19T00:00:00"/>
        <d v="2011-10-11T00:00:00"/>
        <d v="2011-06-01T00:00:00"/>
        <d v="2010-08-25T00:00:00"/>
        <d v="2012-07-20T00:00:00"/>
        <d v="2009-08-21T00:00:00"/>
        <d v="2009-07-09T00:00:00"/>
        <d v="2009-01-29T00:00:00"/>
        <d v="2012-12-11T00:00:00"/>
        <d v="2010-03-21T00:00:00"/>
        <d v="2009-09-06T00:00:00"/>
        <d v="2011-12-30T00:00:00"/>
        <d v="2010-07-29T00:00:00"/>
        <d v="2011-11-21T00:00:00"/>
        <d v="2009-10-02T00:00:00"/>
        <d v="2009-04-03T00:00:00"/>
        <d v="2010-10-22T00:00:00"/>
        <d v="2010-10-12T00:00:00"/>
        <d v="2010-09-29T00:00:00"/>
        <d v="2010-04-16T00:00:00"/>
        <d v="2011-09-19T00:00:00"/>
        <d v="2010-02-01T00:00:00"/>
        <d v="2011-10-17T00:00:00"/>
        <d v="2011-11-01T00:00:00"/>
        <d v="2012-02-10T00:00:00"/>
        <d v="2010-04-09T00:00:00"/>
        <d v="2010-01-04T00:00:00"/>
        <d v="2010-01-16T00:00:00"/>
        <d v="2011-01-29T00:00:00"/>
        <d v="2009-02-06T00:00:00"/>
        <d v="2010-03-27T00:00:00"/>
        <d v="2010-08-14T00:00:00"/>
        <d v="2010-06-27T00:00:00"/>
        <d v="2011-09-30T00:00:00"/>
        <d v="2009-10-08T00:00:00"/>
        <d v="2009-12-30T00:00:00"/>
        <d v="2012-07-17T00:00:00"/>
        <d v="2010-10-26T00:00:00"/>
        <d v="2012-05-31T00:00:00"/>
        <d v="2012-08-01T00:00:00"/>
        <d v="2010-06-30T00:00:00"/>
        <d v="2009-10-24T00:00:00"/>
        <d v="2009-08-03T00:00:00"/>
        <d v="2010-01-14T00:00:00"/>
        <d v="2012-08-23T00:00:00"/>
        <d v="2010-01-09T00:00:00"/>
        <d v="2011-03-31T00:00:00"/>
        <d v="2010-01-20T00:00:00"/>
        <d v="2012-05-18T00:00:00"/>
        <d v="2012-03-09T00:00:00"/>
        <d v="2010-10-20T00:00:00"/>
        <d v="2011-01-28T00:00:00"/>
        <d v="2011-10-25T00:00:00"/>
        <d v="2012-10-24T00:00:00"/>
        <d v="2009-03-09T00:00:00"/>
        <d v="2011-04-21T00:00:00"/>
        <d v="2009-08-28T00:00:00"/>
        <d v="2010-08-23T00:00:00"/>
        <d v="2010-10-24T00:00:00"/>
        <d v="2012-04-28T00:00:00"/>
        <d v="2011-03-27T00:00:00"/>
        <d v="2011-10-23T00:00:00"/>
        <d v="2010-01-12T00:00:00"/>
        <d v="2012-03-13T00:00:00"/>
        <d v="2009-03-12T00:00:00"/>
        <d v="2010-01-05T00:00:00"/>
        <d v="2010-10-08T00:00:00"/>
        <d v="2012-11-25T00:00:00"/>
        <d v="2009-03-26T00:00:00"/>
        <d v="2010-06-21T00:00:00"/>
        <d v="2009-12-21T00:00:00"/>
        <d v="2010-07-05T00:00:00"/>
        <d v="2012-04-29T00:00:00"/>
        <d v="2012-07-11T00:00:00"/>
        <d v="2012-05-14T00:00:00"/>
        <d v="2012-01-11T00:00:00"/>
        <d v="2011-05-17T00:00:00"/>
        <d v="2009-04-13T00:00:00"/>
        <d v="2012-05-22T00:00:00"/>
        <d v="2011-09-26T00:00:00"/>
        <d v="2011-05-23T00:00:00"/>
        <d v="2011-03-29T00:00:00"/>
        <d v="2011-01-03T00:00:00"/>
        <d v="2012-01-28T00:00:00"/>
        <d v="2011-02-09T00:00:00"/>
        <d v="2012-10-29T00:00:00"/>
        <d v="2009-05-15T00:00:00"/>
        <d v="2010-12-31T00:00:00"/>
        <d v="2012-10-25T00:00:00"/>
        <d v="2011-09-10T00:00:00"/>
        <d v="2011-12-04T00:00:00"/>
        <d v="2012-10-26T00:00:00"/>
        <d v="2010-02-19T00:00:00"/>
        <d v="2010-11-26T00:00:00"/>
        <d v="2011-02-20T00:00:00"/>
        <d v="2009-09-09T00:00:00"/>
        <d v="2009-05-05T00:00:00"/>
        <d v="2010-05-27T00:00:00"/>
        <d v="2011-08-05T00:00:00"/>
        <d v="2010-10-01T00:00:00"/>
        <d v="2011-05-02T00:00:00"/>
        <d v="2010-09-30T00:00:00"/>
        <d v="2010-02-10T00:00:00"/>
        <d v="2012-06-11T00:00:00"/>
        <d v="2010-02-23T00:00:00"/>
        <d v="2012-12-22T00:00:00"/>
        <d v="2010-05-25T00:00:00"/>
        <d v="2011-02-17T00:00:00"/>
        <d v="2009-02-27T00:00:00"/>
        <d v="2011-11-13T00:00:00"/>
        <d v="2009-03-16T00:00:00"/>
        <d v="2011-03-25T00:00:00"/>
        <d v="2010-01-17T00:00:00"/>
        <d v="2011-06-28T00:00:00"/>
        <d v="2012-06-10T00:00:00"/>
        <d v="2012-12-30T00:00:00"/>
        <d v="2010-01-26T00:00:00"/>
        <d v="2012-01-25T00:00:00"/>
        <d v="2011-05-04T00:00:00"/>
        <d v="2012-05-08T00:00:00"/>
        <d v="2009-07-20T00:00:00"/>
        <d v="2011-12-07T00:00:00"/>
        <d v="2012-06-04T00:00:00"/>
        <d v="2010-08-10T00:00:00"/>
        <d v="2010-06-01T00:00:00"/>
        <d v="2009-04-09T00:00:00"/>
        <d v="2010-01-23T00:00:00"/>
        <d v="2011-02-11T00:00:00"/>
        <d v="2012-08-21T00:00:00"/>
        <d v="2010-06-23T00:00:00"/>
        <d v="2012-01-07T00:00:00"/>
        <d v="2009-08-19T00:00:00"/>
        <d v="2010-03-10T00:00:00"/>
        <d v="2010-05-02T00:00:00"/>
        <d v="2010-07-15T00:00:00"/>
        <d v="2012-11-04T00:00:00"/>
        <d v="2010-02-21T00:00:00"/>
        <d v="2010-08-18T00:00:00"/>
        <d v="2010-06-04T00:00:00"/>
        <d v="2009-10-18T00:00:00"/>
        <d v="2010-02-16T00:00:00"/>
        <d v="2009-09-10T00:00:00"/>
        <d v="2009-10-28T00:00:00"/>
        <d v="2009-04-14T00:00:00"/>
        <d v="2010-08-17T00:00:00"/>
        <d v="2010-09-05T00:00:00"/>
        <d v="2011-04-24T00:00:00"/>
        <d v="2011-10-12T00:00:00"/>
        <d v="2010-03-14T00:00:00"/>
        <d v="2010-06-10T00:00:00"/>
        <d v="2009-07-12T00:00:00"/>
        <d v="2011-10-29T00:00:00"/>
        <d v="2010-01-18T00:00:00"/>
        <d v="2009-05-22T00:00:00"/>
        <d v="2011-06-11T00:00:00"/>
        <d v="2010-08-19T00:00:00"/>
        <d v="2011-11-23T00:00:00"/>
        <d v="2012-04-04T00:00:00"/>
        <d v="2009-06-02T00:00:00"/>
        <d v="2011-12-24T00:00:00"/>
        <d v="2010-05-11T00:00:00"/>
        <d v="2011-06-27T00:00:00"/>
        <d v="2011-03-12T00:00:00"/>
        <d v="2012-06-28T00:00:00"/>
        <d v="2012-08-15T00:00:00"/>
        <d v="2010-12-25T00:00:00"/>
        <d v="2010-04-02T00:00:00"/>
        <d v="2010-01-03T00:00:00"/>
        <d v="2011-11-26T00:00:00"/>
        <d v="2012-10-11T00:00:00"/>
        <d v="2010-02-05T00:00:00"/>
        <d v="2009-04-18T00:00:00"/>
        <d v="2009-09-01T00:00:00"/>
        <d v="2011-12-17T00:00:00"/>
        <d v="2011-03-08T00:00:00"/>
        <d v="2012-04-23T00:00:00"/>
        <d v="2009-01-07T00:00:00"/>
        <d v="2011-07-06T00:00:00"/>
        <d v="2010-03-15T00:00:00"/>
        <d v="2012-10-31T00:00:00"/>
        <d v="2010-09-09T00:00:00"/>
        <d v="2011-08-19T00:00:00"/>
        <d v="2011-04-10T00:00:00"/>
        <d v="2010-09-18T00:00:00"/>
        <d v="2011-03-19T00:00:00"/>
        <d v="2011-06-30T00:00:00"/>
        <d v="2012-06-16T00:00:00"/>
        <d v="2009-01-31T00:00:00"/>
        <d v="2011-12-01T00:00:00"/>
        <d v="2009-11-03T00:00:00"/>
        <d v="2011-10-31T00:00:00"/>
        <d v="2012-04-22T00:00:00"/>
        <d v="2012-11-12T00:00:00"/>
        <d v="2012-09-13T00:00:00"/>
        <d v="2009-05-02T00:00:00"/>
        <d v="2012-10-23T00:00:00"/>
        <d v="2011-09-13T00:00:00"/>
        <d v="2010-10-07T00:00:00"/>
        <d v="2009-11-05T00:00:00"/>
        <d v="2010-07-26T00:00:00"/>
        <d v="2010-01-29T00:00:00"/>
        <d v="2011-11-30T00:00:00"/>
        <d v="2010-05-28T00:00:00"/>
        <d v="2010-02-02T00:00:00"/>
        <d v="2010-01-19T00:00:00"/>
        <d v="2009-06-09T00:00:00"/>
        <d v="2010-12-06T00:00:00"/>
        <d v="2009-01-28T00:00:00"/>
        <d v="2009-02-17T00:00:00"/>
        <d v="2011-09-21T00:00:00"/>
        <d v="2010-05-24T00:00:00"/>
        <d v="2010-11-09T00:00:00"/>
        <d v="2010-03-12T00:00:00"/>
        <d v="2009-09-30T00:00:00"/>
        <d v="2012-06-05T00:00:00"/>
        <d v="2011-08-14T00:00:00"/>
        <d v="2011-06-17T00:00:00"/>
        <d v="2009-02-25T00:00:00"/>
        <d v="2010-04-19T00:00:00"/>
        <d v="2011-05-12T00:00:00"/>
        <d v="2012-03-08T00:00:00"/>
        <d v="2010-03-16T00:00:00"/>
        <d v="2011-10-14T00:00:00"/>
        <d v="2009-05-17T00:00:00"/>
        <d v="2009-08-31T00:00:00"/>
        <d v="2009-03-15T00:00:00"/>
        <d v="2010-01-28T00:00:00"/>
        <d v="2009-03-28T00:00:00"/>
        <d v="2010-03-26T00:00:00"/>
        <d v="2012-12-28T00:00:00"/>
        <d v="2011-02-19T00:00:00"/>
        <d v="2012-06-14T00:00:00"/>
        <d v="2009-03-31T00:00:00"/>
        <d v="2012-03-29T00:00:00"/>
        <d v="2010-03-24T00:00:00"/>
        <d v="2009-02-11T00:00:00"/>
        <d v="2011-08-28T00:00:00"/>
        <d v="2009-07-06T00:00:00"/>
        <d v="2011-05-30T00:00:00"/>
        <d v="2010-12-09T00:00:00"/>
        <d v="2011-08-13T00:00:00"/>
        <d v="2010-11-05T00:00:00"/>
        <d v="2010-06-26T00:00:00"/>
        <d v="2010-06-16T00:00:00"/>
        <d v="2012-12-06T00:00:00"/>
        <d v="2009-01-03T00:00:00"/>
        <d v="2012-11-23T00:00:00"/>
        <d v="2009-10-09T00:00:00"/>
        <d v="2010-02-11T00:00:00"/>
        <d v="2009-06-06T00:00:00"/>
        <d v="2010-01-25T00:00:00"/>
        <d v="2011-09-23T00:00:00"/>
        <d v="2010-05-03T00:00:00"/>
        <d v="2011-10-07T00:00:00"/>
        <d v="2009-06-13T00:00:00"/>
        <d v="2010-04-23T00:00:00"/>
        <d v="2009-12-19T00:00:00"/>
        <d v="2011-01-20T00:00:00"/>
        <d v="2011-09-28T00:00:00"/>
        <d v="2010-10-25T00:00:00"/>
        <d v="2011-01-15T00:00:00"/>
        <d v="2010-11-23T00:00:00"/>
        <d v="2010-09-27T00:00:00"/>
        <d v="2011-02-03T00:00:00"/>
        <d v="2009-02-10T00:00:00"/>
        <d v="2012-06-22T00:00:00"/>
        <d v="2009-06-17T00:00:00"/>
        <d v="2011-01-25T00:00:00"/>
        <d v="2011-03-16T00:00:00"/>
        <d v="2011-01-31T00:00:00"/>
        <d v="2010-04-20T00:00:00"/>
        <d v="2009-07-16T00:00:00"/>
        <d v="2012-03-19T00:00:00"/>
        <d v="2011-07-07T00:00:00"/>
        <d v="2010-01-01T00:00:00"/>
        <d v="2010-06-15T00:00:00"/>
        <d v="2009-09-02T00:00:00"/>
        <d v="2011-11-03T00:00:00"/>
        <d v="2010-10-14T00:00:00"/>
        <d v="2012-07-18T00:00:00"/>
        <d v="2011-12-21T00:00:00"/>
        <d v="2011-12-08T00:00:00"/>
        <d v="2012-01-18T00:00:00"/>
        <d v="2009-07-05T00:00:00"/>
        <d v="2012-10-20T00:00:00"/>
        <d v="2011-07-01T00:00:00"/>
        <d v="2011-02-08T00:00:00"/>
        <d v="2011-08-02T00:00:00"/>
        <d v="2009-02-16T00:00:00"/>
        <d v="2009-11-19T00:00:00"/>
        <d v="2012-04-14T00:00:00"/>
        <d v="2011-01-05T00:00:00"/>
        <d v="2010-06-05T00:00:00"/>
        <d v="2009-01-23T00:00:00"/>
        <d v="2011-01-13T00:00:00"/>
        <d v="2010-04-04T00:00:00"/>
        <d v="2012-02-17T00:00:00"/>
        <d v="2011-02-02T00:00:00"/>
        <d v="2012-01-04T00:00:00"/>
        <d v="2009-02-24T00:00:00"/>
        <d v="2012-09-29T00:00:00"/>
        <d v="2009-10-21T00:00:00"/>
        <d v="2012-01-06T00:00:00"/>
        <d v="2011-06-06T00:00:00"/>
        <d v="2010-12-21T00:00:00"/>
        <d v="2009-04-07T00:00:00"/>
        <d v="2009-12-16T00:00:00"/>
        <d v="2010-07-30T00:00:00"/>
        <d v="2011-05-18T00:00:00"/>
        <d v="2012-06-12T00:00:00"/>
        <d v="2009-12-10T00:00:00"/>
        <d v="2011-12-14T00:00:00"/>
        <d v="2012-05-19T00:00:00"/>
        <d v="2009-07-03T00:00:00"/>
        <d v="2010-05-01T00:00:00"/>
        <d v="2012-09-15T00:00:00"/>
        <d v="2010-09-23T00:00:00"/>
        <d v="2010-08-21T00:00:00"/>
        <d v="2012-06-06T00:00:00"/>
        <d v="2011-05-22T00:00:00"/>
        <d v="2009-02-05T00:00:00"/>
        <d v="2011-03-22T00:00:00"/>
        <d v="2012-09-09T00:00:00"/>
        <d v="2010-05-20T00:00:00"/>
        <d v="2011-02-23T00:00:00"/>
        <d v="2011-08-24T00:00:00"/>
        <d v="2011-08-26T00:00:00"/>
        <d v="2010-01-06T00:00:00"/>
        <d v="2011-02-05T00:00:00"/>
        <d v="2009-02-28T00:00:00"/>
        <d v="2010-01-15T00:00:00"/>
        <d v="2010-02-18T00:00:00"/>
        <d v="2010-08-08T00:00:00"/>
        <d v="2011-09-27T00:00:00"/>
        <d v="2010-04-27T00:00:00"/>
        <d v="2011-07-24T00:00:00"/>
        <d v="2011-08-23T00:00:00"/>
        <d v="2011-11-14T00:00:00"/>
        <d v="2009-02-08T00:00:00"/>
        <d v="2012-03-17T00:00:00"/>
        <d v="2012-02-06T00:00:00"/>
        <d v="2009-10-01T00:00:00"/>
        <d v="2010-10-03T00:00:00"/>
        <d v="2009-10-26T00:00:00"/>
        <d v="2009-01-30T00:00:00"/>
        <d v="2012-03-27T00:00:00"/>
        <d v="2010-12-11T00:00:00"/>
        <d v="2011-11-06T00:00:00"/>
        <d v="2010-11-04T00:00:00"/>
        <d v="2009-02-09T00:00:00"/>
        <d v="2011-11-02T00:00:00"/>
        <d v="2011-01-06T00:00:00"/>
        <d v="2010-12-20T00:00:00"/>
        <d v="2009-03-25T00:00:00"/>
        <d v="2009-11-23T00:00:00"/>
        <d v="2011-11-18T00:00:00"/>
        <d v="2011-06-12T00:00:00"/>
        <d v="2009-02-22T00:00:00"/>
        <d v="2012-07-25T00:00:00"/>
        <d v="2012-05-30T00:00:00"/>
        <d v="2009-10-11T00:00:00"/>
        <d v="2012-07-14T00:00:00"/>
        <d v="2011-06-05T00:00:00"/>
        <d v="2011-02-24T00:00:00"/>
        <d v="2009-05-27T00:00:00"/>
        <d v="2011-08-07T00:00:00"/>
        <d v="2012-03-16T00:00:00"/>
        <d v="2012-02-02T00:00:00"/>
        <d v="2010-03-13T00:00:00"/>
        <d v="2009-05-08T00:00:00"/>
        <d v="2009-04-28T00:00:00"/>
        <d v="2012-03-26T00:00:00"/>
        <d v="2010-11-07T00:00:00"/>
        <d v="2010-09-03T00:00:00"/>
        <d v="2012-08-06T00:00:00"/>
        <d v="2012-12-23T00:00:00"/>
        <d v="2012-01-31T00:00:00"/>
        <d v="2009-05-23T00:00:00"/>
        <d v="2011-11-24T00:00:00"/>
        <d v="2010-11-01T00:00:00"/>
        <d v="2011-07-02T00:00:00"/>
        <d v="2011-09-25T00:00:00"/>
        <d v="2012-04-16T00:00:00"/>
        <d v="2011-11-12T00:00:00"/>
        <d v="2011-09-01T00:00:00"/>
        <d v="2009-04-04T00:00:00"/>
        <d v="2010-03-04T00:00:00"/>
        <d v="2012-01-20T00:00:00"/>
        <d v="2009-08-10T00:00:00"/>
        <d v="2010-09-06T00:00:00"/>
        <d v="2010-09-07T00:00:00"/>
        <d v="2011-10-02T00:00:00"/>
        <d v="2011-07-29T00:00:00"/>
        <d v="2011-11-27T00:00:00"/>
        <d v="2010-12-08T00:00:00"/>
        <d v="2011-04-18T00:00:00"/>
        <d v="2009-11-09T00:00:00"/>
        <d v="2010-09-02T00:00:00"/>
        <d v="2010-11-12T00:00:00"/>
        <d v="2012-08-26T00:00:00"/>
        <d v="2009-03-14T00:00:00"/>
        <d v="2012-11-29T00:00:00"/>
        <d v="2010-08-07T00:00:00"/>
        <d v="2011-10-01T00:00:00"/>
        <d v="2009-12-25T00:00:00"/>
        <d v="2009-09-14T00:00:00"/>
        <d v="2011-04-04T00:00:00"/>
        <d v="2010-03-18T00:00:00"/>
        <d v="2012-03-06T00:00:00"/>
        <d v="2010-08-11T00:00:00"/>
        <d v="2011-01-17T00:00:00"/>
        <d v="2009-04-29T00:00:00"/>
        <d v="2011-11-25T00:00:00"/>
        <d v="2011-06-04T00:00:00"/>
        <d v="2010-08-02T00:00:00"/>
        <d v="2010-10-17T00:00:00"/>
        <d v="2009-10-22T00:00:00"/>
        <d v="2012-07-03T00:00:00"/>
        <d v="2011-01-21T00:00:00"/>
        <d v="2009-03-20T00:00:00"/>
        <d v="2010-06-22T00:00:00"/>
        <d v="2009-01-25T00:00:00"/>
        <d v="2012-01-10T00:00:00"/>
        <d v="2012-03-01T00:00:00"/>
        <d v="2010-04-06T00:00:00"/>
        <d v="2012-11-07T00:00:00"/>
        <d v="2009-10-17T00:00:00"/>
        <d v="2011-02-18T00:00:00"/>
        <d v="2011-02-22T00:00:00"/>
        <d v="2012-09-23T00:00:00"/>
        <d v="2011-06-13T00:00:00"/>
        <d v="2012-01-22T00:00:00"/>
        <d v="2011-04-08T00:00:00"/>
        <d v="2009-07-11T00:00:00"/>
        <d v="2012-02-04T00:00:00"/>
        <d v="2009-03-02T00:00:00"/>
        <d v="2009-04-30T00:00:00"/>
        <d v="2011-03-20T00:00:00"/>
        <d v="2009-02-14T00:00:00"/>
        <d v="2012-12-18T00:00:00"/>
        <d v="2012-12-26T00:00:00"/>
        <d v="2010-04-25T00:00:00"/>
        <d v="2012-12-24T00:00:00"/>
        <d v="2012-12-13T00:00:00"/>
        <d v="2009-11-13T00:00:00"/>
        <d v="2012-11-19T00:00:00"/>
        <d v="2012-11-21T00:00:00"/>
        <d v="2010-09-11T00:00:00"/>
        <d v="2010-08-12T00:00:00"/>
        <d v="2012-01-26T00:00:00"/>
        <d v="2012-07-01T00:00:00"/>
        <d v="2011-09-18T00:00:00"/>
        <d v="2010-07-04T00:00:00"/>
        <d v="2011-09-07T00:00:00"/>
        <d v="2009-08-17T00:00:00"/>
        <d v="2011-08-11T00:00:00"/>
        <d v="2011-02-21T00:00:00"/>
        <d v="2009-12-09T00:00:00"/>
        <d v="2012-07-13T00:00:00"/>
        <d v="2011-02-10T00:00:00"/>
        <d v="2011-11-29T00:00:00"/>
        <d v="2009-03-07T00:00:00"/>
        <d v="2011-06-18T00:00:00"/>
        <d v="2011-12-19T00:00:00"/>
        <d v="2011-06-21T00:00:00"/>
        <d v="2009-04-02T00:00:00"/>
        <d v="2012-11-18T00:00:00"/>
        <d v="2012-10-10T00:00:00"/>
        <d v="2009-11-24T00:00:00"/>
        <d v="2012-06-18T00:00:00"/>
        <d v="2011-02-12T00:00:00"/>
        <d v="2012-09-28T00:00:00"/>
        <d v="2012-10-08T00:00:00"/>
        <d v="2012-04-07T00:00:00"/>
        <d v="2012-09-10T00:00:00"/>
        <d v="2010-04-10T00:00:00"/>
        <d v="2009-06-08T00:00:00"/>
        <d v="2011-09-02T00:00:00"/>
        <d v="2011-10-24T00:00:00"/>
        <d v="2009-02-19T00:00:00"/>
        <d v="2010-11-19T00:00:00"/>
        <d v="2009-03-17T00:00:00"/>
        <d v="2009-08-08T00:00:00"/>
        <d v="2010-02-09T00:00:00"/>
        <d v="2012-11-17T00:00:00"/>
        <d v="2009-04-26T00:00:00"/>
        <d v="2010-06-18T00:00:00"/>
        <d v="2010-07-31T00:00:00"/>
        <d v="2012-08-16T00:00:00"/>
        <d v="2011-09-20T00:00:00"/>
        <d v="2009-06-10T00:00:00"/>
        <d v="2010-12-03T00:00:00"/>
        <d v="2011-12-13T00:00:00"/>
        <d v="2011-05-05T00:00:00"/>
        <d v="2009-12-17T00:00:00"/>
        <d v="2010-04-17T00:00:00"/>
        <d v="2012-01-21T00:00:00"/>
        <d v="2012-01-29T00:00:00"/>
        <d v="2010-08-01T00:00:00"/>
        <d v="2009-01-27T00:00:00"/>
        <d v="2010-02-14T00:00:00"/>
        <d v="2011-09-29T00:00:00"/>
        <d v="2009-06-26T00:00:00"/>
        <d v="2010-07-28T00:00:00"/>
        <d v="2010-04-26T00:00:00"/>
        <d v="2010-10-05T00:00:00"/>
        <d v="2012-07-24T00:00:00"/>
        <d v="2009-04-11T00:00:00"/>
        <d v="2009-02-13T00:00:00"/>
        <d v="2012-01-02T00:00:00"/>
        <d v="2012-06-25T00:00:00"/>
        <d v="2012-08-14T00:00:00"/>
        <d v="2009-08-30T00:00:00"/>
        <d v="2012-06-26T00:00:00"/>
        <d v="2010-06-20T00:00:00"/>
        <d v="2012-12-07T00:00:00"/>
        <d v="2010-10-27T00:00:00"/>
        <d v="2012-09-07T00:00:00"/>
        <d v="2009-01-04T00:00:00"/>
        <d v="2010-05-18T00:00:00"/>
        <d v="2011-03-03T00:00:00"/>
        <d v="2011-03-11T00:00:00"/>
        <d v="2010-06-14T00:00:00"/>
        <d v="2009-01-01T00:00:00"/>
        <d v="2009-03-03T00:00:00"/>
        <d v="2010-03-17T00:00:00"/>
        <d v="2012-12-19T00:00:00"/>
        <d v="2011-04-30T00:00:00"/>
        <d v="2009-09-23T00:00:00"/>
        <d v="2011-07-16T00:00:00"/>
        <d v="2010-05-26T00:00:00"/>
        <d v="2009-03-11T00:00:00"/>
        <d v="2009-01-13T00:00:00"/>
        <d v="2009-03-13T00:00:00"/>
        <d v="2011-08-15T00:00:00"/>
        <d v="2009-02-01T00:00:00"/>
        <d v="2009-10-30T00:00:00"/>
        <d v="2012-12-04T00:00:00"/>
        <d v="2011-06-26T00:00:00"/>
        <d v="2011-07-17T00:00:00"/>
        <d v="2011-04-15T00:00:00"/>
        <d v="2009-06-19T00:00:00"/>
        <d v="2010-02-15T00:00:00"/>
        <d v="2009-12-15T00:00:00"/>
        <d v="2012-06-07T00:00:00"/>
        <d v="2012-07-27T00:00:00"/>
        <d v="2009-11-12T00:00:00"/>
        <d v="2011-01-18T00:00:00"/>
        <d v="2009-11-26T00:00:00"/>
        <d v="2009-11-11T00:00:00"/>
        <d v="2011-02-27T00:00:00"/>
        <d v="2009-02-07T00:00:00"/>
        <d v="2010-04-05T00:00:00"/>
        <d v="2009-08-13T00:00:00"/>
        <d v="2009-01-08T00:00:00"/>
        <d v="2012-11-03T00:00:00"/>
        <d v="2011-04-14T00:00:00"/>
        <d v="2011-07-30T00:00:00"/>
        <d v="2010-09-21T00:00:00"/>
        <d v="2010-12-23T00:00:00"/>
        <d v="2010-05-04T00:00:00"/>
        <d v="2009-02-18T00:00:00"/>
        <d v="2009-04-17T00:00:00"/>
        <d v="2010-01-13T00:00:00"/>
        <d v="2011-12-28T00:00:00"/>
        <d v="2012-01-15T00:00:00"/>
        <d v="2010-12-18T00:00:00"/>
        <d v="2011-09-16T00:00:00"/>
        <d v="2010-12-27T00:00:00"/>
        <d v="2011-05-16T00:00:00"/>
        <d v="2010-08-29T00:00:00"/>
        <d v="2011-01-26T00:00:00"/>
        <d v="2011-10-13T00:00:00"/>
        <d v="2009-09-07T00:00:00"/>
        <d v="2012-11-16T00:00:00"/>
        <d v="2012-11-02T00:00:00"/>
        <d v="2009-10-06T00:00:00"/>
        <d v="2010-01-27T00:00:00"/>
        <d v="2011-09-17T00:00:00"/>
        <d v="2012-05-16T00:00:00"/>
        <d v="2009-01-20T00:00:00"/>
        <d v="2012-12-29T00:00:00"/>
        <d v="2011-01-30T00:00:00"/>
        <d v="2010-12-15T00:00:00"/>
        <d v="2011-12-26T00:00:00"/>
        <d v="2009-11-27T00:00:00"/>
        <d v="2009-02-21T00:00:00"/>
        <d v="2009-09-08T00:00:00"/>
        <d v="2012-10-21T00:00:00"/>
        <d v="2011-02-16T00:00:00"/>
        <d v="2010-11-10T00:00:00"/>
        <d v="2010-04-08T00:00:00"/>
        <d v="2009-05-29T00:00:00"/>
        <d v="2011-07-26T00:00:00"/>
        <d v="2010-12-16T00:00:00"/>
        <d v="2010-04-24T00:00:00"/>
        <d v="2012-04-08T00:00:00"/>
        <d v="2009-11-01T00:00:00"/>
        <d v="2009-11-07T00:00:00"/>
        <d v="2009-05-28T00:00:00"/>
        <d v="2011-01-16T00:00:00"/>
        <d v="2011-01-14T00:00:00"/>
        <d v="2010-10-29T00:00:00"/>
        <d v="2011-12-06T00:00:00"/>
        <d v="2011-04-06T00:00:00"/>
        <d v="2012-02-21T00:00:00"/>
        <d v="2011-03-14T00:00:00"/>
        <d v="2009-04-25T00:00:00"/>
        <d v="2011-02-04T00:00:00"/>
        <d v="2012-07-22T00:00:00"/>
        <d v="2012-02-24T00:00:00"/>
        <d v="2009-11-15T00:00:00"/>
        <d v="2010-06-11T00:00:00"/>
        <d v="2011-07-08T00:00:00"/>
        <d v="2012-06-09T00:00:00"/>
        <d v="2009-08-20T00:00:00"/>
        <d v="2010-07-13T00:00:00"/>
        <d v="2011-10-21T00:00:00"/>
        <d v="2012-10-12T00:00:00"/>
        <d v="2010-06-28T00:00:00"/>
        <d v="2011-04-23T00:00:00"/>
        <d v="2012-12-14T00:00:00"/>
        <d v="2012-11-14T00:00:00"/>
        <d v="2009-12-08T00:00:00"/>
        <d v="2011-06-24T00:00:00"/>
        <d v="2010-05-22T00:00:00"/>
        <d v="2010-03-06T00:00:00"/>
        <d v="2009-06-18T00:00:00"/>
        <d v="2011-03-28T00:00:00"/>
        <d v="2012-02-20T00:00:00"/>
        <d v="2010-01-21T00:00:00"/>
        <d v="2011-03-30T00:00:00"/>
        <d v="2009-07-08T00:00:00"/>
        <d v="2009-03-04T00:00:00"/>
        <d v="2012-05-01T00:00:00"/>
        <d v="2012-06-30T00:00:00"/>
        <d v="2012-06-24T00:00:00"/>
        <d v="2009-12-03T00:00:00"/>
        <d v="2009-12-31T00:00:00"/>
        <d v="2011-06-15T00:00:00"/>
        <d v="2012-06-03T00:00:00"/>
        <d v="2012-02-25T00:00:00"/>
        <d v="2012-07-06T00:00:00"/>
        <d v="2012-11-13T00:00:00"/>
        <d v="2011-12-27T00:00:00"/>
        <d v="2010-02-13T00:00:00"/>
        <d v="2009-11-18T00:00:00"/>
        <d v="2010-04-18T00:00:00"/>
        <d v="2012-09-11T00:00:00"/>
        <d v="2012-11-27T00:00:00"/>
        <d v="2009-09-03T00:00:00"/>
        <d v="2012-01-14T00:00:00"/>
        <d v="2012-04-20T00:00:00"/>
        <d v="2012-08-13T00:00:00"/>
        <d v="2009-07-25T00:00:00"/>
        <d v="2010-03-11T00:00:00"/>
        <d v="2011-01-23T00:00:00"/>
        <d v="2012-04-02T00:00:00"/>
        <d v="2011-04-26T00:00:00"/>
        <d v="2009-06-16T00:00:00"/>
        <d v="2012-08-08T00:00:00"/>
        <d v="2010-07-10T00:00:00"/>
        <d v="2009-06-05T00:00:00"/>
        <d v="2011-07-11T00:00:00"/>
        <d v="2011-10-27T00:00:00"/>
        <d v="2012-12-17T00:00:00"/>
      </sharedItems>
      <fieldGroup par="14" base="1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Ship Mode" numFmtId="0">
      <sharedItems/>
    </cacheField>
    <cacheField name="Shipping Cost" numFmtId="0">
      <sharedItems containsSemiMixedTypes="0" containsString="0" containsNumber="1" minValue="0.49" maxValue="164.73"/>
    </cacheField>
    <cacheField name="Province" numFmtId="0">
      <sharedItems count="13">
        <s v="British Columbia"/>
        <s v="Ontario"/>
        <s v="Northwest Territories"/>
        <s v="Yukon"/>
        <s v="Quebec"/>
        <s v="Alberta"/>
        <s v="Saskachewan"/>
        <s v="Prince Edward Island"/>
        <s v="Manitoba"/>
        <s v="Nova Scotia"/>
        <s v="New Brunswick"/>
        <s v="Nunavut"/>
        <s v="Newfoundland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09-01-02T00:00:00" maxDate="2012-12-31T00:00:00"/>
    </cacheField>
    <cacheField name="Quarters" numFmtId="0" databaseField="0">
      <fieldGroup base="1">
        <rangePr groupBy="quarters" startDate="2009-01-01T00:00:00" endDate="2012-12-31T00:00:00"/>
        <groupItems count="6">
          <s v="&lt;1/1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1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x v="0"/>
    <n v="170"/>
    <n v="69"/>
    <s v="Algeria"/>
    <x v="0"/>
  </r>
  <r>
    <x v="1"/>
    <n v="176"/>
    <n v="45"/>
    <s v="Algeria"/>
    <x v="1"/>
  </r>
  <r>
    <x v="2"/>
    <n v="165"/>
    <n v="45"/>
    <s v="Algeria"/>
    <x v="1"/>
  </r>
  <r>
    <x v="3"/>
    <n v="173"/>
    <n v="59"/>
    <s v="Algeria"/>
    <x v="1"/>
  </r>
  <r>
    <x v="4"/>
    <n v="178"/>
    <n v="78"/>
    <s v="Angola"/>
    <x v="1"/>
  </r>
  <r>
    <x v="5"/>
    <n v="168"/>
    <n v="65"/>
    <s v="Angola"/>
    <x v="1"/>
  </r>
  <r>
    <x v="6"/>
    <n v="168"/>
    <n v="67"/>
    <s v="Angola"/>
    <x v="0"/>
  </r>
  <r>
    <x v="7"/>
    <n v="170"/>
    <n v="68"/>
    <s v="Angola"/>
    <x v="1"/>
  </r>
  <r>
    <x v="8"/>
    <n v="172"/>
    <n v="54"/>
    <s v="Argentina"/>
    <x v="0"/>
  </r>
  <r>
    <x v="9"/>
    <n v="165"/>
    <n v="52"/>
    <s v="Argentina"/>
    <x v="1"/>
  </r>
  <r>
    <x v="10"/>
    <n v="179"/>
    <n v="88"/>
    <s v="Argentina"/>
    <x v="0"/>
  </r>
  <r>
    <x v="11"/>
    <n v="180"/>
    <n v="100"/>
    <s v="Argentina"/>
    <x v="0"/>
  </r>
  <r>
    <x v="12"/>
    <n v="190"/>
    <n v="85"/>
    <s v="Argentina"/>
    <x v="0"/>
  </r>
  <r>
    <x v="13"/>
    <n v="190"/>
    <n v="92"/>
    <s v="Argentina"/>
    <x v="0"/>
  </r>
  <r>
    <x v="14"/>
    <n v="170"/>
    <n v="56"/>
    <s v="Argentina"/>
    <x v="0"/>
  </r>
  <r>
    <x v="15"/>
    <n v="185"/>
    <n v="77"/>
    <s v="Argentina"/>
    <x v="0"/>
  </r>
  <r>
    <x v="16"/>
    <n v="180"/>
    <n v="79"/>
    <s v="Argentina"/>
    <x v="0"/>
  </r>
  <r>
    <x v="17"/>
    <n v="150"/>
    <n v="48"/>
    <s v="Argentina"/>
    <x v="1"/>
  </r>
  <r>
    <x v="18"/>
    <n v="167"/>
    <n v="49"/>
    <s v="Argentina"/>
    <x v="1"/>
  </r>
  <r>
    <x v="19"/>
    <n v="189"/>
    <n v="91"/>
    <s v="Argentina"/>
    <x v="0"/>
  </r>
  <r>
    <x v="20"/>
    <n v="157"/>
    <n v="54"/>
    <s v="Argentina"/>
    <x v="1"/>
  </r>
  <r>
    <x v="21"/>
    <n v="183"/>
    <n v="83"/>
    <s v="Argentina"/>
    <x v="0"/>
  </r>
  <r>
    <x v="22"/>
    <n v="180"/>
    <n v="90"/>
    <s v="Argentina"/>
    <x v="0"/>
  </r>
  <r>
    <x v="23"/>
    <n v="171"/>
    <n v="79"/>
    <s v="Australian Olympic Team"/>
    <x v="0"/>
  </r>
  <r>
    <x v="24"/>
    <n v="212"/>
    <n v="102"/>
    <s v="Australian Olympic Team"/>
    <x v="0"/>
  </r>
  <r>
    <x v="25"/>
    <n v="205"/>
    <n v="97"/>
    <s v="Australian Olympic Team"/>
    <x v="0"/>
  </r>
  <r>
    <x v="26"/>
    <n v="161"/>
    <n v="51"/>
    <s v="Australian Olympic Team"/>
    <x v="1"/>
  </r>
  <r>
    <x v="27"/>
    <n v="190"/>
    <n v="93"/>
    <s v="Australian Olympic Team"/>
    <x v="0"/>
  </r>
  <r>
    <x v="28"/>
    <n v="159"/>
    <n v="46"/>
    <s v="Australian Olympic Team"/>
    <x v="1"/>
  </r>
  <r>
    <x v="29"/>
    <n v="159"/>
    <n v="56"/>
    <s v="Australian Olympic Team"/>
    <x v="1"/>
  </r>
  <r>
    <x v="30"/>
    <n v="185"/>
    <n v="78"/>
    <s v="Australian Olympic Team"/>
    <x v="1"/>
  </r>
  <r>
    <x v="31"/>
    <n v="188"/>
    <n v="74"/>
    <s v="Australian Olympic Team"/>
    <x v="1"/>
  </r>
  <r>
    <x v="32"/>
    <n v="185"/>
    <n v="66"/>
    <s v="Australian Olympic Team"/>
    <x v="0"/>
  </r>
  <r>
    <x v="33"/>
    <n v="164"/>
    <n v="52"/>
    <s v="Australian Olympic Team"/>
    <x v="1"/>
  </r>
  <r>
    <x v="34"/>
    <n v="170"/>
    <n v="60"/>
    <s v="Australian Olympic Team"/>
    <x v="0"/>
  </r>
  <r>
    <x v="35"/>
    <n v="186"/>
    <n v="79"/>
    <s v="Australian Olympic Team"/>
    <x v="0"/>
  </r>
  <r>
    <x v="36"/>
    <n v="194"/>
    <n v="98"/>
    <s v="Australian Olympic Team"/>
    <x v="0"/>
  </r>
  <r>
    <x v="37"/>
    <n v="170"/>
    <n v="62"/>
    <s v="Australian Olympic Team"/>
    <x v="1"/>
  </r>
  <r>
    <x v="38"/>
    <n v="175"/>
    <n v="65"/>
    <s v="Australian Olympic Team"/>
    <x v="1"/>
  </r>
  <r>
    <x v="39"/>
    <n v="180"/>
    <n v="62"/>
    <s v="Australian Olympic Team"/>
    <x v="1"/>
  </r>
  <r>
    <x v="40"/>
    <n v="184"/>
    <n v="83"/>
    <s v="Australian Olympic Team"/>
    <x v="1"/>
  </r>
  <r>
    <x v="41"/>
    <n v="180"/>
    <n v="80"/>
    <s v="Australian Olympic Team"/>
    <x v="0"/>
  </r>
  <r>
    <x v="42"/>
    <n v="179"/>
    <n v="76"/>
    <s v="Australian Olympic Team"/>
    <x v="0"/>
  </r>
  <r>
    <x v="43"/>
    <n v="198"/>
    <n v="115"/>
    <s v="Australian Olympic Team"/>
    <x v="0"/>
  </r>
  <r>
    <x v="44"/>
    <n v="188"/>
    <n v="95"/>
    <s v="Australian Olympic Team"/>
    <x v="0"/>
  </r>
  <r>
    <x v="45"/>
    <n v="180"/>
    <n v="80"/>
    <s v="Australian Olympic Team"/>
    <x v="0"/>
  </r>
  <r>
    <x v="46"/>
    <n v="162"/>
    <n v="51"/>
    <s v="Australian Olympic Team"/>
    <x v="1"/>
  </r>
  <r>
    <x v="47"/>
    <n v="183"/>
    <n v="84"/>
    <s v="Australian Olympic Team"/>
    <x v="0"/>
  </r>
  <r>
    <x v="48"/>
    <n v="182"/>
    <n v="88"/>
    <s v="Australian Olympic Team"/>
    <x v="1"/>
  </r>
  <r>
    <x v="49"/>
    <n v="195"/>
    <n v="90"/>
    <s v="Australian Olympic Team"/>
    <x v="0"/>
  </r>
  <r>
    <x v="50"/>
    <n v="172"/>
    <n v="67"/>
    <s v="Australian Olympic Team"/>
    <x v="1"/>
  </r>
  <r>
    <x v="51"/>
    <n v="185"/>
    <n v="85"/>
    <s v="Australian Olympic Team"/>
    <x v="0"/>
  </r>
  <r>
    <x v="52"/>
    <n v="191"/>
    <n v="85"/>
    <s v="Australian Olympic Team"/>
    <x v="0"/>
  </r>
  <r>
    <x v="53"/>
    <n v="160"/>
    <n v="57"/>
    <s v="Australian Olympic Team"/>
    <x v="1"/>
  </r>
  <r>
    <x v="54"/>
    <n v="169"/>
    <n v="54"/>
    <s v="Australian Olympic Team"/>
    <x v="1"/>
  </r>
  <r>
    <x v="55"/>
    <n v="209"/>
    <n v="98"/>
    <s v="Australian Olympic Team"/>
    <x v="0"/>
  </r>
  <r>
    <x v="56"/>
    <n v="184"/>
    <n v="76"/>
    <s v="Australian Olympic Team"/>
    <x v="0"/>
  </r>
  <r>
    <x v="57"/>
    <n v="170"/>
    <n v="65"/>
    <s v="Australian Olympic Team"/>
    <x v="0"/>
  </r>
  <r>
    <x v="58"/>
    <n v="177"/>
    <n v="73"/>
    <s v="Australian Olympic Team"/>
    <x v="0"/>
  </r>
  <r>
    <x v="59"/>
    <n v="173"/>
    <n v="60"/>
    <s v="Australian Olympic Team"/>
    <x v="0"/>
  </r>
  <r>
    <x v="60"/>
    <n v="163"/>
    <n v="50"/>
    <s v="Australian Olympic Team"/>
    <x v="1"/>
  </r>
  <r>
    <x v="61"/>
    <n v="193"/>
    <n v="80"/>
    <s v="Australian Olympic Team"/>
    <x v="0"/>
  </r>
  <r>
    <x v="62"/>
    <n v="181"/>
    <n v="72"/>
    <s v="Australian Olympic Team"/>
    <x v="0"/>
  </r>
  <r>
    <x v="63"/>
    <n v="184"/>
    <n v="83"/>
    <s v="Australian Olympic Team"/>
    <x v="0"/>
  </r>
  <r>
    <x v="64"/>
    <n v="181"/>
    <n v="71"/>
    <s v="Australian Olympic Team"/>
    <x v="1"/>
  </r>
  <r>
    <x v="65"/>
    <n v="183"/>
    <n v="83"/>
    <s v="Austria"/>
    <x v="0"/>
  </r>
  <r>
    <x v="66"/>
    <n v="177"/>
    <n v="62"/>
    <s v="Austria"/>
    <x v="0"/>
  </r>
  <r>
    <x v="67"/>
    <n v="184"/>
    <n v="80"/>
    <s v="Austria"/>
    <x v="0"/>
  </r>
  <r>
    <x v="68"/>
    <n v="180"/>
    <n v="70"/>
    <s v="Austria"/>
    <x v="0"/>
  </r>
  <r>
    <x v="69"/>
    <n v="165"/>
    <n v="62"/>
    <s v="Austria"/>
    <x v="1"/>
  </r>
  <r>
    <x v="70"/>
    <n v="174"/>
    <n v="63"/>
    <s v="Austria"/>
    <x v="1"/>
  </r>
  <r>
    <x v="71"/>
    <n v="161"/>
    <n v="51"/>
    <s v="Azerbaijan"/>
    <x v="1"/>
  </r>
  <r>
    <x v="72"/>
    <n v="156"/>
    <n v="56"/>
    <s v="Azerbaijan"/>
    <x v="0"/>
  </r>
  <r>
    <x v="73"/>
    <n v="185"/>
    <n v="81"/>
    <s v="Azerbaijan"/>
    <x v="0"/>
  </r>
  <r>
    <x v="74"/>
    <n v="189"/>
    <n v="81"/>
    <s v="Azerbaijan"/>
    <x v="0"/>
  </r>
  <r>
    <x v="75"/>
    <n v="175"/>
    <n v="75"/>
    <s v="Azerbaijan"/>
    <x v="0"/>
  </r>
  <r>
    <x v="76"/>
    <n v="179"/>
    <n v="73"/>
    <s v="Azerbaijan"/>
    <x v="0"/>
  </r>
  <r>
    <x v="77"/>
    <n v="185"/>
    <n v="88"/>
    <s v="Bahamas"/>
    <x v="0"/>
  </r>
  <r>
    <x v="78"/>
    <n v="185"/>
    <n v="69"/>
    <s v="Bahamas"/>
    <x v="1"/>
  </r>
  <r>
    <x v="79"/>
    <n v="165"/>
    <n v="60"/>
    <s v="Bahrain"/>
    <x v="0"/>
  </r>
  <r>
    <x v="80"/>
    <n v="165"/>
    <n v="44"/>
    <s v="Bahrain"/>
    <x v="1"/>
  </r>
  <r>
    <x v="81"/>
    <n v="195"/>
    <n v="97"/>
    <s v="Belarus"/>
    <x v="0"/>
  </r>
  <r>
    <x v="82"/>
    <n v="191"/>
    <n v="75"/>
    <s v="Belarus"/>
    <x v="0"/>
  </r>
  <r>
    <x v="83"/>
    <n v="153"/>
    <n v="46"/>
    <s v="Belarus"/>
    <x v="1"/>
  </r>
  <r>
    <x v="84"/>
    <n v="179"/>
    <n v="71"/>
    <s v="Belarus"/>
    <x v="0"/>
  </r>
  <r>
    <x v="85"/>
    <n v="171"/>
    <n v="58"/>
    <s v="Belarus"/>
    <x v="1"/>
  </r>
  <r>
    <x v="86"/>
    <n v="170"/>
    <n v="52"/>
    <s v="Belarus"/>
    <x v="1"/>
  </r>
  <r>
    <x v="87"/>
    <n v="176"/>
    <n v="75"/>
    <s v="Belarus"/>
    <x v="0"/>
  </r>
  <r>
    <x v="88"/>
    <n v="196"/>
    <n v="100"/>
    <s v="Belarus"/>
    <x v="0"/>
  </r>
  <r>
    <x v="89"/>
    <n v="167"/>
    <n v="60"/>
    <s v="Belarus"/>
    <x v="1"/>
  </r>
  <r>
    <x v="90"/>
    <n v="177"/>
    <n v="80"/>
    <s v="Belarus"/>
    <x v="1"/>
  </r>
  <r>
    <x v="91"/>
    <n v="178"/>
    <n v="68"/>
    <s v="Belarus"/>
    <x v="1"/>
  </r>
  <r>
    <x v="92"/>
    <n v="190"/>
    <n v="84"/>
    <s v="Belarus"/>
    <x v="0"/>
  </r>
  <r>
    <x v="93"/>
    <n v="163"/>
    <n v="59"/>
    <s v="Belarus"/>
    <x v="1"/>
  </r>
  <r>
    <x v="94"/>
    <n v="174"/>
    <n v="58"/>
    <s v="Belarus"/>
    <x v="0"/>
  </r>
  <r>
    <x v="95"/>
    <n v="161"/>
    <n v="69"/>
    <s v="Belarus"/>
    <x v="1"/>
  </r>
  <r>
    <x v="96"/>
    <n v="178"/>
    <n v="63"/>
    <s v="Belarus"/>
    <x v="0"/>
  </r>
  <r>
    <x v="97"/>
    <n v="178"/>
    <n v="68"/>
    <s v="Belarus"/>
    <x v="0"/>
  </r>
  <r>
    <x v="98"/>
    <n v="174"/>
    <n v="63"/>
    <s v="Belarus"/>
    <x v="1"/>
  </r>
  <r>
    <x v="99"/>
    <n v="166"/>
    <n v="59"/>
    <s v="Belgium"/>
    <x v="1"/>
  </r>
  <r>
    <x v="100"/>
    <n v="183"/>
    <n v="81"/>
    <s v="Belgium"/>
    <x v="0"/>
  </r>
  <r>
    <x v="101"/>
    <n v="173"/>
    <n v="68"/>
    <s v="Belgium"/>
    <x v="0"/>
  </r>
  <r>
    <x v="102"/>
    <n v="168"/>
    <n v="57"/>
    <s v="Belgium"/>
    <x v="1"/>
  </r>
  <r>
    <x v="103"/>
    <n v="187"/>
    <n v="82"/>
    <s v="Belgium"/>
    <x v="0"/>
  </r>
  <r>
    <x v="104"/>
    <n v="186"/>
    <n v="82"/>
    <s v="Belgium"/>
    <x v="0"/>
  </r>
  <r>
    <x v="105"/>
    <n v="182"/>
    <n v="82"/>
    <s v="Belgium"/>
    <x v="0"/>
  </r>
  <r>
    <x v="106"/>
    <n v="166"/>
    <n v="63"/>
    <s v="Belgium"/>
    <x v="0"/>
  </r>
  <r>
    <x v="107"/>
    <n v="160"/>
    <n v="57"/>
    <s v="Belgium"/>
    <x v="1"/>
  </r>
  <r>
    <x v="108"/>
    <n v="200"/>
    <n v="89"/>
    <s v="Belgium"/>
    <x v="0"/>
  </r>
  <r>
    <x v="109"/>
    <n v="187"/>
    <n v="85"/>
    <s v="Belgium"/>
    <x v="0"/>
  </r>
  <r>
    <x v="110"/>
    <n v="173"/>
    <n v="63"/>
    <s v="Belgium"/>
    <x v="1"/>
  </r>
  <r>
    <x v="111"/>
    <n v="169"/>
    <n v="60"/>
    <s v="Brazil"/>
    <x v="1"/>
  </r>
  <r>
    <x v="112"/>
    <n v="187"/>
    <n v="67"/>
    <s v="Brazil"/>
    <x v="1"/>
  </r>
  <r>
    <x v="113"/>
    <n v="180"/>
    <n v="73"/>
    <s v="Brazil"/>
    <x v="1"/>
  </r>
  <r>
    <x v="114"/>
    <n v="178"/>
    <n v="70"/>
    <s v="Brazil"/>
    <x v="0"/>
  </r>
  <r>
    <x v="115"/>
    <n v="161"/>
    <n v="56"/>
    <s v="Brazil"/>
    <x v="1"/>
  </r>
  <r>
    <x v="116"/>
    <n v="175"/>
    <n v="83"/>
    <s v="Brazil"/>
    <x v="0"/>
  </r>
  <r>
    <x v="117"/>
    <n v="172"/>
    <n v="58"/>
    <s v="Brazil"/>
    <x v="1"/>
  </r>
  <r>
    <x v="118"/>
    <n v="176"/>
    <n v="75"/>
    <s v="Brazil"/>
    <x v="0"/>
  </r>
  <r>
    <x v="119"/>
    <n v="170"/>
    <n v="66"/>
    <s v="Brazil"/>
    <x v="1"/>
  </r>
  <r>
    <x v="120"/>
    <n v="156"/>
    <n v="62"/>
    <s v="Brazil"/>
    <x v="0"/>
  </r>
  <r>
    <x v="121"/>
    <n v="173"/>
    <n v="68"/>
    <s v="Brazil"/>
    <x v="0"/>
  </r>
  <r>
    <x v="122"/>
    <n v="168"/>
    <n v="62"/>
    <s v="Brazil"/>
    <x v="1"/>
  </r>
  <r>
    <x v="123"/>
    <n v="172"/>
    <n v="64"/>
    <s v="Brazil"/>
    <x v="1"/>
  </r>
  <r>
    <x v="124"/>
    <n v="176"/>
    <n v="75"/>
    <s v="Brazil"/>
    <x v="0"/>
  </r>
  <r>
    <x v="125"/>
    <n v="170"/>
    <n v="56"/>
    <s v="Bulgaria"/>
    <x v="0"/>
  </r>
  <r>
    <x v="126"/>
    <n v="190"/>
    <n v="81"/>
    <s v="Bulgaria"/>
    <x v="0"/>
  </r>
  <r>
    <x v="127"/>
    <n v="172"/>
    <n v="66"/>
    <s v="Bulgaria"/>
    <x v="0"/>
  </r>
  <r>
    <x v="128"/>
    <n v="206"/>
    <n v="93"/>
    <s v="Bulgaria"/>
    <x v="0"/>
  </r>
  <r>
    <x v="129"/>
    <n v="180"/>
    <n v="66"/>
    <s v="Bulgaria"/>
    <x v="1"/>
  </r>
  <r>
    <x v="130"/>
    <n v="168"/>
    <n v="55"/>
    <s v="Bulgaria"/>
    <x v="1"/>
  </r>
  <r>
    <x v="131"/>
    <n v="162"/>
    <n v="55"/>
    <s v="Bulgaria"/>
    <x v="0"/>
  </r>
  <r>
    <x v="132"/>
    <n v="178"/>
    <n v="79"/>
    <s v="Cameroon"/>
    <x v="0"/>
  </r>
  <r>
    <x v="133"/>
    <n v="181"/>
    <n v="88"/>
    <s v="Cameroon"/>
    <x v="0"/>
  </r>
  <r>
    <x v="134"/>
    <n v="163"/>
    <n v="60"/>
    <s v="Cameroon"/>
    <x v="1"/>
  </r>
  <r>
    <x v="135"/>
    <n v="164"/>
    <n v="65"/>
    <s v="Cameroon"/>
    <x v="1"/>
  </r>
  <r>
    <x v="136"/>
    <n v="175"/>
    <n v="65"/>
    <s v="Canada"/>
    <x v="1"/>
  </r>
  <r>
    <x v="137"/>
    <n v="189"/>
    <n v="91"/>
    <s v="Canada"/>
    <x v="0"/>
  </r>
  <r>
    <x v="138"/>
    <n v="160"/>
    <n v="48"/>
    <s v="Canada"/>
    <x v="1"/>
  </r>
  <r>
    <x v="139"/>
    <n v="180"/>
    <n v="78"/>
    <s v="Canada"/>
    <x v="1"/>
  </r>
  <r>
    <x v="140"/>
    <n v="170"/>
    <n v="81"/>
    <s v="Canada"/>
    <x v="0"/>
  </r>
  <r>
    <x v="141"/>
    <n v="165"/>
    <n v="50"/>
    <s v="Canada"/>
    <x v="1"/>
  </r>
  <r>
    <x v="142"/>
    <n v="168"/>
    <n v="65"/>
    <s v="Canada"/>
    <x v="1"/>
  </r>
  <r>
    <x v="143"/>
    <n v="185"/>
    <n v="84"/>
    <s v="Canada"/>
    <x v="1"/>
  </r>
  <r>
    <x v="144"/>
    <n v="170"/>
    <n v="62"/>
    <s v="Canada"/>
    <x v="1"/>
  </r>
  <r>
    <x v="145"/>
    <n v="200"/>
    <n v="100"/>
    <s v="Canada"/>
    <x v="0"/>
  </r>
  <r>
    <x v="146"/>
    <n v="169"/>
    <n v="57"/>
    <s v="Canada"/>
    <x v="1"/>
  </r>
  <r>
    <x v="147"/>
    <n v="165"/>
    <n v="59"/>
    <s v="Canada"/>
    <x v="1"/>
  </r>
  <r>
    <x v="148"/>
    <n v="163"/>
    <n v="53"/>
    <s v="Canada"/>
    <x v="1"/>
  </r>
  <r>
    <x v="149"/>
    <n v="172"/>
    <n v="54"/>
    <s v="Canada"/>
    <x v="1"/>
  </r>
  <r>
    <x v="150"/>
    <n v="179"/>
    <n v="73"/>
    <s v="Canada"/>
    <x v="0"/>
  </r>
  <r>
    <x v="151"/>
    <n v="205"/>
    <n v="100"/>
    <s v="Canada"/>
    <x v="0"/>
  </r>
  <r>
    <x v="152"/>
    <n v="172"/>
    <n v="66"/>
    <s v="Canada"/>
    <x v="0"/>
  </r>
  <r>
    <x v="153"/>
    <n v="170"/>
    <n v="57"/>
    <s v="Canada"/>
    <x v="1"/>
  </r>
  <r>
    <x v="154"/>
    <n v="185"/>
    <n v="78"/>
    <s v="Canada"/>
    <x v="0"/>
  </r>
  <r>
    <x v="155"/>
    <n v="185"/>
    <n v="76"/>
    <s v="Canada"/>
    <x v="0"/>
  </r>
  <r>
    <x v="156"/>
    <n v="185"/>
    <n v="90"/>
    <s v="Canada"/>
    <x v="0"/>
  </r>
  <r>
    <x v="157"/>
    <n v="182"/>
    <n v="96"/>
    <s v="Canada"/>
    <x v="0"/>
  </r>
  <r>
    <x v="158"/>
    <n v="192"/>
    <n v="90"/>
    <s v="Canada"/>
    <x v="0"/>
  </r>
  <r>
    <x v="159"/>
    <n v="175"/>
    <n v="67"/>
    <s v="Canada"/>
    <x v="1"/>
  </r>
  <r>
    <x v="160"/>
    <n v="180"/>
    <n v="73"/>
    <s v="Canada"/>
    <x v="1"/>
  </r>
  <r>
    <x v="161"/>
    <n v="165"/>
    <n v="54"/>
    <s v="Canada"/>
    <x v="1"/>
  </r>
  <r>
    <x v="162"/>
    <n v="152"/>
    <n v="65"/>
    <s v="Canada"/>
    <x v="1"/>
  </r>
  <r>
    <x v="163"/>
    <n v="182"/>
    <n v="85"/>
    <s v="Canada"/>
    <x v="0"/>
  </r>
  <r>
    <x v="164"/>
    <n v="188"/>
    <n v="86"/>
    <s v="Canada"/>
    <x v="0"/>
  </r>
  <r>
    <x v="165"/>
    <n v="193"/>
    <n v="94"/>
    <s v="Chile"/>
    <x v="0"/>
  </r>
  <r>
    <x v="166"/>
    <n v="175"/>
    <n v="95"/>
    <s v="Chile"/>
    <x v="1"/>
  </r>
  <r>
    <x v="167"/>
    <n v="175"/>
    <n v="68"/>
    <s v="Chile"/>
    <x v="0"/>
  </r>
  <r>
    <x v="168"/>
    <n v="162"/>
    <n v="75"/>
    <s v="Chile"/>
    <x v="1"/>
  </r>
  <r>
    <x v="169"/>
    <n v="184"/>
    <n v="70"/>
    <s v="China"/>
    <x v="0"/>
  </r>
  <r>
    <x v="170"/>
    <n v="180"/>
    <n v="62"/>
    <s v="China"/>
    <x v="0"/>
  </r>
  <r>
    <x v="171"/>
    <n v="192"/>
    <n v="88"/>
    <s v="China"/>
    <x v="0"/>
  </r>
  <r>
    <x v="172"/>
    <n v="160"/>
    <n v="58"/>
    <s v="China"/>
    <x v="0"/>
  </r>
  <r>
    <x v="173"/>
    <n v="186"/>
    <n v="79"/>
    <s v="China"/>
    <x v="0"/>
  </r>
  <r>
    <x v="174"/>
    <n v="178"/>
    <n v="70"/>
    <s v="China"/>
    <x v="0"/>
  </r>
  <r>
    <x v="175"/>
    <n v="173"/>
    <n v="69"/>
    <s v="China"/>
    <x v="1"/>
  </r>
  <r>
    <x v="176"/>
    <n v="181"/>
    <n v="77"/>
    <s v="China"/>
    <x v="0"/>
  </r>
  <r>
    <x v="177"/>
    <n v="190"/>
    <n v="81"/>
    <s v="China"/>
    <x v="1"/>
  </r>
  <r>
    <x v="178"/>
    <n v="185"/>
    <n v="88"/>
    <s v="China"/>
    <x v="0"/>
  </r>
  <r>
    <x v="179"/>
    <n v="175"/>
    <n v="108"/>
    <s v="China"/>
    <x v="1"/>
  </r>
  <r>
    <x v="180"/>
    <n v="169"/>
    <n v="69"/>
    <s v="China"/>
    <x v="0"/>
  </r>
  <r>
    <x v="181"/>
    <n v="158"/>
    <n v="47"/>
    <s v="China"/>
    <x v="1"/>
  </r>
  <r>
    <x v="182"/>
    <n v="169"/>
    <n v="63"/>
    <s v="China"/>
    <x v="0"/>
  </r>
  <r>
    <x v="183"/>
    <n v="168"/>
    <n v="60"/>
    <s v="China"/>
    <x v="1"/>
  </r>
  <r>
    <x v="184"/>
    <n v="174"/>
    <n v="60"/>
    <s v="China"/>
    <x v="0"/>
  </r>
  <r>
    <x v="185"/>
    <n v="199"/>
    <n v="98"/>
    <s v="China"/>
    <x v="0"/>
  </r>
  <r>
    <x v="186"/>
    <n v="160"/>
    <n v="50"/>
    <s v="China"/>
    <x v="1"/>
  </r>
  <r>
    <x v="187"/>
    <n v="178"/>
    <n v="60"/>
    <s v="China"/>
    <x v="0"/>
  </r>
  <r>
    <x v="188"/>
    <n v="181"/>
    <n v="70"/>
    <s v="China"/>
    <x v="1"/>
  </r>
  <r>
    <x v="189"/>
    <n v="175"/>
    <n v="62"/>
    <s v="China"/>
    <x v="1"/>
  </r>
  <r>
    <x v="190"/>
    <n v="165"/>
    <n v="62"/>
    <s v="China"/>
    <x v="0"/>
  </r>
  <r>
    <x v="191"/>
    <n v="165"/>
    <n v="61"/>
    <s v="China"/>
    <x v="1"/>
  </r>
  <r>
    <x v="192"/>
    <n v="178"/>
    <n v="75"/>
    <s v="China"/>
    <x v="1"/>
  </r>
  <r>
    <x v="193"/>
    <n v="179"/>
    <n v="80"/>
    <s v="China"/>
    <x v="0"/>
  </r>
  <r>
    <x v="194"/>
    <n v="160"/>
    <n v="50"/>
    <s v="China"/>
    <x v="1"/>
  </r>
  <r>
    <x v="195"/>
    <n v="192"/>
    <n v="85"/>
    <s v="China"/>
    <x v="0"/>
  </r>
  <r>
    <x v="196"/>
    <n v="177"/>
    <n v="75"/>
    <s v="China"/>
    <x v="0"/>
  </r>
  <r>
    <x v="197"/>
    <n v="182"/>
    <n v="69"/>
    <s v="China"/>
    <x v="0"/>
  </r>
  <r>
    <x v="198"/>
    <n v="168"/>
    <n v="65"/>
    <s v="China"/>
    <x v="1"/>
  </r>
  <r>
    <x v="199"/>
    <n v="156"/>
    <n v="50"/>
    <s v="China"/>
    <x v="1"/>
  </r>
  <r>
    <x v="200"/>
    <n v="170"/>
    <n v="70"/>
    <s v="China"/>
    <x v="1"/>
  </r>
  <r>
    <x v="201"/>
    <n v="176"/>
    <n v="60"/>
    <s v="China"/>
    <x v="1"/>
  </r>
  <r>
    <x v="202"/>
    <n v="190"/>
    <n v="79"/>
    <s v="China"/>
    <x v="1"/>
  </r>
  <r>
    <x v="203"/>
    <n v="200"/>
    <n v="77"/>
    <s v="China"/>
    <x v="0"/>
  </r>
  <r>
    <x v="204"/>
    <n v="186"/>
    <n v="120"/>
    <s v="China"/>
    <x v="0"/>
  </r>
  <r>
    <x v="205"/>
    <n v="219"/>
    <n v="110"/>
    <s v="China"/>
    <x v="0"/>
  </r>
  <r>
    <x v="206"/>
    <n v="174"/>
    <n v="70"/>
    <s v="China"/>
    <x v="1"/>
  </r>
  <r>
    <x v="207"/>
    <n v="162"/>
    <n v="48"/>
    <s v="China"/>
    <x v="1"/>
  </r>
  <r>
    <x v="208"/>
    <n v="183"/>
    <n v="88"/>
    <s v="China"/>
    <x v="0"/>
  </r>
  <r>
    <x v="209"/>
    <n v="175"/>
    <n v="72"/>
    <s v="Chinese Taipei"/>
    <x v="0"/>
  </r>
  <r>
    <x v="210"/>
    <n v="177"/>
    <n v="72"/>
    <s v="Chinese Taipei"/>
    <x v="0"/>
  </r>
  <r>
    <x v="211"/>
    <n v="165"/>
    <n v="65"/>
    <s v="Chinese Taipei"/>
    <x v="1"/>
  </r>
  <r>
    <x v="212"/>
    <n v="169"/>
    <n v="66"/>
    <s v="Chinese Taipei"/>
    <x v="0"/>
  </r>
  <r>
    <x v="213"/>
    <n v="187"/>
    <n v="88"/>
    <s v="Chinese Taipei"/>
    <x v="0"/>
  </r>
  <r>
    <x v="214"/>
    <n v="158"/>
    <n v="47"/>
    <s v="Colombia"/>
    <x v="1"/>
  </r>
  <r>
    <x v="215"/>
    <n v="174"/>
    <n v="70"/>
    <s v="Colombia"/>
    <x v="1"/>
  </r>
  <r>
    <x v="216"/>
    <n v="168"/>
    <n v="52"/>
    <s v="Colombia"/>
    <x v="1"/>
  </r>
  <r>
    <x v="217"/>
    <n v="174"/>
    <n v="64"/>
    <s v="Colombia"/>
    <x v="1"/>
  </r>
  <r>
    <x v="218"/>
    <n v="188"/>
    <n v="75"/>
    <s v="Colombia"/>
    <x v="0"/>
  </r>
  <r>
    <x v="219"/>
    <n v="180"/>
    <n v="70"/>
    <s v="Colombia"/>
    <x v="1"/>
  </r>
  <r>
    <x v="220"/>
    <n v="175"/>
    <n v="81"/>
    <s v="Colombia"/>
    <x v="0"/>
  </r>
  <r>
    <x v="221"/>
    <n v="186"/>
    <n v="85"/>
    <s v="Colombia"/>
    <x v="0"/>
  </r>
  <r>
    <x v="222"/>
    <n v="162"/>
    <n v="56"/>
    <s v="Colombia"/>
    <x v="0"/>
  </r>
  <r>
    <x v="223"/>
    <n v="158"/>
    <n v="69"/>
    <s v="Colombia"/>
    <x v="1"/>
  </r>
  <r>
    <x v="224"/>
    <n v="183"/>
    <n v="73"/>
    <s v="Colombia"/>
    <x v="0"/>
  </r>
  <r>
    <x v="225"/>
    <n v="176"/>
    <n v="73"/>
    <s v="Costa Rica"/>
    <x v="0"/>
  </r>
  <r>
    <x v="226"/>
    <n v="164"/>
    <n v="50"/>
    <s v="Costa Rica"/>
    <x v="1"/>
  </r>
  <r>
    <x v="227"/>
    <n v="205"/>
    <n v="115"/>
    <s v="Croatia"/>
    <x v="0"/>
  </r>
  <r>
    <x v="228"/>
    <n v="183"/>
    <n v="83"/>
    <s v="Croatia"/>
    <x v="0"/>
  </r>
  <r>
    <x v="229"/>
    <n v="204"/>
    <n v="110"/>
    <s v="Croatia"/>
    <x v="0"/>
  </r>
  <r>
    <x v="230"/>
    <n v="184"/>
    <n v="78"/>
    <s v="Croatia"/>
    <x v="1"/>
  </r>
  <r>
    <x v="231"/>
    <n v="191"/>
    <n v="92"/>
    <s v="Croatia"/>
    <x v="0"/>
  </r>
  <r>
    <x v="232"/>
    <n v="166"/>
    <n v="63"/>
    <s v="Croatia"/>
    <x v="1"/>
  </r>
  <r>
    <x v="233"/>
    <n v="184"/>
    <n v="82"/>
    <s v="Croatia"/>
    <x v="1"/>
  </r>
  <r>
    <x v="234"/>
    <n v="193"/>
    <n v="82"/>
    <s v="Croatia"/>
    <x v="1"/>
  </r>
  <r>
    <x v="235"/>
    <n v="194"/>
    <n v="93"/>
    <s v="Croatia"/>
    <x v="0"/>
  </r>
  <r>
    <x v="236"/>
    <n v="177"/>
    <n v="84"/>
    <s v="Croatia"/>
    <x v="0"/>
  </r>
  <r>
    <x v="237"/>
    <n v="168"/>
    <n v="55"/>
    <s v="Czech Republic"/>
    <x v="1"/>
  </r>
  <r>
    <x v="238"/>
    <n v="190"/>
    <n v="89"/>
    <s v="Czech Republic"/>
    <x v="0"/>
  </r>
  <r>
    <x v="239"/>
    <n v="177"/>
    <n v="69"/>
    <s v="Czech Republic"/>
    <x v="1"/>
  </r>
  <r>
    <x v="240"/>
    <n v="171"/>
    <n v="65"/>
    <s v="Czech Republic"/>
    <x v="1"/>
  </r>
  <r>
    <x v="241"/>
    <n v="173"/>
    <n v="62"/>
    <s v="Czech Republic"/>
    <x v="1"/>
  </r>
  <r>
    <x v="242"/>
    <n v="171"/>
    <n v="62"/>
    <s v="Czech Republic"/>
    <x v="1"/>
  </r>
  <r>
    <x v="243"/>
    <n v="177"/>
    <n v="72"/>
    <s v="Czech Republic"/>
    <x v="1"/>
  </r>
  <r>
    <x v="244"/>
    <n v="170"/>
    <n v="62"/>
    <s v="Czech Republic"/>
    <x v="1"/>
  </r>
  <r>
    <x v="245"/>
    <n v="187"/>
    <n v="76"/>
    <s v="Czech Republic"/>
    <x v="0"/>
  </r>
  <r>
    <x v="246"/>
    <n v="192"/>
    <n v="85"/>
    <s v="Czech Republic"/>
    <x v="0"/>
  </r>
  <r>
    <x v="247"/>
    <n v="175"/>
    <n v="68"/>
    <s v="Czech Republic"/>
    <x v="1"/>
  </r>
  <r>
    <x v="248"/>
    <n v="177"/>
    <n v="66"/>
    <s v="Czech Republic"/>
    <x v="0"/>
  </r>
  <r>
    <x v="249"/>
    <n v="190"/>
    <n v="80"/>
    <s v="Czech Republic"/>
    <x v="1"/>
  </r>
  <r>
    <x v="250"/>
    <n v="171"/>
    <n v="55"/>
    <s v="Czech Republic"/>
    <x v="1"/>
  </r>
  <r>
    <x v="251"/>
    <n v="182"/>
    <n v="73"/>
    <s v="Denmark"/>
    <x v="1"/>
  </r>
  <r>
    <x v="252"/>
    <n v="196"/>
    <n v="98"/>
    <s v="Denmark"/>
    <x v="0"/>
  </r>
  <r>
    <x v="253"/>
    <n v="179"/>
    <n v="79"/>
    <s v="Denmark"/>
    <x v="0"/>
  </r>
  <r>
    <x v="254"/>
    <n v="177"/>
    <n v="70"/>
    <s v="Denmark"/>
    <x v="0"/>
  </r>
  <r>
    <x v="255"/>
    <n v="188"/>
    <n v="88"/>
    <s v="Denmark"/>
    <x v="0"/>
  </r>
  <r>
    <x v="256"/>
    <n v="181"/>
    <n v="75"/>
    <s v="Denmark"/>
    <x v="1"/>
  </r>
  <r>
    <x v="257"/>
    <n v="160"/>
    <n v="55"/>
    <s v="Denmark"/>
    <x v="0"/>
  </r>
  <r>
    <x v="258"/>
    <n v="178"/>
    <n v="71"/>
    <s v="Denmark"/>
    <x v="1"/>
  </r>
  <r>
    <x v="259"/>
    <n v="170"/>
    <n v="68"/>
    <s v="Denmark"/>
    <x v="1"/>
  </r>
  <r>
    <x v="260"/>
    <n v="181"/>
    <n v="73"/>
    <s v="Denmark"/>
    <x v="1"/>
  </r>
  <r>
    <x v="261"/>
    <n v="170"/>
    <n v="66"/>
    <s v="Denmark"/>
    <x v="1"/>
  </r>
  <r>
    <x v="262"/>
    <n v="182"/>
    <n v="73"/>
    <s v="Denmark"/>
    <x v="0"/>
  </r>
  <r>
    <x v="263"/>
    <n v="163"/>
    <n v="58"/>
    <s v="Dominican Republic"/>
    <x v="0"/>
  </r>
  <r>
    <x v="264"/>
    <n v="150"/>
    <n v="48"/>
    <s v="Dominican Republic"/>
    <x v="1"/>
  </r>
  <r>
    <x v="265"/>
    <n v="186"/>
    <n v="61"/>
    <s v="Dominican Republic"/>
    <x v="1"/>
  </r>
  <r>
    <x v="266"/>
    <n v="170"/>
    <n v="68"/>
    <s v="Dominican Republic"/>
    <x v="0"/>
  </r>
  <r>
    <x v="267"/>
    <n v="172"/>
    <n v="60"/>
    <s v="Ecuador"/>
    <x v="0"/>
  </r>
  <r>
    <x v="268"/>
    <n v="158"/>
    <n v="52"/>
    <s v="Ecuador"/>
    <x v="1"/>
  </r>
  <r>
    <x v="269"/>
    <n v="180"/>
    <n v="64"/>
    <s v="Ecuador"/>
    <x v="0"/>
  </r>
  <r>
    <x v="270"/>
    <n v="163"/>
    <n v="69"/>
    <s v="Ecuador"/>
    <x v="1"/>
  </r>
  <r>
    <x v="271"/>
    <n v="167"/>
    <n v="52"/>
    <s v="Egypt"/>
    <x v="0"/>
  </r>
  <r>
    <x v="272"/>
    <n v="172"/>
    <n v="66"/>
    <s v="Egypt"/>
    <x v="0"/>
  </r>
  <r>
    <x v="273"/>
    <n v="171"/>
    <n v="62"/>
    <s v="Egypt"/>
    <x v="0"/>
  </r>
  <r>
    <x v="274"/>
    <n v="194"/>
    <n v="96"/>
    <s v="Egypt"/>
    <x v="0"/>
  </r>
  <r>
    <x v="275"/>
    <n v="190"/>
    <n v="120"/>
    <s v="Egypt"/>
    <x v="0"/>
  </r>
  <r>
    <x v="276"/>
    <n v="174"/>
    <n v="76"/>
    <s v="Egypt"/>
    <x v="0"/>
  </r>
  <r>
    <x v="277"/>
    <n v="164"/>
    <n v="48"/>
    <s v="Egypt"/>
    <x v="1"/>
  </r>
  <r>
    <x v="278"/>
    <n v="187"/>
    <n v="82"/>
    <s v="Egypt"/>
    <x v="0"/>
  </r>
  <r>
    <x v="279"/>
    <n v="182"/>
    <n v="74"/>
    <s v="Egypt"/>
    <x v="0"/>
  </r>
  <r>
    <x v="280"/>
    <n v="180"/>
    <n v="71"/>
    <s v="Egypt"/>
    <x v="0"/>
  </r>
  <r>
    <x v="281"/>
    <n v="168"/>
    <n v="82"/>
    <s v="Egypt"/>
    <x v="0"/>
  </r>
  <r>
    <x v="282"/>
    <n v="171"/>
    <n v="58"/>
    <s v="Eritrea"/>
    <x v="0"/>
  </r>
  <r>
    <x v="283"/>
    <n v="165"/>
    <n v="51"/>
    <s v="Eritrea"/>
    <x v="1"/>
  </r>
  <r>
    <x v="284"/>
    <n v="184"/>
    <n v="89"/>
    <s v="Estonia"/>
    <x v="0"/>
  </r>
  <r>
    <x v="285"/>
    <n v="194"/>
    <n v="140"/>
    <s v="Estonia"/>
    <x v="0"/>
  </r>
  <r>
    <x v="286"/>
    <n v="197"/>
    <n v="95"/>
    <s v="Estonia"/>
    <x v="0"/>
  </r>
  <r>
    <x v="287"/>
    <n v="170"/>
    <n v="72"/>
    <s v="Estonia"/>
    <x v="1"/>
  </r>
  <r>
    <x v="288"/>
    <n v="168"/>
    <n v="62"/>
    <s v="Ethiopia"/>
    <x v="0"/>
  </r>
  <r>
    <x v="289"/>
    <n v="168"/>
    <n v="53"/>
    <s v="Ethiopia"/>
    <x v="1"/>
  </r>
  <r>
    <x v="290"/>
    <n v="164"/>
    <n v="56"/>
    <s v="Ethiopia"/>
    <x v="1"/>
  </r>
  <r>
    <x v="291"/>
    <n v="160"/>
    <n v="41"/>
    <s v="Ethiopia"/>
    <x v="1"/>
  </r>
  <r>
    <x v="292"/>
    <n v="180"/>
    <n v="67"/>
    <s v="France"/>
    <x v="1"/>
  </r>
  <r>
    <x v="293"/>
    <n v="160"/>
    <n v="48"/>
    <s v="France"/>
    <x v="1"/>
  </r>
  <r>
    <x v="294"/>
    <n v="183"/>
    <n v="70"/>
    <s v="France"/>
    <x v="0"/>
  </r>
  <r>
    <x v="295"/>
    <n v="196"/>
    <n v="90"/>
    <s v="France"/>
    <x v="0"/>
  </r>
  <r>
    <x v="296"/>
    <n v="192"/>
    <n v="90"/>
    <s v="France"/>
    <x v="0"/>
  </r>
  <r>
    <x v="297"/>
    <n v="180"/>
    <n v="76"/>
    <s v="France"/>
    <x v="1"/>
  </r>
  <r>
    <x v="298"/>
    <n v="177"/>
    <n v="65"/>
    <s v="France"/>
    <x v="0"/>
  </r>
  <r>
    <x v="299"/>
    <n v="195"/>
    <n v="89"/>
    <s v="France"/>
    <x v="0"/>
  </r>
  <r>
    <x v="300"/>
    <n v="175"/>
    <n v="60"/>
    <s v="France"/>
    <x v="1"/>
  </r>
  <r>
    <x v="301"/>
    <n v="197"/>
    <n v="104"/>
    <s v="France"/>
    <x v="0"/>
  </r>
  <r>
    <x v="302"/>
    <n v="191"/>
    <n v="87"/>
    <s v="France"/>
    <x v="0"/>
  </r>
  <r>
    <x v="303"/>
    <n v="160"/>
    <n v="63"/>
    <s v="France"/>
    <x v="1"/>
  </r>
  <r>
    <x v="304"/>
    <n v="187"/>
    <n v="98"/>
    <s v="France"/>
    <x v="0"/>
  </r>
  <r>
    <x v="305"/>
    <n v="185"/>
    <n v="79"/>
    <s v="France"/>
    <x v="1"/>
  </r>
  <r>
    <x v="306"/>
    <n v="178"/>
    <n v="74"/>
    <s v="France"/>
    <x v="0"/>
  </r>
  <r>
    <x v="307"/>
    <n v="172"/>
    <n v="66"/>
    <s v="France"/>
    <x v="0"/>
  </r>
  <r>
    <x v="308"/>
    <n v="176"/>
    <n v="68"/>
    <s v="France"/>
    <x v="1"/>
  </r>
  <r>
    <x v="309"/>
    <n v="172"/>
    <n v="85"/>
    <s v="France"/>
    <x v="0"/>
  </r>
  <r>
    <x v="310"/>
    <n v="171"/>
    <n v="65"/>
    <s v="France"/>
    <x v="0"/>
  </r>
  <r>
    <x v="311"/>
    <n v="179"/>
    <n v="69"/>
    <s v="France"/>
    <x v="0"/>
  </r>
  <r>
    <x v="312"/>
    <n v="189"/>
    <n v="93"/>
    <s v="France"/>
    <x v="0"/>
  </r>
  <r>
    <x v="313"/>
    <n v="179"/>
    <n v="68"/>
    <s v="France"/>
    <x v="0"/>
  </r>
  <r>
    <x v="314"/>
    <n v="171"/>
    <n v="72"/>
    <s v="France"/>
    <x v="1"/>
  </r>
  <r>
    <x v="315"/>
    <n v="154"/>
    <n v="45"/>
    <s v="France"/>
    <x v="1"/>
  </r>
  <r>
    <x v="316"/>
    <n v="189"/>
    <n v="84"/>
    <s v="France"/>
    <x v="1"/>
  </r>
  <r>
    <x v="317"/>
    <n v="188"/>
    <n v="90"/>
    <s v="France"/>
    <x v="0"/>
  </r>
  <r>
    <x v="318"/>
    <n v="176"/>
    <n v="69"/>
    <s v="France"/>
    <x v="1"/>
  </r>
  <r>
    <x v="319"/>
    <n v="174"/>
    <n v="56"/>
    <s v="France"/>
    <x v="1"/>
  </r>
  <r>
    <x v="320"/>
    <n v="165"/>
    <n v="80"/>
    <s v="France"/>
    <x v="1"/>
  </r>
  <r>
    <x v="321"/>
    <n v="207"/>
    <n v="109"/>
    <s v="France"/>
    <x v="0"/>
  </r>
  <r>
    <x v="322"/>
    <n v="168"/>
    <n v="53"/>
    <s v="France"/>
    <x v="1"/>
  </r>
  <r>
    <x v="323"/>
    <n v="170"/>
    <n v="62"/>
    <s v="France"/>
    <x v="1"/>
  </r>
  <r>
    <x v="324"/>
    <n v="182"/>
    <n v="71"/>
    <s v="Germany"/>
    <x v="0"/>
  </r>
  <r>
    <x v="325"/>
    <n v="180"/>
    <n v="91"/>
    <s v="Germany"/>
    <x v="0"/>
  </r>
  <r>
    <x v="326"/>
    <n v="188"/>
    <n v="105"/>
    <s v="Germany"/>
    <x v="0"/>
  </r>
  <r>
    <x v="327"/>
    <n v="211"/>
    <n v="115"/>
    <s v="Germany"/>
    <x v="0"/>
  </r>
  <r>
    <x v="328"/>
    <n v="172"/>
    <n v="65"/>
    <s v="Germany"/>
    <x v="0"/>
  </r>
  <r>
    <x v="329"/>
    <n v="170"/>
    <n v="55"/>
    <s v="Germany"/>
    <x v="1"/>
  </r>
  <r>
    <x v="330"/>
    <n v="180"/>
    <n v="79"/>
    <s v="Germany"/>
    <x v="0"/>
  </r>
  <r>
    <x v="331"/>
    <n v="170"/>
    <n v="59"/>
    <s v="Germany"/>
    <x v="1"/>
  </r>
  <r>
    <x v="332"/>
    <n v="158"/>
    <n v="60"/>
    <s v="Germany"/>
    <x v="0"/>
  </r>
  <r>
    <x v="333"/>
    <n v="183"/>
    <n v="79"/>
    <s v="Germany"/>
    <x v="0"/>
  </r>
  <r>
    <x v="334"/>
    <n v="193"/>
    <n v="78"/>
    <s v="Germany"/>
    <x v="0"/>
  </r>
  <r>
    <x v="335"/>
    <n v="194"/>
    <n v="84"/>
    <s v="Germany"/>
    <x v="0"/>
  </r>
  <r>
    <x v="336"/>
    <n v="200"/>
    <n v="104"/>
    <s v="Germany"/>
    <x v="0"/>
  </r>
  <r>
    <x v="337"/>
    <n v="196"/>
    <n v="97"/>
    <s v="Germany"/>
    <x v="0"/>
  </r>
  <r>
    <x v="338"/>
    <n v="190"/>
    <n v="93"/>
    <s v="Germany"/>
    <x v="0"/>
  </r>
  <r>
    <x v="339"/>
    <n v="168"/>
    <n v="52"/>
    <s v="Germany"/>
    <x v="1"/>
  </r>
  <r>
    <x v="340"/>
    <n v="175"/>
    <n v="62"/>
    <s v="Germany"/>
    <x v="1"/>
  </r>
  <r>
    <x v="341"/>
    <n v="181"/>
    <n v="78"/>
    <s v="Germany"/>
    <x v="1"/>
  </r>
  <r>
    <x v="342"/>
    <n v="190"/>
    <n v="94"/>
    <s v="Germany"/>
    <x v="1"/>
  </r>
  <r>
    <x v="343"/>
    <n v="172"/>
    <n v="59"/>
    <s v="Germany"/>
    <x v="1"/>
  </r>
  <r>
    <x v="344"/>
    <n v="170"/>
    <n v="58"/>
    <s v="Germany"/>
    <x v="1"/>
  </r>
  <r>
    <x v="345"/>
    <n v="187"/>
    <n v="86"/>
    <s v="Germany"/>
    <x v="0"/>
  </r>
  <r>
    <x v="346"/>
    <n v="184"/>
    <n v="86"/>
    <s v="Germany"/>
    <x v="0"/>
  </r>
  <r>
    <x v="347"/>
    <n v="164"/>
    <n v="48"/>
    <s v="Germany"/>
    <x v="1"/>
  </r>
  <r>
    <x v="348"/>
    <n v="194"/>
    <n v="85"/>
    <s v="Germany"/>
    <x v="0"/>
  </r>
  <r>
    <x v="349"/>
    <n v="178"/>
    <n v="74"/>
    <s v="Germany"/>
    <x v="0"/>
  </r>
  <r>
    <x v="350"/>
    <n v="175"/>
    <n v="66"/>
    <s v="Germany"/>
    <x v="1"/>
  </r>
  <r>
    <x v="351"/>
    <n v="173"/>
    <n v="59"/>
    <s v="Germany"/>
    <x v="1"/>
  </r>
  <r>
    <x v="352"/>
    <n v="170"/>
    <n v="55"/>
    <s v="Germany"/>
    <x v="1"/>
  </r>
  <r>
    <x v="353"/>
    <n v="175"/>
    <n v="71"/>
    <s v="Germany"/>
    <x v="1"/>
  </r>
  <r>
    <x v="354"/>
    <n v="196"/>
    <n v="85"/>
    <s v="Germany"/>
    <x v="0"/>
  </r>
  <r>
    <x v="355"/>
    <n v="185"/>
    <n v="83"/>
    <s v="Germany"/>
    <x v="0"/>
  </r>
  <r>
    <x v="356"/>
    <n v="187"/>
    <n v="71"/>
    <s v="Germany"/>
    <x v="0"/>
  </r>
  <r>
    <x v="357"/>
    <n v="183"/>
    <n v="70"/>
    <s v="Germany"/>
    <x v="1"/>
  </r>
  <r>
    <x v="358"/>
    <n v="159"/>
    <n v="57"/>
    <s v="Germany"/>
    <x v="1"/>
  </r>
  <r>
    <x v="359"/>
    <n v="173"/>
    <n v="68"/>
    <s v="Germany"/>
    <x v="1"/>
  </r>
  <r>
    <x v="360"/>
    <n v="180"/>
    <n v="74"/>
    <s v="Germany"/>
    <x v="0"/>
  </r>
  <r>
    <x v="361"/>
    <n v="160"/>
    <n v="62"/>
    <s v="Germany"/>
    <x v="1"/>
  </r>
  <r>
    <x v="362"/>
    <n v="199"/>
    <n v="89"/>
    <s v="Germany"/>
    <x v="0"/>
  </r>
  <r>
    <x v="363"/>
    <n v="184"/>
    <n v="81"/>
    <s v="Germany"/>
    <x v="0"/>
  </r>
  <r>
    <x v="364"/>
    <n v="194"/>
    <n v="103"/>
    <s v="Greece"/>
    <x v="0"/>
  </r>
  <r>
    <x v="365"/>
    <n v="178"/>
    <n v="76"/>
    <s v="Greece"/>
    <x v="1"/>
  </r>
  <r>
    <x v="366"/>
    <n v="195"/>
    <n v="65"/>
    <s v="Greece"/>
    <x v="0"/>
  </r>
  <r>
    <x v="367"/>
    <n v="169"/>
    <n v="67"/>
    <s v="Greece"/>
    <x v="1"/>
  </r>
  <r>
    <x v="368"/>
    <n v="180"/>
    <n v="94"/>
    <s v="Greece"/>
    <x v="0"/>
  </r>
  <r>
    <x v="369"/>
    <n v="168"/>
    <n v="73"/>
    <s v="Greece"/>
    <x v="1"/>
  </r>
  <r>
    <x v="370"/>
    <n v="190"/>
    <n v="88"/>
    <s v="Greece"/>
    <x v="0"/>
  </r>
  <r>
    <x v="371"/>
    <n v="180"/>
    <n v="76"/>
    <s v="Greece"/>
    <x v="0"/>
  </r>
  <r>
    <x v="372"/>
    <n v="180"/>
    <n v="59"/>
    <s v="Greece"/>
    <x v="1"/>
  </r>
  <r>
    <x v="373"/>
    <n v="185"/>
    <n v="72"/>
    <s v="Greece"/>
    <x v="0"/>
  </r>
  <r>
    <x v="374"/>
    <n v="190"/>
    <n v="90"/>
    <s v="Greece"/>
    <x v="0"/>
  </r>
  <r>
    <x v="375"/>
    <n v="165"/>
    <n v="55"/>
    <s v="Guam"/>
    <x v="1"/>
  </r>
  <r>
    <x v="376"/>
    <n v="185"/>
    <n v="218"/>
    <s v="Guam"/>
    <x v="0"/>
  </r>
  <r>
    <x v="377"/>
    <n v="171"/>
    <n v="60"/>
    <s v="Hong Kong"/>
    <x v="1"/>
  </r>
  <r>
    <x v="378"/>
    <n v="173"/>
    <n v="59"/>
    <s v="Hong Kong"/>
    <x v="0"/>
  </r>
  <r>
    <x v="379"/>
    <n v="152"/>
    <n v="56"/>
    <s v="Hong Kong"/>
    <x v="1"/>
  </r>
  <r>
    <x v="380"/>
    <n v="179"/>
    <n v="75"/>
    <s v="Hong Kong"/>
    <x v="0"/>
  </r>
  <r>
    <x v="381"/>
    <n v="177"/>
    <n v="75"/>
    <s v="Hong Kong"/>
    <x v="0"/>
  </r>
  <r>
    <x v="382"/>
    <n v="192"/>
    <n v="83"/>
    <s v="Hungary"/>
    <x v="0"/>
  </r>
  <r>
    <x v="383"/>
    <n v="178"/>
    <n v="69"/>
    <s v="Hungary"/>
    <x v="0"/>
  </r>
  <r>
    <x v="384"/>
    <n v="172"/>
    <n v="81"/>
    <s v="Hungary"/>
    <x v="0"/>
  </r>
  <r>
    <x v="385"/>
    <n v="200"/>
    <n v="102"/>
    <s v="Hungary"/>
    <x v="0"/>
  </r>
  <r>
    <x v="386"/>
    <n v="174"/>
    <n v="68"/>
    <s v="Hungary"/>
    <x v="0"/>
  </r>
  <r>
    <x v="387"/>
    <n v="170"/>
    <n v="56"/>
    <s v="Hungary"/>
    <x v="1"/>
  </r>
  <r>
    <x v="388"/>
    <n v="184"/>
    <n v="76"/>
    <s v="Hungary"/>
    <x v="0"/>
  </r>
  <r>
    <x v="389"/>
    <n v="174"/>
    <n v="67"/>
    <s v="Hungary"/>
    <x v="1"/>
  </r>
  <r>
    <x v="390"/>
    <n v="196"/>
    <n v="96"/>
    <s v="Hungary"/>
    <x v="0"/>
  </r>
  <r>
    <x v="391"/>
    <n v="179"/>
    <n v="62"/>
    <s v="Hungary"/>
    <x v="0"/>
  </r>
  <r>
    <x v="392"/>
    <n v="180"/>
    <n v="71"/>
    <s v="Hungary"/>
    <x v="0"/>
  </r>
  <r>
    <x v="393"/>
    <n v="172"/>
    <n v="90"/>
    <s v="Hungary"/>
    <x v="1"/>
  </r>
  <r>
    <x v="394"/>
    <n v="179"/>
    <n v="63"/>
    <s v="Hungary"/>
    <x v="0"/>
  </r>
  <r>
    <x v="395"/>
    <n v="162"/>
    <n v="56"/>
    <s v="Hungary"/>
    <x v="1"/>
  </r>
  <r>
    <x v="396"/>
    <n v="183"/>
    <n v="74"/>
    <s v="Hungary"/>
    <x v="1"/>
  </r>
  <r>
    <x v="397"/>
    <n v="169"/>
    <n v="57"/>
    <s v="Ireland"/>
    <x v="1"/>
  </r>
  <r>
    <x v="398"/>
    <n v="172"/>
    <n v="78"/>
    <s v="Ireland"/>
    <x v="0"/>
  </r>
  <r>
    <x v="399"/>
    <n v="171"/>
    <n v="71"/>
    <s v="Ireland"/>
    <x v="1"/>
  </r>
  <r>
    <x v="400"/>
    <n v="175"/>
    <n v="61"/>
    <s v="Ireland"/>
    <x v="0"/>
  </r>
  <r>
    <x v="401"/>
    <n v="172"/>
    <n v="75"/>
    <s v="Ireland"/>
    <x v="0"/>
  </r>
  <r>
    <x v="402"/>
    <n v="168"/>
    <n v="69"/>
    <s v="Israel"/>
    <x v="1"/>
  </r>
  <r>
    <x v="403"/>
    <n v="175"/>
    <n v="66"/>
    <s v="Israel"/>
    <x v="0"/>
  </r>
  <r>
    <x v="404"/>
    <n v="180"/>
    <n v="83"/>
    <s v="Israel"/>
    <x v="0"/>
  </r>
  <r>
    <x v="405"/>
    <n v="192"/>
    <n v="87"/>
    <s v="Israel"/>
    <x v="0"/>
  </r>
  <r>
    <x v="406"/>
    <n v="171"/>
    <n v="64"/>
    <s v="Italy"/>
    <x v="1"/>
  </r>
  <r>
    <x v="407"/>
    <n v="188"/>
    <n v="96"/>
    <s v="Italy"/>
    <x v="0"/>
  </r>
  <r>
    <x v="408"/>
    <n v="162"/>
    <n v="57"/>
    <s v="Italy"/>
    <x v="1"/>
  </r>
  <r>
    <x v="409"/>
    <n v="198"/>
    <n v="88"/>
    <s v="Italy"/>
    <x v="0"/>
  </r>
  <r>
    <x v="410"/>
    <n v="183"/>
    <n v="73"/>
    <s v="Italy"/>
    <x v="0"/>
  </r>
  <r>
    <x v="411"/>
    <n v="152"/>
    <n v="46"/>
    <s v="Italy"/>
    <x v="1"/>
  </r>
  <r>
    <x v="412"/>
    <n v="185"/>
    <n v="100"/>
    <s v="Italy"/>
    <x v="1"/>
  </r>
  <r>
    <x v="413"/>
    <n v="192"/>
    <n v="90"/>
    <s v="Italy"/>
    <x v="0"/>
  </r>
  <r>
    <x v="414"/>
    <n v="172"/>
    <n v="62"/>
    <s v="Italy"/>
    <x v="1"/>
  </r>
  <r>
    <x v="415"/>
    <n v="170"/>
    <n v="58"/>
    <s v="Italy"/>
    <x v="1"/>
  </r>
  <r>
    <x v="416"/>
    <n v="170"/>
    <n v="82"/>
    <s v="Italy"/>
    <x v="0"/>
  </r>
  <r>
    <x v="417"/>
    <n v="180"/>
    <n v="85"/>
    <s v="Italy"/>
    <x v="0"/>
  </r>
  <r>
    <x v="418"/>
    <n v="182"/>
    <n v="91"/>
    <s v="Italy"/>
    <x v="0"/>
  </r>
  <r>
    <x v="419"/>
    <n v="171"/>
    <n v="66"/>
    <s v="Italy"/>
    <x v="1"/>
  </r>
  <r>
    <x v="420"/>
    <n v="168"/>
    <n v="66"/>
    <s v="Italy"/>
    <x v="0"/>
  </r>
  <r>
    <x v="421"/>
    <n v="172"/>
    <n v="68"/>
    <s v="Italy"/>
    <x v="0"/>
  </r>
  <r>
    <x v="422"/>
    <n v="183"/>
    <n v="72"/>
    <s v="Italy"/>
    <x v="0"/>
  </r>
  <r>
    <x v="423"/>
    <n v="176"/>
    <n v="72"/>
    <s v="Italy"/>
    <x v="0"/>
  </r>
  <r>
    <x v="424"/>
    <n v="180"/>
    <n v="90"/>
    <s v="Italy"/>
    <x v="0"/>
  </r>
  <r>
    <x v="425"/>
    <n v="193"/>
    <n v="95"/>
    <s v="Italy"/>
    <x v="0"/>
  </r>
  <r>
    <x v="426"/>
    <n v="168"/>
    <n v="55"/>
    <s v="Italy"/>
    <x v="1"/>
  </r>
  <r>
    <x v="427"/>
    <n v="183"/>
    <n v="81"/>
    <s v="Italy"/>
    <x v="0"/>
  </r>
  <r>
    <x v="428"/>
    <n v="188"/>
    <n v="84"/>
    <s v="Italy"/>
    <x v="0"/>
  </r>
  <r>
    <x v="429"/>
    <n v="179"/>
    <n v="74"/>
    <s v="Italy"/>
    <x v="0"/>
  </r>
  <r>
    <x v="430"/>
    <n v="170"/>
    <n v="64"/>
    <s v="Italy"/>
    <x v="1"/>
  </r>
  <r>
    <x v="431"/>
    <n v="196"/>
    <n v="93"/>
    <s v="Jamaica"/>
    <x v="0"/>
  </r>
  <r>
    <x v="432"/>
    <n v="188"/>
    <n v="84"/>
    <s v="Jamaica"/>
    <x v="0"/>
  </r>
  <r>
    <x v="433"/>
    <n v="178"/>
    <n v="86"/>
    <s v="Jamaica"/>
    <x v="1"/>
  </r>
  <r>
    <x v="434"/>
    <n v="175"/>
    <n v="67"/>
    <s v="Jamaica"/>
    <x v="0"/>
  </r>
  <r>
    <x v="435"/>
    <n v="167"/>
    <n v="54"/>
    <s v="Jamaica"/>
    <x v="1"/>
  </r>
  <r>
    <x v="436"/>
    <n v="185"/>
    <n v="79"/>
    <s v="Japan"/>
    <x v="0"/>
  </r>
  <r>
    <x v="437"/>
    <n v="158"/>
    <n v="53"/>
    <s v="Japan"/>
    <x v="1"/>
  </r>
  <r>
    <x v="438"/>
    <n v="164"/>
    <n v="60"/>
    <s v="Japan"/>
    <x v="1"/>
  </r>
  <r>
    <x v="439"/>
    <n v="172"/>
    <n v="60"/>
    <s v="Japan"/>
    <x v="0"/>
  </r>
  <r>
    <x v="440"/>
    <n v="166"/>
    <n v="56"/>
    <s v="Japan"/>
    <x v="1"/>
  </r>
  <r>
    <x v="441"/>
    <n v="170"/>
    <n v="66"/>
    <s v="Japan"/>
    <x v="0"/>
  </r>
  <r>
    <x v="442"/>
    <n v="174"/>
    <n v="66"/>
    <s v="Japan"/>
    <x v="0"/>
  </r>
  <r>
    <x v="443"/>
    <n v="169"/>
    <n v="57"/>
    <s v="Japan"/>
    <x v="1"/>
  </r>
  <r>
    <x v="444"/>
    <n v="170"/>
    <n v="49"/>
    <s v="Japan"/>
    <x v="1"/>
  </r>
  <r>
    <x v="445"/>
    <n v="179"/>
    <n v="65"/>
    <s v="Japan"/>
    <x v="1"/>
  </r>
  <r>
    <x v="446"/>
    <n v="182"/>
    <n v="59"/>
    <s v="Japan"/>
    <x v="1"/>
  </r>
  <r>
    <x v="447"/>
    <n v="170"/>
    <n v="66"/>
    <s v="Japan"/>
    <x v="0"/>
  </r>
  <r>
    <x v="448"/>
    <n v="162"/>
    <n v="54"/>
    <s v="Japan"/>
    <x v="0"/>
  </r>
  <r>
    <x v="449"/>
    <n v="161"/>
    <n v="52"/>
    <s v="Japan"/>
    <x v="1"/>
  </r>
  <r>
    <x v="450"/>
    <n v="146"/>
    <n v="48"/>
    <s v="Japan"/>
    <x v="1"/>
  </r>
  <r>
    <x v="451"/>
    <n v="184"/>
    <n v="66"/>
    <s v="Japan"/>
    <x v="0"/>
  </r>
  <r>
    <x v="452"/>
    <n v="173"/>
    <n v="77"/>
    <s v="Japan"/>
    <x v="0"/>
  </r>
  <r>
    <x v="453"/>
    <n v="183"/>
    <n v="145"/>
    <s v="Japan"/>
    <x v="0"/>
  </r>
  <r>
    <x v="454"/>
    <n v="183"/>
    <n v="70"/>
    <s v="Japan"/>
    <x v="0"/>
  </r>
  <r>
    <x v="455"/>
    <n v="163"/>
    <n v="63"/>
    <s v="Japan"/>
    <x v="0"/>
  </r>
  <r>
    <x v="456"/>
    <n v="165"/>
    <n v="103"/>
    <s v="Japan"/>
    <x v="1"/>
  </r>
  <r>
    <x v="457"/>
    <n v="179"/>
    <n v="56"/>
    <s v="Japan"/>
    <x v="0"/>
  </r>
  <r>
    <x v="458"/>
    <n v="164"/>
    <n v="54"/>
    <s v="Japan"/>
    <x v="1"/>
  </r>
  <r>
    <x v="459"/>
    <n v="136"/>
    <n v="30"/>
    <s v="Japan"/>
    <x v="1"/>
  </r>
  <r>
    <x v="460"/>
    <n v="141"/>
    <n v="34"/>
    <s v="Japan"/>
    <x v="1"/>
  </r>
  <r>
    <x v="461"/>
    <n v="164"/>
    <n v="63"/>
    <s v="Japan"/>
    <x v="1"/>
  </r>
  <r>
    <x v="462"/>
    <n v="162"/>
    <n v="59"/>
    <s v="Japan"/>
    <x v="0"/>
  </r>
  <r>
    <x v="463"/>
    <n v="178"/>
    <n v="68"/>
    <s v="Japan"/>
    <x v="0"/>
  </r>
  <r>
    <x v="464"/>
    <n v="182"/>
    <n v="69"/>
    <s v="Japan"/>
    <x v="0"/>
  </r>
  <r>
    <x v="465"/>
    <n v="178"/>
    <n v="66"/>
    <s v="Japan"/>
    <x v="0"/>
  </r>
  <r>
    <x v="466"/>
    <n v="165"/>
    <n v="60"/>
    <s v="Japan"/>
    <x v="1"/>
  </r>
  <r>
    <x v="467"/>
    <n v="167"/>
    <n v="65"/>
    <s v="Japan"/>
    <x v="0"/>
  </r>
  <r>
    <x v="468"/>
    <n v="170"/>
    <n v="66"/>
    <s v="Kazakhstan"/>
    <x v="0"/>
  </r>
  <r>
    <x v="469"/>
    <n v="181"/>
    <n v="73"/>
    <s v="Kazakhstan"/>
    <x v="0"/>
  </r>
  <r>
    <x v="470"/>
    <n v="165"/>
    <n v="60"/>
    <s v="Kazakhstan"/>
    <x v="0"/>
  </r>
  <r>
    <x v="471"/>
    <n v="167"/>
    <n v="52"/>
    <s v="Kazakhstan"/>
    <x v="1"/>
  </r>
  <r>
    <x v="472"/>
    <n v="155"/>
    <n v="54"/>
    <s v="Kazakhstan"/>
    <x v="1"/>
  </r>
  <r>
    <x v="473"/>
    <n v="193"/>
    <n v="95"/>
    <s v="Kazakhstan"/>
    <x v="0"/>
  </r>
  <r>
    <x v="474"/>
    <n v="192"/>
    <n v="86"/>
    <s v="Kazakhstan"/>
    <x v="0"/>
  </r>
  <r>
    <x v="475"/>
    <n v="170"/>
    <n v="75"/>
    <s v="Kazakhstan"/>
    <x v="1"/>
  </r>
  <r>
    <x v="476"/>
    <n v="184"/>
    <n v="82"/>
    <s v="Kazakhstan"/>
    <x v="0"/>
  </r>
  <r>
    <x v="477"/>
    <n v="167"/>
    <n v="49"/>
    <s v="Kazakhstan"/>
    <x v="0"/>
  </r>
  <r>
    <x v="478"/>
    <n v="164"/>
    <n v="47"/>
    <s v="Kazakhstan"/>
    <x v="1"/>
  </r>
  <r>
    <x v="479"/>
    <n v="182"/>
    <n v="74"/>
    <s v="Kenya"/>
    <x v="0"/>
  </r>
  <r>
    <x v="480"/>
    <n v="159"/>
    <n v="53"/>
    <s v="Kenya"/>
    <x v="1"/>
  </r>
  <r>
    <x v="481"/>
    <n v="180"/>
    <n v="76"/>
    <s v="Latvia"/>
    <x v="0"/>
  </r>
  <r>
    <x v="482"/>
    <n v="169"/>
    <n v="62"/>
    <s v="Latvia"/>
    <x v="1"/>
  </r>
  <r>
    <x v="483"/>
    <n v="176"/>
    <n v="76"/>
    <s v="Latvia"/>
    <x v="0"/>
  </r>
  <r>
    <x v="484"/>
    <n v="162"/>
    <n v="53"/>
    <s v="Latvia"/>
    <x v="1"/>
  </r>
  <r>
    <x v="485"/>
    <n v="183"/>
    <n v="76"/>
    <s v="Latvia"/>
    <x v="1"/>
  </r>
  <r>
    <x v="486"/>
    <n v="157"/>
    <n v="57"/>
    <s v="Luxembourg"/>
    <x v="1"/>
  </r>
  <r>
    <x v="487"/>
    <n v="186"/>
    <n v="69"/>
    <s v="Luxembourg"/>
    <x v="0"/>
  </r>
  <r>
    <x v="488"/>
    <n v="168"/>
    <n v="65"/>
    <s v="Malaysia"/>
    <x v="1"/>
  </r>
  <r>
    <x v="489"/>
    <n v="155"/>
    <n v="55"/>
    <s v="Malaysia"/>
    <x v="1"/>
  </r>
  <r>
    <x v="490"/>
    <n v="176"/>
    <n v="65"/>
    <s v="Malaysia"/>
    <x v="0"/>
  </r>
  <r>
    <x v="491"/>
    <n v="169"/>
    <n v="53"/>
    <s v="Mexico"/>
    <x v="1"/>
  </r>
  <r>
    <x v="492"/>
    <n v="173"/>
    <n v="62"/>
    <s v="Mexico"/>
    <x v="1"/>
  </r>
  <r>
    <x v="493"/>
    <n v="173"/>
    <n v="70"/>
    <s v="Mexico"/>
    <x v="1"/>
  </r>
  <r>
    <x v="494"/>
    <n v="174"/>
    <n v="67"/>
    <s v="Mexico"/>
    <x v="0"/>
  </r>
  <r>
    <x v="495"/>
    <n v="179"/>
    <n v="70"/>
    <s v="Mexico"/>
    <x v="0"/>
  </r>
  <r>
    <x v="496"/>
    <n v="190"/>
    <n v="80"/>
    <s v="Mexico"/>
    <x v="0"/>
  </r>
  <r>
    <x v="497"/>
    <n v="166"/>
    <n v="64"/>
    <s v="Mexico"/>
    <x v="1"/>
  </r>
  <r>
    <x v="498"/>
    <n v="194"/>
    <n v="80"/>
    <s v="Mexico"/>
    <x v="0"/>
  </r>
  <r>
    <x v="499"/>
    <n v="169"/>
    <n v="68"/>
    <s v="Mexico"/>
    <x v="0"/>
  </r>
  <r>
    <x v="500"/>
    <n v="185"/>
    <n v="80"/>
    <s v="Mexico"/>
    <x v="0"/>
  </r>
  <r>
    <x v="501"/>
    <n v="173"/>
    <n v="80"/>
    <s v="Mexico"/>
    <x v="0"/>
  </r>
  <r>
    <x v="502"/>
    <n v="170"/>
    <n v="55"/>
    <s v="Moldova"/>
    <x v="1"/>
  </r>
  <r>
    <x v="503"/>
    <n v="170"/>
    <n v="58"/>
    <s v="Moldova"/>
    <x v="1"/>
  </r>
  <r>
    <x v="504"/>
    <n v="175"/>
    <n v="70"/>
    <s v="Moldova"/>
    <x v="0"/>
  </r>
  <r>
    <x v="505"/>
    <n v="181"/>
    <n v="80"/>
    <s v="Mongolia"/>
    <x v="0"/>
  </r>
  <r>
    <x v="506"/>
    <n v="184"/>
    <n v="116"/>
    <s v="Mongolia"/>
    <x v="0"/>
  </r>
  <r>
    <x v="507"/>
    <n v="175"/>
    <n v="74"/>
    <s v="Mongolia"/>
    <x v="1"/>
  </r>
  <r>
    <x v="508"/>
    <n v="175"/>
    <n v="65"/>
    <s v="Montenegro"/>
    <x v="1"/>
  </r>
  <r>
    <x v="509"/>
    <n v="170"/>
    <n v="65"/>
    <s v="Montenegro"/>
    <x v="1"/>
  </r>
  <r>
    <x v="510"/>
    <n v="175"/>
    <n v="65"/>
    <s v="Montenegro"/>
    <x v="1"/>
  </r>
  <r>
    <x v="511"/>
    <n v="197"/>
    <n v="100"/>
    <s v="Montenegro"/>
    <x v="0"/>
  </r>
  <r>
    <x v="512"/>
    <n v="191"/>
    <n v="81"/>
    <s v="Netherlands"/>
    <x v="0"/>
  </r>
  <r>
    <x v="513"/>
    <n v="175"/>
    <n v="62"/>
    <s v="Netherlands"/>
    <x v="1"/>
  </r>
  <r>
    <x v="514"/>
    <n v="171"/>
    <n v="63"/>
    <s v="Netherlands"/>
    <x v="1"/>
  </r>
  <r>
    <x v="515"/>
    <n v="201"/>
    <n v="120"/>
    <s v="Netherlands"/>
    <x v="0"/>
  </r>
  <r>
    <x v="516"/>
    <n v="175"/>
    <n v="81"/>
    <s v="Netherlands"/>
    <x v="0"/>
  </r>
  <r>
    <x v="517"/>
    <n v="172"/>
    <n v="70"/>
    <s v="Netherlands"/>
    <x v="1"/>
  </r>
  <r>
    <x v="518"/>
    <n v="159"/>
    <n v="48"/>
    <s v="Netherlands"/>
    <x v="1"/>
  </r>
  <r>
    <x v="519"/>
    <n v="172"/>
    <n v="60"/>
    <s v="Netherlands"/>
    <x v="1"/>
  </r>
  <r>
    <x v="520"/>
    <n v="182"/>
    <n v="72"/>
    <s v="Netherlands"/>
    <x v="1"/>
  </r>
  <r>
    <x v="521"/>
    <n v="185"/>
    <n v="70"/>
    <s v="Netherlands"/>
    <x v="0"/>
  </r>
  <r>
    <x v="522"/>
    <n v="182"/>
    <n v="74"/>
    <s v="Netherlands"/>
    <x v="1"/>
  </r>
  <r>
    <x v="523"/>
    <n v="178"/>
    <n v="74"/>
    <s v="Netherlands"/>
    <x v="0"/>
  </r>
  <r>
    <x v="524"/>
    <n v="183"/>
    <n v="70"/>
    <s v="Netherlands"/>
    <x v="0"/>
  </r>
  <r>
    <x v="525"/>
    <n v="193"/>
    <n v="88"/>
    <s v="Netherlands"/>
    <x v="0"/>
  </r>
  <r>
    <x v="526"/>
    <n v="181"/>
    <n v="77"/>
    <s v="Netherlands"/>
    <x v="0"/>
  </r>
  <r>
    <x v="527"/>
    <n v="170"/>
    <n v="56"/>
    <s v="Netherlands"/>
    <x v="1"/>
  </r>
  <r>
    <x v="528"/>
    <n v="177"/>
    <n v="64"/>
    <s v="Netherlands"/>
    <x v="0"/>
  </r>
  <r>
    <x v="529"/>
    <n v="169"/>
    <n v="52"/>
    <s v="Netherlands"/>
    <x v="1"/>
  </r>
  <r>
    <x v="530"/>
    <n v="173"/>
    <n v="55"/>
    <s v="Netherlands"/>
    <x v="0"/>
  </r>
  <r>
    <x v="531"/>
    <n v="167"/>
    <n v="58"/>
    <s v="New Zealand"/>
    <x v="1"/>
  </r>
  <r>
    <x v="532"/>
    <n v="187"/>
    <n v="75"/>
    <s v="New Zealand"/>
    <x v="1"/>
  </r>
  <r>
    <x v="533"/>
    <n v="183"/>
    <n v="67"/>
    <s v="New Zealand"/>
    <x v="1"/>
  </r>
  <r>
    <x v="534"/>
    <n v="170"/>
    <n v="63"/>
    <s v="New Zealand"/>
    <x v="1"/>
  </r>
  <r>
    <x v="535"/>
    <n v="187"/>
    <n v="98"/>
    <s v="New Zealand"/>
    <x v="0"/>
  </r>
  <r>
    <x v="536"/>
    <n v="168"/>
    <n v="60"/>
    <s v="New Zealand"/>
    <x v="1"/>
  </r>
  <r>
    <x v="537"/>
    <n v="185"/>
    <n v="75"/>
    <s v="New Zealand"/>
    <x v="0"/>
  </r>
  <r>
    <x v="538"/>
    <n v="167"/>
    <n v="62"/>
    <s v="New Zealand"/>
    <x v="1"/>
  </r>
  <r>
    <x v="539"/>
    <n v="157"/>
    <n v="55"/>
    <s v="New Zealand"/>
    <x v="1"/>
  </r>
  <r>
    <x v="540"/>
    <n v="180"/>
    <n v="74"/>
    <s v="New Zealand"/>
    <x v="0"/>
  </r>
  <r>
    <x v="541"/>
    <n v="170"/>
    <n v="68"/>
    <s v="New Zealand"/>
    <x v="0"/>
  </r>
  <r>
    <x v="542"/>
    <n v="180"/>
    <n v="81"/>
    <s v="New Zealand"/>
    <x v="0"/>
  </r>
  <r>
    <x v="543"/>
    <n v="183"/>
    <n v="82"/>
    <s v="New Zealand"/>
    <x v="0"/>
  </r>
  <r>
    <x v="544"/>
    <n v="185"/>
    <n v="81"/>
    <s v="New Zealand"/>
    <x v="0"/>
  </r>
  <r>
    <x v="545"/>
    <n v="167"/>
    <n v="55"/>
    <s v="New Zealand"/>
    <x v="1"/>
  </r>
  <r>
    <x v="546"/>
    <n v="183"/>
    <n v="78"/>
    <s v="New Zealand"/>
    <x v="0"/>
  </r>
  <r>
    <x v="547"/>
    <n v="178"/>
    <n v="59"/>
    <s v="New Zealand"/>
    <x v="1"/>
  </r>
  <r>
    <x v="548"/>
    <n v="179"/>
    <n v="81"/>
    <s v="New Zealand"/>
    <x v="0"/>
  </r>
  <r>
    <x v="549"/>
    <n v="186"/>
    <n v="85"/>
    <s v="New Zealand"/>
    <x v="0"/>
  </r>
  <r>
    <x v="550"/>
    <n v="189"/>
    <n v="88"/>
    <s v="New Zealand"/>
    <x v="0"/>
  </r>
  <r>
    <x v="551"/>
    <n v="163"/>
    <n v="58"/>
    <s v="North Korea"/>
    <x v="1"/>
  </r>
  <r>
    <x v="552"/>
    <n v="163"/>
    <n v="52"/>
    <s v="North Korea"/>
    <x v="1"/>
  </r>
  <r>
    <x v="553"/>
    <n v="172"/>
    <n v="66"/>
    <s v="North Korea"/>
    <x v="1"/>
  </r>
  <r>
    <x v="554"/>
    <n v="152"/>
    <n v="56"/>
    <s v="North Korea"/>
    <x v="0"/>
  </r>
  <r>
    <x v="555"/>
    <n v="166"/>
    <n v="57"/>
    <s v="North Korea"/>
    <x v="1"/>
  </r>
  <r>
    <x v="556"/>
    <n v="163"/>
    <n v="54"/>
    <s v="North Korea"/>
    <x v="1"/>
  </r>
  <r>
    <x v="557"/>
    <n v="198"/>
    <n v="100"/>
    <s v="Poland"/>
    <x v="0"/>
  </r>
  <r>
    <x v="558"/>
    <n v="193"/>
    <n v="85"/>
    <s v="Poland"/>
    <x v="0"/>
  </r>
  <r>
    <x v="559"/>
    <n v="167"/>
    <n v="57"/>
    <s v="Poland"/>
    <x v="1"/>
  </r>
  <r>
    <x v="560"/>
    <n v="173"/>
    <n v="72"/>
    <s v="Poland"/>
    <x v="1"/>
  </r>
  <r>
    <x v="561"/>
    <n v="190"/>
    <n v="79"/>
    <s v="Poland"/>
    <x v="0"/>
  </r>
  <r>
    <x v="562"/>
    <n v="170"/>
    <n v="58"/>
    <s v="Poland"/>
    <x v="1"/>
  </r>
  <r>
    <x v="563"/>
    <n v="164"/>
    <n v="58"/>
    <s v="Poland"/>
    <x v="1"/>
  </r>
  <r>
    <x v="564"/>
    <n v="175"/>
    <n v="70"/>
    <s v="Poland"/>
    <x v="1"/>
  </r>
  <r>
    <x v="565"/>
    <n v="204"/>
    <n v="142"/>
    <s v="Poland"/>
    <x v="0"/>
  </r>
  <r>
    <x v="566"/>
    <n v="170"/>
    <n v="59"/>
    <s v="Poland"/>
    <x v="1"/>
  </r>
  <r>
    <x v="567"/>
    <n v="178"/>
    <n v="70"/>
    <s v="Poland"/>
    <x v="1"/>
  </r>
  <r>
    <x v="568"/>
    <n v="169"/>
    <n v="58"/>
    <s v="Poland"/>
    <x v="1"/>
  </r>
  <r>
    <x v="569"/>
    <n v="183"/>
    <n v="70"/>
    <s v="Poland"/>
    <x v="0"/>
  </r>
  <r>
    <x v="570"/>
    <n v="166"/>
    <n v="53"/>
    <s v="Poland"/>
    <x v="1"/>
  </r>
  <r>
    <x v="571"/>
    <n v="202"/>
    <n v="95"/>
    <s v="Poland"/>
    <x v="0"/>
  </r>
  <r>
    <x v="572"/>
    <n v="177"/>
    <n v="73"/>
    <s v="Poland"/>
    <x v="0"/>
  </r>
  <r>
    <x v="573"/>
    <n v="166"/>
    <n v="56"/>
    <s v="Poland"/>
    <x v="1"/>
  </r>
  <r>
    <x v="574"/>
    <n v="176"/>
    <n v="68"/>
    <s v="Poland"/>
    <x v="0"/>
  </r>
  <r>
    <x v="575"/>
    <n v="180"/>
    <n v="76"/>
    <s v="Poland"/>
    <x v="0"/>
  </r>
  <r>
    <x v="576"/>
    <n v="177"/>
    <n v="67"/>
    <s v="Poland"/>
    <x v="1"/>
  </r>
  <r>
    <x v="577"/>
    <n v="175"/>
    <n v="69"/>
    <s v="Poland"/>
    <x v="1"/>
  </r>
  <r>
    <x v="578"/>
    <n v="165"/>
    <n v="57"/>
    <s v="Poland"/>
    <x v="1"/>
  </r>
  <r>
    <x v="579"/>
    <n v="169"/>
    <n v="65"/>
    <s v="Poland"/>
    <x v="1"/>
  </r>
  <r>
    <x v="580"/>
    <n v="184"/>
    <n v="78"/>
    <s v="Portugal"/>
    <x v="0"/>
  </r>
  <r>
    <x v="581"/>
    <n v="182"/>
    <n v="87"/>
    <s v="Portugal"/>
    <x v="0"/>
  </r>
  <r>
    <x v="582"/>
    <n v="163"/>
    <n v="60"/>
    <s v="Portugal"/>
    <x v="0"/>
  </r>
  <r>
    <x v="583"/>
    <n v="181"/>
    <n v="73"/>
    <s v="Portugal"/>
    <x v="0"/>
  </r>
  <r>
    <x v="584"/>
    <n v="170"/>
    <n v="53"/>
    <s v="Portugal"/>
    <x v="1"/>
  </r>
  <r>
    <x v="585"/>
    <n v="180"/>
    <n v="72"/>
    <s v="Portugal"/>
    <x v="0"/>
  </r>
  <r>
    <x v="586"/>
    <n v="177"/>
    <n v="73"/>
    <s v="Portugal"/>
    <x v="0"/>
  </r>
  <r>
    <x v="587"/>
    <n v="165"/>
    <n v="55"/>
    <s v="Portugal"/>
    <x v="1"/>
  </r>
  <r>
    <x v="588"/>
    <n v="181"/>
    <n v="67"/>
    <s v="Romania"/>
    <x v="1"/>
  </r>
  <r>
    <x v="589"/>
    <n v="185"/>
    <n v="100"/>
    <s v="Romania"/>
    <x v="0"/>
  </r>
  <r>
    <x v="590"/>
    <n v="191"/>
    <n v="92"/>
    <s v="Romania"/>
    <x v="0"/>
  </r>
  <r>
    <x v="591"/>
    <n v="189"/>
    <n v="120"/>
    <s v="Romania"/>
    <x v="0"/>
  </r>
  <r>
    <x v="592"/>
    <n v="198"/>
    <n v="115"/>
    <s v="Romania"/>
    <x v="0"/>
  </r>
  <r>
    <x v="593"/>
    <n v="163"/>
    <n v="60"/>
    <s v="Romania"/>
    <x v="0"/>
  </r>
  <r>
    <x v="594"/>
    <n v="160"/>
    <n v="48"/>
    <s v="Romania"/>
    <x v="1"/>
  </r>
  <r>
    <x v="595"/>
    <n v="188"/>
    <n v="85"/>
    <s v="Romania"/>
    <x v="0"/>
  </r>
  <r>
    <x v="596"/>
    <n v="170"/>
    <n v="55"/>
    <s v="Romania"/>
    <x v="1"/>
  </r>
  <r>
    <x v="597"/>
    <n v="181"/>
    <n v="62"/>
    <s v="Romania"/>
    <x v="1"/>
  </r>
  <r>
    <x v="598"/>
    <n v="202"/>
    <n v="108"/>
    <s v="Romania"/>
    <x v="0"/>
  </r>
  <r>
    <x v="599"/>
    <n v="194"/>
    <n v="87"/>
    <s v="Russian Federation"/>
    <x v="0"/>
  </r>
  <r>
    <x v="600"/>
    <n v="189"/>
    <n v="76"/>
    <s v="Russian Federation"/>
    <x v="1"/>
  </r>
  <r>
    <x v="601"/>
    <n v="202"/>
    <n v="97"/>
    <s v="Russian Federation"/>
    <x v="0"/>
  </r>
  <r>
    <x v="602"/>
    <n v="175"/>
    <n v="100"/>
    <s v="Russian Federation"/>
    <x v="1"/>
  </r>
  <r>
    <x v="603"/>
    <n v="188"/>
    <n v="120"/>
    <s v="Russian Federation"/>
    <x v="0"/>
  </r>
  <r>
    <x v="604"/>
    <n v="173"/>
    <n v="58"/>
    <s v="Russian Federation"/>
    <x v="1"/>
  </r>
  <r>
    <x v="605"/>
    <n v="173"/>
    <n v="50"/>
    <s v="Russian Federation"/>
    <x v="1"/>
  </r>
  <r>
    <x v="606"/>
    <n v="190"/>
    <n v="90"/>
    <s v="Russian Federation"/>
    <x v="0"/>
  </r>
  <r>
    <x v="607"/>
    <n v="181"/>
    <n v="69"/>
    <s v="Russian Federation"/>
    <x v="1"/>
  </r>
  <r>
    <x v="608"/>
    <n v="202"/>
    <n v="96"/>
    <s v="Russian Federation"/>
    <x v="0"/>
  </r>
  <r>
    <x v="609"/>
    <n v="180"/>
    <n v="83"/>
    <s v="Russian Federation"/>
    <x v="0"/>
  </r>
  <r>
    <x v="610"/>
    <n v="178"/>
    <n v="84"/>
    <s v="Russian Federation"/>
    <x v="0"/>
  </r>
  <r>
    <x v="611"/>
    <n v="174"/>
    <n v="64"/>
    <s v="Russian Federation"/>
    <x v="1"/>
  </r>
  <r>
    <x v="612"/>
    <n v="198"/>
    <n v="94"/>
    <s v="Russian Federation"/>
    <x v="0"/>
  </r>
  <r>
    <x v="613"/>
    <n v="174"/>
    <n v="70"/>
    <s v="Russian Federation"/>
    <x v="0"/>
  </r>
  <r>
    <x v="614"/>
    <n v="184"/>
    <n v="103"/>
    <s v="Russian Federation"/>
    <x v="1"/>
  </r>
  <r>
    <x v="615"/>
    <n v="193"/>
    <n v="82"/>
    <s v="Russian Federation"/>
    <x v="0"/>
  </r>
  <r>
    <x v="616"/>
    <n v="177"/>
    <n v="80"/>
    <s v="Russian Federation"/>
    <x v="1"/>
  </r>
  <r>
    <x v="617"/>
    <n v="211"/>
    <n v="114"/>
    <s v="Russian Federation"/>
    <x v="0"/>
  </r>
  <r>
    <x v="618"/>
    <n v="173"/>
    <n v="70"/>
    <s v="Russian Federation"/>
    <x v="1"/>
  </r>
  <r>
    <x v="619"/>
    <n v="173"/>
    <n v="68"/>
    <s v="Russian Federation"/>
    <x v="1"/>
  </r>
  <r>
    <x v="620"/>
    <n v="173"/>
    <n v="61"/>
    <s v="Russian Federation"/>
    <x v="1"/>
  </r>
  <r>
    <x v="621"/>
    <n v="182"/>
    <n v="70"/>
    <s v="Russian Federation"/>
    <x v="1"/>
  </r>
  <r>
    <x v="622"/>
    <n v="176"/>
    <n v="70"/>
    <s v="Russian Federation"/>
    <x v="0"/>
  </r>
  <r>
    <x v="623"/>
    <n v="185"/>
    <n v="76"/>
    <s v="Russian Federation"/>
    <x v="0"/>
  </r>
  <r>
    <x v="624"/>
    <n v="172"/>
    <n v="48"/>
    <s v="Russian Federation"/>
    <x v="1"/>
  </r>
  <r>
    <x v="625"/>
    <n v="182"/>
    <n v="68"/>
    <s v="Russian Federation"/>
    <x v="1"/>
  </r>
  <r>
    <x v="626"/>
    <n v="170"/>
    <n v="66"/>
    <s v="Russian Federation"/>
    <x v="0"/>
  </r>
  <r>
    <x v="627"/>
    <n v="172"/>
    <n v="57"/>
    <s v="Russian Federation"/>
    <x v="1"/>
  </r>
  <r>
    <x v="628"/>
    <n v="195"/>
    <n v="93"/>
    <s v="Russian Federation"/>
    <x v="0"/>
  </r>
  <r>
    <x v="629"/>
    <n v="178"/>
    <n v="65"/>
    <s v="Russian Federation"/>
    <x v="1"/>
  </r>
  <r>
    <x v="630"/>
    <n v="166"/>
    <n v="60"/>
    <s v="Russian Federation"/>
    <x v="1"/>
  </r>
  <r>
    <x v="631"/>
    <n v="194"/>
    <n v="97"/>
    <s v="Russian Federation"/>
    <x v="0"/>
  </r>
  <r>
    <x v="632"/>
    <n v="178"/>
    <n v="65"/>
    <s v="Russian Federation"/>
    <x v="0"/>
  </r>
  <r>
    <x v="633"/>
    <n v="178"/>
    <n v="68"/>
    <s v="Russian Federation"/>
    <x v="1"/>
  </r>
  <r>
    <x v="634"/>
    <n v="194"/>
    <n v="77"/>
    <s v="Russian Federation"/>
    <x v="0"/>
  </r>
  <r>
    <x v="635"/>
    <n v="191"/>
    <n v="95"/>
    <s v="Russian Federation"/>
    <x v="0"/>
  </r>
  <r>
    <x v="636"/>
    <n v="180"/>
    <n v="78"/>
    <s v="Russian Federation"/>
    <x v="0"/>
  </r>
  <r>
    <x v="637"/>
    <n v="192"/>
    <n v="87"/>
    <s v="Russian Federation"/>
    <x v="0"/>
  </r>
  <r>
    <x v="638"/>
    <n v="180"/>
    <n v="80"/>
    <s v="Russian Federation"/>
    <x v="0"/>
  </r>
  <r>
    <x v="639"/>
    <n v="177"/>
    <n v="84"/>
    <s v="Russian Federation"/>
    <x v="0"/>
  </r>
  <r>
    <x v="640"/>
    <n v="176"/>
    <n v="64"/>
    <s v="Russian Federation"/>
    <x v="0"/>
  </r>
  <r>
    <x v="641"/>
    <n v="180"/>
    <n v="65"/>
    <s v="Russian Federation"/>
    <x v="1"/>
  </r>
  <r>
    <x v="642"/>
    <n v="192"/>
    <n v="130"/>
    <s v="Russian Federation"/>
    <x v="0"/>
  </r>
  <r>
    <x v="643"/>
    <n v="175"/>
    <n v="61"/>
    <s v="Russian Federation"/>
    <x v="1"/>
  </r>
  <r>
    <x v="644"/>
    <n v="172"/>
    <n v="64"/>
    <s v="Senegal"/>
    <x v="0"/>
  </r>
  <r>
    <x v="645"/>
    <n v="174"/>
    <n v="66"/>
    <s v="Senegal"/>
    <x v="0"/>
  </r>
  <r>
    <x v="646"/>
    <n v="192"/>
    <n v="75"/>
    <s v="Senegal"/>
    <x v="0"/>
  </r>
  <r>
    <x v="647"/>
    <n v="175"/>
    <n v="60"/>
    <s v="Senegal"/>
    <x v="1"/>
  </r>
  <r>
    <x v="648"/>
    <n v="185"/>
    <n v="72"/>
    <s v="Serbia"/>
    <x v="1"/>
  </r>
  <r>
    <x v="649"/>
    <n v="188"/>
    <n v="82"/>
    <s v="Serbia"/>
    <x v="0"/>
  </r>
  <r>
    <x v="650"/>
    <n v="184"/>
    <n v="84"/>
    <s v="Serbia"/>
    <x v="0"/>
  </r>
  <r>
    <x v="651"/>
    <n v="173"/>
    <n v="67"/>
    <s v="Serbia"/>
    <x v="1"/>
  </r>
  <r>
    <x v="652"/>
    <n v="174"/>
    <n v="51"/>
    <s v="Serbia"/>
    <x v="1"/>
  </r>
  <r>
    <x v="653"/>
    <n v="180"/>
    <n v="84"/>
    <s v="Serbia"/>
    <x v="0"/>
  </r>
  <r>
    <x v="654"/>
    <n v="160"/>
    <n v="50"/>
    <s v="Serbia"/>
    <x v="1"/>
  </r>
  <r>
    <x v="655"/>
    <n v="180"/>
    <n v="72"/>
    <s v="Serbia"/>
    <x v="1"/>
  </r>
  <r>
    <x v="656"/>
    <n v="193"/>
    <n v="75"/>
    <s v="Serbia"/>
    <x v="1"/>
  </r>
  <r>
    <x v="657"/>
    <n v="198"/>
    <n v="98"/>
    <s v="Serbia"/>
    <x v="0"/>
  </r>
  <r>
    <x v="658"/>
    <n v="193"/>
    <n v="94"/>
    <s v="Serbia"/>
    <x v="0"/>
  </r>
  <r>
    <x v="659"/>
    <n v="179"/>
    <n v="73"/>
    <s v="Serbia"/>
    <x v="0"/>
  </r>
  <r>
    <x v="660"/>
    <n v="169"/>
    <n v="55"/>
    <s v="Singapore"/>
    <x v="1"/>
  </r>
  <r>
    <x v="661"/>
    <n v="158"/>
    <n v="53"/>
    <s v="Singapore"/>
    <x v="1"/>
  </r>
  <r>
    <x v="662"/>
    <n v="178"/>
    <n v="65"/>
    <s v="Singapore"/>
    <x v="0"/>
  </r>
  <r>
    <x v="663"/>
    <n v="163"/>
    <n v="55"/>
    <s v="Slovakia"/>
    <x v="1"/>
  </r>
  <r>
    <x v="664"/>
    <n v="188"/>
    <n v="87"/>
    <s v="Slovakia"/>
    <x v="0"/>
  </r>
  <r>
    <x v="665"/>
    <n v="175"/>
    <n v="63"/>
    <s v="Slovakia"/>
    <x v="1"/>
  </r>
  <r>
    <x v="666"/>
    <n v="183"/>
    <n v="74"/>
    <s v="Slovakia"/>
    <x v="0"/>
  </r>
  <r>
    <x v="667"/>
    <n v="170"/>
    <n v="71"/>
    <s v="Slovakia"/>
    <x v="0"/>
  </r>
  <r>
    <x v="668"/>
    <n v="177"/>
    <n v="70"/>
    <s v="Slovenia"/>
    <x v="0"/>
  </r>
  <r>
    <x v="669"/>
    <n v="174"/>
    <n v="118"/>
    <s v="Slovenia"/>
    <x v="0"/>
  </r>
  <r>
    <x v="670"/>
    <n v="192"/>
    <n v="88"/>
    <s v="Slovenia"/>
    <x v="0"/>
  </r>
  <r>
    <x v="671"/>
    <n v="169"/>
    <n v="65"/>
    <s v="Slovenia"/>
    <x v="1"/>
  </r>
  <r>
    <x v="672"/>
    <n v="169"/>
    <n v="58"/>
    <s v="Slovenia"/>
    <x v="1"/>
  </r>
  <r>
    <x v="673"/>
    <n v="170"/>
    <n v="59"/>
    <s v="Slovenia"/>
    <x v="1"/>
  </r>
  <r>
    <x v="674"/>
    <n v="173"/>
    <n v="63"/>
    <s v="Slovenia"/>
    <x v="1"/>
  </r>
  <r>
    <x v="675"/>
    <n v="163"/>
    <n v="57"/>
    <s v="South Africa"/>
    <x v="1"/>
  </r>
  <r>
    <x v="676"/>
    <n v="173"/>
    <n v="71"/>
    <s v="South Africa"/>
    <x v="0"/>
  </r>
  <r>
    <x v="677"/>
    <n v="176"/>
    <n v="65"/>
    <s v="South Africa"/>
    <x v="0"/>
  </r>
  <r>
    <x v="678"/>
    <n v="178"/>
    <n v="49"/>
    <s v="South Africa"/>
    <x v="1"/>
  </r>
  <r>
    <x v="679"/>
    <n v="194"/>
    <n v="93"/>
    <s v="South Africa"/>
    <x v="0"/>
  </r>
  <r>
    <x v="680"/>
    <n v="165"/>
    <n v="56"/>
    <s v="South Africa"/>
    <x v="1"/>
  </r>
  <r>
    <x v="681"/>
    <n v="162"/>
    <n v="52"/>
    <s v="South Africa"/>
    <x v="1"/>
  </r>
  <r>
    <x v="682"/>
    <n v="198"/>
    <n v="98"/>
    <s v="South Africa"/>
    <x v="0"/>
  </r>
  <r>
    <x v="683"/>
    <n v="170"/>
    <n v="60"/>
    <s v="South Africa"/>
    <x v="1"/>
  </r>
  <r>
    <x v="684"/>
    <n v="181"/>
    <n v="74"/>
    <s v="South Africa"/>
    <x v="1"/>
  </r>
  <r>
    <x v="685"/>
    <n v="189"/>
    <n v="85"/>
    <s v="South Africa"/>
    <x v="0"/>
  </r>
  <r>
    <x v="686"/>
    <n v="168"/>
    <n v="62"/>
    <s v="South Africa"/>
    <x v="1"/>
  </r>
  <r>
    <x v="687"/>
    <n v="196"/>
    <n v="90"/>
    <s v="South Africa"/>
    <x v="0"/>
  </r>
  <r>
    <x v="688"/>
    <n v="170"/>
    <n v="70"/>
    <s v="South Africa"/>
    <x v="1"/>
  </r>
  <r>
    <x v="689"/>
    <n v="173"/>
    <n v="61"/>
    <s v="South Korea"/>
    <x v="1"/>
  </r>
  <r>
    <x v="690"/>
    <n v="170"/>
    <n v="66"/>
    <s v="South Korea"/>
    <x v="1"/>
  </r>
  <r>
    <x v="691"/>
    <n v="175"/>
    <n v="58"/>
    <s v="South Korea"/>
    <x v="0"/>
  </r>
  <r>
    <x v="692"/>
    <n v="187"/>
    <n v="80"/>
    <s v="South Korea"/>
    <x v="0"/>
  </r>
  <r>
    <x v="693"/>
    <n v="173"/>
    <n v="64"/>
    <s v="South Korea"/>
    <x v="1"/>
  </r>
  <r>
    <x v="694"/>
    <n v="180"/>
    <n v="67"/>
    <s v="South Korea"/>
    <x v="0"/>
  </r>
  <r>
    <x v="695"/>
    <n v="182"/>
    <n v="74"/>
    <s v="South Korea"/>
    <x v="0"/>
  </r>
  <r>
    <x v="696"/>
    <n v="178"/>
    <n v="73"/>
    <s v="South Korea"/>
    <x v="0"/>
  </r>
  <r>
    <x v="697"/>
    <n v="177"/>
    <n v="70"/>
    <s v="South Korea"/>
    <x v="0"/>
  </r>
  <r>
    <x v="698"/>
    <n v="165"/>
    <n v="57"/>
    <s v="South Korea"/>
    <x v="1"/>
  </r>
  <r>
    <x v="699"/>
    <n v="187"/>
    <n v="80"/>
    <s v="South Korea"/>
    <x v="0"/>
  </r>
  <r>
    <x v="700"/>
    <n v="168"/>
    <n v="57"/>
    <s v="South Korea"/>
    <x v="1"/>
  </r>
  <r>
    <x v="701"/>
    <n v="175"/>
    <n v="68"/>
    <s v="South Korea"/>
    <x v="1"/>
  </r>
  <r>
    <x v="702"/>
    <n v="192"/>
    <n v="73"/>
    <s v="South Korea"/>
    <x v="1"/>
  </r>
  <r>
    <x v="703"/>
    <n v="191"/>
    <n v="84"/>
    <s v="South Korea"/>
    <x v="0"/>
  </r>
  <r>
    <x v="704"/>
    <n v="187"/>
    <n v="74"/>
    <s v="South Korea"/>
    <x v="0"/>
  </r>
  <r>
    <x v="705"/>
    <n v="184"/>
    <n v="85"/>
    <s v="South Korea"/>
    <x v="0"/>
  </r>
  <r>
    <x v="706"/>
    <n v="180"/>
    <n v="76"/>
    <s v="South Korea"/>
    <x v="0"/>
  </r>
  <r>
    <x v="707"/>
    <n v="186"/>
    <n v="72"/>
    <s v="South Korea"/>
    <x v="0"/>
  </r>
  <r>
    <x v="708"/>
    <n v="190"/>
    <n v="85"/>
    <s v="South Korea"/>
    <x v="0"/>
  </r>
  <r>
    <x v="709"/>
    <n v="165"/>
    <n v="59"/>
    <s v="South Korea"/>
    <x v="0"/>
  </r>
  <r>
    <x v="710"/>
    <n v="173"/>
    <n v="65"/>
    <s v="South Korea"/>
    <x v="0"/>
  </r>
  <r>
    <x v="711"/>
    <n v="172"/>
    <n v="59"/>
    <s v="South Korea"/>
    <x v="1"/>
  </r>
  <r>
    <x v="712"/>
    <n v="168"/>
    <n v="49"/>
    <s v="South Korea"/>
    <x v="0"/>
  </r>
  <r>
    <x v="713"/>
    <n v="175"/>
    <n v="56"/>
    <s v="South Korea"/>
    <x v="1"/>
  </r>
  <r>
    <x v="714"/>
    <n v="182"/>
    <n v="66"/>
    <s v="South Korea"/>
    <x v="0"/>
  </r>
  <r>
    <x v="715"/>
    <n v="177"/>
    <n v="78"/>
    <s v="Spain"/>
    <x v="0"/>
  </r>
  <r>
    <x v="716"/>
    <n v="178"/>
    <n v="81"/>
    <s v="Spain"/>
    <x v="1"/>
  </r>
  <r>
    <x v="717"/>
    <n v="171"/>
    <n v="71"/>
    <s v="Spain"/>
    <x v="0"/>
  </r>
  <r>
    <x v="718"/>
    <n v="171"/>
    <n v="62"/>
    <s v="Spain"/>
    <x v="1"/>
  </r>
  <r>
    <x v="719"/>
    <n v="170"/>
    <n v="70"/>
    <s v="Spain"/>
    <x v="1"/>
  </r>
  <r>
    <x v="720"/>
    <n v="191"/>
    <n v="90"/>
    <s v="Spain"/>
    <x v="0"/>
  </r>
  <r>
    <x v="721"/>
    <n v="172"/>
    <n v="64"/>
    <s v="Spain"/>
    <x v="0"/>
  </r>
  <r>
    <x v="722"/>
    <n v="168"/>
    <n v="63"/>
    <s v="Spain"/>
    <x v="1"/>
  </r>
  <r>
    <x v="723"/>
    <n v="181"/>
    <n v="80"/>
    <s v="Spain"/>
    <x v="0"/>
  </r>
  <r>
    <x v="724"/>
    <n v="174"/>
    <n v="72"/>
    <s v="Spain"/>
    <x v="1"/>
  </r>
  <r>
    <x v="725"/>
    <n v="161"/>
    <n v="48"/>
    <s v="Spain"/>
    <x v="1"/>
  </r>
  <r>
    <x v="726"/>
    <n v="174"/>
    <n v="73"/>
    <s v="Spain"/>
    <x v="0"/>
  </r>
  <r>
    <x v="727"/>
    <n v="181"/>
    <n v="85"/>
    <s v="Spain"/>
    <x v="0"/>
  </r>
  <r>
    <x v="728"/>
    <n v="173"/>
    <n v="72"/>
    <s v="Spain"/>
    <x v="0"/>
  </r>
  <r>
    <x v="729"/>
    <n v="193"/>
    <n v="85"/>
    <s v="Spain"/>
    <x v="0"/>
  </r>
  <r>
    <x v="730"/>
    <n v="184"/>
    <n v="70"/>
    <s v="Spain"/>
    <x v="0"/>
  </r>
  <r>
    <x v="731"/>
    <n v="174"/>
    <n v="77"/>
    <s v="Spain"/>
    <x v="0"/>
  </r>
  <r>
    <x v="732"/>
    <n v="174"/>
    <n v="73"/>
    <s v="Spain"/>
    <x v="1"/>
  </r>
  <r>
    <x v="733"/>
    <n v="178"/>
    <n v="67"/>
    <s v="Spain"/>
    <x v="0"/>
  </r>
  <r>
    <x v="734"/>
    <n v="174"/>
    <n v="63"/>
    <s v="Spain"/>
    <x v="1"/>
  </r>
  <r>
    <x v="735"/>
    <n v="205"/>
    <n v="107"/>
    <s v="Spain"/>
    <x v="0"/>
  </r>
  <r>
    <x v="736"/>
    <n v="179"/>
    <n v="68"/>
    <s v="Spain"/>
    <x v="0"/>
  </r>
  <r>
    <x v="737"/>
    <n v="183"/>
    <n v="89"/>
    <s v="Spain"/>
    <x v="0"/>
  </r>
  <r>
    <x v="738"/>
    <n v="178"/>
    <n v="64"/>
    <s v="Spain"/>
    <x v="0"/>
  </r>
  <r>
    <x v="739"/>
    <n v="186"/>
    <n v="73"/>
    <s v="Spain"/>
    <x v="0"/>
  </r>
  <r>
    <x v="740"/>
    <n v="188"/>
    <n v="87"/>
    <s v="Spain"/>
    <x v="0"/>
  </r>
  <r>
    <x v="741"/>
    <n v="196"/>
    <n v="108"/>
    <s v="Spain"/>
    <x v="0"/>
  </r>
  <r>
    <x v="742"/>
    <n v="177"/>
    <n v="83"/>
    <s v="Spain"/>
    <x v="0"/>
  </r>
  <r>
    <x v="743"/>
    <n v="157"/>
    <n v="47"/>
    <s v="Spain"/>
    <x v="1"/>
  </r>
  <r>
    <x v="744"/>
    <n v="188"/>
    <n v="81"/>
    <s v="Spain"/>
    <x v="0"/>
  </r>
  <r>
    <x v="745"/>
    <n v="171"/>
    <n v="58"/>
    <s v="Sweden"/>
    <x v="1"/>
  </r>
  <r>
    <x v="746"/>
    <n v="165"/>
    <n v="58"/>
    <s v="Sweden"/>
    <x v="1"/>
  </r>
  <r>
    <x v="747"/>
    <n v="173"/>
    <n v="62"/>
    <s v="Sweden"/>
    <x v="0"/>
  </r>
  <r>
    <x v="748"/>
    <n v="170"/>
    <n v="60"/>
    <s v="Sweden"/>
    <x v="1"/>
  </r>
  <r>
    <x v="749"/>
    <n v="178"/>
    <n v="65"/>
    <s v="Sweden"/>
    <x v="1"/>
  </r>
  <r>
    <x v="750"/>
    <n v="174"/>
    <n v="65"/>
    <s v="Sweden"/>
    <x v="1"/>
  </r>
  <r>
    <x v="751"/>
    <n v="175"/>
    <n v="66"/>
    <s v="Sweden"/>
    <x v="1"/>
  </r>
  <r>
    <x v="752"/>
    <n v="167"/>
    <n v="58"/>
    <s v="Sweden"/>
    <x v="1"/>
  </r>
  <r>
    <x v="753"/>
    <n v="185"/>
    <n v="72"/>
    <s v="Sweden"/>
    <x v="1"/>
  </r>
  <r>
    <x v="754"/>
    <n v="197"/>
    <n v="102"/>
    <s v="Sweden"/>
    <x v="0"/>
  </r>
  <r>
    <x v="755"/>
    <n v="171"/>
    <n v="65"/>
    <s v="Sweden"/>
    <x v="1"/>
  </r>
  <r>
    <x v="756"/>
    <n v="180"/>
    <n v="74"/>
    <s v="Sweden"/>
    <x v="1"/>
  </r>
  <r>
    <x v="757"/>
    <n v="186"/>
    <n v="79"/>
    <s v="Sweden"/>
    <x v="0"/>
  </r>
  <r>
    <x v="758"/>
    <n v="186"/>
    <n v="69"/>
    <s v="Sweden"/>
    <x v="0"/>
  </r>
  <r>
    <x v="759"/>
    <n v="178"/>
    <n v="70"/>
    <s v="Sweden"/>
    <x v="0"/>
  </r>
  <r>
    <x v="760"/>
    <n v="168"/>
    <n v="60"/>
    <s v="Switzerland"/>
    <x v="0"/>
  </r>
  <r>
    <x v="761"/>
    <n v="193"/>
    <n v="88"/>
    <s v="Switzerland"/>
    <x v="0"/>
  </r>
  <r>
    <x v="762"/>
    <n v="174"/>
    <n v="54"/>
    <s v="Switzerland"/>
    <x v="1"/>
  </r>
  <r>
    <x v="763"/>
    <n v="182"/>
    <n v="77"/>
    <s v="Switzerland"/>
    <x v="0"/>
  </r>
  <r>
    <x v="764"/>
    <n v="182"/>
    <n v="76"/>
    <s v="Switzerland"/>
    <x v="0"/>
  </r>
  <r>
    <x v="765"/>
    <n v="176"/>
    <n v="64"/>
    <s v="Switzerland"/>
    <x v="1"/>
  </r>
  <r>
    <x v="766"/>
    <n v="183"/>
    <n v="89"/>
    <s v="Switzerland"/>
    <x v="0"/>
  </r>
  <r>
    <x v="767"/>
    <n v="182"/>
    <n v="75"/>
    <s v="Switzerland"/>
    <x v="0"/>
  </r>
  <r>
    <x v="768"/>
    <n v="194"/>
    <n v="85"/>
    <s v="Switzerland"/>
    <x v="0"/>
  </r>
  <r>
    <x v="769"/>
    <n v="195"/>
    <n v="100"/>
    <s v="Switzerland"/>
    <x v="0"/>
  </r>
  <r>
    <x v="770"/>
    <n v="180"/>
    <n v="73"/>
    <s v="Switzerland"/>
    <x v="0"/>
  </r>
  <r>
    <x v="771"/>
    <n v="208"/>
    <n v="110"/>
    <s v="Team GB"/>
    <x v="0"/>
  </r>
  <r>
    <x v="772"/>
    <n v="164"/>
    <n v="51"/>
    <s v="Team GB"/>
    <x v="1"/>
  </r>
  <r>
    <x v="773"/>
    <n v="183"/>
    <n v="80"/>
    <s v="Team GB"/>
    <x v="0"/>
  </r>
  <r>
    <x v="774"/>
    <n v="162"/>
    <n v="65"/>
    <s v="Team GB"/>
    <x v="1"/>
  </r>
  <r>
    <x v="775"/>
    <n v="179"/>
    <n v="70"/>
    <s v="Team GB"/>
    <x v="1"/>
  </r>
  <r>
    <x v="776"/>
    <n v="183"/>
    <n v="90"/>
    <s v="Team GB"/>
    <x v="0"/>
  </r>
  <r>
    <x v="777"/>
    <n v="172"/>
    <n v="62"/>
    <s v="Team GB"/>
    <x v="1"/>
  </r>
  <r>
    <x v="778"/>
    <n v="188"/>
    <n v="86"/>
    <s v="Team GB"/>
    <x v="1"/>
  </r>
  <r>
    <x v="779"/>
    <n v="169"/>
    <n v="67"/>
    <s v="Team GB"/>
    <x v="1"/>
  </r>
  <r>
    <x v="780"/>
    <n v="170"/>
    <n v="65"/>
    <s v="Team GB"/>
    <x v="0"/>
  </r>
  <r>
    <x v="781"/>
    <n v="170"/>
    <n v="65"/>
    <s v="Team GB"/>
    <x v="1"/>
  </r>
  <r>
    <x v="782"/>
    <n v="157"/>
    <n v="56"/>
    <s v="Team GB"/>
    <x v="1"/>
  </r>
  <r>
    <x v="783"/>
    <n v="175"/>
    <n v="70"/>
    <s v="Team GB"/>
    <x v="1"/>
  </r>
  <r>
    <x v="784"/>
    <n v="212"/>
    <n v="115"/>
    <s v="Team GB"/>
    <x v="0"/>
  </r>
  <r>
    <x v="785"/>
    <n v="168"/>
    <n v="57"/>
    <s v="Team GB"/>
    <x v="1"/>
  </r>
  <r>
    <x v="786"/>
    <n v="166"/>
    <n v="64"/>
    <s v="Team GB"/>
    <x v="1"/>
  </r>
  <r>
    <x v="787"/>
    <n v="188"/>
    <n v="100"/>
    <s v="Team GB"/>
    <x v="0"/>
  </r>
  <r>
    <x v="788"/>
    <n v="182"/>
    <n v="82"/>
    <s v="Team GB"/>
    <x v="0"/>
  </r>
  <r>
    <x v="789"/>
    <n v="188"/>
    <n v="69"/>
    <s v="Team GB"/>
    <x v="0"/>
  </r>
  <r>
    <x v="790"/>
    <n v="180"/>
    <n v="71"/>
    <s v="Team GB"/>
    <x v="0"/>
  </r>
  <r>
    <x v="791"/>
    <n v="176"/>
    <n v="78"/>
    <s v="Team GB"/>
    <x v="0"/>
  </r>
  <r>
    <x v="792"/>
    <n v="197"/>
    <n v="93"/>
    <s v="Team GB"/>
    <x v="0"/>
  </r>
  <r>
    <x v="793"/>
    <n v="196"/>
    <n v="93"/>
    <s v="Team GB"/>
    <x v="0"/>
  </r>
  <r>
    <x v="794"/>
    <n v="170"/>
    <n v="55"/>
    <s v="Team GB"/>
    <x v="1"/>
  </r>
  <r>
    <x v="795"/>
    <n v="174"/>
    <n v="69"/>
    <s v="Team GB"/>
    <x v="0"/>
  </r>
  <r>
    <x v="796"/>
    <n v="181"/>
    <n v="70"/>
    <s v="Team GB"/>
    <x v="1"/>
  </r>
  <r>
    <x v="797"/>
    <n v="175"/>
    <n v="70"/>
    <s v="Team GB"/>
    <x v="1"/>
  </r>
  <r>
    <x v="798"/>
    <n v="167"/>
    <n v="65"/>
    <s v="Team GB"/>
    <x v="1"/>
  </r>
  <r>
    <x v="799"/>
    <n v="181"/>
    <n v="69"/>
    <s v="Team GB"/>
    <x v="1"/>
  </r>
  <r>
    <x v="800"/>
    <n v="163"/>
    <n v="52"/>
    <s v="Team GB"/>
    <x v="1"/>
  </r>
  <r>
    <x v="801"/>
    <n v="169"/>
    <n v="63"/>
    <s v="Team GB"/>
    <x v="1"/>
  </r>
  <r>
    <x v="802"/>
    <n v="178"/>
    <n v="73"/>
    <s v="Team GB"/>
    <x v="0"/>
  </r>
  <r>
    <x v="803"/>
    <n v="182"/>
    <n v="65"/>
    <s v="Team GB"/>
    <x v="1"/>
  </r>
  <r>
    <x v="804"/>
    <n v="169"/>
    <n v="56"/>
    <s v="Team GB"/>
    <x v="1"/>
  </r>
  <r>
    <x v="805"/>
    <n v="175"/>
    <n v="64"/>
    <s v="Team GB"/>
    <x v="0"/>
  </r>
  <r>
    <x v="806"/>
    <n v="188"/>
    <n v="70"/>
    <s v="Team GB"/>
    <x v="0"/>
  </r>
  <r>
    <x v="807"/>
    <n v="183"/>
    <n v="76"/>
    <s v="Team GB"/>
    <x v="0"/>
  </r>
  <r>
    <x v="808"/>
    <n v="180"/>
    <n v="70"/>
    <s v="Team GB"/>
    <x v="1"/>
  </r>
  <r>
    <x v="809"/>
    <n v="171"/>
    <n v="63"/>
    <s v="Team GB"/>
    <x v="1"/>
  </r>
  <r>
    <x v="810"/>
    <n v="180"/>
    <n v="73"/>
    <s v="Team GB"/>
    <x v="0"/>
  </r>
  <r>
    <x v="811"/>
    <n v="186"/>
    <n v="80"/>
    <s v="Team GB"/>
    <x v="0"/>
  </r>
  <r>
    <x v="812"/>
    <n v="167"/>
    <n v="60"/>
    <s v="Team GB"/>
    <x v="1"/>
  </r>
  <r>
    <x v="813"/>
    <n v="175"/>
    <n v="70"/>
    <s v="Team GB"/>
    <x v="1"/>
  </r>
  <r>
    <x v="814"/>
    <n v="167"/>
    <n v="46"/>
    <s v="Team GB"/>
    <x v="1"/>
  </r>
  <r>
    <x v="815"/>
    <n v="211"/>
    <n v="114"/>
    <s v="Team GB"/>
    <x v="0"/>
  </r>
  <r>
    <x v="816"/>
    <n v="169"/>
    <n v="59"/>
    <s v="Team GB"/>
    <x v="1"/>
  </r>
  <r>
    <x v="817"/>
    <n v="189"/>
    <n v="88"/>
    <s v="Team GB"/>
    <x v="0"/>
  </r>
  <r>
    <x v="818"/>
    <n v="169"/>
    <n v="59"/>
    <s v="Team GB"/>
    <x v="1"/>
  </r>
  <r>
    <x v="819"/>
    <n v="184"/>
    <n v="75"/>
    <s v="Team GB"/>
    <x v="1"/>
  </r>
  <r>
    <x v="820"/>
    <n v="171"/>
    <n v="64"/>
    <s v="Team GB"/>
    <x v="0"/>
  </r>
  <r>
    <x v="821"/>
    <n v="180"/>
    <n v="76"/>
    <s v="Team GB"/>
    <x v="0"/>
  </r>
  <r>
    <x v="822"/>
    <n v="196"/>
    <n v="95"/>
    <s v="Team GB"/>
    <x v="0"/>
  </r>
  <r>
    <x v="823"/>
    <n v="168"/>
    <n v="66"/>
    <s v="Team GB"/>
    <x v="1"/>
  </r>
  <r>
    <x v="824"/>
    <n v="185"/>
    <n v="70"/>
    <s v="Team GB"/>
    <x v="0"/>
  </r>
  <r>
    <x v="825"/>
    <n v="178"/>
    <n v="68"/>
    <s v="Team GB"/>
    <x v="0"/>
  </r>
  <r>
    <x v="826"/>
    <n v="184"/>
    <n v="103"/>
    <s v="Team GB"/>
    <x v="1"/>
  </r>
  <r>
    <x v="827"/>
    <n v="188"/>
    <n v="80"/>
    <s v="Team GB"/>
    <x v="0"/>
  </r>
  <r>
    <x v="828"/>
    <n v="192"/>
    <n v="125"/>
    <s v="Team GB"/>
    <x v="0"/>
  </r>
  <r>
    <x v="829"/>
    <n v="183"/>
    <n v="74"/>
    <s v="Team GB"/>
    <x v="0"/>
  </r>
  <r>
    <x v="830"/>
    <n v="189"/>
    <n v="82"/>
    <s v="Team GB"/>
    <x v="0"/>
  </r>
  <r>
    <x v="831"/>
    <n v="182"/>
    <n v="83"/>
    <s v="Team GB"/>
    <x v="0"/>
  </r>
  <r>
    <x v="832"/>
    <n v="160"/>
    <n v="60"/>
    <s v="Team GB"/>
    <x v="1"/>
  </r>
  <r>
    <x v="833"/>
    <n v="195"/>
    <n v="95"/>
    <s v="Team GB"/>
    <x v="0"/>
  </r>
  <r>
    <x v="834"/>
    <n v="188"/>
    <n v="80"/>
    <s v="Team GB"/>
    <x v="1"/>
  </r>
  <r>
    <x v="835"/>
    <n v="172"/>
    <n v="67"/>
    <s v="Team GB"/>
    <x v="1"/>
  </r>
  <r>
    <x v="836"/>
    <n v="156"/>
    <n v="59"/>
    <s v="Team GB"/>
    <x v="1"/>
  </r>
  <r>
    <x v="837"/>
    <n v="191"/>
    <n v="96"/>
    <s v="Team GB"/>
    <x v="0"/>
  </r>
  <r>
    <x v="838"/>
    <n v="175"/>
    <n v="56"/>
    <s v="Team GB"/>
    <x v="0"/>
  </r>
  <r>
    <x v="839"/>
    <n v="163"/>
    <n v="55"/>
    <s v="Team GB"/>
    <x v="1"/>
  </r>
  <r>
    <x v="840"/>
    <n v="184"/>
    <n v="75"/>
    <s v="Team GB"/>
    <x v="0"/>
  </r>
  <r>
    <x v="841"/>
    <n v="183"/>
    <n v="78"/>
    <s v="Team GB"/>
    <x v="1"/>
  </r>
  <r>
    <x v="842"/>
    <n v="170"/>
    <n v="61"/>
    <s v="Team GB"/>
    <x v="1"/>
  </r>
  <r>
    <x v="843"/>
    <n v="175"/>
    <n v="74"/>
    <s v="Team GB"/>
    <x v="0"/>
  </r>
  <r>
    <x v="844"/>
    <n v="191"/>
    <n v="76"/>
    <s v="Team GB"/>
    <x v="0"/>
  </r>
  <r>
    <x v="845"/>
    <n v="175"/>
    <n v="69"/>
    <s v="Team GB"/>
    <x v="0"/>
  </r>
  <r>
    <x v="846"/>
    <n v="176"/>
    <n v="70"/>
    <s v="Team GB"/>
    <x v="1"/>
  </r>
  <r>
    <x v="847"/>
    <n v="187"/>
    <n v="73"/>
    <s v="Team GB"/>
    <x v="0"/>
  </r>
  <r>
    <x v="848"/>
    <n v="183"/>
    <n v="74"/>
    <s v="Team GB"/>
    <x v="0"/>
  </r>
  <r>
    <x v="849"/>
    <n v="175"/>
    <n v="78"/>
    <s v="Team GB"/>
    <x v="0"/>
  </r>
  <r>
    <x v="850"/>
    <n v="171"/>
    <n v="59"/>
    <s v="Team GB"/>
    <x v="1"/>
  </r>
  <r>
    <x v="851"/>
    <n v="186"/>
    <n v="77"/>
    <s v="Team GB"/>
    <x v="0"/>
  </r>
  <r>
    <x v="852"/>
    <n v="210"/>
    <n v="109"/>
    <s v="Team GB"/>
    <x v="0"/>
  </r>
  <r>
    <x v="853"/>
    <n v="168"/>
    <n v="52"/>
    <s v="Team GB"/>
    <x v="1"/>
  </r>
  <r>
    <x v="854"/>
    <n v="173"/>
    <n v="57"/>
    <s v="Team GB"/>
    <x v="1"/>
  </r>
  <r>
    <x v="855"/>
    <n v="176"/>
    <n v="68"/>
    <s v="Team GB"/>
    <x v="1"/>
  </r>
  <r>
    <x v="856"/>
    <n v="163"/>
    <n v="55"/>
    <s v="Team GB"/>
    <x v="1"/>
  </r>
  <r>
    <x v="857"/>
    <n v="184"/>
    <n v="79"/>
    <s v="Team GB"/>
    <x v="0"/>
  </r>
  <r>
    <x v="858"/>
    <n v="187"/>
    <n v="78"/>
    <s v="Team GB"/>
    <x v="0"/>
  </r>
  <r>
    <x v="859"/>
    <n v="170"/>
    <n v="69"/>
    <s v="Team GB"/>
    <x v="1"/>
  </r>
  <r>
    <x v="860"/>
    <n v="180"/>
    <n v="73"/>
    <s v="Team GB"/>
    <x v="0"/>
  </r>
  <r>
    <x v="861"/>
    <n v="167"/>
    <n v="63"/>
    <s v="Team GB"/>
    <x v="1"/>
  </r>
  <r>
    <x v="862"/>
    <n v="170"/>
    <n v="70"/>
    <s v="Team GB"/>
    <x v="1"/>
  </r>
  <r>
    <x v="863"/>
    <n v="175"/>
    <n v="71"/>
    <s v="Team GB"/>
    <x v="1"/>
  </r>
  <r>
    <x v="864"/>
    <n v="167"/>
    <n v="58"/>
    <s v="Team GB"/>
    <x v="1"/>
  </r>
  <r>
    <x v="865"/>
    <n v="171"/>
    <n v="57"/>
    <s v="Team GB"/>
    <x v="1"/>
  </r>
  <r>
    <x v="866"/>
    <n v="185"/>
    <n v="69"/>
    <s v="Team GB"/>
    <x v="0"/>
  </r>
  <r>
    <x v="867"/>
    <n v="163"/>
    <n v="58"/>
    <s v="Team GB"/>
    <x v="1"/>
  </r>
  <r>
    <x v="868"/>
    <n v="198"/>
    <n v="100"/>
    <s v="Team GB"/>
    <x v="0"/>
  </r>
  <r>
    <x v="869"/>
    <n v="172"/>
    <n v="65"/>
    <s v="Team GB"/>
    <x v="1"/>
  </r>
  <r>
    <x v="870"/>
    <n v="160"/>
    <n v="52"/>
    <s v="Team GB"/>
    <x v="1"/>
  </r>
  <r>
    <x v="871"/>
    <n v="182"/>
    <n v="75"/>
    <s v="Team GB"/>
    <x v="1"/>
  </r>
  <r>
    <x v="872"/>
    <n v="177"/>
    <n v="74"/>
    <s v="Team GB"/>
    <x v="0"/>
  </r>
  <r>
    <x v="873"/>
    <n v="188"/>
    <n v="82"/>
    <s v="Team GB"/>
    <x v="0"/>
  </r>
  <r>
    <x v="874"/>
    <n v="178"/>
    <n v="65"/>
    <s v="Team GB"/>
    <x v="1"/>
  </r>
  <r>
    <x v="875"/>
    <n v="171"/>
    <n v="56"/>
    <s v="Team GB"/>
    <x v="1"/>
  </r>
  <r>
    <x v="876"/>
    <n v="186"/>
    <n v="87"/>
    <s v="Team GB"/>
    <x v="0"/>
  </r>
  <r>
    <x v="877"/>
    <n v="187"/>
    <n v="76"/>
    <s v="Team GB"/>
    <x v="0"/>
  </r>
  <r>
    <x v="878"/>
    <n v="190"/>
    <n v="84"/>
    <s v="Team GB"/>
    <x v="0"/>
  </r>
  <r>
    <x v="879"/>
    <n v="175"/>
    <n v="60"/>
    <s v="Team GB"/>
    <x v="1"/>
  </r>
  <r>
    <x v="880"/>
    <n v="193"/>
    <n v="100"/>
    <s v="Team GB"/>
    <x v="0"/>
  </r>
  <r>
    <x v="881"/>
    <n v="177"/>
    <n v="76"/>
    <s v="Team GB"/>
    <x v="0"/>
  </r>
  <r>
    <x v="882"/>
    <n v="175"/>
    <n v="67"/>
    <s v="Team GB"/>
    <x v="1"/>
  </r>
  <r>
    <x v="883"/>
    <n v="188"/>
    <n v="78"/>
    <s v="Team GB"/>
    <x v="0"/>
  </r>
  <r>
    <x v="884"/>
    <n v="180"/>
    <n v="70"/>
    <s v="Team GB"/>
    <x v="0"/>
  </r>
  <r>
    <x v="885"/>
    <n v="203"/>
    <n v="104"/>
    <s v="Team GB"/>
    <x v="0"/>
  </r>
  <r>
    <x v="886"/>
    <n v="171"/>
    <n v="60"/>
    <s v="Team GB"/>
    <x v="1"/>
  </r>
  <r>
    <x v="887"/>
    <n v="173"/>
    <n v="58"/>
    <s v="Team GB"/>
    <x v="1"/>
  </r>
  <r>
    <x v="888"/>
    <n v="165"/>
    <n v="63"/>
    <s v="Team GB"/>
    <x v="1"/>
  </r>
  <r>
    <x v="889"/>
    <n v="192"/>
    <n v="78"/>
    <s v="Team GB"/>
    <x v="0"/>
  </r>
  <r>
    <x v="890"/>
    <n v="171"/>
    <n v="56"/>
    <s v="Team GB"/>
    <x v="1"/>
  </r>
  <r>
    <x v="891"/>
    <n v="178"/>
    <n v="80"/>
    <s v="Team GB"/>
    <x v="0"/>
  </r>
  <r>
    <x v="892"/>
    <n v="168"/>
    <n v="56"/>
    <s v="Team GB"/>
    <x v="1"/>
  </r>
  <r>
    <x v="893"/>
    <n v="170"/>
    <n v="61"/>
    <s v="Team GB"/>
    <x v="1"/>
  </r>
  <r>
    <x v="894"/>
    <n v="178"/>
    <n v="75"/>
    <s v="Team GB"/>
    <x v="1"/>
  </r>
  <r>
    <x v="895"/>
    <n v="182"/>
    <n v="76"/>
    <s v="Team GB"/>
    <x v="0"/>
  </r>
  <r>
    <x v="896"/>
    <n v="172"/>
    <n v="70"/>
    <s v="Team GB"/>
    <x v="1"/>
  </r>
  <r>
    <x v="897"/>
    <n v="153"/>
    <n v="48"/>
    <s v="Team GB"/>
    <x v="1"/>
  </r>
  <r>
    <x v="898"/>
    <n v="168"/>
    <n v="62"/>
    <s v="Team GB"/>
    <x v="1"/>
  </r>
  <r>
    <x v="899"/>
    <n v="200"/>
    <n v="105"/>
    <s v="Team GB"/>
    <x v="0"/>
  </r>
  <r>
    <x v="900"/>
    <n v="179"/>
    <n v="81"/>
    <s v="Team GB"/>
    <x v="0"/>
  </r>
  <r>
    <x v="901"/>
    <n v="177"/>
    <n v="54"/>
    <s v="Team GB"/>
    <x v="1"/>
  </r>
  <r>
    <x v="902"/>
    <n v="165"/>
    <n v="57"/>
    <s v="Team GB"/>
    <x v="1"/>
  </r>
  <r>
    <x v="903"/>
    <n v="180"/>
    <n v="69"/>
    <s v="Team GB"/>
    <x v="0"/>
  </r>
  <r>
    <x v="904"/>
    <n v="169"/>
    <n v="68"/>
    <s v="Team GB"/>
    <x v="0"/>
  </r>
  <r>
    <x v="905"/>
    <n v="193"/>
    <n v="79"/>
    <s v="Team GB"/>
    <x v="1"/>
  </r>
  <r>
    <x v="906"/>
    <n v="185"/>
    <n v="79"/>
    <s v="Team GB"/>
    <x v="0"/>
  </r>
  <r>
    <x v="907"/>
    <n v="160"/>
    <n v="68"/>
    <s v="Team GB"/>
    <x v="1"/>
  </r>
  <r>
    <x v="908"/>
    <n v="165"/>
    <n v="58"/>
    <s v="Team GB"/>
    <x v="0"/>
  </r>
  <r>
    <x v="909"/>
    <n v="180"/>
    <n v="83"/>
    <s v="Team GB"/>
    <x v="0"/>
  </r>
  <r>
    <x v="910"/>
    <n v="165"/>
    <n v="55"/>
    <s v="Team GB"/>
    <x v="1"/>
  </r>
  <r>
    <x v="911"/>
    <n v="162"/>
    <n v="50"/>
    <s v="Team GB"/>
    <x v="1"/>
  </r>
  <r>
    <x v="912"/>
    <n v="168"/>
    <n v="54"/>
    <s v="Team GB"/>
    <x v="1"/>
  </r>
  <r>
    <x v="913"/>
    <n v="183"/>
    <n v="90"/>
    <s v="Team GB"/>
    <x v="0"/>
  </r>
  <r>
    <x v="914"/>
    <n v="188"/>
    <n v="78"/>
    <s v="Team GB"/>
    <x v="0"/>
  </r>
  <r>
    <x v="915"/>
    <n v="177"/>
    <n v="75"/>
    <s v="Team GB"/>
    <x v="1"/>
  </r>
  <r>
    <x v="916"/>
    <n v="188"/>
    <n v="77"/>
    <s v="Team GB"/>
    <x v="0"/>
  </r>
  <r>
    <x v="917"/>
    <n v="185"/>
    <n v="90"/>
    <s v="Team GB"/>
    <x v="0"/>
  </r>
  <r>
    <x v="918"/>
    <n v="179"/>
    <n v="74"/>
    <s v="Team GB"/>
    <x v="0"/>
  </r>
  <r>
    <x v="919"/>
    <n v="169"/>
    <n v="67"/>
    <s v="Team GB"/>
    <x v="1"/>
  </r>
  <r>
    <x v="920"/>
    <n v="183"/>
    <n v="79"/>
    <s v="Team GB"/>
    <x v="0"/>
  </r>
  <r>
    <x v="921"/>
    <n v="167"/>
    <n v="58"/>
    <s v="Team GB"/>
    <x v="1"/>
  </r>
  <r>
    <x v="922"/>
    <n v="198"/>
    <n v="76"/>
    <s v="Team GB"/>
    <x v="0"/>
  </r>
  <r>
    <x v="923"/>
    <n v="211"/>
    <n v="111"/>
    <s v="Team GB"/>
    <x v="0"/>
  </r>
  <r>
    <x v="924"/>
    <n v="191"/>
    <n v="86"/>
    <s v="Team GB"/>
    <x v="0"/>
  </r>
  <r>
    <x v="925"/>
    <n v="185"/>
    <n v="71"/>
    <s v="Team GB"/>
    <x v="0"/>
  </r>
  <r>
    <x v="926"/>
    <n v="183"/>
    <n v="70"/>
    <s v="Team GB"/>
    <x v="1"/>
  </r>
  <r>
    <x v="927"/>
    <n v="166"/>
    <n v="60"/>
    <s v="Team GB"/>
    <x v="1"/>
  </r>
  <r>
    <x v="928"/>
    <n v="169"/>
    <n v="62"/>
    <s v="Team GB"/>
    <x v="1"/>
  </r>
  <r>
    <x v="929"/>
    <n v="192"/>
    <n v="92"/>
    <s v="Team GB"/>
    <x v="0"/>
  </r>
  <r>
    <x v="930"/>
    <n v="194"/>
    <n v="94"/>
    <s v="Team GB"/>
    <x v="0"/>
  </r>
  <r>
    <x v="931"/>
    <n v="171"/>
    <n v="56"/>
    <s v="Team GB"/>
    <x v="1"/>
  </r>
  <r>
    <x v="932"/>
    <n v="166"/>
    <n v="64"/>
    <s v="Team GB"/>
    <x v="1"/>
  </r>
  <r>
    <x v="933"/>
    <n v="178"/>
    <n v="84"/>
    <s v="Team GB"/>
    <x v="0"/>
  </r>
  <r>
    <x v="934"/>
    <n v="173"/>
    <n v="70"/>
    <s v="Team GB"/>
    <x v="1"/>
  </r>
  <r>
    <x v="935"/>
    <n v="177"/>
    <n v="75"/>
    <s v="Team GB"/>
    <x v="1"/>
  </r>
  <r>
    <x v="936"/>
    <n v="167"/>
    <n v="59"/>
    <s v="Team GB"/>
    <x v="1"/>
  </r>
  <r>
    <x v="937"/>
    <n v="180"/>
    <n v="75"/>
    <s v="Team GB"/>
    <x v="0"/>
  </r>
  <r>
    <x v="938"/>
    <n v="162"/>
    <n v="57"/>
    <s v="Team GB"/>
    <x v="1"/>
  </r>
  <r>
    <x v="939"/>
    <n v="178"/>
    <n v="70"/>
    <s v="Team GB"/>
    <x v="1"/>
  </r>
  <r>
    <x v="940"/>
    <n v="183"/>
    <n v="82"/>
    <s v="Team GB"/>
    <x v="0"/>
  </r>
  <r>
    <x v="941"/>
    <n v="178"/>
    <n v="84"/>
    <s v="Team GB"/>
    <x v="0"/>
  </r>
  <r>
    <x v="942"/>
    <n v="180"/>
    <n v="82"/>
    <s v="Team GB"/>
    <x v="0"/>
  </r>
  <r>
    <x v="943"/>
    <n v="163"/>
    <n v="68"/>
    <s v="Team GB"/>
    <x v="1"/>
  </r>
  <r>
    <x v="944"/>
    <n v="187"/>
    <n v="90"/>
    <s v="Team GB"/>
    <x v="0"/>
  </r>
  <r>
    <x v="945"/>
    <n v="191"/>
    <n v="80"/>
    <s v="Team GB"/>
    <x v="0"/>
  </r>
  <r>
    <x v="946"/>
    <n v="183"/>
    <n v="80"/>
    <s v="Team GB"/>
    <x v="1"/>
  </r>
  <r>
    <x v="947"/>
    <n v="194"/>
    <n v="80"/>
    <s v="Team GB"/>
    <x v="0"/>
  </r>
  <r>
    <x v="948"/>
    <n v="185"/>
    <n v="78"/>
    <s v="Team GB"/>
    <x v="0"/>
  </r>
  <r>
    <x v="949"/>
    <n v="198"/>
    <n v="98"/>
    <s v="Team GB"/>
    <x v="0"/>
  </r>
  <r>
    <x v="950"/>
    <n v="179"/>
    <n v="69"/>
    <s v="Team GB"/>
    <x v="1"/>
  </r>
  <r>
    <x v="951"/>
    <n v="198"/>
    <n v="92"/>
    <s v="Team GB"/>
    <x v="0"/>
  </r>
  <r>
    <x v="952"/>
    <n v="203"/>
    <n v="106"/>
    <s v="Team GB"/>
    <x v="0"/>
  </r>
  <r>
    <x v="953"/>
    <n v="178"/>
    <n v="60"/>
    <s v="Team GB"/>
    <x v="1"/>
  </r>
  <r>
    <x v="954"/>
    <n v="164"/>
    <n v="48"/>
    <s v="Team GB"/>
    <x v="1"/>
  </r>
  <r>
    <x v="955"/>
    <n v="172"/>
    <n v="59"/>
    <s v="Team GB"/>
    <x v="1"/>
  </r>
  <r>
    <x v="956"/>
    <n v="186"/>
    <n v="75"/>
    <s v="Team GB"/>
    <x v="0"/>
  </r>
  <r>
    <x v="957"/>
    <n v="191"/>
    <n v="74"/>
    <s v="Team GB"/>
    <x v="1"/>
  </r>
  <r>
    <x v="958"/>
    <n v="174"/>
    <n v="70"/>
    <s v="Team GB"/>
    <x v="1"/>
  </r>
  <r>
    <x v="959"/>
    <n v="193"/>
    <n v="93"/>
    <s v="Team GB"/>
    <x v="0"/>
  </r>
  <r>
    <x v="960"/>
    <n v="185"/>
    <n v="84"/>
    <s v="Team GB"/>
    <x v="1"/>
  </r>
  <r>
    <x v="961"/>
    <n v="176"/>
    <n v="76"/>
    <s v="Team GB"/>
    <x v="0"/>
  </r>
  <r>
    <x v="962"/>
    <n v="182"/>
    <n v="71"/>
    <s v="Team GB"/>
    <x v="0"/>
  </r>
  <r>
    <x v="963"/>
    <n v="188"/>
    <n v="72"/>
    <s v="Team GB"/>
    <x v="0"/>
  </r>
  <r>
    <x v="964"/>
    <n v="178"/>
    <n v="68"/>
    <s v="Team GB"/>
    <x v="1"/>
  </r>
  <r>
    <x v="965"/>
    <n v="167"/>
    <n v="58"/>
    <s v="Team GB"/>
    <x v="1"/>
  </r>
  <r>
    <x v="966"/>
    <n v="183"/>
    <n v="87"/>
    <s v="Team GB"/>
    <x v="0"/>
  </r>
  <r>
    <x v="967"/>
    <n v="170"/>
    <n v="68"/>
    <s v="Team GB"/>
    <x v="1"/>
  </r>
  <r>
    <x v="968"/>
    <n v="183"/>
    <n v="81"/>
    <s v="Team GB"/>
    <x v="0"/>
  </r>
  <r>
    <x v="969"/>
    <n v="171"/>
    <n v="55"/>
    <s v="Team GB"/>
    <x v="0"/>
  </r>
  <r>
    <x v="970"/>
    <n v="177"/>
    <n v="83"/>
    <s v="Team GB"/>
    <x v="0"/>
  </r>
  <r>
    <x v="971"/>
    <n v="170"/>
    <n v="74"/>
    <s v="Team GB"/>
    <x v="1"/>
  </r>
  <r>
    <x v="972"/>
    <n v="194"/>
    <n v="96"/>
    <s v="Team GB"/>
    <x v="0"/>
  </r>
  <r>
    <x v="973"/>
    <n v="168"/>
    <n v="59"/>
    <s v="Team GB"/>
    <x v="1"/>
  </r>
  <r>
    <x v="974"/>
    <n v="192"/>
    <n v="81"/>
    <s v="Team GB"/>
    <x v="0"/>
  </r>
  <r>
    <x v="975"/>
    <n v="165"/>
    <n v="57"/>
    <s v="Team GB"/>
    <x v="1"/>
  </r>
  <r>
    <x v="976"/>
    <n v="193"/>
    <n v="81"/>
    <s v="Team GB"/>
    <x v="1"/>
  </r>
  <r>
    <x v="977"/>
    <n v="172"/>
    <n v="62"/>
    <s v="Team GB"/>
    <x v="1"/>
  </r>
  <r>
    <x v="978"/>
    <n v="183"/>
    <n v="76"/>
    <s v="Team GB"/>
    <x v="0"/>
  </r>
  <r>
    <x v="979"/>
    <n v="176"/>
    <n v="60"/>
    <s v="Team GB"/>
    <x v="1"/>
  </r>
  <r>
    <x v="980"/>
    <n v="165"/>
    <n v="59"/>
    <s v="Team GB"/>
    <x v="1"/>
  </r>
  <r>
    <x v="981"/>
    <n v="185"/>
    <n v="93"/>
    <s v="Team GB"/>
    <x v="0"/>
  </r>
  <r>
    <x v="982"/>
    <n v="168"/>
    <n v="60"/>
    <s v="Team GB"/>
    <x v="0"/>
  </r>
  <r>
    <x v="983"/>
    <n v="183"/>
    <n v="83"/>
    <s v="Team GB"/>
    <x v="0"/>
  </r>
  <r>
    <x v="984"/>
    <n v="182"/>
    <n v="73"/>
    <s v="Team GB"/>
    <x v="0"/>
  </r>
  <r>
    <x v="985"/>
    <n v="191"/>
    <n v="87"/>
    <s v="Team GB"/>
    <x v="0"/>
  </r>
  <r>
    <x v="986"/>
    <n v="173"/>
    <n v="60"/>
    <s v="Team GB"/>
    <x v="1"/>
  </r>
  <r>
    <x v="987"/>
    <n v="197"/>
    <n v="87"/>
    <s v="Team GB"/>
    <x v="0"/>
  </r>
  <r>
    <x v="988"/>
    <n v="181"/>
    <n v="75"/>
    <s v="Team GB"/>
    <x v="1"/>
  </r>
  <r>
    <x v="989"/>
    <n v="155"/>
    <n v="71"/>
    <s v="Team GB"/>
    <x v="0"/>
  </r>
  <r>
    <x v="990"/>
    <n v="185"/>
    <n v="76"/>
    <s v="Team GB"/>
    <x v="1"/>
  </r>
  <r>
    <x v="991"/>
    <n v="170"/>
    <n v="55"/>
    <s v="Team GB"/>
    <x v="1"/>
  </r>
  <r>
    <x v="992"/>
    <n v="180"/>
    <n v="75"/>
    <s v="Team GB"/>
    <x v="0"/>
  </r>
  <r>
    <x v="993"/>
    <n v="193"/>
    <n v="93"/>
    <s v="Team GB"/>
    <x v="0"/>
  </r>
  <r>
    <x v="994"/>
    <n v="193"/>
    <n v="93"/>
    <s v="Team GB"/>
    <x v="0"/>
  </r>
  <r>
    <x v="995"/>
    <n v="186"/>
    <n v="81"/>
    <s v="Team GB"/>
    <x v="0"/>
  </r>
  <r>
    <x v="996"/>
    <n v="190"/>
    <n v="100"/>
    <s v="Team GB"/>
    <x v="0"/>
  </r>
  <r>
    <x v="997"/>
    <n v="169"/>
    <n v="55"/>
    <s v="Team GB"/>
    <x v="1"/>
  </r>
  <r>
    <x v="998"/>
    <n v="178"/>
    <n v="63"/>
    <s v="Team GB"/>
    <x v="0"/>
  </r>
  <r>
    <x v="999"/>
    <n v="194"/>
    <n v="93"/>
    <s v="Team GB"/>
    <x v="0"/>
  </r>
  <r>
    <x v="1000"/>
    <n v="183"/>
    <n v="68"/>
    <s v="Team GB"/>
    <x v="1"/>
  </r>
  <r>
    <x v="1001"/>
    <n v="172"/>
    <n v="60"/>
    <s v="Team GB"/>
    <x v="1"/>
  </r>
  <r>
    <x v="1002"/>
    <n v="172"/>
    <n v="56"/>
    <s v="Team GB"/>
    <x v="1"/>
  </r>
  <r>
    <x v="1003"/>
    <n v="156"/>
    <n v="57"/>
    <s v="Team GB"/>
    <x v="1"/>
  </r>
  <r>
    <x v="1004"/>
    <n v="198"/>
    <n v="106"/>
    <s v="Team GB"/>
    <x v="0"/>
  </r>
  <r>
    <x v="1005"/>
    <n v="169"/>
    <n v="75"/>
    <s v="Team GB"/>
    <x v="1"/>
  </r>
  <r>
    <x v="1006"/>
    <n v="174"/>
    <n v="64"/>
    <s v="Team GB"/>
    <x v="0"/>
  </r>
  <r>
    <x v="1007"/>
    <n v="177"/>
    <n v="80"/>
    <s v="Team GB"/>
    <x v="0"/>
  </r>
  <r>
    <x v="1008"/>
    <n v="174"/>
    <n v="63"/>
    <s v="Team GB"/>
    <x v="1"/>
  </r>
  <r>
    <x v="1009"/>
    <n v="175"/>
    <n v="59"/>
    <s v="Team GB"/>
    <x v="1"/>
  </r>
  <r>
    <x v="1010"/>
    <n v="172"/>
    <n v="69"/>
    <s v="Team GB"/>
    <x v="1"/>
  </r>
  <r>
    <x v="1011"/>
    <n v="173"/>
    <n v="65"/>
    <s v="Team GB"/>
    <x v="0"/>
  </r>
  <r>
    <x v="1012"/>
    <n v="175"/>
    <n v="62"/>
    <s v="Team GB"/>
    <x v="1"/>
  </r>
  <r>
    <x v="1013"/>
    <n v="178"/>
    <n v="70"/>
    <s v="Team GB"/>
    <x v="0"/>
  </r>
  <r>
    <x v="1014"/>
    <n v="170"/>
    <n v="65"/>
    <s v="Team GB"/>
    <x v="1"/>
  </r>
  <r>
    <x v="1015"/>
    <n v="193"/>
    <n v="91"/>
    <s v="Team GB"/>
    <x v="0"/>
  </r>
  <r>
    <x v="1016"/>
    <n v="189"/>
    <n v="94"/>
    <s v="Team GB"/>
    <x v="0"/>
  </r>
  <r>
    <x v="1017"/>
    <n v="180"/>
    <n v="80"/>
    <s v="Team GB"/>
    <x v="0"/>
  </r>
  <r>
    <x v="1018"/>
    <n v="155"/>
    <n v="49"/>
    <s v="Team GB"/>
    <x v="1"/>
  </r>
  <r>
    <x v="1019"/>
    <n v="190"/>
    <n v="85"/>
    <s v="Team GB"/>
    <x v="0"/>
  </r>
  <r>
    <x v="1020"/>
    <n v="169"/>
    <n v="59"/>
    <s v="Team GB"/>
    <x v="1"/>
  </r>
  <r>
    <x v="1021"/>
    <n v="200"/>
    <n v="80"/>
    <s v="Team GB"/>
    <x v="0"/>
  </r>
  <r>
    <x v="1022"/>
    <n v="195"/>
    <n v="96"/>
    <s v="Team GB"/>
    <x v="0"/>
  </r>
  <r>
    <x v="1023"/>
    <n v="195"/>
    <n v="95"/>
    <s v="Team GB"/>
    <x v="0"/>
  </r>
  <r>
    <x v="1024"/>
    <n v="167"/>
    <n v="60"/>
    <s v="Team GB"/>
    <x v="1"/>
  </r>
  <r>
    <x v="1025"/>
    <n v="166"/>
    <n v="65"/>
    <s v="Team GB"/>
    <x v="0"/>
  </r>
  <r>
    <x v="1026"/>
    <n v="188"/>
    <n v="87"/>
    <s v="Team GB"/>
    <x v="0"/>
  </r>
  <r>
    <x v="1027"/>
    <n v="168"/>
    <n v="63"/>
    <s v="Team GB"/>
    <x v="1"/>
  </r>
  <r>
    <x v="1028"/>
    <n v="179"/>
    <n v="67"/>
    <s v="Team GB"/>
    <x v="1"/>
  </r>
  <r>
    <x v="1029"/>
    <n v="183"/>
    <n v="73"/>
    <s v="Team GB"/>
    <x v="1"/>
  </r>
  <r>
    <x v="1030"/>
    <n v="178"/>
    <n v="76"/>
    <s v="Team GB"/>
    <x v="1"/>
  </r>
  <r>
    <x v="1031"/>
    <n v="182"/>
    <n v="72"/>
    <s v="Team GB"/>
    <x v="1"/>
  </r>
  <r>
    <x v="1032"/>
    <n v="183"/>
    <n v="75"/>
    <s v="Team GB"/>
    <x v="0"/>
  </r>
  <r>
    <x v="1033"/>
    <n v="189"/>
    <n v="85"/>
    <s v="Team GB"/>
    <x v="0"/>
  </r>
  <r>
    <x v="1034"/>
    <n v="176"/>
    <n v="74"/>
    <s v="Team GB"/>
    <x v="1"/>
  </r>
  <r>
    <x v="1035"/>
    <n v="178"/>
    <n v="68"/>
    <s v="Team GB"/>
    <x v="0"/>
  </r>
  <r>
    <x v="1036"/>
    <n v="183"/>
    <n v="79"/>
    <s v="Team GB"/>
    <x v="0"/>
  </r>
  <r>
    <x v="1037"/>
    <n v="191"/>
    <n v="84"/>
    <s v="Team GB"/>
    <x v="0"/>
  </r>
  <r>
    <x v="1038"/>
    <n v="180"/>
    <n v="95"/>
    <s v="Team GB"/>
    <x v="0"/>
  </r>
  <r>
    <x v="1039"/>
    <n v="178"/>
    <n v="76"/>
    <s v="Team GB"/>
    <x v="0"/>
  </r>
  <r>
    <x v="1040"/>
    <n v="162"/>
    <n v="60"/>
    <s v="Team GB"/>
    <x v="1"/>
  </r>
  <r>
    <x v="1041"/>
    <n v="162"/>
    <n v="52"/>
    <s v="Team GB"/>
    <x v="1"/>
  </r>
  <r>
    <x v="1042"/>
    <n v="193"/>
    <n v="83"/>
    <s v="Team GB"/>
    <x v="0"/>
  </r>
  <r>
    <x v="1043"/>
    <n v="178"/>
    <n v="80"/>
    <s v="Team GB"/>
    <x v="1"/>
  </r>
  <r>
    <x v="1044"/>
    <n v="186"/>
    <n v="75"/>
    <s v="Team GB"/>
    <x v="0"/>
  </r>
  <r>
    <x v="1045"/>
    <n v="190"/>
    <n v="94"/>
    <s v="Team GB"/>
    <x v="0"/>
  </r>
  <r>
    <x v="1046"/>
    <n v="171"/>
    <n v="58"/>
    <s v="Team GB"/>
    <x v="1"/>
  </r>
  <r>
    <x v="1047"/>
    <n v="199"/>
    <n v="100"/>
    <s v="Team GB"/>
    <x v="0"/>
  </r>
  <r>
    <x v="1048"/>
    <n v="170"/>
    <n v="63"/>
    <s v="Team GB"/>
    <x v="1"/>
  </r>
  <r>
    <x v="1049"/>
    <n v="191"/>
    <n v="104"/>
    <s v="Team GB"/>
    <x v="0"/>
  </r>
  <r>
    <x v="1050"/>
    <n v="178"/>
    <n v="77"/>
    <s v="Team GB"/>
    <x v="1"/>
  </r>
  <r>
    <x v="1051"/>
    <n v="158"/>
    <n v="60"/>
    <s v="Team GB"/>
    <x v="1"/>
  </r>
  <r>
    <x v="1052"/>
    <n v="158"/>
    <n v="63"/>
    <s v="Team GB"/>
    <x v="1"/>
  </r>
  <r>
    <x v="1053"/>
    <n v="180"/>
    <n v="75"/>
    <s v="Team GB"/>
    <x v="0"/>
  </r>
  <r>
    <x v="1054"/>
    <n v="172"/>
    <n v="67"/>
    <s v="Team GB"/>
    <x v="1"/>
  </r>
  <r>
    <x v="1055"/>
    <n v="169"/>
    <n v="61"/>
    <s v="Team GB"/>
    <x v="1"/>
  </r>
  <r>
    <x v="1056"/>
    <n v="187"/>
    <n v="76"/>
    <s v="Team GB"/>
    <x v="1"/>
  </r>
  <r>
    <x v="1057"/>
    <n v="187"/>
    <n v="68"/>
    <s v="Team GB"/>
    <x v="0"/>
  </r>
  <r>
    <x v="1058"/>
    <n v="178"/>
    <n v="71"/>
    <s v="Team GB"/>
    <x v="0"/>
  </r>
  <r>
    <x v="1059"/>
    <n v="189"/>
    <n v="92"/>
    <s v="Team GB"/>
    <x v="0"/>
  </r>
  <r>
    <x v="1060"/>
    <n v="181"/>
    <n v="75"/>
    <s v="Team GB"/>
    <x v="1"/>
  </r>
  <r>
    <x v="1061"/>
    <n v="182"/>
    <n v="77"/>
    <s v="Team GB"/>
    <x v="0"/>
  </r>
  <r>
    <x v="1062"/>
    <n v="169"/>
    <n v="57"/>
    <s v="Team GB"/>
    <x v="1"/>
  </r>
  <r>
    <x v="1063"/>
    <n v="173"/>
    <n v="88"/>
    <s v="Team GB"/>
    <x v="1"/>
  </r>
  <r>
    <x v="1064"/>
    <n v="168"/>
    <n v="64"/>
    <s v="Team GB"/>
    <x v="1"/>
  </r>
  <r>
    <x v="1065"/>
    <n v="172"/>
    <n v="70"/>
    <s v="Team GB"/>
    <x v="1"/>
  </r>
  <r>
    <x v="1066"/>
    <n v="193"/>
    <n v="88"/>
    <s v="Team GB"/>
    <x v="0"/>
  </r>
  <r>
    <x v="1067"/>
    <n v="170"/>
    <n v="57"/>
    <s v="Team GB"/>
    <x v="1"/>
  </r>
  <r>
    <x v="1068"/>
    <n v="154"/>
    <n v="53"/>
    <s v="Team GB"/>
    <x v="1"/>
  </r>
  <r>
    <x v="1069"/>
    <n v="177"/>
    <n v="64"/>
    <s v="Team GB"/>
    <x v="1"/>
  </r>
  <r>
    <x v="1070"/>
    <n v="188"/>
    <n v="70"/>
    <s v="Team GB"/>
    <x v="0"/>
  </r>
  <r>
    <x v="1071"/>
    <n v="204"/>
    <n v="105"/>
    <s v="Team GB"/>
    <x v="0"/>
  </r>
  <r>
    <x v="1072"/>
    <n v="195"/>
    <n v="87"/>
    <s v="Team GB"/>
    <x v="0"/>
  </r>
  <r>
    <x v="1073"/>
    <n v="175"/>
    <n v="71"/>
    <s v="Team GB"/>
    <x v="1"/>
  </r>
  <r>
    <x v="1074"/>
    <n v="173"/>
    <n v="79"/>
    <s v="Team GB"/>
    <x v="0"/>
  </r>
  <r>
    <x v="1075"/>
    <n v="162"/>
    <n v="60"/>
    <s v="Team GB"/>
    <x v="0"/>
  </r>
  <r>
    <x v="1076"/>
    <n v="189"/>
    <n v="93"/>
    <s v="Team GB"/>
    <x v="0"/>
  </r>
  <r>
    <x v="1077"/>
    <n v="172"/>
    <n v="70"/>
    <s v="Team GB"/>
    <x v="0"/>
  </r>
  <r>
    <x v="1078"/>
    <n v="206"/>
    <n v="111"/>
    <s v="Team GB"/>
    <x v="0"/>
  </r>
  <r>
    <x v="1079"/>
    <n v="182"/>
    <n v="61"/>
    <s v="Team GB"/>
    <x v="0"/>
  </r>
  <r>
    <x v="1080"/>
    <n v="194"/>
    <n v="70"/>
    <s v="Team GB"/>
    <x v="1"/>
  </r>
  <r>
    <x v="1081"/>
    <n v="178"/>
    <n v="68"/>
    <s v="Team GB"/>
    <x v="0"/>
  </r>
  <r>
    <x v="1082"/>
    <n v="166"/>
    <n v="53"/>
    <s v="Team GB"/>
    <x v="1"/>
  </r>
  <r>
    <x v="1083"/>
    <n v="191"/>
    <n v="78"/>
    <s v="Team GB"/>
    <x v="0"/>
  </r>
  <r>
    <x v="1084"/>
    <n v="191"/>
    <n v="86"/>
    <s v="Team GB"/>
    <x v="0"/>
  </r>
  <r>
    <x v="1085"/>
    <n v="157"/>
    <n v="50"/>
    <s v="Team GB"/>
    <x v="1"/>
  </r>
  <r>
    <x v="1086"/>
    <n v="187"/>
    <n v="83"/>
    <s v="Team GB"/>
    <x v="0"/>
  </r>
  <r>
    <x v="1087"/>
    <n v="183"/>
    <n v="81"/>
    <s v="Team GB"/>
    <x v="0"/>
  </r>
  <r>
    <x v="1088"/>
    <n v="170"/>
    <n v="60"/>
    <s v="Team GB"/>
    <x v="1"/>
  </r>
  <r>
    <x v="1089"/>
    <n v="180"/>
    <n v="69"/>
    <s v="Team GB"/>
    <x v="1"/>
  </r>
  <r>
    <x v="1090"/>
    <n v="178"/>
    <n v="77"/>
    <s v="Team GB"/>
    <x v="0"/>
  </r>
  <r>
    <x v="1091"/>
    <n v="190"/>
    <n v="110"/>
    <s v="Team GB"/>
    <x v="0"/>
  </r>
  <r>
    <x v="1092"/>
    <n v="188"/>
    <n v="80"/>
    <s v="Team GB"/>
    <x v="0"/>
  </r>
  <r>
    <x v="1093"/>
    <n v="178"/>
    <n v="74"/>
    <s v="Team GB"/>
    <x v="1"/>
  </r>
  <r>
    <x v="1094"/>
    <n v="188"/>
    <n v="84"/>
    <s v="Team GB"/>
    <x v="0"/>
  </r>
  <r>
    <x v="1095"/>
    <n v="190"/>
    <n v="82"/>
    <s v="Team GB"/>
    <x v="0"/>
  </r>
  <r>
    <x v="1096"/>
    <n v="174"/>
    <n v="59"/>
    <s v="Team GB"/>
    <x v="1"/>
  </r>
  <r>
    <x v="1097"/>
    <n v="170"/>
    <n v="65"/>
    <s v="Team GB"/>
    <x v="1"/>
  </r>
  <r>
    <x v="1098"/>
    <n v="208"/>
    <n v="160"/>
    <s v="Team GB"/>
    <x v="0"/>
  </r>
  <r>
    <x v="1099"/>
    <n v="195"/>
    <n v="97"/>
    <s v="Team GB"/>
    <x v="0"/>
  </r>
  <r>
    <x v="1100"/>
    <n v="171"/>
    <n v="63"/>
    <s v="Team GB"/>
    <x v="1"/>
  </r>
  <r>
    <x v="1101"/>
    <n v="178"/>
    <n v="65"/>
    <s v="Team GB"/>
    <x v="1"/>
  </r>
  <r>
    <x v="1102"/>
    <n v="203"/>
    <n v="105"/>
    <s v="Team GB"/>
    <x v="0"/>
  </r>
  <r>
    <x v="1103"/>
    <n v="181"/>
    <n v="66"/>
    <s v="Team GB"/>
    <x v="0"/>
  </r>
  <r>
    <x v="1104"/>
    <n v="173"/>
    <n v="60"/>
    <s v="Team GB"/>
    <x v="1"/>
  </r>
  <r>
    <x v="1105"/>
    <n v="157"/>
    <n v="48"/>
    <s v="Team GB"/>
    <x v="1"/>
  </r>
  <r>
    <x v="1106"/>
    <n v="181"/>
    <n v="75"/>
    <s v="Team GB"/>
    <x v="0"/>
  </r>
  <r>
    <x v="1107"/>
    <n v="158"/>
    <n v="68"/>
    <s v="Team GB"/>
    <x v="1"/>
  </r>
  <r>
    <x v="1108"/>
    <n v="167"/>
    <n v="60"/>
    <s v="Team GB"/>
    <x v="1"/>
  </r>
  <r>
    <x v="1109"/>
    <n v="197"/>
    <n v="129"/>
    <s v="Team GB"/>
    <x v="0"/>
  </r>
  <r>
    <x v="1110"/>
    <n v="168"/>
    <n v="62"/>
    <s v="Team GB"/>
    <x v="0"/>
  </r>
  <r>
    <x v="1111"/>
    <n v="173"/>
    <n v="62"/>
    <s v="Team GB"/>
    <x v="1"/>
  </r>
  <r>
    <x v="1112"/>
    <n v="168"/>
    <n v="77"/>
    <s v="Team GB"/>
    <x v="0"/>
  </r>
  <r>
    <x v="1113"/>
    <n v="188"/>
    <n v="82"/>
    <s v="Team GB"/>
    <x v="0"/>
  </r>
  <r>
    <x v="1114"/>
    <n v="178"/>
    <n v="72"/>
    <s v="Team GB"/>
    <x v="1"/>
  </r>
  <r>
    <x v="1115"/>
    <n v="189"/>
    <n v="72"/>
    <s v="Team GB"/>
    <x v="0"/>
  </r>
  <r>
    <x v="1116"/>
    <n v="189"/>
    <n v="82"/>
    <s v="Team GB"/>
    <x v="0"/>
  </r>
  <r>
    <x v="1117"/>
    <n v="181"/>
    <n v="62"/>
    <s v="Team GB"/>
    <x v="0"/>
  </r>
  <r>
    <x v="1118"/>
    <n v="165"/>
    <n v="57"/>
    <s v="Team GB"/>
    <x v="1"/>
  </r>
  <r>
    <x v="1119"/>
    <n v="188"/>
    <n v="85"/>
    <s v="Team GB"/>
    <x v="1"/>
  </r>
  <r>
    <x v="1120"/>
    <n v="178"/>
    <n v="75"/>
    <s v="Team GB"/>
    <x v="1"/>
  </r>
  <r>
    <x v="1121"/>
    <n v="173"/>
    <n v="73"/>
    <s v="Team GB"/>
    <x v="1"/>
  </r>
  <r>
    <x v="1122"/>
    <n v="170"/>
    <n v="62"/>
    <s v="Team GB"/>
    <x v="1"/>
  </r>
  <r>
    <x v="1123"/>
    <n v="171"/>
    <n v="52"/>
    <s v="Team GB"/>
    <x v="1"/>
  </r>
  <r>
    <x v="1124"/>
    <n v="200"/>
    <n v="100"/>
    <s v="Team GB"/>
    <x v="0"/>
  </r>
  <r>
    <x v="1125"/>
    <n v="178"/>
    <n v="63"/>
    <s v="Team GB"/>
    <x v="1"/>
  </r>
  <r>
    <x v="1126"/>
    <n v="200"/>
    <n v="100"/>
    <s v="Team GB"/>
    <x v="0"/>
  </r>
  <r>
    <x v="1127"/>
    <n v="180"/>
    <n v="87"/>
    <s v="Team GB"/>
    <x v="0"/>
  </r>
  <r>
    <x v="1128"/>
    <n v="193"/>
    <n v="93"/>
    <s v="Team GB"/>
    <x v="0"/>
  </r>
  <r>
    <x v="1129"/>
    <n v="167"/>
    <n v="59"/>
    <s v="Team GB"/>
    <x v="0"/>
  </r>
  <r>
    <x v="1130"/>
    <n v="162"/>
    <n v="49"/>
    <s v="Team GB"/>
    <x v="1"/>
  </r>
  <r>
    <x v="1131"/>
    <n v="176"/>
    <n v="71"/>
    <s v="Team GB"/>
    <x v="0"/>
  </r>
  <r>
    <x v="1132"/>
    <n v="175"/>
    <n v="66"/>
    <s v="Team GB"/>
    <x v="1"/>
  </r>
  <r>
    <x v="1133"/>
    <n v="190"/>
    <n v="88"/>
    <s v="Team GB"/>
    <x v="0"/>
  </r>
  <r>
    <x v="1134"/>
    <n v="165"/>
    <n v="60"/>
    <s v="Team GB"/>
    <x v="1"/>
  </r>
  <r>
    <x v="1135"/>
    <n v="187"/>
    <n v="95"/>
    <s v="Team GB"/>
    <x v="0"/>
  </r>
  <r>
    <x v="1136"/>
    <n v="161"/>
    <n v="70"/>
    <s v="Team GB"/>
    <x v="1"/>
  </r>
  <r>
    <x v="1137"/>
    <n v="178"/>
    <n v="83"/>
    <s v="Team GB"/>
    <x v="0"/>
  </r>
  <r>
    <x v="1138"/>
    <n v="168"/>
    <n v="64"/>
    <s v="Team GB"/>
    <x v="1"/>
  </r>
  <r>
    <x v="1139"/>
    <n v="160"/>
    <n v="55"/>
    <s v="Team GB"/>
    <x v="1"/>
  </r>
  <r>
    <x v="1140"/>
    <n v="193"/>
    <n v="85"/>
    <s v="Team GB"/>
    <x v="0"/>
  </r>
  <r>
    <x v="1141"/>
    <n v="193"/>
    <n v="93"/>
    <s v="Team GB"/>
    <x v="0"/>
  </r>
  <r>
    <x v="1142"/>
    <n v="204"/>
    <n v="90"/>
    <s v="Team GB"/>
    <x v="0"/>
  </r>
  <r>
    <x v="1143"/>
    <n v="183"/>
    <n v="57"/>
    <s v="Team GB"/>
    <x v="0"/>
  </r>
  <r>
    <x v="1144"/>
    <n v="195"/>
    <n v="86"/>
    <s v="Team GB"/>
    <x v="0"/>
  </r>
  <r>
    <x v="1145"/>
    <n v="157"/>
    <n v="48"/>
    <s v="Team GB"/>
    <x v="1"/>
  </r>
  <r>
    <x v="1146"/>
    <n v="175"/>
    <n v="68"/>
    <s v="Team GB"/>
    <x v="1"/>
  </r>
  <r>
    <x v="1147"/>
    <n v="162"/>
    <n v="57"/>
    <s v="Team GB"/>
    <x v="1"/>
  </r>
  <r>
    <x v="1148"/>
    <n v="167"/>
    <n v="61"/>
    <s v="Team GB"/>
    <x v="1"/>
  </r>
  <r>
    <x v="1149"/>
    <n v="190"/>
    <n v="78"/>
    <s v="Team GB"/>
    <x v="0"/>
  </r>
  <r>
    <x v="1150"/>
    <n v="187"/>
    <n v="80"/>
    <s v="Team GB"/>
    <x v="0"/>
  </r>
  <r>
    <x v="1151"/>
    <n v="165"/>
    <n v="60"/>
    <s v="Team GB"/>
    <x v="1"/>
  </r>
  <r>
    <x v="1152"/>
    <n v="169"/>
    <n v="65"/>
    <s v="Team GB"/>
    <x v="1"/>
  </r>
  <r>
    <x v="1153"/>
    <n v="186"/>
    <n v="72"/>
    <s v="Team GB"/>
    <x v="0"/>
  </r>
  <r>
    <x v="1154"/>
    <n v="168"/>
    <n v="62"/>
    <s v="Team GB"/>
    <x v="0"/>
  </r>
  <r>
    <x v="1155"/>
    <n v="173"/>
    <n v="54"/>
    <s v="Team GB"/>
    <x v="1"/>
  </r>
  <r>
    <x v="1156"/>
    <n v="164"/>
    <n v="58"/>
    <s v="Team GB"/>
    <x v="1"/>
  </r>
  <r>
    <x v="1157"/>
    <n v="178"/>
    <n v="70"/>
    <s v="Team GB"/>
    <x v="0"/>
  </r>
  <r>
    <x v="1158"/>
    <n v="178"/>
    <n v="52"/>
    <s v="Team GB"/>
    <x v="1"/>
  </r>
  <r>
    <x v="1159"/>
    <n v="173"/>
    <n v="55"/>
    <s v="Team GB"/>
    <x v="1"/>
  </r>
  <r>
    <x v="1160"/>
    <n v="198"/>
    <n v="100"/>
    <s v="Team GB"/>
    <x v="0"/>
  </r>
  <r>
    <x v="1161"/>
    <n v="170"/>
    <n v="76"/>
    <s v="Team GB"/>
    <x v="1"/>
  </r>
  <r>
    <x v="1162"/>
    <n v="197"/>
    <n v="100"/>
    <s v="Team GB"/>
    <x v="0"/>
  </r>
  <r>
    <x v="1163"/>
    <n v="184"/>
    <n v="73"/>
    <s v="Team GB"/>
    <x v="1"/>
  </r>
  <r>
    <x v="1164"/>
    <n v="173"/>
    <n v="60"/>
    <s v="Team GB"/>
    <x v="1"/>
  </r>
  <r>
    <x v="1165"/>
    <n v="189"/>
    <n v="88"/>
    <s v="Team GB"/>
    <x v="0"/>
  </r>
  <r>
    <x v="1166"/>
    <n v="185"/>
    <n v="80"/>
    <s v="Team GB"/>
    <x v="0"/>
  </r>
  <r>
    <x v="1167"/>
    <n v="183"/>
    <n v="72"/>
    <s v="Team GB"/>
    <x v="0"/>
  </r>
  <r>
    <x v="1168"/>
    <n v="185"/>
    <n v="83"/>
    <s v="Team GB"/>
    <x v="0"/>
  </r>
  <r>
    <x v="1169"/>
    <n v="180"/>
    <n v="82"/>
    <s v="Team GB"/>
    <x v="0"/>
  </r>
  <r>
    <x v="1170"/>
    <n v="165"/>
    <n v="54"/>
    <s v="Team GB"/>
    <x v="1"/>
  </r>
  <r>
    <x v="1171"/>
    <n v="185"/>
    <n v="67"/>
    <s v="Team GB"/>
    <x v="0"/>
  </r>
  <r>
    <x v="1172"/>
    <n v="188"/>
    <n v="90"/>
    <s v="Team GB"/>
    <x v="0"/>
  </r>
  <r>
    <x v="1173"/>
    <n v="172"/>
    <n v="74"/>
    <s v="Team GB"/>
    <x v="0"/>
  </r>
  <r>
    <x v="1174"/>
    <n v="180"/>
    <n v="62"/>
    <s v="Team GB"/>
    <x v="1"/>
  </r>
  <r>
    <x v="1175"/>
    <n v="180"/>
    <n v="78"/>
    <s v="Team GB"/>
    <x v="0"/>
  </r>
  <r>
    <x v="1176"/>
    <n v="178"/>
    <n v="77"/>
    <s v="Team GB"/>
    <x v="1"/>
  </r>
  <r>
    <x v="1177"/>
    <n v="188"/>
    <n v="80"/>
    <s v="Team GB"/>
    <x v="0"/>
  </r>
  <r>
    <x v="1178"/>
    <n v="161"/>
    <n v="57"/>
    <s v="Team GB"/>
    <x v="1"/>
  </r>
  <r>
    <x v="1179"/>
    <n v="198"/>
    <n v="81"/>
    <s v="Team GB"/>
    <x v="0"/>
  </r>
  <r>
    <x v="1180"/>
    <n v="170"/>
    <n v="73"/>
    <s v="Team GB"/>
    <x v="0"/>
  </r>
  <r>
    <x v="1181"/>
    <n v="183"/>
    <n v="76"/>
    <s v="Team GB"/>
    <x v="0"/>
  </r>
  <r>
    <x v="1182"/>
    <n v="167"/>
    <n v="57"/>
    <s v="Team GB"/>
    <x v="1"/>
  </r>
  <r>
    <x v="1183"/>
    <n v="193"/>
    <n v="93"/>
    <s v="Team GB"/>
    <x v="0"/>
  </r>
  <r>
    <x v="1184"/>
    <n v="180"/>
    <n v="64"/>
    <s v="Team GB"/>
    <x v="1"/>
  </r>
  <r>
    <x v="1185"/>
    <n v="188"/>
    <n v="87"/>
    <s v="Team GB"/>
    <x v="0"/>
  </r>
  <r>
    <x v="1186"/>
    <n v="170"/>
    <n v="62"/>
    <s v="Team GB"/>
    <x v="1"/>
  </r>
  <r>
    <x v="1187"/>
    <n v="188"/>
    <n v="94"/>
    <s v="Team GB"/>
    <x v="0"/>
  </r>
  <r>
    <x v="1188"/>
    <n v="177"/>
    <n v="82"/>
    <s v="Team GB"/>
    <x v="1"/>
  </r>
  <r>
    <x v="1189"/>
    <n v="171"/>
    <n v="58"/>
    <s v="Team GB"/>
    <x v="1"/>
  </r>
  <r>
    <x v="1190"/>
    <n v="194"/>
    <n v="94"/>
    <s v="Team GB"/>
    <x v="0"/>
  </r>
  <r>
    <x v="1191"/>
    <n v="187"/>
    <n v="78"/>
    <s v="Team GB"/>
    <x v="0"/>
  </r>
  <r>
    <x v="1192"/>
    <n v="176"/>
    <n v="69"/>
    <s v="Team GB"/>
    <x v="1"/>
  </r>
  <r>
    <x v="1193"/>
    <n v="171"/>
    <n v="70"/>
    <s v="Team GB"/>
    <x v="1"/>
  </r>
  <r>
    <x v="1194"/>
    <n v="203"/>
    <n v="103"/>
    <s v="Team GB"/>
    <x v="0"/>
  </r>
  <r>
    <x v="1195"/>
    <n v="182"/>
    <n v="80"/>
    <s v="Team GB"/>
    <x v="0"/>
  </r>
  <r>
    <x v="1196"/>
    <n v="189"/>
    <n v="99"/>
    <s v="Team GB"/>
    <x v="0"/>
  </r>
  <r>
    <x v="1197"/>
    <n v="163"/>
    <n v="59"/>
    <s v="Team GB"/>
    <x v="1"/>
  </r>
  <r>
    <x v="1198"/>
    <n v="197"/>
    <n v="85"/>
    <s v="Team GB"/>
    <x v="0"/>
  </r>
  <r>
    <x v="1199"/>
    <n v="181"/>
    <n v="64"/>
    <s v="Team GB"/>
    <x v="1"/>
  </r>
  <r>
    <x v="1200"/>
    <n v="197"/>
    <n v="97"/>
    <s v="Team GB"/>
    <x v="0"/>
  </r>
  <r>
    <x v="1201"/>
    <n v="169"/>
    <n v="52"/>
    <s v="Team GB"/>
    <x v="0"/>
  </r>
  <r>
    <x v="1202"/>
    <n v="168"/>
    <n v="56"/>
    <s v="Team GB"/>
    <x v="1"/>
  </r>
  <r>
    <x v="1203"/>
    <n v="172"/>
    <n v="66"/>
    <s v="Team GB"/>
    <x v="1"/>
  </r>
  <r>
    <x v="1204"/>
    <n v="175"/>
    <n v="60"/>
    <s v="Team GB"/>
    <x v="1"/>
  </r>
  <r>
    <x v="1205"/>
    <n v="167"/>
    <n v="60"/>
    <s v="Team GB"/>
    <x v="1"/>
  </r>
  <r>
    <x v="1206"/>
    <n v="165"/>
    <n v="52"/>
    <s v="Team GB"/>
    <x v="1"/>
  </r>
  <r>
    <x v="1207"/>
    <n v="194"/>
    <n v="135"/>
    <s v="Team GB"/>
    <x v="0"/>
  </r>
  <r>
    <x v="1208"/>
    <n v="172"/>
    <n v="68"/>
    <s v="Team GB"/>
    <x v="1"/>
  </r>
  <r>
    <x v="1209"/>
    <n v="171"/>
    <n v="60"/>
    <s v="Team GB"/>
    <x v="1"/>
  </r>
  <r>
    <x v="1210"/>
    <n v="185"/>
    <n v="103"/>
    <s v="Team GB"/>
    <x v="0"/>
  </r>
  <r>
    <x v="1211"/>
    <n v="177"/>
    <n v="69"/>
    <s v="Team GB"/>
    <x v="0"/>
  </r>
  <r>
    <x v="1212"/>
    <n v="160"/>
    <n v="52"/>
    <s v="Team GB"/>
    <x v="1"/>
  </r>
  <r>
    <x v="1213"/>
    <n v="175"/>
    <n v="77"/>
    <s v="Team GB"/>
    <x v="0"/>
  </r>
  <r>
    <x v="1214"/>
    <n v="183"/>
    <n v="115"/>
    <s v="Team GB"/>
    <x v="0"/>
  </r>
  <r>
    <x v="1215"/>
    <n v="172"/>
    <n v="59"/>
    <s v="Team GB"/>
    <x v="1"/>
  </r>
  <r>
    <x v="1216"/>
    <n v="156"/>
    <n v="58"/>
    <s v="Team GB"/>
    <x v="1"/>
  </r>
  <r>
    <x v="1217"/>
    <n v="179"/>
    <n v="76"/>
    <s v="Team GB"/>
    <x v="0"/>
  </r>
  <r>
    <x v="1218"/>
    <n v="172"/>
    <n v="64"/>
    <s v="Team GB"/>
    <x v="1"/>
  </r>
  <r>
    <x v="1219"/>
    <n v="189"/>
    <n v="93"/>
    <s v="Team GB"/>
    <x v="0"/>
  </r>
  <r>
    <x v="1220"/>
    <n v="159"/>
    <n v="60"/>
    <s v="Team GB"/>
    <x v="1"/>
  </r>
  <r>
    <x v="1221"/>
    <n v="175"/>
    <n v="63"/>
    <s v="Team GB"/>
    <x v="1"/>
  </r>
  <r>
    <x v="1222"/>
    <n v="199"/>
    <n v="97"/>
    <s v="Team GB"/>
    <x v="0"/>
  </r>
  <r>
    <x v="1223"/>
    <n v="179"/>
    <n v="83"/>
    <s v="Team GB"/>
    <x v="0"/>
  </r>
  <r>
    <x v="1224"/>
    <n v="171"/>
    <n v="71"/>
    <s v="Team GB"/>
    <x v="1"/>
  </r>
  <r>
    <x v="1225"/>
    <n v="183"/>
    <n v="85"/>
    <s v="Team GB"/>
    <x v="1"/>
  </r>
  <r>
    <x v="1226"/>
    <n v="176"/>
    <n v="66"/>
    <s v="Team GB"/>
    <x v="1"/>
  </r>
  <r>
    <x v="1227"/>
    <n v="181"/>
    <n v="64"/>
    <s v="Team GB"/>
    <x v="0"/>
  </r>
  <r>
    <x v="1228"/>
    <n v="180"/>
    <n v="68"/>
    <s v="Team GB"/>
    <x v="0"/>
  </r>
  <r>
    <x v="1229"/>
    <n v="190"/>
    <n v="80"/>
    <s v="Team GB"/>
    <x v="0"/>
  </r>
  <r>
    <x v="1230"/>
    <n v="181"/>
    <n v="74"/>
    <s v="Team GB"/>
    <x v="1"/>
  </r>
  <r>
    <x v="1231"/>
    <n v="158"/>
    <n v="59"/>
    <s v="Team GB"/>
    <x v="1"/>
  </r>
  <r>
    <x v="1232"/>
    <n v="190"/>
    <n v="87"/>
    <s v="Team GB"/>
    <x v="0"/>
  </r>
  <r>
    <x v="1233"/>
    <n v="178"/>
    <n v="67"/>
    <s v="Team GB"/>
    <x v="1"/>
  </r>
  <r>
    <x v="1234"/>
    <n v="194"/>
    <n v="89"/>
    <s v="Team GB"/>
    <x v="1"/>
  </r>
  <r>
    <x v="1235"/>
    <n v="181"/>
    <n v="65"/>
    <s v="Team GB"/>
    <x v="0"/>
  </r>
  <r>
    <x v="1236"/>
    <n v="173"/>
    <n v="64"/>
    <s v="Team GB"/>
    <x v="1"/>
  </r>
  <r>
    <x v="1237"/>
    <n v="173"/>
    <n v="74"/>
    <s v="Team GB"/>
    <x v="1"/>
  </r>
  <r>
    <x v="1238"/>
    <n v="182"/>
    <n v="83"/>
    <s v="Team GB"/>
    <x v="0"/>
  </r>
  <r>
    <x v="1239"/>
    <n v="188"/>
    <n v="76"/>
    <s v="Team GB"/>
    <x v="0"/>
  </r>
  <r>
    <x v="1240"/>
    <n v="202"/>
    <n v="98"/>
    <s v="Team GB"/>
    <x v="0"/>
  </r>
  <r>
    <x v="1241"/>
    <n v="169"/>
    <n v="61"/>
    <s v="Team GB"/>
    <x v="1"/>
  </r>
  <r>
    <x v="1242"/>
    <n v="181"/>
    <n v="74"/>
    <s v="Team GB"/>
    <x v="1"/>
  </r>
  <r>
    <x v="1243"/>
    <n v="184"/>
    <n v="69"/>
    <s v="Team GB"/>
    <x v="0"/>
  </r>
  <r>
    <x v="1244"/>
    <n v="183"/>
    <n v="85"/>
    <s v="Team GB"/>
    <x v="0"/>
  </r>
  <r>
    <x v="1245"/>
    <n v="178"/>
    <n v="71"/>
    <s v="Team GB"/>
    <x v="1"/>
  </r>
  <r>
    <x v="1246"/>
    <n v="176"/>
    <n v="60"/>
    <s v="Team GB"/>
    <x v="0"/>
  </r>
  <r>
    <x v="1247"/>
    <n v="175"/>
    <n v="65"/>
    <s v="Team GB"/>
    <x v="0"/>
  </r>
  <r>
    <x v="1248"/>
    <n v="192"/>
    <n v="79"/>
    <s v="Team GB"/>
    <x v="0"/>
  </r>
  <r>
    <x v="1249"/>
    <n v="180"/>
    <n v="100"/>
    <s v="Team GB"/>
    <x v="0"/>
  </r>
  <r>
    <x v="1250"/>
    <n v="183"/>
    <n v="71"/>
    <s v="Team GB"/>
    <x v="0"/>
  </r>
  <r>
    <x v="1251"/>
    <n v="180"/>
    <n v="79"/>
    <s v="Team GB"/>
    <x v="0"/>
  </r>
  <r>
    <x v="1252"/>
    <n v="163"/>
    <n v="59"/>
    <s v="Team GB"/>
    <x v="1"/>
  </r>
  <r>
    <x v="1253"/>
    <n v="178"/>
    <n v="67"/>
    <s v="Team GB"/>
    <x v="0"/>
  </r>
  <r>
    <x v="1254"/>
    <n v="193"/>
    <n v="76"/>
    <s v="Team GB"/>
    <x v="1"/>
  </r>
  <r>
    <x v="1255"/>
    <n v="175"/>
    <n v="84"/>
    <s v="Team GB"/>
    <x v="0"/>
  </r>
  <r>
    <x v="1256"/>
    <n v="187"/>
    <n v="79"/>
    <s v="Team GB"/>
    <x v="0"/>
  </r>
  <r>
    <x v="1257"/>
    <n v="192"/>
    <n v="74"/>
    <s v="Team GB"/>
    <x v="0"/>
  </r>
  <r>
    <x v="1258"/>
    <n v="197"/>
    <n v="84"/>
    <s v="Team GB"/>
    <x v="0"/>
  </r>
  <r>
    <x v="1259"/>
    <n v="199"/>
    <n v="100"/>
    <s v="Team GB"/>
    <x v="0"/>
  </r>
  <r>
    <x v="1260"/>
    <n v="192"/>
    <n v="100"/>
    <s v="Team GB"/>
    <x v="0"/>
  </r>
  <r>
    <x v="1261"/>
    <n v="174"/>
    <n v="64"/>
    <s v="Team GB"/>
    <x v="1"/>
  </r>
  <r>
    <x v="1262"/>
    <n v="163"/>
    <n v="52"/>
    <s v="Team GB"/>
    <x v="1"/>
  </r>
  <r>
    <x v="1263"/>
    <n v="149"/>
    <n v="35"/>
    <s v="Team GB"/>
    <x v="1"/>
  </r>
  <r>
    <x v="1264"/>
    <n v="183"/>
    <n v="78"/>
    <s v="Team GB"/>
    <x v="0"/>
  </r>
  <r>
    <x v="1265"/>
    <n v="193"/>
    <n v="86"/>
    <s v="Team GB"/>
    <x v="0"/>
  </r>
  <r>
    <x v="1266"/>
    <n v="153"/>
    <n v="68"/>
    <s v="Team GB"/>
    <x v="1"/>
  </r>
  <r>
    <x v="1267"/>
    <n v="160"/>
    <n v="53"/>
    <s v="Team GB"/>
    <x v="1"/>
  </r>
  <r>
    <x v="1268"/>
    <n v="170"/>
    <n v="65"/>
    <s v="Team GB"/>
    <x v="1"/>
  </r>
  <r>
    <x v="1269"/>
    <n v="157"/>
    <n v="54"/>
    <s v="Team GB"/>
    <x v="1"/>
  </r>
  <r>
    <x v="1270"/>
    <n v="161"/>
    <n v="61"/>
    <s v="Team GB"/>
    <x v="1"/>
  </r>
  <r>
    <x v="1271"/>
    <n v="175"/>
    <n v="66"/>
    <s v="Team GB"/>
    <x v="1"/>
  </r>
  <r>
    <x v="1272"/>
    <n v="167"/>
    <n v="69"/>
    <s v="Team GB"/>
    <x v="1"/>
  </r>
  <r>
    <x v="1273"/>
    <n v="178"/>
    <n v="75"/>
    <s v="Team GB"/>
    <x v="1"/>
  </r>
  <r>
    <x v="1274"/>
    <n v="186"/>
    <n v="83"/>
    <s v="Team GB"/>
    <x v="0"/>
  </r>
  <r>
    <x v="1275"/>
    <n v="197"/>
    <n v="98"/>
    <s v="Team GB"/>
    <x v="0"/>
  </r>
  <r>
    <x v="1276"/>
    <n v="175"/>
    <n v="65"/>
    <s v="Team GB"/>
    <x v="1"/>
  </r>
  <r>
    <x v="1277"/>
    <n v="177"/>
    <n v="72"/>
    <s v="Team GB"/>
    <x v="1"/>
  </r>
  <r>
    <x v="1278"/>
    <n v="184"/>
    <n v="80"/>
    <s v="Team GB"/>
    <x v="0"/>
  </r>
  <r>
    <x v="1279"/>
    <n v="187"/>
    <n v="95"/>
    <s v="Team GB"/>
    <x v="0"/>
  </r>
  <r>
    <x v="1280"/>
    <n v="171"/>
    <n v="65"/>
    <s v="Team GB"/>
    <x v="1"/>
  </r>
  <r>
    <x v="1281"/>
    <n v="180"/>
    <n v="68"/>
    <s v="Team GB"/>
    <x v="1"/>
  </r>
  <r>
    <x v="1282"/>
    <n v="186"/>
    <n v="72"/>
    <s v="Team GB"/>
    <x v="0"/>
  </r>
  <r>
    <x v="1283"/>
    <n v="175"/>
    <n v="75"/>
    <s v="Team GB"/>
    <x v="0"/>
  </r>
  <r>
    <x v="1284"/>
    <n v="165"/>
    <n v="64"/>
    <s v="Team GB"/>
    <x v="0"/>
  </r>
  <r>
    <x v="1285"/>
    <n v="183"/>
    <n v="78"/>
    <s v="Team GB"/>
    <x v="1"/>
  </r>
  <r>
    <x v="1286"/>
    <n v="168"/>
    <n v="64"/>
    <s v="Team GB"/>
    <x v="1"/>
  </r>
  <r>
    <x v="1287"/>
    <n v="187"/>
    <n v="83"/>
    <s v="Team GB"/>
    <x v="0"/>
  </r>
  <r>
    <x v="1288"/>
    <n v="178"/>
    <n v="62"/>
    <s v="Team GB"/>
    <x v="0"/>
  </r>
  <r>
    <x v="1289"/>
    <n v="172"/>
    <n v="56"/>
    <s v="Team GB"/>
    <x v="1"/>
  </r>
  <r>
    <x v="1290"/>
    <n v="188"/>
    <n v="90"/>
    <s v="Team GB"/>
    <x v="0"/>
  </r>
  <r>
    <x v="1291"/>
    <n v="160"/>
    <n v="53"/>
    <s v="Team GB"/>
    <x v="1"/>
  </r>
  <r>
    <x v="1292"/>
    <n v="170"/>
    <n v="58"/>
    <s v="Team GB"/>
    <x v="1"/>
  </r>
  <r>
    <x v="1293"/>
    <n v="170"/>
    <n v="62"/>
    <s v="Team GB"/>
    <x v="1"/>
  </r>
  <r>
    <x v="1294"/>
    <n v="185"/>
    <n v="73"/>
    <s v="Team GB"/>
    <x v="1"/>
  </r>
  <r>
    <x v="1295"/>
    <n v="167"/>
    <n v="57"/>
    <s v="Team GB"/>
    <x v="0"/>
  </r>
  <r>
    <x v="1296"/>
    <n v="173"/>
    <n v="62"/>
    <s v="Team GB"/>
    <x v="1"/>
  </r>
  <r>
    <x v="1297"/>
    <n v="190"/>
    <n v="69"/>
    <s v="Team GB"/>
    <x v="0"/>
  </r>
  <r>
    <x v="1298"/>
    <n v="172"/>
    <n v="62"/>
    <s v="Team GB"/>
    <x v="1"/>
  </r>
  <r>
    <x v="1299"/>
    <n v="183"/>
    <n v="81"/>
    <s v="Team GB"/>
    <x v="0"/>
  </r>
  <r>
    <x v="1300"/>
    <n v="182"/>
    <n v="75"/>
    <s v="Team GB"/>
    <x v="0"/>
  </r>
  <r>
    <x v="1301"/>
    <n v="177"/>
    <n v="73"/>
    <s v="Team GB"/>
    <x v="0"/>
  </r>
  <r>
    <x v="1302"/>
    <n v="164"/>
    <n v="61"/>
    <s v="Team GB"/>
    <x v="1"/>
  </r>
  <r>
    <x v="1303"/>
    <n v="169"/>
    <n v="68"/>
    <s v="Team GB"/>
    <x v="1"/>
  </r>
  <r>
    <x v="1304"/>
    <n v="185"/>
    <n v="73"/>
    <s v="Team GB"/>
    <x v="0"/>
  </r>
  <r>
    <x v="1305"/>
    <n v="185"/>
    <n v="75"/>
    <s v="Team GB"/>
    <x v="0"/>
  </r>
  <r>
    <x v="1306"/>
    <n v="162"/>
    <n v="60"/>
    <s v="Team GB"/>
    <x v="1"/>
  </r>
  <r>
    <x v="1307"/>
    <n v="175"/>
    <n v="75"/>
    <s v="Team GB"/>
    <x v="1"/>
  </r>
  <r>
    <x v="1308"/>
    <n v="186"/>
    <n v="95"/>
    <s v="Team GB"/>
    <x v="0"/>
  </r>
  <r>
    <x v="1309"/>
    <n v="188"/>
    <n v="85"/>
    <s v="Team GB"/>
    <x v="0"/>
  </r>
  <r>
    <x v="1310"/>
    <n v="172"/>
    <n v="56"/>
    <s v="Team GB"/>
    <x v="1"/>
  </r>
  <r>
    <x v="1311"/>
    <n v="179"/>
    <n v="84"/>
    <s v="Team GB"/>
    <x v="0"/>
  </r>
  <r>
    <x v="1312"/>
    <n v="187"/>
    <n v="84"/>
    <s v="Team GB"/>
    <x v="0"/>
  </r>
  <r>
    <x v="1313"/>
    <n v="182"/>
    <n v="75"/>
    <s v="Team GB"/>
    <x v="1"/>
  </r>
  <r>
    <x v="1314"/>
    <n v="177"/>
    <n v="64"/>
    <s v="Team GB"/>
    <x v="1"/>
  </r>
  <r>
    <x v="1315"/>
    <n v="198"/>
    <n v="90"/>
    <s v="Team GB"/>
    <x v="0"/>
  </r>
  <r>
    <x v="1316"/>
    <n v="179"/>
    <n v="66"/>
    <s v="Team GB"/>
    <x v="1"/>
  </r>
  <r>
    <x v="1317"/>
    <n v="188"/>
    <n v="78"/>
    <s v="Team GB"/>
    <x v="0"/>
  </r>
  <r>
    <x v="1318"/>
    <n v="162"/>
    <n v="51"/>
    <s v="Team GB"/>
    <x v="1"/>
  </r>
  <r>
    <x v="1319"/>
    <n v="164"/>
    <n v="56"/>
    <s v="Team GB"/>
    <x v="1"/>
  </r>
  <r>
    <x v="1320"/>
    <n v="181"/>
    <n v="67"/>
    <s v="Team GB"/>
    <x v="1"/>
  </r>
  <r>
    <x v="1321"/>
    <n v="173"/>
    <n v="64"/>
    <s v="Team USA"/>
    <x v="1"/>
  </r>
  <r>
    <x v="1322"/>
    <n v="173"/>
    <n v="58"/>
    <s v="Team USA"/>
    <x v="1"/>
  </r>
  <r>
    <x v="1323"/>
    <n v="157"/>
    <n v="58"/>
    <s v="Team USA"/>
    <x v="1"/>
  </r>
  <r>
    <x v="1324"/>
    <n v="150"/>
    <n v="43"/>
    <s v="Team USA"/>
    <x v="1"/>
  </r>
  <r>
    <x v="1325"/>
    <n v="165"/>
    <n v="91"/>
    <s v="Team USA"/>
    <x v="1"/>
  </r>
  <r>
    <x v="1326"/>
    <n v="198"/>
    <n v="123"/>
    <s v="Team USA"/>
    <x v="0"/>
  </r>
  <r>
    <x v="1327"/>
    <n v="188"/>
    <n v="81"/>
    <s v="Team USA"/>
    <x v="0"/>
  </r>
  <r>
    <x v="1328"/>
    <n v="163"/>
    <n v="61"/>
    <s v="Team USA"/>
    <x v="1"/>
  </r>
  <r>
    <x v="1329"/>
    <n v="165"/>
    <n v="65"/>
    <s v="Team USA"/>
    <x v="1"/>
  </r>
  <r>
    <x v="1330"/>
    <n v="175"/>
    <n v="60"/>
    <s v="Team USA"/>
    <x v="0"/>
  </r>
  <r>
    <x v="1331"/>
    <n v="173"/>
    <n v="66"/>
    <s v="Team USA"/>
    <x v="1"/>
  </r>
  <r>
    <x v="1332"/>
    <n v="188"/>
    <n v="86"/>
    <s v="Team USA"/>
    <x v="0"/>
  </r>
  <r>
    <x v="1333"/>
    <n v="173"/>
    <n v="79"/>
    <s v="Team USA"/>
    <x v="1"/>
  </r>
  <r>
    <x v="1334"/>
    <n v="163"/>
    <n v="57"/>
    <s v="Team USA"/>
    <x v="1"/>
  </r>
  <r>
    <x v="1335"/>
    <n v="170"/>
    <n v="60"/>
    <s v="Team USA"/>
    <x v="1"/>
  </r>
  <r>
    <x v="1336"/>
    <n v="168"/>
    <n v="56"/>
    <s v="Team USA"/>
    <x v="0"/>
  </r>
  <r>
    <x v="1337"/>
    <n v="170"/>
    <n v="63"/>
    <s v="Team USA"/>
    <x v="1"/>
  </r>
  <r>
    <x v="1338"/>
    <n v="185"/>
    <n v="82"/>
    <s v="Team USA"/>
    <x v="0"/>
  </r>
  <r>
    <x v="1339"/>
    <n v="178"/>
    <n v="82"/>
    <s v="Team USA"/>
    <x v="0"/>
  </r>
  <r>
    <x v="1340"/>
    <n v="203"/>
    <n v="93"/>
    <s v="Team USA"/>
    <x v="0"/>
  </r>
  <r>
    <x v="1341"/>
    <n v="191"/>
    <n v="75"/>
    <s v="Team USA"/>
    <x v="1"/>
  </r>
  <r>
    <x v="1342"/>
    <n v="157"/>
    <n v="59"/>
    <s v="Team USA"/>
    <x v="0"/>
  </r>
  <r>
    <x v="1343"/>
    <n v="188"/>
    <n v="98"/>
    <s v="Team USA"/>
    <x v="0"/>
  </r>
  <r>
    <x v="1344"/>
    <n v="165"/>
    <n v="63"/>
    <s v="Team USA"/>
    <x v="0"/>
  </r>
  <r>
    <x v="1345"/>
    <n v="178"/>
    <n v="59"/>
    <s v="Team USA"/>
    <x v="1"/>
  </r>
  <r>
    <x v="1346"/>
    <n v="188"/>
    <n v="95"/>
    <s v="Team USA"/>
    <x v="0"/>
  </r>
  <r>
    <x v="1347"/>
    <n v="163"/>
    <n v="49"/>
    <s v="Team USA"/>
    <x v="1"/>
  </r>
  <r>
    <x v="1348"/>
    <n v="193"/>
    <n v="86"/>
    <s v="Team USA"/>
    <x v="0"/>
  </r>
  <r>
    <x v="1349"/>
    <n v="191"/>
    <n v="100"/>
    <s v="Team USA"/>
    <x v="0"/>
  </r>
  <r>
    <x v="1350"/>
    <n v="188"/>
    <n v="74"/>
    <s v="Team USA"/>
    <x v="0"/>
  </r>
  <r>
    <x v="1351"/>
    <n v="183"/>
    <n v="73"/>
    <s v="Team USA"/>
    <x v="1"/>
  </r>
  <r>
    <x v="1352"/>
    <n v="183"/>
    <n v="66"/>
    <s v="Team USA"/>
    <x v="1"/>
  </r>
  <r>
    <x v="1353"/>
    <n v="170"/>
    <n v="73"/>
    <s v="Team USA"/>
    <x v="0"/>
  </r>
  <r>
    <x v="1354"/>
    <n v="188"/>
    <n v="79"/>
    <s v="Team USA"/>
    <x v="1"/>
  </r>
  <r>
    <x v="1355"/>
    <n v="191"/>
    <n v="83"/>
    <s v="Team USA"/>
    <x v="0"/>
  </r>
  <r>
    <x v="1356"/>
    <n v="185"/>
    <n v="68"/>
    <s v="Team USA"/>
    <x v="0"/>
  </r>
  <r>
    <x v="1357"/>
    <n v="170"/>
    <n v="71"/>
    <s v="Team USA"/>
    <x v="1"/>
  </r>
  <r>
    <x v="1358"/>
    <n v="185"/>
    <n v="79"/>
    <s v="Team USA"/>
    <x v="0"/>
  </r>
  <r>
    <x v="1359"/>
    <n v="206"/>
    <n v="102"/>
    <s v="Team USA"/>
    <x v="0"/>
  </r>
  <r>
    <x v="1360"/>
    <n v="193"/>
    <n v="93"/>
    <s v="Team USA"/>
    <x v="0"/>
  </r>
  <r>
    <x v="1361"/>
    <n v="175"/>
    <n v="77"/>
    <s v="Team USA"/>
    <x v="0"/>
  </r>
  <r>
    <x v="1362"/>
    <n v="183"/>
    <n v="86"/>
    <s v="Team USA"/>
    <x v="0"/>
  </r>
  <r>
    <x v="1363"/>
    <n v="157"/>
    <n v="58"/>
    <s v="Team USA"/>
    <x v="1"/>
  </r>
  <r>
    <x v="1364"/>
    <n v="183"/>
    <n v="70"/>
    <s v="Team USA"/>
    <x v="1"/>
  </r>
  <r>
    <x v="1365"/>
    <n v="155"/>
    <n v="53"/>
    <s v="Team USA"/>
    <x v="1"/>
  </r>
  <r>
    <x v="1366"/>
    <n v="160"/>
    <n v="54"/>
    <s v="Team USA"/>
    <x v="1"/>
  </r>
  <r>
    <x v="1367"/>
    <n v="188"/>
    <n v="79"/>
    <s v="Team USA"/>
    <x v="1"/>
  </r>
  <r>
    <x v="1368"/>
    <n v="191"/>
    <n v="85"/>
    <s v="Team USA"/>
    <x v="0"/>
  </r>
  <r>
    <x v="1369"/>
    <n v="188"/>
    <n v="75"/>
    <s v="Team USA"/>
    <x v="0"/>
  </r>
  <r>
    <x v="1370"/>
    <n v="185"/>
    <n v="75"/>
    <s v="Team USA"/>
    <x v="1"/>
  </r>
  <r>
    <x v="1371"/>
    <n v="180"/>
    <n v="70"/>
    <s v="Team USA"/>
    <x v="1"/>
  </r>
  <r>
    <x v="1372"/>
    <n v="168"/>
    <n v="54"/>
    <s v="Team USA"/>
    <x v="1"/>
  </r>
  <r>
    <x v="1373"/>
    <n v="164"/>
    <n v="77"/>
    <s v="Thailand"/>
    <x v="0"/>
  </r>
  <r>
    <x v="1374"/>
    <n v="181"/>
    <n v="100"/>
    <s v="Thailand"/>
    <x v="0"/>
  </r>
  <r>
    <x v="1375"/>
    <n v="170"/>
    <n v="64"/>
    <s v="Thailand"/>
    <x v="0"/>
  </r>
  <r>
    <x v="1376"/>
    <n v="174"/>
    <n v="61"/>
    <s v="Thailand"/>
    <x v="1"/>
  </r>
  <r>
    <x v="1377"/>
    <n v="160"/>
    <n v="64"/>
    <s v="Trinidad and Tobago"/>
    <x v="1"/>
  </r>
  <r>
    <x v="1378"/>
    <n v="180"/>
    <n v="73"/>
    <s v="Trinidad and Tobago"/>
    <x v="0"/>
  </r>
  <r>
    <x v="1379"/>
    <n v="180"/>
    <n v="88"/>
    <s v="Trinidad and Tobago"/>
    <x v="0"/>
  </r>
  <r>
    <x v="1380"/>
    <n v="165"/>
    <n v="73"/>
    <s v="Trinidad and Tobago"/>
    <x v="0"/>
  </r>
  <r>
    <x v="1381"/>
    <n v="180"/>
    <n v="78"/>
    <s v="Tunisia"/>
    <x v="0"/>
  </r>
  <r>
    <x v="1382"/>
    <n v="205"/>
    <n v="106"/>
    <s v="Tunisia"/>
    <x v="0"/>
  </r>
  <r>
    <x v="1383"/>
    <n v="200"/>
    <n v="100"/>
    <s v="Tunisia"/>
    <x v="0"/>
  </r>
  <r>
    <x v="1384"/>
    <n v="173"/>
    <n v="67"/>
    <s v="Tunisia"/>
    <x v="1"/>
  </r>
  <r>
    <x v="1385"/>
    <n v="180"/>
    <n v="72"/>
    <s v="Tunisia"/>
    <x v="0"/>
  </r>
  <r>
    <x v="1386"/>
    <n v="165"/>
    <n v="68"/>
    <s v="Tunisia"/>
    <x v="1"/>
  </r>
  <r>
    <x v="1387"/>
    <n v="172"/>
    <n v="74"/>
    <s v="Tunisia"/>
    <x v="0"/>
  </r>
  <r>
    <x v="1388"/>
    <n v="168"/>
    <n v="51"/>
    <s v="Tunisia"/>
    <x v="1"/>
  </r>
  <r>
    <x v="1389"/>
    <n v="178"/>
    <n v="77"/>
    <s v="Tunisia"/>
    <x v="0"/>
  </r>
  <r>
    <x v="1390"/>
    <n v="187"/>
    <n v="72"/>
    <s v="Turkey"/>
    <x v="1"/>
  </r>
  <r>
    <x v="1391"/>
    <n v="186"/>
    <n v="92"/>
    <s v="Turkey"/>
    <x v="1"/>
  </r>
  <r>
    <x v="1392"/>
    <n v="165"/>
    <n v="53"/>
    <s v="Turkey"/>
    <x v="1"/>
  </r>
  <r>
    <x v="1393"/>
    <n v="165"/>
    <n v="55"/>
    <s v="Turkey"/>
    <x v="0"/>
  </r>
  <r>
    <x v="1394"/>
    <n v="168"/>
    <n v="64"/>
    <s v="Turkey"/>
    <x v="1"/>
  </r>
  <r>
    <x v="1395"/>
    <n v="172"/>
    <n v="52"/>
    <s v="Turkey"/>
    <x v="1"/>
  </r>
  <r>
    <x v="1396"/>
    <n v="191"/>
    <n v="97"/>
    <s v="Turkey"/>
    <x v="0"/>
  </r>
  <r>
    <x v="1397"/>
    <n v="162"/>
    <n v="48"/>
    <s v="Turkey"/>
    <x v="1"/>
  </r>
  <r>
    <x v="1398"/>
    <n v="165"/>
    <n v="53"/>
    <s v="Turkey"/>
    <x v="1"/>
  </r>
  <r>
    <x v="1399"/>
    <n v="187"/>
    <n v="81"/>
    <s v="Turkey"/>
    <x v="0"/>
  </r>
  <r>
    <x v="1400"/>
    <n v="170"/>
    <n v="64"/>
    <s v="Turkey"/>
    <x v="0"/>
  </r>
  <r>
    <x v="1401"/>
    <n v="183"/>
    <n v="85"/>
    <s v="Turkey"/>
    <x v="0"/>
  </r>
  <r>
    <x v="1402"/>
    <n v="153"/>
    <n v="60"/>
    <s v="Uganda"/>
    <x v="1"/>
  </r>
  <r>
    <x v="1403"/>
    <n v="176"/>
    <n v="76"/>
    <s v="Uganda"/>
    <x v="0"/>
  </r>
  <r>
    <x v="1404"/>
    <n v="174"/>
    <n v="72"/>
    <s v="Ukraine"/>
    <x v="1"/>
  </r>
  <r>
    <x v="1405"/>
    <n v="180"/>
    <n v="67"/>
    <s v="Ukraine"/>
    <x v="0"/>
  </r>
  <r>
    <x v="1406"/>
    <n v="164"/>
    <n v="57"/>
    <s v="Ukraine"/>
    <x v="1"/>
  </r>
  <r>
    <x v="1407"/>
    <n v="178"/>
    <n v="90"/>
    <s v="Ukraine"/>
    <x v="1"/>
  </r>
  <r>
    <x v="1408"/>
    <n v="172"/>
    <n v="62"/>
    <s v="Ukraine"/>
    <x v="0"/>
  </r>
  <r>
    <x v="1409"/>
    <n v="172"/>
    <n v="48"/>
    <s v="Ukraine"/>
    <x v="1"/>
  </r>
  <r>
    <x v="1410"/>
    <n v="179"/>
    <n v="67"/>
    <s v="Ukraine"/>
    <x v="1"/>
  </r>
  <r>
    <x v="1411"/>
    <n v="158"/>
    <n v="50"/>
    <s v="Ukraine"/>
    <x v="1"/>
  </r>
  <r>
    <x v="1412"/>
    <n v="178"/>
    <n v="70"/>
    <s v="Ukraine"/>
    <x v="0"/>
  </r>
  <r>
    <x v="1413"/>
    <n v="173"/>
    <n v="71"/>
    <s v="Ukraine"/>
    <x v="0"/>
  </r>
  <r>
    <x v="1414"/>
    <n v="162"/>
    <n v="52"/>
    <s v="Ukraine"/>
    <x v="1"/>
  </r>
  <r>
    <x v="1415"/>
    <n v="178"/>
    <n v="67"/>
    <s v="Ukraine"/>
    <x v="1"/>
  </r>
  <r>
    <x v="1416"/>
    <n v="195"/>
    <n v="104"/>
    <s v="Ukraine"/>
    <x v="0"/>
  </r>
  <r>
    <x v="1417"/>
    <n v="170"/>
    <n v="75"/>
    <s v="Ukraine"/>
    <x v="0"/>
  </r>
  <r>
    <x v="1418"/>
    <n v="163"/>
    <n v="56"/>
    <s v="Ukraine"/>
    <x v="1"/>
  </r>
  <r>
    <x v="1419"/>
    <n v="157"/>
    <n v="50"/>
    <s v="Ukraine"/>
    <x v="1"/>
  </r>
  <r>
    <x v="1420"/>
    <n v="167"/>
    <n v="58"/>
    <s v="Ukraine"/>
    <x v="1"/>
  </r>
  <r>
    <x v="1421"/>
    <n v="166"/>
    <n v="65"/>
    <s v="Ukraine"/>
    <x v="1"/>
  </r>
  <r>
    <x v="1422"/>
    <n v="183"/>
    <n v="68"/>
    <s v="Ukraine"/>
    <x v="1"/>
  </r>
  <r>
    <x v="1423"/>
    <n v="187"/>
    <n v="77"/>
    <s v="Ukraine"/>
    <x v="0"/>
  </r>
  <r>
    <x v="1424"/>
    <n v="186"/>
    <n v="160"/>
    <s v="Ukraine"/>
    <x v="0"/>
  </r>
  <r>
    <x v="1425"/>
    <n v="176"/>
    <n v="57"/>
    <s v="Ukraine"/>
    <x v="1"/>
  </r>
  <r>
    <x v="1426"/>
    <n v="193"/>
    <n v="91"/>
    <s v="Ukraine"/>
    <x v="0"/>
  </r>
  <r>
    <x v="1427"/>
    <n v="182"/>
    <n v="64"/>
    <s v="Ukraine"/>
    <x v="1"/>
  </r>
  <r>
    <x v="1428"/>
    <n v="174"/>
    <n v="61"/>
    <s v="Uzbekistan"/>
    <x v="1"/>
  </r>
  <r>
    <x v="1429"/>
    <n v="183"/>
    <n v="105"/>
    <s v="Uzbekistan"/>
    <x v="0"/>
  </r>
  <r>
    <x v="1430"/>
    <n v="180"/>
    <n v="100"/>
    <s v="Uzbekistan"/>
    <x v="0"/>
  </r>
  <r>
    <x v="1431"/>
    <n v="165"/>
    <n v="55"/>
    <s v="Venezuela"/>
    <x v="1"/>
  </r>
  <r>
    <x v="1432"/>
    <n v="151"/>
    <n v="47"/>
    <s v="Venezuela"/>
    <x v="1"/>
  </r>
  <r>
    <x v="1433"/>
    <n v="173"/>
    <n v="75"/>
    <s v="Venezuela"/>
    <x v="0"/>
  </r>
  <r>
    <x v="1434"/>
    <n v="189"/>
    <n v="87"/>
    <s v="Venezuela"/>
    <x v="0"/>
  </r>
  <r>
    <x v="1435"/>
    <n v="170"/>
    <n v="65"/>
    <s v="Venezuela"/>
    <x v="1"/>
  </r>
  <r>
    <x v="1436"/>
    <n v="165"/>
    <n v="60"/>
    <s v="Venezuela"/>
    <x v="0"/>
  </r>
  <r>
    <x v="1437"/>
    <n v="168"/>
    <n v="60"/>
    <s v="Venezuela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928"/>
    <x v="0"/>
    <s v="Low"/>
    <n v="26"/>
    <n v="390.2"/>
    <s v="Express Air"/>
    <n v="7.4"/>
    <x v="0"/>
    <s v="Consumer"/>
    <s v="Furniture"/>
    <s v="Office Furnishings"/>
    <s v="Small Box"/>
    <d v="2011-03-03T00:00:00"/>
  </r>
  <r>
    <n v="32323"/>
    <x v="1"/>
    <s v="High"/>
    <n v="38"/>
    <n v="259.71749999999997"/>
    <s v="Regular Air"/>
    <n v="5.03"/>
    <x v="1"/>
    <s v="Small Business"/>
    <s v="Technology"/>
    <s v="Telephones and Communication"/>
    <s v="Medium Box"/>
    <d v="2010-07-25T00:00:00"/>
  </r>
  <r>
    <n v="48353"/>
    <x v="2"/>
    <s v="Not Specified"/>
    <n v="18"/>
    <n v="71.22"/>
    <s v="Regular Air"/>
    <n v="0.7"/>
    <x v="0"/>
    <s v="Corporate"/>
    <s v="Office Supplies"/>
    <s v="Pens &amp; Art Supplies"/>
    <s v="Wrap Bag"/>
    <d v="2012-12-17T00:00:00"/>
  </r>
  <r>
    <n v="10144"/>
    <x v="3"/>
    <s v="Critical"/>
    <n v="1"/>
    <n v="192.49"/>
    <s v="Delivery Truck"/>
    <n v="30"/>
    <x v="0"/>
    <s v="Corporate"/>
    <s v="Furniture"/>
    <s v="Chairs &amp; Chairmats"/>
    <s v="Jumbo Drum"/>
    <d v="2011-01-04T00:00:00"/>
  </r>
  <r>
    <n v="26756"/>
    <x v="4"/>
    <s v="Medium"/>
    <n v="25"/>
    <n v="767.26"/>
    <s v="Regular Air"/>
    <n v="4"/>
    <x v="0"/>
    <s v="Home Office"/>
    <s v="Technology"/>
    <s v="Computer Peripherals"/>
    <s v="Small Box"/>
    <d v="2012-05-10T00:00:00"/>
  </r>
  <r>
    <n v="18144"/>
    <x v="5"/>
    <s v="Critical"/>
    <n v="48"/>
    <n v="207.08"/>
    <s v="Regular Air"/>
    <n v="5.17"/>
    <x v="2"/>
    <s v="Corporate"/>
    <s v="Office Supplies"/>
    <s v="Paper"/>
    <s v="Small Box"/>
    <d v="2011-06-09T00:00:00"/>
  </r>
  <r>
    <n v="10369"/>
    <x v="6"/>
    <s v="Low"/>
    <n v="23"/>
    <n v="683.68"/>
    <s v="Regular Air"/>
    <n v="8.99"/>
    <x v="0"/>
    <s v="Home Office"/>
    <s v="Technology"/>
    <s v="Computer Peripherals"/>
    <s v="Small Pack"/>
    <d v="2011-11-14T00:00:00"/>
  </r>
  <r>
    <n v="22912"/>
    <x v="7"/>
    <s v="Low"/>
    <n v="33"/>
    <n v="10168.23"/>
    <s v="Express Air"/>
    <n v="19.989999999999998"/>
    <x v="3"/>
    <s v="Corporate"/>
    <s v="Office Supplies"/>
    <s v="Binders and Binder Accessories"/>
    <s v="Small Box"/>
    <d v="2010-10-20T00:00:00"/>
  </r>
  <r>
    <n v="51008"/>
    <x v="8"/>
    <s v="High"/>
    <n v="20"/>
    <n v="269.66000000000003"/>
    <s v="Regular Air"/>
    <n v="4.59"/>
    <x v="4"/>
    <s v="Consumer"/>
    <s v="Office Supplies"/>
    <s v="Scissors, Rulers and Trimmers"/>
    <s v="Wrap Bag"/>
    <d v="2011-08-22T00:00:00"/>
  </r>
  <r>
    <n v="18279"/>
    <x v="9"/>
    <s v="Medium"/>
    <n v="20"/>
    <n v="10281.790000000001"/>
    <s v="Regular Air"/>
    <n v="24.49"/>
    <x v="5"/>
    <s v="Consumer"/>
    <s v="Technology"/>
    <s v="Copiers and Fax"/>
    <s v="Large Box"/>
    <d v="2009-02-27T00:00:00"/>
  </r>
  <r>
    <n v="21635"/>
    <x v="10"/>
    <s v="Low"/>
    <n v="2"/>
    <n v="65.31"/>
    <s v="Regular Air"/>
    <n v="12.98"/>
    <x v="6"/>
    <s v="Consumer"/>
    <s v="Office Supplies"/>
    <s v="Binders and Binder Accessories"/>
    <s v="Small Box"/>
    <d v="2009-12-02T00:00:00"/>
  </r>
  <r>
    <n v="22656"/>
    <x v="11"/>
    <s v="Not Specified"/>
    <n v="10"/>
    <n v="309.3"/>
    <s v="Express Air"/>
    <n v="6.5"/>
    <x v="7"/>
    <s v="Corporate"/>
    <s v="Technology"/>
    <s v="Computer Peripherals"/>
    <s v="Small Box"/>
    <d v="2010-12-24T00:00:00"/>
  </r>
  <r>
    <n v="54882"/>
    <x v="12"/>
    <s v="Critical"/>
    <n v="2"/>
    <n v="86.92"/>
    <s v="Regular Air"/>
    <n v="13.89"/>
    <x v="8"/>
    <s v="Consumer"/>
    <s v="Office Supplies"/>
    <s v="Pens &amp; Art Supplies"/>
    <s v="Wrap Bag"/>
    <d v="2011-02-08T00:00:00"/>
  </r>
  <r>
    <n v="25031"/>
    <x v="13"/>
    <s v="High"/>
    <n v="24"/>
    <n v="4636.62"/>
    <s v="Regular Air"/>
    <n v="69"/>
    <x v="0"/>
    <s v="Consumer"/>
    <s v="Furniture"/>
    <s v="Tables"/>
    <s v="Large Box"/>
    <d v="2009-08-25T00:00:00"/>
  </r>
  <r>
    <n v="59684"/>
    <x v="14"/>
    <s v="Medium"/>
    <n v="3"/>
    <n v="14.46"/>
    <s v="Regular Air"/>
    <n v="2.2599999999999998"/>
    <x v="8"/>
    <s v="Corporate"/>
    <s v="Office Supplies"/>
    <s v="Paper"/>
    <s v="Wrap Bag"/>
    <d v="2011-01-17T00:00:00"/>
  </r>
  <r>
    <n v="775"/>
    <x v="15"/>
    <s v="Critical"/>
    <n v="8"/>
    <n v="31.87"/>
    <s v="Regular Air"/>
    <n v="1.2"/>
    <x v="9"/>
    <s v="Small Business"/>
    <s v="Office Supplies"/>
    <s v="Pens &amp; Art Supplies"/>
    <s v="Wrap Bag"/>
    <d v="2011-03-19T00:00:00"/>
  </r>
  <r>
    <n v="29376"/>
    <x v="16"/>
    <s v="Critical"/>
    <n v="20"/>
    <n v="2850.31"/>
    <s v="Regular Air"/>
    <n v="7.07"/>
    <x v="10"/>
    <s v="Consumer"/>
    <s v="Office Supplies"/>
    <s v="Storage &amp; Organization"/>
    <s v="Small Box"/>
    <d v="2012-08-13T00:00:00"/>
  </r>
  <r>
    <n v="37505"/>
    <x v="17"/>
    <s v="Low"/>
    <n v="42"/>
    <n v="384.41"/>
    <s v="Regular Air"/>
    <n v="5.76"/>
    <x v="0"/>
    <s v="Home Office"/>
    <s v="Technology"/>
    <s v="Office Machines"/>
    <s v="Medium Box"/>
    <d v="2011-06-08T00:00:00"/>
  </r>
  <r>
    <n v="57382"/>
    <x v="18"/>
    <s v="Medium"/>
    <n v="45"/>
    <n v="452.93"/>
    <s v="Express Air"/>
    <n v="5.76"/>
    <x v="1"/>
    <s v="Consumer"/>
    <s v="Office Supplies"/>
    <s v="Envelopes"/>
    <s v="Small Box"/>
    <d v="2009-03-25T00:00:00"/>
  </r>
  <r>
    <n v="7136"/>
    <x v="19"/>
    <s v="High"/>
    <n v="9"/>
    <n v="47.28"/>
    <s v="Regular Air"/>
    <n v="0.5"/>
    <x v="0"/>
    <s v="Home Office"/>
    <s v="Office Supplies"/>
    <s v="Labels"/>
    <s v="Small Box"/>
    <d v="2009-03-24T00:00:00"/>
  </r>
  <r>
    <n v="57542"/>
    <x v="20"/>
    <s v="High"/>
    <n v="23"/>
    <n v="1256.29"/>
    <s v="Regular Air"/>
    <n v="6.79"/>
    <x v="1"/>
    <s v="Corporate"/>
    <s v="Office Supplies"/>
    <s v="Paper"/>
    <s v="Small Box"/>
    <d v="2009-08-24T00:00:00"/>
  </r>
  <r>
    <n v="53024"/>
    <x v="21"/>
    <s v="Not Specified"/>
    <n v="46"/>
    <n v="2255.1945000000001"/>
    <s v="Regular Air"/>
    <n v="5"/>
    <x v="1"/>
    <s v="Corporate"/>
    <s v="Technology"/>
    <s v="Telephones and Communication"/>
    <s v="Small Pack"/>
    <d v="2012-05-13T00:00:00"/>
  </r>
  <r>
    <n v="59202"/>
    <x v="22"/>
    <s v="Medium"/>
    <n v="7"/>
    <n v="83.81"/>
    <s v="Regular Air"/>
    <n v="0.5"/>
    <x v="7"/>
    <s v="Consumer"/>
    <s v="Office Supplies"/>
    <s v="Labels"/>
    <s v="Small Box"/>
    <d v="2012-09-08T00:00:00"/>
  </r>
  <r>
    <n v="12067"/>
    <x v="23"/>
    <s v="Critical"/>
    <n v="7"/>
    <n v="407.11599999999999"/>
    <s v="Regular Air"/>
    <n v="19.989999999999998"/>
    <x v="6"/>
    <s v="Small Business"/>
    <s v="Technology"/>
    <s v="Telephones and Communication"/>
    <s v="Small Box"/>
    <d v="2010-02-05T00:00:00"/>
  </r>
  <r>
    <n v="45670"/>
    <x v="24"/>
    <s v="Low"/>
    <n v="2"/>
    <n v="20.16"/>
    <s v="Regular Air"/>
    <n v="7.86"/>
    <x v="4"/>
    <s v="Corporate"/>
    <s v="Office Supplies"/>
    <s v="Paper"/>
    <s v="Small Box"/>
    <d v="2012-08-11T00:00:00"/>
  </r>
  <r>
    <n v="31939"/>
    <x v="25"/>
    <s v="High"/>
    <n v="13"/>
    <n v="1506.8375000000001"/>
    <s v="Regular Air"/>
    <n v="4.2"/>
    <x v="3"/>
    <s v="Small Business"/>
    <s v="Technology"/>
    <s v="Telephones and Communication"/>
    <s v="Small Box"/>
    <d v="2011-06-27T00:00:00"/>
  </r>
  <r>
    <n v="42243"/>
    <x v="26"/>
    <s v="Medium"/>
    <n v="19"/>
    <n v="145.26"/>
    <s v="Regular Air"/>
    <n v="5.96"/>
    <x v="8"/>
    <s v="Small Business"/>
    <s v="Office Supplies"/>
    <s v="Paper"/>
    <s v="Small Box"/>
    <d v="2012-03-13T00:00:00"/>
  </r>
  <r>
    <n v="13536"/>
    <x v="27"/>
    <s v="Medium"/>
    <n v="23"/>
    <n v="123.15"/>
    <s v="Regular Air"/>
    <n v="2.04"/>
    <x v="3"/>
    <s v="Home Office"/>
    <s v="Office Supplies"/>
    <s v="Paper"/>
    <s v="Wrap Bag"/>
    <d v="2009-08-20T00:00:00"/>
  </r>
  <r>
    <n v="32996"/>
    <x v="28"/>
    <s v="Critical"/>
    <n v="2"/>
    <n v="116.31399999999999"/>
    <s v="Regular Air"/>
    <n v="3.9"/>
    <x v="6"/>
    <s v="Consumer"/>
    <s v="Technology"/>
    <s v="Telephones and Communication"/>
    <s v="Small Box"/>
    <d v="2010-12-19T00:00:00"/>
  </r>
  <r>
    <n v="16133"/>
    <x v="29"/>
    <s v="Critical"/>
    <n v="1"/>
    <n v="27.96"/>
    <s v="Regular Air"/>
    <n v="13.56"/>
    <x v="9"/>
    <s v="Small Business"/>
    <s v="Furniture"/>
    <s v="Office Furnishings"/>
    <s v="Large Box"/>
    <d v="2009-09-27T00:00:00"/>
  </r>
  <r>
    <n v="42695"/>
    <x v="11"/>
    <s v="Not Specified"/>
    <n v="12"/>
    <n v="710.32799999999997"/>
    <s v="Regular Air"/>
    <n v="5.31"/>
    <x v="2"/>
    <s v="Small Business"/>
    <s v="Technology"/>
    <s v="Telephones and Communication"/>
    <s v="Small Box"/>
    <d v="2010-12-24T00:00:00"/>
  </r>
  <r>
    <n v="20899"/>
    <x v="30"/>
    <s v="Low"/>
    <n v="9"/>
    <n v="495.1"/>
    <s v="Regular Air"/>
    <n v="10.75"/>
    <x v="1"/>
    <s v="Home Office"/>
    <s v="Office Supplies"/>
    <s v="Paper"/>
    <s v="Small Box"/>
    <d v="2010-04-21T00:00:00"/>
  </r>
  <r>
    <n v="610"/>
    <x v="31"/>
    <s v="Critical"/>
    <n v="38"/>
    <n v="283.64999999999998"/>
    <s v="Express Air"/>
    <n v="5.41"/>
    <x v="8"/>
    <s v="Home Office"/>
    <s v="Office Supplies"/>
    <s v="Paper"/>
    <s v="Small Box"/>
    <d v="2011-08-03T00:00:00"/>
  </r>
  <r>
    <n v="17283"/>
    <x v="32"/>
    <s v="Not Specified"/>
    <n v="4"/>
    <n v="5472.12"/>
    <s v="Delivery Truck"/>
    <n v="14.7"/>
    <x v="2"/>
    <s v="Home Office"/>
    <s v="Technology"/>
    <s v="Office Machines"/>
    <s v="Jumbo Drum"/>
    <d v="2011-09-15T00:00:00"/>
  </r>
  <r>
    <n v="13351"/>
    <x v="33"/>
    <s v="Medium"/>
    <n v="20"/>
    <n v="3331.81"/>
    <s v="Regular Air"/>
    <n v="19.989999999999998"/>
    <x v="1"/>
    <s v="Corporate"/>
    <s v="Technology"/>
    <s v="Computer Peripherals"/>
    <s v="Small Box"/>
    <d v="2010-05-07T00:00:00"/>
  </r>
  <r>
    <n v="27681"/>
    <x v="34"/>
    <s v="Medium"/>
    <n v="7"/>
    <n v="37.799999999999997"/>
    <s v="Regular Air"/>
    <n v="4.7"/>
    <x v="1"/>
    <s v="Home Office"/>
    <s v="Office Supplies"/>
    <s v="Paper"/>
    <s v="Small Box"/>
    <d v="2010-11-25T00:00:00"/>
  </r>
  <r>
    <n v="28161"/>
    <x v="35"/>
    <s v="Not Specified"/>
    <n v="41"/>
    <n v="1085.6099999999999"/>
    <s v="Regular Air"/>
    <n v="4"/>
    <x v="4"/>
    <s v="Consumer"/>
    <s v="Technology"/>
    <s v="Computer Peripherals"/>
    <s v="Small Box"/>
    <d v="2009-06-17T00:00:00"/>
  </r>
  <r>
    <n v="42758"/>
    <x v="36"/>
    <s v="Critical"/>
    <n v="12"/>
    <n v="1769.74"/>
    <s v="Regular Air"/>
    <n v="4"/>
    <x v="4"/>
    <s v="Home Office"/>
    <s v="Technology"/>
    <s v="Computer Peripherals"/>
    <s v="Small Box"/>
    <d v="2012-11-12T00:00:00"/>
  </r>
  <r>
    <n v="36934"/>
    <x v="37"/>
    <s v="Medium"/>
    <n v="45"/>
    <n v="6668.8559999999998"/>
    <s v="Delivery Truck"/>
    <n v="29.21"/>
    <x v="5"/>
    <s v="Small Business"/>
    <s v="Furniture"/>
    <s v="Tables"/>
    <s v="Jumbo Box"/>
    <d v="2009-12-23T00:00:00"/>
  </r>
  <r>
    <n v="42631"/>
    <x v="38"/>
    <s v="High"/>
    <n v="41"/>
    <n v="257.66000000000003"/>
    <s v="Regular Air"/>
    <n v="2.74"/>
    <x v="6"/>
    <s v="Corporate"/>
    <s v="Technology"/>
    <s v="Computer Peripherals"/>
    <s v="Small Pack"/>
    <d v="2009-05-09T00:00:00"/>
  </r>
  <r>
    <n v="9088"/>
    <x v="39"/>
    <s v="Critical"/>
    <n v="31"/>
    <n v="1637.4570000000001"/>
    <s v="Regular Air"/>
    <n v="8.99"/>
    <x v="1"/>
    <s v="Home Office"/>
    <s v="Technology"/>
    <s v="Telephones and Communication"/>
    <s v="Small Box"/>
    <d v="2009-06-24T00:00:00"/>
  </r>
  <r>
    <n v="25569"/>
    <x v="40"/>
    <s v="High"/>
    <n v="27"/>
    <n v="311.20999999999998"/>
    <s v="Regular Air"/>
    <n v="6.47"/>
    <x v="1"/>
    <s v="Small Business"/>
    <s v="Office Supplies"/>
    <s v="Paper"/>
    <s v="Small Box"/>
    <d v="2012-07-11T00:00:00"/>
  </r>
  <r>
    <n v="24644"/>
    <x v="41"/>
    <s v="Critical"/>
    <n v="46"/>
    <n v="5897.47"/>
    <s v="Delivery Truck"/>
    <n v="70.2"/>
    <x v="9"/>
    <s v="Corporate"/>
    <s v="Furniture"/>
    <s v="Chairs &amp; Chairmats"/>
    <s v="Jumbo Drum"/>
    <d v="2009-07-29T00:00:00"/>
  </r>
  <r>
    <n v="39364"/>
    <x v="42"/>
    <s v="High"/>
    <n v="29"/>
    <n v="2754.93"/>
    <s v="Regular Air"/>
    <n v="39.61"/>
    <x v="2"/>
    <s v="Corporate"/>
    <s v="Furniture"/>
    <s v="Office Furnishings"/>
    <s v="Medium Box"/>
    <d v="2012-11-10T00:00:00"/>
  </r>
  <r>
    <n v="51648"/>
    <x v="43"/>
    <s v="Low"/>
    <n v="45"/>
    <n v="2354.8000000000002"/>
    <s v="Regular Air"/>
    <n v="19.989999999999998"/>
    <x v="0"/>
    <s v="Corporate"/>
    <s v="Technology"/>
    <s v="Computer Peripherals"/>
    <s v="Small Box"/>
    <d v="2012-01-08T00:00:00"/>
  </r>
  <r>
    <n v="3"/>
    <x v="44"/>
    <s v="Low"/>
    <n v="6"/>
    <n v="261.54000000000002"/>
    <s v="Regular Air"/>
    <n v="35"/>
    <x v="11"/>
    <s v="Small Business"/>
    <s v="Office Supplies"/>
    <s v="Storage &amp; Organization"/>
    <s v="Large Box"/>
    <d v="2010-10-20T00:00:00"/>
  </r>
  <r>
    <n v="51361"/>
    <x v="45"/>
    <s v="Critical"/>
    <n v="50"/>
    <n v="18056.68"/>
    <s v="Delivery Truck"/>
    <n v="60"/>
    <x v="1"/>
    <s v="Corporate"/>
    <s v="Furniture"/>
    <s v="Tables"/>
    <s v="Jumbo Drum"/>
    <d v="2011-03-22T00:00:00"/>
  </r>
  <r>
    <n v="27460"/>
    <x v="46"/>
    <s v="Not Specified"/>
    <n v="31"/>
    <n v="196.58"/>
    <s v="Regular Air"/>
    <n v="4.38"/>
    <x v="8"/>
    <s v="Corporate"/>
    <s v="Technology"/>
    <s v="Computer Peripherals"/>
    <s v="Small Pack"/>
    <d v="2009-05-14T00:00:00"/>
  </r>
  <r>
    <n v="38529"/>
    <x v="47"/>
    <s v="Low"/>
    <n v="38"/>
    <n v="44.85"/>
    <s v="Regular Air"/>
    <n v="0.7"/>
    <x v="5"/>
    <s v="Corporate"/>
    <s v="Office Supplies"/>
    <s v="Rubber Bands"/>
    <s v="Wrap Bag"/>
    <d v="2009-02-02T00:00:00"/>
  </r>
  <r>
    <n v="36934"/>
    <x v="37"/>
    <s v="Medium"/>
    <n v="7"/>
    <n v="1120.8599999999999"/>
    <s v="Express Air"/>
    <n v="13.99"/>
    <x v="5"/>
    <s v="Small Business"/>
    <s v="Technology"/>
    <s v="Office Machines"/>
    <s v="Medium Box"/>
    <d v="2009-12-24T00:00:00"/>
  </r>
  <r>
    <n v="17666"/>
    <x v="48"/>
    <s v="Medium"/>
    <n v="11"/>
    <n v="141.07"/>
    <s v="Regular Air"/>
    <n v="3.14"/>
    <x v="6"/>
    <s v="Home Office"/>
    <s v="Office Supplies"/>
    <s v="Scissors, Rulers and Trimmers"/>
    <s v="Small Pack"/>
    <d v="2010-09-08T00:00:00"/>
  </r>
  <r>
    <n v="28001"/>
    <x v="49"/>
    <s v="Critical"/>
    <n v="21"/>
    <n v="4201.08"/>
    <s v="Regular Air"/>
    <n v="11.54"/>
    <x v="4"/>
    <s v="Home Office"/>
    <s v="Furniture"/>
    <s v="Office Furnishings"/>
    <s v="Large Box"/>
    <d v="2009-06-16T00:00:00"/>
  </r>
  <r>
    <n v="41636"/>
    <x v="50"/>
    <s v="Critical"/>
    <n v="25"/>
    <n v="423.15"/>
    <s v="Regular Air"/>
    <n v="7.78"/>
    <x v="6"/>
    <s v="Home Office"/>
    <s v="Office Supplies"/>
    <s v="Pens &amp; Art Supplies"/>
    <s v="Small Pack"/>
    <d v="2009-08-16T00:00:00"/>
  </r>
  <r>
    <n v="25797"/>
    <x v="51"/>
    <s v="Not Specified"/>
    <n v="28"/>
    <n v="925.43"/>
    <s v="Regular Air"/>
    <n v="1.99"/>
    <x v="3"/>
    <s v="Corporate"/>
    <s v="Technology"/>
    <s v="Computer Peripherals"/>
    <s v="Small Pack"/>
    <d v="2012-09-03T00:00:00"/>
  </r>
  <r>
    <n v="56291"/>
    <x v="52"/>
    <s v="Not Specified"/>
    <n v="25"/>
    <n v="377.37"/>
    <s v="Regular Air"/>
    <n v="1.97"/>
    <x v="4"/>
    <s v="Corporate"/>
    <s v="Office Supplies"/>
    <s v="Paper"/>
    <s v="Wrap Bag"/>
    <d v="2012-09-17T00:00:00"/>
  </r>
  <r>
    <n v="14401"/>
    <x v="53"/>
    <s v="Not Specified"/>
    <n v="10"/>
    <n v="931.14949999999999"/>
    <s v="Regular Air"/>
    <n v="2.5"/>
    <x v="4"/>
    <s v="Small Business"/>
    <s v="Technology"/>
    <s v="Telephones and Communication"/>
    <s v="Small Box"/>
    <d v="2011-08-06T00:00:00"/>
  </r>
  <r>
    <n v="43298"/>
    <x v="54"/>
    <s v="Not Specified"/>
    <n v="15"/>
    <n v="109.2"/>
    <s v="Regular Air"/>
    <n v="7.37"/>
    <x v="5"/>
    <s v="Consumer"/>
    <s v="Office Supplies"/>
    <s v="Paper"/>
    <s v="Small Box"/>
    <d v="2011-07-12T00:00:00"/>
  </r>
  <r>
    <n v="56931"/>
    <x v="55"/>
    <s v="High"/>
    <n v="34"/>
    <n v="232.41550000000001"/>
    <s v="Regular Air"/>
    <n v="5.03"/>
    <x v="4"/>
    <s v="Small Business"/>
    <s v="Technology"/>
    <s v="Telephones and Communication"/>
    <s v="Medium Box"/>
    <d v="2010-02-05T00:00:00"/>
  </r>
  <r>
    <n v="33220"/>
    <x v="56"/>
    <s v="Not Specified"/>
    <n v="40"/>
    <n v="736.96"/>
    <s v="Regular Air"/>
    <n v="10.49"/>
    <x v="6"/>
    <s v="Consumer"/>
    <s v="Furniture"/>
    <s v="Office Furnishings"/>
    <s v="Small Box"/>
    <d v="2009-04-18T00:00:00"/>
  </r>
  <r>
    <n v="13633"/>
    <x v="57"/>
    <s v="Not Specified"/>
    <n v="39"/>
    <n v="1538.17"/>
    <s v="Regular Air"/>
    <n v="35"/>
    <x v="1"/>
    <s v="Corporate"/>
    <s v="Office Supplies"/>
    <s v="Storage &amp; Organization"/>
    <s v="Large Box"/>
    <d v="2012-04-04T00:00:00"/>
  </r>
  <r>
    <n v="13889"/>
    <x v="58"/>
    <s v="Medium"/>
    <n v="49"/>
    <n v="12979.1"/>
    <s v="Delivery Truck"/>
    <n v="54.31"/>
    <x v="0"/>
    <s v="Small Business"/>
    <s v="Furniture"/>
    <s v="Chairs &amp; Chairmats"/>
    <s v="Jumbo Drum"/>
    <d v="2011-09-05T00:00:00"/>
  </r>
  <r>
    <n v="47942"/>
    <x v="59"/>
    <s v="Medium"/>
    <n v="30"/>
    <n v="17034.919999999998"/>
    <s v="Regular Air"/>
    <n v="24.49"/>
    <x v="6"/>
    <s v="Corporate"/>
    <s v="Technology"/>
    <s v="Copiers and Fax"/>
    <s v="Large Box"/>
    <d v="2010-03-01T00:00:00"/>
  </r>
  <r>
    <n v="37891"/>
    <x v="60"/>
    <s v="High"/>
    <n v="4"/>
    <n v="1135.6400000000001"/>
    <s v="Delivery Truck"/>
    <n v="66.67"/>
    <x v="1"/>
    <s v="Small Business"/>
    <s v="Furniture"/>
    <s v="Tables"/>
    <s v="Jumbo Box"/>
    <d v="2011-10-20T00:00:00"/>
  </r>
  <r>
    <n v="3172"/>
    <x v="61"/>
    <s v="Not Specified"/>
    <n v="33"/>
    <n v="584.51099999999997"/>
    <s v="Regular Air"/>
    <n v="3.3"/>
    <x v="5"/>
    <s v="Consumer"/>
    <s v="Technology"/>
    <s v="Telephones and Communication"/>
    <s v="Small Pack"/>
    <d v="2012-06-04T00:00:00"/>
  </r>
  <r>
    <n v="13540"/>
    <x v="62"/>
    <s v="High"/>
    <n v="33"/>
    <n v="121"/>
    <s v="Regular Air"/>
    <n v="0.5"/>
    <x v="4"/>
    <s v="Consumer"/>
    <s v="Office Supplies"/>
    <s v="Labels"/>
    <s v="Small Box"/>
    <d v="2010-05-25T00:00:00"/>
  </r>
  <r>
    <n v="24804"/>
    <x v="63"/>
    <s v="Not Specified"/>
    <n v="20"/>
    <n v="211.42"/>
    <s v="Regular Air"/>
    <n v="9.4499999999999993"/>
    <x v="5"/>
    <s v="Home Office"/>
    <s v="Office Supplies"/>
    <s v="Storage &amp; Organization"/>
    <s v="Small Box"/>
    <d v="2011-05-29T00:00:00"/>
  </r>
  <r>
    <n v="35684"/>
    <x v="64"/>
    <s v="Low"/>
    <n v="10"/>
    <n v="910.98"/>
    <s v="Regular Air"/>
    <n v="13.99"/>
    <x v="5"/>
    <s v="Corporate"/>
    <s v="Technology"/>
    <s v="Office Machines"/>
    <s v="Medium Box"/>
    <d v="2011-08-08T00:00:00"/>
  </r>
  <r>
    <n v="1217"/>
    <x v="65"/>
    <s v="Not Specified"/>
    <n v="25"/>
    <n v="662.16"/>
    <s v="Regular Air"/>
    <n v="1.99"/>
    <x v="6"/>
    <s v="Corporate"/>
    <s v="Technology"/>
    <s v="Computer Peripherals"/>
    <s v="Small Pack"/>
    <d v="2012-04-26T00:00:00"/>
  </r>
  <r>
    <n v="29350"/>
    <x v="66"/>
    <s v="High"/>
    <n v="47"/>
    <n v="2519.5500000000002"/>
    <s v="Regular Air"/>
    <n v="16.11"/>
    <x v="4"/>
    <s v="Consumer"/>
    <s v="Office Supplies"/>
    <s v="Binders and Binder Accessories"/>
    <s v="Small Box"/>
    <d v="2009-08-27T00:00:00"/>
  </r>
  <r>
    <n v="57600"/>
    <x v="67"/>
    <s v="Critical"/>
    <n v="32"/>
    <n v="1882.12"/>
    <s v="Regular Air"/>
    <n v="10.29"/>
    <x v="2"/>
    <s v="Small Business"/>
    <s v="Office Supplies"/>
    <s v="Binders and Binder Accessories"/>
    <s v="Small Box"/>
    <d v="2012-11-13T00:00:00"/>
  </r>
  <r>
    <n v="39908"/>
    <x v="68"/>
    <s v="Low"/>
    <n v="23"/>
    <n v="753.75"/>
    <s v="Regular Air"/>
    <n v="7.73"/>
    <x v="6"/>
    <s v="Home Office"/>
    <s v="Office Supplies"/>
    <s v="Pens &amp; Art Supplies"/>
    <s v="Small Box"/>
    <d v="2009-05-12T00:00:00"/>
  </r>
  <r>
    <n v="16834"/>
    <x v="69"/>
    <s v="Low"/>
    <n v="33"/>
    <n v="463.42"/>
    <s v="Regular Air"/>
    <n v="7.17"/>
    <x v="8"/>
    <s v="Consumer"/>
    <s v="Office Supplies"/>
    <s v="Binders and Binder Accessories"/>
    <s v="Small Box"/>
    <d v="2010-10-25T00:00:00"/>
  </r>
  <r>
    <n v="35430"/>
    <x v="70"/>
    <s v="Low"/>
    <n v="31"/>
    <n v="1655.3665000000001"/>
    <s v="Regular Air"/>
    <n v="8.99"/>
    <x v="1"/>
    <s v="Home Office"/>
    <s v="Technology"/>
    <s v="Telephones and Communication"/>
    <s v="Small Box"/>
    <d v="2010-03-27T00:00:00"/>
  </r>
  <r>
    <n v="11941"/>
    <x v="71"/>
    <s v="Critical"/>
    <n v="4"/>
    <n v="73.069999999999993"/>
    <s v="Regular Air"/>
    <n v="11.25"/>
    <x v="2"/>
    <s v="Corporate"/>
    <s v="Office Supplies"/>
    <s v="Storage &amp; Organization"/>
    <s v="Small Box"/>
    <d v="2010-06-25T00:00:00"/>
  </r>
  <r>
    <n v="12736"/>
    <x v="72"/>
    <s v="Low"/>
    <n v="2"/>
    <n v="25.52"/>
    <s v="Regular Air"/>
    <n v="6.22"/>
    <x v="1"/>
    <s v="Small Business"/>
    <s v="Furniture"/>
    <s v="Office Furnishings"/>
    <s v="Small Box"/>
    <d v="2010-03-15T00:00:00"/>
  </r>
  <r>
    <n v="58053"/>
    <x v="73"/>
    <s v="Medium"/>
    <n v="42"/>
    <n v="287.75"/>
    <s v="Regular Air"/>
    <n v="7.3"/>
    <x v="6"/>
    <s v="Home Office"/>
    <s v="Office Supplies"/>
    <s v="Paper"/>
    <s v="Small Box"/>
    <d v="2010-01-10T00:00:00"/>
  </r>
  <r>
    <n v="13765"/>
    <x v="74"/>
    <s v="Not Specified"/>
    <n v="45"/>
    <n v="1553.38"/>
    <s v="Regular Air"/>
    <n v="13.89"/>
    <x v="8"/>
    <s v="Corporate"/>
    <s v="Office Supplies"/>
    <s v="Pens &amp; Art Supplies"/>
    <s v="Wrap Bag"/>
    <d v="2009-04-07T00:00:00"/>
  </r>
  <r>
    <n v="19559"/>
    <x v="75"/>
    <s v="High"/>
    <n v="14"/>
    <n v="1032.0274999999999"/>
    <s v="Express Air"/>
    <n v="0.99"/>
    <x v="5"/>
    <s v="Small Business"/>
    <s v="Technology"/>
    <s v="Telephones and Communication"/>
    <s v="Wrap Bag"/>
    <d v="2010-04-18T00:00:00"/>
  </r>
  <r>
    <n v="58598"/>
    <x v="76"/>
    <s v="Medium"/>
    <n v="50"/>
    <n v="13608.83"/>
    <s v="Delivery Truck"/>
    <n v="64.73"/>
    <x v="1"/>
    <s v="Home Office"/>
    <s v="Furniture"/>
    <s v="Chairs &amp; Chairmats"/>
    <s v="Jumbo Drum"/>
    <d v="2011-08-23T00:00:00"/>
  </r>
  <r>
    <n v="55299"/>
    <x v="77"/>
    <s v="Low"/>
    <n v="20"/>
    <n v="22.28"/>
    <s v="Regular Air"/>
    <n v="0.7"/>
    <x v="3"/>
    <s v="Corporate"/>
    <s v="Office Supplies"/>
    <s v="Rubber Bands"/>
    <s v="Wrap Bag"/>
    <d v="2012-03-30T00:00:00"/>
  </r>
  <r>
    <n v="54245"/>
    <x v="78"/>
    <s v="Medium"/>
    <n v="5"/>
    <n v="83.3"/>
    <s v="Regular Air"/>
    <n v="2.5"/>
    <x v="1"/>
    <s v="Corporate"/>
    <s v="Technology"/>
    <s v="Telephones and Communication"/>
    <s v="Wrap Bag"/>
    <d v="2011-03-25T00:00:00"/>
  </r>
  <r>
    <n v="8006"/>
    <x v="17"/>
    <s v="Medium"/>
    <n v="27"/>
    <n v="197.15"/>
    <s v="Express Air"/>
    <n v="5.2"/>
    <x v="1"/>
    <s v="Consumer"/>
    <s v="Office Supplies"/>
    <s v="Paper"/>
    <s v="Small Box"/>
    <d v="2011-06-05T00:00:00"/>
  </r>
  <r>
    <n v="31781"/>
    <x v="79"/>
    <s v="Medium"/>
    <n v="46"/>
    <n v="249.02"/>
    <s v="Regular Air"/>
    <n v="8.49"/>
    <x v="2"/>
    <s v="Corporate"/>
    <s v="Office Supplies"/>
    <s v="Binders and Binder Accessories"/>
    <s v="Small Box"/>
    <d v="2009-01-17T00:00:00"/>
  </r>
  <r>
    <n v="1831"/>
    <x v="80"/>
    <s v="Critical"/>
    <n v="33"/>
    <n v="12586.19"/>
    <s v="Delivery Truck"/>
    <n v="99"/>
    <x v="1"/>
    <s v="Home Office"/>
    <s v="Office Supplies"/>
    <s v="Storage &amp; Organization"/>
    <s v="Jumbo Drum"/>
    <d v="2010-12-02T00:00:00"/>
  </r>
  <r>
    <n v="42115"/>
    <x v="81"/>
    <s v="Critical"/>
    <n v="21"/>
    <n v="673.92"/>
    <s v="Regular Air"/>
    <n v="1.99"/>
    <x v="3"/>
    <s v="Home Office"/>
    <s v="Technology"/>
    <s v="Computer Peripherals"/>
    <s v="Small Pack"/>
    <d v="2012-02-18T00:00:00"/>
  </r>
  <r>
    <n v="43138"/>
    <x v="82"/>
    <s v="Low"/>
    <n v="43"/>
    <n v="1334.05"/>
    <s v="Regular Air"/>
    <n v="2.99"/>
    <x v="6"/>
    <s v="Home Office"/>
    <s v="Office Supplies"/>
    <s v="Binders and Binder Accessories"/>
    <s v="Small Box"/>
    <d v="2012-03-18T00:00:00"/>
  </r>
  <r>
    <n v="4800"/>
    <x v="83"/>
    <s v="Low"/>
    <n v="7"/>
    <n v="79.81"/>
    <s v="Regular Air"/>
    <n v="2.36"/>
    <x v="4"/>
    <s v="Corporate"/>
    <s v="Office Supplies"/>
    <s v="Pens &amp; Art Supplies"/>
    <s v="Wrap Bag"/>
    <d v="2012-01-10T00:00:00"/>
  </r>
  <r>
    <n v="12007"/>
    <x v="84"/>
    <s v="Not Specified"/>
    <n v="42"/>
    <n v="152.26"/>
    <s v="Regular Air"/>
    <n v="0.5"/>
    <x v="3"/>
    <s v="Corporate"/>
    <s v="Office Supplies"/>
    <s v="Labels"/>
    <s v="Small Box"/>
    <d v="2009-09-29T00:00:00"/>
  </r>
  <r>
    <n v="5607"/>
    <x v="85"/>
    <s v="Not Specified"/>
    <n v="8"/>
    <n v="61.871499999999997"/>
    <s v="Regular Air"/>
    <n v="5.03"/>
    <x v="11"/>
    <s v="Home Office"/>
    <s v="Technology"/>
    <s v="Telephones and Communication"/>
    <s v="Medium Box"/>
    <d v="2012-01-03T00:00:00"/>
  </r>
  <r>
    <n v="35461"/>
    <x v="86"/>
    <s v="Critical"/>
    <n v="30"/>
    <n v="112.6"/>
    <s v="Regular Air"/>
    <n v="1.32"/>
    <x v="8"/>
    <s v="Corporate"/>
    <s v="Office Supplies"/>
    <s v="Scissors, Rulers and Trimmers"/>
    <s v="Wrap Bag"/>
    <d v="2009-06-02T00:00:00"/>
  </r>
  <r>
    <n v="11969"/>
    <x v="87"/>
    <s v="Not Specified"/>
    <n v="42"/>
    <n v="11460.76"/>
    <s v="Delivery Truck"/>
    <n v="60"/>
    <x v="9"/>
    <s v="Consumer"/>
    <s v="Furniture"/>
    <s v="Tables"/>
    <s v="Jumbo Drum"/>
    <d v="2012-01-21T00:00:00"/>
  </r>
  <r>
    <n v="16802"/>
    <x v="88"/>
    <s v="Medium"/>
    <n v="44"/>
    <n v="302.58999999999997"/>
    <s v="Express Air"/>
    <n v="6.93"/>
    <x v="10"/>
    <s v="Home Office"/>
    <s v="Office Supplies"/>
    <s v="Paper"/>
    <s v="Small Box"/>
    <d v="2011-04-21T00:00:00"/>
  </r>
  <r>
    <n v="43653"/>
    <x v="89"/>
    <s v="High"/>
    <n v="3"/>
    <n v="10.62"/>
    <s v="Regular Air"/>
    <n v="1.35"/>
    <x v="6"/>
    <s v="Small Business"/>
    <s v="Office Supplies"/>
    <s v="Rubber Bands"/>
    <s v="Wrap Bag"/>
    <d v="2012-10-30T00:00:00"/>
  </r>
  <r>
    <n v="18592"/>
    <x v="90"/>
    <s v="Critical"/>
    <n v="2"/>
    <n v="25.72"/>
    <s v="Regular Air"/>
    <n v="3.37"/>
    <x v="8"/>
    <s v="Corporate"/>
    <s v="Office Supplies"/>
    <s v="Scissors, Rulers and Trimmers"/>
    <s v="Small Pack"/>
    <d v="2012-10-01T00:00:00"/>
  </r>
  <r>
    <n v="21799"/>
    <x v="91"/>
    <s v="Not Specified"/>
    <n v="42"/>
    <n v="115.99"/>
    <s v="Express Air"/>
    <n v="2.4"/>
    <x v="10"/>
    <s v="Corporate"/>
    <s v="Office Supplies"/>
    <s v="Pens &amp; Art Supplies"/>
    <s v="Wrap Bag"/>
    <d v="2011-04-20T00:00:00"/>
  </r>
  <r>
    <n v="48198"/>
    <x v="92"/>
    <s v="Critical"/>
    <n v="7"/>
    <n v="2813.34"/>
    <s v="Delivery Truck"/>
    <n v="14.7"/>
    <x v="1"/>
    <s v="Home Office"/>
    <s v="Technology"/>
    <s v="Office Machines"/>
    <s v="Jumbo Drum"/>
    <d v="2009-11-21T00:00:00"/>
  </r>
  <r>
    <n v="32199"/>
    <x v="93"/>
    <s v="High"/>
    <n v="8"/>
    <n v="46.97"/>
    <s v="Regular Air"/>
    <n v="1.2"/>
    <x v="7"/>
    <s v="Corporate"/>
    <s v="Office Supplies"/>
    <s v="Pens &amp; Art Supplies"/>
    <s v="Wrap Bag"/>
    <d v="2009-07-17T00:00:00"/>
  </r>
  <r>
    <n v="18533"/>
    <x v="94"/>
    <s v="Not Specified"/>
    <n v="5"/>
    <n v="53.737000000000002"/>
    <s v="Express Air"/>
    <n v="5.03"/>
    <x v="1"/>
    <s v="Home Office"/>
    <s v="Technology"/>
    <s v="Telephones and Communication"/>
    <s v="Medium Box"/>
    <d v="2009-11-08T00:00:00"/>
  </r>
  <r>
    <n v="1154"/>
    <x v="95"/>
    <s v="Critical"/>
    <n v="44"/>
    <n v="4462.2299999999996"/>
    <s v="Delivery Truck"/>
    <n v="26.22"/>
    <x v="11"/>
    <s v="Home Office"/>
    <s v="Furniture"/>
    <s v="Bookcases"/>
    <s v="Jumbo Box"/>
    <d v="2012-02-16T00:00:00"/>
  </r>
  <r>
    <n v="42947"/>
    <x v="96"/>
    <s v="Low"/>
    <n v="5"/>
    <n v="177.05"/>
    <s v="Regular Air"/>
    <n v="1.99"/>
    <x v="0"/>
    <s v="Home Office"/>
    <s v="Technology"/>
    <s v="Computer Peripherals"/>
    <s v="Small Pack"/>
    <d v="2010-08-28T00:00:00"/>
  </r>
  <r>
    <n v="5957"/>
    <x v="97"/>
    <s v="High"/>
    <n v="3"/>
    <n v="536.38"/>
    <s v="Delivery Truck"/>
    <n v="66.27"/>
    <x v="10"/>
    <s v="Small Business"/>
    <s v="Furniture"/>
    <s v="Bookcases"/>
    <s v="Jumbo Box"/>
    <d v="2010-12-28T00:00:00"/>
  </r>
  <r>
    <n v="45248"/>
    <x v="98"/>
    <s v="Medium"/>
    <n v="38"/>
    <n v="154.85"/>
    <s v="Regular Air"/>
    <n v="5.13"/>
    <x v="8"/>
    <s v="Corporate"/>
    <s v="Office Supplies"/>
    <s v="Appliances"/>
    <s v="Small Box"/>
    <d v="2011-04-18T00:00:00"/>
  </r>
  <r>
    <n v="51365"/>
    <x v="24"/>
    <s v="High"/>
    <n v="35"/>
    <n v="4051.8"/>
    <s v="Delivery Truck"/>
    <n v="51.94"/>
    <x v="8"/>
    <s v="Corporate"/>
    <s v="Furniture"/>
    <s v="Tables"/>
    <s v="Jumbo Box"/>
    <d v="2012-08-08T00:00:00"/>
  </r>
  <r>
    <n v="11943"/>
    <x v="99"/>
    <s v="Low"/>
    <n v="19"/>
    <n v="1270.73"/>
    <s v="Delivery Truck"/>
    <n v="30"/>
    <x v="5"/>
    <s v="Consumer"/>
    <s v="Furniture"/>
    <s v="Chairs &amp; Chairmats"/>
    <s v="Jumbo Drum"/>
    <d v="2010-04-09T00:00:00"/>
  </r>
  <r>
    <n v="59204"/>
    <x v="100"/>
    <s v="Medium"/>
    <n v="7"/>
    <n v="251.59"/>
    <s v="Regular Air"/>
    <n v="5.08"/>
    <x v="0"/>
    <s v="Home Office"/>
    <s v="Office Supplies"/>
    <s v="Paper"/>
    <s v="Wrap Bag"/>
    <d v="2012-03-01T00:00:00"/>
  </r>
  <r>
    <n v="55554"/>
    <x v="101"/>
    <s v="Critical"/>
    <n v="49"/>
    <n v="150.06"/>
    <s v="Regular Air"/>
    <n v="0.7"/>
    <x v="0"/>
    <s v="Small Business"/>
    <s v="Office Supplies"/>
    <s v="Pens &amp; Art Supplies"/>
    <s v="Wrap Bag"/>
    <d v="2009-11-19T00:00:00"/>
  </r>
  <r>
    <n v="54950"/>
    <x v="102"/>
    <s v="High"/>
    <n v="22"/>
    <n v="8789.5400000000009"/>
    <s v="Delivery Truck"/>
    <n v="110.2"/>
    <x v="1"/>
    <s v="Consumer"/>
    <s v="Furniture"/>
    <s v="Tables"/>
    <s v="Jumbo Box"/>
    <d v="2010-12-06T00:00:00"/>
  </r>
  <r>
    <n v="59909"/>
    <x v="103"/>
    <s v="Low"/>
    <n v="11"/>
    <n v="1255.48"/>
    <s v="Delivery Truck"/>
    <n v="56.14"/>
    <x v="1"/>
    <s v="Small Business"/>
    <s v="Technology"/>
    <s v="Office Machines"/>
    <s v="Jumbo Drum"/>
    <d v="2012-08-07T00:00:00"/>
  </r>
  <r>
    <n v="53314"/>
    <x v="104"/>
    <s v="High"/>
    <n v="15"/>
    <n v="2236.15"/>
    <s v="Delivery Truck"/>
    <n v="51.92"/>
    <x v="1"/>
    <s v="Home Office"/>
    <s v="Furniture"/>
    <s v="Tables"/>
    <s v="Jumbo Box"/>
    <d v="2010-09-21T00:00:00"/>
  </r>
  <r>
    <n v="3654"/>
    <x v="61"/>
    <s v="Low"/>
    <n v="39"/>
    <n v="7338.79"/>
    <s v="Regular Air"/>
    <n v="13.99"/>
    <x v="9"/>
    <s v="Corporate"/>
    <s v="Technology"/>
    <s v="Office Machines"/>
    <s v="Medium Box"/>
    <d v="2012-06-07T00:00:00"/>
  </r>
  <r>
    <n v="34918"/>
    <x v="105"/>
    <s v="Medium"/>
    <n v="25"/>
    <n v="200.77"/>
    <s v="Regular Air"/>
    <n v="7.98"/>
    <x v="1"/>
    <s v="Corporate"/>
    <s v="Furniture"/>
    <s v="Office Furnishings"/>
    <s v="Wrap Bag"/>
    <d v="2009-10-25T00:00:00"/>
  </r>
  <r>
    <n v="47171"/>
    <x v="106"/>
    <s v="Medium"/>
    <n v="19"/>
    <n v="50.07"/>
    <s v="Regular Air"/>
    <n v="0.86"/>
    <x v="1"/>
    <s v="Home Office"/>
    <s v="Office Supplies"/>
    <s v="Pens &amp; Art Supplies"/>
    <s v="Wrap Bag"/>
    <d v="2010-01-08T00:00:00"/>
  </r>
  <r>
    <n v="31456"/>
    <x v="107"/>
    <s v="High"/>
    <n v="10"/>
    <n v="225.09"/>
    <s v="Regular Air"/>
    <n v="2.99"/>
    <x v="1"/>
    <s v="Home Office"/>
    <s v="Office Supplies"/>
    <s v="Binders and Binder Accessories"/>
    <s v="Small Box"/>
    <d v="2012-11-17T00:00:00"/>
  </r>
  <r>
    <n v="12642"/>
    <x v="108"/>
    <s v="Critical"/>
    <n v="10"/>
    <n v="564.85"/>
    <s v="Express Air"/>
    <n v="1.49"/>
    <x v="6"/>
    <s v="Home Office"/>
    <s v="Office Supplies"/>
    <s v="Binders and Binder Accessories"/>
    <s v="Small Box"/>
    <d v="2009-04-29T00:00:00"/>
  </r>
  <r>
    <n v="57633"/>
    <x v="12"/>
    <s v="High"/>
    <n v="12"/>
    <n v="351.12"/>
    <s v="Express Air"/>
    <n v="3.92"/>
    <x v="0"/>
    <s v="Corporate"/>
    <s v="Furniture"/>
    <s v="Office Furnishings"/>
    <s v="Small Pack"/>
    <d v="2011-02-07T00:00:00"/>
  </r>
  <r>
    <n v="57734"/>
    <x v="109"/>
    <s v="High"/>
    <n v="26"/>
    <n v="110.14"/>
    <s v="Regular Air"/>
    <n v="5.41"/>
    <x v="0"/>
    <s v="Small Business"/>
    <s v="Office Supplies"/>
    <s v="Binders and Binder Accessories"/>
    <s v="Small Box"/>
    <d v="2009-09-18T00:00:00"/>
  </r>
  <r>
    <n v="34596"/>
    <x v="110"/>
    <s v="Critical"/>
    <n v="39"/>
    <n v="302.08999999999997"/>
    <s v="Regular Air"/>
    <n v="6.16"/>
    <x v="10"/>
    <s v="Consumer"/>
    <s v="Office Supplies"/>
    <s v="Binders and Binder Accessories"/>
    <s v="Small Box"/>
    <d v="2011-09-01T00:00:00"/>
  </r>
  <r>
    <n v="51783"/>
    <x v="111"/>
    <s v="Medium"/>
    <n v="10"/>
    <n v="1875.18"/>
    <s v="Delivery Truck"/>
    <n v="29.21"/>
    <x v="9"/>
    <s v="Consumer"/>
    <s v="Furniture"/>
    <s v="Tables"/>
    <s v="Jumbo Box"/>
    <d v="2011-11-13T00:00:00"/>
  </r>
  <r>
    <n v="39585"/>
    <x v="112"/>
    <s v="Not Specified"/>
    <n v="32"/>
    <n v="166.17"/>
    <s v="Regular Air"/>
    <n v="3.63"/>
    <x v="5"/>
    <s v="Corporate"/>
    <s v="Furniture"/>
    <s v="Office Furnishings"/>
    <s v="Wrap Bag"/>
    <d v="2011-12-30T00:00:00"/>
  </r>
  <r>
    <n v="17252"/>
    <x v="113"/>
    <s v="Not Specified"/>
    <n v="49"/>
    <n v="11365.616"/>
    <s v="Delivery Truck"/>
    <n v="54.12"/>
    <x v="1"/>
    <s v="Consumer"/>
    <s v="Furniture"/>
    <s v="Tables"/>
    <s v="Jumbo Box"/>
    <d v="2011-05-01T00:00:00"/>
  </r>
  <r>
    <n v="15329"/>
    <x v="114"/>
    <s v="High"/>
    <n v="34"/>
    <n v="1014.87"/>
    <s v="Express Air"/>
    <n v="1.99"/>
    <x v="0"/>
    <s v="Consumer"/>
    <s v="Technology"/>
    <s v="Computer Peripherals"/>
    <s v="Small Pack"/>
    <d v="2012-04-27T00:00:00"/>
  </r>
  <r>
    <n v="23911"/>
    <x v="115"/>
    <s v="Critical"/>
    <n v="21"/>
    <n v="2580.67"/>
    <s v="Delivery Truck"/>
    <n v="70.2"/>
    <x v="5"/>
    <s v="Home Office"/>
    <s v="Furniture"/>
    <s v="Chairs &amp; Chairmats"/>
    <s v="Jumbo Drum"/>
    <d v="2012-06-02T00:00:00"/>
  </r>
  <r>
    <n v="50882"/>
    <x v="116"/>
    <s v="High"/>
    <n v="37"/>
    <n v="366.84"/>
    <s v="Regular Air"/>
    <n v="4.68"/>
    <x v="5"/>
    <s v="Consumer"/>
    <s v="Office Supplies"/>
    <s v="Scissors, Rulers and Trimmers"/>
    <s v="Small Pack"/>
    <d v="2010-08-31T00:00:00"/>
  </r>
  <r>
    <n v="32706"/>
    <x v="117"/>
    <s v="Critical"/>
    <n v="5"/>
    <n v="2017.5"/>
    <s v="Delivery Truck"/>
    <n v="12.06"/>
    <x v="0"/>
    <s v="Home Office"/>
    <s v="Technology"/>
    <s v="Office Machines"/>
    <s v="Jumbo Box"/>
    <d v="2009-07-06T00:00:00"/>
  </r>
  <r>
    <n v="14851"/>
    <x v="118"/>
    <s v="Not Specified"/>
    <n v="26"/>
    <n v="1443.2660000000001"/>
    <s v="Regular Air"/>
    <n v="8.99"/>
    <x v="3"/>
    <s v="Corporate"/>
    <s v="Technology"/>
    <s v="Telephones and Communication"/>
    <s v="Small Box"/>
    <d v="2012-05-13T00:00:00"/>
  </r>
  <r>
    <n v="53312"/>
    <x v="117"/>
    <s v="Medium"/>
    <n v="23"/>
    <n v="8413.23"/>
    <s v="Regular Air"/>
    <n v="19.989999999999998"/>
    <x v="1"/>
    <s v="Home Office"/>
    <s v="Office Supplies"/>
    <s v="Appliances"/>
    <s v="Small Box"/>
    <d v="2009-07-06T00:00:00"/>
  </r>
  <r>
    <n v="59044"/>
    <x v="119"/>
    <s v="Critical"/>
    <n v="6"/>
    <n v="20.190000000000001"/>
    <s v="Regular Air"/>
    <n v="0.99"/>
    <x v="8"/>
    <s v="Small Business"/>
    <s v="Office Supplies"/>
    <s v="Labels"/>
    <s v="Small Box"/>
    <d v="2011-07-22T00:00:00"/>
  </r>
  <r>
    <n v="50626"/>
    <x v="120"/>
    <s v="Medium"/>
    <n v="42"/>
    <n v="26126.92"/>
    <s v="Regular Air"/>
    <n v="24.49"/>
    <x v="10"/>
    <s v="Consumer"/>
    <s v="Technology"/>
    <s v="Copiers and Fax"/>
    <s v="Large Box"/>
    <d v="2009-10-22T00:00:00"/>
  </r>
  <r>
    <n v="30848"/>
    <x v="121"/>
    <s v="Medium"/>
    <n v="13"/>
    <n v="4324.29"/>
    <s v="Delivery Truck"/>
    <n v="40.19"/>
    <x v="3"/>
    <s v="Corporate"/>
    <s v="Furniture"/>
    <s v="Tables"/>
    <s v="Jumbo Box"/>
    <d v="2011-05-03T00:00:00"/>
  </r>
  <r>
    <n v="43109"/>
    <x v="122"/>
    <s v="Critical"/>
    <n v="10"/>
    <n v="97.02"/>
    <s v="Regular Air"/>
    <n v="1.99"/>
    <x v="2"/>
    <s v="Corporate"/>
    <s v="Technology"/>
    <s v="Computer Peripherals"/>
    <s v="Small Pack"/>
    <d v="2012-12-22T00:00:00"/>
  </r>
  <r>
    <n v="31878"/>
    <x v="123"/>
    <s v="Medium"/>
    <n v="42"/>
    <n v="5678.5524999999998"/>
    <s v="Regular Air"/>
    <n v="8.99"/>
    <x v="5"/>
    <s v="Home Office"/>
    <s v="Technology"/>
    <s v="Telephones and Communication"/>
    <s v="Small Box"/>
    <d v="2011-12-19T00:00:00"/>
  </r>
  <r>
    <n v="42631"/>
    <x v="38"/>
    <s v="High"/>
    <n v="22"/>
    <n v="1148.0355"/>
    <s v="Express Air"/>
    <n v="8.99"/>
    <x v="6"/>
    <s v="Corporate"/>
    <s v="Technology"/>
    <s v="Telephones and Communication"/>
    <s v="Small Box"/>
    <d v="2009-05-11T00:00:00"/>
  </r>
  <r>
    <n v="34470"/>
    <x v="124"/>
    <s v="Critical"/>
    <n v="31"/>
    <n v="2966.13"/>
    <s v="Delivery Truck"/>
    <n v="57.38"/>
    <x v="4"/>
    <s v="Home Office"/>
    <s v="Furniture"/>
    <s v="Bookcases"/>
    <s v="Jumbo Box"/>
    <d v="2012-02-02T00:00:00"/>
  </r>
  <r>
    <n v="34976"/>
    <x v="125"/>
    <s v="Medium"/>
    <n v="29"/>
    <n v="168.2"/>
    <s v="Regular Air"/>
    <n v="5.46"/>
    <x v="5"/>
    <s v="Home Office"/>
    <s v="Office Supplies"/>
    <s v="Paper"/>
    <s v="Small Box"/>
    <d v="2012-11-25T00:00:00"/>
  </r>
  <r>
    <n v="9124"/>
    <x v="126"/>
    <s v="Low"/>
    <n v="17"/>
    <n v="2637.78"/>
    <s v="Regular Air"/>
    <n v="6.5"/>
    <x v="8"/>
    <s v="Small Business"/>
    <s v="Technology"/>
    <s v="Computer Peripherals"/>
    <s v="Small Box"/>
    <d v="2011-10-16T00:00:00"/>
  </r>
  <r>
    <n v="34215"/>
    <x v="127"/>
    <s v="High"/>
    <n v="6"/>
    <n v="35.65"/>
    <s v="Regular Air"/>
    <n v="2.99"/>
    <x v="2"/>
    <s v="Home Office"/>
    <s v="Office Supplies"/>
    <s v="Binders and Binder Accessories"/>
    <s v="Small Box"/>
    <d v="2011-05-15T00:00:00"/>
  </r>
  <r>
    <n v="31558"/>
    <x v="128"/>
    <s v="Low"/>
    <n v="12"/>
    <n v="3671.3"/>
    <s v="Regular Air"/>
    <n v="24.49"/>
    <x v="2"/>
    <s v="Home Office"/>
    <s v="Office Supplies"/>
    <s v="Appliances"/>
    <s v="Large Box"/>
    <d v="2011-07-28T00:00:00"/>
  </r>
  <r>
    <n v="59425"/>
    <x v="129"/>
    <s v="Medium"/>
    <n v="46"/>
    <n v="1714.02"/>
    <s v="Regular Air"/>
    <n v="5.08"/>
    <x v="0"/>
    <s v="Home Office"/>
    <s v="Office Supplies"/>
    <s v="Paper"/>
    <s v="Wrap Bag"/>
    <d v="2012-05-20T00:00:00"/>
  </r>
  <r>
    <n v="47846"/>
    <x v="16"/>
    <s v="High"/>
    <n v="25"/>
    <n v="2674.18"/>
    <s v="Regular Air"/>
    <n v="13.99"/>
    <x v="7"/>
    <s v="Corporate"/>
    <s v="Furniture"/>
    <s v="Office Furnishings"/>
    <s v="Medium Box"/>
    <d v="2012-08-13T00:00:00"/>
  </r>
  <r>
    <n v="39168"/>
    <x v="129"/>
    <s v="High"/>
    <n v="30"/>
    <n v="301.38"/>
    <s v="Regular Air"/>
    <n v="2.89"/>
    <x v="1"/>
    <s v="Home Office"/>
    <s v="Office Supplies"/>
    <s v="Pens &amp; Art Supplies"/>
    <s v="Small Pack"/>
    <d v="2012-05-19T00:00:00"/>
  </r>
  <r>
    <n v="18753"/>
    <x v="130"/>
    <s v="Medium"/>
    <n v="31"/>
    <n v="3945.95"/>
    <s v="Regular Air"/>
    <n v="12.65"/>
    <x v="1"/>
    <s v="Corporate"/>
    <s v="Furniture"/>
    <s v="Chairs &amp; Chairmats"/>
    <s v="Medium Box"/>
    <d v="2009-08-02T00:00:00"/>
  </r>
  <r>
    <n v="17287"/>
    <x v="131"/>
    <s v="High"/>
    <n v="26"/>
    <n v="4361.6985000000004"/>
    <s v="Regular Air"/>
    <n v="4.2"/>
    <x v="5"/>
    <s v="Home Office"/>
    <s v="Technology"/>
    <s v="Telephones and Communication"/>
    <s v="Small Box"/>
    <d v="2011-04-07T00:00:00"/>
  </r>
  <r>
    <n v="48641"/>
    <x v="132"/>
    <s v="High"/>
    <n v="13"/>
    <n v="66.83"/>
    <s v="Regular Air"/>
    <n v="0.8"/>
    <x v="0"/>
    <s v="Small Business"/>
    <s v="Office Supplies"/>
    <s v="Paper"/>
    <s v="Wrap Bag"/>
    <d v="2011-12-06T00:00:00"/>
  </r>
  <r>
    <n v="21766"/>
    <x v="86"/>
    <s v="High"/>
    <n v="41"/>
    <n v="5178.17"/>
    <s v="Delivery Truck"/>
    <n v="30"/>
    <x v="9"/>
    <s v="Consumer"/>
    <s v="Furniture"/>
    <s v="Chairs &amp; Chairmats"/>
    <s v="Jumbo Drum"/>
    <d v="2009-06-03T00:00:00"/>
  </r>
  <r>
    <n v="25666"/>
    <x v="133"/>
    <s v="Critical"/>
    <n v="23"/>
    <n v="260.08"/>
    <s v="Regular Air"/>
    <n v="4.8099999999999996"/>
    <x v="1"/>
    <s v="Consumer"/>
    <s v="Office Supplies"/>
    <s v="Storage &amp; Organization"/>
    <s v="Small Box"/>
    <d v="2012-09-02T00:00:00"/>
  </r>
  <r>
    <n v="50786"/>
    <x v="134"/>
    <s v="Low"/>
    <n v="4"/>
    <n v="487.72"/>
    <s v="Delivery Truck"/>
    <n v="14"/>
    <x v="3"/>
    <s v="Consumer"/>
    <s v="Technology"/>
    <s v="Office Machines"/>
    <s v="Jumbo Drum"/>
    <d v="2009-10-19T00:00:00"/>
  </r>
  <r>
    <n v="59393"/>
    <x v="135"/>
    <s v="Medium"/>
    <n v="34"/>
    <n v="398.76"/>
    <s v="Regular Air"/>
    <n v="6.97"/>
    <x v="0"/>
    <s v="Home Office"/>
    <s v="Office Supplies"/>
    <s v="Envelopes"/>
    <s v="Small Box"/>
    <d v="2010-11-21T00:00:00"/>
  </r>
  <r>
    <n v="20322"/>
    <x v="136"/>
    <s v="Critical"/>
    <n v="15"/>
    <n v="89.89"/>
    <s v="Regular Air"/>
    <n v="7.96"/>
    <x v="0"/>
    <s v="Home Office"/>
    <s v="Office Supplies"/>
    <s v="Paper"/>
    <s v="Small Box"/>
    <d v="2009-06-28T00:00:00"/>
  </r>
  <r>
    <n v="8132"/>
    <x v="137"/>
    <s v="Low"/>
    <n v="45"/>
    <n v="294.86"/>
    <s v="Regular Air"/>
    <n v="6.92"/>
    <x v="3"/>
    <s v="Home Office"/>
    <s v="Office Supplies"/>
    <s v="Paper"/>
    <s v="Small Box"/>
    <d v="2009-05-21T00:00:00"/>
  </r>
  <r>
    <n v="12707"/>
    <x v="138"/>
    <s v="High"/>
    <n v="20"/>
    <n v="2213.92"/>
    <s v="Regular Air"/>
    <n v="13.99"/>
    <x v="5"/>
    <s v="Small Business"/>
    <s v="Furniture"/>
    <s v="Office Furnishings"/>
    <s v="Medium Box"/>
    <d v="2010-05-31T00:00:00"/>
  </r>
  <r>
    <n v="54180"/>
    <x v="139"/>
    <s v="Critical"/>
    <n v="43"/>
    <n v="913.99"/>
    <s v="Regular Air"/>
    <n v="8.99"/>
    <x v="0"/>
    <s v="Consumer"/>
    <s v="Office Supplies"/>
    <s v="Pens &amp; Art Supplies"/>
    <s v="Small Pack"/>
    <d v="2012-10-24T00:00:00"/>
  </r>
  <r>
    <n v="9409"/>
    <x v="140"/>
    <s v="Critical"/>
    <n v="12"/>
    <n v="1712.66"/>
    <s v="Regular Air"/>
    <n v="4"/>
    <x v="0"/>
    <s v="Home Office"/>
    <s v="Technology"/>
    <s v="Computer Peripherals"/>
    <s v="Small Box"/>
    <d v="2012-05-07T00:00:00"/>
  </r>
  <r>
    <n v="32803"/>
    <x v="141"/>
    <s v="Medium"/>
    <n v="49"/>
    <n v="371.95"/>
    <s v="Express Air"/>
    <n v="4.71"/>
    <x v="1"/>
    <s v="Corporate"/>
    <s v="Office Supplies"/>
    <s v="Binders and Binder Accessories"/>
    <s v="Small Box"/>
    <d v="2011-12-17T00:00:00"/>
  </r>
  <r>
    <n v="3585"/>
    <x v="142"/>
    <s v="High"/>
    <n v="34"/>
    <n v="54.69"/>
    <s v="Regular Air"/>
    <n v="1.57"/>
    <x v="1"/>
    <s v="Corporate"/>
    <s v="Office Supplies"/>
    <s v="Pens &amp; Art Supplies"/>
    <s v="Wrap Bag"/>
    <d v="2009-11-23T00:00:00"/>
  </r>
  <r>
    <n v="23778"/>
    <x v="143"/>
    <s v="Low"/>
    <n v="13"/>
    <n v="105.94"/>
    <s v="Regular Air"/>
    <n v="49"/>
    <x v="3"/>
    <s v="Corporate"/>
    <s v="Office Supplies"/>
    <s v="Appliances"/>
    <s v="Large Box"/>
    <d v="2009-07-17T00:00:00"/>
  </r>
  <r>
    <n v="4069"/>
    <x v="21"/>
    <s v="Medium"/>
    <n v="30"/>
    <n v="78.459999999999994"/>
    <s v="Regular Air"/>
    <n v="0.8"/>
    <x v="5"/>
    <s v="Consumer"/>
    <s v="Office Supplies"/>
    <s v="Rubber Bands"/>
    <s v="Wrap Bag"/>
    <d v="2012-05-15T00:00:00"/>
  </r>
  <r>
    <n v="53285"/>
    <x v="144"/>
    <s v="Critical"/>
    <n v="6"/>
    <n v="1042.96"/>
    <s v="Regular Air"/>
    <n v="19.989999999999998"/>
    <x v="1"/>
    <s v="Home Office"/>
    <s v="Office Supplies"/>
    <s v="Binders and Binder Accessories"/>
    <s v="Small Box"/>
    <d v="2012-05-26T00:00:00"/>
  </r>
  <r>
    <n v="16065"/>
    <x v="145"/>
    <s v="High"/>
    <n v="14"/>
    <n v="54.99"/>
    <s v="Regular Air"/>
    <n v="1.3"/>
    <x v="1"/>
    <s v="Corporate"/>
    <s v="Office Supplies"/>
    <s v="Paper"/>
    <s v="Wrap Bag"/>
    <d v="2010-07-21T00:00:00"/>
  </r>
  <r>
    <n v="32613"/>
    <x v="141"/>
    <s v="Low"/>
    <n v="41"/>
    <n v="7174.9435000000003"/>
    <s v="Express Air"/>
    <n v="3.99"/>
    <x v="4"/>
    <s v="Consumer"/>
    <s v="Technology"/>
    <s v="Telephones and Communication"/>
    <s v="Small Box"/>
    <d v="2011-12-18T00:00:00"/>
  </r>
  <r>
    <n v="52391"/>
    <x v="146"/>
    <s v="High"/>
    <n v="39"/>
    <n v="857.84"/>
    <s v="Regular Air"/>
    <n v="11.52"/>
    <x v="1"/>
    <s v="Corporate"/>
    <s v="Office Supplies"/>
    <s v="Storage &amp; Organization"/>
    <s v="Small Box"/>
    <d v="2009-12-14T00:00:00"/>
  </r>
  <r>
    <n v="44486"/>
    <x v="40"/>
    <s v="Critical"/>
    <n v="36"/>
    <n v="198.1"/>
    <s v="Regular Air"/>
    <n v="4.96"/>
    <x v="5"/>
    <s v="Small Business"/>
    <s v="Office Supplies"/>
    <s v="Paper"/>
    <s v="Small Box"/>
    <d v="2012-07-12T00:00:00"/>
  </r>
  <r>
    <n v="27298"/>
    <x v="147"/>
    <s v="Low"/>
    <n v="31"/>
    <n v="164.92"/>
    <s v="Regular Air"/>
    <n v="4.8600000000000003"/>
    <x v="0"/>
    <s v="Small Business"/>
    <s v="Office Supplies"/>
    <s v="Paper"/>
    <s v="Small Box"/>
    <d v="2011-11-24T00:00:00"/>
  </r>
  <r>
    <n v="3907"/>
    <x v="148"/>
    <s v="Medium"/>
    <n v="34"/>
    <n v="729.83"/>
    <s v="Regular Air"/>
    <n v="15.1"/>
    <x v="0"/>
    <s v="Small Business"/>
    <s v="Office Supplies"/>
    <s v="Binders and Binder Accessories"/>
    <s v="Small Box"/>
    <d v="2012-08-20T00:00:00"/>
  </r>
  <r>
    <n v="58690"/>
    <x v="149"/>
    <s v="High"/>
    <n v="14"/>
    <n v="3023.73"/>
    <s v="Delivery Truck"/>
    <n v="69.64"/>
    <x v="1"/>
    <s v="Small Business"/>
    <s v="Furniture"/>
    <s v="Tables"/>
    <s v="Jumbo Box"/>
    <d v="2011-11-06T00:00:00"/>
  </r>
  <r>
    <n v="41831"/>
    <x v="150"/>
    <s v="Not Specified"/>
    <n v="43"/>
    <n v="3441.09"/>
    <s v="Delivery Truck"/>
    <n v="30.06"/>
    <x v="0"/>
    <s v="Corporate"/>
    <s v="Technology"/>
    <s v="Office Machines"/>
    <s v="Jumbo Box"/>
    <d v="2012-07-23T00:00:00"/>
  </r>
  <r>
    <n v="28130"/>
    <x v="151"/>
    <s v="Low"/>
    <n v="32"/>
    <n v="1381.88"/>
    <s v="Express Air"/>
    <n v="6.77"/>
    <x v="1"/>
    <s v="Corporate"/>
    <s v="Furniture"/>
    <s v="Office Furnishings"/>
    <s v="Small Box"/>
    <d v="2009-07-30T00:00:00"/>
  </r>
  <r>
    <n v="46533"/>
    <x v="152"/>
    <s v="High"/>
    <n v="12"/>
    <n v="654.87400000000002"/>
    <s v="Express Air"/>
    <n v="3.99"/>
    <x v="5"/>
    <s v="Small Business"/>
    <s v="Technology"/>
    <s v="Telephones and Communication"/>
    <s v="Small Box"/>
    <d v="2009-10-09T00:00:00"/>
  </r>
  <r>
    <n v="23174"/>
    <x v="153"/>
    <s v="Low"/>
    <n v="8"/>
    <n v="138.24"/>
    <s v="Regular Air"/>
    <n v="7.04"/>
    <x v="1"/>
    <s v="Consumer"/>
    <s v="Office Supplies"/>
    <s v="Storage &amp; Organization"/>
    <s v="Small Box"/>
    <d v="2012-08-02T00:00:00"/>
  </r>
  <r>
    <n v="35878"/>
    <x v="154"/>
    <s v="Medium"/>
    <n v="11"/>
    <n v="485.46"/>
    <s v="Regular Air"/>
    <n v="17.48"/>
    <x v="1"/>
    <s v="Corporate"/>
    <s v="Office Supplies"/>
    <s v="Paper"/>
    <s v="Small Box"/>
    <d v="2010-08-14T00:00:00"/>
  </r>
  <r>
    <n v="26469"/>
    <x v="155"/>
    <s v="Medium"/>
    <n v="50"/>
    <n v="350.01"/>
    <s v="Regular Air"/>
    <n v="6.93"/>
    <x v="1"/>
    <s v="Home Office"/>
    <s v="Office Supplies"/>
    <s v="Paper"/>
    <s v="Small Box"/>
    <d v="2012-07-31T00:00:00"/>
  </r>
  <r>
    <n v="35910"/>
    <x v="34"/>
    <s v="High"/>
    <n v="25"/>
    <n v="161.72"/>
    <s v="Regular Air"/>
    <n v="8.4"/>
    <x v="6"/>
    <s v="Corporate"/>
    <s v="Office Supplies"/>
    <s v="Paper"/>
    <s v="Small Box"/>
    <d v="2010-11-26T00:00:00"/>
  </r>
  <r>
    <n v="53412"/>
    <x v="156"/>
    <s v="Critical"/>
    <n v="45"/>
    <n v="2544.73"/>
    <s v="Regular Air"/>
    <n v="11.1"/>
    <x v="8"/>
    <s v="Small Business"/>
    <s v="Furniture"/>
    <s v="Office Furnishings"/>
    <s v="Medium Box"/>
    <d v="2009-09-16T00:00:00"/>
  </r>
  <r>
    <n v="56260"/>
    <x v="157"/>
    <s v="Not Specified"/>
    <n v="34"/>
    <n v="223.76"/>
    <s v="Regular Air"/>
    <n v="7.91"/>
    <x v="4"/>
    <s v="Corporate"/>
    <s v="Office Supplies"/>
    <s v="Paper"/>
    <s v="Small Box"/>
    <d v="2009-08-16T00:00:00"/>
  </r>
  <r>
    <n v="8546"/>
    <x v="158"/>
    <s v="High"/>
    <n v="4"/>
    <n v="51.94"/>
    <s v="Express Air"/>
    <n v="1.99"/>
    <x v="10"/>
    <s v="Small Business"/>
    <s v="Technology"/>
    <s v="Computer Peripherals"/>
    <s v="Small Pack"/>
    <d v="2012-04-03T00:00:00"/>
  </r>
  <r>
    <n v="38341"/>
    <x v="159"/>
    <s v="Medium"/>
    <n v="38"/>
    <n v="623.12649999999996"/>
    <s v="Regular Air"/>
    <n v="0.99"/>
    <x v="9"/>
    <s v="Corporate"/>
    <s v="Technology"/>
    <s v="Telephones and Communication"/>
    <s v="Wrap Bag"/>
    <d v="2009-05-18T00:00:00"/>
  </r>
  <r>
    <n v="50306"/>
    <x v="160"/>
    <s v="Medium"/>
    <n v="34"/>
    <n v="2010.89"/>
    <s v="Regular Air"/>
    <n v="11.55"/>
    <x v="1"/>
    <s v="Small Business"/>
    <s v="Office Supplies"/>
    <s v="Binders and Binder Accessories"/>
    <s v="Small Box"/>
    <d v="2011-05-22T00:00:00"/>
  </r>
  <r>
    <n v="16804"/>
    <x v="161"/>
    <s v="High"/>
    <n v="46"/>
    <n v="2430.34"/>
    <s v="Regular Air"/>
    <n v="13.88"/>
    <x v="1"/>
    <s v="Consumer"/>
    <s v="Office Supplies"/>
    <s v="Paper"/>
    <s v="Small Box"/>
    <d v="2012-03-12T00:00:00"/>
  </r>
  <r>
    <n v="36838"/>
    <x v="162"/>
    <s v="Low"/>
    <n v="3"/>
    <n v="32.76"/>
    <s v="Express Air"/>
    <n v="0.5"/>
    <x v="8"/>
    <s v="Corporate"/>
    <s v="Office Supplies"/>
    <s v="Labels"/>
    <s v="Small Box"/>
    <d v="2009-04-17T00:00:00"/>
  </r>
  <r>
    <n v="13730"/>
    <x v="163"/>
    <s v="High"/>
    <n v="26"/>
    <n v="3617.64"/>
    <s v="Delivery Truck"/>
    <n v="43.75"/>
    <x v="4"/>
    <s v="Corporate"/>
    <s v="Furniture"/>
    <s v="Tables"/>
    <s v="Jumbo Box"/>
    <d v="2011-05-11T00:00:00"/>
  </r>
  <r>
    <n v="47520"/>
    <x v="152"/>
    <s v="Not Specified"/>
    <n v="36"/>
    <n v="277.88"/>
    <s v="Regular Air"/>
    <n v="6.16"/>
    <x v="9"/>
    <s v="Consumer"/>
    <s v="Office Supplies"/>
    <s v="Binders and Binder Accessories"/>
    <s v="Small Box"/>
    <d v="2009-10-09T00:00:00"/>
  </r>
  <r>
    <n v="55360"/>
    <x v="164"/>
    <s v="Medium"/>
    <n v="49"/>
    <n v="134.83000000000001"/>
    <s v="Regular Air"/>
    <n v="0.5"/>
    <x v="8"/>
    <s v="Small Business"/>
    <s v="Office Supplies"/>
    <s v="Labels"/>
    <s v="Small Box"/>
    <d v="2009-01-24T00:00:00"/>
  </r>
  <r>
    <n v="7461"/>
    <x v="165"/>
    <s v="Low"/>
    <n v="12"/>
    <n v="4080.3"/>
    <s v="Delivery Truck"/>
    <n v="39"/>
    <x v="0"/>
    <s v="Home Office"/>
    <s v="Furniture"/>
    <s v="Chairs &amp; Chairmats"/>
    <s v="Jumbo Drum"/>
    <d v="2009-01-14T00:00:00"/>
  </r>
  <r>
    <n v="46979"/>
    <x v="166"/>
    <s v="Low"/>
    <n v="30"/>
    <n v="8718.4599999999991"/>
    <s v="Delivery Truck"/>
    <n v="26.53"/>
    <x v="6"/>
    <s v="Consumer"/>
    <s v="Technology"/>
    <s v="Office Machines"/>
    <s v="Jumbo Drum"/>
    <d v="2012-07-18T00:00:00"/>
  </r>
  <r>
    <n v="26881"/>
    <x v="167"/>
    <s v="Low"/>
    <n v="26"/>
    <n v="10692.97"/>
    <s v="Delivery Truck"/>
    <n v="110.2"/>
    <x v="5"/>
    <s v="Small Business"/>
    <s v="Furniture"/>
    <s v="Tables"/>
    <s v="Jumbo Box"/>
    <d v="2009-08-05T00:00:00"/>
  </r>
  <r>
    <n v="21988"/>
    <x v="168"/>
    <s v="Medium"/>
    <n v="4"/>
    <n v="1337.19"/>
    <s v="Delivery Truck"/>
    <n v="91.05"/>
    <x v="3"/>
    <s v="Corporate"/>
    <s v="Office Supplies"/>
    <s v="Appliances"/>
    <s v="Jumbo Drum"/>
    <d v="2010-03-30T00:00:00"/>
  </r>
  <r>
    <n v="56967"/>
    <x v="169"/>
    <s v="Low"/>
    <n v="17"/>
    <n v="1383.9"/>
    <s v="Express Air"/>
    <n v="6.13"/>
    <x v="1"/>
    <s v="Home Office"/>
    <s v="Technology"/>
    <s v="Computer Peripherals"/>
    <s v="Small Box"/>
    <d v="2012-03-09T00:00:00"/>
  </r>
  <r>
    <n v="46368"/>
    <x v="170"/>
    <s v="High"/>
    <n v="48"/>
    <n v="166.13"/>
    <s v="Regular Air"/>
    <n v="3.97"/>
    <x v="4"/>
    <s v="Corporate"/>
    <s v="Office Supplies"/>
    <s v="Pens &amp; Art Supplies"/>
    <s v="Wrap Bag"/>
    <d v="2012-04-26T00:00:00"/>
  </r>
  <r>
    <n v="8388"/>
    <x v="171"/>
    <s v="Low"/>
    <n v="39"/>
    <n v="290.3"/>
    <s v="Regular Air"/>
    <n v="4"/>
    <x v="1"/>
    <s v="Home Office"/>
    <s v="Furniture"/>
    <s v="Office Furnishings"/>
    <s v="Wrap Bag"/>
    <d v="2012-02-25T00:00:00"/>
  </r>
  <r>
    <n v="21319"/>
    <x v="172"/>
    <s v="Medium"/>
    <n v="42"/>
    <n v="1060.3399999999999"/>
    <s v="Delivery Truck"/>
    <n v="15.68"/>
    <x v="9"/>
    <s v="Consumer"/>
    <s v="Furniture"/>
    <s v="Office Furnishings"/>
    <s v="Jumbo Drum"/>
    <d v="2010-04-30T00:00:00"/>
  </r>
  <r>
    <n v="59238"/>
    <x v="173"/>
    <s v="High"/>
    <n v="11"/>
    <n v="455.88"/>
    <s v="Express Air"/>
    <n v="8.99"/>
    <x v="6"/>
    <s v="Corporate"/>
    <s v="Office Supplies"/>
    <s v="Pens &amp; Art Supplies"/>
    <s v="Small Pack"/>
    <d v="2009-09-20T00:00:00"/>
  </r>
  <r>
    <n v="29507"/>
    <x v="174"/>
    <s v="Low"/>
    <n v="14"/>
    <n v="3049.6320000000001"/>
    <s v="Delivery Truck"/>
    <n v="35.67"/>
    <x v="1"/>
    <s v="Consumer"/>
    <s v="Furniture"/>
    <s v="Tables"/>
    <s v="Jumbo Box"/>
    <d v="2012-02-11T00:00:00"/>
  </r>
  <r>
    <n v="31812"/>
    <x v="175"/>
    <s v="High"/>
    <n v="31"/>
    <n v="38.520000000000003"/>
    <s v="Regular Air"/>
    <n v="0.7"/>
    <x v="1"/>
    <s v="Small Business"/>
    <s v="Office Supplies"/>
    <s v="Rubber Bands"/>
    <s v="Wrap Bag"/>
    <d v="2011-08-02T00:00:00"/>
  </r>
  <r>
    <n v="58851"/>
    <x v="176"/>
    <s v="Low"/>
    <n v="3"/>
    <n v="23.93"/>
    <s v="Regular Air"/>
    <n v="0.96"/>
    <x v="1"/>
    <s v="Corporate"/>
    <s v="Furniture"/>
    <s v="Office Furnishings"/>
    <s v="Wrap Bag"/>
    <d v="2010-06-11T00:00:00"/>
  </r>
  <r>
    <n v="14823"/>
    <x v="177"/>
    <s v="Low"/>
    <n v="15"/>
    <n v="103.62"/>
    <s v="Regular Air"/>
    <n v="0.49"/>
    <x v="1"/>
    <s v="Small Business"/>
    <s v="Office Supplies"/>
    <s v="Labels"/>
    <s v="Small Box"/>
    <d v="2009-02-21T00:00:00"/>
  </r>
  <r>
    <n v="21665"/>
    <x v="178"/>
    <s v="High"/>
    <n v="5"/>
    <n v="474.79300000000001"/>
    <s v="Express Air"/>
    <n v="2.5"/>
    <x v="1"/>
    <s v="Home Office"/>
    <s v="Technology"/>
    <s v="Telephones and Communication"/>
    <s v="Small Box"/>
    <d v="2012-10-16T00:00:00"/>
  </r>
  <r>
    <n v="34631"/>
    <x v="105"/>
    <s v="Not Specified"/>
    <n v="19"/>
    <n v="12616.2"/>
    <s v="Regular Air"/>
    <n v="24.49"/>
    <x v="2"/>
    <s v="Corporate"/>
    <s v="Technology"/>
    <s v="Copiers and Fax"/>
    <s v="Large Box"/>
    <d v="2009-10-25T00:00:00"/>
  </r>
  <r>
    <n v="46977"/>
    <x v="179"/>
    <s v="Medium"/>
    <n v="19"/>
    <n v="2980.3719999999998"/>
    <s v="Regular Air"/>
    <n v="8.99"/>
    <x v="1"/>
    <s v="Consumer"/>
    <s v="Technology"/>
    <s v="Telephones and Communication"/>
    <s v="Small Box"/>
    <d v="2012-05-09T00:00:00"/>
  </r>
  <r>
    <n v="10342"/>
    <x v="180"/>
    <s v="Medium"/>
    <n v="38"/>
    <n v="1679.04"/>
    <s v="Regular Air"/>
    <n v="14.45"/>
    <x v="1"/>
    <s v="Consumer"/>
    <s v="Furniture"/>
    <s v="Office Furnishings"/>
    <s v="Large Box"/>
    <d v="2011-11-24T00:00:00"/>
  </r>
  <r>
    <n v="8450"/>
    <x v="181"/>
    <s v="Not Specified"/>
    <n v="24"/>
    <n v="1307"/>
    <s v="Regular Air"/>
    <n v="0.99"/>
    <x v="6"/>
    <s v="Home Office"/>
    <s v="Office Supplies"/>
    <s v="Appliances"/>
    <s v="Small Box"/>
    <d v="2012-04-15T00:00:00"/>
  </r>
  <r>
    <n v="8803"/>
    <x v="182"/>
    <s v="Not Specified"/>
    <n v="17"/>
    <n v="514.22"/>
    <s v="Regular Air"/>
    <n v="2.99"/>
    <x v="6"/>
    <s v="Corporate"/>
    <s v="Office Supplies"/>
    <s v="Binders and Binder Accessories"/>
    <s v="Small Box"/>
    <d v="2012-12-23T00:00:00"/>
  </r>
  <r>
    <n v="55331"/>
    <x v="183"/>
    <s v="High"/>
    <n v="13"/>
    <n v="50.35"/>
    <s v="Regular Air"/>
    <n v="2.5"/>
    <x v="8"/>
    <s v="Small Business"/>
    <s v="Office Supplies"/>
    <s v="Envelopes"/>
    <s v="Small Box"/>
    <d v="2010-12-15T00:00:00"/>
  </r>
  <r>
    <n v="36356"/>
    <x v="184"/>
    <s v="Medium"/>
    <n v="33"/>
    <n v="117.77"/>
    <s v="Regular Air"/>
    <n v="0.5"/>
    <x v="0"/>
    <s v="Consumer"/>
    <s v="Office Supplies"/>
    <s v="Labels"/>
    <s v="Small Box"/>
    <d v="2011-12-27T00:00:00"/>
  </r>
  <r>
    <n v="7079"/>
    <x v="185"/>
    <s v="Medium"/>
    <n v="44"/>
    <n v="12296.49"/>
    <s v="Delivery Truck"/>
    <n v="57"/>
    <x v="4"/>
    <s v="Small Business"/>
    <s v="Furniture"/>
    <s v="Chairs &amp; Chairmats"/>
    <s v="Jumbo Drum"/>
    <d v="2010-02-09T00:00:00"/>
  </r>
  <r>
    <n v="55750"/>
    <x v="186"/>
    <s v="Critical"/>
    <n v="31"/>
    <n v="5445.9920000000002"/>
    <s v="Delivery Truck"/>
    <n v="69.64"/>
    <x v="6"/>
    <s v="Small Business"/>
    <s v="Furniture"/>
    <s v="Tables"/>
    <s v="Jumbo Box"/>
    <d v="2010-08-29T00:00:00"/>
  </r>
  <r>
    <n v="9573"/>
    <x v="187"/>
    <s v="Medium"/>
    <n v="41"/>
    <n v="133.22999999999999"/>
    <s v="Regular Air"/>
    <n v="1.92"/>
    <x v="0"/>
    <s v="Home Office"/>
    <s v="Office Supplies"/>
    <s v="Scissors, Rulers and Trimmers"/>
    <s v="Wrap Bag"/>
    <d v="2012-06-14T00:00:00"/>
  </r>
  <r>
    <n v="58884"/>
    <x v="188"/>
    <s v="Low"/>
    <n v="46"/>
    <n v="3732.25"/>
    <s v="Delivery Truck"/>
    <n v="60"/>
    <x v="9"/>
    <s v="Corporate"/>
    <s v="Furniture"/>
    <s v="Tables"/>
    <s v="Jumbo Drum"/>
    <d v="2011-03-26T00:00:00"/>
  </r>
  <r>
    <n v="52933"/>
    <x v="96"/>
    <s v="Low"/>
    <n v="44"/>
    <n v="210.46"/>
    <s v="Express Air"/>
    <n v="1.49"/>
    <x v="9"/>
    <s v="Consumer"/>
    <s v="Office Supplies"/>
    <s v="Binders and Binder Accessories"/>
    <s v="Small Box"/>
    <d v="2010-09-02T00:00:00"/>
  </r>
  <r>
    <n v="30657"/>
    <x v="189"/>
    <s v="High"/>
    <n v="6"/>
    <n v="273.38"/>
    <s v="Express Air"/>
    <n v="16.71"/>
    <x v="6"/>
    <s v="Corporate"/>
    <s v="Technology"/>
    <s v="Computer Peripherals"/>
    <s v="Small Box"/>
    <d v="2011-05-11T00:00:00"/>
  </r>
  <r>
    <n v="34787"/>
    <x v="190"/>
    <s v="Low"/>
    <n v="14"/>
    <n v="453.99"/>
    <s v="Regular Air"/>
    <n v="8.99"/>
    <x v="0"/>
    <s v="Corporate"/>
    <s v="Office Supplies"/>
    <s v="Pens &amp; Art Supplies"/>
    <s v="Small Pack"/>
    <d v="2010-03-02T00:00:00"/>
  </r>
  <r>
    <n v="23041"/>
    <x v="145"/>
    <s v="Low"/>
    <n v="5"/>
    <n v="1811.25"/>
    <s v="Regular Air"/>
    <n v="19.989999999999998"/>
    <x v="8"/>
    <s v="Consumer"/>
    <s v="Office Supplies"/>
    <s v="Binders and Binder Accessories"/>
    <s v="Small Box"/>
    <d v="2010-07-22T00:00:00"/>
  </r>
  <r>
    <n v="10692"/>
    <x v="191"/>
    <s v="Low"/>
    <n v="26"/>
    <n v="100.41"/>
    <s v="Regular Air"/>
    <n v="4.17"/>
    <x v="0"/>
    <s v="Corporate"/>
    <s v="Office Supplies"/>
    <s v="Pens &amp; Art Supplies"/>
    <s v="Small Pack"/>
    <d v="2009-07-28T00:00:00"/>
  </r>
  <r>
    <n v="512"/>
    <x v="192"/>
    <s v="Low"/>
    <n v="48"/>
    <n v="806.37"/>
    <s v="Express Air"/>
    <n v="10.68"/>
    <x v="6"/>
    <s v="Home Office"/>
    <s v="Office Supplies"/>
    <s v="Storage &amp; Organization"/>
    <s v="Small Box"/>
    <d v="2011-05-21T00:00:00"/>
  </r>
  <r>
    <n v="2272"/>
    <x v="30"/>
    <s v="High"/>
    <n v="39"/>
    <n v="7680.29"/>
    <s v="Delivery Truck"/>
    <n v="52.2"/>
    <x v="1"/>
    <s v="Consumer"/>
    <s v="Furniture"/>
    <s v="Tables"/>
    <s v="Jumbo Box"/>
    <d v="2010-04-12T00:00:00"/>
  </r>
  <r>
    <n v="28898"/>
    <x v="193"/>
    <s v="Low"/>
    <n v="44"/>
    <n v="246"/>
    <s v="Regular Air"/>
    <n v="7.96"/>
    <x v="0"/>
    <s v="Corporate"/>
    <s v="Office Supplies"/>
    <s v="Paper"/>
    <s v="Small Box"/>
    <d v="2011-05-28T00:00:00"/>
  </r>
  <r>
    <n v="49798"/>
    <x v="194"/>
    <s v="Critical"/>
    <n v="5"/>
    <n v="1424.95"/>
    <s v="Delivery Truck"/>
    <n v="57"/>
    <x v="5"/>
    <s v="Home Office"/>
    <s v="Furniture"/>
    <s v="Chairs &amp; Chairmats"/>
    <s v="Jumbo Drum"/>
    <d v="2012-12-09T00:00:00"/>
  </r>
  <r>
    <n v="2882"/>
    <x v="195"/>
    <s v="High"/>
    <n v="23"/>
    <n v="3872.87"/>
    <s v="Delivery Truck"/>
    <n v="30"/>
    <x v="5"/>
    <s v="Consumer"/>
    <s v="Furniture"/>
    <s v="Chairs &amp; Chairmats"/>
    <s v="Jumbo Drum"/>
    <d v="2011-08-23T00:00:00"/>
  </r>
  <r>
    <n v="40772"/>
    <x v="196"/>
    <s v="Critical"/>
    <n v="15"/>
    <n v="128.27000000000001"/>
    <s v="Regular Air"/>
    <n v="2.82"/>
    <x v="6"/>
    <s v="Consumer"/>
    <s v="Office Supplies"/>
    <s v="Rubber Bands"/>
    <s v="Wrap Bag"/>
    <d v="2012-02-14T00:00:00"/>
  </r>
  <r>
    <n v="46244"/>
    <x v="197"/>
    <s v="Medium"/>
    <n v="10"/>
    <n v="601.57000000000005"/>
    <s v="Delivery Truck"/>
    <n v="30"/>
    <x v="8"/>
    <s v="Consumer"/>
    <s v="Furniture"/>
    <s v="Chairs &amp; Chairmats"/>
    <s v="Jumbo Drum"/>
    <d v="2009-07-03T00:00:00"/>
  </r>
  <r>
    <n v="24097"/>
    <x v="198"/>
    <s v="High"/>
    <n v="27"/>
    <n v="2689.48"/>
    <s v="Regular Air"/>
    <n v="19.989999999999998"/>
    <x v="2"/>
    <s v="Small Business"/>
    <s v="Technology"/>
    <s v="Computer Peripherals"/>
    <s v="Small Box"/>
    <d v="2010-08-06T00:00:00"/>
  </r>
  <r>
    <n v="42214"/>
    <x v="199"/>
    <s v="Low"/>
    <n v="46"/>
    <n v="569.91999999999996"/>
    <s v="Regular Air"/>
    <n v="2.85"/>
    <x v="6"/>
    <s v="Home Office"/>
    <s v="Furniture"/>
    <s v="Office Furnishings"/>
    <s v="Small Pack"/>
    <d v="2011-05-31T00:00:00"/>
  </r>
  <r>
    <n v="44099"/>
    <x v="200"/>
    <s v="Medium"/>
    <n v="34"/>
    <n v="11823.52"/>
    <s v="Regular Air"/>
    <n v="19.989999999999998"/>
    <x v="0"/>
    <s v="Corporate"/>
    <s v="Office Supplies"/>
    <s v="Binders and Binder Accessories"/>
    <s v="Small Box"/>
    <d v="2012-03-14T00:00:00"/>
  </r>
  <r>
    <n v="40131"/>
    <x v="201"/>
    <s v="Low"/>
    <n v="24"/>
    <n v="222.43"/>
    <s v="Regular Air"/>
    <n v="9.86"/>
    <x v="1"/>
    <s v="Home Office"/>
    <s v="Office Supplies"/>
    <s v="Paper"/>
    <s v="Small Box"/>
    <d v="2012-05-02T00:00:00"/>
  </r>
  <r>
    <n v="53511"/>
    <x v="202"/>
    <s v="Medium"/>
    <n v="49"/>
    <n v="491.93"/>
    <s v="Regular Air"/>
    <n v="6.22"/>
    <x v="2"/>
    <s v="Small Business"/>
    <s v="Furniture"/>
    <s v="Office Furnishings"/>
    <s v="Small Box"/>
    <d v="2009-02-21T00:00:00"/>
  </r>
  <r>
    <n v="134"/>
    <x v="203"/>
    <s v="Not Specified"/>
    <n v="11"/>
    <n v="1132.5999999999999"/>
    <s v="Regular Air"/>
    <n v="35"/>
    <x v="1"/>
    <s v="Home Office"/>
    <s v="Office Supplies"/>
    <s v="Storage &amp; Organization"/>
    <s v="Large Box"/>
    <d v="2012-05-02T00:00:00"/>
  </r>
  <r>
    <n v="4387"/>
    <x v="204"/>
    <s v="Critical"/>
    <n v="4"/>
    <n v="640.21"/>
    <s v="Delivery Truck"/>
    <n v="39.25"/>
    <x v="1"/>
    <s v="Corporate"/>
    <s v="Furniture"/>
    <s v="Tables"/>
    <s v="Jumbo Box"/>
    <d v="2011-10-23T00:00:00"/>
  </r>
  <r>
    <n v="29475"/>
    <x v="205"/>
    <s v="High"/>
    <n v="49"/>
    <n v="235.12"/>
    <s v="Regular Air"/>
    <n v="3.05"/>
    <x v="1"/>
    <s v="Home Office"/>
    <s v="Furniture"/>
    <s v="Office Furnishings"/>
    <s v="Small Pack"/>
    <d v="2010-02-24T00:00:00"/>
  </r>
  <r>
    <n v="16257"/>
    <x v="140"/>
    <s v="Not Specified"/>
    <n v="16"/>
    <n v="102.73"/>
    <s v="Regular Air"/>
    <n v="2.5"/>
    <x v="0"/>
    <s v="Home Office"/>
    <s v="Office Supplies"/>
    <s v="Envelopes"/>
    <s v="Small Box"/>
    <d v="2012-05-06T00:00:00"/>
  </r>
  <r>
    <n v="35875"/>
    <x v="206"/>
    <s v="High"/>
    <n v="31"/>
    <n v="348.92"/>
    <s v="Regular Air"/>
    <n v="3.37"/>
    <x v="0"/>
    <s v="Corporate"/>
    <s v="Office Supplies"/>
    <s v="Scissors, Rulers and Trimmers"/>
    <s v="Small Pack"/>
    <d v="2011-06-14T00:00:00"/>
  </r>
  <r>
    <n v="7783"/>
    <x v="207"/>
    <s v="Medium"/>
    <n v="3"/>
    <n v="31.35"/>
    <s v="Regular Air"/>
    <n v="5.6"/>
    <x v="8"/>
    <s v="Corporate"/>
    <s v="Office Supplies"/>
    <s v="Binders and Binder Accessories"/>
    <s v="Small Box"/>
    <d v="2012-01-13T00:00:00"/>
  </r>
  <r>
    <n v="37124"/>
    <x v="77"/>
    <s v="Low"/>
    <n v="33"/>
    <n v="21205.5"/>
    <s v="Regular Air"/>
    <n v="24.49"/>
    <x v="8"/>
    <s v="Corporate"/>
    <s v="Technology"/>
    <s v="Copiers and Fax"/>
    <s v="Large Box"/>
    <d v="2012-04-01T00:00:00"/>
  </r>
  <r>
    <n v="55460"/>
    <x v="208"/>
    <s v="High"/>
    <n v="49"/>
    <n v="1944.87"/>
    <s v="Regular Air"/>
    <n v="4.5"/>
    <x v="10"/>
    <s v="Home Office"/>
    <s v="Office Supplies"/>
    <s v="Appliances"/>
    <s v="Small Box"/>
    <d v="2012-05-28T00:00:00"/>
  </r>
  <r>
    <n v="8768"/>
    <x v="209"/>
    <s v="High"/>
    <n v="44"/>
    <n v="2422.4405000000002"/>
    <s v="Regular Air"/>
    <n v="5.31"/>
    <x v="5"/>
    <s v="Small Business"/>
    <s v="Technology"/>
    <s v="Telephones and Communication"/>
    <s v="Small Box"/>
    <d v="2011-08-19T00:00:00"/>
  </r>
  <r>
    <n v="13088"/>
    <x v="210"/>
    <s v="Not Specified"/>
    <n v="46"/>
    <n v="187.92"/>
    <s v="Regular Air"/>
    <n v="49"/>
    <x v="1"/>
    <s v="Corporate"/>
    <s v="Office Supplies"/>
    <s v="Appliances"/>
    <s v="Large Box"/>
    <d v="2010-04-24T00:00:00"/>
  </r>
  <r>
    <n v="55300"/>
    <x v="202"/>
    <s v="High"/>
    <n v="31"/>
    <n v="350.48"/>
    <s v="Regular Air"/>
    <n v="13.04"/>
    <x v="1"/>
    <s v="Consumer"/>
    <s v="Furniture"/>
    <s v="Office Furnishings"/>
    <s v="Large Box"/>
    <d v="2009-02-22T00:00:00"/>
  </r>
  <r>
    <n v="24580"/>
    <x v="211"/>
    <s v="High"/>
    <n v="14"/>
    <n v="36.409999999999997"/>
    <s v="Regular Air"/>
    <n v="4.57"/>
    <x v="0"/>
    <s v="Corporate"/>
    <s v="Furniture"/>
    <s v="Office Furnishings"/>
    <s v="Small Pack"/>
    <d v="2012-06-25T00:00:00"/>
  </r>
  <r>
    <n v="2467"/>
    <x v="212"/>
    <s v="Not Specified"/>
    <n v="30"/>
    <n v="4147.47"/>
    <s v="Delivery Truck"/>
    <n v="17.850000000000001"/>
    <x v="4"/>
    <s v="Corporate"/>
    <s v="Technology"/>
    <s v="Office Machines"/>
    <s v="Jumbo Drum"/>
    <d v="2011-07-16T00:00:00"/>
  </r>
  <r>
    <n v="36675"/>
    <x v="213"/>
    <s v="High"/>
    <n v="39"/>
    <n v="113.09"/>
    <s v="Regular Air"/>
    <n v="0.81"/>
    <x v="1"/>
    <s v="Small Business"/>
    <s v="Office Supplies"/>
    <s v="Pens &amp; Art Supplies"/>
    <s v="Wrap Bag"/>
    <d v="2011-07-06T00:00:00"/>
  </r>
  <r>
    <n v="19811"/>
    <x v="214"/>
    <s v="Low"/>
    <n v="49"/>
    <n v="450.66"/>
    <s v="Express Air"/>
    <n v="6.14"/>
    <x v="4"/>
    <s v="Corporate"/>
    <s v="Office Supplies"/>
    <s v="Scissors, Rulers and Trimmers"/>
    <s v="Small Pack"/>
    <d v="2011-08-13T00:00:00"/>
  </r>
  <r>
    <n v="47520"/>
    <x v="152"/>
    <s v="Not Specified"/>
    <n v="47"/>
    <n v="925.3"/>
    <s v="Regular Air"/>
    <n v="5.77"/>
    <x v="9"/>
    <s v="Consumer"/>
    <s v="Office Supplies"/>
    <s v="Paper"/>
    <s v="Small Box"/>
    <d v="2009-10-09T00:00:00"/>
  </r>
  <r>
    <n v="13440"/>
    <x v="44"/>
    <s v="Not Specified"/>
    <n v="22"/>
    <n v="971.82"/>
    <s v="Regular Air"/>
    <n v="1.99"/>
    <x v="1"/>
    <s v="Consumer"/>
    <s v="Technology"/>
    <s v="Computer Peripherals"/>
    <s v="Small Pack"/>
    <d v="2010-10-15T00:00:00"/>
  </r>
  <r>
    <n v="28805"/>
    <x v="215"/>
    <s v="Medium"/>
    <n v="14"/>
    <n v="97.93"/>
    <s v="Regular Air"/>
    <n v="49"/>
    <x v="1"/>
    <s v="Corporate"/>
    <s v="Office Supplies"/>
    <s v="Appliances"/>
    <s v="Large Box"/>
    <d v="2011-04-04T00:00:00"/>
  </r>
  <r>
    <n v="37543"/>
    <x v="85"/>
    <s v="Medium"/>
    <n v="6"/>
    <n v="241.85"/>
    <s v="Regular Air"/>
    <n v="13.89"/>
    <x v="3"/>
    <s v="Home Office"/>
    <s v="Office Supplies"/>
    <s v="Pens &amp; Art Supplies"/>
    <s v="Wrap Bag"/>
    <d v="2012-01-01T00:00:00"/>
  </r>
  <r>
    <n v="11714"/>
    <x v="216"/>
    <s v="Critical"/>
    <n v="1"/>
    <n v="3501.79"/>
    <s v="Delivery Truck"/>
    <n v="8.73"/>
    <x v="3"/>
    <s v="Corporate"/>
    <s v="Technology"/>
    <s v="Office Machines"/>
    <s v="Jumbo Box"/>
    <d v="2009-08-05T00:00:00"/>
  </r>
  <r>
    <n v="9093"/>
    <x v="217"/>
    <s v="Medium"/>
    <n v="36"/>
    <n v="268.55"/>
    <s v="Regular Air"/>
    <n v="2.83"/>
    <x v="3"/>
    <s v="Consumer"/>
    <s v="Technology"/>
    <s v="Computer Peripherals"/>
    <s v="Small Pack"/>
    <d v="2011-12-09T00:00:00"/>
  </r>
  <r>
    <n v="59271"/>
    <x v="218"/>
    <s v="Not Specified"/>
    <n v="40"/>
    <n v="630.38"/>
    <s v="Express Air"/>
    <n v="13.32"/>
    <x v="10"/>
    <s v="Corporate"/>
    <s v="Office Supplies"/>
    <s v="Appliances"/>
    <s v="Small Box"/>
    <d v="2011-04-26T00:00:00"/>
  </r>
  <r>
    <n v="40005"/>
    <x v="219"/>
    <s v="High"/>
    <n v="9"/>
    <n v="130.43"/>
    <s v="Regular Air"/>
    <n v="4.51"/>
    <x v="4"/>
    <s v="Small Business"/>
    <s v="Office Supplies"/>
    <s v="Storage &amp; Organization"/>
    <s v="Small Box"/>
    <d v="2010-07-25T00:00:00"/>
  </r>
  <r>
    <n v="29505"/>
    <x v="220"/>
    <s v="Medium"/>
    <n v="22"/>
    <n v="45.21"/>
    <s v="Express Air"/>
    <n v="0.7"/>
    <x v="3"/>
    <s v="Home Office"/>
    <s v="Office Supplies"/>
    <s v="Pens &amp; Art Supplies"/>
    <s v="Wrap Bag"/>
    <d v="2012-12-28T00:00:00"/>
  </r>
  <r>
    <n v="16674"/>
    <x v="113"/>
    <s v="Low"/>
    <n v="49"/>
    <n v="1959.43"/>
    <s v="Regular Air"/>
    <n v="4.62"/>
    <x v="9"/>
    <s v="Small Business"/>
    <s v="Office Supplies"/>
    <s v="Appliances"/>
    <s v="Small Box"/>
    <d v="2011-05-06T00:00:00"/>
  </r>
  <r>
    <n v="37862"/>
    <x v="165"/>
    <s v="Not Specified"/>
    <n v="27"/>
    <n v="1603.27"/>
    <s v="Regular Air"/>
    <n v="3.99"/>
    <x v="1"/>
    <s v="Corporate"/>
    <s v="Office Supplies"/>
    <s v="Appliances"/>
    <s v="Small Box"/>
    <d v="2009-01-15T00:00:00"/>
  </r>
  <r>
    <n v="9088"/>
    <x v="39"/>
    <s v="Critical"/>
    <n v="50"/>
    <n v="15383.7"/>
    <s v="Regular Air"/>
    <n v="19.989999999999998"/>
    <x v="1"/>
    <s v="Home Office"/>
    <s v="Office Supplies"/>
    <s v="Binders and Binder Accessories"/>
    <s v="Small Box"/>
    <d v="2009-06-24T00:00:00"/>
  </r>
  <r>
    <n v="46243"/>
    <x v="221"/>
    <s v="Low"/>
    <n v="1"/>
    <n v="3.63"/>
    <s v="Regular Air"/>
    <n v="0.7"/>
    <x v="1"/>
    <s v="Corporate"/>
    <s v="Office Supplies"/>
    <s v="Pens &amp; Art Supplies"/>
    <s v="Wrap Bag"/>
    <d v="2012-01-29T00:00:00"/>
  </r>
  <r>
    <n v="51109"/>
    <x v="222"/>
    <s v="High"/>
    <n v="28"/>
    <n v="112.05"/>
    <s v="Regular Air"/>
    <n v="1.3"/>
    <x v="1"/>
    <s v="Home Office"/>
    <s v="Office Supplies"/>
    <s v="Paper"/>
    <s v="Wrap Bag"/>
    <d v="2012-11-10T00:00:00"/>
  </r>
  <r>
    <n v="25443"/>
    <x v="223"/>
    <s v="Medium"/>
    <n v="33"/>
    <n v="570.24"/>
    <s v="Regular Air"/>
    <n v="11.28"/>
    <x v="6"/>
    <s v="Corporate"/>
    <s v="Technology"/>
    <s v="Office Machines"/>
    <s v="Medium Box"/>
    <d v="2012-09-22T00:00:00"/>
  </r>
  <r>
    <n v="16128"/>
    <x v="224"/>
    <s v="High"/>
    <n v="46"/>
    <n v="2968.66"/>
    <s v="Regular Air"/>
    <n v="14.48"/>
    <x v="6"/>
    <s v="Corporate"/>
    <s v="Furniture"/>
    <s v="Office Furnishings"/>
    <s v="Small Box"/>
    <d v="2011-05-08T00:00:00"/>
  </r>
  <r>
    <n v="44519"/>
    <x v="225"/>
    <s v="High"/>
    <n v="48"/>
    <n v="224.58"/>
    <s v="Regular Air"/>
    <n v="5.42"/>
    <x v="2"/>
    <s v="Corporate"/>
    <s v="Office Supplies"/>
    <s v="Binders and Binder Accessories"/>
    <s v="Small Box"/>
    <d v="2010-05-20T00:00:00"/>
  </r>
  <r>
    <n v="40134"/>
    <x v="226"/>
    <s v="Low"/>
    <n v="10"/>
    <n v="109.37"/>
    <s v="Regular Air"/>
    <n v="4.5"/>
    <x v="0"/>
    <s v="Small Business"/>
    <s v="Office Supplies"/>
    <s v="Appliances"/>
    <s v="Small Box"/>
    <d v="2011-10-16T00:00:00"/>
  </r>
  <r>
    <n v="28835"/>
    <x v="227"/>
    <s v="Not Specified"/>
    <n v="1"/>
    <n v="184.18"/>
    <s v="Regular Air"/>
    <n v="19.989999999999998"/>
    <x v="4"/>
    <s v="Small Business"/>
    <s v="Office Supplies"/>
    <s v="Storage &amp; Organization"/>
    <s v="Small Box"/>
    <d v="2012-04-02T00:00:00"/>
  </r>
  <r>
    <n v="34979"/>
    <x v="228"/>
    <s v="Critical"/>
    <n v="15"/>
    <n v="609.97"/>
    <s v="Regular Air"/>
    <n v="1.99"/>
    <x v="5"/>
    <s v="Small Business"/>
    <s v="Technology"/>
    <s v="Computer Peripherals"/>
    <s v="Small Pack"/>
    <d v="2010-09-30T00:00:00"/>
  </r>
  <r>
    <n v="55013"/>
    <x v="229"/>
    <s v="Low"/>
    <n v="14"/>
    <n v="322.61"/>
    <s v="Regular Air"/>
    <n v="5.53"/>
    <x v="4"/>
    <s v="Home Office"/>
    <s v="Office Supplies"/>
    <s v="Pens &amp; Art Supplies"/>
    <s v="Small Pack"/>
    <d v="2011-07-17T00:00:00"/>
  </r>
  <r>
    <n v="32323"/>
    <x v="1"/>
    <s v="High"/>
    <n v="3"/>
    <n v="75.81"/>
    <s v="Regular Air"/>
    <n v="8.18"/>
    <x v="1"/>
    <s v="Small Business"/>
    <s v="Office Supplies"/>
    <s v="Paper"/>
    <s v="Small Box"/>
    <d v="2010-07-23T00:00:00"/>
  </r>
  <r>
    <n v="17668"/>
    <x v="230"/>
    <s v="Medium"/>
    <n v="49"/>
    <n v="848.92"/>
    <s v="Regular Air"/>
    <n v="1.99"/>
    <x v="1"/>
    <s v="Corporate"/>
    <s v="Technology"/>
    <s v="Computer Peripherals"/>
    <s v="Small Pack"/>
    <d v="2009-11-27T00:00:00"/>
  </r>
  <r>
    <n v="44678"/>
    <x v="231"/>
    <s v="Low"/>
    <n v="4"/>
    <n v="7.56"/>
    <s v="Regular Air"/>
    <n v="0.76"/>
    <x v="6"/>
    <s v="Small Business"/>
    <s v="Office Supplies"/>
    <s v="Rubber Bands"/>
    <s v="Wrap Bag"/>
    <d v="2012-10-15T00:00:00"/>
  </r>
  <r>
    <n v="34209"/>
    <x v="232"/>
    <s v="High"/>
    <n v="48"/>
    <n v="705.44"/>
    <s v="Regular Air"/>
    <n v="5.3"/>
    <x v="1"/>
    <s v="Corporate"/>
    <s v="Furniture"/>
    <s v="Office Furnishings"/>
    <s v="Wrap Bag"/>
    <d v="2010-08-26T00:00:00"/>
  </r>
  <r>
    <n v="802"/>
    <x v="233"/>
    <s v="Critical"/>
    <n v="33"/>
    <n v="378.6"/>
    <s v="Regular Air"/>
    <n v="5.63"/>
    <x v="1"/>
    <s v="Corporate"/>
    <s v="Office Supplies"/>
    <s v="Binders and Binder Accessories"/>
    <s v="Small Box"/>
    <d v="2011-01-06T00:00:00"/>
  </r>
  <r>
    <n v="23489"/>
    <x v="234"/>
    <s v="High"/>
    <n v="42"/>
    <n v="2004.6"/>
    <s v="Express Air"/>
    <n v="3.61"/>
    <x v="1"/>
    <s v="Corporate"/>
    <s v="Technology"/>
    <s v="Computer Peripherals"/>
    <s v="Small Pack"/>
    <d v="2012-08-28T00:00:00"/>
  </r>
  <r>
    <n v="9602"/>
    <x v="36"/>
    <s v="Critical"/>
    <n v="15"/>
    <n v="1722.65"/>
    <s v="Delivery Truck"/>
    <n v="51.42"/>
    <x v="12"/>
    <s v="Consumer"/>
    <s v="Furniture"/>
    <s v="Bookcases"/>
    <s v="Jumbo Box"/>
    <d v="2012-11-11T00:00:00"/>
  </r>
  <r>
    <n v="22755"/>
    <x v="235"/>
    <s v="Medium"/>
    <n v="45"/>
    <n v="240.6"/>
    <s v="Regular Air"/>
    <n v="2.99"/>
    <x v="0"/>
    <s v="Home Office"/>
    <s v="Office Supplies"/>
    <s v="Binders and Binder Accessories"/>
    <s v="Small Box"/>
    <d v="2009-04-01T00:00:00"/>
  </r>
  <r>
    <n v="12773"/>
    <x v="236"/>
    <s v="Low"/>
    <n v="19"/>
    <n v="130.66999999999999"/>
    <s v="Regular Air"/>
    <n v="7.86"/>
    <x v="7"/>
    <s v="Corporate"/>
    <s v="Office Supplies"/>
    <s v="Paper"/>
    <s v="Small Box"/>
    <d v="2011-01-16T00:00:00"/>
  </r>
  <r>
    <n v="58051"/>
    <x v="237"/>
    <s v="High"/>
    <n v="6"/>
    <n v="256.60000000000002"/>
    <s v="Regular Air"/>
    <n v="7.12"/>
    <x v="1"/>
    <s v="Corporate"/>
    <s v="Technology"/>
    <s v="Computer Peripherals"/>
    <s v="Small Box"/>
    <d v="2012-03-22T00:00:00"/>
  </r>
  <r>
    <n v="33473"/>
    <x v="233"/>
    <s v="Low"/>
    <n v="50"/>
    <n v="600.22"/>
    <s v="Regular Air"/>
    <n v="3.14"/>
    <x v="6"/>
    <s v="Corporate"/>
    <s v="Office Supplies"/>
    <s v="Scissors, Rulers and Trimmers"/>
    <s v="Small Pack"/>
    <d v="2011-01-04T00:00:00"/>
  </r>
  <r>
    <n v="20069"/>
    <x v="238"/>
    <s v="Critical"/>
    <n v="6"/>
    <n v="247.15"/>
    <s v="Regular Air"/>
    <n v="18.98"/>
    <x v="8"/>
    <s v="Corporate"/>
    <s v="Furniture"/>
    <s v="Office Furnishings"/>
    <s v="Small Box"/>
    <d v="2009-09-28T00:00:00"/>
  </r>
  <r>
    <n v="48868"/>
    <x v="187"/>
    <s v="Not Specified"/>
    <n v="43"/>
    <n v="6861.8545000000004"/>
    <s v="Regular Air"/>
    <n v="3.99"/>
    <x v="6"/>
    <s v="Corporate"/>
    <s v="Technology"/>
    <s v="Telephones and Communication"/>
    <s v="Small Box"/>
    <d v="2012-06-14T00:00:00"/>
  </r>
  <r>
    <n v="34180"/>
    <x v="239"/>
    <s v="High"/>
    <n v="2"/>
    <n v="27"/>
    <s v="Express Air"/>
    <n v="8.09"/>
    <x v="8"/>
    <s v="Corporate"/>
    <s v="Office Supplies"/>
    <s v="Paper"/>
    <s v="Small Box"/>
    <d v="2011-09-03T00:00:00"/>
  </r>
  <r>
    <n v="36257"/>
    <x v="240"/>
    <s v="High"/>
    <n v="43"/>
    <n v="894.51"/>
    <s v="Regular Air"/>
    <n v="1.99"/>
    <x v="5"/>
    <s v="Small Business"/>
    <s v="Technology"/>
    <s v="Computer Peripherals"/>
    <s v="Small Pack"/>
    <d v="2012-02-29T00:00:00"/>
  </r>
  <r>
    <n v="25315"/>
    <x v="241"/>
    <s v="Low"/>
    <n v="36"/>
    <n v="1280.3399999999999"/>
    <s v="Delivery Truck"/>
    <n v="45.51"/>
    <x v="7"/>
    <s v="Consumer"/>
    <s v="Furniture"/>
    <s v="Tables"/>
    <s v="Jumbo Box"/>
    <d v="2010-12-04T00:00:00"/>
  </r>
  <r>
    <n v="50469"/>
    <x v="242"/>
    <s v="Not Specified"/>
    <n v="44"/>
    <n v="839.19"/>
    <s v="Regular Air"/>
    <n v="8.51"/>
    <x v="8"/>
    <s v="Consumer"/>
    <s v="Technology"/>
    <s v="Office Machines"/>
    <s v="Medium Box"/>
    <d v="2010-06-20T00:00:00"/>
  </r>
  <r>
    <n v="69"/>
    <x v="243"/>
    <s v="Not Specified"/>
    <n v="42"/>
    <n v="1186.06"/>
    <s v="Regular Air"/>
    <n v="3.92"/>
    <x v="6"/>
    <s v="Corporate"/>
    <s v="Furniture"/>
    <s v="Office Furnishings"/>
    <s v="Small Pack"/>
    <d v="2009-06-05T00:00:00"/>
  </r>
  <r>
    <n v="25479"/>
    <x v="244"/>
    <s v="Critical"/>
    <n v="3"/>
    <n v="210.5025"/>
    <s v="Regular Air"/>
    <n v="1.25"/>
    <x v="4"/>
    <s v="Corporate"/>
    <s v="Technology"/>
    <s v="Telephones and Communication"/>
    <s v="Small Pack"/>
    <d v="2011-04-28T00:00:00"/>
  </r>
  <r>
    <n v="48615"/>
    <x v="245"/>
    <s v="Low"/>
    <n v="8"/>
    <n v="464.66"/>
    <s v="Regular Air"/>
    <n v="14.83"/>
    <x v="1"/>
    <s v="Corporate"/>
    <s v="Furniture"/>
    <s v="Office Furnishings"/>
    <s v="Small Box"/>
    <d v="2012-12-08T00:00:00"/>
  </r>
  <r>
    <n v="10629"/>
    <x v="246"/>
    <s v="Critical"/>
    <n v="14"/>
    <n v="98.37"/>
    <s v="Express Air"/>
    <n v="9.17"/>
    <x v="4"/>
    <s v="Corporate"/>
    <s v="Office Supplies"/>
    <s v="Paper"/>
    <s v="Small Box"/>
    <d v="2009-09-13T00:00:00"/>
  </r>
  <r>
    <n v="8834"/>
    <x v="247"/>
    <s v="High"/>
    <n v="1"/>
    <n v="16.73"/>
    <s v="Regular Air"/>
    <n v="4.9800000000000004"/>
    <x v="8"/>
    <s v="Consumer"/>
    <s v="Furniture"/>
    <s v="Office Furnishings"/>
    <s v="Small Pack"/>
    <d v="2010-11-09T00:00:00"/>
  </r>
  <r>
    <n v="8833"/>
    <x v="248"/>
    <s v="Low"/>
    <n v="40"/>
    <n v="3338.98"/>
    <s v="Regular Air"/>
    <n v="35"/>
    <x v="11"/>
    <s v="Small Business"/>
    <s v="Office Supplies"/>
    <s v="Storage &amp; Organization"/>
    <s v="Large Box"/>
    <d v="2012-05-08T00:00:00"/>
  </r>
  <r>
    <n v="45217"/>
    <x v="249"/>
    <s v="Not Specified"/>
    <n v="40"/>
    <n v="6789.9274999999998"/>
    <s v="Regular Air"/>
    <n v="4.2"/>
    <x v="2"/>
    <s v="Consumer"/>
    <s v="Technology"/>
    <s v="Telephones and Communication"/>
    <s v="Small Box"/>
    <d v="2010-09-02T00:00:00"/>
  </r>
  <r>
    <n v="33479"/>
    <x v="250"/>
    <s v="Critical"/>
    <n v="50"/>
    <n v="762.2"/>
    <s v="Regular Air"/>
    <n v="8.4"/>
    <x v="5"/>
    <s v="Home Office"/>
    <s v="Office Supplies"/>
    <s v="Binders and Binder Accessories"/>
    <s v="Small Box"/>
    <d v="2012-09-20T00:00:00"/>
  </r>
  <r>
    <n v="38341"/>
    <x v="159"/>
    <s v="Medium"/>
    <n v="5"/>
    <n v="64.25"/>
    <s v="Regular Air"/>
    <n v="4.8600000000000003"/>
    <x v="9"/>
    <s v="Corporate"/>
    <s v="Office Supplies"/>
    <s v="Paper"/>
    <s v="Small Box"/>
    <d v="2009-05-20T00:00:00"/>
  </r>
  <r>
    <n v="12676"/>
    <x v="251"/>
    <s v="High"/>
    <n v="25"/>
    <n v="201.06"/>
    <s v="Express Air"/>
    <n v="7.96"/>
    <x v="6"/>
    <s v="Home Office"/>
    <s v="Furniture"/>
    <s v="Office Furnishings"/>
    <s v="Small Box"/>
    <d v="2009-01-16T00:00:00"/>
  </r>
  <r>
    <n v="13280"/>
    <x v="246"/>
    <s v="High"/>
    <n v="49"/>
    <n v="318.75850000000003"/>
    <s v="Regular Air"/>
    <n v="5.03"/>
    <x v="2"/>
    <s v="Small Business"/>
    <s v="Technology"/>
    <s v="Telephones and Communication"/>
    <s v="Medium Box"/>
    <d v="2009-09-12T00:00:00"/>
  </r>
  <r>
    <n v="53188"/>
    <x v="252"/>
    <s v="High"/>
    <n v="22"/>
    <n v="621.21"/>
    <s v="Regular Air"/>
    <n v="6.64"/>
    <x v="4"/>
    <s v="Home Office"/>
    <s v="Office Supplies"/>
    <s v="Storage &amp; Organization"/>
    <s v="Small Box"/>
    <d v="2012-11-06T00:00:00"/>
  </r>
  <r>
    <n v="17024"/>
    <x v="253"/>
    <s v="Medium"/>
    <n v="31"/>
    <n v="1401.75"/>
    <s v="Regular Air"/>
    <n v="4.62"/>
    <x v="1"/>
    <s v="Corporate"/>
    <s v="Office Supplies"/>
    <s v="Appliances"/>
    <s v="Small Box"/>
    <d v="2009-10-15T00:00:00"/>
  </r>
  <r>
    <n v="58784"/>
    <x v="254"/>
    <s v="Medium"/>
    <n v="20"/>
    <n v="331.21"/>
    <s v="Express Air"/>
    <n v="9.4"/>
    <x v="1"/>
    <s v="Corporate"/>
    <s v="Technology"/>
    <s v="Office Machines"/>
    <s v="Small Box"/>
    <d v="2009-01-20T00:00:00"/>
  </r>
  <r>
    <n v="11808"/>
    <x v="255"/>
    <s v="Not Specified"/>
    <n v="1"/>
    <n v="148.34399999999999"/>
    <s v="Delivery Truck"/>
    <n v="39.25"/>
    <x v="1"/>
    <s v="Corporate"/>
    <s v="Furniture"/>
    <s v="Tables"/>
    <s v="Jumbo Box"/>
    <d v="2012-08-01T00:00:00"/>
  </r>
  <r>
    <n v="4389"/>
    <x v="256"/>
    <s v="Medium"/>
    <n v="35"/>
    <n v="179.45"/>
    <s v="Regular Air"/>
    <n v="5.63"/>
    <x v="5"/>
    <s v="Corporate"/>
    <s v="Office Supplies"/>
    <s v="Binders and Binder Accessories"/>
    <s v="Small Box"/>
    <d v="2009-05-06T00:00:00"/>
  </r>
  <r>
    <n v="40132"/>
    <x v="171"/>
    <s v="Low"/>
    <n v="36"/>
    <n v="4698.5"/>
    <s v="Delivery Truck"/>
    <n v="51.94"/>
    <x v="2"/>
    <s v="Corporate"/>
    <s v="Furniture"/>
    <s v="Tables"/>
    <s v="Jumbo Box"/>
    <d v="2012-02-29T00:00:00"/>
  </r>
  <r>
    <n v="42081"/>
    <x v="257"/>
    <s v="Low"/>
    <n v="26"/>
    <n v="1493.8579999999999"/>
    <s v="Regular Air"/>
    <n v="8.8000000000000007"/>
    <x v="1"/>
    <s v="Small Business"/>
    <s v="Technology"/>
    <s v="Telephones and Communication"/>
    <s v="Small Box"/>
    <d v="2011-01-15T00:00:00"/>
  </r>
  <r>
    <n v="11652"/>
    <x v="258"/>
    <s v="Not Specified"/>
    <n v="37"/>
    <n v="223.82"/>
    <s v="Regular Air"/>
    <n v="10.39"/>
    <x v="1"/>
    <s v="Home Office"/>
    <s v="Office Supplies"/>
    <s v="Paper"/>
    <s v="Small Box"/>
    <d v="2011-11-11T00:00:00"/>
  </r>
  <r>
    <n v="55937"/>
    <x v="259"/>
    <s v="Medium"/>
    <n v="10"/>
    <n v="392.77"/>
    <s v="Regular Air"/>
    <n v="7.12"/>
    <x v="8"/>
    <s v="Small Business"/>
    <s v="Technology"/>
    <s v="Computer Peripherals"/>
    <s v="Small Box"/>
    <d v="2009-01-28T00:00:00"/>
  </r>
  <r>
    <n v="8325"/>
    <x v="260"/>
    <s v="Critical"/>
    <n v="27"/>
    <n v="112.57"/>
    <s v="Regular Air"/>
    <n v="0.94"/>
    <x v="3"/>
    <s v="Home Office"/>
    <s v="Office Supplies"/>
    <s v="Pens &amp; Art Supplies"/>
    <s v="Wrap Bag"/>
    <d v="2009-01-17T00:00:00"/>
  </r>
  <r>
    <n v="46916"/>
    <x v="261"/>
    <s v="High"/>
    <n v="40"/>
    <n v="2108.21"/>
    <s v="Regular Air"/>
    <n v="19.989999999999998"/>
    <x v="10"/>
    <s v="Home Office"/>
    <s v="Furniture"/>
    <s v="Office Furnishings"/>
    <s v="Small Box"/>
    <d v="2011-10-05T00:00:00"/>
  </r>
  <r>
    <n v="2050"/>
    <x v="86"/>
    <s v="Not Specified"/>
    <n v="25"/>
    <n v="542.11"/>
    <s v="Regular Air"/>
    <n v="11.54"/>
    <x v="10"/>
    <s v="Consumer"/>
    <s v="Office Supplies"/>
    <s v="Paper"/>
    <s v="Small Box"/>
    <d v="2009-06-03T00:00:00"/>
  </r>
  <r>
    <n v="36932"/>
    <x v="262"/>
    <s v="Low"/>
    <n v="20"/>
    <n v="668.8"/>
    <s v="Regular Air"/>
    <n v="5.0999999999999996"/>
    <x v="8"/>
    <s v="Home Office"/>
    <s v="Office Supplies"/>
    <s v="Storage &amp; Organization"/>
    <s v="Small Box"/>
    <d v="2009-07-12T00:00:00"/>
  </r>
  <r>
    <n v="59780"/>
    <x v="263"/>
    <s v="Critical"/>
    <n v="21"/>
    <n v="6776.92"/>
    <s v="Delivery Truck"/>
    <n v="26.53"/>
    <x v="0"/>
    <s v="Home Office"/>
    <s v="Technology"/>
    <s v="Office Machines"/>
    <s v="Jumbo Drum"/>
    <d v="2010-02-20T00:00:00"/>
  </r>
  <r>
    <n v="32325"/>
    <x v="264"/>
    <s v="Critical"/>
    <n v="45"/>
    <n v="1103.73"/>
    <s v="Regular Air"/>
    <n v="7.58"/>
    <x v="5"/>
    <s v="Corporate"/>
    <s v="Furniture"/>
    <s v="Office Furnishings"/>
    <s v="Small Box"/>
    <d v="2012-11-02T00:00:00"/>
  </r>
  <r>
    <n v="24450"/>
    <x v="40"/>
    <s v="Critical"/>
    <n v="37"/>
    <n v="443.35"/>
    <s v="Regular Air"/>
    <n v="4.9800000000000004"/>
    <x v="0"/>
    <s v="Consumer"/>
    <s v="Office Supplies"/>
    <s v="Appliances"/>
    <s v="Small Box"/>
    <d v="2012-07-11T00:00:00"/>
  </r>
  <r>
    <n v="42310"/>
    <x v="265"/>
    <s v="Critical"/>
    <n v="20"/>
    <n v="3361.7584999999999"/>
    <s v="Regular Air"/>
    <n v="8.99"/>
    <x v="6"/>
    <s v="Consumer"/>
    <s v="Technology"/>
    <s v="Telephones and Communication"/>
    <s v="Small Box"/>
    <d v="2009-07-22T00:00:00"/>
  </r>
  <r>
    <n v="34497"/>
    <x v="266"/>
    <s v="Medium"/>
    <n v="25"/>
    <n v="590.6"/>
    <s v="Regular Air"/>
    <n v="8.18"/>
    <x v="8"/>
    <s v="Consumer"/>
    <s v="Office Supplies"/>
    <s v="Paper"/>
    <s v="Small Box"/>
    <d v="2009-03-12T00:00:00"/>
  </r>
  <r>
    <n v="23907"/>
    <x v="267"/>
    <s v="Not Specified"/>
    <n v="7"/>
    <n v="384.2"/>
    <s v="Regular Air"/>
    <n v="2.5"/>
    <x v="0"/>
    <s v="Corporate"/>
    <s v="Technology"/>
    <s v="Telephones and Communication"/>
    <s v="Small Box"/>
    <d v="2011-07-14T00:00:00"/>
  </r>
  <r>
    <n v="9861"/>
    <x v="268"/>
    <s v="Low"/>
    <n v="47"/>
    <n v="706.68"/>
    <s v="Regular Air"/>
    <n v="5.45"/>
    <x v="9"/>
    <s v="Corporate"/>
    <s v="Office Supplies"/>
    <s v="Pens &amp; Art Supplies"/>
    <s v="Small Pack"/>
    <d v="2012-11-01T00:00:00"/>
  </r>
  <r>
    <n v="58883"/>
    <x v="269"/>
    <s v="Low"/>
    <n v="36"/>
    <n v="161.56"/>
    <s v="Regular Air"/>
    <n v="0.99"/>
    <x v="6"/>
    <s v="Corporate"/>
    <s v="Office Supplies"/>
    <s v="Labels"/>
    <s v="Small Box"/>
    <d v="2012-08-17T00:00:00"/>
  </r>
  <r>
    <n v="34852"/>
    <x v="270"/>
    <s v="Low"/>
    <n v="26"/>
    <n v="53.93"/>
    <s v="Regular Air"/>
    <n v="1.49"/>
    <x v="0"/>
    <s v="Corporate"/>
    <s v="Office Supplies"/>
    <s v="Binders and Binder Accessories"/>
    <s v="Small Box"/>
    <d v="2012-09-09T00:00:00"/>
  </r>
  <r>
    <n v="50145"/>
    <x v="271"/>
    <s v="High"/>
    <n v="9"/>
    <n v="458.8"/>
    <s v="Regular Air"/>
    <n v="6.77"/>
    <x v="6"/>
    <s v="Corporate"/>
    <s v="Furniture"/>
    <s v="Office Furnishings"/>
    <s v="Small Box"/>
    <d v="2011-02-26T00:00:00"/>
  </r>
  <r>
    <n v="57766"/>
    <x v="272"/>
    <s v="High"/>
    <n v="17"/>
    <n v="517.98"/>
    <s v="Regular Air"/>
    <n v="19.989999999999998"/>
    <x v="5"/>
    <s v="Consumer"/>
    <s v="Office Supplies"/>
    <s v="Labels"/>
    <s v="Small Box"/>
    <d v="2010-05-03T00:00:00"/>
  </r>
  <r>
    <n v="39649"/>
    <x v="273"/>
    <s v="High"/>
    <n v="9"/>
    <n v="63"/>
    <s v="Regular Air"/>
    <n v="5.46"/>
    <x v="0"/>
    <s v="Corporate"/>
    <s v="Office Supplies"/>
    <s v="Paper"/>
    <s v="Small Box"/>
    <d v="2009-10-21T00:00:00"/>
  </r>
  <r>
    <n v="57415"/>
    <x v="274"/>
    <s v="Medium"/>
    <n v="6"/>
    <n v="101.52"/>
    <s v="Regular Air"/>
    <n v="5.41"/>
    <x v="1"/>
    <s v="Consumer"/>
    <s v="Office Supplies"/>
    <s v="Storage &amp; Organization"/>
    <s v="Small Box"/>
    <d v="2009-03-25T00:00:00"/>
  </r>
  <r>
    <n v="43330"/>
    <x v="108"/>
    <s v="Not Specified"/>
    <n v="40"/>
    <n v="2205.7584999999999"/>
    <s v="Regular Air"/>
    <n v="8.99"/>
    <x v="2"/>
    <s v="Home Office"/>
    <s v="Technology"/>
    <s v="Telephones and Communication"/>
    <s v="Small Box"/>
    <d v="2009-04-28T00:00:00"/>
  </r>
  <r>
    <n v="1344"/>
    <x v="275"/>
    <s v="Low"/>
    <n v="18"/>
    <n v="2480.9205000000002"/>
    <s v="Regular Air"/>
    <n v="8.99"/>
    <x v="11"/>
    <s v="Corporate"/>
    <s v="Technology"/>
    <s v="Telephones and Communication"/>
    <s v="Small Box"/>
    <d v="2012-04-19T00:00:00"/>
  </r>
  <r>
    <n v="30372"/>
    <x v="276"/>
    <s v="High"/>
    <n v="1"/>
    <n v="14.4"/>
    <s v="Regular Air"/>
    <n v="2.85"/>
    <x v="7"/>
    <s v="Corporate"/>
    <s v="Furniture"/>
    <s v="Office Furnishings"/>
    <s v="Small Pack"/>
    <d v="2010-09-01T00:00:00"/>
  </r>
  <r>
    <n v="43494"/>
    <x v="277"/>
    <s v="Medium"/>
    <n v="2"/>
    <n v="3668.28"/>
    <s v="Regular Air"/>
    <n v="13.99"/>
    <x v="0"/>
    <s v="Consumer"/>
    <s v="Technology"/>
    <s v="Office Machines"/>
    <s v="Medium Box"/>
    <d v="2012-01-04T00:00:00"/>
  </r>
  <r>
    <n v="36418"/>
    <x v="278"/>
    <s v="Not Specified"/>
    <n v="33"/>
    <n v="207.92"/>
    <s v="Express Air"/>
    <n v="6.97"/>
    <x v="1"/>
    <s v="Corporate"/>
    <s v="Office Supplies"/>
    <s v="Binders and Binder Accessories"/>
    <s v="Small Box"/>
    <d v="2012-01-28T00:00:00"/>
  </r>
  <r>
    <n v="3175"/>
    <x v="279"/>
    <s v="Low"/>
    <n v="23"/>
    <n v="3553.62"/>
    <s v="Regular Air"/>
    <n v="19.989999999999998"/>
    <x v="3"/>
    <s v="Small Business"/>
    <s v="Office Supplies"/>
    <s v="Storage &amp; Organization"/>
    <s v="Small Box"/>
    <d v="2009-07-16T00:00:00"/>
  </r>
  <r>
    <n v="24614"/>
    <x v="280"/>
    <s v="Low"/>
    <n v="33"/>
    <n v="1644.59"/>
    <s v="Regular Air"/>
    <n v="6.5"/>
    <x v="10"/>
    <s v="Home Office"/>
    <s v="Technology"/>
    <s v="Computer Peripherals"/>
    <s v="Small Box"/>
    <d v="2009-11-28T00:00:00"/>
  </r>
  <r>
    <n v="14406"/>
    <x v="72"/>
    <s v="Medium"/>
    <n v="20"/>
    <n v="455.34"/>
    <s v="Delivery Truck"/>
    <n v="53.03"/>
    <x v="9"/>
    <s v="Corporate"/>
    <s v="Office Supplies"/>
    <s v="Storage &amp; Organization"/>
    <s v="Jumbo Drum"/>
    <d v="2010-03-10T00:00:00"/>
  </r>
  <r>
    <n v="38466"/>
    <x v="281"/>
    <s v="Critical"/>
    <n v="15"/>
    <n v="105.48"/>
    <s v="Regular Air"/>
    <n v="7.37"/>
    <x v="1"/>
    <s v="Corporate"/>
    <s v="Office Supplies"/>
    <s v="Paper"/>
    <s v="Small Box"/>
    <d v="2011-08-18T00:00:00"/>
  </r>
  <r>
    <n v="42692"/>
    <x v="282"/>
    <s v="Medium"/>
    <n v="42"/>
    <n v="278.01"/>
    <s v="Regular Air"/>
    <n v="8.73"/>
    <x v="0"/>
    <s v="Small Business"/>
    <s v="Office Supplies"/>
    <s v="Paper"/>
    <s v="Small Box"/>
    <d v="2011-12-21T00:00:00"/>
  </r>
  <r>
    <n v="28929"/>
    <x v="283"/>
    <s v="Medium"/>
    <n v="37"/>
    <n v="230.97"/>
    <s v="Regular Air"/>
    <n v="8.19"/>
    <x v="6"/>
    <s v="Corporate"/>
    <s v="Office Supplies"/>
    <s v="Paper"/>
    <s v="Small Box"/>
    <d v="2012-10-10T00:00:00"/>
  </r>
  <r>
    <n v="22882"/>
    <x v="284"/>
    <s v="Critical"/>
    <n v="10"/>
    <n v="71.239999999999995"/>
    <s v="Regular Air"/>
    <n v="3.1"/>
    <x v="6"/>
    <s v="Home Office"/>
    <s v="Office Supplies"/>
    <s v="Paper"/>
    <s v="Wrap Bag"/>
    <d v="2010-09-15T00:00:00"/>
  </r>
  <r>
    <n v="27330"/>
    <x v="109"/>
    <s v="Low"/>
    <n v="8"/>
    <n v="507.74"/>
    <s v="Regular Air"/>
    <n v="52.2"/>
    <x v="0"/>
    <s v="Home Office"/>
    <s v="Furniture"/>
    <s v="Office Furnishings"/>
    <s v="Medium Box"/>
    <d v="2009-09-16T00:00:00"/>
  </r>
  <r>
    <n v="44613"/>
    <x v="276"/>
    <s v="High"/>
    <n v="34"/>
    <n v="1911.69"/>
    <s v="Regular Air"/>
    <n v="5.15"/>
    <x v="6"/>
    <s v="Small Business"/>
    <s v="Office Supplies"/>
    <s v="Paper"/>
    <s v="Small Box"/>
    <d v="2010-08-31T00:00:00"/>
  </r>
  <r>
    <n v="28805"/>
    <x v="215"/>
    <s v="Medium"/>
    <n v="46"/>
    <n v="487.5"/>
    <s v="Regular Air"/>
    <n v="4.68"/>
    <x v="1"/>
    <s v="Corporate"/>
    <s v="Office Supplies"/>
    <s v="Scissors, Rulers and Trimmers"/>
    <s v="Small Pack"/>
    <d v="2011-04-04T00:00:00"/>
  </r>
  <r>
    <n v="6434"/>
    <x v="285"/>
    <s v="High"/>
    <n v="13"/>
    <n v="59.58"/>
    <s v="Regular Air"/>
    <n v="0.88"/>
    <x v="0"/>
    <s v="Corporate"/>
    <s v="Office Supplies"/>
    <s v="Paper"/>
    <s v="Wrap Bag"/>
    <d v="2009-06-07T00:00:00"/>
  </r>
  <r>
    <n v="12099"/>
    <x v="246"/>
    <s v="Critical"/>
    <n v="48"/>
    <n v="308.81"/>
    <s v="Regular Air"/>
    <n v="1.02"/>
    <x v="3"/>
    <s v="Corporate"/>
    <s v="Office Supplies"/>
    <s v="Paper"/>
    <s v="Wrap Bag"/>
    <d v="2009-09-13T00:00:00"/>
  </r>
  <r>
    <n v="19174"/>
    <x v="286"/>
    <s v="Medium"/>
    <n v="49"/>
    <n v="214.62"/>
    <s v="Regular Air"/>
    <n v="5.41"/>
    <x v="9"/>
    <s v="Small Business"/>
    <s v="Office Supplies"/>
    <s v="Binders and Binder Accessories"/>
    <s v="Small Box"/>
    <d v="2010-07-18T00:00:00"/>
  </r>
  <r>
    <n v="26979"/>
    <x v="287"/>
    <s v="Medium"/>
    <n v="50"/>
    <n v="6093.2420000000002"/>
    <s v="Regular Air"/>
    <n v="8.08"/>
    <x v="5"/>
    <s v="Corporate"/>
    <s v="Technology"/>
    <s v="Telephones and Communication"/>
    <s v="Small Box"/>
    <d v="2012-03-30T00:00:00"/>
  </r>
  <r>
    <n v="23104"/>
    <x v="288"/>
    <s v="Medium"/>
    <n v="24"/>
    <n v="142.80000000000001"/>
    <s v="Regular Air"/>
    <n v="3.37"/>
    <x v="6"/>
    <s v="Small Business"/>
    <s v="Office Supplies"/>
    <s v="Rubber Bands"/>
    <s v="Wrap Bag"/>
    <d v="2011-04-12T00:00:00"/>
  </r>
  <r>
    <n v="57249"/>
    <x v="145"/>
    <s v="High"/>
    <n v="30"/>
    <n v="1775.33"/>
    <s v="Regular Air"/>
    <n v="12.23"/>
    <x v="1"/>
    <s v="Home Office"/>
    <s v="Furniture"/>
    <s v="Office Furnishings"/>
    <s v="Medium Box"/>
    <d v="2010-07-21T00:00:00"/>
  </r>
  <r>
    <n v="23333"/>
    <x v="289"/>
    <s v="Medium"/>
    <n v="44"/>
    <n v="634.12"/>
    <s v="Regular Air"/>
    <n v="6.75"/>
    <x v="1"/>
    <s v="Home Office"/>
    <s v="Office Supplies"/>
    <s v="Appliances"/>
    <s v="Medium Box"/>
    <d v="2009-08-06T00:00:00"/>
  </r>
  <r>
    <n v="55073"/>
    <x v="237"/>
    <s v="Low"/>
    <n v="40"/>
    <n v="2376.7105000000001"/>
    <s v="Regular Air"/>
    <n v="3.99"/>
    <x v="1"/>
    <s v="Corporate"/>
    <s v="Technology"/>
    <s v="Telephones and Communication"/>
    <s v="Small Box"/>
    <d v="2012-03-20T00:00:00"/>
  </r>
  <r>
    <n v="48135"/>
    <x v="290"/>
    <s v="High"/>
    <n v="20"/>
    <n v="3960.99"/>
    <s v="Express Air"/>
    <n v="24.49"/>
    <x v="4"/>
    <s v="Home Office"/>
    <s v="Technology"/>
    <s v="Copiers and Fax"/>
    <s v="Large Box"/>
    <d v="2009-04-21T00:00:00"/>
  </r>
  <r>
    <n v="35555"/>
    <x v="291"/>
    <s v="Medium"/>
    <n v="15"/>
    <n v="71.61"/>
    <s v="Regular Air"/>
    <n v="4.93"/>
    <x v="1"/>
    <s v="Corporate"/>
    <s v="Technology"/>
    <s v="Computer Peripherals"/>
    <s v="Small Pack"/>
    <d v="2011-03-06T00:00:00"/>
  </r>
  <r>
    <n v="3810"/>
    <x v="292"/>
    <s v="Critical"/>
    <n v="25"/>
    <n v="78.260000000000005"/>
    <s v="Express Air"/>
    <n v="0.5"/>
    <x v="8"/>
    <s v="Corporate"/>
    <s v="Office Supplies"/>
    <s v="Labels"/>
    <s v="Small Box"/>
    <d v="2012-09-18T00:00:00"/>
  </r>
  <r>
    <n v="13126"/>
    <x v="293"/>
    <s v="Not Specified"/>
    <n v="2"/>
    <n v="380.62"/>
    <s v="Delivery Truck"/>
    <n v="29.21"/>
    <x v="5"/>
    <s v="Consumer"/>
    <s v="Furniture"/>
    <s v="Tables"/>
    <s v="Jumbo Box"/>
    <d v="2011-10-21T00:00:00"/>
  </r>
  <r>
    <n v="10978"/>
    <x v="294"/>
    <s v="Critical"/>
    <n v="9"/>
    <n v="566.53"/>
    <s v="Delivery Truck"/>
    <n v="30"/>
    <x v="6"/>
    <s v="Small Business"/>
    <s v="Furniture"/>
    <s v="Chairs &amp; Chairmats"/>
    <s v="Jumbo Drum"/>
    <d v="2009-04-02T00:00:00"/>
  </r>
  <r>
    <n v="44423"/>
    <x v="295"/>
    <s v="Critical"/>
    <n v="39"/>
    <n v="248.64"/>
    <s v="Regular Air"/>
    <n v="5.29"/>
    <x v="10"/>
    <s v="Corporate"/>
    <s v="Furniture"/>
    <s v="Office Furnishings"/>
    <s v="Small Box"/>
    <d v="2012-07-30T00:00:00"/>
  </r>
  <r>
    <n v="48354"/>
    <x v="88"/>
    <s v="Medium"/>
    <n v="25"/>
    <n v="1387.29"/>
    <s v="Express Air"/>
    <n v="14.3"/>
    <x v="5"/>
    <s v="Home Office"/>
    <s v="Office Supplies"/>
    <s v="Paper"/>
    <s v="Small Box"/>
    <d v="2011-04-21T00:00:00"/>
  </r>
  <r>
    <n v="41702"/>
    <x v="11"/>
    <s v="Not Specified"/>
    <n v="5"/>
    <n v="27.9"/>
    <s v="Regular Air"/>
    <n v="6.72"/>
    <x v="1"/>
    <s v="Corporate"/>
    <s v="Office Supplies"/>
    <s v="Paper"/>
    <s v="Small Box"/>
    <d v="2010-12-24T00:00:00"/>
  </r>
  <r>
    <n v="48772"/>
    <x v="46"/>
    <s v="Medium"/>
    <n v="11"/>
    <n v="81.25"/>
    <s v="Regular Air"/>
    <n v="7.86"/>
    <x v="8"/>
    <s v="Small Business"/>
    <s v="Office Supplies"/>
    <s v="Paper"/>
    <s v="Small Box"/>
    <d v="2009-05-13T00:00:00"/>
  </r>
  <r>
    <n v="44451"/>
    <x v="296"/>
    <s v="Critical"/>
    <n v="4"/>
    <n v="103.9"/>
    <s v="Express Air"/>
    <n v="7.58"/>
    <x v="9"/>
    <s v="Home Office"/>
    <s v="Furniture"/>
    <s v="Office Furnishings"/>
    <s v="Small Box"/>
    <d v="2011-09-13T00:00:00"/>
  </r>
  <r>
    <n v="4096"/>
    <x v="297"/>
    <s v="Not Specified"/>
    <n v="21"/>
    <n v="128.28"/>
    <s v="Regular Air"/>
    <n v="0.5"/>
    <x v="4"/>
    <s v="Corporate"/>
    <s v="Office Supplies"/>
    <s v="Labels"/>
    <s v="Small Box"/>
    <d v="2012-07-03T00:00:00"/>
  </r>
  <r>
    <n v="52672"/>
    <x v="298"/>
    <s v="Low"/>
    <n v="29"/>
    <n v="1499.5274999999999"/>
    <s v="Regular Air"/>
    <n v="5.26"/>
    <x v="6"/>
    <s v="Home Office"/>
    <s v="Technology"/>
    <s v="Telephones and Communication"/>
    <s v="Small Box"/>
    <d v="2011-01-13T00:00:00"/>
  </r>
  <r>
    <n v="33510"/>
    <x v="299"/>
    <s v="High"/>
    <n v="42"/>
    <n v="267.06"/>
    <s v="Regular Air"/>
    <n v="5.22"/>
    <x v="1"/>
    <s v="Corporate"/>
    <s v="Furniture"/>
    <s v="Office Furnishings"/>
    <s v="Small Box"/>
    <d v="2011-12-03T00:00:00"/>
  </r>
  <r>
    <n v="56069"/>
    <x v="300"/>
    <s v="Low"/>
    <n v="10"/>
    <n v="55.66"/>
    <s v="Regular Air"/>
    <n v="1.39"/>
    <x v="5"/>
    <s v="Corporate"/>
    <s v="Office Supplies"/>
    <s v="Envelopes"/>
    <s v="Small Box"/>
    <d v="2012-10-19T00:00:00"/>
  </r>
  <r>
    <n v="47271"/>
    <x v="301"/>
    <s v="Medium"/>
    <n v="44"/>
    <n v="221.42"/>
    <s v="Regular Air"/>
    <n v="4.62"/>
    <x v="10"/>
    <s v="Corporate"/>
    <s v="Technology"/>
    <s v="Computer Peripherals"/>
    <s v="Small Pack"/>
    <d v="2011-07-29T00:00:00"/>
  </r>
  <r>
    <n v="19687"/>
    <x v="154"/>
    <s v="Medium"/>
    <n v="23"/>
    <n v="829.61699999999996"/>
    <s v="Regular Air"/>
    <n v="4.99"/>
    <x v="1"/>
    <s v="Consumer"/>
    <s v="Technology"/>
    <s v="Telephones and Communication"/>
    <s v="Small Box"/>
    <d v="2010-08-15T00:00:00"/>
  </r>
  <r>
    <n v="32903"/>
    <x v="153"/>
    <s v="Low"/>
    <n v="31"/>
    <n v="454.58"/>
    <s v="Regular Air"/>
    <n v="8.7799999999999994"/>
    <x v="4"/>
    <s v="Small Business"/>
    <s v="Office Supplies"/>
    <s v="Storage &amp; Organization"/>
    <s v="Small Box"/>
    <d v="2012-08-02T00:00:00"/>
  </r>
  <r>
    <n v="19073"/>
    <x v="302"/>
    <s v="Not Specified"/>
    <n v="16"/>
    <n v="178.4"/>
    <s v="Regular Air"/>
    <n v="5.16"/>
    <x v="7"/>
    <s v="Corporate"/>
    <s v="Furniture"/>
    <s v="Office Furnishings"/>
    <s v="Small Box"/>
    <d v="2009-06-25T00:00:00"/>
  </r>
  <r>
    <n v="40194"/>
    <x v="303"/>
    <s v="Not Specified"/>
    <n v="30"/>
    <n v="4506.8500000000004"/>
    <s v="Delivery Truck"/>
    <n v="30"/>
    <x v="4"/>
    <s v="Consumer"/>
    <s v="Furniture"/>
    <s v="Chairs &amp; Chairmats"/>
    <s v="Jumbo Drum"/>
    <d v="2010-10-07T00:00:00"/>
  </r>
  <r>
    <n v="20486"/>
    <x v="304"/>
    <s v="High"/>
    <n v="42"/>
    <n v="163.98"/>
    <s v="Regular Air"/>
    <n v="0.7"/>
    <x v="1"/>
    <s v="Corporate"/>
    <s v="Office Supplies"/>
    <s v="Pens &amp; Art Supplies"/>
    <s v="Wrap Bag"/>
    <d v="2011-03-06T00:00:00"/>
  </r>
  <r>
    <n v="15937"/>
    <x v="305"/>
    <s v="Low"/>
    <n v="17"/>
    <n v="215.65"/>
    <s v="Express Air"/>
    <n v="2.85"/>
    <x v="2"/>
    <s v="Corporate"/>
    <s v="Furniture"/>
    <s v="Office Furnishings"/>
    <s v="Small Pack"/>
    <d v="2012-11-15T00:00:00"/>
  </r>
  <r>
    <n v="13984"/>
    <x v="306"/>
    <s v="Critical"/>
    <n v="30"/>
    <n v="2052.8200000000002"/>
    <s v="Regular Air"/>
    <n v="37.58"/>
    <x v="0"/>
    <s v="Home Office"/>
    <s v="Furniture"/>
    <s v="Office Furnishings"/>
    <s v="Wrap Bag"/>
    <d v="2012-09-24T00:00:00"/>
  </r>
  <r>
    <n v="37792"/>
    <x v="112"/>
    <s v="High"/>
    <n v="14"/>
    <n v="36.74"/>
    <s v="Regular Air"/>
    <n v="0.97"/>
    <x v="4"/>
    <s v="Corporate"/>
    <s v="Office Supplies"/>
    <s v="Pens &amp; Art Supplies"/>
    <s v="Wrap Bag"/>
    <d v="2011-12-30T00:00:00"/>
  </r>
  <r>
    <n v="2048"/>
    <x v="307"/>
    <s v="Critical"/>
    <n v="9"/>
    <n v="548.36"/>
    <s v="Express Air"/>
    <n v="4.5"/>
    <x v="10"/>
    <s v="Corporate"/>
    <s v="Office Supplies"/>
    <s v="Appliances"/>
    <s v="Small Box"/>
    <d v="2010-11-15T00:00:00"/>
  </r>
  <r>
    <n v="42979"/>
    <x v="121"/>
    <s v="Not Specified"/>
    <n v="29"/>
    <n v="2770.79"/>
    <s v="Delivery Truck"/>
    <n v="30"/>
    <x v="6"/>
    <s v="Corporate"/>
    <s v="Furniture"/>
    <s v="Chairs &amp; Chairmats"/>
    <s v="Jumbo Drum"/>
    <d v="2011-05-03T00:00:00"/>
  </r>
  <r>
    <n v="52516"/>
    <x v="83"/>
    <s v="High"/>
    <n v="19"/>
    <n v="192.39"/>
    <s v="Express Air"/>
    <n v="4.68"/>
    <x v="1"/>
    <s v="Corporate"/>
    <s v="Office Supplies"/>
    <s v="Scissors, Rulers and Trimmers"/>
    <s v="Small Pack"/>
    <d v="2012-01-08T00:00:00"/>
  </r>
  <r>
    <n v="8384"/>
    <x v="308"/>
    <s v="High"/>
    <n v="37"/>
    <n v="4935.72"/>
    <s v="Delivery Truck"/>
    <n v="36.090000000000003"/>
    <x v="8"/>
    <s v="Small Business"/>
    <s v="Furniture"/>
    <s v="Bookcases"/>
    <s v="Jumbo Box"/>
    <d v="2010-05-06T00:00:00"/>
  </r>
  <r>
    <n v="48577"/>
    <x v="309"/>
    <s v="Medium"/>
    <n v="6"/>
    <n v="201.83"/>
    <s v="Regular Air"/>
    <n v="5.09"/>
    <x v="6"/>
    <s v="Corporate"/>
    <s v="Office Supplies"/>
    <s v="Paper"/>
    <s v="Small Box"/>
    <d v="2012-07-10T00:00:00"/>
  </r>
  <r>
    <n v="53825"/>
    <x v="288"/>
    <s v="Low"/>
    <n v="36"/>
    <n v="1646.05"/>
    <s v="Regular Air"/>
    <n v="7.23"/>
    <x v="0"/>
    <s v="Consumer"/>
    <s v="Office Supplies"/>
    <s v="Paper"/>
    <s v="Small Box"/>
    <d v="2011-04-11T00:00:00"/>
  </r>
  <r>
    <n v="46119"/>
    <x v="310"/>
    <s v="Critical"/>
    <n v="20"/>
    <n v="154.13"/>
    <s v="Regular Air"/>
    <n v="1.25"/>
    <x v="7"/>
    <s v="Consumer"/>
    <s v="Office Supplies"/>
    <s v="Paper"/>
    <s v="Wrap Bag"/>
    <d v="2009-02-17T00:00:00"/>
  </r>
  <r>
    <n v="1346"/>
    <x v="311"/>
    <s v="High"/>
    <n v="48"/>
    <n v="4789.8900000000003"/>
    <s v="Delivery Truck"/>
    <n v="26.22"/>
    <x v="9"/>
    <s v="Corporate"/>
    <s v="Furniture"/>
    <s v="Bookcases"/>
    <s v="Jumbo Box"/>
    <d v="2012-06-19T00:00:00"/>
  </r>
  <r>
    <n v="17543"/>
    <x v="312"/>
    <s v="Critical"/>
    <n v="1"/>
    <n v="15.73"/>
    <s v="Regular Air"/>
    <n v="9.5399999999999991"/>
    <x v="10"/>
    <s v="Consumer"/>
    <s v="Office Supplies"/>
    <s v="Paper"/>
    <s v="Small Box"/>
    <d v="2012-05-25T00:00:00"/>
  </r>
  <r>
    <n v="19206"/>
    <x v="313"/>
    <s v="Low"/>
    <n v="32"/>
    <n v="800"/>
    <s v="Delivery Truck"/>
    <n v="14.36"/>
    <x v="6"/>
    <s v="Corporate"/>
    <s v="Furniture"/>
    <s v="Chairs &amp; Chairmats"/>
    <s v="Jumbo Drum"/>
    <d v="2010-04-01T00:00:00"/>
  </r>
  <r>
    <n v="38336"/>
    <x v="314"/>
    <s v="Critical"/>
    <n v="31"/>
    <n v="346.57"/>
    <s v="Regular Air"/>
    <n v="6.5"/>
    <x v="0"/>
    <s v="Corporate"/>
    <s v="Technology"/>
    <s v="Computer Peripherals"/>
    <s v="Small Box"/>
    <d v="2012-10-06T00:00:00"/>
  </r>
  <r>
    <n v="46533"/>
    <x v="152"/>
    <s v="High"/>
    <n v="3"/>
    <n v="215.24"/>
    <s v="Regular Air"/>
    <n v="52.2"/>
    <x v="5"/>
    <s v="Small Business"/>
    <s v="Furniture"/>
    <s v="Office Furnishings"/>
    <s v="Medium Box"/>
    <d v="2009-10-08T00:00:00"/>
  </r>
  <r>
    <n v="46311"/>
    <x v="315"/>
    <s v="High"/>
    <n v="42"/>
    <n v="981.73"/>
    <s v="Regular Air"/>
    <n v="3.63"/>
    <x v="6"/>
    <s v="Consumer"/>
    <s v="Furniture"/>
    <s v="Office Furnishings"/>
    <s v="Small Pack"/>
    <d v="2011-07-26T00:00:00"/>
  </r>
  <r>
    <n v="53476"/>
    <x v="316"/>
    <s v="Not Specified"/>
    <n v="42"/>
    <n v="8127.32"/>
    <s v="Express Air"/>
    <n v="19.989999999999998"/>
    <x v="1"/>
    <s v="Small Business"/>
    <s v="Office Supplies"/>
    <s v="Storage &amp; Organization"/>
    <s v="Small Box"/>
    <d v="2009-06-11T00:00:00"/>
  </r>
  <r>
    <n v="41217"/>
    <x v="317"/>
    <s v="High"/>
    <n v="23"/>
    <n v="1314.64"/>
    <s v="Express Air"/>
    <n v="6.79"/>
    <x v="0"/>
    <s v="Consumer"/>
    <s v="Office Supplies"/>
    <s v="Paper"/>
    <s v="Small Box"/>
    <d v="2011-07-15T00:00:00"/>
  </r>
  <r>
    <n v="55558"/>
    <x v="318"/>
    <s v="Medium"/>
    <n v="23"/>
    <n v="392.57"/>
    <s v="Regular Air"/>
    <n v="8.1300000000000008"/>
    <x v="5"/>
    <s v="Consumer"/>
    <s v="Office Supplies"/>
    <s v="Envelopes"/>
    <s v="Small Box"/>
    <d v="2010-08-11T00:00:00"/>
  </r>
  <r>
    <n v="31233"/>
    <x v="319"/>
    <s v="Low"/>
    <n v="35"/>
    <n v="590.32000000000005"/>
    <s v="Regular Air"/>
    <n v="8.99"/>
    <x v="3"/>
    <s v="Home Office"/>
    <s v="Office Supplies"/>
    <s v="Pens &amp; Art Supplies"/>
    <s v="Small Pack"/>
    <d v="2011-09-28T00:00:00"/>
  </r>
  <r>
    <n v="21445"/>
    <x v="320"/>
    <s v="Low"/>
    <n v="14"/>
    <n v="75.150000000000006"/>
    <s v="Express Air"/>
    <n v="6.89"/>
    <x v="1"/>
    <s v="Small Business"/>
    <s v="Office Supplies"/>
    <s v="Appliances"/>
    <s v="Small Box"/>
    <d v="2009-11-21T00:00:00"/>
  </r>
  <r>
    <n v="24003"/>
    <x v="321"/>
    <s v="Critical"/>
    <n v="4"/>
    <n v="129.78649999999999"/>
    <s v="Express Air"/>
    <n v="5.99"/>
    <x v="9"/>
    <s v="Corporate"/>
    <s v="Technology"/>
    <s v="Telephones and Communication"/>
    <s v="Wrap Bag"/>
    <d v="2009-11-02T00:00:00"/>
  </r>
  <r>
    <n v="30657"/>
    <x v="189"/>
    <s v="High"/>
    <n v="8"/>
    <n v="179.66"/>
    <s v="Regular Air"/>
    <n v="1.99"/>
    <x v="6"/>
    <s v="Corporate"/>
    <s v="Technology"/>
    <s v="Computer Peripherals"/>
    <s v="Small Pack"/>
    <d v="2011-05-12T00:00:00"/>
  </r>
  <r>
    <n v="5697"/>
    <x v="322"/>
    <s v="Critical"/>
    <n v="31"/>
    <n v="371.68"/>
    <s v="Regular Air"/>
    <n v="5.03"/>
    <x v="1"/>
    <s v="Home Office"/>
    <s v="Office Supplies"/>
    <s v="Storage &amp; Organization"/>
    <s v="Small Box"/>
    <d v="2012-10-06T00:00:00"/>
  </r>
  <r>
    <n v="7239"/>
    <x v="323"/>
    <s v="Medium"/>
    <n v="50"/>
    <n v="6206.16"/>
    <s v="Regular Air"/>
    <n v="19.989999999999998"/>
    <x v="1"/>
    <s v="Small Business"/>
    <s v="Office Supplies"/>
    <s v="Storage &amp; Organization"/>
    <s v="Small Box"/>
    <d v="2011-07-01T00:00:00"/>
  </r>
  <r>
    <n v="55107"/>
    <x v="324"/>
    <s v="Low"/>
    <n v="32"/>
    <n v="171.52"/>
    <s v="Regular Air"/>
    <n v="1.39"/>
    <x v="1"/>
    <s v="Home Office"/>
    <s v="Office Supplies"/>
    <s v="Envelopes"/>
    <s v="Small Box"/>
    <d v="2010-05-13T00:00:00"/>
  </r>
  <r>
    <n v="49216"/>
    <x v="325"/>
    <s v="High"/>
    <n v="9"/>
    <n v="2503.86"/>
    <s v="Delivery Truck"/>
    <n v="28.06"/>
    <x v="8"/>
    <s v="Home Office"/>
    <s v="Technology"/>
    <s v="Office Machines"/>
    <s v="Jumbo Drum"/>
    <d v="2009-03-19T00:00:00"/>
  </r>
  <r>
    <n v="22407"/>
    <x v="320"/>
    <s v="Not Specified"/>
    <n v="15"/>
    <n v="526.82000000000005"/>
    <s v="Express Air"/>
    <n v="8.99"/>
    <x v="6"/>
    <s v="Corporate"/>
    <s v="Office Supplies"/>
    <s v="Pens &amp; Art Supplies"/>
    <s v="Small Pack"/>
    <d v="2009-11-19T00:00:00"/>
  </r>
  <r>
    <n v="35364"/>
    <x v="146"/>
    <s v="Critical"/>
    <n v="16"/>
    <n v="72.08"/>
    <s v="Regular Air"/>
    <n v="5.68"/>
    <x v="0"/>
    <s v="Corporate"/>
    <s v="Office Supplies"/>
    <s v="Paper"/>
    <s v="Small Box"/>
    <d v="2009-12-14T00:00:00"/>
  </r>
  <r>
    <n v="12581"/>
    <x v="120"/>
    <s v="High"/>
    <n v="31"/>
    <n v="1768.9690000000001"/>
    <s v="Express Air"/>
    <n v="5.99"/>
    <x v="5"/>
    <s v="Small Business"/>
    <s v="Technology"/>
    <s v="Telephones and Communication"/>
    <s v="Small Box"/>
    <d v="2009-10-22T00:00:00"/>
  </r>
  <r>
    <n v="10945"/>
    <x v="277"/>
    <s v="Medium"/>
    <n v="14"/>
    <n v="1170.0250000000001"/>
    <s v="Regular Air"/>
    <n v="8.99"/>
    <x v="2"/>
    <s v="Consumer"/>
    <s v="Technology"/>
    <s v="Telephones and Communication"/>
    <s v="Small Box"/>
    <d v="2012-01-05T00:00:00"/>
  </r>
  <r>
    <n v="17988"/>
    <x v="326"/>
    <s v="Low"/>
    <n v="46"/>
    <n v="2660.6104999999998"/>
    <s v="Regular Air"/>
    <n v="8.99"/>
    <x v="6"/>
    <s v="Small Business"/>
    <s v="Technology"/>
    <s v="Telephones and Communication"/>
    <s v="Small Box"/>
    <d v="2010-09-24T00:00:00"/>
  </r>
  <r>
    <n v="50275"/>
    <x v="327"/>
    <s v="Medium"/>
    <n v="5"/>
    <n v="9704.3700000000008"/>
    <s v="Express Air"/>
    <n v="13.99"/>
    <x v="8"/>
    <s v="Home Office"/>
    <s v="Technology"/>
    <s v="Office Machines"/>
    <s v="Medium Box"/>
    <d v="2009-12-06T00:00:00"/>
  </r>
  <r>
    <n v="7812"/>
    <x v="88"/>
    <s v="Low"/>
    <n v="12"/>
    <n v="3635.63"/>
    <s v="Delivery Truck"/>
    <n v="29.2"/>
    <x v="3"/>
    <s v="Corporate"/>
    <s v="Furniture"/>
    <s v="Tables"/>
    <s v="Jumbo Box"/>
    <d v="2011-04-22T00:00:00"/>
  </r>
  <r>
    <n v="30593"/>
    <x v="315"/>
    <s v="Critical"/>
    <n v="20"/>
    <n v="97.65"/>
    <s v="Express Air"/>
    <n v="6.92"/>
    <x v="1"/>
    <s v="Small Business"/>
    <s v="Furniture"/>
    <s v="Office Furnishings"/>
    <s v="Small Box"/>
    <d v="2011-07-27T00:00:00"/>
  </r>
  <r>
    <n v="14529"/>
    <x v="328"/>
    <s v="Low"/>
    <n v="42"/>
    <n v="208.78"/>
    <s v="Regular Air"/>
    <n v="2.0299999999999998"/>
    <x v="0"/>
    <s v="Home Office"/>
    <s v="Furniture"/>
    <s v="Office Furnishings"/>
    <s v="Wrap Bag"/>
    <d v="2010-09-22T00:00:00"/>
  </r>
  <r>
    <n v="23649"/>
    <x v="270"/>
    <s v="Not Specified"/>
    <n v="30"/>
    <n v="4587.9260000000004"/>
    <s v="Regular Air"/>
    <n v="4.2"/>
    <x v="1"/>
    <s v="Corporate"/>
    <s v="Technology"/>
    <s v="Telephones and Communication"/>
    <s v="Small Box"/>
    <d v="2012-09-08T00:00:00"/>
  </r>
  <r>
    <n v="26021"/>
    <x v="329"/>
    <s v="Critical"/>
    <n v="17"/>
    <n v="328.62700000000001"/>
    <s v="Regular Air"/>
    <n v="4.8099999999999996"/>
    <x v="3"/>
    <s v="Consumer"/>
    <s v="Technology"/>
    <s v="Telephones and Communication"/>
    <s v="Medium Box"/>
    <d v="2012-09-16T00:00:00"/>
  </r>
  <r>
    <n v="24067"/>
    <x v="330"/>
    <s v="High"/>
    <n v="46"/>
    <n v="2640.6864999999998"/>
    <s v="Express Air"/>
    <n v="5.92"/>
    <x v="7"/>
    <s v="Corporate"/>
    <s v="Technology"/>
    <s v="Telephones and Communication"/>
    <s v="Small Box"/>
    <d v="2012-08-23T00:00:00"/>
  </r>
  <r>
    <n v="52675"/>
    <x v="331"/>
    <s v="Medium"/>
    <n v="22"/>
    <n v="52.62"/>
    <s v="Regular Air"/>
    <n v="1.1200000000000001"/>
    <x v="0"/>
    <s v="Small Business"/>
    <s v="Office Supplies"/>
    <s v="Pens &amp; Art Supplies"/>
    <s v="Wrap Bag"/>
    <d v="2011-10-12T00:00:00"/>
  </r>
  <r>
    <n v="2211"/>
    <x v="332"/>
    <s v="High"/>
    <n v="23"/>
    <n v="80.38"/>
    <s v="Regular Air"/>
    <n v="4.17"/>
    <x v="4"/>
    <s v="Home Office"/>
    <s v="Office Supplies"/>
    <s v="Pens &amp; Art Supplies"/>
    <s v="Small Pack"/>
    <d v="2009-07-01T00:00:00"/>
  </r>
  <r>
    <n v="21447"/>
    <x v="333"/>
    <s v="Not Specified"/>
    <n v="15"/>
    <n v="176.24"/>
    <s v="Express Air"/>
    <n v="3.37"/>
    <x v="1"/>
    <s v="Home Office"/>
    <s v="Office Supplies"/>
    <s v="Scissors, Rulers and Trimmers"/>
    <s v="Small Pack"/>
    <d v="2010-06-05T00:00:00"/>
  </r>
  <r>
    <n v="50567"/>
    <x v="334"/>
    <s v="Medium"/>
    <n v="22"/>
    <n v="1505.67"/>
    <s v="Delivery Truck"/>
    <n v="30"/>
    <x v="4"/>
    <s v="Home Office"/>
    <s v="Furniture"/>
    <s v="Chairs &amp; Chairmats"/>
    <s v="Jumbo Drum"/>
    <d v="2012-02-06T00:00:00"/>
  </r>
  <r>
    <n v="28161"/>
    <x v="35"/>
    <s v="Not Specified"/>
    <n v="10"/>
    <n v="784.08"/>
    <s v="Delivery Truck"/>
    <n v="46.74"/>
    <x v="4"/>
    <s v="Consumer"/>
    <s v="Furniture"/>
    <s v="Bookcases"/>
    <s v="Jumbo Box"/>
    <d v="2009-06-16T00:00:00"/>
  </r>
  <r>
    <n v="31140"/>
    <x v="335"/>
    <s v="Critical"/>
    <n v="4"/>
    <n v="13.42"/>
    <s v="Regular Air"/>
    <n v="0.99"/>
    <x v="6"/>
    <s v="Home Office"/>
    <s v="Office Supplies"/>
    <s v="Labels"/>
    <s v="Small Box"/>
    <d v="2011-02-02T00:00:00"/>
  </r>
  <r>
    <n v="50017"/>
    <x v="336"/>
    <s v="Low"/>
    <n v="43"/>
    <n v="1502.47"/>
    <s v="Regular Air"/>
    <n v="8.99"/>
    <x v="1"/>
    <s v="Home Office"/>
    <s v="Office Supplies"/>
    <s v="Pens &amp; Art Supplies"/>
    <s v="Small Pack"/>
    <d v="2012-11-22T00:00:00"/>
  </r>
  <r>
    <n v="59878"/>
    <x v="337"/>
    <s v="High"/>
    <n v="6"/>
    <n v="112.4"/>
    <s v="Regular Air"/>
    <n v="8.51"/>
    <x v="1"/>
    <s v="Corporate"/>
    <s v="Technology"/>
    <s v="Office Machines"/>
    <s v="Medium Box"/>
    <d v="2012-05-29T00:00:00"/>
  </r>
  <r>
    <n v="41440"/>
    <x v="338"/>
    <s v="High"/>
    <n v="20"/>
    <n v="92.94"/>
    <s v="Regular Air"/>
    <n v="0.5"/>
    <x v="0"/>
    <s v="Corporate"/>
    <s v="Office Supplies"/>
    <s v="Labels"/>
    <s v="Small Box"/>
    <d v="2009-09-23T00:00:00"/>
  </r>
  <r>
    <n v="52327"/>
    <x v="282"/>
    <s v="Medium"/>
    <n v="5"/>
    <n v="28.23"/>
    <s v="Regular Air"/>
    <n v="4.7"/>
    <x v="1"/>
    <s v="Home Office"/>
    <s v="Office Supplies"/>
    <s v="Paper"/>
    <s v="Small Box"/>
    <d v="2011-12-22T00:00:00"/>
  </r>
  <r>
    <n v="28486"/>
    <x v="339"/>
    <s v="High"/>
    <n v="2"/>
    <n v="811.13"/>
    <s v="Regular Air"/>
    <n v="11.37"/>
    <x v="2"/>
    <s v="Corporate"/>
    <s v="Office Supplies"/>
    <s v="Storage &amp; Organization"/>
    <s v="Small Box"/>
    <d v="2009-08-27T00:00:00"/>
  </r>
  <r>
    <n v="20389"/>
    <x v="340"/>
    <s v="High"/>
    <n v="30"/>
    <n v="201.35"/>
    <s v="Express Air"/>
    <n v="7.5"/>
    <x v="0"/>
    <s v="Corporate"/>
    <s v="Office Supplies"/>
    <s v="Paper"/>
    <s v="Small Box"/>
    <d v="2009-08-13T00:00:00"/>
  </r>
  <r>
    <n v="42722"/>
    <x v="341"/>
    <s v="Not Specified"/>
    <n v="23"/>
    <n v="1152.1600000000001"/>
    <s v="Regular Air"/>
    <n v="4.5"/>
    <x v="0"/>
    <s v="Home Office"/>
    <s v="Office Supplies"/>
    <s v="Appliances"/>
    <s v="Small Box"/>
    <d v="2012-10-08T00:00:00"/>
  </r>
  <r>
    <n v="4099"/>
    <x v="342"/>
    <s v="Critical"/>
    <n v="42"/>
    <n v="1691.51"/>
    <s v="Regular Air"/>
    <n v="6.22"/>
    <x v="3"/>
    <s v="Consumer"/>
    <s v="Office Supplies"/>
    <s v="Storage &amp; Organization"/>
    <s v="Small Box"/>
    <d v="2012-08-21T00:00:00"/>
  </r>
  <r>
    <n v="36292"/>
    <x v="343"/>
    <s v="Critical"/>
    <n v="21"/>
    <n v="109.87"/>
    <s v="Regular Air"/>
    <n v="7.54"/>
    <x v="5"/>
    <s v="Corporate"/>
    <s v="Office Supplies"/>
    <s v="Paper"/>
    <s v="Small Box"/>
    <d v="2010-02-08T00:00:00"/>
  </r>
  <r>
    <n v="44962"/>
    <x v="344"/>
    <s v="Medium"/>
    <n v="27"/>
    <n v="575.74"/>
    <s v="Regular Air"/>
    <n v="1.99"/>
    <x v="6"/>
    <s v="Small Business"/>
    <s v="Technology"/>
    <s v="Computer Peripherals"/>
    <s v="Small Pack"/>
    <d v="2009-12-30T00:00:00"/>
  </r>
  <r>
    <n v="46243"/>
    <x v="221"/>
    <s v="Low"/>
    <n v="31"/>
    <n v="614.35"/>
    <s v="Express Air"/>
    <n v="9.0299999999999994"/>
    <x v="1"/>
    <s v="Corporate"/>
    <s v="Office Supplies"/>
    <s v="Paper"/>
    <s v="Small Box"/>
    <d v="2012-01-26T00:00:00"/>
  </r>
  <r>
    <n v="11456"/>
    <x v="30"/>
    <s v="Low"/>
    <n v="15"/>
    <n v="1519.9"/>
    <s v="Regular Air"/>
    <n v="24.49"/>
    <x v="2"/>
    <s v="Corporate"/>
    <s v="Furniture"/>
    <s v="Office Furnishings"/>
    <s v="Large Box"/>
    <d v="2010-04-19T00:00:00"/>
  </r>
  <r>
    <n v="31558"/>
    <x v="128"/>
    <s v="Low"/>
    <n v="42"/>
    <n v="1763.6"/>
    <s v="Regular Air"/>
    <n v="1.99"/>
    <x v="2"/>
    <s v="Home Office"/>
    <s v="Technology"/>
    <s v="Computer Peripherals"/>
    <s v="Small Pack"/>
    <d v="2011-07-23T00:00:00"/>
  </r>
  <r>
    <n v="292"/>
    <x v="207"/>
    <s v="High"/>
    <n v="43"/>
    <n v="412.62"/>
    <s v="Regular Air"/>
    <n v="1.39"/>
    <x v="6"/>
    <s v="Consumer"/>
    <s v="Office Supplies"/>
    <s v="Envelopes"/>
    <s v="Small Box"/>
    <d v="2012-01-13T00:00:00"/>
  </r>
  <r>
    <n v="10657"/>
    <x v="345"/>
    <s v="Medium"/>
    <n v="8"/>
    <n v="1848.52"/>
    <s v="Delivery Truck"/>
    <n v="69.64"/>
    <x v="10"/>
    <s v="Consumer"/>
    <s v="Furniture"/>
    <s v="Tables"/>
    <s v="Jumbo Box"/>
    <d v="2010-09-26T00:00:00"/>
  </r>
  <r>
    <n v="15332"/>
    <x v="346"/>
    <s v="Not Specified"/>
    <n v="6"/>
    <n v="321.70999999999998"/>
    <s v="Regular Air"/>
    <n v="16.11"/>
    <x v="8"/>
    <s v="Home Office"/>
    <s v="Office Supplies"/>
    <s v="Binders and Binder Accessories"/>
    <s v="Small Box"/>
    <d v="2010-06-01T00:00:00"/>
  </r>
  <r>
    <n v="33537"/>
    <x v="154"/>
    <s v="Medium"/>
    <n v="26"/>
    <n v="45.38"/>
    <s v="Regular Air"/>
    <n v="0.7"/>
    <x v="8"/>
    <s v="Corporate"/>
    <s v="Office Supplies"/>
    <s v="Pens &amp; Art Supplies"/>
    <s v="Wrap Bag"/>
    <d v="2010-08-15T00:00:00"/>
  </r>
  <r>
    <n v="54304"/>
    <x v="347"/>
    <s v="High"/>
    <n v="11"/>
    <n v="558.62"/>
    <s v="Regular Air"/>
    <n v="3.99"/>
    <x v="9"/>
    <s v="Consumer"/>
    <s v="Office Supplies"/>
    <s v="Appliances"/>
    <s v="Small Box"/>
    <d v="2010-02-19T00:00:00"/>
  </r>
  <r>
    <n v="20868"/>
    <x v="348"/>
    <s v="Low"/>
    <n v="9"/>
    <n v="1609.19"/>
    <s v="Regular Air"/>
    <n v="19.989999999999998"/>
    <x v="3"/>
    <s v="Home Office"/>
    <s v="Office Supplies"/>
    <s v="Storage &amp; Organization"/>
    <s v="Small Box"/>
    <d v="2010-10-16T00:00:00"/>
  </r>
  <r>
    <n v="15622"/>
    <x v="349"/>
    <s v="High"/>
    <n v="34"/>
    <n v="8581.25"/>
    <s v="Delivery Truck"/>
    <n v="60.2"/>
    <x v="0"/>
    <s v="Consumer"/>
    <s v="Furniture"/>
    <s v="Bookcases"/>
    <s v="Jumbo Box"/>
    <d v="2011-08-26T00:00:00"/>
  </r>
  <r>
    <n v="57061"/>
    <x v="350"/>
    <s v="Low"/>
    <n v="3"/>
    <n v="55.17"/>
    <s v="Regular Air"/>
    <n v="5.03"/>
    <x v="4"/>
    <s v="Small Business"/>
    <s v="Furniture"/>
    <s v="Office Furnishings"/>
    <s v="Small Box"/>
    <d v="2009-12-02T00:00:00"/>
  </r>
  <r>
    <n v="47010"/>
    <x v="261"/>
    <s v="Critical"/>
    <n v="11"/>
    <n v="1479.14"/>
    <s v="Delivery Truck"/>
    <n v="30"/>
    <x v="6"/>
    <s v="Corporate"/>
    <s v="Furniture"/>
    <s v="Chairs &amp; Chairmats"/>
    <s v="Jumbo Drum"/>
    <d v="2011-10-03T00:00:00"/>
  </r>
  <r>
    <n v="34499"/>
    <x v="351"/>
    <s v="Medium"/>
    <n v="2"/>
    <n v="555.67999999999995"/>
    <s v="Delivery Truck"/>
    <n v="62.94"/>
    <x v="6"/>
    <s v="Home Office"/>
    <s v="Furniture"/>
    <s v="Chairs &amp; Chairmats"/>
    <s v="Jumbo Drum"/>
    <d v="2010-07-19T00:00:00"/>
  </r>
  <r>
    <n v="16032"/>
    <x v="327"/>
    <s v="Low"/>
    <n v="35"/>
    <n v="436.98"/>
    <s v="Regular Air"/>
    <n v="4.9800000000000004"/>
    <x v="8"/>
    <s v="Home Office"/>
    <s v="Furniture"/>
    <s v="Office Furnishings"/>
    <s v="Small Pack"/>
    <d v="2009-12-12T00:00:00"/>
  </r>
  <r>
    <n v="28995"/>
    <x v="352"/>
    <s v="High"/>
    <n v="9"/>
    <n v="298.52"/>
    <s v="Regular Air"/>
    <n v="5.76"/>
    <x v="7"/>
    <s v="Corporate"/>
    <s v="Office Supplies"/>
    <s v="Paper"/>
    <s v="Small Box"/>
    <d v="2010-05-13T00:00:00"/>
  </r>
  <r>
    <n v="13125"/>
    <x v="183"/>
    <s v="Not Specified"/>
    <n v="30"/>
    <n v="990.73"/>
    <s v="Express Air"/>
    <n v="4"/>
    <x v="1"/>
    <s v="Corporate"/>
    <s v="Technology"/>
    <s v="Computer Peripherals"/>
    <s v="Small Box"/>
    <d v="2010-12-15T00:00:00"/>
  </r>
  <r>
    <n v="24391"/>
    <x v="353"/>
    <s v="Low"/>
    <n v="14"/>
    <n v="3236.8"/>
    <s v="Delivery Truck"/>
    <n v="23.78"/>
    <x v="5"/>
    <s v="Consumer"/>
    <s v="Furniture"/>
    <s v="Tables"/>
    <s v="Jumbo Box"/>
    <d v="2009-03-10T00:00:00"/>
  </r>
  <r>
    <n v="2023"/>
    <x v="140"/>
    <s v="Low"/>
    <n v="4"/>
    <n v="294.89"/>
    <s v="Regular Air"/>
    <n v="12.14"/>
    <x v="6"/>
    <s v="Home Office"/>
    <s v="Technology"/>
    <s v="Computer Peripherals"/>
    <s v="Small Box"/>
    <d v="2012-05-05T00:00:00"/>
  </r>
  <r>
    <n v="27811"/>
    <x v="291"/>
    <s v="Not Specified"/>
    <n v="4"/>
    <n v="73.900000000000006"/>
    <s v="Regular Air"/>
    <n v="13.18"/>
    <x v="1"/>
    <s v="Small Business"/>
    <s v="Office Supplies"/>
    <s v="Binders and Binder Accessories"/>
    <s v="Small Box"/>
    <d v="2011-03-05T00:00:00"/>
  </r>
  <r>
    <n v="3205"/>
    <x v="354"/>
    <s v="Low"/>
    <n v="8"/>
    <n v="136.61000000000001"/>
    <s v="Regular Air"/>
    <n v="3.73"/>
    <x v="4"/>
    <s v="Consumer"/>
    <s v="Furniture"/>
    <s v="Office Furnishings"/>
    <s v="Small Pack"/>
    <d v="2012-04-10T00:00:00"/>
  </r>
  <r>
    <n v="55170"/>
    <x v="355"/>
    <s v="Critical"/>
    <n v="22"/>
    <n v="985.29"/>
    <s v="Express Air"/>
    <n v="8.99"/>
    <x v="0"/>
    <s v="Small Business"/>
    <s v="Office Supplies"/>
    <s v="Pens &amp; Art Supplies"/>
    <s v="Small Pack"/>
    <d v="2012-09-23T00:00:00"/>
  </r>
  <r>
    <n v="58151"/>
    <x v="356"/>
    <s v="High"/>
    <n v="33"/>
    <n v="211.48"/>
    <s v="Regular Air"/>
    <n v="2.99"/>
    <x v="4"/>
    <s v="Home Office"/>
    <s v="Office Supplies"/>
    <s v="Binders and Binder Accessories"/>
    <s v="Small Box"/>
    <d v="2009-09-29T00:00:00"/>
  </r>
  <r>
    <n v="40193"/>
    <x v="133"/>
    <s v="High"/>
    <n v="34"/>
    <n v="3130.2015000000001"/>
    <s v="Express Air"/>
    <n v="2.5"/>
    <x v="1"/>
    <s v="Corporate"/>
    <s v="Technology"/>
    <s v="Telephones and Communication"/>
    <s v="Small Box"/>
    <d v="2012-09-02T00:00:00"/>
  </r>
  <r>
    <n v="2240"/>
    <x v="357"/>
    <s v="Not Specified"/>
    <n v="17"/>
    <n v="186.02"/>
    <s v="Regular Air"/>
    <n v="5.16"/>
    <x v="6"/>
    <s v="Consumer"/>
    <s v="Furniture"/>
    <s v="Office Furnishings"/>
    <s v="Small Box"/>
    <d v="2012-03-06T00:00:00"/>
  </r>
  <r>
    <n v="59270"/>
    <x v="358"/>
    <s v="High"/>
    <n v="14"/>
    <n v="2138.63"/>
    <s v="Regular Air"/>
    <n v="19.989999999999998"/>
    <x v="9"/>
    <s v="Small Business"/>
    <s v="Office Supplies"/>
    <s v="Storage &amp; Organization"/>
    <s v="Small Box"/>
    <d v="2010-01-12T00:00:00"/>
  </r>
  <r>
    <n v="25889"/>
    <x v="359"/>
    <s v="Low"/>
    <n v="23"/>
    <n v="321.63"/>
    <s v="Regular Air"/>
    <n v="5"/>
    <x v="3"/>
    <s v="Consumer"/>
    <s v="Furniture"/>
    <s v="Office Furnishings"/>
    <s v="Small Pack"/>
    <d v="2010-06-10T00:00:00"/>
  </r>
  <r>
    <n v="2688"/>
    <x v="360"/>
    <s v="High"/>
    <n v="11"/>
    <n v="1559.4355"/>
    <s v="Regular Air"/>
    <n v="3.9"/>
    <x v="8"/>
    <s v="Small Business"/>
    <s v="Technology"/>
    <s v="Telephones and Communication"/>
    <s v="Small Box"/>
    <d v="2012-01-25T00:00:00"/>
  </r>
  <r>
    <n v="25120"/>
    <x v="361"/>
    <s v="Medium"/>
    <n v="10"/>
    <n v="71.86"/>
    <s v="Regular Air"/>
    <n v="6.93"/>
    <x v="6"/>
    <s v="Corporate"/>
    <s v="Office Supplies"/>
    <s v="Paper"/>
    <s v="Small Box"/>
    <d v="2009-02-07T00:00:00"/>
  </r>
  <r>
    <n v="16706"/>
    <x v="362"/>
    <s v="High"/>
    <n v="49"/>
    <n v="6175.777"/>
    <s v="Express Air"/>
    <n v="3.9"/>
    <x v="2"/>
    <s v="Corporate"/>
    <s v="Technology"/>
    <s v="Telephones and Communication"/>
    <s v="Small Box"/>
    <d v="2012-06-29T00:00:00"/>
  </r>
  <r>
    <n v="42246"/>
    <x v="363"/>
    <s v="Not Specified"/>
    <n v="40"/>
    <n v="3060.37"/>
    <s v="Regular Air"/>
    <n v="4"/>
    <x v="1"/>
    <s v="Corporate"/>
    <s v="Technology"/>
    <s v="Computer Peripherals"/>
    <s v="Small Box"/>
    <d v="2012-04-27T00:00:00"/>
  </r>
  <r>
    <n v="36704"/>
    <x v="364"/>
    <s v="High"/>
    <n v="43"/>
    <n v="134.33000000000001"/>
    <s v="Express Air"/>
    <n v="1.1399999999999999"/>
    <x v="5"/>
    <s v="Home Office"/>
    <s v="Office Supplies"/>
    <s v="Paper"/>
    <s v="Wrap Bag"/>
    <d v="2011-06-17T00:00:00"/>
  </r>
  <r>
    <n v="3395"/>
    <x v="365"/>
    <s v="Not Specified"/>
    <n v="1"/>
    <n v="13.16"/>
    <s v="Regular Air"/>
    <n v="5.96"/>
    <x v="0"/>
    <s v="Consumer"/>
    <s v="Office Supplies"/>
    <s v="Paper"/>
    <s v="Small Box"/>
    <d v="2009-10-31T00:00:00"/>
  </r>
  <r>
    <n v="52578"/>
    <x v="366"/>
    <s v="Critical"/>
    <n v="38"/>
    <n v="6230.68"/>
    <s v="Delivery Truck"/>
    <n v="29.1"/>
    <x v="5"/>
    <s v="Consumer"/>
    <s v="Furniture"/>
    <s v="Tables"/>
    <s v="Jumbo Box"/>
    <d v="2011-03-09T00:00:00"/>
  </r>
  <r>
    <n v="38947"/>
    <x v="367"/>
    <s v="Critical"/>
    <n v="20"/>
    <n v="307.45999999999998"/>
    <s v="Regular Air"/>
    <n v="7.4"/>
    <x v="1"/>
    <s v="Home Office"/>
    <s v="Furniture"/>
    <s v="Office Furnishings"/>
    <s v="Small Box"/>
    <d v="2009-12-01T00:00:00"/>
  </r>
  <r>
    <n v="47462"/>
    <x v="368"/>
    <s v="High"/>
    <n v="18"/>
    <n v="110.31"/>
    <s v="Regular Air"/>
    <n v="2.27"/>
    <x v="2"/>
    <s v="Corporate"/>
    <s v="Office Supplies"/>
    <s v="Pens &amp; Art Supplies"/>
    <s v="Wrap Bag"/>
    <d v="2011-06-11T00:00:00"/>
  </r>
  <r>
    <n v="30887"/>
    <x v="369"/>
    <s v="Critical"/>
    <n v="44"/>
    <n v="4357.1170000000002"/>
    <s v="Regular Air"/>
    <n v="5.92"/>
    <x v="3"/>
    <s v="Home Office"/>
    <s v="Technology"/>
    <s v="Telephones and Communication"/>
    <s v="Small Box"/>
    <d v="2010-07-07T00:00:00"/>
  </r>
  <r>
    <n v="57153"/>
    <x v="370"/>
    <s v="Critical"/>
    <n v="9"/>
    <n v="106.05"/>
    <s v="Regular Air"/>
    <n v="6.12"/>
    <x v="1"/>
    <s v="Corporate"/>
    <s v="Office Supplies"/>
    <s v="Appliances"/>
    <s v="Medium Box"/>
    <d v="2009-05-28T00:00:00"/>
  </r>
  <r>
    <n v="15972"/>
    <x v="371"/>
    <s v="Not Specified"/>
    <n v="3"/>
    <n v="10.33"/>
    <s v="Regular Air"/>
    <n v="1.58"/>
    <x v="1"/>
    <s v="Small Business"/>
    <s v="Office Supplies"/>
    <s v="Rubber Bands"/>
    <s v="Wrap Bag"/>
    <d v="2011-08-09T00:00:00"/>
  </r>
  <r>
    <n v="54913"/>
    <x v="372"/>
    <s v="High"/>
    <n v="11"/>
    <n v="54.61"/>
    <s v="Express Air"/>
    <n v="0.88"/>
    <x v="5"/>
    <s v="Consumer"/>
    <s v="Office Supplies"/>
    <s v="Paper"/>
    <s v="Wrap Bag"/>
    <d v="2010-07-05T00:00:00"/>
  </r>
  <r>
    <n v="10278"/>
    <x v="373"/>
    <s v="Low"/>
    <n v="25"/>
    <n v="1907.71"/>
    <s v="Delivery Truck"/>
    <n v="26.74"/>
    <x v="6"/>
    <s v="Home Office"/>
    <s v="Furniture"/>
    <s v="Bookcases"/>
    <s v="Jumbo Box"/>
    <d v="2011-09-19T00:00:00"/>
  </r>
  <r>
    <n v="42561"/>
    <x v="374"/>
    <s v="Low"/>
    <n v="15"/>
    <n v="1062.9590000000001"/>
    <s v="Express Air"/>
    <n v="2.5"/>
    <x v="2"/>
    <s v="Consumer"/>
    <s v="Technology"/>
    <s v="Telephones and Communication"/>
    <s v="Small Box"/>
    <d v="2010-02-08T00:00:00"/>
  </r>
  <r>
    <n v="32800"/>
    <x v="375"/>
    <s v="Not Specified"/>
    <n v="40"/>
    <n v="751.94"/>
    <s v="Regular Air"/>
    <n v="8.68"/>
    <x v="5"/>
    <s v="Home Office"/>
    <s v="Office Supplies"/>
    <s v="Paper"/>
    <s v="Small Box"/>
    <d v="2009-01-23T00:00:00"/>
  </r>
  <r>
    <n v="130"/>
    <x v="179"/>
    <s v="High"/>
    <n v="3"/>
    <n v="461.89"/>
    <s v="Express Air"/>
    <n v="13.99"/>
    <x v="6"/>
    <s v="Corporate"/>
    <s v="Technology"/>
    <s v="Office Machines"/>
    <s v="Medium Box"/>
    <d v="2012-05-09T00:00:00"/>
  </r>
  <r>
    <n v="31586"/>
    <x v="376"/>
    <s v="Low"/>
    <n v="25"/>
    <n v="4390.0290000000005"/>
    <s v="Express Air"/>
    <n v="5.26"/>
    <x v="6"/>
    <s v="Home Office"/>
    <s v="Technology"/>
    <s v="Telephones and Communication"/>
    <s v="Small Box"/>
    <d v="2012-03-30T00:00:00"/>
  </r>
  <r>
    <n v="38882"/>
    <x v="377"/>
    <s v="Critical"/>
    <n v="40"/>
    <n v="2169.4899999999998"/>
    <s v="Regular Air"/>
    <n v="4.8499999999999996"/>
    <x v="9"/>
    <s v="Consumer"/>
    <s v="Office Supplies"/>
    <s v="Paper"/>
    <s v="Small Box"/>
    <d v="2009-12-14T00:00:00"/>
  </r>
  <r>
    <n v="53152"/>
    <x v="378"/>
    <s v="Medium"/>
    <n v="9"/>
    <n v="196.41"/>
    <s v="Regular Air"/>
    <n v="11.17"/>
    <x v="1"/>
    <s v="Corporate"/>
    <s v="Furniture"/>
    <s v="Office Furnishings"/>
    <s v="Large Box"/>
    <d v="2009-03-08T00:00:00"/>
  </r>
  <r>
    <n v="44708"/>
    <x v="379"/>
    <s v="Not Specified"/>
    <n v="15"/>
    <n v="30.68"/>
    <s v="Regular Air"/>
    <n v="4.08"/>
    <x v="2"/>
    <s v="Small Business"/>
    <s v="Furniture"/>
    <s v="Office Furnishings"/>
    <s v="Small Pack"/>
    <d v="2009-07-28T00:00:00"/>
  </r>
  <r>
    <n v="49761"/>
    <x v="380"/>
    <s v="Not Specified"/>
    <n v="45"/>
    <n v="1090.5999999999999"/>
    <s v="Regular Air"/>
    <n v="6.3"/>
    <x v="0"/>
    <s v="Corporate"/>
    <s v="Technology"/>
    <s v="Office Machines"/>
    <s v="Medium Box"/>
    <d v="2011-01-25T00:00:00"/>
  </r>
  <r>
    <n v="47171"/>
    <x v="106"/>
    <s v="Medium"/>
    <n v="21"/>
    <n v="147.16"/>
    <s v="Regular Air"/>
    <n v="8.4"/>
    <x v="1"/>
    <s v="Home Office"/>
    <s v="Office Supplies"/>
    <s v="Paper"/>
    <s v="Small Box"/>
    <d v="2010-01-08T00:00:00"/>
  </r>
  <r>
    <n v="3907"/>
    <x v="148"/>
    <s v="Medium"/>
    <n v="36"/>
    <n v="218.12"/>
    <s v="Regular Air"/>
    <n v="49"/>
    <x v="0"/>
    <s v="Small Business"/>
    <s v="Office Supplies"/>
    <s v="Appliances"/>
    <s v="Large Box"/>
    <d v="2012-08-18T00:00:00"/>
  </r>
  <r>
    <n v="1539"/>
    <x v="381"/>
    <s v="Low"/>
    <n v="38"/>
    <n v="184.99"/>
    <s v="Regular Air"/>
    <n v="4.93"/>
    <x v="11"/>
    <s v="Corporate"/>
    <s v="Technology"/>
    <s v="Computer Peripherals"/>
    <s v="Small Pack"/>
    <d v="2011-03-14T00:00:00"/>
  </r>
  <r>
    <n v="58784"/>
    <x v="254"/>
    <s v="Medium"/>
    <n v="25"/>
    <n v="8875.17"/>
    <s v="Delivery Truck"/>
    <n v="39"/>
    <x v="1"/>
    <s v="Corporate"/>
    <s v="Furniture"/>
    <s v="Chairs &amp; Chairmats"/>
    <s v="Jumbo Drum"/>
    <d v="2009-01-20T00:00:00"/>
  </r>
  <r>
    <n v="23394"/>
    <x v="172"/>
    <s v="High"/>
    <n v="45"/>
    <n v="101.57"/>
    <s v="Regular Air"/>
    <n v="1.49"/>
    <x v="1"/>
    <s v="Small Business"/>
    <s v="Office Supplies"/>
    <s v="Binders and Binder Accessories"/>
    <s v="Small Box"/>
    <d v="2010-04-30T00:00:00"/>
  </r>
  <r>
    <n v="6183"/>
    <x v="382"/>
    <s v="Medium"/>
    <n v="41"/>
    <n v="1991.93"/>
    <s v="Regular Air"/>
    <n v="5.86"/>
    <x v="10"/>
    <s v="Small Business"/>
    <s v="Office Supplies"/>
    <s v="Paper"/>
    <s v="Small Box"/>
    <d v="2012-06-16T00:00:00"/>
  </r>
  <r>
    <n v="28832"/>
    <x v="383"/>
    <s v="Medium"/>
    <n v="46"/>
    <n v="1500.84"/>
    <s v="Express Air"/>
    <n v="14.72"/>
    <x v="3"/>
    <s v="Corporate"/>
    <s v="Office Supplies"/>
    <s v="Envelopes"/>
    <s v="Small Box"/>
    <d v="2010-09-25T00:00:00"/>
  </r>
  <r>
    <n v="49891"/>
    <x v="384"/>
    <s v="Not Specified"/>
    <n v="19"/>
    <n v="88.4"/>
    <s v="Regular Air"/>
    <n v="0.5"/>
    <x v="9"/>
    <s v="Consumer"/>
    <s v="Office Supplies"/>
    <s v="Labels"/>
    <s v="Small Box"/>
    <d v="2009-09-12T00:00:00"/>
  </r>
  <r>
    <n v="51525"/>
    <x v="385"/>
    <s v="Critical"/>
    <n v="46"/>
    <n v="1463.27"/>
    <s v="Regular Air"/>
    <n v="8.2200000000000006"/>
    <x v="9"/>
    <s v="Home Office"/>
    <s v="Office Supplies"/>
    <s v="Storage &amp; Organization"/>
    <s v="Small Box"/>
    <d v="2011-11-09T00:00:00"/>
  </r>
  <r>
    <n v="31810"/>
    <x v="386"/>
    <s v="Critical"/>
    <n v="46"/>
    <n v="355.55"/>
    <s v="Regular Air"/>
    <n v="7.98"/>
    <x v="5"/>
    <s v="Home Office"/>
    <s v="Furniture"/>
    <s v="Office Furnishings"/>
    <s v="Wrap Bag"/>
    <d v="2009-05-21T00:00:00"/>
  </r>
  <r>
    <n v="57889"/>
    <x v="99"/>
    <s v="Low"/>
    <n v="39"/>
    <n v="723.3075"/>
    <s v="Regular Air"/>
    <n v="0.99"/>
    <x v="3"/>
    <s v="Consumer"/>
    <s v="Technology"/>
    <s v="Telephones and Communication"/>
    <s v="Wrap Bag"/>
    <d v="2010-04-11T00:00:00"/>
  </r>
  <r>
    <n v="57058"/>
    <x v="387"/>
    <s v="Medium"/>
    <n v="28"/>
    <n v="205.43"/>
    <s v="Express Air"/>
    <n v="5.27"/>
    <x v="8"/>
    <s v="Corporate"/>
    <s v="Office Supplies"/>
    <s v="Binders and Binder Accessories"/>
    <s v="Small Box"/>
    <d v="2012-05-09T00:00:00"/>
  </r>
  <r>
    <n v="40775"/>
    <x v="388"/>
    <s v="Low"/>
    <n v="23"/>
    <n v="279.63"/>
    <s v="Regular Air"/>
    <n v="5.16"/>
    <x v="10"/>
    <s v="Corporate"/>
    <s v="Furniture"/>
    <s v="Office Furnishings"/>
    <s v="Small Box"/>
    <d v="2010-11-22T00:00:00"/>
  </r>
  <r>
    <n v="55200"/>
    <x v="389"/>
    <s v="Medium"/>
    <n v="4"/>
    <n v="649.23850000000004"/>
    <s v="Regular Air"/>
    <n v="2.79"/>
    <x v="8"/>
    <s v="Home Office"/>
    <s v="Technology"/>
    <s v="Telephones and Communication"/>
    <s v="Small Box"/>
    <d v="2010-08-30T00:00:00"/>
  </r>
  <r>
    <n v="3109"/>
    <x v="1"/>
    <s v="Low"/>
    <n v="37"/>
    <n v="6477.7394999999997"/>
    <s v="Regular Air"/>
    <n v="8.99"/>
    <x v="1"/>
    <s v="Corporate"/>
    <s v="Technology"/>
    <s v="Telephones and Communication"/>
    <s v="Small Box"/>
    <d v="2010-07-30T00:00:00"/>
  </r>
  <r>
    <n v="40612"/>
    <x v="390"/>
    <s v="High"/>
    <n v="9"/>
    <n v="19.2"/>
    <s v="Regular Air"/>
    <n v="1.1200000000000001"/>
    <x v="5"/>
    <s v="Corporate"/>
    <s v="Office Supplies"/>
    <s v="Pens &amp; Art Supplies"/>
    <s v="Wrap Bag"/>
    <d v="2011-03-01T00:00:00"/>
  </r>
  <r>
    <n v="40289"/>
    <x v="391"/>
    <s v="Not Specified"/>
    <n v="26"/>
    <n v="78.09"/>
    <s v="Regular Air"/>
    <n v="0.99"/>
    <x v="10"/>
    <s v="Consumer"/>
    <s v="Office Supplies"/>
    <s v="Labels"/>
    <s v="Small Box"/>
    <d v="2012-11-27T00:00:00"/>
  </r>
  <r>
    <n v="2503"/>
    <x v="242"/>
    <s v="Medium"/>
    <n v="46"/>
    <n v="171.48"/>
    <s v="Regular Air"/>
    <n v="0.5"/>
    <x v="5"/>
    <s v="Corporate"/>
    <s v="Office Supplies"/>
    <s v="Labels"/>
    <s v="Small Box"/>
    <d v="2010-06-20T00:00:00"/>
  </r>
  <r>
    <n v="37606"/>
    <x v="205"/>
    <s v="Critical"/>
    <n v="41"/>
    <n v="148.99"/>
    <s v="Regular Air"/>
    <n v="4.17"/>
    <x v="0"/>
    <s v="Consumer"/>
    <s v="Office Supplies"/>
    <s v="Pens &amp; Art Supplies"/>
    <s v="Small Pack"/>
    <d v="2010-02-24T00:00:00"/>
  </r>
  <r>
    <n v="51169"/>
    <x v="392"/>
    <s v="High"/>
    <n v="2"/>
    <n v="291.66000000000003"/>
    <s v="Regular Air"/>
    <n v="24.49"/>
    <x v="2"/>
    <s v="Home Office"/>
    <s v="Furniture"/>
    <s v="Office Furnishings"/>
    <s v="Large Box"/>
    <d v="2010-12-26T00:00:00"/>
  </r>
  <r>
    <n v="53221"/>
    <x v="393"/>
    <s v="Not Specified"/>
    <n v="29"/>
    <n v="433.44"/>
    <s v="Regular Air"/>
    <n v="3.73"/>
    <x v="8"/>
    <s v="Corporate"/>
    <s v="Furniture"/>
    <s v="Office Furnishings"/>
    <s v="Small Pack"/>
    <d v="2012-02-27T00:00:00"/>
  </r>
  <r>
    <n v="53152"/>
    <x v="378"/>
    <s v="Medium"/>
    <n v="36"/>
    <n v="2051.8235"/>
    <s v="Express Air"/>
    <n v="8.8000000000000007"/>
    <x v="4"/>
    <s v="Corporate"/>
    <s v="Technology"/>
    <s v="Telephones and Communication"/>
    <s v="Small Box"/>
    <d v="2009-03-05T00:00:00"/>
  </r>
  <r>
    <n v="41539"/>
    <x v="394"/>
    <s v="High"/>
    <n v="24"/>
    <n v="41.85"/>
    <s v="Express Air"/>
    <n v="1.29"/>
    <x v="0"/>
    <s v="Consumer"/>
    <s v="Office Supplies"/>
    <s v="Pens &amp; Art Supplies"/>
    <s v="Wrap Bag"/>
    <d v="2011-05-05T00:00:00"/>
  </r>
  <r>
    <n v="3650"/>
    <x v="395"/>
    <s v="Not Specified"/>
    <n v="24"/>
    <n v="5207.5"/>
    <s v="Delivery Truck"/>
    <n v="64.2"/>
    <x v="6"/>
    <s v="Home Office"/>
    <s v="Furniture"/>
    <s v="Chairs &amp; Chairmats"/>
    <s v="Jumbo Drum"/>
    <d v="2012-05-29T00:00:00"/>
  </r>
  <r>
    <n v="322"/>
    <x v="396"/>
    <s v="Critical"/>
    <n v="46"/>
    <n v="281"/>
    <s v="Regular Air"/>
    <n v="10.050000000000001"/>
    <x v="0"/>
    <s v="Corporate"/>
    <s v="Office Supplies"/>
    <s v="Paper"/>
    <s v="Small Box"/>
    <d v="2012-03-20T00:00:00"/>
  </r>
  <r>
    <n v="26016"/>
    <x v="152"/>
    <s v="High"/>
    <n v="2"/>
    <n v="154.94"/>
    <s v="Regular Air"/>
    <n v="4"/>
    <x v="8"/>
    <s v="Consumer"/>
    <s v="Technology"/>
    <s v="Computer Peripherals"/>
    <s v="Small Box"/>
    <d v="2009-10-09T00:00:00"/>
  </r>
  <r>
    <n v="50307"/>
    <x v="397"/>
    <s v="Low"/>
    <n v="32"/>
    <n v="1734.31"/>
    <s v="Express Air"/>
    <n v="10.75"/>
    <x v="1"/>
    <s v="Corporate"/>
    <s v="Office Supplies"/>
    <s v="Paper"/>
    <s v="Small Box"/>
    <d v="2010-10-17T00:00:00"/>
  </r>
  <r>
    <n v="58755"/>
    <x v="398"/>
    <s v="Low"/>
    <n v="18"/>
    <n v="47.11"/>
    <s v="Regular Air"/>
    <n v="7.09"/>
    <x v="6"/>
    <s v="Home Office"/>
    <s v="Office Supplies"/>
    <s v="Paper"/>
    <s v="Wrap Bag"/>
    <d v="2011-12-12T00:00:00"/>
  </r>
  <r>
    <n v="55394"/>
    <x v="399"/>
    <s v="Critical"/>
    <n v="21"/>
    <n v="340.7"/>
    <s v="Delivery Truck"/>
    <n v="27.75"/>
    <x v="1"/>
    <s v="Corporate"/>
    <s v="Furniture"/>
    <s v="Tables"/>
    <s v="Jumbo Box"/>
    <d v="2010-02-28T00:00:00"/>
  </r>
  <r>
    <n v="54694"/>
    <x v="173"/>
    <s v="Critical"/>
    <n v="43"/>
    <n v="112.63"/>
    <s v="Regular Air"/>
    <n v="6.35"/>
    <x v="1"/>
    <s v="Consumer"/>
    <s v="Office Supplies"/>
    <s v="Envelopes"/>
    <s v="Small Box"/>
    <d v="2009-09-19T00:00:00"/>
  </r>
  <r>
    <n v="1286"/>
    <x v="400"/>
    <s v="Not Specified"/>
    <n v="46"/>
    <n v="234.37"/>
    <s v="Regular Air"/>
    <n v="5.74"/>
    <x v="1"/>
    <s v="Home Office"/>
    <s v="Office Supplies"/>
    <s v="Binders and Binder Accessories"/>
    <s v="Small Box"/>
    <d v="2010-05-14T00:00:00"/>
  </r>
  <r>
    <n v="30720"/>
    <x v="401"/>
    <s v="Low"/>
    <n v="27"/>
    <n v="2398.9"/>
    <s v="Express Air"/>
    <n v="18.13"/>
    <x v="9"/>
    <s v="Small Business"/>
    <s v="Furniture"/>
    <s v="Office Furnishings"/>
    <s v="Large Box"/>
    <d v="2012-10-02T00:00:00"/>
  </r>
  <r>
    <n v="57125"/>
    <x v="333"/>
    <s v="Medium"/>
    <n v="19"/>
    <n v="61.02"/>
    <s v="Regular Air"/>
    <n v="5.44"/>
    <x v="5"/>
    <s v="Consumer"/>
    <s v="Office Supplies"/>
    <s v="Binders and Binder Accessories"/>
    <s v="Small Box"/>
    <d v="2010-06-05T00:00:00"/>
  </r>
  <r>
    <n v="36772"/>
    <x v="402"/>
    <s v="Medium"/>
    <n v="16"/>
    <n v="12007.05"/>
    <s v="Delivery Truck"/>
    <n v="55.3"/>
    <x v="5"/>
    <s v="Home Office"/>
    <s v="Technology"/>
    <s v="Office Machines"/>
    <s v="Jumbo Drum"/>
    <d v="2010-05-17T00:00:00"/>
  </r>
  <r>
    <n v="36482"/>
    <x v="403"/>
    <s v="Medium"/>
    <n v="27"/>
    <n v="2675.08"/>
    <s v="Express Air"/>
    <n v="24.49"/>
    <x v="5"/>
    <s v="Small Business"/>
    <s v="Furniture"/>
    <s v="Office Furnishings"/>
    <s v="Large Box"/>
    <d v="2011-07-07T00:00:00"/>
  </r>
  <r>
    <n v="1888"/>
    <x v="404"/>
    <s v="Not Specified"/>
    <n v="35"/>
    <n v="158.25"/>
    <s v="Regular Air"/>
    <n v="5.42"/>
    <x v="3"/>
    <s v="Corporate"/>
    <s v="Office Supplies"/>
    <s v="Binders and Binder Accessories"/>
    <s v="Small Box"/>
    <d v="2010-10-31T00:00:00"/>
  </r>
  <r>
    <n v="33154"/>
    <x v="405"/>
    <s v="Critical"/>
    <n v="7"/>
    <n v="368.02449999999999"/>
    <s v="Regular Air"/>
    <n v="4.2"/>
    <x v="4"/>
    <s v="Corporate"/>
    <s v="Technology"/>
    <s v="Telephones and Communication"/>
    <s v="Small Box"/>
    <d v="2010-08-06T00:00:00"/>
  </r>
  <r>
    <n v="5863"/>
    <x v="406"/>
    <s v="Medium"/>
    <n v="40"/>
    <n v="933.21"/>
    <s v="Regular Air"/>
    <n v="7.58"/>
    <x v="8"/>
    <s v="Corporate"/>
    <s v="Furniture"/>
    <s v="Office Furnishings"/>
    <s v="Small Box"/>
    <d v="2010-11-22T00:00:00"/>
  </r>
  <r>
    <n v="46565"/>
    <x v="407"/>
    <s v="Not Specified"/>
    <n v="16"/>
    <n v="4691.2700000000004"/>
    <s v="Express Air"/>
    <n v="24.49"/>
    <x v="10"/>
    <s v="Home Office"/>
    <s v="Office Supplies"/>
    <s v="Appliances"/>
    <s v="Large Box"/>
    <d v="2011-06-22T00:00:00"/>
  </r>
  <r>
    <n v="17797"/>
    <x v="408"/>
    <s v="Low"/>
    <n v="16"/>
    <n v="61.52"/>
    <s v="Regular Air"/>
    <n v="2.5"/>
    <x v="1"/>
    <s v="Home Office"/>
    <s v="Office Supplies"/>
    <s v="Envelopes"/>
    <s v="Small Box"/>
    <d v="2012-07-14T00:00:00"/>
  </r>
  <r>
    <n v="58470"/>
    <x v="409"/>
    <s v="High"/>
    <n v="24"/>
    <n v="1811.55"/>
    <s v="Regular Air"/>
    <n v="0.99"/>
    <x v="0"/>
    <s v="Small Business"/>
    <s v="Office Supplies"/>
    <s v="Appliances"/>
    <s v="Small Box"/>
    <d v="2011-06-09T00:00:00"/>
  </r>
  <r>
    <n v="58789"/>
    <x v="410"/>
    <s v="Low"/>
    <n v="38"/>
    <n v="377.13"/>
    <s v="Regular Air"/>
    <n v="6.02"/>
    <x v="1"/>
    <s v="Small Business"/>
    <s v="Furniture"/>
    <s v="Office Furnishings"/>
    <s v="Medium Box"/>
    <d v="2010-08-10T00:00:00"/>
  </r>
  <r>
    <n v="27363"/>
    <x v="411"/>
    <s v="Medium"/>
    <n v="16"/>
    <n v="323.26"/>
    <s v="Regular Air"/>
    <n v="6.67"/>
    <x v="8"/>
    <s v="Small Business"/>
    <s v="Furniture"/>
    <s v="Office Furnishings"/>
    <s v="Small Pack"/>
    <d v="2011-10-19T00:00:00"/>
  </r>
  <r>
    <n v="27909"/>
    <x v="412"/>
    <s v="Critical"/>
    <n v="1"/>
    <n v="62.26"/>
    <s v="Regular Air"/>
    <n v="10.75"/>
    <x v="2"/>
    <s v="Corporate"/>
    <s v="Office Supplies"/>
    <s v="Paper"/>
    <s v="Small Box"/>
    <d v="2012-02-09T00:00:00"/>
  </r>
  <r>
    <n v="24070"/>
    <x v="413"/>
    <s v="High"/>
    <n v="48"/>
    <n v="294.26"/>
    <s v="Express Air"/>
    <n v="0.7"/>
    <x v="0"/>
    <s v="Corporate"/>
    <s v="Office Supplies"/>
    <s v="Pens &amp; Art Supplies"/>
    <s v="Wrap Bag"/>
    <d v="2011-03-16T00:00:00"/>
  </r>
  <r>
    <n v="35490"/>
    <x v="414"/>
    <s v="High"/>
    <n v="7"/>
    <n v="44.64"/>
    <s v="Express Air"/>
    <n v="1.2"/>
    <x v="5"/>
    <s v="Small Business"/>
    <s v="Office Supplies"/>
    <s v="Pens &amp; Art Supplies"/>
    <s v="Wrap Bag"/>
    <d v="2010-12-09T00:00:00"/>
  </r>
  <r>
    <n v="10979"/>
    <x v="415"/>
    <s v="Medium"/>
    <n v="15"/>
    <n v="486.43"/>
    <s v="Regular Air"/>
    <n v="3.92"/>
    <x v="6"/>
    <s v="Small Business"/>
    <s v="Furniture"/>
    <s v="Office Furnishings"/>
    <s v="Small Pack"/>
    <d v="2011-10-06T00:00:00"/>
  </r>
  <r>
    <n v="21344"/>
    <x v="416"/>
    <s v="Low"/>
    <n v="29"/>
    <n v="587.20000000000005"/>
    <s v="Regular Air"/>
    <n v="1.99"/>
    <x v="4"/>
    <s v="Corporate"/>
    <s v="Technology"/>
    <s v="Computer Peripherals"/>
    <s v="Small Pack"/>
    <d v="2012-12-13T00:00:00"/>
  </r>
  <r>
    <n v="53476"/>
    <x v="316"/>
    <s v="Not Specified"/>
    <n v="24"/>
    <n v="93.85"/>
    <s v="Regular Air"/>
    <n v="0.7"/>
    <x v="1"/>
    <s v="Small Business"/>
    <s v="Office Supplies"/>
    <s v="Pens &amp; Art Supplies"/>
    <s v="Wrap Bag"/>
    <d v="2009-06-14T00:00:00"/>
  </r>
  <r>
    <n v="50850"/>
    <x v="417"/>
    <s v="Critical"/>
    <n v="37"/>
    <n v="1599.54"/>
    <s v="Regular Air"/>
    <n v="7.47"/>
    <x v="8"/>
    <s v="Small Business"/>
    <s v="Office Supplies"/>
    <s v="Binders and Binder Accessories"/>
    <s v="Small Box"/>
    <d v="2009-05-08T00:00:00"/>
  </r>
  <r>
    <n v="15904"/>
    <x v="418"/>
    <s v="Not Specified"/>
    <n v="39"/>
    <n v="124.01"/>
    <s v="Regular Air"/>
    <n v="3.97"/>
    <x v="6"/>
    <s v="Small Business"/>
    <s v="Office Supplies"/>
    <s v="Pens &amp; Art Supplies"/>
    <s v="Wrap Bag"/>
    <d v="2009-10-28T00:00:00"/>
  </r>
  <r>
    <n v="32069"/>
    <x v="147"/>
    <s v="Not Specified"/>
    <n v="17"/>
    <n v="114.94"/>
    <s v="Regular Air"/>
    <n v="9.68"/>
    <x v="8"/>
    <s v="Consumer"/>
    <s v="Office Supplies"/>
    <s v="Paper"/>
    <s v="Small Box"/>
    <d v="2011-11-21T00:00:00"/>
  </r>
  <r>
    <n v="29926"/>
    <x v="419"/>
    <s v="Medium"/>
    <n v="9"/>
    <n v="20.21"/>
    <s v="Regular Air"/>
    <n v="1.49"/>
    <x v="5"/>
    <s v="Corporate"/>
    <s v="Office Supplies"/>
    <s v="Binders and Binder Accessories"/>
    <s v="Small Box"/>
    <d v="2012-03-24T00:00:00"/>
  </r>
  <r>
    <n v="36516"/>
    <x v="315"/>
    <s v="Medium"/>
    <n v="9"/>
    <n v="883.37"/>
    <s v="Regular Air"/>
    <n v="7.18"/>
    <x v="7"/>
    <s v="Home Office"/>
    <s v="Technology"/>
    <s v="Computer Peripherals"/>
    <s v="Small Box"/>
    <d v="2011-07-28T00:00:00"/>
  </r>
  <r>
    <n v="33317"/>
    <x v="420"/>
    <s v="High"/>
    <n v="18"/>
    <n v="44.52"/>
    <s v="Regular Air"/>
    <n v="6.05"/>
    <x v="0"/>
    <s v="Consumer"/>
    <s v="Office Supplies"/>
    <s v="Binders and Binder Accessories"/>
    <s v="Small Box"/>
    <d v="2009-05-12T00:00:00"/>
  </r>
  <r>
    <n v="21796"/>
    <x v="421"/>
    <s v="Low"/>
    <n v="2"/>
    <n v="40.825499999999998"/>
    <s v="Regular Air"/>
    <n v="4.8099999999999996"/>
    <x v="1"/>
    <s v="Home Office"/>
    <s v="Technology"/>
    <s v="Telephones and Communication"/>
    <s v="Medium Box"/>
    <d v="2012-05-06T00:00:00"/>
  </r>
  <r>
    <n v="59781"/>
    <x v="422"/>
    <s v="Not Specified"/>
    <n v="43"/>
    <n v="262.13"/>
    <s v="Express Air"/>
    <n v="5.3"/>
    <x v="0"/>
    <s v="Corporate"/>
    <s v="Office Supplies"/>
    <s v="Envelopes"/>
    <s v="Small Box"/>
    <d v="2012-12-13T00:00:00"/>
  </r>
  <r>
    <n v="11745"/>
    <x v="423"/>
    <s v="High"/>
    <n v="17"/>
    <n v="686.27"/>
    <s v="Regular Air"/>
    <n v="19.989999999999998"/>
    <x v="0"/>
    <s v="Home Office"/>
    <s v="Technology"/>
    <s v="Computer Peripherals"/>
    <s v="Small Box"/>
    <d v="2012-07-20T00:00:00"/>
  </r>
  <r>
    <n v="31682"/>
    <x v="424"/>
    <s v="Low"/>
    <n v="42"/>
    <n v="3186.77"/>
    <s v="Regular Air"/>
    <n v="19.95"/>
    <x v="9"/>
    <s v="Corporate"/>
    <s v="Office Supplies"/>
    <s v="Appliances"/>
    <s v="Large Box"/>
    <d v="2010-03-18T00:00:00"/>
  </r>
  <r>
    <n v="5986"/>
    <x v="425"/>
    <s v="High"/>
    <n v="20"/>
    <n v="1021.55"/>
    <s v="Delivery Truck"/>
    <n v="14.19"/>
    <x v="1"/>
    <s v="Small Business"/>
    <s v="Furniture"/>
    <s v="Chairs &amp; Chairmats"/>
    <s v="Jumbo Drum"/>
    <d v="2012-04-22T00:00:00"/>
  </r>
  <r>
    <n v="39139"/>
    <x v="426"/>
    <s v="Not Specified"/>
    <n v="50"/>
    <n v="3000.88"/>
    <s v="Delivery Truck"/>
    <n v="36.61"/>
    <x v="3"/>
    <s v="Home Office"/>
    <s v="Furniture"/>
    <s v="Bookcases"/>
    <s v="Jumbo Box"/>
    <d v="2010-11-15T00:00:00"/>
  </r>
  <r>
    <n v="22851"/>
    <x v="427"/>
    <s v="Critical"/>
    <n v="13"/>
    <n v="32.369999999999997"/>
    <s v="Regular Air"/>
    <n v="5.33"/>
    <x v="8"/>
    <s v="Home Office"/>
    <s v="Furniture"/>
    <s v="Office Furnishings"/>
    <s v="Small Box"/>
    <d v="2009-03-03T00:00:00"/>
  </r>
  <r>
    <n v="5636"/>
    <x v="428"/>
    <s v="Medium"/>
    <n v="23"/>
    <n v="138.16999999999999"/>
    <s v="Regular Air"/>
    <n v="2.27"/>
    <x v="4"/>
    <s v="Small Business"/>
    <s v="Office Supplies"/>
    <s v="Pens &amp; Art Supplies"/>
    <s v="Wrap Bag"/>
    <d v="2011-02-17T00:00:00"/>
  </r>
  <r>
    <n v="11169"/>
    <x v="429"/>
    <s v="Medium"/>
    <n v="44"/>
    <n v="109.18"/>
    <s v="Regular Air"/>
    <n v="0.5"/>
    <x v="5"/>
    <s v="Corporate"/>
    <s v="Office Supplies"/>
    <s v="Labels"/>
    <s v="Small Box"/>
    <d v="2010-05-21T00:00:00"/>
  </r>
  <r>
    <n v="58917"/>
    <x v="169"/>
    <s v="High"/>
    <n v="27"/>
    <n v="14300.26"/>
    <s v="Regular Air"/>
    <n v="24.49"/>
    <x v="4"/>
    <s v="Small Business"/>
    <s v="Technology"/>
    <s v="Copiers and Fax"/>
    <s v="Large Box"/>
    <d v="2012-03-03T00:00:00"/>
  </r>
  <r>
    <n v="32743"/>
    <x v="430"/>
    <s v="Critical"/>
    <n v="19"/>
    <n v="3548.67"/>
    <s v="Regular Air"/>
    <n v="0.99"/>
    <x v="2"/>
    <s v="Corporate"/>
    <s v="Office Supplies"/>
    <s v="Appliances"/>
    <s v="Small Box"/>
    <d v="2010-05-09T00:00:00"/>
  </r>
  <r>
    <n v="41636"/>
    <x v="50"/>
    <s v="Critical"/>
    <n v="47"/>
    <n v="5294.48"/>
    <s v="Regular Air"/>
    <n v="5.81"/>
    <x v="6"/>
    <s v="Home Office"/>
    <s v="Furniture"/>
    <s v="Office Furnishings"/>
    <s v="Medium Box"/>
    <d v="2009-08-15T00:00:00"/>
  </r>
  <r>
    <n v="37412"/>
    <x v="431"/>
    <s v="High"/>
    <n v="17"/>
    <n v="191.67"/>
    <s v="Regular Air"/>
    <n v="3.37"/>
    <x v="0"/>
    <s v="Consumer"/>
    <s v="Office Supplies"/>
    <s v="Scissors, Rulers and Trimmers"/>
    <s v="Small Pack"/>
    <d v="2012-08-05T00:00:00"/>
  </r>
  <r>
    <n v="9219"/>
    <x v="432"/>
    <s v="Low"/>
    <n v="41"/>
    <n v="273.32"/>
    <s v="Regular Air"/>
    <n v="5.14"/>
    <x v="5"/>
    <s v="Consumer"/>
    <s v="Office Supplies"/>
    <s v="Paper"/>
    <s v="Small Box"/>
    <d v="2009-09-30T00:00:00"/>
  </r>
  <r>
    <n v="4931"/>
    <x v="101"/>
    <s v="Critical"/>
    <n v="22"/>
    <n v="168.31"/>
    <s v="Regular Air"/>
    <n v="1.69"/>
    <x v="3"/>
    <s v="Corporate"/>
    <s v="Office Supplies"/>
    <s v="Paper"/>
    <s v="Wrap Bag"/>
    <d v="2009-11-16T00:00:00"/>
  </r>
  <r>
    <n v="12194"/>
    <x v="0"/>
    <s v="Critical"/>
    <n v="19"/>
    <n v="3355.154"/>
    <s v="Regular Air"/>
    <n v="3.99"/>
    <x v="6"/>
    <s v="Corporate"/>
    <s v="Technology"/>
    <s v="Telephones and Communication"/>
    <s v="Small Box"/>
    <d v="2011-03-02T00:00:00"/>
  </r>
  <r>
    <n v="56768"/>
    <x v="433"/>
    <s v="Critical"/>
    <n v="37"/>
    <n v="111.39"/>
    <s v="Regular Air"/>
    <n v="0.7"/>
    <x v="9"/>
    <s v="Corporate"/>
    <s v="Office Supplies"/>
    <s v="Pens &amp; Art Supplies"/>
    <s v="Wrap Bag"/>
    <d v="2011-07-29T00:00:00"/>
  </r>
  <r>
    <n v="23205"/>
    <x v="434"/>
    <s v="High"/>
    <n v="26"/>
    <n v="7208.8"/>
    <s v="Delivery Truck"/>
    <n v="62.74"/>
    <x v="1"/>
    <s v="Consumer"/>
    <s v="Furniture"/>
    <s v="Tables"/>
    <s v="Jumbo Box"/>
    <d v="2009-05-25T00:00:00"/>
  </r>
  <r>
    <n v="9254"/>
    <x v="435"/>
    <s v="Medium"/>
    <n v="24"/>
    <n v="131.65"/>
    <s v="Express Air"/>
    <n v="0.5"/>
    <x v="6"/>
    <s v="Consumer"/>
    <s v="Office Supplies"/>
    <s v="Labels"/>
    <s v="Small Box"/>
    <d v="2010-05-16T00:00:00"/>
  </r>
  <r>
    <n v="6433"/>
    <x v="180"/>
    <s v="Medium"/>
    <n v="41"/>
    <n v="159.26"/>
    <s v="Regular Air"/>
    <n v="0.5"/>
    <x v="4"/>
    <s v="Home Office"/>
    <s v="Office Supplies"/>
    <s v="Labels"/>
    <s v="Small Box"/>
    <d v="2011-11-23T00:00:00"/>
  </r>
  <r>
    <n v="11652"/>
    <x v="258"/>
    <s v="Not Specified"/>
    <n v="35"/>
    <n v="1154.1400000000001"/>
    <s v="Regular Air"/>
    <n v="5.5"/>
    <x v="1"/>
    <s v="Home Office"/>
    <s v="Technology"/>
    <s v="Computer Peripherals"/>
    <s v="Small Box"/>
    <d v="2011-11-11T00:00:00"/>
  </r>
  <r>
    <n v="9089"/>
    <x v="62"/>
    <s v="Critical"/>
    <n v="8"/>
    <n v="822.34950000000003"/>
    <s v="Express Air"/>
    <n v="8.8000000000000007"/>
    <x v="5"/>
    <s v="Small Business"/>
    <s v="Technology"/>
    <s v="Telephones and Communication"/>
    <s v="Small Box"/>
    <d v="2010-05-24T00:00:00"/>
  </r>
  <r>
    <n v="45412"/>
    <x v="210"/>
    <s v="Medium"/>
    <n v="20"/>
    <n v="586.61900000000003"/>
    <s v="Regular Air"/>
    <n v="1.1000000000000001"/>
    <x v="6"/>
    <s v="Corporate"/>
    <s v="Technology"/>
    <s v="Telephones and Communication"/>
    <s v="Small Box"/>
    <d v="2010-04-23T00:00:00"/>
  </r>
  <r>
    <n v="47683"/>
    <x v="249"/>
    <s v="Low"/>
    <n v="38"/>
    <n v="81.97"/>
    <s v="Regular Air"/>
    <n v="4.7699999999999996"/>
    <x v="0"/>
    <s v="Corporate"/>
    <s v="Office Supplies"/>
    <s v="Binders and Binder Accessories"/>
    <s v="Small Box"/>
    <d v="2010-09-08T00:00:00"/>
  </r>
  <r>
    <n v="30499"/>
    <x v="89"/>
    <s v="High"/>
    <n v="33"/>
    <n v="199.62"/>
    <s v="Regular Air"/>
    <n v="1.2"/>
    <x v="7"/>
    <s v="Consumer"/>
    <s v="Office Supplies"/>
    <s v="Pens &amp; Art Supplies"/>
    <s v="Wrap Bag"/>
    <d v="2012-11-01T00:00:00"/>
  </r>
  <r>
    <n v="22466"/>
    <x v="287"/>
    <s v="Low"/>
    <n v="40"/>
    <n v="430.19"/>
    <s v="Regular Air"/>
    <n v="1.79"/>
    <x v="3"/>
    <s v="Corporate"/>
    <s v="Office Supplies"/>
    <s v="Paper"/>
    <s v="Wrap Bag"/>
    <d v="2012-04-04T00:00:00"/>
  </r>
  <r>
    <n v="18598"/>
    <x v="436"/>
    <s v="Critical"/>
    <n v="46"/>
    <n v="4814.12"/>
    <s v="Regular Air"/>
    <n v="21.26"/>
    <x v="0"/>
    <s v="Home Office"/>
    <s v="Furniture"/>
    <s v="Office Furnishings"/>
    <s v="Large Box"/>
    <d v="2010-08-08T00:00:00"/>
  </r>
  <r>
    <n v="22534"/>
    <x v="437"/>
    <s v="Medium"/>
    <n v="3"/>
    <n v="279.33"/>
    <s v="Regular Air"/>
    <n v="19.989999999999998"/>
    <x v="0"/>
    <s v="Corporate"/>
    <s v="Office Supplies"/>
    <s v="Envelopes"/>
    <s v="Small Box"/>
    <d v="2011-07-20T00:00:00"/>
  </r>
  <r>
    <n v="53152"/>
    <x v="378"/>
    <s v="Medium"/>
    <n v="5"/>
    <n v="185.79"/>
    <s v="Regular Air"/>
    <n v="7.53"/>
    <x v="1"/>
    <s v="Corporate"/>
    <s v="Technology"/>
    <s v="Computer Peripherals"/>
    <s v="Small Box"/>
    <d v="2009-03-07T00:00:00"/>
  </r>
  <r>
    <n v="23270"/>
    <x v="438"/>
    <s v="Low"/>
    <n v="42"/>
    <n v="6659.7415000000001"/>
    <s v="Express Air"/>
    <n v="3.99"/>
    <x v="8"/>
    <s v="Home Office"/>
    <s v="Technology"/>
    <s v="Telephones and Communication"/>
    <s v="Small Box"/>
    <d v="2011-03-18T00:00:00"/>
  </r>
  <r>
    <n v="1382"/>
    <x v="439"/>
    <s v="Low"/>
    <n v="5"/>
    <n v="89.334999999999994"/>
    <s v="Regular Air"/>
    <n v="2.5"/>
    <x v="12"/>
    <s v="Home Office"/>
    <s v="Technology"/>
    <s v="Telephones and Communication"/>
    <s v="Wrap Bag"/>
    <d v="2010-08-20T00:00:00"/>
  </r>
  <r>
    <n v="54339"/>
    <x v="201"/>
    <s v="Low"/>
    <n v="48"/>
    <n v="3005.74"/>
    <s v="Express Air"/>
    <n v="3.99"/>
    <x v="1"/>
    <s v="Corporate"/>
    <s v="Office Supplies"/>
    <s v="Appliances"/>
    <s v="Small Box"/>
    <d v="2012-05-09T00:00:00"/>
  </r>
  <r>
    <n v="37731"/>
    <x v="440"/>
    <s v="Critical"/>
    <n v="24"/>
    <n v="752.63"/>
    <s v="Regular Air"/>
    <n v="9.18"/>
    <x v="1"/>
    <s v="Home Office"/>
    <s v="Office Supplies"/>
    <s v="Paper"/>
    <s v="Small Box"/>
    <d v="2009-11-04T00:00:00"/>
  </r>
  <r>
    <n v="55363"/>
    <x v="441"/>
    <s v="High"/>
    <n v="14"/>
    <n v="2232.06"/>
    <s v="Regular Air"/>
    <n v="7.07"/>
    <x v="2"/>
    <s v="Consumer"/>
    <s v="Office Supplies"/>
    <s v="Storage &amp; Organization"/>
    <s v="Small Box"/>
    <d v="2010-12-30T00:00:00"/>
  </r>
  <r>
    <n v="17255"/>
    <x v="442"/>
    <s v="Not Specified"/>
    <n v="17"/>
    <n v="158.19"/>
    <s v="Regular Air"/>
    <n v="7.28"/>
    <x v="4"/>
    <s v="Home Office"/>
    <s v="Office Supplies"/>
    <s v="Storage &amp; Organization"/>
    <s v="Small Box"/>
    <d v="2010-07-15T00:00:00"/>
  </r>
  <r>
    <n v="26406"/>
    <x v="443"/>
    <s v="Not Specified"/>
    <n v="40"/>
    <n v="167.46"/>
    <s v="Regular Air"/>
    <n v="5.41"/>
    <x v="1"/>
    <s v="Home Office"/>
    <s v="Office Supplies"/>
    <s v="Binders and Binder Accessories"/>
    <s v="Small Box"/>
    <d v="2011-04-15T00:00:00"/>
  </r>
  <r>
    <n v="50594"/>
    <x v="444"/>
    <s v="Low"/>
    <n v="39"/>
    <n v="173.47"/>
    <s v="Regular Air"/>
    <n v="1.93"/>
    <x v="5"/>
    <s v="Consumer"/>
    <s v="Office Supplies"/>
    <s v="Pens &amp; Art Supplies"/>
    <s v="Wrap Bag"/>
    <d v="2010-05-19T00:00:00"/>
  </r>
  <r>
    <n v="33186"/>
    <x v="234"/>
    <s v="Low"/>
    <n v="24"/>
    <n v="1350.5309999999999"/>
    <s v="Regular Air"/>
    <n v="5.26"/>
    <x v="2"/>
    <s v="Corporate"/>
    <s v="Technology"/>
    <s v="Telephones and Communication"/>
    <s v="Small Box"/>
    <d v="2012-08-30T00:00:00"/>
  </r>
  <r>
    <n v="2374"/>
    <x v="445"/>
    <s v="Not Specified"/>
    <n v="21"/>
    <n v="78.17"/>
    <s v="Express Air"/>
    <n v="5.44"/>
    <x v="4"/>
    <s v="Consumer"/>
    <s v="Office Supplies"/>
    <s v="Binders and Binder Accessories"/>
    <s v="Small Box"/>
    <d v="2010-10-30T00:00:00"/>
  </r>
  <r>
    <n v="46177"/>
    <x v="102"/>
    <s v="Low"/>
    <n v="48"/>
    <n v="9708.64"/>
    <s v="Delivery Truck"/>
    <n v="69.64"/>
    <x v="9"/>
    <s v="Corporate"/>
    <s v="Furniture"/>
    <s v="Tables"/>
    <s v="Jumbo Box"/>
    <d v="2010-12-07T00:00:00"/>
  </r>
  <r>
    <n v="14854"/>
    <x v="446"/>
    <s v="Low"/>
    <n v="24"/>
    <n v="391.23"/>
    <s v="Regular Air"/>
    <n v="6.25"/>
    <x v="1"/>
    <s v="Corporate"/>
    <s v="Office Supplies"/>
    <s v="Storage &amp; Organization"/>
    <s v="Small Box"/>
    <d v="2010-05-02T00:00:00"/>
  </r>
  <r>
    <n v="29411"/>
    <x v="447"/>
    <s v="High"/>
    <n v="33"/>
    <n v="542.24"/>
    <s v="Regular Air"/>
    <n v="1.39"/>
    <x v="1"/>
    <s v="Corporate"/>
    <s v="Office Supplies"/>
    <s v="Envelopes"/>
    <s v="Small Box"/>
    <d v="2012-04-07T00:00:00"/>
  </r>
  <r>
    <n v="25249"/>
    <x v="305"/>
    <s v="Medium"/>
    <n v="34"/>
    <n v="926.85"/>
    <s v="Regular Air"/>
    <n v="1.49"/>
    <x v="4"/>
    <s v="Consumer"/>
    <s v="Office Supplies"/>
    <s v="Binders and Binder Accessories"/>
    <s v="Small Box"/>
    <d v="2012-11-08T00:00:00"/>
  </r>
  <r>
    <n v="51780"/>
    <x v="448"/>
    <s v="Low"/>
    <n v="26"/>
    <n v="1846.2"/>
    <s v="Delivery Truck"/>
    <n v="60"/>
    <x v="6"/>
    <s v="Consumer"/>
    <s v="Office Supplies"/>
    <s v="Appliances"/>
    <s v="Jumbo Drum"/>
    <d v="2010-07-26T00:00:00"/>
  </r>
  <r>
    <n v="32001"/>
    <x v="449"/>
    <s v="Low"/>
    <n v="11"/>
    <n v="3443.21"/>
    <s v="Regular Air"/>
    <n v="13.99"/>
    <x v="4"/>
    <s v="Small Business"/>
    <s v="Technology"/>
    <s v="Office Machines"/>
    <s v="Medium Box"/>
    <d v="2011-10-30T00:00:00"/>
  </r>
  <r>
    <n v="54692"/>
    <x v="450"/>
    <s v="Medium"/>
    <n v="16"/>
    <n v="43.65"/>
    <s v="Regular Air"/>
    <n v="0.97"/>
    <x v="0"/>
    <s v="Home Office"/>
    <s v="Office Supplies"/>
    <s v="Pens &amp; Art Supplies"/>
    <s v="Wrap Bag"/>
    <d v="2010-03-05T00:00:00"/>
  </r>
  <r>
    <n v="42400"/>
    <x v="451"/>
    <s v="Low"/>
    <n v="44"/>
    <n v="865.27"/>
    <s v="Regular Air"/>
    <n v="4"/>
    <x v="7"/>
    <s v="Home Office"/>
    <s v="Technology"/>
    <s v="Computer Peripherals"/>
    <s v="Small Box"/>
    <d v="2012-08-11T00:00:00"/>
  </r>
  <r>
    <n v="57056"/>
    <x v="222"/>
    <s v="Low"/>
    <n v="29"/>
    <n v="2185.61"/>
    <s v="Delivery Truck"/>
    <n v="89.3"/>
    <x v="9"/>
    <s v="Corporate"/>
    <s v="Furniture"/>
    <s v="Tables"/>
    <s v="Jumbo Box"/>
    <d v="2012-11-15T00:00:00"/>
  </r>
  <r>
    <n v="18241"/>
    <x v="452"/>
    <s v="Low"/>
    <n v="3"/>
    <n v="64.5"/>
    <s v="Regular Air"/>
    <n v="1.99"/>
    <x v="1"/>
    <s v="Home Office"/>
    <s v="Technology"/>
    <s v="Computer Peripherals"/>
    <s v="Small Pack"/>
    <d v="2010-07-29T00:00:00"/>
  </r>
  <r>
    <n v="50816"/>
    <x v="453"/>
    <s v="High"/>
    <n v="25"/>
    <n v="286.07"/>
    <s v="Regular Air"/>
    <n v="4.9800000000000004"/>
    <x v="0"/>
    <s v="Small Business"/>
    <s v="Office Supplies"/>
    <s v="Appliances"/>
    <s v="Small Box"/>
    <d v="2009-03-29T00:00:00"/>
  </r>
  <r>
    <n v="5511"/>
    <x v="454"/>
    <s v="Critical"/>
    <n v="32"/>
    <n v="1829.3869999999999"/>
    <s v="Regular Air"/>
    <n v="3.9"/>
    <x v="9"/>
    <s v="Corporate"/>
    <s v="Technology"/>
    <s v="Telephones and Communication"/>
    <s v="Small Box"/>
    <d v="2009-11-29T00:00:00"/>
  </r>
  <r>
    <n v="15271"/>
    <x v="219"/>
    <s v="Critical"/>
    <n v="7"/>
    <n v="222.25800000000001"/>
    <s v="Regular Air"/>
    <n v="1.25"/>
    <x v="9"/>
    <s v="Consumer"/>
    <s v="Technology"/>
    <s v="Telephones and Communication"/>
    <s v="Small Pack"/>
    <d v="2010-07-25T00:00:00"/>
  </r>
  <r>
    <n v="13892"/>
    <x v="114"/>
    <s v="High"/>
    <n v="47"/>
    <n v="1446.97"/>
    <s v="Regular Air"/>
    <n v="1.99"/>
    <x v="1"/>
    <s v="Home Office"/>
    <s v="Technology"/>
    <s v="Computer Peripherals"/>
    <s v="Small Pack"/>
    <d v="2012-04-28T00:00:00"/>
  </r>
  <r>
    <n v="51968"/>
    <x v="455"/>
    <s v="Medium"/>
    <n v="43"/>
    <n v="3231.5639999999999"/>
    <s v="Regular Air"/>
    <n v="0.99"/>
    <x v="5"/>
    <s v="Home Office"/>
    <s v="Technology"/>
    <s v="Telephones and Communication"/>
    <s v="Wrap Bag"/>
    <d v="2009-09-06T00:00:00"/>
  </r>
  <r>
    <n v="52068"/>
    <x v="456"/>
    <s v="Not Specified"/>
    <n v="21"/>
    <n v="1217.5"/>
    <s v="Delivery Truck"/>
    <n v="36.61"/>
    <x v="6"/>
    <s v="Corporate"/>
    <s v="Furniture"/>
    <s v="Bookcases"/>
    <s v="Jumbo Box"/>
    <d v="2012-01-14T00:00:00"/>
  </r>
  <r>
    <n v="44294"/>
    <x v="243"/>
    <s v="Low"/>
    <n v="15"/>
    <n v="107.86"/>
    <s v="Express Air"/>
    <n v="9.68"/>
    <x v="5"/>
    <s v="Consumer"/>
    <s v="Office Supplies"/>
    <s v="Paper"/>
    <s v="Small Box"/>
    <d v="2009-06-10T00:00:00"/>
  </r>
  <r>
    <n v="49154"/>
    <x v="353"/>
    <s v="Medium"/>
    <n v="26"/>
    <n v="1523.5"/>
    <s v="Regular Air"/>
    <n v="49"/>
    <x v="2"/>
    <s v="Home Office"/>
    <s v="Office Supplies"/>
    <s v="Appliances"/>
    <s v="Large Box"/>
    <d v="2009-03-07T00:00:00"/>
  </r>
  <r>
    <n v="17315"/>
    <x v="457"/>
    <s v="Low"/>
    <n v="29"/>
    <n v="159.11000000000001"/>
    <s v="Regular Air"/>
    <n v="0.95"/>
    <x v="7"/>
    <s v="Consumer"/>
    <s v="Office Supplies"/>
    <s v="Paper"/>
    <s v="Wrap Bag"/>
    <d v="2009-04-26T00:00:00"/>
  </r>
  <r>
    <n v="41760"/>
    <x v="278"/>
    <s v="Low"/>
    <n v="22"/>
    <n v="247.45"/>
    <s v="Regular Air"/>
    <n v="12.52"/>
    <x v="5"/>
    <s v="Small Business"/>
    <s v="Furniture"/>
    <s v="Office Furnishings"/>
    <s v="Small Box"/>
    <d v="2012-02-03T00:00:00"/>
  </r>
  <r>
    <n v="39527"/>
    <x v="458"/>
    <s v="Low"/>
    <n v="29"/>
    <n v="213.35"/>
    <s v="Regular Air"/>
    <n v="2"/>
    <x v="0"/>
    <s v="Corporate"/>
    <s v="Office Supplies"/>
    <s v="Paper"/>
    <s v="Wrap Bag"/>
    <d v="2011-04-26T00:00:00"/>
  </r>
  <r>
    <n v="17670"/>
    <x v="66"/>
    <s v="Medium"/>
    <n v="14"/>
    <n v="36.520000000000003"/>
    <s v="Regular Air"/>
    <n v="0.5"/>
    <x v="1"/>
    <s v="Corporate"/>
    <s v="Office Supplies"/>
    <s v="Labels"/>
    <s v="Small Box"/>
    <d v="2009-08-27T00:00:00"/>
  </r>
  <r>
    <n v="39266"/>
    <x v="459"/>
    <s v="High"/>
    <n v="16"/>
    <n v="981.26"/>
    <s v="Regular Air"/>
    <n v="49"/>
    <x v="1"/>
    <s v="Small Business"/>
    <s v="Office Supplies"/>
    <s v="Appliances"/>
    <s v="Large Box"/>
    <d v="2012-08-29T00:00:00"/>
  </r>
  <r>
    <n v="51267"/>
    <x v="460"/>
    <s v="Low"/>
    <n v="46"/>
    <n v="4394.78"/>
    <s v="Delivery Truck"/>
    <n v="35.840000000000003"/>
    <x v="0"/>
    <s v="Home Office"/>
    <s v="Furniture"/>
    <s v="Bookcases"/>
    <s v="Jumbo Box"/>
    <d v="2012-05-08T00:00:00"/>
  </r>
  <r>
    <n v="17090"/>
    <x v="446"/>
    <s v="Low"/>
    <n v="26"/>
    <n v="3351.08"/>
    <s v="Delivery Truck"/>
    <n v="70.2"/>
    <x v="7"/>
    <s v="Corporate"/>
    <s v="Furniture"/>
    <s v="Chairs &amp; Chairmats"/>
    <s v="Jumbo Drum"/>
    <d v="2010-05-03T00:00:00"/>
  </r>
  <r>
    <n v="20263"/>
    <x v="461"/>
    <s v="Medium"/>
    <n v="8"/>
    <n v="473.7"/>
    <s v="Regular Air"/>
    <n v="10.29"/>
    <x v="2"/>
    <s v="Small Business"/>
    <s v="Office Supplies"/>
    <s v="Binders and Binder Accessories"/>
    <s v="Small Box"/>
    <d v="2009-11-15T00:00:00"/>
  </r>
  <r>
    <n v="28737"/>
    <x v="261"/>
    <s v="Critical"/>
    <n v="50"/>
    <n v="413.37"/>
    <s v="Regular Air"/>
    <n v="7.77"/>
    <x v="3"/>
    <s v="Home Office"/>
    <s v="Office Supplies"/>
    <s v="Scissors, Rulers and Trimmers"/>
    <s v="Small Pack"/>
    <d v="2011-10-05T00:00:00"/>
  </r>
  <r>
    <n v="9091"/>
    <x v="462"/>
    <s v="High"/>
    <n v="42"/>
    <n v="605.77"/>
    <s v="Regular Air"/>
    <n v="5"/>
    <x v="3"/>
    <s v="Corporate"/>
    <s v="Furniture"/>
    <s v="Office Furnishings"/>
    <s v="Small Pack"/>
    <d v="2010-11-12T00:00:00"/>
  </r>
  <r>
    <n v="39268"/>
    <x v="463"/>
    <s v="Not Specified"/>
    <n v="44"/>
    <n v="324.2"/>
    <s v="Express Air"/>
    <n v="6.05"/>
    <x v="1"/>
    <s v="Corporate"/>
    <s v="Office Supplies"/>
    <s v="Binders and Binder Accessories"/>
    <s v="Small Box"/>
    <d v="2011-04-24T00:00:00"/>
  </r>
  <r>
    <n v="33703"/>
    <x v="374"/>
    <s v="Not Specified"/>
    <n v="25"/>
    <n v="802.19"/>
    <s v="Regular Air"/>
    <n v="6.64"/>
    <x v="2"/>
    <s v="Corporate"/>
    <s v="Office Supplies"/>
    <s v="Storage &amp; Organization"/>
    <s v="Small Box"/>
    <d v="2010-02-07T00:00:00"/>
  </r>
  <r>
    <n v="3008"/>
    <x v="385"/>
    <s v="Medium"/>
    <n v="41"/>
    <n v="6831.72"/>
    <s v="Regular Air"/>
    <n v="19.989999999999998"/>
    <x v="3"/>
    <s v="Consumer"/>
    <s v="Office Supplies"/>
    <s v="Envelopes"/>
    <s v="Small Box"/>
    <d v="2011-11-08T00:00:00"/>
  </r>
  <r>
    <n v="45381"/>
    <x v="195"/>
    <s v="Medium"/>
    <n v="23"/>
    <n v="1316.87"/>
    <s v="Express Air"/>
    <n v="5.5"/>
    <x v="9"/>
    <s v="Small Business"/>
    <s v="Technology"/>
    <s v="Computer Peripherals"/>
    <s v="Small Box"/>
    <d v="2011-08-23T00:00:00"/>
  </r>
  <r>
    <n v="37252"/>
    <x v="147"/>
    <s v="Low"/>
    <n v="50"/>
    <n v="2337.0300000000002"/>
    <s v="Regular Air"/>
    <n v="19.989999999999998"/>
    <x v="8"/>
    <s v="Corporate"/>
    <s v="Technology"/>
    <s v="Computer Peripherals"/>
    <s v="Small Box"/>
    <d v="2011-11-21T00:00:00"/>
  </r>
  <r>
    <n v="27781"/>
    <x v="464"/>
    <s v="High"/>
    <n v="47"/>
    <n v="181.13"/>
    <s v="Regular Air"/>
    <n v="2.5"/>
    <x v="0"/>
    <s v="Small Business"/>
    <s v="Office Supplies"/>
    <s v="Envelopes"/>
    <s v="Small Box"/>
    <d v="2011-09-17T00:00:00"/>
  </r>
  <r>
    <n v="20838"/>
    <x v="465"/>
    <s v="Not Specified"/>
    <n v="21"/>
    <n v="235.98"/>
    <s v="Regular Air"/>
    <n v="3.37"/>
    <x v="0"/>
    <s v="Consumer"/>
    <s v="Office Supplies"/>
    <s v="Scissors, Rulers and Trimmers"/>
    <s v="Small Pack"/>
    <d v="2009-04-11T00:00:00"/>
  </r>
  <r>
    <n v="6438"/>
    <x v="466"/>
    <s v="Not Specified"/>
    <n v="7"/>
    <n v="75.72"/>
    <s v="Regular Air"/>
    <n v="6.02"/>
    <x v="1"/>
    <s v="Corporate"/>
    <s v="Furniture"/>
    <s v="Office Furnishings"/>
    <s v="Medium Box"/>
    <d v="2010-05-16T00:00:00"/>
  </r>
  <r>
    <n v="20038"/>
    <x v="399"/>
    <s v="Low"/>
    <n v="42"/>
    <n v="173.44"/>
    <s v="Regular Air"/>
    <n v="6.6"/>
    <x v="0"/>
    <s v="Consumer"/>
    <s v="Furniture"/>
    <s v="Office Furnishings"/>
    <s v="Small Box"/>
    <d v="2010-02-28T00:00:00"/>
  </r>
  <r>
    <n v="56257"/>
    <x v="467"/>
    <s v="Medium"/>
    <n v="49"/>
    <n v="266.3"/>
    <s v="Express Air"/>
    <n v="5.71"/>
    <x v="4"/>
    <s v="Home Office"/>
    <s v="Furniture"/>
    <s v="Office Furnishings"/>
    <s v="Medium Box"/>
    <d v="2011-09-10T00:00:00"/>
  </r>
  <r>
    <n v="3745"/>
    <x v="228"/>
    <s v="Low"/>
    <n v="38"/>
    <n v="1143.3499999999999"/>
    <s v="Express Air"/>
    <n v="8.5500000000000007"/>
    <x v="1"/>
    <s v="Home Office"/>
    <s v="Furniture"/>
    <s v="Office Furnishings"/>
    <s v="Small Box"/>
    <d v="2010-09-30T00:00:00"/>
  </r>
  <r>
    <n v="28932"/>
    <x v="468"/>
    <s v="Low"/>
    <n v="24"/>
    <n v="269.57"/>
    <s v="Express Air"/>
    <n v="5.4"/>
    <x v="1"/>
    <s v="Consumer"/>
    <s v="Furniture"/>
    <s v="Office Furnishings"/>
    <s v="Small Pack"/>
    <d v="2010-07-21T00:00:00"/>
  </r>
  <r>
    <n v="32449"/>
    <x v="416"/>
    <s v="Critical"/>
    <n v="12"/>
    <n v="4887.1400000000003"/>
    <s v="Delivery Truck"/>
    <n v="110.2"/>
    <x v="5"/>
    <s v="Corporate"/>
    <s v="Furniture"/>
    <s v="Tables"/>
    <s v="Jumbo Box"/>
    <d v="2012-12-10T00:00:00"/>
  </r>
  <r>
    <n v="41764"/>
    <x v="469"/>
    <s v="Not Specified"/>
    <n v="16"/>
    <n v="5105.0600000000004"/>
    <s v="Delivery Truck"/>
    <n v="29.2"/>
    <x v="1"/>
    <s v="Home Office"/>
    <s v="Furniture"/>
    <s v="Tables"/>
    <s v="Jumbo Box"/>
    <d v="2009-10-07T00:00:00"/>
  </r>
  <r>
    <n v="12356"/>
    <x v="470"/>
    <s v="Critical"/>
    <n v="39"/>
    <n v="243.05"/>
    <s v="Regular Air"/>
    <n v="5.35"/>
    <x v="5"/>
    <s v="Consumer"/>
    <s v="Office Supplies"/>
    <s v="Paper"/>
    <s v="Small Box"/>
    <d v="2012-10-21T00:00:00"/>
  </r>
  <r>
    <n v="22849"/>
    <x v="471"/>
    <s v="Not Specified"/>
    <n v="25"/>
    <n v="4366.348"/>
    <s v="Regular Air"/>
    <n v="3"/>
    <x v="1"/>
    <s v="Corporate"/>
    <s v="Technology"/>
    <s v="Telephones and Communication"/>
    <s v="Small Box"/>
    <d v="2011-02-16T00:00:00"/>
  </r>
  <r>
    <n v="51943"/>
    <x v="472"/>
    <s v="High"/>
    <n v="11"/>
    <n v="113.19"/>
    <s v="Regular Air"/>
    <n v="9.86"/>
    <x v="4"/>
    <s v="Home Office"/>
    <s v="Office Supplies"/>
    <s v="Paper"/>
    <s v="Small Box"/>
    <d v="2009-04-25T00:00:00"/>
  </r>
  <r>
    <n v="39008"/>
    <x v="244"/>
    <s v="Not Specified"/>
    <n v="28"/>
    <n v="3582.79"/>
    <s v="Delivery Truck"/>
    <n v="70.2"/>
    <x v="8"/>
    <s v="Corporate"/>
    <s v="Furniture"/>
    <s v="Chairs &amp; Chairmats"/>
    <s v="Jumbo Drum"/>
    <d v="2011-04-30T00:00:00"/>
  </r>
  <r>
    <n v="31648"/>
    <x v="8"/>
    <s v="High"/>
    <n v="10"/>
    <n v="74.040000000000006"/>
    <s v="Regular Air"/>
    <n v="7.3"/>
    <x v="6"/>
    <s v="Home Office"/>
    <s v="Office Supplies"/>
    <s v="Paper"/>
    <s v="Small Box"/>
    <d v="2011-08-22T00:00:00"/>
  </r>
  <r>
    <n v="59015"/>
    <x v="208"/>
    <s v="Medium"/>
    <n v="32"/>
    <n v="254.46"/>
    <s v="Regular Air"/>
    <n v="1.99"/>
    <x v="1"/>
    <s v="Small Business"/>
    <s v="Technology"/>
    <s v="Computer Peripherals"/>
    <s v="Small Pack"/>
    <d v="2012-05-27T00:00:00"/>
  </r>
  <r>
    <n v="2466"/>
    <x v="378"/>
    <s v="Critical"/>
    <n v="25"/>
    <n v="2553.84"/>
    <s v="Regular Air"/>
    <n v="5.81"/>
    <x v="10"/>
    <s v="Home Office"/>
    <s v="Furniture"/>
    <s v="Office Furnishings"/>
    <s v="Medium Box"/>
    <d v="2009-03-06T00:00:00"/>
  </r>
  <r>
    <n v="31616"/>
    <x v="389"/>
    <s v="Critical"/>
    <n v="46"/>
    <n v="141.08000000000001"/>
    <s v="Regular Air"/>
    <n v="0.99"/>
    <x v="4"/>
    <s v="Consumer"/>
    <s v="Office Supplies"/>
    <s v="Labels"/>
    <s v="Small Box"/>
    <d v="2010-08-29T00:00:00"/>
  </r>
  <r>
    <n v="8551"/>
    <x v="473"/>
    <s v="Critical"/>
    <n v="25"/>
    <n v="185.64"/>
    <s v="Regular Air"/>
    <n v="6.28"/>
    <x v="8"/>
    <s v="Corporate"/>
    <s v="Office Supplies"/>
    <s v="Binders and Binder Accessories"/>
    <s v="Small Box"/>
    <d v="2009-08-01T00:00:00"/>
  </r>
  <r>
    <n v="59937"/>
    <x v="344"/>
    <s v="High"/>
    <n v="7"/>
    <n v="235.98"/>
    <s v="Regular Air"/>
    <n v="17.079999999999998"/>
    <x v="4"/>
    <s v="Small Business"/>
    <s v="Office Supplies"/>
    <s v="Paper"/>
    <s v="Small Box"/>
    <d v="2009-12-29T00:00:00"/>
  </r>
  <r>
    <n v="48963"/>
    <x v="474"/>
    <s v="Not Specified"/>
    <n v="12"/>
    <n v="81.87"/>
    <s v="Regular Air"/>
    <n v="5.94"/>
    <x v="9"/>
    <s v="Home Office"/>
    <s v="Office Supplies"/>
    <s v="Paper"/>
    <s v="Small Box"/>
    <d v="2010-10-21T00:00:00"/>
  </r>
  <r>
    <n v="38215"/>
    <x v="475"/>
    <s v="Critical"/>
    <n v="38"/>
    <n v="3676.96"/>
    <s v="Express Air"/>
    <n v="19.989999999999998"/>
    <x v="6"/>
    <s v="Small Business"/>
    <s v="Office Supplies"/>
    <s v="Paper"/>
    <s v="Small Box"/>
    <d v="2010-01-04T00:00:00"/>
  </r>
  <r>
    <n v="46311"/>
    <x v="315"/>
    <s v="High"/>
    <n v="42"/>
    <n v="1244.01"/>
    <s v="Regular Air"/>
    <n v="1.99"/>
    <x v="6"/>
    <s v="Consumer"/>
    <s v="Technology"/>
    <s v="Computer Peripherals"/>
    <s v="Small Pack"/>
    <d v="2011-07-25T00:00:00"/>
  </r>
  <r>
    <n v="57350"/>
    <x v="476"/>
    <s v="High"/>
    <n v="33"/>
    <n v="140.63"/>
    <s v="Regular Air"/>
    <n v="5.68"/>
    <x v="0"/>
    <s v="Small Business"/>
    <s v="Office Supplies"/>
    <s v="Paper"/>
    <s v="Small Box"/>
    <d v="2011-05-26T00:00:00"/>
  </r>
  <r>
    <n v="57477"/>
    <x v="477"/>
    <s v="High"/>
    <n v="50"/>
    <n v="745.48"/>
    <s v="Regular Air"/>
    <n v="3.5"/>
    <x v="8"/>
    <s v="Home Office"/>
    <s v="Office Supplies"/>
    <s v="Appliances"/>
    <s v="Small Box"/>
    <d v="2010-09-28T00:00:00"/>
  </r>
  <r>
    <n v="11169"/>
    <x v="429"/>
    <s v="Medium"/>
    <n v="46"/>
    <n v="398.86"/>
    <s v="Regular Air"/>
    <n v="5.6"/>
    <x v="5"/>
    <s v="Corporate"/>
    <s v="Office Supplies"/>
    <s v="Binders and Binder Accessories"/>
    <s v="Small Box"/>
    <d v="2010-05-22T00:00:00"/>
  </r>
  <r>
    <n v="8320"/>
    <x v="173"/>
    <s v="Not Specified"/>
    <n v="35"/>
    <n v="1142.3599999999999"/>
    <s v="Regular Air"/>
    <n v="4"/>
    <x v="12"/>
    <s v="Home Office"/>
    <s v="Technology"/>
    <s v="Computer Peripherals"/>
    <s v="Small Box"/>
    <d v="2009-09-22T00:00:00"/>
  </r>
  <r>
    <n v="46375"/>
    <x v="96"/>
    <s v="Medium"/>
    <n v="16"/>
    <n v="1702.499"/>
    <s v="Regular Air"/>
    <n v="5.26"/>
    <x v="8"/>
    <s v="Home Office"/>
    <s v="Technology"/>
    <s v="Telephones and Communication"/>
    <s v="Small Box"/>
    <d v="2010-08-27T00:00:00"/>
  </r>
  <r>
    <n v="44064"/>
    <x v="478"/>
    <s v="Medium"/>
    <n v="43"/>
    <n v="468.48"/>
    <s v="Express Air"/>
    <n v="11.25"/>
    <x v="8"/>
    <s v="Consumer"/>
    <s v="Office Supplies"/>
    <s v="Paper"/>
    <s v="Small Box"/>
    <d v="2010-03-05T00:00:00"/>
  </r>
  <r>
    <n v="41120"/>
    <x v="479"/>
    <s v="Low"/>
    <n v="35"/>
    <n v="870.75"/>
    <s v="Regular Air"/>
    <n v="5.3"/>
    <x v="1"/>
    <s v="Consumer"/>
    <s v="Furniture"/>
    <s v="Chairs &amp; Chairmats"/>
    <s v="Medium Box"/>
    <d v="2012-07-09T00:00:00"/>
  </r>
  <r>
    <n v="58368"/>
    <x v="40"/>
    <s v="High"/>
    <n v="4"/>
    <n v="14.23"/>
    <s v="Regular Air"/>
    <n v="5.33"/>
    <x v="7"/>
    <s v="Corporate"/>
    <s v="Furniture"/>
    <s v="Office Furnishings"/>
    <s v="Small Box"/>
    <d v="2012-07-11T00:00:00"/>
  </r>
  <r>
    <n v="49763"/>
    <x v="480"/>
    <s v="Critical"/>
    <n v="8"/>
    <n v="49.04"/>
    <s v="Regular Air"/>
    <n v="1.39"/>
    <x v="8"/>
    <s v="Corporate"/>
    <s v="Office Supplies"/>
    <s v="Envelopes"/>
    <s v="Small Box"/>
    <d v="2011-02-14T00:00:00"/>
  </r>
  <r>
    <n v="39426"/>
    <x v="370"/>
    <s v="Critical"/>
    <n v="21"/>
    <n v="56.21"/>
    <s v="Regular Air"/>
    <n v="0.8"/>
    <x v="4"/>
    <s v="Small Business"/>
    <s v="Office Supplies"/>
    <s v="Rubber Bands"/>
    <s v="Wrap Bag"/>
    <d v="2009-05-27T00:00:00"/>
  </r>
  <r>
    <n v="27265"/>
    <x v="421"/>
    <s v="Critical"/>
    <n v="49"/>
    <n v="401.39"/>
    <s v="Express Air"/>
    <n v="0.96"/>
    <x v="6"/>
    <s v="Corporate"/>
    <s v="Furniture"/>
    <s v="Office Furnishings"/>
    <s v="Wrap Bag"/>
    <d v="2012-05-08T00:00:00"/>
  </r>
  <r>
    <n v="53190"/>
    <x v="481"/>
    <s v="Medium"/>
    <n v="10"/>
    <n v="268.18"/>
    <s v="Regular Air"/>
    <n v="1.49"/>
    <x v="0"/>
    <s v="Home Office"/>
    <s v="Office Supplies"/>
    <s v="Binders and Binder Accessories"/>
    <s v="Small Box"/>
    <d v="2009-09-27T00:00:00"/>
  </r>
  <r>
    <n v="53571"/>
    <x v="482"/>
    <s v="Not Specified"/>
    <n v="21"/>
    <n v="238.06"/>
    <s v="Regular Air"/>
    <n v="2.99"/>
    <x v="0"/>
    <s v="Small Business"/>
    <s v="Office Supplies"/>
    <s v="Binders and Binder Accessories"/>
    <s v="Small Box"/>
    <d v="2012-03-17T00:00:00"/>
  </r>
  <r>
    <n v="23713"/>
    <x v="483"/>
    <s v="Not Specified"/>
    <n v="38"/>
    <n v="3701.5205000000001"/>
    <s v="Regular Air"/>
    <n v="5.92"/>
    <x v="8"/>
    <s v="Consumer"/>
    <s v="Technology"/>
    <s v="Telephones and Communication"/>
    <s v="Small Box"/>
    <d v="2012-12-01T00:00:00"/>
  </r>
  <r>
    <n v="49216"/>
    <x v="325"/>
    <s v="High"/>
    <n v="29"/>
    <n v="374.67"/>
    <s v="Express Air"/>
    <n v="6.35"/>
    <x v="8"/>
    <s v="Home Office"/>
    <s v="Office Supplies"/>
    <s v="Paper"/>
    <s v="Small Box"/>
    <d v="2009-03-20T00:00:00"/>
  </r>
  <r>
    <n v="16103"/>
    <x v="484"/>
    <s v="Not Specified"/>
    <n v="31"/>
    <n v="217.14"/>
    <s v="Regular Air"/>
    <n v="6.22"/>
    <x v="1"/>
    <s v="Corporate"/>
    <s v="Office Supplies"/>
    <s v="Paper"/>
    <s v="Small Box"/>
    <d v="2012-07-17T00:00:00"/>
  </r>
  <r>
    <n v="17985"/>
    <x v="443"/>
    <s v="Medium"/>
    <n v="50"/>
    <n v="849.03099999999995"/>
    <s v="Regular Air"/>
    <n v="3.3"/>
    <x v="1"/>
    <s v="Home Office"/>
    <s v="Technology"/>
    <s v="Telephones and Communication"/>
    <s v="Small Pack"/>
    <d v="2011-04-14T00:00:00"/>
  </r>
  <r>
    <n v="12420"/>
    <x v="97"/>
    <s v="Medium"/>
    <n v="1"/>
    <n v="5.73"/>
    <s v="Regular Air"/>
    <n v="0.8"/>
    <x v="6"/>
    <s v="Home Office"/>
    <s v="Office Supplies"/>
    <s v="Paper"/>
    <s v="Wrap Bag"/>
    <d v="2010-12-27T00:00:00"/>
  </r>
  <r>
    <n v="50404"/>
    <x v="485"/>
    <s v="High"/>
    <n v="10"/>
    <n v="1961.68"/>
    <s v="Regular Air"/>
    <n v="69"/>
    <x v="8"/>
    <s v="Corporate"/>
    <s v="Furniture"/>
    <s v="Tables"/>
    <s v="Large Box"/>
    <d v="2011-03-28T00:00:00"/>
  </r>
  <r>
    <n v="19424"/>
    <x v="288"/>
    <s v="Not Specified"/>
    <n v="37"/>
    <n v="1129.0550000000001"/>
    <s v="Regular Air"/>
    <n v="1.1000000000000001"/>
    <x v="5"/>
    <s v="Small Business"/>
    <s v="Technology"/>
    <s v="Telephones and Communication"/>
    <s v="Small Box"/>
    <d v="2011-04-10T00:00:00"/>
  </r>
  <r>
    <n v="293"/>
    <x v="486"/>
    <s v="High"/>
    <n v="49"/>
    <n v="10123.02"/>
    <s v="Delivery Truck"/>
    <n v="68.02"/>
    <x v="11"/>
    <s v="Consumer"/>
    <s v="Office Supplies"/>
    <s v="Appliances"/>
    <s v="Jumbo Drum"/>
    <d v="2012-10-02T00:00:00"/>
  </r>
  <r>
    <n v="805"/>
    <x v="487"/>
    <s v="Not Specified"/>
    <n v="39"/>
    <n v="197.56"/>
    <s v="Regular Air"/>
    <n v="5.71"/>
    <x v="6"/>
    <s v="Small Business"/>
    <s v="Furniture"/>
    <s v="Office Furnishings"/>
    <s v="Medium Box"/>
    <d v="2011-07-06T00:00:00"/>
  </r>
  <r>
    <n v="4416"/>
    <x v="488"/>
    <s v="Low"/>
    <n v="46"/>
    <n v="7441.29"/>
    <s v="Regular Air"/>
    <n v="19.989999999999998"/>
    <x v="7"/>
    <s v="Corporate"/>
    <s v="Office Supplies"/>
    <s v="Binders and Binder Accessories"/>
    <s v="Small Box"/>
    <d v="2012-07-03T00:00:00"/>
  </r>
  <r>
    <n v="27205"/>
    <x v="429"/>
    <s v="Not Specified"/>
    <n v="12"/>
    <n v="87.11"/>
    <s v="Regular Air"/>
    <n v="3.52"/>
    <x v="1"/>
    <s v="Corporate"/>
    <s v="Technology"/>
    <s v="Computer Peripherals"/>
    <s v="Small Pack"/>
    <d v="2010-05-23T00:00:00"/>
  </r>
  <r>
    <n v="967"/>
    <x v="489"/>
    <s v="Medium"/>
    <n v="48"/>
    <n v="11278.18"/>
    <s v="Delivery Truck"/>
    <n v="32.479999999999997"/>
    <x v="3"/>
    <s v="Consumer"/>
    <s v="Furniture"/>
    <s v="Tables"/>
    <s v="Jumbo Box"/>
    <d v="2012-06-23T00:00:00"/>
  </r>
  <r>
    <n v="18147"/>
    <x v="490"/>
    <s v="Not Specified"/>
    <n v="50"/>
    <n v="290.91000000000003"/>
    <s v="Regular Air"/>
    <n v="5.67"/>
    <x v="3"/>
    <s v="Home Office"/>
    <s v="Office Supplies"/>
    <s v="Paper"/>
    <s v="Small Box"/>
    <d v="2009-07-18T00:00:00"/>
  </r>
  <r>
    <n v="46721"/>
    <x v="491"/>
    <s v="Medium"/>
    <n v="17"/>
    <n v="1912.76"/>
    <s v="Regular Air"/>
    <n v="8.64"/>
    <x v="8"/>
    <s v="Corporate"/>
    <s v="Office Supplies"/>
    <s v="Storage &amp; Organization"/>
    <s v="Small Box"/>
    <d v="2009-09-14T00:00:00"/>
  </r>
  <r>
    <n v="15651"/>
    <x v="322"/>
    <s v="Critical"/>
    <n v="8"/>
    <n v="1496.83"/>
    <s v="Delivery Truck"/>
    <n v="56.2"/>
    <x v="10"/>
    <s v="Small Business"/>
    <s v="Furniture"/>
    <s v="Tables"/>
    <s v="Jumbo Box"/>
    <d v="2012-10-06T00:00:00"/>
  </r>
  <r>
    <n v="42209"/>
    <x v="492"/>
    <s v="High"/>
    <n v="5"/>
    <n v="324.55"/>
    <s v="Regular Air"/>
    <n v="0.99"/>
    <x v="2"/>
    <s v="Corporate"/>
    <s v="Office Supplies"/>
    <s v="Appliances"/>
    <s v="Small Box"/>
    <d v="2010-03-29T00:00:00"/>
  </r>
  <r>
    <n v="21862"/>
    <x v="493"/>
    <s v="Not Specified"/>
    <n v="1"/>
    <n v="28.75"/>
    <s v="Express Air"/>
    <n v="7.27"/>
    <x v="5"/>
    <s v="Consumer"/>
    <s v="Office Supplies"/>
    <s v="Binders and Binder Accessories"/>
    <s v="Small Box"/>
    <d v="2010-09-12T00:00:00"/>
  </r>
  <r>
    <n v="52070"/>
    <x v="494"/>
    <s v="Not Specified"/>
    <n v="29"/>
    <n v="67.97"/>
    <s v="Regular Air"/>
    <n v="5.2"/>
    <x v="8"/>
    <s v="Corporate"/>
    <s v="Office Supplies"/>
    <s v="Pens &amp; Art Supplies"/>
    <s v="Wrap Bag"/>
    <d v="2009-12-03T00:00:00"/>
  </r>
  <r>
    <n v="52645"/>
    <x v="495"/>
    <s v="Low"/>
    <n v="11"/>
    <n v="64.34"/>
    <s v="Regular Air"/>
    <n v="2.27"/>
    <x v="1"/>
    <s v="Corporate"/>
    <s v="Office Supplies"/>
    <s v="Pens &amp; Art Supplies"/>
    <s v="Wrap Bag"/>
    <d v="2012-03-12T00:00:00"/>
  </r>
  <r>
    <n v="56802"/>
    <x v="496"/>
    <s v="High"/>
    <n v="50"/>
    <n v="78.2"/>
    <s v="Regular Air"/>
    <n v="1"/>
    <x v="0"/>
    <s v="Home Office"/>
    <s v="Office Supplies"/>
    <s v="Pens &amp; Art Supplies"/>
    <s v="Wrap Bag"/>
    <d v="2012-05-30T00:00:00"/>
  </r>
  <r>
    <n v="7845"/>
    <x v="497"/>
    <s v="Critical"/>
    <n v="22"/>
    <n v="118.56"/>
    <s v="Express Air"/>
    <n v="5.68"/>
    <x v="1"/>
    <s v="Small Business"/>
    <s v="Office Supplies"/>
    <s v="Binders and Binder Accessories"/>
    <s v="Small Box"/>
    <d v="2009-12-13T00:00:00"/>
  </r>
  <r>
    <n v="32100"/>
    <x v="498"/>
    <s v="Medium"/>
    <n v="29"/>
    <n v="1104.28"/>
    <s v="Regular Air"/>
    <n v="1.99"/>
    <x v="6"/>
    <s v="Corporate"/>
    <s v="Technology"/>
    <s v="Computer Peripherals"/>
    <s v="Small Pack"/>
    <d v="2012-05-25T00:00:00"/>
  </r>
  <r>
    <n v="18950"/>
    <x v="240"/>
    <s v="Low"/>
    <n v="33"/>
    <n v="3008.5"/>
    <s v="Delivery Truck"/>
    <n v="14"/>
    <x v="4"/>
    <s v="Small Business"/>
    <s v="Technology"/>
    <s v="Office Machines"/>
    <s v="Jumbo Drum"/>
    <d v="2012-03-04T00:00:00"/>
  </r>
  <r>
    <n v="55040"/>
    <x v="499"/>
    <s v="High"/>
    <n v="24"/>
    <n v="191.79"/>
    <s v="Regular Air"/>
    <n v="2.64"/>
    <x v="0"/>
    <s v="Consumer"/>
    <s v="Office Supplies"/>
    <s v="Scissors, Rulers and Trimmers"/>
    <s v="Small Pack"/>
    <d v="2009-04-12T00:00:00"/>
  </r>
  <r>
    <n v="23270"/>
    <x v="438"/>
    <s v="Low"/>
    <n v="20"/>
    <n v="1460.42"/>
    <s v="Delivery Truck"/>
    <n v="60"/>
    <x v="8"/>
    <s v="Home Office"/>
    <s v="Office Supplies"/>
    <s v="Appliances"/>
    <s v="Jumbo Drum"/>
    <d v="2011-03-17T00:00:00"/>
  </r>
  <r>
    <n v="57574"/>
    <x v="500"/>
    <s v="Critical"/>
    <n v="20"/>
    <n v="466.36"/>
    <s v="Delivery Truck"/>
    <n v="15.68"/>
    <x v="8"/>
    <s v="Consumer"/>
    <s v="Furniture"/>
    <s v="Office Furnishings"/>
    <s v="Jumbo Drum"/>
    <d v="2012-07-24T00:00:00"/>
  </r>
  <r>
    <n v="13479"/>
    <x v="501"/>
    <s v="High"/>
    <n v="13"/>
    <n v="2206.991"/>
    <s v="Regular Air"/>
    <n v="5.26"/>
    <x v="1"/>
    <s v="Consumer"/>
    <s v="Technology"/>
    <s v="Telephones and Communication"/>
    <s v="Small Box"/>
    <d v="2009-12-05T00:00:00"/>
  </r>
  <r>
    <n v="12643"/>
    <x v="502"/>
    <s v="Low"/>
    <n v="22"/>
    <n v="345.69"/>
    <s v="Regular Air"/>
    <n v="1.97"/>
    <x v="4"/>
    <s v="Small Business"/>
    <s v="Office Supplies"/>
    <s v="Paper"/>
    <s v="Wrap Bag"/>
    <d v="2010-03-21T00:00:00"/>
  </r>
  <r>
    <n v="9922"/>
    <x v="503"/>
    <s v="Not Specified"/>
    <n v="24"/>
    <n v="6408.3"/>
    <s v="Delivery Truck"/>
    <n v="35.67"/>
    <x v="9"/>
    <s v="Consumer"/>
    <s v="Furniture"/>
    <s v="Tables"/>
    <s v="Jumbo Box"/>
    <d v="2011-04-04T00:00:00"/>
  </r>
  <r>
    <n v="44450"/>
    <x v="348"/>
    <s v="Critical"/>
    <n v="24"/>
    <n v="1326.51"/>
    <s v="Regular Air"/>
    <n v="8.99"/>
    <x v="0"/>
    <s v="Corporate"/>
    <s v="Technology"/>
    <s v="Telephones and Communication"/>
    <s v="Small Box"/>
    <d v="2010-10-09T00:00:00"/>
  </r>
  <r>
    <n v="58369"/>
    <x v="504"/>
    <s v="High"/>
    <n v="16"/>
    <n v="2013.8"/>
    <s v="Delivery Truck"/>
    <n v="56.14"/>
    <x v="0"/>
    <s v="Home Office"/>
    <s v="Technology"/>
    <s v="Office Machines"/>
    <s v="Jumbo Box"/>
    <d v="2012-08-30T00:00:00"/>
  </r>
  <r>
    <n v="35588"/>
    <x v="505"/>
    <s v="Low"/>
    <n v="32"/>
    <n v="1727.79"/>
    <s v="Delivery Truck"/>
    <n v="36.61"/>
    <x v="1"/>
    <s v="Corporate"/>
    <s v="Furniture"/>
    <s v="Bookcases"/>
    <s v="Jumbo Box"/>
    <d v="2010-06-15T00:00:00"/>
  </r>
  <r>
    <n v="52006"/>
    <x v="302"/>
    <s v="Medium"/>
    <n v="42"/>
    <n v="375.76"/>
    <s v="Regular Air"/>
    <n v="10.16"/>
    <x v="9"/>
    <s v="Corporate"/>
    <s v="Furniture"/>
    <s v="Office Furnishings"/>
    <s v="Large Box"/>
    <d v="2009-06-26T00:00:00"/>
  </r>
  <r>
    <n v="4578"/>
    <x v="506"/>
    <s v="Low"/>
    <n v="45"/>
    <n v="282.70999999999998"/>
    <s v="Regular Air"/>
    <n v="6.74"/>
    <x v="8"/>
    <s v="Corporate"/>
    <s v="Office Supplies"/>
    <s v="Paper"/>
    <s v="Small Box"/>
    <d v="2012-09-17T00:00:00"/>
  </r>
  <r>
    <n v="45606"/>
    <x v="507"/>
    <s v="Medium"/>
    <n v="38"/>
    <n v="325.75"/>
    <s v="Regular Air"/>
    <n v="8.5399999999999991"/>
    <x v="7"/>
    <s v="Corporate"/>
    <s v="Furniture"/>
    <s v="Office Furnishings"/>
    <s v="Small Pack"/>
    <d v="2011-09-24T00:00:00"/>
  </r>
  <r>
    <n v="9794"/>
    <x v="508"/>
    <s v="Not Specified"/>
    <n v="25"/>
    <n v="135.22999999999999"/>
    <s v="Regular Air"/>
    <n v="3.6"/>
    <x v="0"/>
    <s v="Consumer"/>
    <s v="Office Supplies"/>
    <s v="Scissors, Rulers and Trimmers"/>
    <s v="Small Pack"/>
    <d v="2012-03-25T00:00:00"/>
  </r>
  <r>
    <n v="25860"/>
    <x v="475"/>
    <s v="Low"/>
    <n v="23"/>
    <n v="1288.7784999999999"/>
    <s v="Regular Air"/>
    <n v="19.989999999999998"/>
    <x v="9"/>
    <s v="Consumer"/>
    <s v="Technology"/>
    <s v="Telephones and Communication"/>
    <s v="Small Box"/>
    <d v="2010-01-11T00:00:00"/>
  </r>
  <r>
    <n v="21606"/>
    <x v="509"/>
    <s v="Not Specified"/>
    <n v="29"/>
    <n v="516.62"/>
    <s v="Regular Air"/>
    <n v="1.99"/>
    <x v="4"/>
    <s v="Small Business"/>
    <s v="Technology"/>
    <s v="Computer Peripherals"/>
    <s v="Small Pack"/>
    <d v="2011-01-23T00:00:00"/>
  </r>
  <r>
    <n v="7142"/>
    <x v="510"/>
    <s v="Critical"/>
    <n v="36"/>
    <n v="132.86000000000001"/>
    <s v="Regular Air"/>
    <n v="0.5"/>
    <x v="5"/>
    <s v="Corporate"/>
    <s v="Office Supplies"/>
    <s v="Labels"/>
    <s v="Small Box"/>
    <d v="2011-07-23T00:00:00"/>
  </r>
  <r>
    <n v="54630"/>
    <x v="511"/>
    <s v="Low"/>
    <n v="11"/>
    <n v="73.22"/>
    <s v="Regular Air"/>
    <n v="6.22"/>
    <x v="3"/>
    <s v="Home Office"/>
    <s v="Office Supplies"/>
    <s v="Paper"/>
    <s v="Small Box"/>
    <d v="2012-08-14T00:00:00"/>
  </r>
  <r>
    <n v="4612"/>
    <x v="104"/>
    <s v="Medium"/>
    <n v="9"/>
    <n v="89.55"/>
    <s v="Regular Air"/>
    <n v="49"/>
    <x v="11"/>
    <s v="Corporate"/>
    <s v="Office Supplies"/>
    <s v="Appliances"/>
    <s v="Large Box"/>
    <d v="2010-09-21T00:00:00"/>
  </r>
  <r>
    <n v="20192"/>
    <x v="303"/>
    <s v="Low"/>
    <n v="35"/>
    <n v="1624.67"/>
    <s v="Regular Air"/>
    <n v="1.99"/>
    <x v="8"/>
    <s v="Home Office"/>
    <s v="Technology"/>
    <s v="Computer Peripherals"/>
    <s v="Small Pack"/>
    <d v="2010-10-13T00:00:00"/>
  </r>
  <r>
    <n v="13218"/>
    <x v="512"/>
    <s v="High"/>
    <n v="18"/>
    <n v="513.08000000000004"/>
    <s v="Regular Air"/>
    <n v="1.49"/>
    <x v="3"/>
    <s v="Corporate"/>
    <s v="Office Supplies"/>
    <s v="Binders and Binder Accessories"/>
    <s v="Small Box"/>
    <d v="2009-05-17T00:00:00"/>
  </r>
  <r>
    <n v="19655"/>
    <x v="513"/>
    <s v="High"/>
    <n v="31"/>
    <n v="1143.45"/>
    <s v="Regular Air"/>
    <n v="1.99"/>
    <x v="2"/>
    <s v="Corporate"/>
    <s v="Technology"/>
    <s v="Computer Peripherals"/>
    <s v="Small Pack"/>
    <d v="2009-01-12T00:00:00"/>
  </r>
  <r>
    <n v="28928"/>
    <x v="272"/>
    <s v="Low"/>
    <n v="22"/>
    <n v="5144.9399999999996"/>
    <s v="Regular Air"/>
    <n v="11.25"/>
    <x v="8"/>
    <s v="Corporate"/>
    <s v="Technology"/>
    <s v="Computer Peripherals"/>
    <s v="Small Box"/>
    <d v="2010-04-30T00:00:00"/>
  </r>
  <r>
    <n v="57121"/>
    <x v="514"/>
    <s v="Not Specified"/>
    <n v="42"/>
    <n v="199.24"/>
    <s v="Regular Air"/>
    <n v="4.72"/>
    <x v="5"/>
    <s v="Consumer"/>
    <s v="Office Supplies"/>
    <s v="Paper"/>
    <s v="Small Box"/>
    <d v="2011-11-18T00:00:00"/>
  </r>
  <r>
    <n v="27553"/>
    <x v="515"/>
    <s v="Medium"/>
    <n v="16"/>
    <n v="2631.107"/>
    <s v="Regular Air"/>
    <n v="13.99"/>
    <x v="2"/>
    <s v="Corporate"/>
    <s v="Technology"/>
    <s v="Telephones and Communication"/>
    <s v="Medium Box"/>
    <d v="2011-08-14T00:00:00"/>
  </r>
  <r>
    <n v="15296"/>
    <x v="24"/>
    <s v="Not Specified"/>
    <n v="38"/>
    <n v="6216.6"/>
    <s v="Regular Air"/>
    <n v="19.989999999999998"/>
    <x v="8"/>
    <s v="Corporate"/>
    <s v="Office Supplies"/>
    <s v="Storage &amp; Organization"/>
    <s v="Small Box"/>
    <d v="2012-08-09T00:00:00"/>
  </r>
  <r>
    <n v="12420"/>
    <x v="97"/>
    <s v="Medium"/>
    <n v="34"/>
    <n v="536.25"/>
    <s v="Express Air"/>
    <n v="13.18"/>
    <x v="6"/>
    <s v="Home Office"/>
    <s v="Office Supplies"/>
    <s v="Binders and Binder Accessories"/>
    <s v="Small Box"/>
    <d v="2010-12-26T00:00:00"/>
  </r>
  <r>
    <n v="23745"/>
    <x v="516"/>
    <s v="Low"/>
    <n v="47"/>
    <n v="10941.23"/>
    <s v="Delivery Truck"/>
    <n v="32.479999999999997"/>
    <x v="0"/>
    <s v="Corporate"/>
    <s v="Furniture"/>
    <s v="Tables"/>
    <s v="Jumbo Box"/>
    <d v="2012-12-09T00:00:00"/>
  </r>
  <r>
    <n v="33219"/>
    <x v="517"/>
    <s v="High"/>
    <n v="32"/>
    <n v="7341.96"/>
    <s v="Delivery Truck"/>
    <n v="64.2"/>
    <x v="1"/>
    <s v="Consumer"/>
    <s v="Furniture"/>
    <s v="Chairs &amp; Chairmats"/>
    <s v="Jumbo Drum"/>
    <d v="2011-12-11T00:00:00"/>
  </r>
  <r>
    <n v="55361"/>
    <x v="518"/>
    <s v="Not Specified"/>
    <n v="22"/>
    <n v="51.39"/>
    <s v="Express Air"/>
    <n v="4.8600000000000003"/>
    <x v="4"/>
    <s v="Small Business"/>
    <s v="Furniture"/>
    <s v="Office Furnishings"/>
    <s v="Small Box"/>
    <d v="2011-03-24T00:00:00"/>
  </r>
  <r>
    <n v="26887"/>
    <x v="519"/>
    <s v="Critical"/>
    <n v="23"/>
    <n v="193.84"/>
    <s v="Express Air"/>
    <n v="8.94"/>
    <x v="5"/>
    <s v="Small Business"/>
    <s v="Office Supplies"/>
    <s v="Binders and Binder Accessories"/>
    <s v="Small Box"/>
    <d v="2011-05-15T00:00:00"/>
  </r>
  <r>
    <n v="44706"/>
    <x v="313"/>
    <s v="Low"/>
    <n v="18"/>
    <n v="7556.61"/>
    <s v="Delivery Truck"/>
    <n v="110.2"/>
    <x v="1"/>
    <s v="Corporate"/>
    <s v="Furniture"/>
    <s v="Tables"/>
    <s v="Jumbo Box"/>
    <d v="2010-04-01T00:00:00"/>
  </r>
  <r>
    <n v="15808"/>
    <x v="520"/>
    <s v="Critical"/>
    <n v="42"/>
    <n v="906.64"/>
    <s v="Express Air"/>
    <n v="15.1"/>
    <x v="1"/>
    <s v="Corporate"/>
    <s v="Office Supplies"/>
    <s v="Binders and Binder Accessories"/>
    <s v="Small Box"/>
    <d v="2010-12-14T00:00:00"/>
  </r>
  <r>
    <n v="19556"/>
    <x v="521"/>
    <s v="Not Specified"/>
    <n v="22"/>
    <n v="1131.93"/>
    <s v="Regular Air"/>
    <n v="4.8600000000000003"/>
    <x v="3"/>
    <s v="Consumer"/>
    <s v="Office Supplies"/>
    <s v="Paper"/>
    <s v="Small Box"/>
    <d v="2011-01-10T00:00:00"/>
  </r>
  <r>
    <n v="12067"/>
    <x v="23"/>
    <s v="Critical"/>
    <n v="12"/>
    <n v="1211.72"/>
    <s v="Regular Air"/>
    <n v="8.99"/>
    <x v="6"/>
    <s v="Small Business"/>
    <s v="Furniture"/>
    <s v="Office Furnishings"/>
    <s v="Small Pack"/>
    <d v="2010-02-05T00:00:00"/>
  </r>
  <r>
    <n v="44069"/>
    <x v="522"/>
    <s v="Critical"/>
    <n v="16"/>
    <n v="137.63"/>
    <s v="Express Air"/>
    <n v="2.15"/>
    <x v="0"/>
    <s v="Consumer"/>
    <s v="Office Supplies"/>
    <s v="Paper"/>
    <s v="Wrap Bag"/>
    <d v="2009-01-04T00:00:00"/>
  </r>
  <r>
    <n v="17543"/>
    <x v="312"/>
    <s v="Critical"/>
    <n v="35"/>
    <n v="1041.74"/>
    <s v="Regular Air"/>
    <n v="17.079999999999998"/>
    <x v="10"/>
    <s v="Consumer"/>
    <s v="Office Supplies"/>
    <s v="Paper"/>
    <s v="Small Box"/>
    <d v="2012-05-27T00:00:00"/>
  </r>
  <r>
    <n v="35457"/>
    <x v="523"/>
    <s v="Low"/>
    <n v="45"/>
    <n v="3286.27"/>
    <s v="Regular Air"/>
    <n v="3.5"/>
    <x v="10"/>
    <s v="Consumer"/>
    <s v="Office Supplies"/>
    <s v="Appliances"/>
    <s v="Small Box"/>
    <d v="2009-12-14T00:00:00"/>
  </r>
  <r>
    <n v="12096"/>
    <x v="524"/>
    <s v="Medium"/>
    <n v="46"/>
    <n v="8009.5924999999997"/>
    <s v="Regular Air"/>
    <n v="8.08"/>
    <x v="2"/>
    <s v="Home Office"/>
    <s v="Technology"/>
    <s v="Telephones and Communication"/>
    <s v="Small Box"/>
    <d v="2012-09-19T00:00:00"/>
  </r>
  <r>
    <n v="55554"/>
    <x v="101"/>
    <s v="Critical"/>
    <n v="9"/>
    <n v="95.09"/>
    <s v="Regular Air"/>
    <n v="3.37"/>
    <x v="0"/>
    <s v="Small Business"/>
    <s v="Office Supplies"/>
    <s v="Scissors, Rulers and Trimmers"/>
    <s v="Small Pack"/>
    <d v="2009-11-17T00:00:00"/>
  </r>
  <r>
    <n v="26054"/>
    <x v="525"/>
    <s v="Critical"/>
    <n v="47"/>
    <n v="396.78"/>
    <s v="Regular Air"/>
    <n v="10.16"/>
    <x v="5"/>
    <s v="Small Business"/>
    <s v="Furniture"/>
    <s v="Office Furnishings"/>
    <s v="Large Box"/>
    <d v="2010-02-14T00:00:00"/>
  </r>
  <r>
    <n v="4422"/>
    <x v="526"/>
    <s v="Medium"/>
    <n v="12"/>
    <n v="313.43"/>
    <s v="Regular Air"/>
    <n v="8.99"/>
    <x v="0"/>
    <s v="Consumer"/>
    <s v="Furniture"/>
    <s v="Office Furnishings"/>
    <s v="Small Pack"/>
    <d v="2011-05-21T00:00:00"/>
  </r>
  <r>
    <n v="9057"/>
    <x v="440"/>
    <s v="Critical"/>
    <n v="20"/>
    <n v="160.29"/>
    <s v="Regular Air"/>
    <n v="4"/>
    <x v="9"/>
    <s v="Home Office"/>
    <s v="Furniture"/>
    <s v="Office Furnishings"/>
    <s v="Wrap Bag"/>
    <d v="2009-11-04T00:00:00"/>
  </r>
  <r>
    <n v="27559"/>
    <x v="527"/>
    <s v="High"/>
    <n v="38"/>
    <n v="465.9"/>
    <s v="Regular Air"/>
    <n v="4.8600000000000003"/>
    <x v="9"/>
    <s v="Home Office"/>
    <s v="Office Supplies"/>
    <s v="Paper"/>
    <s v="Small Box"/>
    <d v="2011-10-31T00:00:00"/>
  </r>
  <r>
    <n v="2628"/>
    <x v="528"/>
    <s v="Low"/>
    <n v="14"/>
    <n v="34.590000000000003"/>
    <s v="Regular Air"/>
    <n v="5"/>
    <x v="1"/>
    <s v="Consumer"/>
    <s v="Office Supplies"/>
    <s v="Scissors, Rulers and Trimmers"/>
    <s v="Wrap Bag"/>
    <d v="2010-10-26T00:00:00"/>
  </r>
  <r>
    <n v="8709"/>
    <x v="529"/>
    <s v="High"/>
    <n v="50"/>
    <n v="2451.41"/>
    <s v="Regular Air"/>
    <n v="10.17"/>
    <x v="1"/>
    <s v="Home Office"/>
    <s v="Technology"/>
    <s v="Office Machines"/>
    <s v="Medium Box"/>
    <d v="2009-03-10T00:00:00"/>
  </r>
  <r>
    <n v="57891"/>
    <x v="28"/>
    <s v="Medium"/>
    <n v="17"/>
    <n v="934.94050000000004"/>
    <s v="Regular Air"/>
    <n v="5.92"/>
    <x v="0"/>
    <s v="Home Office"/>
    <s v="Technology"/>
    <s v="Telephones and Communication"/>
    <s v="Small Box"/>
    <d v="2010-12-17T00:00:00"/>
  </r>
  <r>
    <n v="32355"/>
    <x v="530"/>
    <s v="Not Specified"/>
    <n v="50"/>
    <n v="355.03"/>
    <s v="Regular Air"/>
    <n v="5.1100000000000003"/>
    <x v="5"/>
    <s v="Home Office"/>
    <s v="Office Supplies"/>
    <s v="Paper"/>
    <s v="Small Box"/>
    <d v="2009-05-22T00:00:00"/>
  </r>
  <r>
    <n v="19234"/>
    <x v="531"/>
    <s v="High"/>
    <n v="24"/>
    <n v="359.65"/>
    <s v="Regular Air"/>
    <n v="6.75"/>
    <x v="0"/>
    <s v="Corporate"/>
    <s v="Office Supplies"/>
    <s v="Appliances"/>
    <s v="Medium Box"/>
    <d v="2009-01-24T00:00:00"/>
  </r>
  <r>
    <n v="15715"/>
    <x v="178"/>
    <s v="Critical"/>
    <n v="43"/>
    <n v="2123.64"/>
    <s v="Regular Air"/>
    <n v="5.86"/>
    <x v="6"/>
    <s v="Home Office"/>
    <s v="Office Supplies"/>
    <s v="Paper"/>
    <s v="Small Box"/>
    <d v="2012-10-18T00:00:00"/>
  </r>
  <r>
    <n v="44871"/>
    <x v="394"/>
    <s v="Critical"/>
    <n v="27"/>
    <n v="94.46"/>
    <s v="Regular Air"/>
    <n v="4.2"/>
    <x v="8"/>
    <s v="Home Office"/>
    <s v="Office Supplies"/>
    <s v="Pens &amp; Art Supplies"/>
    <s v="Wrap Bag"/>
    <d v="2011-05-05T00:00:00"/>
  </r>
  <r>
    <n v="36034"/>
    <x v="532"/>
    <s v="High"/>
    <n v="10"/>
    <n v="19.36"/>
    <s v="Regular Air"/>
    <n v="0.7"/>
    <x v="4"/>
    <s v="Consumer"/>
    <s v="Office Supplies"/>
    <s v="Pens &amp; Art Supplies"/>
    <s v="Wrap Bag"/>
    <d v="2012-10-18T00:00:00"/>
  </r>
  <r>
    <n v="59911"/>
    <x v="123"/>
    <s v="Not Specified"/>
    <n v="1"/>
    <n v="10.59"/>
    <s v="Regular Air"/>
    <n v="2.15"/>
    <x v="6"/>
    <s v="Corporate"/>
    <s v="Office Supplies"/>
    <s v="Paper"/>
    <s v="Wrap Bag"/>
    <d v="2011-12-19T00:00:00"/>
  </r>
  <r>
    <n v="49409"/>
    <x v="533"/>
    <s v="High"/>
    <n v="28"/>
    <n v="1457.78"/>
    <s v="Regular Air"/>
    <n v="19.989999999999998"/>
    <x v="8"/>
    <s v="Consumer"/>
    <s v="Technology"/>
    <s v="Computer Peripherals"/>
    <s v="Small Box"/>
    <d v="2011-08-17T00:00:00"/>
  </r>
  <r>
    <n v="17539"/>
    <x v="464"/>
    <s v="Not Specified"/>
    <n v="28"/>
    <n v="381.79"/>
    <s v="Regular Air"/>
    <n v="5"/>
    <x v="5"/>
    <s v="Consumer"/>
    <s v="Furniture"/>
    <s v="Office Furnishings"/>
    <s v="Small Pack"/>
    <d v="2011-09-16T00:00:00"/>
  </r>
  <r>
    <n v="44487"/>
    <x v="246"/>
    <s v="Critical"/>
    <n v="37"/>
    <n v="558.77"/>
    <s v="Regular Air"/>
    <n v="4.53"/>
    <x v="4"/>
    <s v="Corporate"/>
    <s v="Office Supplies"/>
    <s v="Storage &amp; Organization"/>
    <s v="Small Box"/>
    <d v="2009-09-13T00:00:00"/>
  </r>
  <r>
    <n v="21862"/>
    <x v="493"/>
    <s v="Not Specified"/>
    <n v="46"/>
    <n v="385.05"/>
    <s v="Regular Air"/>
    <n v="3.12"/>
    <x v="5"/>
    <s v="Consumer"/>
    <s v="Office Supplies"/>
    <s v="Pens &amp; Art Supplies"/>
    <s v="Wrap Bag"/>
    <d v="2010-09-13T00:00:00"/>
  </r>
  <r>
    <n v="3680"/>
    <x v="416"/>
    <s v="Not Specified"/>
    <n v="24"/>
    <n v="99.53"/>
    <s v="Express Air"/>
    <n v="1.49"/>
    <x v="4"/>
    <s v="Corporate"/>
    <s v="Office Supplies"/>
    <s v="Binders and Binder Accessories"/>
    <s v="Small Box"/>
    <d v="2012-12-11T00:00:00"/>
  </r>
  <r>
    <n v="9249"/>
    <x v="225"/>
    <s v="High"/>
    <n v="42"/>
    <n v="1546.8"/>
    <s v="Regular Air"/>
    <n v="12.9"/>
    <x v="5"/>
    <s v="Small Business"/>
    <s v="Office Supplies"/>
    <s v="Storage &amp; Organization"/>
    <s v="Small Box"/>
    <d v="2010-05-20T00:00:00"/>
  </r>
  <r>
    <n v="24294"/>
    <x v="534"/>
    <s v="Not Specified"/>
    <n v="24"/>
    <n v="4865.72"/>
    <s v="Delivery Truck"/>
    <n v="15.59"/>
    <x v="2"/>
    <s v="Home Office"/>
    <s v="Technology"/>
    <s v="Office Machines"/>
    <s v="Jumbo Drum"/>
    <d v="2009-08-03T00:00:00"/>
  </r>
  <r>
    <n v="50208"/>
    <x v="509"/>
    <s v="Medium"/>
    <n v="4"/>
    <n v="38.76"/>
    <s v="Express Air"/>
    <n v="6.97"/>
    <x v="9"/>
    <s v="Corporate"/>
    <s v="Office Supplies"/>
    <s v="Binders and Binder Accessories"/>
    <s v="Small Box"/>
    <d v="2011-01-23T00:00:00"/>
  </r>
  <r>
    <n v="52423"/>
    <x v="535"/>
    <s v="Critical"/>
    <n v="25"/>
    <n v="1128.03"/>
    <s v="Regular Air"/>
    <n v="6.22"/>
    <x v="0"/>
    <s v="Home Office"/>
    <s v="Office Supplies"/>
    <s v="Storage &amp; Organization"/>
    <s v="Small Box"/>
    <d v="2011-04-12T00:00:00"/>
  </r>
  <r>
    <n v="29953"/>
    <x v="536"/>
    <s v="Critical"/>
    <n v="42"/>
    <n v="619.77"/>
    <s v="Regular Air"/>
    <n v="7.17"/>
    <x v="1"/>
    <s v="Home Office"/>
    <s v="Office Supplies"/>
    <s v="Binders and Binder Accessories"/>
    <s v="Small Box"/>
    <d v="2011-02-10T00:00:00"/>
  </r>
  <r>
    <n v="28897"/>
    <x v="537"/>
    <s v="Medium"/>
    <n v="14"/>
    <n v="877.47"/>
    <s v="Regular Air"/>
    <n v="19.989999999999998"/>
    <x v="1"/>
    <s v="Consumer"/>
    <s v="Office Supplies"/>
    <s v="Envelopes"/>
    <s v="Small Box"/>
    <d v="2009-08-26T00:00:00"/>
  </r>
  <r>
    <n v="30913"/>
    <x v="223"/>
    <s v="Medium"/>
    <n v="23"/>
    <n v="143.1"/>
    <s v="Regular Air"/>
    <n v="1.49"/>
    <x v="5"/>
    <s v="Corporate"/>
    <s v="Office Supplies"/>
    <s v="Binders and Binder Accessories"/>
    <s v="Small Box"/>
    <d v="2012-09-23T00:00:00"/>
  </r>
  <r>
    <n v="11011"/>
    <x v="538"/>
    <s v="High"/>
    <n v="36"/>
    <n v="305.62"/>
    <s v="Regular Air"/>
    <n v="8.2899999999999991"/>
    <x v="9"/>
    <s v="Small Business"/>
    <s v="Office Supplies"/>
    <s v="Envelopes"/>
    <s v="Small Box"/>
    <d v="2012-05-14T00:00:00"/>
  </r>
  <r>
    <n v="26144"/>
    <x v="539"/>
    <s v="High"/>
    <n v="28"/>
    <n v="75.739999999999995"/>
    <s v="Regular Air"/>
    <n v="0.99"/>
    <x v="6"/>
    <s v="Small Business"/>
    <s v="Office Supplies"/>
    <s v="Labels"/>
    <s v="Small Box"/>
    <d v="2011-10-27T00:00:00"/>
  </r>
  <r>
    <n v="12611"/>
    <x v="540"/>
    <s v="Medium"/>
    <n v="13"/>
    <n v="189.99"/>
    <s v="Express Air"/>
    <n v="1.49"/>
    <x v="6"/>
    <s v="Home Office"/>
    <s v="Office Supplies"/>
    <s v="Binders and Binder Accessories"/>
    <s v="Small Box"/>
    <d v="2011-10-17T00:00:00"/>
  </r>
  <r>
    <n v="46979"/>
    <x v="166"/>
    <s v="Low"/>
    <n v="26"/>
    <n v="135.88"/>
    <s v="Regular Air"/>
    <n v="5.49"/>
    <x v="6"/>
    <s v="Consumer"/>
    <s v="Office Supplies"/>
    <s v="Paper"/>
    <s v="Small Box"/>
    <d v="2012-07-25T00:00:00"/>
  </r>
  <r>
    <n v="40327"/>
    <x v="541"/>
    <s v="Medium"/>
    <n v="36"/>
    <n v="152.96"/>
    <s v="Regular Air"/>
    <n v="5.74"/>
    <x v="7"/>
    <s v="Corporate"/>
    <s v="Office Supplies"/>
    <s v="Paper"/>
    <s v="Small Box"/>
    <d v="2011-05-15T00:00:00"/>
  </r>
  <r>
    <n v="47524"/>
    <x v="75"/>
    <s v="Medium"/>
    <n v="8"/>
    <n v="269.14"/>
    <s v="Regular Air"/>
    <n v="9.02"/>
    <x v="5"/>
    <s v="Corporate"/>
    <s v="Technology"/>
    <s v="Computer Peripherals"/>
    <s v="Small Box"/>
    <d v="2010-04-17T00:00:00"/>
  </r>
  <r>
    <n v="13378"/>
    <x v="542"/>
    <s v="Low"/>
    <n v="16"/>
    <n v="96.04"/>
    <s v="Regular Air"/>
    <n v="5.3"/>
    <x v="4"/>
    <s v="Corporate"/>
    <s v="Office Supplies"/>
    <s v="Scissors, Rulers and Trimmers"/>
    <s v="Small Pack"/>
    <d v="2009-09-26T00:00:00"/>
  </r>
  <r>
    <n v="7719"/>
    <x v="543"/>
    <s v="Low"/>
    <n v="37"/>
    <n v="522.62"/>
    <s v="Regular Air"/>
    <n v="4.51"/>
    <x v="5"/>
    <s v="Home Office"/>
    <s v="Office Supplies"/>
    <s v="Storage &amp; Organization"/>
    <s v="Small Box"/>
    <d v="2009-03-23T00:00:00"/>
  </r>
  <r>
    <n v="24577"/>
    <x v="544"/>
    <s v="Medium"/>
    <n v="8"/>
    <n v="180.79"/>
    <s v="Regular Air"/>
    <n v="5.47"/>
    <x v="8"/>
    <s v="Corporate"/>
    <s v="Office Supplies"/>
    <s v="Paper"/>
    <s v="Small Box"/>
    <d v="2010-03-02T00:00:00"/>
  </r>
  <r>
    <n v="15781"/>
    <x v="545"/>
    <s v="High"/>
    <n v="29"/>
    <n v="824.51"/>
    <s v="Regular Air"/>
    <n v="4"/>
    <x v="12"/>
    <s v="Home Office"/>
    <s v="Technology"/>
    <s v="Computer Peripherals"/>
    <s v="Small Box"/>
    <d v="2012-09-04T00:00:00"/>
  </r>
  <r>
    <n v="31233"/>
    <x v="319"/>
    <s v="Low"/>
    <n v="41"/>
    <n v="1298.29"/>
    <s v="Regular Air"/>
    <n v="1.99"/>
    <x v="3"/>
    <s v="Home Office"/>
    <s v="Technology"/>
    <s v="Computer Peripherals"/>
    <s v="Small Pack"/>
    <d v="2011-09-28T00:00:00"/>
  </r>
  <r>
    <n v="54692"/>
    <x v="450"/>
    <s v="Medium"/>
    <n v="27"/>
    <n v="2478.4810000000002"/>
    <s v="Regular Air"/>
    <n v="8.99"/>
    <x v="0"/>
    <s v="Home Office"/>
    <s v="Technology"/>
    <s v="Telephones and Communication"/>
    <s v="Small Box"/>
    <d v="2010-03-07T00:00:00"/>
  </r>
  <r>
    <n v="25824"/>
    <x v="546"/>
    <s v="Medium"/>
    <n v="39"/>
    <n v="15341.46"/>
    <s v="Delivery Truck"/>
    <n v="85.63"/>
    <x v="5"/>
    <s v="Corporate"/>
    <s v="Furniture"/>
    <s v="Tables"/>
    <s v="Jumbo Box"/>
    <d v="2009-09-05T00:00:00"/>
  </r>
  <r>
    <n v="21792"/>
    <x v="547"/>
    <s v="Not Specified"/>
    <n v="26"/>
    <n v="362.76"/>
    <s v="Regular Air"/>
    <n v="6.46"/>
    <x v="5"/>
    <s v="Consumer"/>
    <s v="Office Supplies"/>
    <s v="Binders and Binder Accessories"/>
    <s v="Small Box"/>
    <d v="2012-09-27T00:00:00"/>
  </r>
  <r>
    <n v="36293"/>
    <x v="521"/>
    <s v="Medium"/>
    <n v="25"/>
    <n v="165.36"/>
    <s v="Express Air"/>
    <n v="7.49"/>
    <x v="7"/>
    <s v="Small Business"/>
    <s v="Office Supplies"/>
    <s v="Paper"/>
    <s v="Small Box"/>
    <d v="2011-01-14T00:00:00"/>
  </r>
  <r>
    <n v="56672"/>
    <x v="21"/>
    <s v="High"/>
    <n v="34"/>
    <n v="1132.32"/>
    <s v="Regular Air"/>
    <n v="13.89"/>
    <x v="4"/>
    <s v="Consumer"/>
    <s v="Office Supplies"/>
    <s v="Pens &amp; Art Supplies"/>
    <s v="Wrap Bag"/>
    <d v="2012-05-13T00:00:00"/>
  </r>
  <r>
    <n v="51489"/>
    <x v="548"/>
    <s v="Critical"/>
    <n v="5"/>
    <n v="32.69"/>
    <s v="Regular Air"/>
    <n v="7.54"/>
    <x v="0"/>
    <s v="Corporate"/>
    <s v="Office Supplies"/>
    <s v="Paper"/>
    <s v="Small Box"/>
    <d v="2012-03-05T00:00:00"/>
  </r>
  <r>
    <n v="42851"/>
    <x v="86"/>
    <s v="High"/>
    <n v="7"/>
    <n v="344.30099999999999"/>
    <s v="Express Air"/>
    <n v="1.25"/>
    <x v="1"/>
    <s v="Corporate"/>
    <s v="Technology"/>
    <s v="Telephones and Communication"/>
    <s v="Small Pack"/>
    <d v="2009-06-02T00:00:00"/>
  </r>
  <r>
    <n v="52160"/>
    <x v="213"/>
    <s v="Critical"/>
    <n v="5"/>
    <n v="15.6"/>
    <s v="Express Air"/>
    <n v="0.78"/>
    <x v="8"/>
    <s v="Corporate"/>
    <s v="Office Supplies"/>
    <s v="Rubber Bands"/>
    <s v="Wrap Bag"/>
    <d v="2011-07-06T00:00:00"/>
  </r>
  <r>
    <n v="28455"/>
    <x v="346"/>
    <s v="Medium"/>
    <n v="37"/>
    <n v="767.04"/>
    <s v="Regular Air"/>
    <n v="1.99"/>
    <x v="6"/>
    <s v="Small Business"/>
    <s v="Technology"/>
    <s v="Computer Peripherals"/>
    <s v="Small Pack"/>
    <d v="2010-05-31T00:00:00"/>
  </r>
  <r>
    <n v="42403"/>
    <x v="549"/>
    <s v="Not Specified"/>
    <n v="38"/>
    <n v="117.84"/>
    <s v="Regular Air"/>
    <n v="0.99"/>
    <x v="6"/>
    <s v="Small Business"/>
    <s v="Office Supplies"/>
    <s v="Labels"/>
    <s v="Small Box"/>
    <d v="2009-06-21T00:00:00"/>
  </r>
  <r>
    <n v="51205"/>
    <x v="550"/>
    <s v="High"/>
    <n v="5"/>
    <n v="225.72"/>
    <s v="Regular Air"/>
    <n v="9.83"/>
    <x v="1"/>
    <s v="Home Office"/>
    <s v="Office Supplies"/>
    <s v="Envelopes"/>
    <s v="Small Box"/>
    <d v="2012-12-11T00:00:00"/>
  </r>
  <r>
    <n v="39683"/>
    <x v="551"/>
    <s v="High"/>
    <n v="31"/>
    <n v="615.58000000000004"/>
    <s v="Regular Air"/>
    <n v="5.23"/>
    <x v="2"/>
    <s v="Corporate"/>
    <s v="Office Supplies"/>
    <s v="Binders and Binder Accessories"/>
    <s v="Small Box"/>
    <d v="2011-08-13T00:00:00"/>
  </r>
  <r>
    <n v="50304"/>
    <x v="552"/>
    <s v="Critical"/>
    <n v="22"/>
    <n v="887.98"/>
    <s v="Regular Air"/>
    <n v="9.83"/>
    <x v="6"/>
    <s v="Corporate"/>
    <s v="Office Supplies"/>
    <s v="Envelopes"/>
    <s v="Small Box"/>
    <d v="2010-02-02T00:00:00"/>
  </r>
  <r>
    <n v="31553"/>
    <x v="553"/>
    <s v="Critical"/>
    <n v="32"/>
    <n v="4906.8500000000004"/>
    <s v="Regular Air"/>
    <n v="19.989999999999998"/>
    <x v="0"/>
    <s v="Corporate"/>
    <s v="Office Supplies"/>
    <s v="Envelopes"/>
    <s v="Small Box"/>
    <d v="2009-01-12T00:00:00"/>
  </r>
  <r>
    <n v="19652"/>
    <x v="61"/>
    <s v="Critical"/>
    <n v="34"/>
    <n v="1829.8715"/>
    <s v="Regular Air"/>
    <n v="3.99"/>
    <x v="5"/>
    <s v="Corporate"/>
    <s v="Technology"/>
    <s v="Telephones and Communication"/>
    <s v="Small Box"/>
    <d v="2012-06-04T00:00:00"/>
  </r>
  <r>
    <n v="30343"/>
    <x v="554"/>
    <s v="Critical"/>
    <n v="48"/>
    <n v="1556.42"/>
    <s v="Regular Air"/>
    <n v="8.65"/>
    <x v="5"/>
    <s v="Corporate"/>
    <s v="Technology"/>
    <s v="Computer Peripherals"/>
    <s v="Small Box"/>
    <d v="2012-05-22T00:00:00"/>
  </r>
  <r>
    <n v="8161"/>
    <x v="243"/>
    <s v="High"/>
    <n v="45"/>
    <n v="112.72"/>
    <s v="Regular Air"/>
    <n v="0.5"/>
    <x v="3"/>
    <s v="Consumer"/>
    <s v="Office Supplies"/>
    <s v="Labels"/>
    <s v="Small Box"/>
    <d v="2009-06-05T00:00:00"/>
  </r>
  <r>
    <n v="10432"/>
    <x v="83"/>
    <s v="Low"/>
    <n v="13"/>
    <n v="2323.36"/>
    <s v="Regular Air"/>
    <n v="19.989999999999998"/>
    <x v="0"/>
    <s v="Corporate"/>
    <s v="Technology"/>
    <s v="Computer Peripherals"/>
    <s v="Small Box"/>
    <d v="2012-01-12T00:00:00"/>
  </r>
  <r>
    <n v="28482"/>
    <x v="72"/>
    <s v="Critical"/>
    <n v="22"/>
    <n v="119.63"/>
    <s v="Regular Air"/>
    <n v="3.63"/>
    <x v="1"/>
    <s v="Home Office"/>
    <s v="Furniture"/>
    <s v="Office Furnishings"/>
    <s v="Wrap Bag"/>
    <d v="2010-03-10T00:00:00"/>
  </r>
  <r>
    <n v="49125"/>
    <x v="555"/>
    <s v="Not Specified"/>
    <n v="29"/>
    <n v="177.41"/>
    <s v="Express Air"/>
    <n v="7.64"/>
    <x v="1"/>
    <s v="Corporate"/>
    <s v="Office Supplies"/>
    <s v="Paper"/>
    <s v="Small Box"/>
    <d v="2009-03-31T00:00:00"/>
  </r>
  <r>
    <n v="38528"/>
    <x v="282"/>
    <s v="Critical"/>
    <n v="36"/>
    <n v="2544.9850000000001"/>
    <s v="Regular Air"/>
    <n v="0.99"/>
    <x v="1"/>
    <s v="Small Business"/>
    <s v="Technology"/>
    <s v="Telephones and Communication"/>
    <s v="Wrap Bag"/>
    <d v="2011-12-21T00:00:00"/>
  </r>
  <r>
    <n v="39842"/>
    <x v="556"/>
    <s v="Medium"/>
    <n v="38"/>
    <n v="1554.21"/>
    <s v="Express Air"/>
    <n v="8.66"/>
    <x v="9"/>
    <s v="Consumer"/>
    <s v="Furniture"/>
    <s v="Office Furnishings"/>
    <s v="Medium Box"/>
    <d v="2010-12-19T00:00:00"/>
  </r>
  <r>
    <n v="26214"/>
    <x v="557"/>
    <s v="Medium"/>
    <n v="19"/>
    <n v="305.68"/>
    <s v="Express Air"/>
    <n v="1.39"/>
    <x v="6"/>
    <s v="Small Business"/>
    <s v="Office Supplies"/>
    <s v="Envelopes"/>
    <s v="Small Box"/>
    <d v="2011-11-21T00:00:00"/>
  </r>
  <r>
    <n v="37350"/>
    <x v="558"/>
    <s v="Critical"/>
    <n v="7"/>
    <n v="163.13999999999999"/>
    <s v="Regular Air"/>
    <n v="8.99"/>
    <x v="6"/>
    <s v="Home Office"/>
    <s v="Office Supplies"/>
    <s v="Pens &amp; Art Supplies"/>
    <s v="Small Pack"/>
    <d v="2012-05-21T00:00:00"/>
  </r>
  <r>
    <n v="43170"/>
    <x v="400"/>
    <s v="Low"/>
    <n v="25"/>
    <n v="7667.78"/>
    <s v="Delivery Truck"/>
    <n v="26.53"/>
    <x v="0"/>
    <s v="Small Business"/>
    <s v="Technology"/>
    <s v="Office Machines"/>
    <s v="Jumbo Drum"/>
    <d v="2010-05-20T00:00:00"/>
  </r>
  <r>
    <n v="36132"/>
    <x v="559"/>
    <s v="Low"/>
    <n v="3"/>
    <n v="604.57600000000002"/>
    <s v="Delivery Truck"/>
    <n v="59.24"/>
    <x v="1"/>
    <s v="Home Office"/>
    <s v="Furniture"/>
    <s v="Tables"/>
    <s v="Jumbo Box"/>
    <d v="2012-04-14T00:00:00"/>
  </r>
  <r>
    <n v="3456"/>
    <x v="560"/>
    <s v="Low"/>
    <n v="20"/>
    <n v="5418.68"/>
    <s v="Delivery Truck"/>
    <n v="35.67"/>
    <x v="9"/>
    <s v="Small Business"/>
    <s v="Furniture"/>
    <s v="Tables"/>
    <s v="Jumbo Box"/>
    <d v="2010-06-04T00:00:00"/>
  </r>
  <r>
    <n v="50818"/>
    <x v="561"/>
    <s v="Medium"/>
    <n v="34"/>
    <n v="5518.5315000000001"/>
    <s v="Regular Air"/>
    <n v="8.99"/>
    <x v="6"/>
    <s v="Small Business"/>
    <s v="Technology"/>
    <s v="Telephones and Communication"/>
    <s v="Small Box"/>
    <d v="2012-10-08T00:00:00"/>
  </r>
  <r>
    <n v="14471"/>
    <x v="562"/>
    <s v="Not Specified"/>
    <n v="42"/>
    <n v="286.73"/>
    <s v="Regular Air"/>
    <n v="7.49"/>
    <x v="0"/>
    <s v="Corporate"/>
    <s v="Office Supplies"/>
    <s v="Paper"/>
    <s v="Small Box"/>
    <d v="2011-05-28T00:00:00"/>
  </r>
  <r>
    <n v="27174"/>
    <x v="563"/>
    <s v="Critical"/>
    <n v="17"/>
    <n v="477.50450000000001"/>
    <s v="Regular Air"/>
    <n v="5"/>
    <x v="0"/>
    <s v="Corporate"/>
    <s v="Technology"/>
    <s v="Telephones and Communication"/>
    <s v="Small Box"/>
    <d v="2011-10-10T00:00:00"/>
  </r>
  <r>
    <n v="33889"/>
    <x v="564"/>
    <s v="Low"/>
    <n v="39"/>
    <n v="116.14"/>
    <s v="Regular Air"/>
    <n v="0.5"/>
    <x v="1"/>
    <s v="Small Business"/>
    <s v="Office Supplies"/>
    <s v="Labels"/>
    <s v="Small Box"/>
    <d v="2010-11-08T00:00:00"/>
  </r>
  <r>
    <n v="52800"/>
    <x v="565"/>
    <s v="Not Specified"/>
    <n v="13"/>
    <n v="26.08"/>
    <s v="Regular Air"/>
    <n v="2.58"/>
    <x v="1"/>
    <s v="Small Business"/>
    <s v="Office Supplies"/>
    <s v="Rubber Bands"/>
    <s v="Wrap Bag"/>
    <d v="2010-10-11T00:00:00"/>
  </r>
  <r>
    <n v="57063"/>
    <x v="566"/>
    <s v="Medium"/>
    <n v="26"/>
    <n v="173.78"/>
    <s v="Regular Air"/>
    <n v="7.49"/>
    <x v="5"/>
    <s v="Small Business"/>
    <s v="Office Supplies"/>
    <s v="Paper"/>
    <s v="Small Box"/>
    <d v="2011-06-02T00:00:00"/>
  </r>
  <r>
    <n v="9249"/>
    <x v="225"/>
    <s v="High"/>
    <n v="35"/>
    <n v="3457.56"/>
    <s v="Delivery Truck"/>
    <n v="51.94"/>
    <x v="5"/>
    <s v="Small Business"/>
    <s v="Furniture"/>
    <s v="Tables"/>
    <s v="Jumbo Box"/>
    <d v="2010-05-21T00:00:00"/>
  </r>
  <r>
    <n v="52486"/>
    <x v="233"/>
    <s v="Not Specified"/>
    <n v="41"/>
    <n v="11883.2"/>
    <s v="Regular Air"/>
    <n v="7.18"/>
    <x v="4"/>
    <s v="Home Office"/>
    <s v="Technology"/>
    <s v="Computer Peripherals"/>
    <s v="Small Box"/>
    <d v="2011-01-05T00:00:00"/>
  </r>
  <r>
    <n v="16545"/>
    <x v="567"/>
    <s v="Not Specified"/>
    <n v="1"/>
    <n v="4.99"/>
    <s v="Regular Air"/>
    <n v="1.32"/>
    <x v="2"/>
    <s v="Small Business"/>
    <s v="Office Supplies"/>
    <s v="Scissors, Rulers and Trimmers"/>
    <s v="Wrap Bag"/>
    <d v="2010-05-11T00:00:00"/>
  </r>
  <r>
    <n v="31718"/>
    <x v="568"/>
    <s v="Low"/>
    <n v="20"/>
    <n v="1017.2885"/>
    <s v="Regular Air"/>
    <n v="8.99"/>
    <x v="10"/>
    <s v="Corporate"/>
    <s v="Technology"/>
    <s v="Telephones and Communication"/>
    <s v="Small Box"/>
    <d v="2010-12-04T00:00:00"/>
  </r>
  <r>
    <n v="52002"/>
    <x v="569"/>
    <s v="High"/>
    <n v="11"/>
    <n v="2489.85"/>
    <s v="Delivery Truck"/>
    <n v="69.64"/>
    <x v="3"/>
    <s v="Corporate"/>
    <s v="Furniture"/>
    <s v="Tables"/>
    <s v="Jumbo Box"/>
    <d v="2009-06-05T00:00:00"/>
  </r>
  <r>
    <n v="11045"/>
    <x v="570"/>
    <s v="Medium"/>
    <n v="35"/>
    <n v="710.86"/>
    <s v="Regular Air"/>
    <n v="5.97"/>
    <x v="0"/>
    <s v="Home Office"/>
    <s v="Office Supplies"/>
    <s v="Paper"/>
    <s v="Small Box"/>
    <d v="2012-03-26T00:00:00"/>
  </r>
  <r>
    <n v="21222"/>
    <x v="571"/>
    <s v="Not Specified"/>
    <n v="26"/>
    <n v="846.08150000000001"/>
    <s v="Regular Air"/>
    <n v="5"/>
    <x v="0"/>
    <s v="Home Office"/>
    <s v="Technology"/>
    <s v="Telephones and Communication"/>
    <s v="Small Box"/>
    <d v="2009-02-05T00:00:00"/>
  </r>
  <r>
    <n v="59781"/>
    <x v="422"/>
    <s v="Not Specified"/>
    <n v="24"/>
    <n v="4408.2700000000004"/>
    <s v="Delivery Truck"/>
    <n v="30"/>
    <x v="9"/>
    <s v="Corporate"/>
    <s v="Furniture"/>
    <s v="Chairs &amp; Chairmats"/>
    <s v="Jumbo Drum"/>
    <d v="2012-12-13T00:00:00"/>
  </r>
  <r>
    <n v="5189"/>
    <x v="572"/>
    <s v="Low"/>
    <n v="14"/>
    <n v="2066.63"/>
    <s v="Regular Air"/>
    <n v="19.989999999999998"/>
    <x v="4"/>
    <s v="Corporate"/>
    <s v="Office Supplies"/>
    <s v="Storage &amp; Organization"/>
    <s v="Small Box"/>
    <d v="2010-11-27T00:00:00"/>
  </r>
  <r>
    <n v="23943"/>
    <x v="573"/>
    <s v="Critical"/>
    <n v="24"/>
    <n v="376.53"/>
    <s v="Regular Air"/>
    <n v="5.45"/>
    <x v="3"/>
    <s v="Corporate"/>
    <s v="Office Supplies"/>
    <s v="Pens &amp; Art Supplies"/>
    <s v="Small Pack"/>
    <d v="2011-06-25T00:00:00"/>
  </r>
  <r>
    <n v="45959"/>
    <x v="574"/>
    <s v="Medium"/>
    <n v="15"/>
    <n v="201.74"/>
    <s v="Express Air"/>
    <n v="7.17"/>
    <x v="6"/>
    <s v="Corporate"/>
    <s v="Office Supplies"/>
    <s v="Binders and Binder Accessories"/>
    <s v="Small Box"/>
    <d v="2009-12-08T00:00:00"/>
  </r>
  <r>
    <n v="40162"/>
    <x v="575"/>
    <s v="Critical"/>
    <n v="28"/>
    <n v="1581.23"/>
    <s v="Regular Air"/>
    <n v="5.15"/>
    <x v="5"/>
    <s v="Home Office"/>
    <s v="Office Supplies"/>
    <s v="Paper"/>
    <s v="Small Box"/>
    <d v="2010-01-26T00:00:00"/>
  </r>
  <r>
    <n v="3488"/>
    <x v="576"/>
    <s v="Medium"/>
    <n v="6"/>
    <n v="133.4"/>
    <s v="Regular Air"/>
    <n v="2.87"/>
    <x v="8"/>
    <s v="Home Office"/>
    <s v="Office Supplies"/>
    <s v="Pens &amp; Art Supplies"/>
    <s v="Small Pack"/>
    <d v="2011-01-08T00:00:00"/>
  </r>
  <r>
    <n v="36134"/>
    <x v="577"/>
    <s v="Low"/>
    <n v="6"/>
    <n v="826.97349999999994"/>
    <s v="Regular Air"/>
    <n v="8.99"/>
    <x v="2"/>
    <s v="Corporate"/>
    <s v="Technology"/>
    <s v="Telephones and Communication"/>
    <s v="Small Box"/>
    <d v="2010-11-22T00:00:00"/>
  </r>
  <r>
    <n v="3588"/>
    <x v="45"/>
    <s v="Not Specified"/>
    <n v="18"/>
    <n v="1531.93"/>
    <s v="Delivery Truck"/>
    <n v="14"/>
    <x v="10"/>
    <s v="Home Office"/>
    <s v="Technology"/>
    <s v="Office Machines"/>
    <s v="Jumbo Drum"/>
    <d v="2011-03-18T00:00:00"/>
  </r>
  <r>
    <n v="26979"/>
    <x v="287"/>
    <s v="Medium"/>
    <n v="43"/>
    <n v="337.01"/>
    <s v="Regular Air"/>
    <n v="1.25"/>
    <x v="5"/>
    <s v="Corporate"/>
    <s v="Office Supplies"/>
    <s v="Paper"/>
    <s v="Wrap Bag"/>
    <d v="2012-03-30T00:00:00"/>
  </r>
  <r>
    <n v="33921"/>
    <x v="313"/>
    <s v="Low"/>
    <n v="35"/>
    <n v="1794.03"/>
    <s v="Delivery Truck"/>
    <n v="14.19"/>
    <x v="4"/>
    <s v="Small Business"/>
    <s v="Furniture"/>
    <s v="Chairs &amp; Chairmats"/>
    <s v="Jumbo Drum"/>
    <d v="2010-04-08T00:00:00"/>
  </r>
  <r>
    <n v="53605"/>
    <x v="405"/>
    <s v="Medium"/>
    <n v="1"/>
    <n v="74.31"/>
    <s v="Regular Air"/>
    <n v="34.200000000000003"/>
    <x v="10"/>
    <s v="Consumer"/>
    <s v="Furniture"/>
    <s v="Office Furnishings"/>
    <s v="Wrap Bag"/>
    <d v="2010-08-05T00:00:00"/>
  </r>
  <r>
    <n v="2560"/>
    <x v="578"/>
    <s v="Critical"/>
    <n v="32"/>
    <n v="731.22"/>
    <s v="Regular Air"/>
    <n v="6.5"/>
    <x v="1"/>
    <s v="Home Office"/>
    <s v="Technology"/>
    <s v="Computer Peripherals"/>
    <s v="Small Box"/>
    <d v="2012-09-05T00:00:00"/>
  </r>
  <r>
    <n v="7841"/>
    <x v="558"/>
    <s v="Not Specified"/>
    <n v="21"/>
    <n v="1002.77"/>
    <s v="Regular Air"/>
    <n v="10.25"/>
    <x v="1"/>
    <s v="Consumer"/>
    <s v="Furniture"/>
    <s v="Office Furnishings"/>
    <s v="Large Box"/>
    <d v="2012-05-22T00:00:00"/>
  </r>
  <r>
    <n v="11747"/>
    <x v="579"/>
    <s v="Medium"/>
    <n v="3"/>
    <n v="315.27999999999997"/>
    <s v="Regular Air"/>
    <n v="19.989999999999998"/>
    <x v="9"/>
    <s v="Consumer"/>
    <s v="Technology"/>
    <s v="Office Machines"/>
    <s v="Small Box"/>
    <d v="2010-02-25T00:00:00"/>
  </r>
  <r>
    <n v="46949"/>
    <x v="580"/>
    <s v="High"/>
    <n v="37"/>
    <n v="319.39"/>
    <s v="Regular Air"/>
    <n v="3.62"/>
    <x v="8"/>
    <s v="Home Office"/>
    <s v="Technology"/>
    <s v="Computer Peripherals"/>
    <s v="Small Pack"/>
    <d v="2010-03-08T00:00:00"/>
  </r>
  <r>
    <n v="44387"/>
    <x v="361"/>
    <s v="Low"/>
    <n v="50"/>
    <n v="1441.57"/>
    <s v="Express Air"/>
    <n v="1.99"/>
    <x v="7"/>
    <s v="Corporate"/>
    <s v="Technology"/>
    <s v="Computer Peripherals"/>
    <s v="Small Pack"/>
    <d v="2009-02-09T00:00:00"/>
  </r>
  <r>
    <n v="14182"/>
    <x v="39"/>
    <s v="Low"/>
    <n v="23"/>
    <n v="2433.5500000000002"/>
    <s v="Regular Air"/>
    <n v="8.08"/>
    <x v="9"/>
    <s v="Small Business"/>
    <s v="Technology"/>
    <s v="Telephones and Communication"/>
    <s v="Small Box"/>
    <d v="2009-06-27T00:00:00"/>
  </r>
  <r>
    <n v="35905"/>
    <x v="581"/>
    <s v="Low"/>
    <n v="20"/>
    <n v="37.4"/>
    <s v="Express Air"/>
    <n v="1.57"/>
    <x v="4"/>
    <s v="Corporate"/>
    <s v="Office Supplies"/>
    <s v="Pens &amp; Art Supplies"/>
    <s v="Wrap Bag"/>
    <d v="2012-02-24T00:00:00"/>
  </r>
  <r>
    <n v="26978"/>
    <x v="582"/>
    <s v="Medium"/>
    <n v="47"/>
    <n v="695.99"/>
    <s v="Express Air"/>
    <n v="8.7799999999999994"/>
    <x v="0"/>
    <s v="Home Office"/>
    <s v="Office Supplies"/>
    <s v="Storage &amp; Organization"/>
    <s v="Small Box"/>
    <d v="2010-06-27T00:00:00"/>
  </r>
  <r>
    <n v="10535"/>
    <x v="63"/>
    <s v="Low"/>
    <n v="46"/>
    <n v="80.27"/>
    <s v="Regular Air"/>
    <n v="0.7"/>
    <x v="2"/>
    <s v="Corporate"/>
    <s v="Office Supplies"/>
    <s v="Pens &amp; Art Supplies"/>
    <s v="Wrap Bag"/>
    <d v="2011-06-03T00:00:00"/>
  </r>
  <r>
    <n v="7075"/>
    <x v="331"/>
    <s v="Low"/>
    <n v="43"/>
    <n v="83.34"/>
    <s v="Regular Air"/>
    <n v="2.58"/>
    <x v="4"/>
    <s v="Corporate"/>
    <s v="Office Supplies"/>
    <s v="Rubber Bands"/>
    <s v="Wrap Bag"/>
    <d v="2011-10-14T00:00:00"/>
  </r>
  <r>
    <n v="3271"/>
    <x v="85"/>
    <s v="Critical"/>
    <n v="45"/>
    <n v="11532.99"/>
    <s v="Delivery Truck"/>
    <n v="17.86"/>
    <x v="1"/>
    <s v="Home Office"/>
    <s v="Technology"/>
    <s v="Office Machines"/>
    <s v="Jumbo Drum"/>
    <d v="2011-12-31T00:00:00"/>
  </r>
  <r>
    <n v="35012"/>
    <x v="583"/>
    <s v="Medium"/>
    <n v="11"/>
    <n v="1770.2014999999999"/>
    <s v="Regular Air"/>
    <n v="4.2"/>
    <x v="1"/>
    <s v="Corporate"/>
    <s v="Technology"/>
    <s v="Telephones and Communication"/>
    <s v="Small Box"/>
    <d v="2012-06-09T00:00:00"/>
  </r>
  <r>
    <n v="614"/>
    <x v="584"/>
    <s v="High"/>
    <n v="24"/>
    <n v="3366.1"/>
    <s v="Delivery Truck"/>
    <n v="52.42"/>
    <x v="4"/>
    <s v="Corporate"/>
    <s v="Furniture"/>
    <s v="Tables"/>
    <s v="Jumbo Box"/>
    <d v="2012-12-01T00:00:00"/>
  </r>
  <r>
    <n v="14147"/>
    <x v="580"/>
    <s v="Not Specified"/>
    <n v="16"/>
    <n v="74.13"/>
    <s v="Regular Air"/>
    <n v="6.72"/>
    <x v="1"/>
    <s v="Home Office"/>
    <s v="Office Supplies"/>
    <s v="Paper"/>
    <s v="Small Box"/>
    <d v="2010-03-08T00:00:00"/>
  </r>
  <r>
    <n v="10212"/>
    <x v="62"/>
    <s v="Low"/>
    <n v="14"/>
    <n v="74.02"/>
    <s v="Regular Air"/>
    <n v="3.63"/>
    <x v="5"/>
    <s v="Consumer"/>
    <s v="Furniture"/>
    <s v="Office Furnishings"/>
    <s v="Wrap Bag"/>
    <d v="2010-05-25T00:00:00"/>
  </r>
  <r>
    <n v="32135"/>
    <x v="572"/>
    <s v="High"/>
    <n v="37"/>
    <n v="1575.14"/>
    <s v="Regular Air"/>
    <n v="7.12"/>
    <x v="1"/>
    <s v="Home Office"/>
    <s v="Technology"/>
    <s v="Computer Peripherals"/>
    <s v="Small Box"/>
    <d v="2010-11-27T00:00:00"/>
  </r>
  <r>
    <n v="21735"/>
    <x v="424"/>
    <s v="Not Specified"/>
    <n v="14"/>
    <n v="1819.153"/>
    <s v="Regular Air"/>
    <n v="8.99"/>
    <x v="5"/>
    <s v="Corporate"/>
    <s v="Technology"/>
    <s v="Telephones and Communication"/>
    <s v="Small Box"/>
    <d v="2010-03-12T00:00:00"/>
  </r>
  <r>
    <n v="38272"/>
    <x v="585"/>
    <s v="Critical"/>
    <n v="39"/>
    <n v="71.040000000000006"/>
    <s v="Regular Air"/>
    <n v="1.49"/>
    <x v="0"/>
    <s v="Corporate"/>
    <s v="Office Supplies"/>
    <s v="Binders and Binder Accessories"/>
    <s v="Small Box"/>
    <d v="2011-11-17T00:00:00"/>
  </r>
  <r>
    <n v="53508"/>
    <x v="586"/>
    <s v="High"/>
    <n v="13"/>
    <n v="1072.22"/>
    <s v="Regular Air"/>
    <n v="7.18"/>
    <x v="8"/>
    <s v="Consumer"/>
    <s v="Technology"/>
    <s v="Computer Peripherals"/>
    <s v="Small Box"/>
    <d v="2009-11-12T00:00:00"/>
  </r>
  <r>
    <n v="48710"/>
    <x v="230"/>
    <s v="Medium"/>
    <n v="4"/>
    <n v="29.24"/>
    <s v="Regular Air"/>
    <n v="1.6"/>
    <x v="1"/>
    <s v="Home Office"/>
    <s v="Office Supplies"/>
    <s v="Paper"/>
    <s v="Wrap Bag"/>
    <d v="2009-11-26T00:00:00"/>
  </r>
  <r>
    <n v="8388"/>
    <x v="171"/>
    <s v="Low"/>
    <n v="42"/>
    <n v="288.89999999999998"/>
    <s v="Regular Air"/>
    <n v="1.6"/>
    <x v="1"/>
    <s v="Home Office"/>
    <s v="Office Supplies"/>
    <s v="Paper"/>
    <s v="Wrap Bag"/>
    <d v="2012-02-25T00:00:00"/>
  </r>
  <r>
    <n v="832"/>
    <x v="587"/>
    <s v="Low"/>
    <n v="7"/>
    <n v="53.46"/>
    <s v="Regular Air"/>
    <n v="5.9"/>
    <x v="5"/>
    <s v="Corporate"/>
    <s v="Office Supplies"/>
    <s v="Paper"/>
    <s v="Small Box"/>
    <d v="2012-04-22T00:00:00"/>
  </r>
  <r>
    <n v="37223"/>
    <x v="258"/>
    <s v="Low"/>
    <n v="40"/>
    <n v="679.52"/>
    <s v="Regular Air"/>
    <n v="9.4700000000000006"/>
    <x v="1"/>
    <s v="Home Office"/>
    <s v="Office Supplies"/>
    <s v="Storage &amp; Organization"/>
    <s v="Small Box"/>
    <d v="2011-11-17T00:00:00"/>
  </r>
  <r>
    <n v="29410"/>
    <x v="588"/>
    <s v="Critical"/>
    <n v="35"/>
    <n v="4186.53"/>
    <s v="Regular Air"/>
    <n v="7.11"/>
    <x v="1"/>
    <s v="Corporate"/>
    <s v="Technology"/>
    <s v="Office Machines"/>
    <s v="Medium Box"/>
    <d v="2009-09-17T00:00:00"/>
  </r>
  <r>
    <n v="33283"/>
    <x v="589"/>
    <s v="Medium"/>
    <n v="48"/>
    <n v="10462.540000000001"/>
    <s v="Delivery Truck"/>
    <n v="69.64"/>
    <x v="5"/>
    <s v="Home Office"/>
    <s v="Furniture"/>
    <s v="Tables"/>
    <s v="Jumbo Box"/>
    <d v="2010-03-20T00:00:00"/>
  </r>
  <r>
    <n v="31941"/>
    <x v="590"/>
    <s v="Medium"/>
    <n v="32"/>
    <n v="2564.4499999999998"/>
    <s v="Express Air"/>
    <n v="13.99"/>
    <x v="0"/>
    <s v="Small Business"/>
    <s v="Office Supplies"/>
    <s v="Appliances"/>
    <s v="Medium Box"/>
    <d v="2009-03-19T00:00:00"/>
  </r>
  <r>
    <n v="53060"/>
    <x v="591"/>
    <s v="Critical"/>
    <n v="4"/>
    <n v="38.58"/>
    <s v="Regular Air"/>
    <n v="2.15"/>
    <x v="0"/>
    <s v="Consumer"/>
    <s v="Office Supplies"/>
    <s v="Paper"/>
    <s v="Wrap Bag"/>
    <d v="2010-03-24T00:00:00"/>
  </r>
  <r>
    <n v="23333"/>
    <x v="289"/>
    <s v="Medium"/>
    <n v="32"/>
    <n v="196.84"/>
    <s v="Regular Air"/>
    <n v="5.79"/>
    <x v="1"/>
    <s v="Home Office"/>
    <s v="Office Supplies"/>
    <s v="Paper"/>
    <s v="Small Box"/>
    <d v="2009-08-07T00:00:00"/>
  </r>
  <r>
    <n v="58086"/>
    <x v="592"/>
    <s v="Medium"/>
    <n v="27"/>
    <n v="154.62"/>
    <s v="Regular Air"/>
    <n v="6.98"/>
    <x v="8"/>
    <s v="Corporate"/>
    <s v="Office Supplies"/>
    <s v="Binders and Binder Accessories"/>
    <s v="Small Box"/>
    <d v="2011-03-11T00:00:00"/>
  </r>
  <r>
    <n v="15971"/>
    <x v="50"/>
    <s v="High"/>
    <n v="15"/>
    <n v="2172.5149999999999"/>
    <s v="Regular Air"/>
    <n v="8.99"/>
    <x v="9"/>
    <s v="Consumer"/>
    <s v="Technology"/>
    <s v="Telephones and Communication"/>
    <s v="Small Box"/>
    <d v="2009-08-15T00:00:00"/>
  </r>
  <r>
    <n v="47207"/>
    <x v="593"/>
    <s v="Low"/>
    <n v="15"/>
    <n v="437.87"/>
    <s v="Express Air"/>
    <n v="6.5"/>
    <x v="5"/>
    <s v="Consumer"/>
    <s v="Technology"/>
    <s v="Computer Peripherals"/>
    <s v="Small Box"/>
    <d v="2009-12-22T00:00:00"/>
  </r>
  <r>
    <n v="28868"/>
    <x v="594"/>
    <s v="High"/>
    <n v="30"/>
    <n v="204.49"/>
    <s v="Regular Air"/>
    <n v="8.73"/>
    <x v="0"/>
    <s v="Small Business"/>
    <s v="Office Supplies"/>
    <s v="Paper"/>
    <s v="Small Box"/>
    <d v="2012-04-06T00:00:00"/>
  </r>
  <r>
    <n v="5894"/>
    <x v="595"/>
    <s v="High"/>
    <n v="3"/>
    <n v="239.03"/>
    <s v="Regular Air"/>
    <n v="4.5"/>
    <x v="11"/>
    <s v="Corporate"/>
    <s v="Office Supplies"/>
    <s v="Appliances"/>
    <s v="Small Box"/>
    <d v="2009-08-15T00:00:00"/>
  </r>
  <r>
    <n v="16161"/>
    <x v="596"/>
    <s v="Medium"/>
    <n v="49"/>
    <n v="2692.6895"/>
    <s v="Regular Air"/>
    <n v="4.2"/>
    <x v="0"/>
    <s v="Consumer"/>
    <s v="Technology"/>
    <s v="Telephones and Communication"/>
    <s v="Small Box"/>
    <d v="2012-07-29T00:00:00"/>
  </r>
  <r>
    <n v="36609"/>
    <x v="137"/>
    <s v="Not Specified"/>
    <n v="8"/>
    <n v="45.73"/>
    <s v="Regular Air"/>
    <n v="5.49"/>
    <x v="9"/>
    <s v="Home Office"/>
    <s v="Office Supplies"/>
    <s v="Paper"/>
    <s v="Small Box"/>
    <d v="2009-05-16T00:00:00"/>
  </r>
  <r>
    <n v="3461"/>
    <x v="597"/>
    <s v="Critical"/>
    <n v="47"/>
    <n v="2053.3789999999999"/>
    <s v="Regular Air"/>
    <n v="1.25"/>
    <x v="6"/>
    <s v="Home Office"/>
    <s v="Technology"/>
    <s v="Telephones and Communication"/>
    <s v="Small Pack"/>
    <d v="2010-02-01T00:00:00"/>
  </r>
  <r>
    <n v="33250"/>
    <x v="598"/>
    <s v="Not Specified"/>
    <n v="40"/>
    <n v="7381.19"/>
    <s v="Regular Air"/>
    <n v="0.99"/>
    <x v="1"/>
    <s v="Corporate"/>
    <s v="Office Supplies"/>
    <s v="Appliances"/>
    <s v="Small Box"/>
    <d v="2009-06-27T00:00:00"/>
  </r>
  <r>
    <n v="53895"/>
    <x v="58"/>
    <s v="Not Specified"/>
    <n v="21"/>
    <n v="7922.69"/>
    <s v="Regular Air"/>
    <n v="19.989999999999998"/>
    <x v="6"/>
    <s v="Small Business"/>
    <s v="Office Supplies"/>
    <s v="Storage &amp; Organization"/>
    <s v="Small Box"/>
    <d v="2011-09-06T00:00:00"/>
  </r>
  <r>
    <n v="49505"/>
    <x v="375"/>
    <s v="Critical"/>
    <n v="34"/>
    <n v="335.59"/>
    <s v="Express Air"/>
    <n v="1.99"/>
    <x v="1"/>
    <s v="Home Office"/>
    <s v="Technology"/>
    <s v="Computer Peripherals"/>
    <s v="Small Pack"/>
    <d v="2009-01-22T00:00:00"/>
  </r>
  <r>
    <n v="55909"/>
    <x v="599"/>
    <s v="Low"/>
    <n v="2"/>
    <n v="32.6"/>
    <s v="Regular Air"/>
    <n v="5.5"/>
    <x v="4"/>
    <s v="Home Office"/>
    <s v="Office Supplies"/>
    <s v="Storage &amp; Organization"/>
    <s v="Small Box"/>
    <d v="2009-05-26T00:00:00"/>
  </r>
  <r>
    <n v="5094"/>
    <x v="168"/>
    <s v="Not Specified"/>
    <n v="2"/>
    <n v="79.58"/>
    <s v="Regular Air"/>
    <n v="4.2699999999999996"/>
    <x v="3"/>
    <s v="Small Business"/>
    <s v="Office Supplies"/>
    <s v="Pens &amp; Art Supplies"/>
    <s v="Wrap Bag"/>
    <d v="2010-03-30T00:00:00"/>
  </r>
  <r>
    <n v="2279"/>
    <x v="205"/>
    <s v="Medium"/>
    <n v="39"/>
    <n v="845.9"/>
    <s v="Regular Air"/>
    <n v="5.42"/>
    <x v="0"/>
    <s v="Corporate"/>
    <s v="Office Supplies"/>
    <s v="Storage &amp; Organization"/>
    <s v="Small Box"/>
    <d v="2010-02-24T00:00:00"/>
  </r>
  <r>
    <n v="22562"/>
    <x v="453"/>
    <s v="Medium"/>
    <n v="31"/>
    <n v="1685.05"/>
    <s v="Regular Air"/>
    <n v="13.88"/>
    <x v="4"/>
    <s v="Home Office"/>
    <s v="Office Supplies"/>
    <s v="Paper"/>
    <s v="Small Box"/>
    <d v="2009-03-29T00:00:00"/>
  </r>
  <r>
    <n v="57152"/>
    <x v="545"/>
    <s v="Low"/>
    <n v="18"/>
    <n v="271.85000000000002"/>
    <s v="Regular Air"/>
    <n v="1.39"/>
    <x v="5"/>
    <s v="Home Office"/>
    <s v="Office Supplies"/>
    <s v="Envelopes"/>
    <s v="Small Box"/>
    <d v="2012-09-10T00:00:00"/>
  </r>
  <r>
    <n v="36480"/>
    <x v="600"/>
    <s v="Medium"/>
    <n v="44"/>
    <n v="1190.8"/>
    <s v="Regular Air"/>
    <n v="1.49"/>
    <x v="0"/>
    <s v="Corporate"/>
    <s v="Office Supplies"/>
    <s v="Binders and Binder Accessories"/>
    <s v="Small Box"/>
    <d v="2010-08-23T00:00:00"/>
  </r>
  <r>
    <n v="23748"/>
    <x v="511"/>
    <s v="High"/>
    <n v="26"/>
    <n v="6163.52"/>
    <s v="Delivery Truck"/>
    <n v="28.66"/>
    <x v="1"/>
    <s v="Small Business"/>
    <s v="Office Supplies"/>
    <s v="Storage &amp; Organization"/>
    <s v="Jumbo Drum"/>
    <d v="2012-08-12T00:00:00"/>
  </r>
  <r>
    <n v="31106"/>
    <x v="601"/>
    <s v="Low"/>
    <n v="37"/>
    <n v="101.9"/>
    <s v="Regular Air"/>
    <n v="0.5"/>
    <x v="6"/>
    <s v="Corporate"/>
    <s v="Office Supplies"/>
    <s v="Labels"/>
    <s v="Small Box"/>
    <d v="2012-02-16T00:00:00"/>
  </r>
  <r>
    <n v="28867"/>
    <x v="602"/>
    <s v="Medium"/>
    <n v="26"/>
    <n v="2169.7525000000001"/>
    <s v="Regular Air"/>
    <n v="8.99"/>
    <x v="6"/>
    <s v="Corporate"/>
    <s v="Technology"/>
    <s v="Telephones and Communication"/>
    <s v="Small Box"/>
    <d v="2011-07-24T00:00:00"/>
  </r>
  <r>
    <n v="23264"/>
    <x v="414"/>
    <s v="Critical"/>
    <n v="16"/>
    <n v="108.42"/>
    <s v="Regular Air"/>
    <n v="6.81"/>
    <x v="2"/>
    <s v="Corporate"/>
    <s v="Office Supplies"/>
    <s v="Paper"/>
    <s v="Small Box"/>
    <d v="2010-12-09T00:00:00"/>
  </r>
  <r>
    <n v="13923"/>
    <x v="309"/>
    <s v="High"/>
    <n v="39"/>
    <n v="220.09"/>
    <s v="Regular Air"/>
    <n v="49"/>
    <x v="3"/>
    <s v="Home Office"/>
    <s v="Office Supplies"/>
    <s v="Appliances"/>
    <s v="Large Box"/>
    <d v="2012-07-10T00:00:00"/>
  </r>
  <r>
    <n v="25825"/>
    <x v="423"/>
    <s v="Not Specified"/>
    <n v="27"/>
    <n v="159.65"/>
    <s v="Regular Air"/>
    <n v="2.27"/>
    <x v="9"/>
    <s v="Corporate"/>
    <s v="Office Supplies"/>
    <s v="Pens &amp; Art Supplies"/>
    <s v="Wrap Bag"/>
    <d v="2012-07-19T00:00:00"/>
  </r>
  <r>
    <n v="3332"/>
    <x v="440"/>
    <s v="Critical"/>
    <n v="6"/>
    <n v="22.19"/>
    <s v="Regular Air"/>
    <n v="1.86"/>
    <x v="9"/>
    <s v="Corporate"/>
    <s v="Office Supplies"/>
    <s v="Pens &amp; Art Supplies"/>
    <s v="Wrap Bag"/>
    <d v="2009-11-06T00:00:00"/>
  </r>
  <r>
    <n v="36323"/>
    <x v="603"/>
    <s v="High"/>
    <n v="5"/>
    <n v="85.89"/>
    <s v="Regular Air"/>
    <n v="6.5"/>
    <x v="8"/>
    <s v="Corporate"/>
    <s v="Technology"/>
    <s v="Computer Peripherals"/>
    <s v="Small Box"/>
    <d v="2010-10-20T00:00:00"/>
  </r>
  <r>
    <n v="11843"/>
    <x v="490"/>
    <s v="Medium"/>
    <n v="9"/>
    <n v="1059.3"/>
    <s v="Regular Air"/>
    <n v="1.99"/>
    <x v="3"/>
    <s v="Consumer"/>
    <s v="Technology"/>
    <s v="Computer Peripherals"/>
    <s v="Small Pack"/>
    <d v="2009-07-19T00:00:00"/>
  </r>
  <r>
    <n v="13575"/>
    <x v="604"/>
    <s v="Critical"/>
    <n v="15"/>
    <n v="106.1"/>
    <s v="Express Air"/>
    <n v="8.19"/>
    <x v="6"/>
    <s v="Small Business"/>
    <s v="Office Supplies"/>
    <s v="Paper"/>
    <s v="Small Box"/>
    <d v="2012-09-01T00:00:00"/>
  </r>
  <r>
    <n v="32231"/>
    <x v="264"/>
    <s v="Low"/>
    <n v="44"/>
    <n v="192.33"/>
    <s v="Regular Air"/>
    <n v="1.2"/>
    <x v="1"/>
    <s v="Consumer"/>
    <s v="Office Supplies"/>
    <s v="Pens &amp; Art Supplies"/>
    <s v="Wrap Bag"/>
    <d v="2012-11-05T00:00:00"/>
  </r>
  <r>
    <n v="44256"/>
    <x v="147"/>
    <s v="Low"/>
    <n v="49"/>
    <n v="1889.04"/>
    <s v="Express Air"/>
    <n v="8.99"/>
    <x v="0"/>
    <s v="Corporate"/>
    <s v="Office Supplies"/>
    <s v="Pens &amp; Art Supplies"/>
    <s v="Small Pack"/>
    <d v="2011-11-26T00:00:00"/>
  </r>
  <r>
    <n v="5061"/>
    <x v="154"/>
    <s v="Critical"/>
    <n v="4"/>
    <n v="12.8"/>
    <s v="Regular Air"/>
    <n v="0.7"/>
    <x v="9"/>
    <s v="Corporate"/>
    <s v="Office Supplies"/>
    <s v="Pens &amp; Art Supplies"/>
    <s v="Wrap Bag"/>
    <d v="2010-08-15T00:00:00"/>
  </r>
  <r>
    <n v="19558"/>
    <x v="605"/>
    <s v="Low"/>
    <n v="2"/>
    <n v="7.98"/>
    <s v="Regular Air"/>
    <n v="1.35"/>
    <x v="4"/>
    <s v="Corporate"/>
    <s v="Office Supplies"/>
    <s v="Rubber Bands"/>
    <s v="Wrap Bag"/>
    <d v="2011-02-28T00:00:00"/>
  </r>
  <r>
    <n v="54819"/>
    <x v="606"/>
    <s v="Low"/>
    <n v="26"/>
    <n v="64.03"/>
    <s v="Regular Air"/>
    <n v="0.8"/>
    <x v="8"/>
    <s v="Small Business"/>
    <s v="Office Supplies"/>
    <s v="Rubber Bands"/>
    <s v="Wrap Bag"/>
    <d v="2009-10-12T00:00:00"/>
  </r>
  <r>
    <n v="2277"/>
    <x v="607"/>
    <s v="Not Specified"/>
    <n v="21"/>
    <n v="845.32"/>
    <s v="Regular Air"/>
    <n v="19.989999999999998"/>
    <x v="11"/>
    <s v="Home Office"/>
    <s v="Office Supplies"/>
    <s v="Paper"/>
    <s v="Small Box"/>
    <d v="2011-01-03T00:00:00"/>
  </r>
  <r>
    <n v="10659"/>
    <x v="137"/>
    <s v="Critical"/>
    <n v="40"/>
    <n v="227.37"/>
    <s v="Regular Air"/>
    <n v="5.61"/>
    <x v="8"/>
    <s v="Corporate"/>
    <s v="Office Supplies"/>
    <s v="Paper"/>
    <s v="Small Box"/>
    <d v="2009-05-14T00:00:00"/>
  </r>
  <r>
    <n v="58151"/>
    <x v="356"/>
    <s v="High"/>
    <n v="38"/>
    <n v="5601.1"/>
    <s v="Express Air"/>
    <n v="19.989999999999998"/>
    <x v="4"/>
    <s v="Home Office"/>
    <s v="Office Supplies"/>
    <s v="Storage &amp; Organization"/>
    <s v="Small Box"/>
    <d v="2009-09-29T00:00:00"/>
  </r>
  <r>
    <n v="38756"/>
    <x v="608"/>
    <s v="Critical"/>
    <n v="43"/>
    <n v="2251.4969999999998"/>
    <s v="Express Air"/>
    <n v="8.99"/>
    <x v="1"/>
    <s v="Corporate"/>
    <s v="Technology"/>
    <s v="Telephones and Communication"/>
    <s v="Small Box"/>
    <d v="2009-05-09T00:00:00"/>
  </r>
  <r>
    <n v="18402"/>
    <x v="609"/>
    <s v="Low"/>
    <n v="3"/>
    <n v="56.07"/>
    <s v="Regular Air"/>
    <n v="14.37"/>
    <x v="3"/>
    <s v="Corporate"/>
    <s v="Furniture"/>
    <s v="Office Furnishings"/>
    <s v="Large Box"/>
    <d v="2009-08-29T00:00:00"/>
  </r>
  <r>
    <n v="33031"/>
    <x v="610"/>
    <s v="High"/>
    <n v="18"/>
    <n v="120.96"/>
    <s v="Regular Air"/>
    <n v="6.65"/>
    <x v="4"/>
    <s v="Home Office"/>
    <s v="Office Supplies"/>
    <s v="Paper"/>
    <s v="Small Box"/>
    <d v="2012-08-25T00:00:00"/>
  </r>
  <r>
    <n v="2658"/>
    <x v="507"/>
    <s v="Medium"/>
    <n v="34"/>
    <n v="229.51"/>
    <s v="Regular Air"/>
    <n v="9.5399999999999991"/>
    <x v="3"/>
    <s v="Small Business"/>
    <s v="Office Supplies"/>
    <s v="Paper"/>
    <s v="Small Box"/>
    <d v="2011-09-23T00:00:00"/>
  </r>
  <r>
    <n v="20389"/>
    <x v="340"/>
    <s v="High"/>
    <n v="24"/>
    <n v="270.39"/>
    <s v="Regular Air"/>
    <n v="7.94"/>
    <x v="0"/>
    <s v="Corporate"/>
    <s v="Furniture"/>
    <s v="Office Furnishings"/>
    <s v="Small Pack"/>
    <d v="2009-08-13T00:00:00"/>
  </r>
  <r>
    <n v="50656"/>
    <x v="611"/>
    <s v="Critical"/>
    <n v="31"/>
    <n v="16451.330000000002"/>
    <s v="Delivery Truck"/>
    <n v="56"/>
    <x v="0"/>
    <s v="Consumer"/>
    <s v="Furniture"/>
    <s v="Chairs &amp; Chairmats"/>
    <s v="Jumbo Drum"/>
    <d v="2009-10-26T00:00:00"/>
  </r>
  <r>
    <n v="15264"/>
    <x v="612"/>
    <s v="Medium"/>
    <n v="13"/>
    <n v="90.15"/>
    <s v="Regular Air"/>
    <n v="0.49"/>
    <x v="4"/>
    <s v="Home Office"/>
    <s v="Office Supplies"/>
    <s v="Labels"/>
    <s v="Small Box"/>
    <d v="2011-11-17T00:00:00"/>
  </r>
  <r>
    <n v="4261"/>
    <x v="613"/>
    <s v="Critical"/>
    <n v="22"/>
    <n v="1556.87"/>
    <s v="Delivery Truck"/>
    <n v="60"/>
    <x v="0"/>
    <s v="Corporate"/>
    <s v="Office Supplies"/>
    <s v="Appliances"/>
    <s v="Jumbo Drum"/>
    <d v="2012-10-03T00:00:00"/>
  </r>
  <r>
    <n v="6562"/>
    <x v="614"/>
    <s v="Critical"/>
    <n v="12"/>
    <n v="17274.87"/>
    <s v="Delivery Truck"/>
    <n v="14.7"/>
    <x v="5"/>
    <s v="Consumer"/>
    <s v="Technology"/>
    <s v="Office Machines"/>
    <s v="Jumbo Drum"/>
    <d v="2009-12-22T00:00:00"/>
  </r>
  <r>
    <n v="5409"/>
    <x v="615"/>
    <s v="Low"/>
    <n v="11"/>
    <n v="48.91"/>
    <s v="Regular Air"/>
    <n v="2.97"/>
    <x v="11"/>
    <s v="Corporate"/>
    <s v="Office Supplies"/>
    <s v="Paper"/>
    <s v="Wrap Bag"/>
    <d v="2012-01-13T00:00:00"/>
  </r>
  <r>
    <n v="52291"/>
    <x v="365"/>
    <s v="Critical"/>
    <n v="5"/>
    <n v="88.314999999999998"/>
    <s v="Regular Air"/>
    <n v="0.99"/>
    <x v="4"/>
    <s v="Corporate"/>
    <s v="Technology"/>
    <s v="Telephones and Communication"/>
    <s v="Wrap Bag"/>
    <d v="2009-10-30T00:00:00"/>
  </r>
  <r>
    <n v="29473"/>
    <x v="616"/>
    <s v="Medium"/>
    <n v="31"/>
    <n v="206.28649999999999"/>
    <s v="Regular Air"/>
    <n v="5.03"/>
    <x v="9"/>
    <s v="Consumer"/>
    <s v="Technology"/>
    <s v="Telephones and Communication"/>
    <s v="Medium Box"/>
    <d v="2012-02-17T00:00:00"/>
  </r>
  <r>
    <n v="22755"/>
    <x v="235"/>
    <s v="Medium"/>
    <n v="5"/>
    <n v="236.87799999999999"/>
    <s v="Regular Air"/>
    <n v="5"/>
    <x v="0"/>
    <s v="Home Office"/>
    <s v="Technology"/>
    <s v="Telephones and Communication"/>
    <s v="Small Pack"/>
    <d v="2009-04-01T00:00:00"/>
  </r>
  <r>
    <n v="25447"/>
    <x v="498"/>
    <s v="Not Specified"/>
    <n v="18"/>
    <n v="4428.5600000000004"/>
    <s v="Delivery Truck"/>
    <n v="54.12"/>
    <x v="6"/>
    <s v="Corporate"/>
    <s v="Furniture"/>
    <s v="Tables"/>
    <s v="Jumbo Box"/>
    <d v="2012-05-26T00:00:00"/>
  </r>
  <r>
    <n v="53443"/>
    <x v="563"/>
    <s v="Critical"/>
    <n v="3"/>
    <n v="19.46"/>
    <s v="Regular Air"/>
    <n v="0.5"/>
    <x v="5"/>
    <s v="Consumer"/>
    <s v="Office Supplies"/>
    <s v="Labels"/>
    <s v="Small Box"/>
    <d v="2011-10-10T00:00:00"/>
  </r>
  <r>
    <n v="34916"/>
    <x v="318"/>
    <s v="High"/>
    <n v="3"/>
    <n v="24.36"/>
    <s v="Express Air"/>
    <n v="5.72"/>
    <x v="4"/>
    <s v="Consumer"/>
    <s v="Furniture"/>
    <s v="Office Furnishings"/>
    <s v="Small Pack"/>
    <d v="2010-08-11T00:00:00"/>
  </r>
  <r>
    <n v="1991"/>
    <x v="617"/>
    <s v="Not Specified"/>
    <n v="37"/>
    <n v="14383.83"/>
    <s v="Delivery Truck"/>
    <n v="12.06"/>
    <x v="1"/>
    <s v="Corporate"/>
    <s v="Technology"/>
    <s v="Office Machines"/>
    <s v="Jumbo Box"/>
    <d v="2012-09-07T00:00:00"/>
  </r>
  <r>
    <n v="42338"/>
    <x v="618"/>
    <s v="Not Specified"/>
    <n v="14"/>
    <n v="63.91"/>
    <s v="Regular Air"/>
    <n v="6.6"/>
    <x v="0"/>
    <s v="Corporate"/>
    <s v="Furniture"/>
    <s v="Office Furnishings"/>
    <s v="Small Box"/>
    <d v="2009-11-04T00:00:00"/>
  </r>
  <r>
    <n v="44261"/>
    <x v="619"/>
    <s v="High"/>
    <n v="31"/>
    <n v="13064.06"/>
    <s v="Express Air"/>
    <n v="19.989999999999998"/>
    <x v="0"/>
    <s v="Corporate"/>
    <s v="Office Supplies"/>
    <s v="Binders and Binder Accessories"/>
    <s v="Small Box"/>
    <d v="2012-03-25T00:00:00"/>
  </r>
  <r>
    <n v="44613"/>
    <x v="276"/>
    <s v="High"/>
    <n v="45"/>
    <n v="245.55"/>
    <s v="Regular Air"/>
    <n v="8.16"/>
    <x v="6"/>
    <s v="Small Business"/>
    <s v="Office Supplies"/>
    <s v="Paper"/>
    <s v="Small Box"/>
    <d v="2010-08-31T00:00:00"/>
  </r>
  <r>
    <n v="38215"/>
    <x v="475"/>
    <s v="Critical"/>
    <n v="42"/>
    <n v="756.72950000000003"/>
    <s v="Regular Air"/>
    <n v="4.8099999999999996"/>
    <x v="6"/>
    <s v="Small Business"/>
    <s v="Technology"/>
    <s v="Telephones and Communication"/>
    <s v="Medium Box"/>
    <d v="2010-01-03T00:00:00"/>
  </r>
  <r>
    <n v="18689"/>
    <x v="620"/>
    <s v="Not Specified"/>
    <n v="38"/>
    <n v="281.17"/>
    <s v="Regular Air"/>
    <n v="6.05"/>
    <x v="5"/>
    <s v="Small Business"/>
    <s v="Office Supplies"/>
    <s v="Binders and Binder Accessories"/>
    <s v="Small Box"/>
    <d v="2009-12-25T00:00:00"/>
  </r>
  <r>
    <n v="50374"/>
    <x v="621"/>
    <s v="Not Specified"/>
    <n v="30"/>
    <n v="3482.41"/>
    <s v="Regular Air"/>
    <n v="9.07"/>
    <x v="2"/>
    <s v="Home Office"/>
    <s v="Office Supplies"/>
    <s v="Binders and Binder Accessories"/>
    <s v="Small Box"/>
    <d v="2009-05-31T00:00:00"/>
  </r>
  <r>
    <n v="35813"/>
    <x v="622"/>
    <s v="Critical"/>
    <n v="21"/>
    <n v="7841.57"/>
    <s v="Express Air"/>
    <n v="19.989999999999998"/>
    <x v="8"/>
    <s v="Corporate"/>
    <s v="Office Supplies"/>
    <s v="Appliances"/>
    <s v="Small Box"/>
    <d v="2009-04-21T00:00:00"/>
  </r>
  <r>
    <n v="57376"/>
    <x v="623"/>
    <s v="Critical"/>
    <n v="6"/>
    <n v="326.89299999999997"/>
    <s v="Regular Air"/>
    <n v="5.31"/>
    <x v="9"/>
    <s v="Small Business"/>
    <s v="Technology"/>
    <s v="Telephones and Communication"/>
    <s v="Small Box"/>
    <d v="2011-06-19T00:00:00"/>
  </r>
  <r>
    <n v="49380"/>
    <x v="248"/>
    <s v="Medium"/>
    <n v="11"/>
    <n v="22145.37"/>
    <s v="Regular Air"/>
    <n v="13.99"/>
    <x v="10"/>
    <s v="Consumer"/>
    <s v="Technology"/>
    <s v="Office Machines"/>
    <s v="Medium Box"/>
    <d v="2012-05-06T00:00:00"/>
  </r>
  <r>
    <n v="22469"/>
    <x v="624"/>
    <s v="High"/>
    <n v="24"/>
    <n v="1482.81"/>
    <s v="Regular Air"/>
    <n v="49"/>
    <x v="7"/>
    <s v="Corporate"/>
    <s v="Office Supplies"/>
    <s v="Appliances"/>
    <s v="Large Box"/>
    <d v="2010-10-13T00:00:00"/>
  </r>
  <r>
    <n v="13120"/>
    <x v="377"/>
    <s v="Low"/>
    <n v="46"/>
    <n v="590.42999999999995"/>
    <s v="Regular Air"/>
    <n v="4.9800000000000004"/>
    <x v="7"/>
    <s v="Consumer"/>
    <s v="Office Supplies"/>
    <s v="Binders and Binder Accessories"/>
    <s v="Small Box"/>
    <d v="2009-12-21T00:00:00"/>
  </r>
  <r>
    <n v="36262"/>
    <x v="452"/>
    <s v="Not Specified"/>
    <n v="23"/>
    <n v="136.81"/>
    <s v="Regular Air"/>
    <n v="3.6"/>
    <x v="5"/>
    <s v="Corporate"/>
    <s v="Office Supplies"/>
    <s v="Scissors, Rulers and Trimmers"/>
    <s v="Small Pack"/>
    <d v="2010-07-28T00:00:00"/>
  </r>
  <r>
    <n v="41216"/>
    <x v="625"/>
    <s v="Not Specified"/>
    <n v="45"/>
    <n v="6865.0720000000001"/>
    <s v="Delivery Truck"/>
    <n v="29.21"/>
    <x v="6"/>
    <s v="Home Office"/>
    <s v="Furniture"/>
    <s v="Tables"/>
    <s v="Jumbo Box"/>
    <d v="2009-07-03T00:00:00"/>
  </r>
  <r>
    <n v="20007"/>
    <x v="289"/>
    <s v="Not Specified"/>
    <n v="49"/>
    <n v="82.61"/>
    <s v="Regular Air"/>
    <n v="1.57"/>
    <x v="2"/>
    <s v="Small Business"/>
    <s v="Office Supplies"/>
    <s v="Pens &amp; Art Supplies"/>
    <s v="Wrap Bag"/>
    <d v="2009-08-06T00:00:00"/>
  </r>
  <r>
    <n v="4610"/>
    <x v="626"/>
    <s v="Low"/>
    <n v="8"/>
    <n v="66.88"/>
    <s v="Regular Air"/>
    <n v="1.99"/>
    <x v="1"/>
    <s v="Small Business"/>
    <s v="Technology"/>
    <s v="Computer Peripherals"/>
    <s v="Small Pack"/>
    <d v="2010-06-19T00:00:00"/>
  </r>
  <r>
    <n v="16132"/>
    <x v="627"/>
    <s v="Medium"/>
    <n v="26"/>
    <n v="519.96"/>
    <s v="Regular Air"/>
    <n v="2.99"/>
    <x v="5"/>
    <s v="Small Business"/>
    <s v="Office Supplies"/>
    <s v="Binders and Binder Accessories"/>
    <s v="Small Box"/>
    <d v="2012-10-28T00:00:00"/>
  </r>
  <r>
    <n v="46469"/>
    <x v="628"/>
    <s v="Critical"/>
    <n v="17"/>
    <n v="1210.72"/>
    <s v="Delivery Truck"/>
    <n v="30"/>
    <x v="5"/>
    <s v="Corporate"/>
    <s v="Furniture"/>
    <s v="Chairs &amp; Chairmats"/>
    <s v="Jumbo Drum"/>
    <d v="2009-08-18T00:00:00"/>
  </r>
  <r>
    <n v="39364"/>
    <x v="42"/>
    <s v="High"/>
    <n v="15"/>
    <n v="19417.55"/>
    <s v="Regular Air"/>
    <n v="19.989999999999998"/>
    <x v="2"/>
    <s v="Corporate"/>
    <s v="Office Supplies"/>
    <s v="Binders and Binder Accessories"/>
    <s v="Small Box"/>
    <d v="2012-11-11T00:00:00"/>
  </r>
  <r>
    <n v="44000"/>
    <x v="322"/>
    <s v="Not Specified"/>
    <n v="19"/>
    <n v="332.38"/>
    <s v="Regular Air"/>
    <n v="5.03"/>
    <x v="0"/>
    <s v="Small Business"/>
    <s v="Furniture"/>
    <s v="Office Furnishings"/>
    <s v="Small Box"/>
    <d v="2012-10-05T00:00:00"/>
  </r>
  <r>
    <n v="41059"/>
    <x v="629"/>
    <s v="Medium"/>
    <n v="45"/>
    <n v="12571.63"/>
    <s v="Regular Air"/>
    <n v="13.99"/>
    <x v="1"/>
    <s v="Corporate"/>
    <s v="Technology"/>
    <s v="Office Machines"/>
    <s v="Medium Box"/>
    <d v="2010-09-15T00:00:00"/>
  </r>
  <r>
    <n v="48128"/>
    <x v="630"/>
    <s v="Medium"/>
    <n v="5"/>
    <n v="2600.44"/>
    <s v="Express Air"/>
    <n v="24.49"/>
    <x v="6"/>
    <s v="Consumer"/>
    <s v="Technology"/>
    <s v="Copiers and Fax"/>
    <s v="Large Box"/>
    <d v="2012-04-12T00:00:00"/>
  </r>
  <r>
    <n v="34791"/>
    <x v="631"/>
    <s v="Medium"/>
    <n v="37"/>
    <n v="284.58"/>
    <s v="Regular Air"/>
    <n v="4"/>
    <x v="0"/>
    <s v="Home Office"/>
    <s v="Furniture"/>
    <s v="Office Furnishings"/>
    <s v="Wrap Bag"/>
    <d v="2011-05-09T00:00:00"/>
  </r>
  <r>
    <n v="4099"/>
    <x v="342"/>
    <s v="Critical"/>
    <n v="12"/>
    <n v="122.93"/>
    <s v="Regular Air"/>
    <n v="5.76"/>
    <x v="3"/>
    <s v="Consumer"/>
    <s v="Office Supplies"/>
    <s v="Envelopes"/>
    <s v="Small Box"/>
    <d v="2012-08-23T00:00:00"/>
  </r>
  <r>
    <n v="12196"/>
    <x v="632"/>
    <s v="Not Specified"/>
    <n v="32"/>
    <n v="599.52"/>
    <s v="Regular Air"/>
    <n v="8.51"/>
    <x v="8"/>
    <s v="Consumer"/>
    <s v="Technology"/>
    <s v="Office Machines"/>
    <s v="Medium Box"/>
    <d v="2010-06-03T00:00:00"/>
  </r>
  <r>
    <n v="3488"/>
    <x v="576"/>
    <s v="Medium"/>
    <n v="39"/>
    <n v="4669.1899999999996"/>
    <s v="Delivery Truck"/>
    <n v="70.2"/>
    <x v="8"/>
    <s v="Home Office"/>
    <s v="Furniture"/>
    <s v="Chairs &amp; Chairmats"/>
    <s v="Jumbo Drum"/>
    <d v="2011-01-10T00:00:00"/>
  </r>
  <r>
    <n v="24098"/>
    <x v="633"/>
    <s v="Critical"/>
    <n v="42"/>
    <n v="199.58"/>
    <s v="Regular Air"/>
    <n v="1.49"/>
    <x v="10"/>
    <s v="Small Business"/>
    <s v="Office Supplies"/>
    <s v="Binders and Binder Accessories"/>
    <s v="Small Box"/>
    <d v="2012-04-18T00:00:00"/>
  </r>
  <r>
    <n v="37793"/>
    <x v="634"/>
    <s v="Not Specified"/>
    <n v="16"/>
    <n v="224.47"/>
    <s v="Regular Air"/>
    <n v="7.59"/>
    <x v="2"/>
    <s v="Corporate"/>
    <s v="Office Supplies"/>
    <s v="Scissors, Rulers and Trimmers"/>
    <s v="Small Pack"/>
    <d v="2009-11-09T00:00:00"/>
  </r>
  <r>
    <n v="39141"/>
    <x v="635"/>
    <s v="Low"/>
    <n v="47"/>
    <n v="2259.66"/>
    <s v="Regular Air"/>
    <n v="10.25"/>
    <x v="1"/>
    <s v="Consumer"/>
    <s v="Furniture"/>
    <s v="Office Furnishings"/>
    <s v="Large Box"/>
    <d v="2009-05-05T00:00:00"/>
  </r>
  <r>
    <n v="35425"/>
    <x v="168"/>
    <s v="Not Specified"/>
    <n v="45"/>
    <n v="75.680000000000007"/>
    <s v="Regular Air"/>
    <n v="0.75"/>
    <x v="6"/>
    <s v="Home Office"/>
    <s v="Office Supplies"/>
    <s v="Rubber Bands"/>
    <s v="Wrap Bag"/>
    <d v="2010-03-30T00:00:00"/>
  </r>
  <r>
    <n v="1445"/>
    <x v="636"/>
    <s v="Medium"/>
    <n v="30"/>
    <n v="339.49"/>
    <s v="Regular Air"/>
    <n v="5.81"/>
    <x v="0"/>
    <s v="Corporate"/>
    <s v="Office Supplies"/>
    <s v="Pens &amp; Art Supplies"/>
    <s v="Small Pack"/>
    <d v="2011-01-11T00:00:00"/>
  </r>
  <r>
    <n v="56582"/>
    <x v="637"/>
    <s v="Low"/>
    <n v="47"/>
    <n v="1146.992"/>
    <s v="Delivery Truck"/>
    <n v="45.51"/>
    <x v="5"/>
    <s v="Small Business"/>
    <s v="Furniture"/>
    <s v="Tables"/>
    <s v="Jumbo Box"/>
    <d v="2009-06-14T00:00:00"/>
  </r>
  <r>
    <n v="59585"/>
    <x v="223"/>
    <s v="High"/>
    <n v="45"/>
    <n v="712.04"/>
    <s v="Regular Air"/>
    <n v="9.4"/>
    <x v="7"/>
    <s v="Consumer"/>
    <s v="Technology"/>
    <s v="Office Machines"/>
    <s v="Small Box"/>
    <d v="2012-09-23T00:00:00"/>
  </r>
  <r>
    <n v="1440"/>
    <x v="371"/>
    <s v="Low"/>
    <n v="41"/>
    <n v="726.22"/>
    <s v="Regular Air"/>
    <n v="8.99"/>
    <x v="8"/>
    <s v="Small Business"/>
    <s v="Furniture"/>
    <s v="Office Furnishings"/>
    <s v="Small Pack"/>
    <d v="2011-08-11T00:00:00"/>
  </r>
  <r>
    <n v="8387"/>
    <x v="589"/>
    <s v="Not Specified"/>
    <n v="35"/>
    <n v="1133.96"/>
    <s v="Regular Air"/>
    <n v="12.62"/>
    <x v="5"/>
    <s v="Corporate"/>
    <s v="Office Supplies"/>
    <s v="Binders and Binder Accessories"/>
    <s v="Small Box"/>
    <d v="2010-03-21T00:00:00"/>
  </r>
  <r>
    <n v="11527"/>
    <x v="197"/>
    <s v="Medium"/>
    <n v="45"/>
    <n v="4629.67"/>
    <s v="Regular Air"/>
    <n v="8.99"/>
    <x v="4"/>
    <s v="Home Office"/>
    <s v="Furniture"/>
    <s v="Office Furnishings"/>
    <s v="Small Pack"/>
    <d v="2009-07-04T00:00:00"/>
  </r>
  <r>
    <n v="48388"/>
    <x v="638"/>
    <s v="High"/>
    <n v="3"/>
    <n v="21.64"/>
    <s v="Regular Air"/>
    <n v="5.01"/>
    <x v="0"/>
    <s v="Corporate"/>
    <s v="Office Supplies"/>
    <s v="Binders and Binder Accessories"/>
    <s v="Small Box"/>
    <d v="2009-08-11T00:00:00"/>
  </r>
  <r>
    <n v="322"/>
    <x v="396"/>
    <s v="Critical"/>
    <n v="20"/>
    <n v="2634.8555000000001"/>
    <s v="Regular Air"/>
    <n v="8.08"/>
    <x v="0"/>
    <s v="Corporate"/>
    <s v="Technology"/>
    <s v="Telephones and Communication"/>
    <s v="Small Box"/>
    <d v="2012-03-20T00:00:00"/>
  </r>
  <r>
    <n v="16036"/>
    <x v="83"/>
    <s v="Medium"/>
    <n v="28"/>
    <n v="169.22"/>
    <s v="Regular Air"/>
    <n v="8.49"/>
    <x v="4"/>
    <s v="Corporate"/>
    <s v="Office Supplies"/>
    <s v="Binders and Binder Accessories"/>
    <s v="Small Box"/>
    <d v="2012-01-07T00:00:00"/>
  </r>
  <r>
    <n v="37216"/>
    <x v="639"/>
    <s v="High"/>
    <n v="24"/>
    <n v="527.25"/>
    <s v="Regular Air"/>
    <n v="8.83"/>
    <x v="1"/>
    <s v="Home Office"/>
    <s v="Office Supplies"/>
    <s v="Binders and Binder Accessories"/>
    <s v="Small Box"/>
    <d v="2010-12-01T00:00:00"/>
  </r>
  <r>
    <n v="34562"/>
    <x v="232"/>
    <s v="Low"/>
    <n v="22"/>
    <n v="561.91999999999996"/>
    <s v="Regular Air"/>
    <n v="1.99"/>
    <x v="1"/>
    <s v="Small Business"/>
    <s v="Technology"/>
    <s v="Computer Peripherals"/>
    <s v="Small Pack"/>
    <d v="2010-08-26T00:00:00"/>
  </r>
  <r>
    <n v="55013"/>
    <x v="229"/>
    <s v="Low"/>
    <n v="5"/>
    <n v="24.3"/>
    <s v="Regular Air"/>
    <n v="0.5"/>
    <x v="4"/>
    <s v="Home Office"/>
    <s v="Office Supplies"/>
    <s v="Labels"/>
    <s v="Small Box"/>
    <d v="2011-07-19T00:00:00"/>
  </r>
  <r>
    <n v="10913"/>
    <x v="374"/>
    <s v="Low"/>
    <n v="27"/>
    <n v="5149.0600000000004"/>
    <s v="Delivery Truck"/>
    <n v="30"/>
    <x v="5"/>
    <s v="Small Business"/>
    <s v="Furniture"/>
    <s v="Chairs &amp; Chairmats"/>
    <s v="Jumbo Drum"/>
    <d v="2010-02-06T00:00:00"/>
  </r>
  <r>
    <n v="33959"/>
    <x v="130"/>
    <s v="Critical"/>
    <n v="23"/>
    <n v="367.53"/>
    <s v="Delivery Truck"/>
    <n v="27.75"/>
    <x v="9"/>
    <s v="Corporate"/>
    <s v="Furniture"/>
    <s v="Tables"/>
    <s v="Jumbo Box"/>
    <d v="2009-08-01T00:00:00"/>
  </r>
  <r>
    <n v="27684"/>
    <x v="640"/>
    <s v="Low"/>
    <n v="1"/>
    <n v="13.04"/>
    <s v="Regular Air"/>
    <n v="2.89"/>
    <x v="1"/>
    <s v="Corporate"/>
    <s v="Office Supplies"/>
    <s v="Pens &amp; Art Supplies"/>
    <s v="Small Pack"/>
    <d v="2011-09-07T00:00:00"/>
  </r>
  <r>
    <n v="17668"/>
    <x v="230"/>
    <s v="Medium"/>
    <n v="24"/>
    <n v="6930.97"/>
    <s v="Regular Air"/>
    <n v="13.99"/>
    <x v="1"/>
    <s v="Corporate"/>
    <s v="Technology"/>
    <s v="Office Machines"/>
    <s v="Medium Box"/>
    <d v="2009-11-26T00:00:00"/>
  </r>
  <r>
    <n v="12355"/>
    <x v="193"/>
    <s v="Not Specified"/>
    <n v="45"/>
    <n v="168.66"/>
    <s v="Regular Air"/>
    <n v="5.13"/>
    <x v="9"/>
    <s v="Corporate"/>
    <s v="Office Supplies"/>
    <s v="Appliances"/>
    <s v="Small Box"/>
    <d v="2011-05-30T00:00:00"/>
  </r>
  <r>
    <n v="57381"/>
    <x v="641"/>
    <s v="High"/>
    <n v="22"/>
    <n v="41.65"/>
    <s v="Regular Air"/>
    <n v="0.7"/>
    <x v="0"/>
    <s v="Consumer"/>
    <s v="Office Supplies"/>
    <s v="Rubber Bands"/>
    <s v="Wrap Bag"/>
    <d v="2009-08-07T00:00:00"/>
  </r>
  <r>
    <n v="59425"/>
    <x v="129"/>
    <s v="Medium"/>
    <n v="24"/>
    <n v="2094.12"/>
    <s v="Regular Air"/>
    <n v="6.13"/>
    <x v="0"/>
    <s v="Home Office"/>
    <s v="Technology"/>
    <s v="Computer Peripherals"/>
    <s v="Small Box"/>
    <d v="2012-05-19T00:00:00"/>
  </r>
  <r>
    <n v="26695"/>
    <x v="642"/>
    <s v="Not Specified"/>
    <n v="43"/>
    <n v="367.11"/>
    <s v="Regular Air"/>
    <n v="1.43"/>
    <x v="10"/>
    <s v="Corporate"/>
    <s v="Office Supplies"/>
    <s v="Paper"/>
    <s v="Wrap Bag"/>
    <d v="2010-06-08T00:00:00"/>
  </r>
  <r>
    <n v="17735"/>
    <x v="643"/>
    <s v="Low"/>
    <n v="28"/>
    <n v="101.19"/>
    <s v="Regular Air"/>
    <n v="0.71"/>
    <x v="1"/>
    <s v="Consumer"/>
    <s v="Office Supplies"/>
    <s v="Rubber Bands"/>
    <s v="Wrap Bag"/>
    <d v="2012-07-17T00:00:00"/>
  </r>
  <r>
    <n v="20898"/>
    <x v="527"/>
    <s v="Medium"/>
    <n v="33"/>
    <n v="1756.5930000000001"/>
    <s v="Regular Air"/>
    <n v="5.63"/>
    <x v="3"/>
    <s v="Consumer"/>
    <s v="Technology"/>
    <s v="Telephones and Communication"/>
    <s v="Small Box"/>
    <d v="2011-11-01T00:00:00"/>
  </r>
  <r>
    <n v="36805"/>
    <x v="520"/>
    <s v="Medium"/>
    <n v="7"/>
    <n v="263.8"/>
    <s v="Regular Air"/>
    <n v="5.0199999999999996"/>
    <x v="0"/>
    <s v="Corporate"/>
    <s v="Furniture"/>
    <s v="Office Furnishings"/>
    <s v="Small Box"/>
    <d v="2010-12-16T00:00:00"/>
  </r>
  <r>
    <n v="28611"/>
    <x v="220"/>
    <s v="Low"/>
    <n v="30"/>
    <n v="15337.58"/>
    <s v="Regular Air"/>
    <n v="19.989999999999998"/>
    <x v="4"/>
    <s v="Consumer"/>
    <s v="Office Supplies"/>
    <s v="Binders and Binder Accessories"/>
    <s v="Small Box"/>
    <d v="2012-12-30T00:00:00"/>
  </r>
  <r>
    <n v="32036"/>
    <x v="644"/>
    <s v="Medium"/>
    <n v="25"/>
    <n v="362.52"/>
    <s v="Regular Air"/>
    <n v="7.51"/>
    <x v="1"/>
    <s v="Corporate"/>
    <s v="Office Supplies"/>
    <s v="Storage &amp; Organization"/>
    <s v="Small Box"/>
    <d v="2011-10-06T00:00:00"/>
  </r>
  <r>
    <n v="13607"/>
    <x v="645"/>
    <s v="Critical"/>
    <n v="13"/>
    <n v="315.29000000000002"/>
    <s v="Regular Air"/>
    <n v="35"/>
    <x v="5"/>
    <s v="Small Business"/>
    <s v="Office Supplies"/>
    <s v="Storage &amp; Organization"/>
    <s v="Large Box"/>
    <d v="2010-11-20T00:00:00"/>
  </r>
  <r>
    <n v="23328"/>
    <x v="646"/>
    <s v="High"/>
    <n v="39"/>
    <n v="5740.32"/>
    <s v="Delivery Truck"/>
    <n v="17.850000000000001"/>
    <x v="5"/>
    <s v="Small Business"/>
    <s v="Technology"/>
    <s v="Office Machines"/>
    <s v="Jumbo Drum"/>
    <d v="2010-09-16T00:00:00"/>
  </r>
  <r>
    <n v="28482"/>
    <x v="72"/>
    <s v="Critical"/>
    <n v="40"/>
    <n v="177.92"/>
    <s v="Regular Air"/>
    <n v="6.72"/>
    <x v="1"/>
    <s v="Home Office"/>
    <s v="Office Supplies"/>
    <s v="Paper"/>
    <s v="Small Box"/>
    <d v="2010-03-08T00:00:00"/>
  </r>
  <r>
    <n v="57382"/>
    <x v="18"/>
    <s v="Medium"/>
    <n v="25"/>
    <n v="106.04"/>
    <s v="Regular Air"/>
    <n v="1.49"/>
    <x v="1"/>
    <s v="Consumer"/>
    <s v="Office Supplies"/>
    <s v="Binders and Binder Accessories"/>
    <s v="Small Box"/>
    <d v="2009-03-25T00:00:00"/>
  </r>
  <r>
    <n v="29152"/>
    <x v="128"/>
    <s v="Low"/>
    <n v="13"/>
    <n v="94.99"/>
    <s v="Regular Air"/>
    <n v="9.69"/>
    <x v="6"/>
    <s v="Small Business"/>
    <s v="Office Supplies"/>
    <s v="Storage &amp; Organization"/>
    <s v="Small Box"/>
    <d v="2011-07-23T00:00:00"/>
  </r>
  <r>
    <n v="30469"/>
    <x v="647"/>
    <s v="Not Specified"/>
    <n v="46"/>
    <n v="304.26"/>
    <s v="Regular Air"/>
    <n v="2.35"/>
    <x v="3"/>
    <s v="Corporate"/>
    <s v="Office Supplies"/>
    <s v="Pens &amp; Art Supplies"/>
    <s v="Wrap Bag"/>
    <d v="2012-12-27T00:00:00"/>
  </r>
  <r>
    <n v="4647"/>
    <x v="648"/>
    <s v="Medium"/>
    <n v="7"/>
    <n v="1203.73"/>
    <s v="Regular Air"/>
    <n v="19.989999999999998"/>
    <x v="12"/>
    <s v="Corporate"/>
    <s v="Office Supplies"/>
    <s v="Envelopes"/>
    <s v="Small Box"/>
    <d v="2009-05-14T00:00:00"/>
  </r>
  <r>
    <n v="13121"/>
    <x v="580"/>
    <s v="High"/>
    <n v="28"/>
    <n v="4924.1350000000002"/>
    <s v="Regular Air"/>
    <n v="8.99"/>
    <x v="1"/>
    <s v="Corporate"/>
    <s v="Technology"/>
    <s v="Telephones and Communication"/>
    <s v="Small Box"/>
    <d v="2010-03-10T00:00:00"/>
  </r>
  <r>
    <n v="9248"/>
    <x v="649"/>
    <s v="Not Specified"/>
    <n v="41"/>
    <n v="2811.7"/>
    <s v="Regular Air"/>
    <n v="69"/>
    <x v="4"/>
    <s v="Home Office"/>
    <s v="Furniture"/>
    <s v="Tables"/>
    <s v="Large Box"/>
    <d v="2009-12-24T00:00:00"/>
  </r>
  <r>
    <n v="39078"/>
    <x v="650"/>
    <s v="Low"/>
    <n v="8"/>
    <n v="2155.84"/>
    <s v="Regular Air"/>
    <n v="11.25"/>
    <x v="1"/>
    <s v="Corporate"/>
    <s v="Technology"/>
    <s v="Computer Peripherals"/>
    <s v="Small Box"/>
    <d v="2009-06-30T00:00:00"/>
  </r>
  <r>
    <n v="47462"/>
    <x v="368"/>
    <s v="High"/>
    <n v="43"/>
    <n v="154.18"/>
    <s v="Regular Air"/>
    <n v="5.47"/>
    <x v="2"/>
    <s v="Corporate"/>
    <s v="Office Supplies"/>
    <s v="Binders and Binder Accessories"/>
    <s v="Small Box"/>
    <d v="2011-06-11T00:00:00"/>
  </r>
  <r>
    <n v="46468"/>
    <x v="236"/>
    <s v="Critical"/>
    <n v="1"/>
    <n v="11.87"/>
    <s v="Regular Air"/>
    <n v="5.4"/>
    <x v="1"/>
    <s v="Home Office"/>
    <s v="Office Supplies"/>
    <s v="Paper"/>
    <s v="Small Box"/>
    <d v="2011-01-13T00:00:00"/>
  </r>
  <r>
    <n v="23268"/>
    <x v="651"/>
    <s v="High"/>
    <n v="14"/>
    <n v="50.85"/>
    <s v="Express Air"/>
    <n v="2.2000000000000002"/>
    <x v="4"/>
    <s v="Home Office"/>
    <s v="Office Supplies"/>
    <s v="Paper"/>
    <s v="Wrap Bag"/>
    <d v="2012-01-18T00:00:00"/>
  </r>
  <r>
    <n v="14789"/>
    <x v="652"/>
    <s v="Not Specified"/>
    <n v="37"/>
    <n v="438.07"/>
    <s v="Express Air"/>
    <n v="4.5"/>
    <x v="5"/>
    <s v="Consumer"/>
    <s v="Office Supplies"/>
    <s v="Appliances"/>
    <s v="Small Box"/>
    <d v="2010-12-01T00:00:00"/>
  </r>
  <r>
    <n v="52225"/>
    <x v="653"/>
    <s v="Critical"/>
    <n v="10"/>
    <n v="131.09"/>
    <s v="Regular Air"/>
    <n v="2.85"/>
    <x v="8"/>
    <s v="Corporate"/>
    <s v="Furniture"/>
    <s v="Office Furnishings"/>
    <s v="Small Pack"/>
    <d v="2012-04-13T00:00:00"/>
  </r>
  <r>
    <n v="23619"/>
    <x v="122"/>
    <s v="Medium"/>
    <n v="45"/>
    <n v="285.91000000000003"/>
    <s v="Regular Air"/>
    <n v="5.22"/>
    <x v="9"/>
    <s v="Small Business"/>
    <s v="Furniture"/>
    <s v="Office Furnishings"/>
    <s v="Small Box"/>
    <d v="2012-12-23T00:00:00"/>
  </r>
  <r>
    <n v="46726"/>
    <x v="654"/>
    <s v="Not Specified"/>
    <n v="10"/>
    <n v="49.65"/>
    <s v="Regular Air"/>
    <n v="1.49"/>
    <x v="1"/>
    <s v="Small Business"/>
    <s v="Office Supplies"/>
    <s v="Binders and Binder Accessories"/>
    <s v="Small Box"/>
    <d v="2012-07-07T00:00:00"/>
  </r>
  <r>
    <n v="14435"/>
    <x v="655"/>
    <s v="Not Specified"/>
    <n v="9"/>
    <n v="33367.85"/>
    <s v="Regular Air"/>
    <n v="24.49"/>
    <x v="4"/>
    <s v="Small Business"/>
    <s v="Technology"/>
    <s v="Copiers and Fax"/>
    <s v="Large Box"/>
    <d v="2012-12-04T00:00:00"/>
  </r>
  <r>
    <n v="52932"/>
    <x v="21"/>
    <s v="Low"/>
    <n v="3"/>
    <n v="26.23"/>
    <s v="Regular Air"/>
    <n v="6.6"/>
    <x v="1"/>
    <s v="Home Office"/>
    <s v="Office Supplies"/>
    <s v="Paper"/>
    <s v="Small Box"/>
    <d v="2012-05-17T00:00:00"/>
  </r>
  <r>
    <n v="47494"/>
    <x v="625"/>
    <s v="High"/>
    <n v="9"/>
    <n v="52.59"/>
    <s v="Regular Air"/>
    <n v="6.07"/>
    <x v="8"/>
    <s v="Consumer"/>
    <s v="Office Supplies"/>
    <s v="Paper"/>
    <s v="Small Box"/>
    <d v="2009-07-01T00:00:00"/>
  </r>
  <r>
    <n v="4960"/>
    <x v="605"/>
    <s v="Low"/>
    <n v="4"/>
    <n v="40.869999999999997"/>
    <s v="Express Air"/>
    <n v="8.74"/>
    <x v="4"/>
    <s v="Corporate"/>
    <s v="Office Supplies"/>
    <s v="Paper"/>
    <s v="Small Box"/>
    <d v="2011-02-27T00:00:00"/>
  </r>
  <r>
    <n v="96"/>
    <x v="656"/>
    <s v="High"/>
    <n v="37"/>
    <n v="4158.1234999999997"/>
    <s v="Regular Air"/>
    <n v="8.99"/>
    <x v="8"/>
    <s v="Home Office"/>
    <s v="Technology"/>
    <s v="Telephones and Communication"/>
    <s v="Small Box"/>
    <d v="2009-04-18T00:00:00"/>
  </r>
  <r>
    <n v="46627"/>
    <x v="316"/>
    <s v="Critical"/>
    <n v="3"/>
    <n v="21.46"/>
    <s v="Regular Air"/>
    <n v="6.26"/>
    <x v="1"/>
    <s v="Home Office"/>
    <s v="Office Supplies"/>
    <s v="Paper"/>
    <s v="Small Box"/>
    <d v="2009-06-12T00:00:00"/>
  </r>
  <r>
    <n v="54019"/>
    <x v="625"/>
    <s v="Low"/>
    <n v="35"/>
    <n v="4233.1499999999996"/>
    <s v="Delivery Truck"/>
    <n v="26.3"/>
    <x v="5"/>
    <s v="Corporate"/>
    <s v="Technology"/>
    <s v="Office Machines"/>
    <s v="Jumbo Drum"/>
    <d v="2009-07-08T00:00:00"/>
  </r>
  <r>
    <n v="35713"/>
    <x v="657"/>
    <s v="Medium"/>
    <n v="49"/>
    <n v="1355.47"/>
    <s v="Regular Air"/>
    <n v="1.49"/>
    <x v="1"/>
    <s v="Corporate"/>
    <s v="Office Supplies"/>
    <s v="Binders and Binder Accessories"/>
    <s v="Small Box"/>
    <d v="2012-10-17T00:00:00"/>
  </r>
  <r>
    <n v="8034"/>
    <x v="87"/>
    <s v="High"/>
    <n v="31"/>
    <n v="354.45"/>
    <s v="Regular Air"/>
    <n v="3.99"/>
    <x v="6"/>
    <s v="Corporate"/>
    <s v="Office Supplies"/>
    <s v="Appliances"/>
    <s v="Small Box"/>
    <d v="2012-01-19T00:00:00"/>
  </r>
  <r>
    <n v="2241"/>
    <x v="658"/>
    <s v="Critical"/>
    <n v="38"/>
    <n v="967.78"/>
    <s v="Regular Air"/>
    <n v="2.99"/>
    <x v="6"/>
    <s v="Consumer"/>
    <s v="Office Supplies"/>
    <s v="Binders and Binder Accessories"/>
    <s v="Small Box"/>
    <d v="2010-05-12T00:00:00"/>
  </r>
  <r>
    <n v="19616"/>
    <x v="659"/>
    <s v="High"/>
    <n v="42"/>
    <n v="116.94"/>
    <s v="Express Air"/>
    <n v="1.25"/>
    <x v="1"/>
    <s v="Corporate"/>
    <s v="Office Supplies"/>
    <s v="Pens &amp; Art Supplies"/>
    <s v="Wrap Bag"/>
    <d v="2011-12-23T00:00:00"/>
  </r>
  <r>
    <n v="49925"/>
    <x v="660"/>
    <s v="High"/>
    <n v="1"/>
    <n v="3.41"/>
    <s v="Regular Air"/>
    <n v="0.7"/>
    <x v="0"/>
    <s v="Corporate"/>
    <s v="Office Supplies"/>
    <s v="Pens &amp; Art Supplies"/>
    <s v="Wrap Bag"/>
    <d v="2010-01-23T00:00:00"/>
  </r>
  <r>
    <n v="50625"/>
    <x v="661"/>
    <s v="Medium"/>
    <n v="10"/>
    <n v="29.12"/>
    <s v="Regular Air"/>
    <n v="0.5"/>
    <x v="5"/>
    <s v="Consumer"/>
    <s v="Office Supplies"/>
    <s v="Labels"/>
    <s v="Small Box"/>
    <d v="2009-04-24T00:00:00"/>
  </r>
  <r>
    <n v="9925"/>
    <x v="662"/>
    <s v="Critical"/>
    <n v="31"/>
    <n v="684.5"/>
    <s v="Regular Air"/>
    <n v="8.99"/>
    <x v="9"/>
    <s v="Corporate"/>
    <s v="Office Supplies"/>
    <s v="Pens &amp; Art Supplies"/>
    <s v="Small Pack"/>
    <d v="2012-02-01T00:00:00"/>
  </r>
  <r>
    <n v="17573"/>
    <x v="58"/>
    <s v="Low"/>
    <n v="47"/>
    <n v="21555.599999999999"/>
    <s v="Delivery Truck"/>
    <n v="49"/>
    <x v="5"/>
    <s v="Small Business"/>
    <s v="Technology"/>
    <s v="Copiers and Fax"/>
    <s v="Jumbo Drum"/>
    <d v="2011-09-06T00:00:00"/>
  </r>
  <r>
    <n v="54146"/>
    <x v="603"/>
    <s v="Low"/>
    <n v="3"/>
    <n v="124.75"/>
    <s v="Regular Air"/>
    <n v="1.99"/>
    <x v="10"/>
    <s v="Corporate"/>
    <s v="Technology"/>
    <s v="Computer Peripherals"/>
    <s v="Small Pack"/>
    <d v="2010-10-23T00:00:00"/>
  </r>
  <r>
    <n v="32869"/>
    <x v="453"/>
    <s v="Medium"/>
    <n v="39"/>
    <n v="5250.6625000000004"/>
    <s v="Regular Air"/>
    <n v="8.99"/>
    <x v="7"/>
    <s v="Corporate"/>
    <s v="Technology"/>
    <s v="Telephones and Communication"/>
    <s v="Small Box"/>
    <d v="2009-03-28T00:00:00"/>
  </r>
  <r>
    <n v="24038"/>
    <x v="663"/>
    <s v="High"/>
    <n v="15"/>
    <n v="896.18050000000005"/>
    <s v="Express Air"/>
    <n v="5.26"/>
    <x v="7"/>
    <s v="Corporate"/>
    <s v="Technology"/>
    <s v="Telephones and Communication"/>
    <s v="Small Box"/>
    <d v="2011-06-22T00:00:00"/>
  </r>
  <r>
    <n v="15463"/>
    <x v="448"/>
    <s v="Low"/>
    <n v="48"/>
    <n v="293.3"/>
    <s v="Express Air"/>
    <n v="7.5"/>
    <x v="7"/>
    <s v="Corporate"/>
    <s v="Office Supplies"/>
    <s v="Paper"/>
    <s v="Small Box"/>
    <d v="2010-07-26T00:00:00"/>
  </r>
  <r>
    <n v="50209"/>
    <x v="664"/>
    <s v="High"/>
    <n v="34"/>
    <n v="1863.02"/>
    <s v="Express Air"/>
    <n v="6.79"/>
    <x v="10"/>
    <s v="Consumer"/>
    <s v="Office Supplies"/>
    <s v="Paper"/>
    <s v="Small Box"/>
    <d v="2010-09-12T00:00:00"/>
  </r>
  <r>
    <n v="10593"/>
    <x v="665"/>
    <s v="High"/>
    <n v="26"/>
    <n v="723.82"/>
    <s v="Regular Air"/>
    <n v="19.46"/>
    <x v="9"/>
    <s v="Home Office"/>
    <s v="Furniture"/>
    <s v="Office Furnishings"/>
    <s v="Small Box"/>
    <d v="2012-02-14T00:00:00"/>
  </r>
  <r>
    <n v="52193"/>
    <x v="450"/>
    <s v="Not Specified"/>
    <n v="47"/>
    <n v="137.18"/>
    <s v="Regular Air"/>
    <n v="0.96"/>
    <x v="2"/>
    <s v="Corporate"/>
    <s v="Office Supplies"/>
    <s v="Pens &amp; Art Supplies"/>
    <s v="Wrap Bag"/>
    <d v="2010-03-07T00:00:00"/>
  </r>
  <r>
    <n v="25376"/>
    <x v="485"/>
    <s v="Critical"/>
    <n v="12"/>
    <n v="76.61"/>
    <s v="Regular Air"/>
    <n v="5.29"/>
    <x v="7"/>
    <s v="Corporate"/>
    <s v="Furniture"/>
    <s v="Office Furnishings"/>
    <s v="Small Box"/>
    <d v="2011-03-27T00:00:00"/>
  </r>
  <r>
    <n v="35265"/>
    <x v="652"/>
    <s v="Not Specified"/>
    <n v="4"/>
    <n v="125.78"/>
    <s v="Regular Air"/>
    <n v="2.99"/>
    <x v="8"/>
    <s v="Small Business"/>
    <s v="Office Supplies"/>
    <s v="Binders and Binder Accessories"/>
    <s v="Small Box"/>
    <d v="2010-11-30T00:00:00"/>
  </r>
  <r>
    <n v="18597"/>
    <x v="477"/>
    <s v="Medium"/>
    <n v="37"/>
    <n v="101.2"/>
    <s v="Regular Air"/>
    <n v="0.5"/>
    <x v="6"/>
    <s v="Consumer"/>
    <s v="Office Supplies"/>
    <s v="Labels"/>
    <s v="Small Box"/>
    <d v="2010-09-27T00:00:00"/>
  </r>
  <r>
    <n v="6241"/>
    <x v="666"/>
    <s v="Low"/>
    <n v="24"/>
    <n v="133.94"/>
    <s v="Express Air"/>
    <n v="1"/>
    <x v="8"/>
    <s v="Small Business"/>
    <s v="Office Supplies"/>
    <s v="Pens &amp; Art Supplies"/>
    <s v="Wrap Bag"/>
    <d v="2010-01-03T00:00:00"/>
  </r>
  <r>
    <n v="22211"/>
    <x v="261"/>
    <s v="Not Specified"/>
    <n v="30"/>
    <n v="943.44"/>
    <s v="Regular Air"/>
    <n v="19.989999999999998"/>
    <x v="6"/>
    <s v="Consumer"/>
    <s v="Office Supplies"/>
    <s v="Paper"/>
    <s v="Small Box"/>
    <d v="2011-10-05T00:00:00"/>
  </r>
  <r>
    <n v="28999"/>
    <x v="553"/>
    <s v="High"/>
    <n v="34"/>
    <n v="1177.5"/>
    <s v="Regular Air"/>
    <n v="1.99"/>
    <x v="1"/>
    <s v="Corporate"/>
    <s v="Technology"/>
    <s v="Computer Peripherals"/>
    <s v="Small Pack"/>
    <d v="2009-01-11T00:00:00"/>
  </r>
  <r>
    <n v="31648"/>
    <x v="8"/>
    <s v="High"/>
    <n v="8"/>
    <n v="68.94"/>
    <s v="Regular Air"/>
    <n v="2.38"/>
    <x v="6"/>
    <s v="Home Office"/>
    <s v="Technology"/>
    <s v="Computer Peripherals"/>
    <s v="Small Pack"/>
    <d v="2011-08-20T00:00:00"/>
  </r>
  <r>
    <n v="50500"/>
    <x v="667"/>
    <s v="Low"/>
    <n v="11"/>
    <n v="64.86"/>
    <s v="Regular Air"/>
    <n v="0.95"/>
    <x v="10"/>
    <s v="Consumer"/>
    <s v="Office Supplies"/>
    <s v="Paper"/>
    <s v="Wrap Bag"/>
    <d v="2011-09-10T00:00:00"/>
  </r>
  <r>
    <n v="9249"/>
    <x v="225"/>
    <s v="High"/>
    <n v="46"/>
    <n v="176.5"/>
    <s v="Regular Air"/>
    <n v="4.17"/>
    <x v="5"/>
    <s v="Small Business"/>
    <s v="Office Supplies"/>
    <s v="Pens &amp; Art Supplies"/>
    <s v="Small Pack"/>
    <d v="2010-05-20T00:00:00"/>
  </r>
  <r>
    <n v="6144"/>
    <x v="668"/>
    <s v="Critical"/>
    <n v="24"/>
    <n v="67.349999999999994"/>
    <s v="Regular Air"/>
    <n v="0.5"/>
    <x v="0"/>
    <s v="Corporate"/>
    <s v="Office Supplies"/>
    <s v="Labels"/>
    <s v="Small Box"/>
    <d v="2009-06-24T00:00:00"/>
  </r>
  <r>
    <n v="12448"/>
    <x v="669"/>
    <s v="Critical"/>
    <n v="33"/>
    <n v="240.27"/>
    <s v="Regular Air"/>
    <n v="11.51"/>
    <x v="4"/>
    <s v="Small Business"/>
    <s v="Office Supplies"/>
    <s v="Binders and Binder Accessories"/>
    <s v="Small Box"/>
    <d v="2011-11-11T00:00:00"/>
  </r>
  <r>
    <n v="57475"/>
    <x v="670"/>
    <s v="Low"/>
    <n v="32"/>
    <n v="167.07"/>
    <s v="Regular Air"/>
    <n v="5.68"/>
    <x v="10"/>
    <s v="Home Office"/>
    <s v="Office Supplies"/>
    <s v="Binders and Binder Accessories"/>
    <s v="Small Box"/>
    <d v="2010-10-11T00:00:00"/>
  </r>
  <r>
    <n v="2757"/>
    <x v="671"/>
    <s v="High"/>
    <n v="42"/>
    <n v="569.32000000000005"/>
    <s v="Express Air"/>
    <n v="3.14"/>
    <x v="6"/>
    <s v="Corporate"/>
    <s v="Office Supplies"/>
    <s v="Scissors, Rulers and Trimmers"/>
    <s v="Small Pack"/>
    <d v="2011-07-20T00:00:00"/>
  </r>
  <r>
    <n v="23238"/>
    <x v="672"/>
    <s v="Not Specified"/>
    <n v="25"/>
    <n v="2976.19"/>
    <s v="Delivery Truck"/>
    <n v="56.14"/>
    <x v="3"/>
    <s v="Small Business"/>
    <s v="Technology"/>
    <s v="Office Machines"/>
    <s v="Jumbo Drum"/>
    <d v="2010-04-02T00:00:00"/>
  </r>
  <r>
    <n v="32"/>
    <x v="212"/>
    <s v="High"/>
    <n v="15"/>
    <n v="140.56"/>
    <s v="Regular Air"/>
    <n v="8.99"/>
    <x v="6"/>
    <s v="Corporate"/>
    <s v="Technology"/>
    <s v="Computer Peripherals"/>
    <s v="Small Pack"/>
    <d v="2011-07-16T00:00:00"/>
  </r>
  <r>
    <n v="40839"/>
    <x v="227"/>
    <s v="Medium"/>
    <n v="23"/>
    <n v="2732.01"/>
    <s v="Delivery Truck"/>
    <n v="56.14"/>
    <x v="1"/>
    <s v="Corporate"/>
    <s v="Technology"/>
    <s v="Office Machines"/>
    <s v="Jumbo Box"/>
    <d v="2012-04-01T00:00:00"/>
  </r>
  <r>
    <n v="38210"/>
    <x v="673"/>
    <s v="Low"/>
    <n v="10"/>
    <n v="52.76"/>
    <s v="Regular Air"/>
    <n v="7.44"/>
    <x v="1"/>
    <s v="Corporate"/>
    <s v="Office Supplies"/>
    <s v="Paper"/>
    <s v="Small Box"/>
    <d v="2010-12-12T00:00:00"/>
  </r>
  <r>
    <n v="52288"/>
    <x v="551"/>
    <s v="High"/>
    <n v="19"/>
    <n v="1410.44"/>
    <s v="Regular Air"/>
    <n v="19.989999999999998"/>
    <x v="0"/>
    <s v="Home Office"/>
    <s v="Furniture"/>
    <s v="Office Furnishings"/>
    <s v="Small Box"/>
    <d v="2011-08-11T00:00:00"/>
  </r>
  <r>
    <n v="27746"/>
    <x v="674"/>
    <s v="Critical"/>
    <n v="42"/>
    <n v="196.1"/>
    <s v="Regular Air"/>
    <n v="0.88"/>
    <x v="5"/>
    <s v="Consumer"/>
    <s v="Office Supplies"/>
    <s v="Paper"/>
    <s v="Wrap Bag"/>
    <d v="2010-12-05T00:00:00"/>
  </r>
  <r>
    <n v="9092"/>
    <x v="675"/>
    <s v="Not Specified"/>
    <n v="33"/>
    <n v="3644.24"/>
    <s v="Express Air"/>
    <n v="35"/>
    <x v="3"/>
    <s v="Corporate"/>
    <s v="Office Supplies"/>
    <s v="Storage &amp; Organization"/>
    <s v="Large Box"/>
    <d v="2009-07-25T00:00:00"/>
  </r>
  <r>
    <n v="51842"/>
    <x v="676"/>
    <s v="Low"/>
    <n v="1"/>
    <n v="54.22"/>
    <s v="Regular Air"/>
    <n v="5.81"/>
    <x v="5"/>
    <s v="Corporate"/>
    <s v="Office Supplies"/>
    <s v="Paper"/>
    <s v="Small Box"/>
    <d v="2011-12-03T00:00:00"/>
  </r>
  <r>
    <n v="7078"/>
    <x v="677"/>
    <s v="High"/>
    <n v="29"/>
    <n v="465.52"/>
    <s v="Express Air"/>
    <n v="8.99"/>
    <x v="5"/>
    <s v="Corporate"/>
    <s v="Furniture"/>
    <s v="Office Furnishings"/>
    <s v="Small Pack"/>
    <d v="2010-04-12T00:00:00"/>
  </r>
  <r>
    <n v="42690"/>
    <x v="228"/>
    <s v="Low"/>
    <n v="48"/>
    <n v="786.13"/>
    <s v="Regular Air"/>
    <n v="7.04"/>
    <x v="1"/>
    <s v="Home Office"/>
    <s v="Office Supplies"/>
    <s v="Storage &amp; Organization"/>
    <s v="Small Box"/>
    <d v="2010-10-02T00:00:00"/>
  </r>
  <r>
    <n v="26629"/>
    <x v="678"/>
    <s v="High"/>
    <n v="32"/>
    <n v="89.89"/>
    <s v="Regular Air"/>
    <n v="1.25"/>
    <x v="10"/>
    <s v="Consumer"/>
    <s v="Office Supplies"/>
    <s v="Pens &amp; Art Supplies"/>
    <s v="Wrap Bag"/>
    <d v="2009-07-12T00:00:00"/>
  </r>
  <r>
    <n v="9922"/>
    <x v="503"/>
    <s v="Not Specified"/>
    <n v="21"/>
    <n v="1176.8589999999999"/>
    <s v="Regular Air"/>
    <n v="3.99"/>
    <x v="6"/>
    <s v="Consumer"/>
    <s v="Technology"/>
    <s v="Telephones and Communication"/>
    <s v="Small Box"/>
    <d v="2011-04-04T00:00:00"/>
  </r>
  <r>
    <n v="13825"/>
    <x v="543"/>
    <s v="High"/>
    <n v="30"/>
    <n v="186.79"/>
    <s v="Regular Air"/>
    <n v="6.35"/>
    <x v="5"/>
    <s v="Home Office"/>
    <s v="Office Supplies"/>
    <s v="Paper"/>
    <s v="Small Box"/>
    <d v="2009-03-22T00:00:00"/>
  </r>
  <r>
    <n v="25767"/>
    <x v="548"/>
    <s v="High"/>
    <n v="7"/>
    <n v="261.88"/>
    <s v="Regular Air"/>
    <n v="1.99"/>
    <x v="2"/>
    <s v="Corporate"/>
    <s v="Technology"/>
    <s v="Computer Peripherals"/>
    <s v="Small Pack"/>
    <d v="2012-03-03T00:00:00"/>
  </r>
  <r>
    <n v="42437"/>
    <x v="357"/>
    <s v="Critical"/>
    <n v="43"/>
    <n v="19461.8"/>
    <s v="Delivery Truck"/>
    <n v="49"/>
    <x v="8"/>
    <s v="Corporate"/>
    <s v="Technology"/>
    <s v="Copiers and Fax"/>
    <s v="Jumbo Drum"/>
    <d v="2012-03-07T00:00:00"/>
  </r>
  <r>
    <n v="14114"/>
    <x v="679"/>
    <s v="Critical"/>
    <n v="29"/>
    <n v="65.16"/>
    <s v="Regular Air"/>
    <n v="1.38"/>
    <x v="9"/>
    <s v="Small Business"/>
    <s v="Office Supplies"/>
    <s v="Rubber Bands"/>
    <s v="Wrap Bag"/>
    <d v="2009-04-06T00:00:00"/>
  </r>
  <r>
    <n v="43362"/>
    <x v="165"/>
    <s v="Critical"/>
    <n v="45"/>
    <n v="15963.09"/>
    <s v="Delivery Truck"/>
    <n v="30"/>
    <x v="4"/>
    <s v="Consumer"/>
    <s v="Furniture"/>
    <s v="Chairs &amp; Chairmats"/>
    <s v="Jumbo Drum"/>
    <d v="2009-01-15T00:00:00"/>
  </r>
  <r>
    <n v="36803"/>
    <x v="680"/>
    <s v="Not Specified"/>
    <n v="42"/>
    <n v="121.65"/>
    <s v="Regular Air"/>
    <n v="0.99"/>
    <x v="0"/>
    <s v="Corporate"/>
    <s v="Office Supplies"/>
    <s v="Labels"/>
    <s v="Small Box"/>
    <d v="2012-08-06T00:00:00"/>
  </r>
  <r>
    <n v="18500"/>
    <x v="681"/>
    <s v="Medium"/>
    <n v="30"/>
    <n v="2536.31"/>
    <s v="Regular Air"/>
    <n v="35"/>
    <x v="6"/>
    <s v="Small Business"/>
    <s v="Office Supplies"/>
    <s v="Storage &amp; Organization"/>
    <s v="Large Box"/>
    <d v="2012-02-13T00:00:00"/>
  </r>
  <r>
    <n v="16775"/>
    <x v="682"/>
    <s v="Low"/>
    <n v="49"/>
    <n v="2469.15"/>
    <s v="Regular Air"/>
    <n v="5.86"/>
    <x v="8"/>
    <s v="Corporate"/>
    <s v="Office Supplies"/>
    <s v="Paper"/>
    <s v="Small Box"/>
    <d v="2012-11-26T00:00:00"/>
  </r>
  <r>
    <n v="46885"/>
    <x v="5"/>
    <s v="Low"/>
    <n v="32"/>
    <n v="1997.13"/>
    <s v="Regular Air"/>
    <n v="14.48"/>
    <x v="8"/>
    <s v="Corporate"/>
    <s v="Furniture"/>
    <s v="Office Furnishings"/>
    <s v="Small Box"/>
    <d v="2011-06-12T00:00:00"/>
  </r>
  <r>
    <n v="36295"/>
    <x v="683"/>
    <s v="Medium"/>
    <n v="10"/>
    <n v="278.10000000000002"/>
    <s v="Regular Air"/>
    <n v="2.99"/>
    <x v="8"/>
    <s v="Corporate"/>
    <s v="Office Supplies"/>
    <s v="Binders and Binder Accessories"/>
    <s v="Small Box"/>
    <d v="2010-09-06T00:00:00"/>
  </r>
  <r>
    <n v="42309"/>
    <x v="684"/>
    <s v="Low"/>
    <n v="38"/>
    <n v="6427.2579999999998"/>
    <s v="Regular Air"/>
    <n v="2.5"/>
    <x v="6"/>
    <s v="Small Business"/>
    <s v="Technology"/>
    <s v="Telephones and Communication"/>
    <s v="Small Box"/>
    <d v="2009-08-11T00:00:00"/>
  </r>
  <r>
    <n v="28544"/>
    <x v="234"/>
    <s v="Critical"/>
    <n v="24"/>
    <n v="68.5"/>
    <s v="Regular Air"/>
    <n v="1.49"/>
    <x v="5"/>
    <s v="Consumer"/>
    <s v="Office Supplies"/>
    <s v="Binders and Binder Accessories"/>
    <s v="Small Box"/>
    <d v="2012-08-29T00:00:00"/>
  </r>
  <r>
    <n v="4037"/>
    <x v="685"/>
    <s v="High"/>
    <n v="27"/>
    <n v="188.07"/>
    <s v="Regular Air"/>
    <n v="7.86"/>
    <x v="8"/>
    <s v="Corporate"/>
    <s v="Office Supplies"/>
    <s v="Paper"/>
    <s v="Small Box"/>
    <d v="2010-03-24T00:00:00"/>
  </r>
  <r>
    <n v="37287"/>
    <x v="264"/>
    <s v="Low"/>
    <n v="45"/>
    <n v="130.25"/>
    <s v="Regular Air"/>
    <n v="1.58"/>
    <x v="12"/>
    <s v="Corporate"/>
    <s v="Office Supplies"/>
    <s v="Rubber Bands"/>
    <s v="Wrap Bag"/>
    <d v="2012-11-06T00:00:00"/>
  </r>
  <r>
    <n v="31619"/>
    <x v="588"/>
    <s v="Low"/>
    <n v="11"/>
    <n v="114.87"/>
    <s v="Regular Air"/>
    <n v="3.99"/>
    <x v="3"/>
    <s v="Corporate"/>
    <s v="Office Supplies"/>
    <s v="Appliances"/>
    <s v="Small Box"/>
    <d v="2009-09-24T00:00:00"/>
  </r>
  <r>
    <n v="33570"/>
    <x v="686"/>
    <s v="Not Specified"/>
    <n v="19"/>
    <n v="3093.864"/>
    <s v="Regular Air"/>
    <n v="5.26"/>
    <x v="0"/>
    <s v="Corporate"/>
    <s v="Technology"/>
    <s v="Telephones and Communication"/>
    <s v="Small Box"/>
    <d v="2012-12-16T00:00:00"/>
  </r>
  <r>
    <n v="21889"/>
    <x v="687"/>
    <s v="Low"/>
    <n v="16"/>
    <n v="817.18"/>
    <s v="Regular Air"/>
    <n v="5.08"/>
    <x v="2"/>
    <s v="Consumer"/>
    <s v="Office Supplies"/>
    <s v="Storage &amp; Organization"/>
    <s v="Small Box"/>
    <d v="2010-04-03T00:00:00"/>
  </r>
  <r>
    <n v="9669"/>
    <x v="457"/>
    <s v="Medium"/>
    <n v="18"/>
    <n v="292.11"/>
    <s v="Express Air"/>
    <n v="10.68"/>
    <x v="10"/>
    <s v="Corporate"/>
    <s v="Office Supplies"/>
    <s v="Storage &amp; Organization"/>
    <s v="Small Box"/>
    <d v="2009-04-23T00:00:00"/>
  </r>
  <r>
    <n v="43207"/>
    <x v="688"/>
    <s v="Low"/>
    <n v="8"/>
    <n v="15.45"/>
    <s v="Regular Air"/>
    <n v="1.56"/>
    <x v="6"/>
    <s v="Consumer"/>
    <s v="Office Supplies"/>
    <s v="Rubber Bands"/>
    <s v="Wrap Bag"/>
    <d v="2010-06-11T00:00:00"/>
  </r>
  <r>
    <n v="37254"/>
    <x v="689"/>
    <s v="High"/>
    <n v="28"/>
    <n v="739.94"/>
    <s v="Regular Air"/>
    <n v="1.39"/>
    <x v="1"/>
    <s v="Consumer"/>
    <s v="Office Supplies"/>
    <s v="Envelopes"/>
    <s v="Small Box"/>
    <d v="2009-09-19T00:00:00"/>
  </r>
  <r>
    <n v="16613"/>
    <x v="392"/>
    <s v="High"/>
    <n v="28"/>
    <n v="51.14"/>
    <s v="Regular Air"/>
    <n v="4.08"/>
    <x v="1"/>
    <s v="Home Office"/>
    <s v="Furniture"/>
    <s v="Office Furnishings"/>
    <s v="Small Pack"/>
    <d v="2010-12-26T00:00:00"/>
  </r>
  <r>
    <n v="30023"/>
    <x v="397"/>
    <s v="Low"/>
    <n v="36"/>
    <n v="840.24"/>
    <s v="Regular Air"/>
    <n v="8.99"/>
    <x v="9"/>
    <s v="Consumer"/>
    <s v="Office Supplies"/>
    <s v="Pens &amp; Art Supplies"/>
    <s v="Small Pack"/>
    <d v="2010-10-15T00:00:00"/>
  </r>
  <r>
    <n v="26470"/>
    <x v="543"/>
    <s v="High"/>
    <n v="41"/>
    <n v="18081.759999999998"/>
    <s v="Regular Air"/>
    <n v="19.989999999999998"/>
    <x v="1"/>
    <s v="Home Office"/>
    <s v="Office Supplies"/>
    <s v="Binders and Binder Accessories"/>
    <s v="Small Box"/>
    <d v="2009-03-22T00:00:00"/>
  </r>
  <r>
    <n v="11047"/>
    <x v="690"/>
    <s v="Low"/>
    <n v="24"/>
    <n v="10480.272000000001"/>
    <s v="Delivery Truck"/>
    <n v="64.59"/>
    <x v="10"/>
    <s v="Home Office"/>
    <s v="Furniture"/>
    <s v="Tables"/>
    <s v="Jumbo Box"/>
    <d v="2010-12-12T00:00:00"/>
  </r>
  <r>
    <n v="16289"/>
    <x v="691"/>
    <s v="High"/>
    <n v="49"/>
    <n v="5610.6120000000001"/>
    <s v="Regular Air"/>
    <n v="2.5"/>
    <x v="8"/>
    <s v="Corporate"/>
    <s v="Technology"/>
    <s v="Telephones and Communication"/>
    <s v="Small Box"/>
    <d v="2010-07-19T00:00:00"/>
  </r>
  <r>
    <n v="26978"/>
    <x v="582"/>
    <s v="Medium"/>
    <n v="46"/>
    <n v="27875.54"/>
    <s v="Regular Air"/>
    <n v="24.49"/>
    <x v="0"/>
    <s v="Home Office"/>
    <s v="Technology"/>
    <s v="Copiers and Fax"/>
    <s v="Large Box"/>
    <d v="2010-06-27T00:00:00"/>
  </r>
  <r>
    <n v="41094"/>
    <x v="692"/>
    <s v="Low"/>
    <n v="6"/>
    <n v="159.05000000000001"/>
    <s v="Regular Air"/>
    <n v="35"/>
    <x v="10"/>
    <s v="Corporate"/>
    <s v="Office Supplies"/>
    <s v="Storage &amp; Organization"/>
    <s v="Large Box"/>
    <d v="2009-01-10T00:00:00"/>
  </r>
  <r>
    <n v="6884"/>
    <x v="251"/>
    <s v="Low"/>
    <n v="41"/>
    <n v="217"/>
    <s v="Regular Air"/>
    <n v="4.75"/>
    <x v="11"/>
    <s v="Home Office"/>
    <s v="Office Supplies"/>
    <s v="Paper"/>
    <s v="Small Box"/>
    <d v="2009-01-20T00:00:00"/>
  </r>
  <r>
    <n v="59072"/>
    <x v="693"/>
    <s v="Not Specified"/>
    <n v="38"/>
    <n v="4191.5625"/>
    <s v="Regular Air"/>
    <n v="2.5"/>
    <x v="3"/>
    <s v="Corporate"/>
    <s v="Technology"/>
    <s v="Telephones and Communication"/>
    <s v="Small Box"/>
    <d v="2009-05-27T00:00:00"/>
  </r>
  <r>
    <n v="2823"/>
    <x v="694"/>
    <s v="High"/>
    <n v="21"/>
    <n v="4754.08"/>
    <s v="Delivery Truck"/>
    <n v="28.66"/>
    <x v="8"/>
    <s v="Home Office"/>
    <s v="Office Supplies"/>
    <s v="Storage &amp; Organization"/>
    <s v="Jumbo Drum"/>
    <d v="2011-09-09T00:00:00"/>
  </r>
  <r>
    <n v="9888"/>
    <x v="384"/>
    <s v="Low"/>
    <n v="48"/>
    <n v="8374.1319999999996"/>
    <s v="Regular Air"/>
    <n v="8.99"/>
    <x v="5"/>
    <s v="Corporate"/>
    <s v="Technology"/>
    <s v="Telephones and Communication"/>
    <s v="Small Box"/>
    <d v="2009-09-19T00:00:00"/>
  </r>
  <r>
    <n v="57475"/>
    <x v="670"/>
    <s v="Low"/>
    <n v="24"/>
    <n v="152.37"/>
    <s v="Regular Air"/>
    <n v="6.6"/>
    <x v="10"/>
    <s v="Home Office"/>
    <s v="Office Supplies"/>
    <s v="Paper"/>
    <s v="Small Box"/>
    <d v="2010-10-06T00:00:00"/>
  </r>
  <r>
    <n v="20711"/>
    <x v="695"/>
    <s v="Critical"/>
    <n v="18"/>
    <n v="2215.96"/>
    <s v="Delivery Truck"/>
    <n v="56.14"/>
    <x v="1"/>
    <s v="Consumer"/>
    <s v="Technology"/>
    <s v="Office Machines"/>
    <s v="Jumbo Box"/>
    <d v="2009-01-20T00:00:00"/>
  </r>
  <r>
    <n v="7431"/>
    <x v="696"/>
    <s v="Medium"/>
    <n v="33"/>
    <n v="78.81"/>
    <s v="Regular Air"/>
    <n v="4.57"/>
    <x v="5"/>
    <s v="Consumer"/>
    <s v="Furniture"/>
    <s v="Office Furnishings"/>
    <s v="Small Pack"/>
    <d v="2009-05-02T00:00:00"/>
  </r>
  <r>
    <n v="39015"/>
    <x v="574"/>
    <s v="Medium"/>
    <n v="13"/>
    <n v="5236.1400000000003"/>
    <s v="Delivery Truck"/>
    <n v="12.06"/>
    <x v="1"/>
    <s v="Corporate"/>
    <s v="Technology"/>
    <s v="Office Machines"/>
    <s v="Jumbo Box"/>
    <d v="2009-12-06T00:00:00"/>
  </r>
  <r>
    <n v="25926"/>
    <x v="92"/>
    <s v="High"/>
    <n v="20"/>
    <n v="3300.2159999999999"/>
    <s v="Delivery Truck"/>
    <n v="69.64"/>
    <x v="6"/>
    <s v="Corporate"/>
    <s v="Furniture"/>
    <s v="Tables"/>
    <s v="Jumbo Box"/>
    <d v="2009-11-21T00:00:00"/>
  </r>
  <r>
    <n v="40165"/>
    <x v="697"/>
    <s v="High"/>
    <n v="50"/>
    <n v="421.36"/>
    <s v="Regular Air"/>
    <n v="4.5"/>
    <x v="4"/>
    <s v="Consumer"/>
    <s v="Office Supplies"/>
    <s v="Appliances"/>
    <s v="Small Box"/>
    <d v="2011-03-05T00:00:00"/>
  </r>
  <r>
    <n v="30144"/>
    <x v="698"/>
    <s v="Low"/>
    <n v="25"/>
    <n v="5503.39"/>
    <s v="Delivery Truck"/>
    <n v="69.64"/>
    <x v="1"/>
    <s v="Small Business"/>
    <s v="Furniture"/>
    <s v="Tables"/>
    <s v="Jumbo Box"/>
    <d v="2011-08-11T00:00:00"/>
  </r>
  <r>
    <n v="40006"/>
    <x v="35"/>
    <s v="Not Specified"/>
    <n v="48"/>
    <n v="141.59"/>
    <s v="Regular Air"/>
    <n v="0.7"/>
    <x v="5"/>
    <s v="Corporate"/>
    <s v="Office Supplies"/>
    <s v="Pens &amp; Art Supplies"/>
    <s v="Wrap Bag"/>
    <d v="2009-06-16T00:00:00"/>
  </r>
  <r>
    <n v="16993"/>
    <x v="514"/>
    <s v="Medium"/>
    <n v="8"/>
    <n v="1383.9190000000001"/>
    <s v="Regular Air"/>
    <n v="2.5"/>
    <x v="10"/>
    <s v="Small Business"/>
    <s v="Technology"/>
    <s v="Telephones and Communication"/>
    <s v="Small Box"/>
    <d v="2011-11-16T00:00:00"/>
  </r>
  <r>
    <n v="57984"/>
    <x v="699"/>
    <s v="High"/>
    <n v="20"/>
    <n v="11829.4"/>
    <s v="Regular Air"/>
    <n v="24.49"/>
    <x v="6"/>
    <s v="Home Office"/>
    <s v="Technology"/>
    <s v="Copiers and Fax"/>
    <s v="Large Box"/>
    <d v="2010-10-04T00:00:00"/>
  </r>
  <r>
    <n v="28738"/>
    <x v="511"/>
    <s v="Medium"/>
    <n v="2"/>
    <n v="23.54"/>
    <s v="Regular Air"/>
    <n v="6.19"/>
    <x v="10"/>
    <s v="Small Business"/>
    <s v="Office Supplies"/>
    <s v="Binders and Binder Accessories"/>
    <s v="Small Box"/>
    <d v="2012-08-12T00:00:00"/>
  </r>
  <r>
    <n v="32192"/>
    <x v="81"/>
    <s v="Not Specified"/>
    <n v="4"/>
    <n v="159.256"/>
    <s v="Regular Air"/>
    <n v="2.5"/>
    <x v="5"/>
    <s v="Small Business"/>
    <s v="Technology"/>
    <s v="Telephones and Communication"/>
    <s v="Small Box"/>
    <d v="2012-02-18T00:00:00"/>
  </r>
  <r>
    <n v="38561"/>
    <x v="700"/>
    <s v="Critical"/>
    <n v="19"/>
    <n v="169.4"/>
    <s v="Regular Air"/>
    <n v="7.29"/>
    <x v="6"/>
    <s v="Home Office"/>
    <s v="Furniture"/>
    <s v="Office Furnishings"/>
    <s v="Small Pack"/>
    <d v="2011-09-01T00:00:00"/>
  </r>
  <r>
    <n v="24647"/>
    <x v="569"/>
    <s v="Not Specified"/>
    <n v="34"/>
    <n v="241.04"/>
    <s v="Express Air"/>
    <n v="5.14"/>
    <x v="4"/>
    <s v="Corporate"/>
    <s v="Office Supplies"/>
    <s v="Paper"/>
    <s v="Small Box"/>
    <d v="2009-06-05T00:00:00"/>
  </r>
  <r>
    <n v="27330"/>
    <x v="109"/>
    <s v="Low"/>
    <n v="30"/>
    <n v="12600.99"/>
    <s v="Delivery Truck"/>
    <n v="14.7"/>
    <x v="0"/>
    <s v="Home Office"/>
    <s v="Technology"/>
    <s v="Office Machines"/>
    <s v="Jumbo Drum"/>
    <d v="2009-09-25T00:00:00"/>
  </r>
  <r>
    <n v="30564"/>
    <x v="9"/>
    <s v="Critical"/>
    <n v="20"/>
    <n v="606.39850000000001"/>
    <s v="Regular Air"/>
    <n v="5.99"/>
    <x v="6"/>
    <s v="Home Office"/>
    <s v="Technology"/>
    <s v="Telephones and Communication"/>
    <s v="Wrap Bag"/>
    <d v="2009-02-27T00:00:00"/>
  </r>
  <r>
    <n v="37537"/>
    <x v="522"/>
    <s v="Low"/>
    <n v="4"/>
    <n v="1239.06"/>
    <s v="Delivery Truck"/>
    <n v="48.8"/>
    <x v="0"/>
    <s v="Corporate"/>
    <s v="Furniture"/>
    <s v="Chairs &amp; Chairmats"/>
    <s v="Jumbo Drum"/>
    <d v="2009-01-02T00:00:00"/>
  </r>
  <r>
    <n v="19813"/>
    <x v="701"/>
    <s v="Critical"/>
    <n v="29"/>
    <n v="1098.5060000000001"/>
    <s v="Regular Air"/>
    <n v="2.5"/>
    <x v="0"/>
    <s v="Home Office"/>
    <s v="Technology"/>
    <s v="Telephones and Communication"/>
    <s v="Small Box"/>
    <d v="2010-03-03T00:00:00"/>
  </r>
  <r>
    <n v="56197"/>
    <x v="420"/>
    <s v="High"/>
    <n v="45"/>
    <n v="8014.6239999999998"/>
    <s v="Delivery Truck"/>
    <n v="32.479999999999997"/>
    <x v="6"/>
    <s v="Consumer"/>
    <s v="Furniture"/>
    <s v="Tables"/>
    <s v="Jumbo Box"/>
    <d v="2009-05-11T00:00:00"/>
  </r>
  <r>
    <n v="41574"/>
    <x v="328"/>
    <s v="High"/>
    <n v="23"/>
    <n v="283.82"/>
    <s v="Regular Air"/>
    <n v="5.81"/>
    <x v="0"/>
    <s v="Corporate"/>
    <s v="Office Supplies"/>
    <s v="Pens &amp; Art Supplies"/>
    <s v="Small Pack"/>
    <d v="2010-09-22T00:00:00"/>
  </r>
  <r>
    <n v="12067"/>
    <x v="23"/>
    <s v="Critical"/>
    <n v="6"/>
    <n v="58.84"/>
    <s v="Regular Air"/>
    <n v="3.72"/>
    <x v="6"/>
    <s v="Small Business"/>
    <s v="Furniture"/>
    <s v="Office Furnishings"/>
    <s v="Small Pack"/>
    <d v="2010-02-05T00:00:00"/>
  </r>
  <r>
    <n v="1925"/>
    <x v="702"/>
    <s v="Critical"/>
    <n v="40"/>
    <n v="909.82"/>
    <s v="Regular Air"/>
    <n v="1.99"/>
    <x v="6"/>
    <s v="Corporate"/>
    <s v="Technology"/>
    <s v="Computer Peripherals"/>
    <s v="Small Pack"/>
    <d v="2012-03-06T00:00:00"/>
  </r>
  <r>
    <n v="35558"/>
    <x v="156"/>
    <s v="Critical"/>
    <n v="2"/>
    <n v="34.880000000000003"/>
    <s v="Regular Air"/>
    <n v="8.7799999999999994"/>
    <x v="7"/>
    <s v="Consumer"/>
    <s v="Furniture"/>
    <s v="Office Furnishings"/>
    <s v="Small Box"/>
    <d v="2009-09-17T00:00:00"/>
  </r>
  <r>
    <n v="53344"/>
    <x v="703"/>
    <s v="High"/>
    <n v="36"/>
    <n v="181.95"/>
    <s v="Regular Air"/>
    <n v="6.07"/>
    <x v="0"/>
    <s v="Small Business"/>
    <s v="Office Supplies"/>
    <s v="Binders and Binder Accessories"/>
    <s v="Small Box"/>
    <d v="2010-02-26T00:00:00"/>
  </r>
  <r>
    <n v="29120"/>
    <x v="352"/>
    <s v="Low"/>
    <n v="21"/>
    <n v="1556.08"/>
    <s v="Delivery Truck"/>
    <n v="26.74"/>
    <x v="10"/>
    <s v="Consumer"/>
    <s v="Furniture"/>
    <s v="Bookcases"/>
    <s v="Jumbo Box"/>
    <d v="2010-05-17T00:00:00"/>
  </r>
  <r>
    <n v="9127"/>
    <x v="331"/>
    <s v="Not Specified"/>
    <n v="7"/>
    <n v="2039.56"/>
    <s v="Express Air"/>
    <n v="35"/>
    <x v="2"/>
    <s v="Corporate"/>
    <s v="Office Supplies"/>
    <s v="Storage &amp; Organization"/>
    <s v="Large Box"/>
    <d v="2011-10-12T00:00:00"/>
  </r>
  <r>
    <n v="26948"/>
    <x v="180"/>
    <s v="High"/>
    <n v="21"/>
    <n v="203.55"/>
    <s v="Express Air"/>
    <n v="2.25"/>
    <x v="4"/>
    <s v="Home Office"/>
    <s v="Office Supplies"/>
    <s v="Pens &amp; Art Supplies"/>
    <s v="Wrap Bag"/>
    <d v="2011-11-23T00:00:00"/>
  </r>
  <r>
    <n v="4134"/>
    <x v="236"/>
    <s v="Critical"/>
    <n v="23"/>
    <n v="757.91"/>
    <s v="Regular Air"/>
    <n v="4"/>
    <x v="3"/>
    <s v="Small Business"/>
    <s v="Technology"/>
    <s v="Computer Peripherals"/>
    <s v="Small Box"/>
    <d v="2011-01-11T00:00:00"/>
  </r>
  <r>
    <n v="48704"/>
    <x v="704"/>
    <s v="High"/>
    <n v="11"/>
    <n v="1247.8595"/>
    <s v="Regular Air"/>
    <n v="8.99"/>
    <x v="6"/>
    <s v="Home Office"/>
    <s v="Technology"/>
    <s v="Telephones and Communication"/>
    <s v="Small Box"/>
    <d v="2012-01-10T00:00:00"/>
  </r>
  <r>
    <n v="17953"/>
    <x v="342"/>
    <s v="High"/>
    <n v="21"/>
    <n v="1490.56"/>
    <s v="Delivery Truck"/>
    <n v="60"/>
    <x v="4"/>
    <s v="Small Business"/>
    <s v="Office Supplies"/>
    <s v="Appliances"/>
    <s v="Jumbo Drum"/>
    <d v="2012-08-22T00:00:00"/>
  </r>
  <r>
    <n v="22848"/>
    <x v="517"/>
    <s v="Not Specified"/>
    <n v="4"/>
    <n v="68.16"/>
    <s v="Regular Air"/>
    <n v="6.5"/>
    <x v="3"/>
    <s v="Home Office"/>
    <s v="Technology"/>
    <s v="Computer Peripherals"/>
    <s v="Small Box"/>
    <d v="2011-12-12T00:00:00"/>
  </r>
  <r>
    <n v="5446"/>
    <x v="549"/>
    <s v="Low"/>
    <n v="42"/>
    <n v="433.68"/>
    <s v="Regular Air"/>
    <n v="4.8"/>
    <x v="7"/>
    <s v="Corporate"/>
    <s v="Office Supplies"/>
    <s v="Envelopes"/>
    <s v="Small Box"/>
    <d v="2009-06-27T00:00:00"/>
  </r>
  <r>
    <n v="43269"/>
    <x v="465"/>
    <s v="Critical"/>
    <n v="16"/>
    <n v="843.15"/>
    <s v="Regular Air"/>
    <n v="5.81"/>
    <x v="1"/>
    <s v="Corporate"/>
    <s v="Office Supplies"/>
    <s v="Paper"/>
    <s v="Small Box"/>
    <d v="2009-04-12T00:00:00"/>
  </r>
  <r>
    <n v="46534"/>
    <x v="705"/>
    <s v="High"/>
    <n v="13"/>
    <n v="1341.31"/>
    <s v="Regular Air"/>
    <n v="19.989999999999998"/>
    <x v="1"/>
    <s v="Consumer"/>
    <s v="Technology"/>
    <s v="Office Machines"/>
    <s v="Small Box"/>
    <d v="2012-10-05T00:00:00"/>
  </r>
  <r>
    <n v="17312"/>
    <x v="160"/>
    <s v="Not Specified"/>
    <n v="37"/>
    <n v="258.54000000000002"/>
    <s v="Regular Air"/>
    <n v="7.3"/>
    <x v="1"/>
    <s v="Home Office"/>
    <s v="Office Supplies"/>
    <s v="Paper"/>
    <s v="Small Box"/>
    <d v="2011-05-21T00:00:00"/>
  </r>
  <r>
    <n v="22375"/>
    <x v="706"/>
    <s v="Not Specified"/>
    <n v="43"/>
    <n v="816.11"/>
    <s v="Regular Air"/>
    <n v="9.5399999999999991"/>
    <x v="5"/>
    <s v="Corporate"/>
    <s v="Office Supplies"/>
    <s v="Paper"/>
    <s v="Small Box"/>
    <d v="2011-04-08T00:00:00"/>
  </r>
  <r>
    <n v="15202"/>
    <x v="707"/>
    <s v="High"/>
    <n v="36"/>
    <n v="1340.93"/>
    <s v="Express Air"/>
    <n v="9.1999999999999993"/>
    <x v="3"/>
    <s v="Consumer"/>
    <s v="Furniture"/>
    <s v="Office Furnishings"/>
    <s v="Wrap Bag"/>
    <d v="2010-07-11T00:00:00"/>
  </r>
  <r>
    <n v="41702"/>
    <x v="11"/>
    <s v="Not Specified"/>
    <n v="21"/>
    <n v="3323.44"/>
    <s v="Regular Air"/>
    <n v="4"/>
    <x v="1"/>
    <s v="Corporate"/>
    <s v="Technology"/>
    <s v="Computer Peripherals"/>
    <s v="Small Box"/>
    <d v="2010-12-23T00:00:00"/>
  </r>
  <r>
    <n v="51813"/>
    <x v="122"/>
    <s v="Not Specified"/>
    <n v="13"/>
    <n v="1390.17"/>
    <s v="Regular Air"/>
    <n v="35"/>
    <x v="1"/>
    <s v="Corporate"/>
    <s v="Office Supplies"/>
    <s v="Storage &amp; Organization"/>
    <s v="Large Box"/>
    <d v="2012-12-23T00:00:00"/>
  </r>
  <r>
    <n v="33287"/>
    <x v="463"/>
    <s v="Critical"/>
    <n v="44"/>
    <n v="11904.55"/>
    <s v="Delivery Truck"/>
    <n v="28.06"/>
    <x v="0"/>
    <s v="Small Business"/>
    <s v="Technology"/>
    <s v="Office Machines"/>
    <s v="Jumbo Drum"/>
    <d v="2011-04-25T00:00:00"/>
  </r>
  <r>
    <n v="10439"/>
    <x v="287"/>
    <s v="Not Specified"/>
    <n v="30"/>
    <n v="569.61"/>
    <s v="Regular Air"/>
    <n v="4"/>
    <x v="5"/>
    <s v="Consumer"/>
    <s v="Technology"/>
    <s v="Computer Peripherals"/>
    <s v="Small Box"/>
    <d v="2012-03-30T00:00:00"/>
  </r>
  <r>
    <n v="26818"/>
    <x v="615"/>
    <s v="Not Specified"/>
    <n v="23"/>
    <n v="202.84"/>
    <s v="Regular Air"/>
    <n v="5.6"/>
    <x v="4"/>
    <s v="Small Business"/>
    <s v="Office Supplies"/>
    <s v="Binders and Binder Accessories"/>
    <s v="Small Box"/>
    <d v="2012-01-09T00:00:00"/>
  </r>
  <r>
    <n v="41569"/>
    <x v="468"/>
    <s v="Critical"/>
    <n v="49"/>
    <n v="617.34"/>
    <s v="Regular Air"/>
    <n v="6.47"/>
    <x v="1"/>
    <s v="Corporate"/>
    <s v="Office Supplies"/>
    <s v="Paper"/>
    <s v="Small Box"/>
    <d v="2010-07-22T00:00:00"/>
  </r>
  <r>
    <n v="27137"/>
    <x v="85"/>
    <s v="High"/>
    <n v="2"/>
    <n v="60.5625"/>
    <s v="Regular Air"/>
    <n v="1.1000000000000001"/>
    <x v="9"/>
    <s v="Small Business"/>
    <s v="Technology"/>
    <s v="Telephones and Communication"/>
    <s v="Small Box"/>
    <d v="2012-01-02T00:00:00"/>
  </r>
  <r>
    <n v="53127"/>
    <x v="708"/>
    <s v="High"/>
    <n v="50"/>
    <n v="1893.29"/>
    <s v="Regular Air"/>
    <n v="2.99"/>
    <x v="1"/>
    <s v="Consumer"/>
    <s v="Office Supplies"/>
    <s v="Binders and Binder Accessories"/>
    <s v="Small Box"/>
    <d v="2011-05-12T00:00:00"/>
  </r>
  <r>
    <n v="44768"/>
    <x v="208"/>
    <s v="Not Specified"/>
    <n v="45"/>
    <n v="16699.560000000001"/>
    <s v="Delivery Truck"/>
    <n v="58.92"/>
    <x v="1"/>
    <s v="Corporate"/>
    <s v="Furniture"/>
    <s v="Chairs &amp; Chairmats"/>
    <s v="Jumbo Drum"/>
    <d v="2012-05-27T00:00:00"/>
  </r>
  <r>
    <n v="19974"/>
    <x v="709"/>
    <s v="High"/>
    <n v="22"/>
    <n v="267.43"/>
    <s v="Regular Air"/>
    <n v="6.13"/>
    <x v="6"/>
    <s v="Corporate"/>
    <s v="Office Supplies"/>
    <s v="Storage &amp; Organization"/>
    <s v="Small Box"/>
    <d v="2010-11-05T00:00:00"/>
  </r>
  <r>
    <n v="38723"/>
    <x v="710"/>
    <s v="Critical"/>
    <n v="39"/>
    <n v="2617.13"/>
    <s v="Regular Air"/>
    <n v="6.88"/>
    <x v="9"/>
    <s v="Home Office"/>
    <s v="Office Supplies"/>
    <s v="Storage &amp; Organization"/>
    <s v="Small Box"/>
    <d v="2012-09-22T00:00:00"/>
  </r>
  <r>
    <n v="43203"/>
    <x v="95"/>
    <s v="Not Specified"/>
    <n v="32"/>
    <n v="225.16"/>
    <s v="Regular Air"/>
    <n v="5.2"/>
    <x v="2"/>
    <s v="Home Office"/>
    <s v="Office Supplies"/>
    <s v="Paper"/>
    <s v="Small Box"/>
    <d v="2012-02-16T00:00:00"/>
  </r>
  <r>
    <n v="16679"/>
    <x v="634"/>
    <s v="Low"/>
    <n v="29"/>
    <n v="6481.95"/>
    <s v="Delivery Truck"/>
    <n v="43.32"/>
    <x v="8"/>
    <s v="Small Business"/>
    <s v="Furniture"/>
    <s v="Chairs &amp; Chairmats"/>
    <s v="Jumbo Drum"/>
    <d v="2009-11-13T00:00:00"/>
  </r>
  <r>
    <n v="39521"/>
    <x v="638"/>
    <s v="Low"/>
    <n v="28"/>
    <n v="112.35"/>
    <s v="Regular Air"/>
    <n v="0.99"/>
    <x v="10"/>
    <s v="Small Business"/>
    <s v="Office Supplies"/>
    <s v="Labels"/>
    <s v="Small Box"/>
    <d v="2009-08-13T00:00:00"/>
  </r>
  <r>
    <n v="1280"/>
    <x v="711"/>
    <s v="Low"/>
    <n v="40"/>
    <n v="827.27"/>
    <s v="Regular Air"/>
    <n v="6.5"/>
    <x v="5"/>
    <s v="Corporate"/>
    <s v="Technology"/>
    <s v="Computer Peripherals"/>
    <s v="Small Box"/>
    <d v="2010-01-10T00:00:00"/>
  </r>
  <r>
    <n v="12999"/>
    <x v="712"/>
    <s v="High"/>
    <n v="31"/>
    <n v="2712.07"/>
    <s v="Regular Air"/>
    <n v="19.989999999999998"/>
    <x v="10"/>
    <s v="Consumer"/>
    <s v="Office Supplies"/>
    <s v="Storage &amp; Organization"/>
    <s v="Small Box"/>
    <d v="2010-04-04T00:00:00"/>
  </r>
  <r>
    <n v="10658"/>
    <x v="713"/>
    <s v="Low"/>
    <n v="31"/>
    <n v="262.54000000000002"/>
    <s v="Regular Air"/>
    <n v="1.99"/>
    <x v="3"/>
    <s v="Consumer"/>
    <s v="Technology"/>
    <s v="Computer Peripherals"/>
    <s v="Small Pack"/>
    <d v="2009-08-31T00:00:00"/>
  </r>
  <r>
    <n v="2818"/>
    <x v="714"/>
    <s v="Medium"/>
    <n v="39"/>
    <n v="593.21"/>
    <s v="Regular Air"/>
    <n v="8.99"/>
    <x v="8"/>
    <s v="Corporate"/>
    <s v="Furniture"/>
    <s v="Office Furnishings"/>
    <s v="Small Pack"/>
    <d v="2009-12-12T00:00:00"/>
  </r>
  <r>
    <n v="19686"/>
    <x v="715"/>
    <s v="Medium"/>
    <n v="11"/>
    <n v="152.66999999999999"/>
    <s v="Regular Air"/>
    <n v="4.9800000000000004"/>
    <x v="2"/>
    <s v="Corporate"/>
    <s v="Office Supplies"/>
    <s v="Binders and Binder Accessories"/>
    <s v="Small Box"/>
    <d v="2010-08-17T00:00:00"/>
  </r>
  <r>
    <n v="14630"/>
    <x v="532"/>
    <s v="Low"/>
    <n v="17"/>
    <n v="363.54"/>
    <s v="Regular Air"/>
    <n v="5.53"/>
    <x v="3"/>
    <s v="Corporate"/>
    <s v="Office Supplies"/>
    <s v="Pens &amp; Art Supplies"/>
    <s v="Small Pack"/>
    <d v="2012-10-16T00:00:00"/>
  </r>
  <r>
    <n v="28995"/>
    <x v="352"/>
    <s v="High"/>
    <n v="34"/>
    <n v="667.35"/>
    <s v="Regular Air"/>
    <n v="8.68"/>
    <x v="7"/>
    <s v="Corporate"/>
    <s v="Office Supplies"/>
    <s v="Paper"/>
    <s v="Small Box"/>
    <d v="2010-05-13T00:00:00"/>
  </r>
  <r>
    <n v="22848"/>
    <x v="517"/>
    <s v="Not Specified"/>
    <n v="45"/>
    <n v="5921.74"/>
    <s v="Delivery Truck"/>
    <n v="30"/>
    <x v="3"/>
    <s v="Home Office"/>
    <s v="Furniture"/>
    <s v="Chairs &amp; Chairmats"/>
    <s v="Jumbo Drum"/>
    <d v="2011-12-12T00:00:00"/>
  </r>
  <r>
    <n v="36743"/>
    <x v="22"/>
    <s v="Critical"/>
    <n v="3"/>
    <n v="26.13"/>
    <s v="Regular Air"/>
    <n v="4"/>
    <x v="4"/>
    <s v="Home Office"/>
    <s v="Furniture"/>
    <s v="Office Furnishings"/>
    <s v="Wrap Bag"/>
    <d v="2012-09-09T00:00:00"/>
  </r>
  <r>
    <n v="36929"/>
    <x v="312"/>
    <s v="Low"/>
    <n v="37"/>
    <n v="1326.69"/>
    <s v="Regular Air"/>
    <n v="8.74"/>
    <x v="1"/>
    <s v="Small Business"/>
    <s v="Office Supplies"/>
    <s v="Storage &amp; Organization"/>
    <s v="Small Box"/>
    <d v="2012-05-29T00:00:00"/>
  </r>
  <r>
    <n v="25638"/>
    <x v="684"/>
    <s v="High"/>
    <n v="31"/>
    <n v="163.89"/>
    <s v="Regular Air"/>
    <n v="4.93"/>
    <x v="8"/>
    <s v="Corporate"/>
    <s v="Technology"/>
    <s v="Computer Peripherals"/>
    <s v="Small Pack"/>
    <d v="2009-08-07T00:00:00"/>
  </r>
  <r>
    <n v="47041"/>
    <x v="158"/>
    <s v="Not Specified"/>
    <n v="35"/>
    <n v="154"/>
    <s v="Regular Air"/>
    <n v="1.93"/>
    <x v="1"/>
    <s v="Home Office"/>
    <s v="Office Supplies"/>
    <s v="Pens &amp; Art Supplies"/>
    <s v="Wrap Bag"/>
    <d v="2012-04-03T00:00:00"/>
  </r>
  <r>
    <n v="8997"/>
    <x v="625"/>
    <s v="Low"/>
    <n v="20"/>
    <n v="120.3"/>
    <s v="Regular Air"/>
    <n v="1.2"/>
    <x v="5"/>
    <s v="Small Business"/>
    <s v="Office Supplies"/>
    <s v="Pens &amp; Art Supplies"/>
    <s v="Wrap Bag"/>
    <d v="2009-07-10T00:00:00"/>
  </r>
  <r>
    <n v="37825"/>
    <x v="716"/>
    <s v="Low"/>
    <n v="44"/>
    <n v="505.01"/>
    <s v="Regular Air"/>
    <n v="4.9800000000000004"/>
    <x v="6"/>
    <s v="Home Office"/>
    <s v="Office Supplies"/>
    <s v="Appliances"/>
    <s v="Small Box"/>
    <d v="2009-07-24T00:00:00"/>
  </r>
  <r>
    <n v="2853"/>
    <x v="256"/>
    <s v="High"/>
    <n v="25"/>
    <n v="4253.6499999999996"/>
    <s v="Express Air"/>
    <n v="19.989999999999998"/>
    <x v="3"/>
    <s v="Consumer"/>
    <s v="Office Supplies"/>
    <s v="Storage &amp; Organization"/>
    <s v="Small Box"/>
    <d v="2009-05-07T00:00:00"/>
  </r>
  <r>
    <n v="20743"/>
    <x v="717"/>
    <s v="High"/>
    <n v="39"/>
    <n v="231.21"/>
    <s v="Express Air"/>
    <n v="8.16"/>
    <x v="5"/>
    <s v="Consumer"/>
    <s v="Office Supplies"/>
    <s v="Paper"/>
    <s v="Small Box"/>
    <d v="2011-12-16T00:00:00"/>
  </r>
  <r>
    <n v="44196"/>
    <x v="20"/>
    <s v="Not Specified"/>
    <n v="10"/>
    <n v="56.91"/>
    <s v="Regular Air"/>
    <n v="2.04"/>
    <x v="8"/>
    <s v="Corporate"/>
    <s v="Office Supplies"/>
    <s v="Paper"/>
    <s v="Wrap Bag"/>
    <d v="2009-08-24T00:00:00"/>
  </r>
  <r>
    <n v="19777"/>
    <x v="718"/>
    <s v="Not Specified"/>
    <n v="24"/>
    <n v="3268.7514999999999"/>
    <s v="Regular Air"/>
    <n v="8.08"/>
    <x v="1"/>
    <s v="Corporate"/>
    <s v="Technology"/>
    <s v="Telephones and Communication"/>
    <s v="Small Box"/>
    <d v="2012-10-21T00:00:00"/>
  </r>
  <r>
    <n v="24737"/>
    <x v="574"/>
    <s v="High"/>
    <n v="3"/>
    <n v="549.91999999999996"/>
    <s v="Delivery Truck"/>
    <n v="26.2"/>
    <x v="0"/>
    <s v="Small Business"/>
    <s v="Furniture"/>
    <s v="Chairs &amp; Chairmats"/>
    <s v="Jumbo Drum"/>
    <d v="2009-12-09T00:00:00"/>
  </r>
  <r>
    <n v="57253"/>
    <x v="719"/>
    <s v="Critical"/>
    <n v="49"/>
    <n v="240.3"/>
    <s v="Regular Air"/>
    <n v="5.68"/>
    <x v="1"/>
    <s v="Consumer"/>
    <s v="Furniture"/>
    <s v="Tables"/>
    <s v="Jumbo Box"/>
    <d v="2009-01-06T00:00:00"/>
  </r>
  <r>
    <n v="39783"/>
    <x v="710"/>
    <s v="Not Specified"/>
    <n v="29"/>
    <n v="94.5"/>
    <s v="Regular Air"/>
    <n v="0.5"/>
    <x v="0"/>
    <s v="Corporate"/>
    <s v="Office Supplies"/>
    <s v="Labels"/>
    <s v="Small Box"/>
    <d v="2012-09-21T00:00:00"/>
  </r>
  <r>
    <n v="4099"/>
    <x v="342"/>
    <s v="Critical"/>
    <n v="4"/>
    <n v="47.86"/>
    <s v="Regular Air"/>
    <n v="7.29"/>
    <x v="3"/>
    <s v="Consumer"/>
    <s v="Furniture"/>
    <s v="Office Furnishings"/>
    <s v="Small Pack"/>
    <d v="2012-08-21T00:00:00"/>
  </r>
  <r>
    <n v="38884"/>
    <x v="720"/>
    <s v="High"/>
    <n v="47"/>
    <n v="256"/>
    <s v="Regular Air"/>
    <n v="5.66"/>
    <x v="2"/>
    <s v="Consumer"/>
    <s v="Office Supplies"/>
    <s v="Paper"/>
    <s v="Small Box"/>
    <d v="2012-08-18T00:00:00"/>
  </r>
  <r>
    <n v="33699"/>
    <x v="191"/>
    <s v="Low"/>
    <n v="18"/>
    <n v="290.07"/>
    <s v="Regular Air"/>
    <n v="7.04"/>
    <x v="9"/>
    <s v="Small Business"/>
    <s v="Office Supplies"/>
    <s v="Storage &amp; Organization"/>
    <s v="Small Box"/>
    <d v="2009-08-02T00:00:00"/>
  </r>
  <r>
    <n v="960"/>
    <x v="721"/>
    <s v="Medium"/>
    <n v="46"/>
    <n v="605.97"/>
    <s v="Regular Air"/>
    <n v="6.85"/>
    <x v="1"/>
    <s v="Consumer"/>
    <s v="Furniture"/>
    <s v="Office Furnishings"/>
    <s v="Wrap Bag"/>
    <d v="2009-09-21T00:00:00"/>
  </r>
  <r>
    <n v="22404"/>
    <x v="722"/>
    <s v="Low"/>
    <n v="35"/>
    <n v="7264.64"/>
    <s v="Regular Air"/>
    <n v="18.059999999999999"/>
    <x v="6"/>
    <s v="Home Office"/>
    <s v="Furniture"/>
    <s v="Chairs &amp; Chairmats"/>
    <s v="Large Box"/>
    <d v="2010-11-23T00:00:00"/>
  </r>
  <r>
    <n v="23140"/>
    <x v="723"/>
    <s v="High"/>
    <n v="16"/>
    <n v="116.69"/>
    <s v="Regular Air"/>
    <n v="2.35"/>
    <x v="6"/>
    <s v="Home Office"/>
    <s v="Office Supplies"/>
    <s v="Pens &amp; Art Supplies"/>
    <s v="Wrap Bag"/>
    <d v="2012-02-08T00:00:00"/>
  </r>
  <r>
    <n v="130"/>
    <x v="179"/>
    <s v="High"/>
    <n v="23"/>
    <n v="236.46"/>
    <s v="Regular Air"/>
    <n v="9.4499999999999993"/>
    <x v="6"/>
    <s v="Corporate"/>
    <s v="Office Supplies"/>
    <s v="Storage &amp; Organization"/>
    <s v="Small Box"/>
    <d v="2012-05-10T00:00:00"/>
  </r>
  <r>
    <n v="14883"/>
    <x v="724"/>
    <s v="Low"/>
    <n v="47"/>
    <n v="5126.4179999999997"/>
    <s v="Regular Air"/>
    <n v="2.5"/>
    <x v="5"/>
    <s v="Corporate"/>
    <s v="Technology"/>
    <s v="Telephones and Communication"/>
    <s v="Small Box"/>
    <d v="2011-05-15T00:00:00"/>
  </r>
  <r>
    <n v="35908"/>
    <x v="673"/>
    <s v="Not Specified"/>
    <n v="45"/>
    <n v="529.28"/>
    <s v="Express Air"/>
    <n v="4.8099999999999996"/>
    <x v="1"/>
    <s v="Small Business"/>
    <s v="Office Supplies"/>
    <s v="Storage &amp; Organization"/>
    <s v="Small Box"/>
    <d v="2010-12-13T00:00:00"/>
  </r>
  <r>
    <n v="37380"/>
    <x v="725"/>
    <s v="Critical"/>
    <n v="42"/>
    <n v="151.19"/>
    <s v="Regular Air"/>
    <n v="1.43"/>
    <x v="0"/>
    <s v="Home Office"/>
    <s v="Office Supplies"/>
    <s v="Rubber Bands"/>
    <s v="Wrap Bag"/>
    <d v="2011-04-02T00:00:00"/>
  </r>
  <r>
    <n v="51202"/>
    <x v="181"/>
    <s v="High"/>
    <n v="34"/>
    <n v="170.46"/>
    <s v="Regular Air"/>
    <n v="5.66"/>
    <x v="10"/>
    <s v="Small Business"/>
    <s v="Office Supplies"/>
    <s v="Paper"/>
    <s v="Small Box"/>
    <d v="2012-04-14T00:00:00"/>
  </r>
  <r>
    <n v="39076"/>
    <x v="714"/>
    <s v="Critical"/>
    <n v="41"/>
    <n v="222.65"/>
    <s v="Regular Air"/>
    <n v="6.26"/>
    <x v="4"/>
    <s v="Corporate"/>
    <s v="Office Supplies"/>
    <s v="Paper"/>
    <s v="Small Box"/>
    <d v="2009-12-12T00:00:00"/>
  </r>
  <r>
    <n v="38274"/>
    <x v="726"/>
    <s v="High"/>
    <n v="27"/>
    <n v="1199.57"/>
    <s v="Regular Air"/>
    <n v="16.36"/>
    <x v="1"/>
    <s v="Consumer"/>
    <s v="Office Supplies"/>
    <s v="Storage &amp; Organization"/>
    <s v="Small Box"/>
    <d v="2011-06-12T00:00:00"/>
  </r>
  <r>
    <n v="26407"/>
    <x v="727"/>
    <s v="Critical"/>
    <n v="16"/>
    <n v="1985.6935000000001"/>
    <s v="Regular Air"/>
    <n v="8.99"/>
    <x v="4"/>
    <s v="Home Office"/>
    <s v="Technology"/>
    <s v="Telephones and Communication"/>
    <s v="Small Box"/>
    <d v="2012-06-20T00:00:00"/>
  </r>
  <r>
    <n v="20262"/>
    <x v="728"/>
    <s v="Not Specified"/>
    <n v="27"/>
    <n v="652.24"/>
    <s v="Regular Air"/>
    <n v="8.99"/>
    <x v="1"/>
    <s v="Home Office"/>
    <s v="Furniture"/>
    <s v="Office Furnishings"/>
    <s v="Small Pack"/>
    <d v="2009-12-26T00:00:00"/>
  </r>
  <r>
    <n v="19911"/>
    <x v="729"/>
    <s v="High"/>
    <n v="43"/>
    <n v="1054.7"/>
    <s v="Regular Air"/>
    <n v="5.37"/>
    <x v="6"/>
    <s v="Consumer"/>
    <s v="Office Supplies"/>
    <s v="Appliances"/>
    <s v="Medium Box"/>
    <d v="2011-10-07T00:00:00"/>
  </r>
  <r>
    <n v="46884"/>
    <x v="730"/>
    <s v="Medium"/>
    <n v="18"/>
    <n v="130.11000000000001"/>
    <s v="Regular Air"/>
    <n v="1.39"/>
    <x v="6"/>
    <s v="Corporate"/>
    <s v="Office Supplies"/>
    <s v="Envelopes"/>
    <s v="Small Box"/>
    <d v="2009-01-19T00:00:00"/>
  </r>
  <r>
    <n v="59233"/>
    <x v="731"/>
    <s v="High"/>
    <n v="30"/>
    <n v="397.17"/>
    <s v="Express Air"/>
    <n v="5"/>
    <x v="0"/>
    <s v="Corporate"/>
    <s v="Furniture"/>
    <s v="Office Furnishings"/>
    <s v="Small Pack"/>
    <d v="2010-08-20T00:00:00"/>
  </r>
  <r>
    <n v="11779"/>
    <x v="732"/>
    <s v="Not Specified"/>
    <n v="43"/>
    <n v="452.93"/>
    <s v="Regular Air"/>
    <n v="6.5"/>
    <x v="4"/>
    <s v="Consumer"/>
    <s v="Technology"/>
    <s v="Computer Peripherals"/>
    <s v="Small Box"/>
    <d v="2010-06-30T00:00:00"/>
  </r>
  <r>
    <n v="57061"/>
    <x v="350"/>
    <s v="Low"/>
    <n v="21"/>
    <n v="470.79"/>
    <s v="Regular Air"/>
    <n v="15.1"/>
    <x v="4"/>
    <s v="Small Business"/>
    <s v="Office Supplies"/>
    <s v="Binders and Binder Accessories"/>
    <s v="Small Box"/>
    <d v="2009-12-07T00:00:00"/>
  </r>
  <r>
    <n v="41474"/>
    <x v="733"/>
    <s v="Not Specified"/>
    <n v="50"/>
    <n v="225.94"/>
    <s v="Regular Air"/>
    <n v="2.39"/>
    <x v="1"/>
    <s v="Corporate"/>
    <s v="Technology"/>
    <s v="Computer Peripherals"/>
    <s v="Small Pack"/>
    <d v="2009-04-22T00:00:00"/>
  </r>
  <r>
    <n v="37157"/>
    <x v="263"/>
    <s v="High"/>
    <n v="39"/>
    <n v="213"/>
    <s v="Regular Air"/>
    <n v="5.0599999999999996"/>
    <x v="10"/>
    <s v="Home Office"/>
    <s v="Office Supplies"/>
    <s v="Paper"/>
    <s v="Small Box"/>
    <d v="2010-02-22T00:00:00"/>
  </r>
  <r>
    <n v="21159"/>
    <x v="5"/>
    <s v="Low"/>
    <n v="5"/>
    <n v="20.28"/>
    <s v="Express Air"/>
    <n v="2.0299999999999998"/>
    <x v="3"/>
    <s v="Consumer"/>
    <s v="Office Supplies"/>
    <s v="Pens &amp; Art Supplies"/>
    <s v="Wrap Bag"/>
    <d v="2011-06-11T00:00:00"/>
  </r>
  <r>
    <n v="52006"/>
    <x v="302"/>
    <s v="Medium"/>
    <n v="39"/>
    <n v="392.81"/>
    <s v="Regular Air"/>
    <n v="2.89"/>
    <x v="1"/>
    <s v="Corporate"/>
    <s v="Office Supplies"/>
    <s v="Pens &amp; Art Supplies"/>
    <s v="Small Pack"/>
    <d v="2009-06-25T00:00:00"/>
  </r>
  <r>
    <n v="1282"/>
    <x v="240"/>
    <s v="Not Specified"/>
    <n v="10"/>
    <n v="29.41"/>
    <s v="Regular Air"/>
    <n v="1.34"/>
    <x v="0"/>
    <s v="Home Office"/>
    <s v="Office Supplies"/>
    <s v="Pens &amp; Art Supplies"/>
    <s v="Wrap Bag"/>
    <d v="2012-02-29T00:00:00"/>
  </r>
  <r>
    <n v="56101"/>
    <x v="734"/>
    <s v="Not Specified"/>
    <n v="1"/>
    <n v="21.45"/>
    <s v="Regular Air"/>
    <n v="6.75"/>
    <x v="1"/>
    <s v="Corporate"/>
    <s v="Office Supplies"/>
    <s v="Appliances"/>
    <s v="Medium Box"/>
    <d v="2010-07-21T00:00:00"/>
  </r>
  <r>
    <n v="30567"/>
    <x v="260"/>
    <s v="Not Specified"/>
    <n v="14"/>
    <n v="2690.84"/>
    <s v="Delivery Truck"/>
    <n v="68.02"/>
    <x v="6"/>
    <s v="Small Business"/>
    <s v="Office Supplies"/>
    <s v="Appliances"/>
    <s v="Jumbo Drum"/>
    <d v="2009-01-14T00:00:00"/>
  </r>
  <r>
    <n v="45249"/>
    <x v="568"/>
    <s v="Low"/>
    <n v="24"/>
    <n v="1155.5835"/>
    <s v="Regular Air"/>
    <n v="5"/>
    <x v="8"/>
    <s v="Small Business"/>
    <s v="Technology"/>
    <s v="Telephones and Communication"/>
    <s v="Small Pack"/>
    <d v="2010-12-02T00:00:00"/>
  </r>
  <r>
    <n v="50304"/>
    <x v="552"/>
    <s v="Critical"/>
    <n v="3"/>
    <n v="72.459999999999994"/>
    <s v="Delivery Truck"/>
    <n v="27.75"/>
    <x v="6"/>
    <s v="Corporate"/>
    <s v="Furniture"/>
    <s v="Tables"/>
    <s v="Jumbo Box"/>
    <d v="2010-02-02T00:00:00"/>
  </r>
  <r>
    <n v="38438"/>
    <x v="735"/>
    <s v="Critical"/>
    <n v="16"/>
    <n v="621.92999999999995"/>
    <s v="Regular Air"/>
    <n v="4"/>
    <x v="5"/>
    <s v="Home Office"/>
    <s v="Technology"/>
    <s v="Computer Peripherals"/>
    <s v="Small Box"/>
    <d v="2011-06-02T00:00:00"/>
  </r>
  <r>
    <n v="59652"/>
    <x v="736"/>
    <s v="Medium"/>
    <n v="17"/>
    <n v="312.03500000000003"/>
    <s v="Regular Air"/>
    <n v="0.99"/>
    <x v="3"/>
    <s v="Home Office"/>
    <s v="Technology"/>
    <s v="Telephones and Communication"/>
    <s v="Small Pack"/>
    <d v="2011-01-29T00:00:00"/>
  </r>
  <r>
    <n v="41956"/>
    <x v="737"/>
    <s v="Medium"/>
    <n v="16"/>
    <n v="86.3"/>
    <s v="Regular Air"/>
    <n v="4.93"/>
    <x v="6"/>
    <s v="Home Office"/>
    <s v="Technology"/>
    <s v="Computer Peripherals"/>
    <s v="Small Pack"/>
    <d v="2011-12-14T00:00:00"/>
  </r>
  <r>
    <n v="41991"/>
    <x v="123"/>
    <s v="Low"/>
    <n v="36"/>
    <n v="1773.86"/>
    <s v="Delivery Truck"/>
    <n v="14.19"/>
    <x v="7"/>
    <s v="Corporate"/>
    <s v="Furniture"/>
    <s v="Chairs &amp; Chairmats"/>
    <s v="Jumbo Drum"/>
    <d v="2011-12-23T00:00:00"/>
  </r>
  <r>
    <n v="6785"/>
    <x v="421"/>
    <s v="Medium"/>
    <n v="7"/>
    <n v="181.32"/>
    <s v="Regular Air"/>
    <n v="8.99"/>
    <x v="10"/>
    <s v="Home Office"/>
    <s v="Furniture"/>
    <s v="Office Furnishings"/>
    <s v="Small Pack"/>
    <d v="2012-05-08T00:00:00"/>
  </r>
  <r>
    <n v="11302"/>
    <x v="427"/>
    <s v="Low"/>
    <n v="10"/>
    <n v="866.66"/>
    <s v="Delivery Truck"/>
    <n v="14"/>
    <x v="1"/>
    <s v="Home Office"/>
    <s v="Technology"/>
    <s v="Office Machines"/>
    <s v="Jumbo Drum"/>
    <d v="2009-03-03T00:00:00"/>
  </r>
  <r>
    <n v="258"/>
    <x v="441"/>
    <s v="Critical"/>
    <n v="21"/>
    <n v="154.35"/>
    <s v="Regular Air"/>
    <n v="8.74"/>
    <x v="9"/>
    <s v="Home Office"/>
    <s v="Office Supplies"/>
    <s v="Paper"/>
    <s v="Small Box"/>
    <d v="2010-12-30T00:00:00"/>
  </r>
  <r>
    <n v="21412"/>
    <x v="317"/>
    <s v="Not Specified"/>
    <n v="28"/>
    <n v="203.99"/>
    <s v="Regular Air"/>
    <n v="4.2300000000000004"/>
    <x v="8"/>
    <s v="Home Office"/>
    <s v="Office Supplies"/>
    <s v="Paper"/>
    <s v="Wrap Bag"/>
    <d v="2011-07-14T00:00:00"/>
  </r>
  <r>
    <n v="52487"/>
    <x v="86"/>
    <s v="Critical"/>
    <n v="17"/>
    <n v="124.06"/>
    <s v="Regular Air"/>
    <n v="2.5"/>
    <x v="8"/>
    <s v="Corporate"/>
    <s v="Office Supplies"/>
    <s v="Envelopes"/>
    <s v="Small Box"/>
    <d v="2009-06-02T00:00:00"/>
  </r>
  <r>
    <n v="11969"/>
    <x v="87"/>
    <s v="Not Specified"/>
    <n v="9"/>
    <n v="1662.048"/>
    <s v="Delivery Truck"/>
    <n v="110.2"/>
    <x v="9"/>
    <s v="Consumer"/>
    <s v="Furniture"/>
    <s v="Tables"/>
    <s v="Jumbo Box"/>
    <d v="2012-01-21T00:00:00"/>
  </r>
  <r>
    <n v="38337"/>
    <x v="738"/>
    <s v="Medium"/>
    <n v="46"/>
    <n v="130.9"/>
    <s v="Regular Air"/>
    <n v="0.7"/>
    <x v="1"/>
    <s v="Corporate"/>
    <s v="Office Supplies"/>
    <s v="Pens &amp; Art Supplies"/>
    <s v="Wrap Bag"/>
    <d v="2010-11-02T00:00:00"/>
  </r>
  <r>
    <n v="6625"/>
    <x v="715"/>
    <s v="High"/>
    <n v="23"/>
    <n v="21062.91"/>
    <s v="Delivery Truck"/>
    <n v="44.55"/>
    <x v="8"/>
    <s v="Corporate"/>
    <s v="Furniture"/>
    <s v="Bookcases"/>
    <s v="Jumbo Box"/>
    <d v="2010-08-17T00:00:00"/>
  </r>
  <r>
    <n v="13824"/>
    <x v="739"/>
    <s v="Low"/>
    <n v="19"/>
    <n v="55.27"/>
    <s v="Regular Air"/>
    <n v="0.5"/>
    <x v="4"/>
    <s v="Home Office"/>
    <s v="Office Supplies"/>
    <s v="Labels"/>
    <s v="Small Box"/>
    <d v="2010-01-03T00:00:00"/>
  </r>
  <r>
    <n v="59559"/>
    <x v="740"/>
    <s v="Critical"/>
    <n v="30"/>
    <n v="397.17"/>
    <s v="Express Air"/>
    <n v="5"/>
    <x v="1"/>
    <s v="Home Office"/>
    <s v="Furniture"/>
    <s v="Office Furnishings"/>
    <s v="Small Pack"/>
    <d v="2010-09-17T00:00:00"/>
  </r>
  <r>
    <n v="11332"/>
    <x v="101"/>
    <s v="Low"/>
    <n v="23"/>
    <n v="1223.3795"/>
    <s v="Express Air"/>
    <n v="5.92"/>
    <x v="0"/>
    <s v="Corporate"/>
    <s v="Technology"/>
    <s v="Telephones and Communication"/>
    <s v="Small Box"/>
    <d v="2009-11-23T00:00:00"/>
  </r>
  <r>
    <n v="6310"/>
    <x v="635"/>
    <s v="Not Specified"/>
    <n v="27"/>
    <n v="216.95"/>
    <s v="Regular Air"/>
    <n v="7.96"/>
    <x v="5"/>
    <s v="Consumer"/>
    <s v="Furniture"/>
    <s v="Office Furnishings"/>
    <s v="Small Box"/>
    <d v="2009-05-04T00:00:00"/>
  </r>
  <r>
    <n v="40870"/>
    <x v="741"/>
    <s v="Critical"/>
    <n v="43"/>
    <n v="12858.88"/>
    <s v="Regular Air"/>
    <n v="7.18"/>
    <x v="4"/>
    <s v="Corporate"/>
    <s v="Technology"/>
    <s v="Computer Peripherals"/>
    <s v="Small Box"/>
    <d v="2011-12-11T00:00:00"/>
  </r>
  <r>
    <n v="27109"/>
    <x v="723"/>
    <s v="Critical"/>
    <n v="48"/>
    <n v="538.22"/>
    <s v="Regular Air"/>
    <n v="6.5"/>
    <x v="2"/>
    <s v="Consumer"/>
    <s v="Technology"/>
    <s v="Computer Peripherals"/>
    <s v="Small Box"/>
    <d v="2012-02-10T00:00:00"/>
  </r>
  <r>
    <n v="8165"/>
    <x v="742"/>
    <s v="Low"/>
    <n v="35"/>
    <n v="183.45"/>
    <s v="Regular Air"/>
    <n v="7.44"/>
    <x v="5"/>
    <s v="Corporate"/>
    <s v="Office Supplies"/>
    <s v="Paper"/>
    <s v="Small Box"/>
    <d v="2009-10-24T00:00:00"/>
  </r>
  <r>
    <n v="38912"/>
    <x v="268"/>
    <s v="Low"/>
    <n v="26"/>
    <n v="1514.9635000000001"/>
    <s v="Regular Air"/>
    <n v="4.99"/>
    <x v="12"/>
    <s v="Corporate"/>
    <s v="Technology"/>
    <s v="Telephones and Communication"/>
    <s v="Small Box"/>
    <d v="2012-11-04T00:00:00"/>
  </r>
  <r>
    <n v="1088"/>
    <x v="558"/>
    <s v="Low"/>
    <n v="13"/>
    <n v="269.02"/>
    <s v="Regular Air"/>
    <n v="6.5"/>
    <x v="10"/>
    <s v="Consumer"/>
    <s v="Technology"/>
    <s v="Computer Peripherals"/>
    <s v="Small Box"/>
    <d v="2012-05-27T00:00:00"/>
  </r>
  <r>
    <n v="11975"/>
    <x v="743"/>
    <s v="Critical"/>
    <n v="43"/>
    <n v="210.66"/>
    <s v="Regular Air"/>
    <n v="5.74"/>
    <x v="1"/>
    <s v="Home Office"/>
    <s v="Office Supplies"/>
    <s v="Binders and Binder Accessories"/>
    <s v="Small Box"/>
    <d v="2011-04-15T00:00:00"/>
  </r>
  <r>
    <n v="51395"/>
    <x v="688"/>
    <s v="Low"/>
    <n v="26"/>
    <n v="78.22"/>
    <s v="Regular Air"/>
    <n v="0.5"/>
    <x v="1"/>
    <s v="Corporate"/>
    <s v="Office Supplies"/>
    <s v="Labels"/>
    <s v="Small Box"/>
    <d v="2010-06-14T00:00:00"/>
  </r>
  <r>
    <n v="2790"/>
    <x v="27"/>
    <s v="High"/>
    <n v="41"/>
    <n v="22319.58"/>
    <s v="Delivery Truck"/>
    <n v="49"/>
    <x v="0"/>
    <s v="Home Office"/>
    <s v="Technology"/>
    <s v="Copiers and Fax"/>
    <s v="Jumbo Drum"/>
    <d v="2009-08-20T00:00:00"/>
  </r>
  <r>
    <n v="12837"/>
    <x v="744"/>
    <s v="Medium"/>
    <n v="50"/>
    <n v="1100.21"/>
    <s v="Regular Air"/>
    <n v="1.99"/>
    <x v="4"/>
    <s v="Home Office"/>
    <s v="Technology"/>
    <s v="Computer Peripherals"/>
    <s v="Small Pack"/>
    <d v="2012-12-02T00:00:00"/>
  </r>
  <r>
    <n v="19111"/>
    <x v="745"/>
    <s v="Low"/>
    <n v="24"/>
    <n v="195.83"/>
    <s v="Regular Air"/>
    <n v="1.99"/>
    <x v="4"/>
    <s v="Consumer"/>
    <s v="Technology"/>
    <s v="Computer Peripherals"/>
    <s v="Small Pack"/>
    <d v="2009-10-09T00:00:00"/>
  </r>
  <r>
    <n v="17058"/>
    <x v="607"/>
    <s v="High"/>
    <n v="15"/>
    <n v="72.67"/>
    <s v="Regular Air"/>
    <n v="6.72"/>
    <x v="8"/>
    <s v="Home Office"/>
    <s v="Office Supplies"/>
    <s v="Paper"/>
    <s v="Small Box"/>
    <d v="2011-01-02T00:00:00"/>
  </r>
  <r>
    <n v="10439"/>
    <x v="287"/>
    <s v="Not Specified"/>
    <n v="46"/>
    <n v="225.13"/>
    <s v="Express Air"/>
    <n v="7.24"/>
    <x v="5"/>
    <s v="Consumer"/>
    <s v="Furniture"/>
    <s v="Office Furnishings"/>
    <s v="Small Box"/>
    <d v="2012-03-30T00:00:00"/>
  </r>
  <r>
    <n v="31715"/>
    <x v="746"/>
    <s v="Not Specified"/>
    <n v="24"/>
    <n v="64.11"/>
    <s v="Regular Air"/>
    <n v="0.97"/>
    <x v="9"/>
    <s v="Small Business"/>
    <s v="Office Supplies"/>
    <s v="Pens &amp; Art Supplies"/>
    <s v="Wrap Bag"/>
    <d v="2009-01-11T00:00:00"/>
  </r>
  <r>
    <n v="47846"/>
    <x v="16"/>
    <s v="High"/>
    <n v="50"/>
    <n v="5513.82"/>
    <s v="Regular Air"/>
    <n v="13.99"/>
    <x v="7"/>
    <s v="Corporate"/>
    <s v="Furniture"/>
    <s v="Office Furnishings"/>
    <s v="Medium Box"/>
    <d v="2012-08-12T00:00:00"/>
  </r>
  <r>
    <n v="28256"/>
    <x v="747"/>
    <s v="High"/>
    <n v="19"/>
    <n v="467.4"/>
    <s v="Delivery Truck"/>
    <n v="53.03"/>
    <x v="6"/>
    <s v="Corporate"/>
    <s v="Office Supplies"/>
    <s v="Storage &amp; Organization"/>
    <s v="Jumbo Drum"/>
    <d v="2009-02-23T00:00:00"/>
  </r>
  <r>
    <n v="33445"/>
    <x v="748"/>
    <s v="Low"/>
    <n v="18"/>
    <n v="1776.96"/>
    <s v="Delivery Truck"/>
    <n v="35.840000000000003"/>
    <x v="0"/>
    <s v="Small Business"/>
    <s v="Furniture"/>
    <s v="Bookcases"/>
    <s v="Jumbo Box"/>
    <d v="2012-08-07T00:00:00"/>
  </r>
  <r>
    <n v="52225"/>
    <x v="653"/>
    <s v="Critical"/>
    <n v="33"/>
    <n v="1817.9"/>
    <s v="Regular Air"/>
    <n v="10.75"/>
    <x v="8"/>
    <s v="Corporate"/>
    <s v="Office Supplies"/>
    <s v="Paper"/>
    <s v="Small Box"/>
    <d v="2012-04-13T00:00:00"/>
  </r>
  <r>
    <n v="47303"/>
    <x v="132"/>
    <s v="Medium"/>
    <n v="7"/>
    <n v="56.9"/>
    <s v="Regular Air"/>
    <n v="1.39"/>
    <x v="1"/>
    <s v="Corporate"/>
    <s v="Office Supplies"/>
    <s v="Envelopes"/>
    <s v="Small Box"/>
    <d v="2011-12-06T00:00:00"/>
  </r>
  <r>
    <n v="45184"/>
    <x v="626"/>
    <s v="Low"/>
    <n v="10"/>
    <n v="26.11"/>
    <s v="Regular Air"/>
    <n v="0.8"/>
    <x v="1"/>
    <s v="Home Office"/>
    <s v="Office Supplies"/>
    <s v="Rubber Bands"/>
    <s v="Wrap Bag"/>
    <d v="2010-06-24T00:00:00"/>
  </r>
  <r>
    <n v="7527"/>
    <x v="714"/>
    <s v="Medium"/>
    <n v="37"/>
    <n v="560.39"/>
    <s v="Regular Air"/>
    <n v="3.73"/>
    <x v="10"/>
    <s v="Small Business"/>
    <s v="Furniture"/>
    <s v="Office Furnishings"/>
    <s v="Small Pack"/>
    <d v="2009-12-12T00:00:00"/>
  </r>
  <r>
    <n v="16165"/>
    <x v="749"/>
    <s v="Not Specified"/>
    <n v="24"/>
    <n v="1452.48"/>
    <s v="Express Air"/>
    <n v="10.84"/>
    <x v="8"/>
    <s v="Small Business"/>
    <s v="Furniture"/>
    <s v="Office Furnishings"/>
    <s v="Medium Box"/>
    <d v="2010-07-23T00:00:00"/>
  </r>
  <r>
    <n v="36647"/>
    <x v="750"/>
    <s v="High"/>
    <n v="16"/>
    <n v="55.44"/>
    <s v="Regular Air"/>
    <n v="1.32"/>
    <x v="0"/>
    <s v="Consumer"/>
    <s v="Office Supplies"/>
    <s v="Scissors, Rulers and Trimmers"/>
    <s v="Wrap Bag"/>
    <d v="2009-07-01T00:00:00"/>
  </r>
  <r>
    <n v="9927"/>
    <x v="533"/>
    <s v="High"/>
    <n v="44"/>
    <n v="10087.6"/>
    <s v="Regular Air"/>
    <n v="18.059999999999999"/>
    <x v="2"/>
    <s v="Corporate"/>
    <s v="Furniture"/>
    <s v="Chairs &amp; Chairmats"/>
    <s v="Large Box"/>
    <d v="2011-08-17T00:00:00"/>
  </r>
  <r>
    <n v="43233"/>
    <x v="242"/>
    <s v="Critical"/>
    <n v="30"/>
    <n v="203.48"/>
    <s v="Express Air"/>
    <n v="6.35"/>
    <x v="4"/>
    <s v="Home Office"/>
    <s v="Office Supplies"/>
    <s v="Paper"/>
    <s v="Small Box"/>
    <d v="2010-06-21T00:00:00"/>
  </r>
  <r>
    <n v="58084"/>
    <x v="751"/>
    <s v="Medium"/>
    <n v="3"/>
    <n v="21.55"/>
    <s v="Regular Air"/>
    <n v="0.49"/>
    <x v="0"/>
    <s v="Small Business"/>
    <s v="Office Supplies"/>
    <s v="Labels"/>
    <s v="Small Box"/>
    <d v="2012-08-19T00:00:00"/>
  </r>
  <r>
    <n v="49987"/>
    <x v="752"/>
    <s v="High"/>
    <n v="4"/>
    <n v="926.58"/>
    <s v="Delivery Truck"/>
    <n v="52.2"/>
    <x v="9"/>
    <s v="Consumer"/>
    <s v="Furniture"/>
    <s v="Tables"/>
    <s v="Jumbo Box"/>
    <d v="2011-01-22T00:00:00"/>
  </r>
  <r>
    <n v="48772"/>
    <x v="46"/>
    <s v="Medium"/>
    <n v="18"/>
    <n v="57.17"/>
    <s v="Regular Air"/>
    <n v="2.31"/>
    <x v="8"/>
    <s v="Small Business"/>
    <s v="Office Supplies"/>
    <s v="Pens &amp; Art Supplies"/>
    <s v="Wrap Bag"/>
    <d v="2009-05-13T00:00:00"/>
  </r>
  <r>
    <n v="10339"/>
    <x v="753"/>
    <s v="Low"/>
    <n v="49"/>
    <n v="9752.25"/>
    <s v="Regular Air"/>
    <n v="21.21"/>
    <x v="3"/>
    <s v="Small Business"/>
    <s v="Furniture"/>
    <s v="Office Furnishings"/>
    <s v="Large Box"/>
    <d v="2011-10-15T00:00:00"/>
  </r>
  <r>
    <n v="51650"/>
    <x v="754"/>
    <s v="High"/>
    <n v="19"/>
    <n v="51.23"/>
    <s v="Regular Air"/>
    <n v="0.96"/>
    <x v="8"/>
    <s v="Consumer"/>
    <s v="Office Supplies"/>
    <s v="Pens &amp; Art Supplies"/>
    <s v="Wrap Bag"/>
    <d v="2011-06-03T00:00:00"/>
  </r>
  <r>
    <n v="50309"/>
    <x v="413"/>
    <s v="Low"/>
    <n v="36"/>
    <n v="243.18"/>
    <s v="Regular Air"/>
    <n v="9.69"/>
    <x v="1"/>
    <s v="Small Business"/>
    <s v="Office Supplies"/>
    <s v="Storage &amp; Organization"/>
    <s v="Small Box"/>
    <d v="2011-03-22T00:00:00"/>
  </r>
  <r>
    <n v="14117"/>
    <x v="755"/>
    <s v="Not Specified"/>
    <n v="4"/>
    <n v="5.31"/>
    <s v="Regular Air"/>
    <n v="0.7"/>
    <x v="10"/>
    <s v="Corporate"/>
    <s v="Office Supplies"/>
    <s v="Rubber Bands"/>
    <s v="Wrap Bag"/>
    <d v="2010-08-27T00:00:00"/>
  </r>
  <r>
    <n v="53350"/>
    <x v="49"/>
    <s v="Not Specified"/>
    <n v="24"/>
    <n v="7046.61"/>
    <s v="Regular Air"/>
    <n v="19.989999999999998"/>
    <x v="6"/>
    <s v="Home Office"/>
    <s v="Office Supplies"/>
    <s v="Binders and Binder Accessories"/>
    <s v="Small Box"/>
    <d v="2009-06-14T00:00:00"/>
  </r>
  <r>
    <n v="24007"/>
    <x v="96"/>
    <s v="Low"/>
    <n v="42"/>
    <n v="163.08000000000001"/>
    <s v="Regular Air"/>
    <n v="0.5"/>
    <x v="2"/>
    <s v="Home Office"/>
    <s v="Office Supplies"/>
    <s v="Labels"/>
    <s v="Small Box"/>
    <d v="2010-08-30T00:00:00"/>
  </r>
  <r>
    <n v="26309"/>
    <x v="581"/>
    <s v="Low"/>
    <n v="42"/>
    <n v="128.13"/>
    <s v="Regular Air"/>
    <n v="0.99"/>
    <x v="5"/>
    <s v="Corporate"/>
    <s v="Office Supplies"/>
    <s v="Labels"/>
    <s v="Small Box"/>
    <d v="2012-02-21T00:00:00"/>
  </r>
  <r>
    <n v="36101"/>
    <x v="342"/>
    <s v="High"/>
    <n v="3"/>
    <n v="446.05"/>
    <s v="Delivery Truck"/>
    <n v="53.48"/>
    <x v="5"/>
    <s v="Corporate"/>
    <s v="Furniture"/>
    <s v="Bookcases"/>
    <s v="Jumbo Box"/>
    <d v="2012-08-21T00:00:00"/>
  </r>
  <r>
    <n v="11714"/>
    <x v="216"/>
    <s v="Critical"/>
    <n v="9"/>
    <n v="141.83000000000001"/>
    <s v="Regular Air"/>
    <n v="7.42"/>
    <x v="3"/>
    <s v="Corporate"/>
    <s v="Office Supplies"/>
    <s v="Scissors, Rulers and Trimmers"/>
    <s v="Small Pack"/>
    <d v="2009-08-05T00:00:00"/>
  </r>
  <r>
    <n v="44647"/>
    <x v="221"/>
    <s v="Low"/>
    <n v="24"/>
    <n v="302.91000000000003"/>
    <s v="Regular Air"/>
    <n v="6.13"/>
    <x v="4"/>
    <s v="Corporate"/>
    <s v="Office Supplies"/>
    <s v="Storage &amp; Organization"/>
    <s v="Small Box"/>
    <d v="2012-01-28T00:00:00"/>
  </r>
  <r>
    <n v="19138"/>
    <x v="640"/>
    <s v="Low"/>
    <n v="30"/>
    <n v="387"/>
    <s v="Express Air"/>
    <n v="6.13"/>
    <x v="2"/>
    <s v="Home Office"/>
    <s v="Office Supplies"/>
    <s v="Storage &amp; Organization"/>
    <s v="Small Box"/>
    <d v="2011-09-10T00:00:00"/>
  </r>
  <r>
    <n v="49927"/>
    <x v="756"/>
    <s v="Not Specified"/>
    <n v="39"/>
    <n v="85.66"/>
    <s v="Regular Air"/>
    <n v="0.78"/>
    <x v="8"/>
    <s v="Home Office"/>
    <s v="Office Supplies"/>
    <s v="Rubber Bands"/>
    <s v="Wrap Bag"/>
    <d v="2012-07-21T00:00:00"/>
  </r>
  <r>
    <n v="43301"/>
    <x v="757"/>
    <s v="Critical"/>
    <n v="43"/>
    <n v="2221.1999999999998"/>
    <s v="Regular Air"/>
    <n v="35"/>
    <x v="5"/>
    <s v="Small Business"/>
    <s v="Office Supplies"/>
    <s v="Storage &amp; Organization"/>
    <s v="Large Box"/>
    <d v="2009-08-23T00:00:00"/>
  </r>
  <r>
    <n v="11683"/>
    <x v="412"/>
    <s v="Not Specified"/>
    <n v="28"/>
    <n v="1650.4110000000001"/>
    <s v="Regular Air"/>
    <n v="5.99"/>
    <x v="4"/>
    <s v="Corporate"/>
    <s v="Technology"/>
    <s v="Telephones and Communication"/>
    <s v="Small Box"/>
    <d v="2012-02-07T00:00:00"/>
  </r>
  <r>
    <n v="49830"/>
    <x v="758"/>
    <s v="Critical"/>
    <n v="31"/>
    <n v="16949.439999999999"/>
    <s v="Regular Air"/>
    <n v="19.989999999999998"/>
    <x v="6"/>
    <s v="Small Business"/>
    <s v="Office Supplies"/>
    <s v="Binders and Binder Accessories"/>
    <s v="Small Box"/>
    <d v="2009-07-11T00:00:00"/>
  </r>
  <r>
    <n v="20480"/>
    <x v="759"/>
    <s v="Medium"/>
    <n v="38"/>
    <n v="16147.61"/>
    <s v="Regular Air"/>
    <n v="19.989999999999998"/>
    <x v="10"/>
    <s v="Corporate"/>
    <s v="Office Supplies"/>
    <s v="Binders and Binder Accessories"/>
    <s v="Small Box"/>
    <d v="2009-02-01T00:00:00"/>
  </r>
  <r>
    <n v="34532"/>
    <x v="760"/>
    <s v="Low"/>
    <n v="41"/>
    <n v="1234.3599999999999"/>
    <s v="Express Air"/>
    <n v="19.510000000000002"/>
    <x v="0"/>
    <s v="Small Business"/>
    <s v="Office Supplies"/>
    <s v="Envelopes"/>
    <s v="Small Box"/>
    <d v="2012-12-18T00:00:00"/>
  </r>
  <r>
    <n v="3362"/>
    <x v="301"/>
    <s v="Low"/>
    <n v="40"/>
    <n v="1699.52"/>
    <s v="Regular Air"/>
    <n v="1.99"/>
    <x v="0"/>
    <s v="Small Business"/>
    <s v="Technology"/>
    <s v="Computer Peripherals"/>
    <s v="Small Pack"/>
    <d v="2011-08-01T00:00:00"/>
  </r>
  <r>
    <n v="44290"/>
    <x v="761"/>
    <s v="Medium"/>
    <n v="41"/>
    <n v="276.64999999999998"/>
    <s v="Regular Air"/>
    <n v="5.87"/>
    <x v="6"/>
    <s v="Corporate"/>
    <s v="Office Supplies"/>
    <s v="Paper"/>
    <s v="Small Box"/>
    <d v="2010-03-23T00:00:00"/>
  </r>
  <r>
    <n v="4676"/>
    <x v="110"/>
    <s v="High"/>
    <n v="11"/>
    <n v="1210.0515"/>
    <s v="Regular Air"/>
    <n v="7.69"/>
    <x v="11"/>
    <s v="Home Office"/>
    <s v="Technology"/>
    <s v="Telephones and Communication"/>
    <s v="Small Box"/>
    <d v="2011-09-01T00:00:00"/>
  </r>
  <r>
    <n v="8901"/>
    <x v="8"/>
    <s v="Low"/>
    <n v="15"/>
    <n v="168.9"/>
    <s v="Express Air"/>
    <n v="6.24"/>
    <x v="3"/>
    <s v="Consumer"/>
    <s v="Technology"/>
    <s v="Office Machines"/>
    <s v="Medium Box"/>
    <d v="2011-08-27T00:00:00"/>
  </r>
  <r>
    <n v="58628"/>
    <x v="274"/>
    <s v="Medium"/>
    <n v="23"/>
    <n v="2527.7919999999999"/>
    <s v="Delivery Truck"/>
    <n v="52.42"/>
    <x v="4"/>
    <s v="Small Business"/>
    <s v="Furniture"/>
    <s v="Tables"/>
    <s v="Jumbo Box"/>
    <d v="2009-03-25T00:00:00"/>
  </r>
  <r>
    <n v="6274"/>
    <x v="267"/>
    <s v="Not Specified"/>
    <n v="22"/>
    <n v="46.36"/>
    <s v="Express Air"/>
    <n v="4.08"/>
    <x v="0"/>
    <s v="Home Office"/>
    <s v="Furniture"/>
    <s v="Office Furnishings"/>
    <s v="Small Pack"/>
    <d v="2011-07-15T00:00:00"/>
  </r>
  <r>
    <n v="3586"/>
    <x v="674"/>
    <s v="High"/>
    <n v="32"/>
    <n v="383.57"/>
    <s v="Regular Air"/>
    <n v="5.16"/>
    <x v="4"/>
    <s v="Home Office"/>
    <s v="Furniture"/>
    <s v="Office Furnishings"/>
    <s v="Small Box"/>
    <d v="2010-12-05T00:00:00"/>
  </r>
  <r>
    <n v="16065"/>
    <x v="145"/>
    <s v="High"/>
    <n v="15"/>
    <n v="6933.45"/>
    <s v="Delivery Truck"/>
    <n v="49"/>
    <x v="1"/>
    <s v="Corporate"/>
    <s v="Technology"/>
    <s v="Copiers and Fax"/>
    <s v="Jumbo Drum"/>
    <d v="2010-07-20T00:00:00"/>
  </r>
  <r>
    <n v="39845"/>
    <x v="762"/>
    <s v="Critical"/>
    <n v="44"/>
    <n v="447.42"/>
    <s v="Regular Air"/>
    <n v="4.78"/>
    <x v="0"/>
    <s v="Home Office"/>
    <s v="Office Supplies"/>
    <s v="Paper"/>
    <s v="Small Box"/>
    <d v="2009-09-07T00:00:00"/>
  </r>
  <r>
    <n v="14113"/>
    <x v="53"/>
    <s v="High"/>
    <n v="22"/>
    <n v="8218.16"/>
    <s v="Delivery Truck"/>
    <n v="85.63"/>
    <x v="4"/>
    <s v="Home Office"/>
    <s v="Furniture"/>
    <s v="Tables"/>
    <s v="Jumbo Box"/>
    <d v="2011-08-06T00:00:00"/>
  </r>
  <r>
    <n v="7427"/>
    <x v="2"/>
    <s v="Not Specified"/>
    <n v="9"/>
    <n v="182.26"/>
    <s v="Regular Air"/>
    <n v="1.49"/>
    <x v="0"/>
    <s v="Corporate"/>
    <s v="Office Supplies"/>
    <s v="Binders and Binder Accessories"/>
    <s v="Small Box"/>
    <d v="2012-12-16T00:00:00"/>
  </r>
  <r>
    <n v="12261"/>
    <x v="69"/>
    <s v="Low"/>
    <n v="12"/>
    <n v="2237.7600000000002"/>
    <s v="Delivery Truck"/>
    <n v="23.76"/>
    <x v="1"/>
    <s v="Corporate"/>
    <s v="Furniture"/>
    <s v="Chairs &amp; Chairmats"/>
    <s v="Jumbo Drum"/>
    <d v="2010-10-28T00:00:00"/>
  </r>
  <r>
    <n v="8229"/>
    <x v="523"/>
    <s v="Medium"/>
    <n v="7"/>
    <n v="3565.27"/>
    <s v="Delivery Truck"/>
    <n v="14.7"/>
    <x v="0"/>
    <s v="Home Office"/>
    <s v="Technology"/>
    <s v="Office Machines"/>
    <s v="Jumbo Drum"/>
    <d v="2009-12-09T00:00:00"/>
  </r>
  <r>
    <n v="18534"/>
    <x v="763"/>
    <s v="Low"/>
    <n v="36"/>
    <n v="282.58"/>
    <s v="Express Air"/>
    <n v="1.99"/>
    <x v="9"/>
    <s v="Corporate"/>
    <s v="Technology"/>
    <s v="Computer Peripherals"/>
    <s v="Small Pack"/>
    <d v="2011-12-30T00:00:00"/>
  </r>
  <r>
    <n v="49799"/>
    <x v="537"/>
    <s v="High"/>
    <n v="4"/>
    <n v="1614.97"/>
    <s v="Delivery Truck"/>
    <n v="85.63"/>
    <x v="8"/>
    <s v="Home Office"/>
    <s v="Furniture"/>
    <s v="Tables"/>
    <s v="Jumbo Box"/>
    <d v="2009-08-26T00:00:00"/>
  </r>
  <r>
    <n v="51362"/>
    <x v="205"/>
    <s v="Medium"/>
    <n v="47"/>
    <n v="1501.8"/>
    <s v="Regular Air"/>
    <n v="4"/>
    <x v="0"/>
    <s v="Corporate"/>
    <s v="Technology"/>
    <s v="Computer Peripherals"/>
    <s v="Small Box"/>
    <d v="2010-02-24T00:00:00"/>
  </r>
  <r>
    <n v="57510"/>
    <x v="517"/>
    <s v="Not Specified"/>
    <n v="6"/>
    <n v="48.05"/>
    <s v="Regular Air"/>
    <n v="5.2"/>
    <x v="6"/>
    <s v="Corporate"/>
    <s v="Office Supplies"/>
    <s v="Paper"/>
    <s v="Small Box"/>
    <d v="2011-12-10T00:00:00"/>
  </r>
  <r>
    <n v="25634"/>
    <x v="764"/>
    <s v="Not Specified"/>
    <n v="26"/>
    <n v="626.07000000000005"/>
    <s v="Express Air"/>
    <n v="6.71"/>
    <x v="2"/>
    <s v="Corporate"/>
    <s v="Office Supplies"/>
    <s v="Envelopes"/>
    <s v="Small Box"/>
    <d v="2010-07-30T00:00:00"/>
  </r>
  <r>
    <n v="47747"/>
    <x v="765"/>
    <s v="High"/>
    <n v="40"/>
    <n v="102.15"/>
    <s v="Express Air"/>
    <n v="5.33"/>
    <x v="10"/>
    <s v="Consumer"/>
    <s v="Furniture"/>
    <s v="Office Furnishings"/>
    <s v="Small Box"/>
    <d v="2011-11-23T00:00:00"/>
  </r>
  <r>
    <n v="15654"/>
    <x v="766"/>
    <s v="Not Specified"/>
    <n v="4"/>
    <n v="9396.41"/>
    <s v="Delivery Truck"/>
    <n v="29.7"/>
    <x v="3"/>
    <s v="Corporate"/>
    <s v="Technology"/>
    <s v="Office Machines"/>
    <s v="Jumbo Drum"/>
    <d v="2009-10-04T00:00:00"/>
  </r>
  <r>
    <n v="44225"/>
    <x v="767"/>
    <s v="High"/>
    <n v="29"/>
    <n v="1958.32"/>
    <s v="Regular Air"/>
    <n v="10.84"/>
    <x v="4"/>
    <s v="Small Business"/>
    <s v="Furniture"/>
    <s v="Office Furnishings"/>
    <s v="Medium Box"/>
    <d v="2009-04-05T00:00:00"/>
  </r>
  <r>
    <n v="27392"/>
    <x v="169"/>
    <s v="Low"/>
    <n v="37"/>
    <n v="5753.85"/>
    <s v="Regular Air"/>
    <n v="13.99"/>
    <x v="2"/>
    <s v="Corporate"/>
    <s v="Technology"/>
    <s v="Office Machines"/>
    <s v="Medium Box"/>
    <d v="2012-03-11T00:00:00"/>
  </r>
  <r>
    <n v="39649"/>
    <x v="273"/>
    <s v="High"/>
    <n v="10"/>
    <n v="1351.653"/>
    <s v="Express Air"/>
    <n v="8.99"/>
    <x v="0"/>
    <s v="Corporate"/>
    <s v="Technology"/>
    <s v="Telephones and Communication"/>
    <s v="Small Box"/>
    <d v="2009-10-20T00:00:00"/>
  </r>
  <r>
    <n v="46402"/>
    <x v="298"/>
    <s v="Medium"/>
    <n v="29"/>
    <n v="1777.4690000000001"/>
    <s v="Regular Air"/>
    <n v="13.99"/>
    <x v="1"/>
    <s v="Consumer"/>
    <s v="Technology"/>
    <s v="Telephones and Communication"/>
    <s v="Medium Box"/>
    <d v="2011-01-09T00:00:00"/>
  </r>
  <r>
    <n v="9668"/>
    <x v="762"/>
    <s v="Low"/>
    <n v="10"/>
    <n v="42.67"/>
    <s v="Regular Air"/>
    <n v="2.99"/>
    <x v="8"/>
    <s v="Small Business"/>
    <s v="Office Supplies"/>
    <s v="Binders and Binder Accessories"/>
    <s v="Small Box"/>
    <d v="2009-09-08T00:00:00"/>
  </r>
  <r>
    <n v="14883"/>
    <x v="724"/>
    <s v="Low"/>
    <n v="38"/>
    <n v="978.4"/>
    <s v="Delivery Truck"/>
    <n v="14.36"/>
    <x v="5"/>
    <s v="Corporate"/>
    <s v="Furniture"/>
    <s v="Chairs &amp; Chairmats"/>
    <s v="Jumbo Drum"/>
    <d v="2011-05-11T00:00:00"/>
  </r>
  <r>
    <n v="23558"/>
    <x v="371"/>
    <s v="Low"/>
    <n v="17"/>
    <n v="579.71"/>
    <s v="Delivery Truck"/>
    <n v="45.51"/>
    <x v="1"/>
    <s v="Home Office"/>
    <s v="Furniture"/>
    <s v="Tables"/>
    <s v="Jumbo Box"/>
    <d v="2011-08-14T00:00:00"/>
  </r>
  <r>
    <n v="52896"/>
    <x v="768"/>
    <s v="High"/>
    <n v="49"/>
    <n v="188.7"/>
    <s v="Regular Air"/>
    <n v="0.5"/>
    <x v="1"/>
    <s v="Home Office"/>
    <s v="Office Supplies"/>
    <s v="Labels"/>
    <s v="Small Box"/>
    <d v="2010-10-25T00:00:00"/>
  </r>
  <r>
    <n v="19174"/>
    <x v="286"/>
    <s v="Medium"/>
    <n v="19"/>
    <n v="1061.905"/>
    <s v="Regular Air"/>
    <n v="2.5"/>
    <x v="9"/>
    <s v="Small Business"/>
    <s v="Technology"/>
    <s v="Telephones and Communication"/>
    <s v="Small Box"/>
    <d v="2010-07-17T00:00:00"/>
  </r>
  <r>
    <n v="11426"/>
    <x v="608"/>
    <s v="Medium"/>
    <n v="19"/>
    <n v="333.68"/>
    <s v="Regular Air"/>
    <n v="1.99"/>
    <x v="6"/>
    <s v="Consumer"/>
    <s v="Technology"/>
    <s v="Computer Peripherals"/>
    <s v="Small Pack"/>
    <d v="2009-05-08T00:00:00"/>
  </r>
  <r>
    <n v="40134"/>
    <x v="226"/>
    <s v="Low"/>
    <n v="43"/>
    <n v="1461.1"/>
    <s v="Regular Air"/>
    <n v="1.99"/>
    <x v="0"/>
    <s v="Small Business"/>
    <s v="Technology"/>
    <s v="Computer Peripherals"/>
    <s v="Small Pack"/>
    <d v="2011-10-13T00:00:00"/>
  </r>
  <r>
    <n v="29346"/>
    <x v="628"/>
    <s v="Low"/>
    <n v="2"/>
    <n v="29.06"/>
    <s v="Regular Air"/>
    <n v="6.97"/>
    <x v="9"/>
    <s v="Corporate"/>
    <s v="Office Supplies"/>
    <s v="Envelopes"/>
    <s v="Small Box"/>
    <d v="2009-08-20T00:00:00"/>
  </r>
  <r>
    <n v="37924"/>
    <x v="367"/>
    <s v="High"/>
    <n v="49"/>
    <n v="8094.55"/>
    <s v="Regular Air"/>
    <n v="19.989999999999998"/>
    <x v="6"/>
    <s v="Home Office"/>
    <s v="Office Supplies"/>
    <s v="Storage &amp; Organization"/>
    <s v="Small Box"/>
    <d v="2009-11-29T00:00:00"/>
  </r>
  <r>
    <n v="31232"/>
    <x v="604"/>
    <s v="High"/>
    <n v="9"/>
    <n v="2643.15"/>
    <s v="Delivery Truck"/>
    <n v="61.76"/>
    <x v="1"/>
    <s v="Home Office"/>
    <s v="Furniture"/>
    <s v="Tables"/>
    <s v="Jumbo Box"/>
    <d v="2012-09-01T00:00:00"/>
  </r>
  <r>
    <n v="53671"/>
    <x v="726"/>
    <s v="Medium"/>
    <n v="39"/>
    <n v="616.5"/>
    <s v="Regular Air"/>
    <n v="8.4"/>
    <x v="1"/>
    <s v="Small Business"/>
    <s v="Office Supplies"/>
    <s v="Binders and Binder Accessories"/>
    <s v="Small Box"/>
    <d v="2011-06-11T00:00:00"/>
  </r>
  <r>
    <n v="7015"/>
    <x v="769"/>
    <s v="Not Specified"/>
    <n v="42"/>
    <n v="7143.9269999999997"/>
    <s v="Express Air"/>
    <n v="4.2"/>
    <x v="9"/>
    <s v="Home Office"/>
    <s v="Technology"/>
    <s v="Telephones and Communication"/>
    <s v="Small Box"/>
    <d v="2010-10-13T00:00:00"/>
  </r>
  <r>
    <n v="6272"/>
    <x v="59"/>
    <s v="High"/>
    <n v="8"/>
    <n v="358.41950000000003"/>
    <s v="Express Air"/>
    <n v="2.5"/>
    <x v="6"/>
    <s v="Corporate"/>
    <s v="Technology"/>
    <s v="Telephones and Communication"/>
    <s v="Small Pack"/>
    <d v="2010-03-01T00:00:00"/>
  </r>
  <r>
    <n v="10563"/>
    <x v="770"/>
    <s v="Critical"/>
    <n v="38"/>
    <n v="10223.19"/>
    <s v="Regular Air"/>
    <n v="19.989999999999998"/>
    <x v="3"/>
    <s v="Corporate"/>
    <s v="Office Supplies"/>
    <s v="Appliances"/>
    <s v="Small Box"/>
    <d v="2010-09-30T00:00:00"/>
  </r>
  <r>
    <n v="6661"/>
    <x v="771"/>
    <s v="Low"/>
    <n v="47"/>
    <n v="19224.919999999998"/>
    <s v="Delivery Truck"/>
    <n v="49"/>
    <x v="5"/>
    <s v="Small Business"/>
    <s v="Technology"/>
    <s v="Copiers and Fax"/>
    <s v="Jumbo Drum"/>
    <d v="2010-04-20T00:00:00"/>
  </r>
  <r>
    <n v="27715"/>
    <x v="772"/>
    <s v="High"/>
    <n v="12"/>
    <n v="94.52"/>
    <s v="Regular Air"/>
    <n v="6.28"/>
    <x v="3"/>
    <s v="Consumer"/>
    <s v="Office Supplies"/>
    <s v="Binders and Binder Accessories"/>
    <s v="Small Box"/>
    <d v="2011-09-21T00:00:00"/>
  </r>
  <r>
    <n v="8231"/>
    <x v="470"/>
    <s v="Critical"/>
    <n v="27"/>
    <n v="79.44"/>
    <s v="Regular Air"/>
    <n v="0.5"/>
    <x v="1"/>
    <s v="Corporate"/>
    <s v="Office Supplies"/>
    <s v="Labels"/>
    <s v="Small Box"/>
    <d v="2012-10-20T00:00:00"/>
  </r>
  <r>
    <n v="40485"/>
    <x v="739"/>
    <s v="Not Specified"/>
    <n v="7"/>
    <n v="388.71350000000001"/>
    <s v="Regular Air"/>
    <n v="3.99"/>
    <x v="0"/>
    <s v="Corporate"/>
    <s v="Technology"/>
    <s v="Telephones and Communication"/>
    <s v="Small Box"/>
    <d v="2009-12-28T00:00:00"/>
  </r>
  <r>
    <n v="7846"/>
    <x v="25"/>
    <s v="Low"/>
    <n v="47"/>
    <n v="2926.33"/>
    <s v="Regular Air"/>
    <n v="19.989999999999998"/>
    <x v="4"/>
    <s v="Corporate"/>
    <s v="Office Supplies"/>
    <s v="Binders and Binder Accessories"/>
    <s v="Small Box"/>
    <d v="2011-06-30T00:00:00"/>
  </r>
  <r>
    <n v="10369"/>
    <x v="6"/>
    <s v="Low"/>
    <n v="4"/>
    <n v="27.34"/>
    <s v="Regular Air"/>
    <n v="4.96"/>
    <x v="0"/>
    <s v="Home Office"/>
    <s v="Office Supplies"/>
    <s v="Paper"/>
    <s v="Small Box"/>
    <d v="2011-11-11T00:00:00"/>
  </r>
  <r>
    <n v="53024"/>
    <x v="21"/>
    <s v="Not Specified"/>
    <n v="9"/>
    <n v="187.13"/>
    <s v="Regular Air"/>
    <n v="14.39"/>
    <x v="1"/>
    <s v="Corporate"/>
    <s v="Furniture"/>
    <s v="Office Furnishings"/>
    <s v="Small Box"/>
    <d v="2012-05-13T00:00:00"/>
  </r>
  <r>
    <n v="12258"/>
    <x v="350"/>
    <s v="Low"/>
    <n v="22"/>
    <n v="2431.13"/>
    <s v="Regular Air"/>
    <n v="13.99"/>
    <x v="1"/>
    <s v="Home Office"/>
    <s v="Furniture"/>
    <s v="Office Furnishings"/>
    <s v="Medium Box"/>
    <d v="2009-12-04T00:00:00"/>
  </r>
  <r>
    <n v="41636"/>
    <x v="50"/>
    <s v="Critical"/>
    <n v="27"/>
    <n v="2762.857"/>
    <s v="Regular Air"/>
    <n v="4.2300000000000004"/>
    <x v="6"/>
    <s v="Home Office"/>
    <s v="Technology"/>
    <s v="Telephones and Communication"/>
    <s v="Small Box"/>
    <d v="2009-08-16T00:00:00"/>
  </r>
  <r>
    <n v="19367"/>
    <x v="733"/>
    <s v="High"/>
    <n v="20"/>
    <n v="112.42"/>
    <s v="Regular Air"/>
    <n v="2.5"/>
    <x v="6"/>
    <s v="Home Office"/>
    <s v="Office Supplies"/>
    <s v="Envelopes"/>
    <s v="Small Box"/>
    <d v="2009-04-22T00:00:00"/>
  </r>
  <r>
    <n v="19332"/>
    <x v="240"/>
    <s v="High"/>
    <n v="46"/>
    <n v="8246.86"/>
    <s v="Delivery Truck"/>
    <n v="29.21"/>
    <x v="4"/>
    <s v="Consumer"/>
    <s v="Furniture"/>
    <s v="Tables"/>
    <s v="Jumbo Box"/>
    <d v="2012-02-29T00:00:00"/>
  </r>
  <r>
    <n v="25927"/>
    <x v="457"/>
    <s v="Medium"/>
    <n v="43"/>
    <n v="945.9"/>
    <s v="Regular Air"/>
    <n v="5.53"/>
    <x v="12"/>
    <s v="Corporate"/>
    <s v="Office Supplies"/>
    <s v="Pens &amp; Art Supplies"/>
    <s v="Small Pack"/>
    <d v="2009-04-24T00:00:00"/>
  </r>
  <r>
    <n v="27524"/>
    <x v="773"/>
    <s v="Not Specified"/>
    <n v="50"/>
    <n v="343.94"/>
    <s v="Regular Air"/>
    <n v="7.37"/>
    <x v="3"/>
    <s v="Consumer"/>
    <s v="Office Supplies"/>
    <s v="Paper"/>
    <s v="Small Box"/>
    <d v="2010-02-03T00:00:00"/>
  </r>
  <r>
    <n v="26784"/>
    <x v="1"/>
    <s v="Critical"/>
    <n v="33"/>
    <n v="440.23"/>
    <s v="Regular Air"/>
    <n v="7.51"/>
    <x v="4"/>
    <s v="Consumer"/>
    <s v="Technology"/>
    <s v="Office Machines"/>
    <s v="Medium Box"/>
    <d v="2010-07-24T00:00:00"/>
  </r>
  <r>
    <n v="47075"/>
    <x v="774"/>
    <s v="Medium"/>
    <n v="42"/>
    <n v="4346.9799999999996"/>
    <s v="Delivery Truck"/>
    <n v="35.840000000000003"/>
    <x v="8"/>
    <s v="Home Office"/>
    <s v="Furniture"/>
    <s v="Bookcases"/>
    <s v="Jumbo Box"/>
    <d v="2011-10-19T00:00:00"/>
  </r>
  <r>
    <n v="55425"/>
    <x v="775"/>
    <s v="Critical"/>
    <n v="8"/>
    <n v="2302.36"/>
    <s v="Express Air"/>
    <n v="7.18"/>
    <x v="4"/>
    <s v="Corporate"/>
    <s v="Technology"/>
    <s v="Computer Peripherals"/>
    <s v="Small Box"/>
    <d v="2011-11-03T00:00:00"/>
  </r>
  <r>
    <n v="12934"/>
    <x v="378"/>
    <s v="Not Specified"/>
    <n v="45"/>
    <n v="440.39"/>
    <s v="Regular Air"/>
    <n v="1.39"/>
    <x v="7"/>
    <s v="Corporate"/>
    <s v="Office Supplies"/>
    <s v="Envelopes"/>
    <s v="Small Box"/>
    <d v="2009-03-06T00:00:00"/>
  </r>
  <r>
    <n v="11206"/>
    <x v="344"/>
    <s v="Low"/>
    <n v="6"/>
    <n v="177.67"/>
    <s v="Regular Air"/>
    <n v="1.49"/>
    <x v="12"/>
    <s v="Small Business"/>
    <s v="Office Supplies"/>
    <s v="Binders and Binder Accessories"/>
    <s v="Small Box"/>
    <d v="2010-01-01T00:00:00"/>
  </r>
  <r>
    <n v="53671"/>
    <x v="726"/>
    <s v="Medium"/>
    <n v="43"/>
    <n v="6255.81"/>
    <s v="Regular Air"/>
    <n v="19.989999999999998"/>
    <x v="1"/>
    <s v="Small Business"/>
    <s v="Office Supplies"/>
    <s v="Storage &amp; Organization"/>
    <s v="Small Box"/>
    <d v="2011-06-11T00:00:00"/>
  </r>
  <r>
    <n v="33414"/>
    <x v="776"/>
    <s v="Not Specified"/>
    <n v="9"/>
    <n v="37.22"/>
    <s v="Regular Air"/>
    <n v="1.17"/>
    <x v="10"/>
    <s v="Small Business"/>
    <s v="Office Supplies"/>
    <s v="Pens &amp; Art Supplies"/>
    <s v="Wrap Bag"/>
    <d v="2012-02-10T00:00:00"/>
  </r>
  <r>
    <n v="2048"/>
    <x v="307"/>
    <s v="Critical"/>
    <n v="12"/>
    <n v="3752.61"/>
    <s v="Delivery Truck"/>
    <n v="42.52"/>
    <x v="10"/>
    <s v="Corporate"/>
    <s v="Office Supplies"/>
    <s v="Appliances"/>
    <s v="Jumbo Drum"/>
    <d v="2010-11-15T00:00:00"/>
  </r>
  <r>
    <n v="54917"/>
    <x v="777"/>
    <s v="High"/>
    <n v="12"/>
    <n v="6034.68"/>
    <s v="Regular Air"/>
    <n v="24.49"/>
    <x v="0"/>
    <s v="Small Business"/>
    <s v="Technology"/>
    <s v="Copiers and Fax"/>
    <s v="Large Box"/>
    <d v="2010-04-10T00:00:00"/>
  </r>
  <r>
    <n v="52197"/>
    <x v="680"/>
    <s v="Critical"/>
    <n v="6"/>
    <n v="377.03"/>
    <s v="Regular Air"/>
    <n v="6.88"/>
    <x v="6"/>
    <s v="Corporate"/>
    <s v="Office Supplies"/>
    <s v="Storage &amp; Organization"/>
    <s v="Small Box"/>
    <d v="2012-08-06T00:00:00"/>
  </r>
  <r>
    <n v="46050"/>
    <x v="778"/>
    <s v="High"/>
    <n v="3"/>
    <n v="876.75"/>
    <s v="Regular Air"/>
    <n v="19.989999999999998"/>
    <x v="1"/>
    <s v="Home Office"/>
    <s v="Office Supplies"/>
    <s v="Appliances"/>
    <s v="Small Box"/>
    <d v="2010-01-07T00:00:00"/>
  </r>
  <r>
    <n v="48096"/>
    <x v="637"/>
    <s v="High"/>
    <n v="22"/>
    <n v="383.33"/>
    <s v="Regular Air"/>
    <n v="8.1300000000000008"/>
    <x v="6"/>
    <s v="Home Office"/>
    <s v="Office Supplies"/>
    <s v="Envelopes"/>
    <s v="Small Box"/>
    <d v="2009-06-14T00:00:00"/>
  </r>
  <r>
    <n v="4545"/>
    <x v="779"/>
    <s v="Not Specified"/>
    <n v="4"/>
    <n v="33.1"/>
    <s v="Regular Air"/>
    <n v="8.74"/>
    <x v="1"/>
    <s v="Small Business"/>
    <s v="Office Supplies"/>
    <s v="Paper"/>
    <s v="Small Box"/>
    <d v="2010-01-17T00:00:00"/>
  </r>
  <r>
    <n v="53152"/>
    <x v="378"/>
    <s v="Medium"/>
    <n v="9"/>
    <n v="186.67"/>
    <s v="Regular Air"/>
    <n v="8.68"/>
    <x v="1"/>
    <s v="Corporate"/>
    <s v="Office Supplies"/>
    <s v="Paper"/>
    <s v="Small Box"/>
    <d v="2009-03-07T00:00:00"/>
  </r>
  <r>
    <n v="42339"/>
    <x v="177"/>
    <s v="Critical"/>
    <n v="31"/>
    <n v="206.54"/>
    <s v="Regular Air"/>
    <n v="9.68"/>
    <x v="0"/>
    <s v="Consumer"/>
    <s v="Office Supplies"/>
    <s v="Paper"/>
    <s v="Small Box"/>
    <d v="2009-02-12T00:00:00"/>
  </r>
  <r>
    <n v="40707"/>
    <x v="316"/>
    <s v="High"/>
    <n v="26"/>
    <n v="1495.184"/>
    <s v="Regular Air"/>
    <n v="8.99"/>
    <x v="1"/>
    <s v="Small Business"/>
    <s v="Technology"/>
    <s v="Telephones and Communication"/>
    <s v="Small Box"/>
    <d v="2009-06-13T00:00:00"/>
  </r>
  <r>
    <n v="42529"/>
    <x v="565"/>
    <s v="Low"/>
    <n v="2"/>
    <n v="6.34"/>
    <s v="Regular Air"/>
    <n v="0.97"/>
    <x v="4"/>
    <s v="Small Business"/>
    <s v="Office Supplies"/>
    <s v="Pens &amp; Art Supplies"/>
    <s v="Wrap Bag"/>
    <d v="2010-10-14T00:00:00"/>
  </r>
  <r>
    <n v="50657"/>
    <x v="123"/>
    <s v="High"/>
    <n v="16"/>
    <n v="60.02"/>
    <s v="Express Air"/>
    <n v="1.93"/>
    <x v="10"/>
    <s v="Corporate"/>
    <s v="Office Supplies"/>
    <s v="Paper"/>
    <s v="Wrap Bag"/>
    <d v="2011-12-20T00:00:00"/>
  </r>
  <r>
    <n v="58720"/>
    <x v="580"/>
    <s v="Not Specified"/>
    <n v="43"/>
    <n v="2378.8200000000002"/>
    <s v="Regular Air"/>
    <n v="16.11"/>
    <x v="1"/>
    <s v="Home Office"/>
    <s v="Office Supplies"/>
    <s v="Binders and Binder Accessories"/>
    <s v="Small Box"/>
    <d v="2010-03-07T00:00:00"/>
  </r>
  <r>
    <n v="57412"/>
    <x v="143"/>
    <s v="Low"/>
    <n v="34"/>
    <n v="223.499"/>
    <s v="Regular Air"/>
    <n v="5.03"/>
    <x v="5"/>
    <s v="Consumer"/>
    <s v="Technology"/>
    <s v="Telephones and Communication"/>
    <s v="Medium Box"/>
    <d v="2009-07-13T00:00:00"/>
  </r>
  <r>
    <n v="8480"/>
    <x v="780"/>
    <s v="High"/>
    <n v="3"/>
    <n v="309.9015"/>
    <s v="Regular Air"/>
    <n v="7.69"/>
    <x v="1"/>
    <s v="Corporate"/>
    <s v="Technology"/>
    <s v="Telephones and Communication"/>
    <s v="Small Box"/>
    <d v="2011-01-31T00:00:00"/>
  </r>
  <r>
    <n v="41221"/>
    <x v="384"/>
    <s v="Critical"/>
    <n v="4"/>
    <n v="345.57"/>
    <s v="Regular Air"/>
    <n v="35"/>
    <x v="1"/>
    <s v="Home Office"/>
    <s v="Office Supplies"/>
    <s v="Storage &amp; Organization"/>
    <s v="Large Box"/>
    <d v="2009-09-13T00:00:00"/>
  </r>
  <r>
    <n v="22919"/>
    <x v="490"/>
    <s v="Critical"/>
    <n v="21"/>
    <n v="98.77"/>
    <s v="Regular Air"/>
    <n v="0.5"/>
    <x v="8"/>
    <s v="Consumer"/>
    <s v="Office Supplies"/>
    <s v="Labels"/>
    <s v="Small Box"/>
    <d v="2009-07-18T00:00:00"/>
  </r>
  <r>
    <n v="49059"/>
    <x v="721"/>
    <s v="Medium"/>
    <n v="48"/>
    <n v="128"/>
    <s v="Regular Air"/>
    <n v="0.5"/>
    <x v="0"/>
    <s v="Home Office"/>
    <s v="Office Supplies"/>
    <s v="Labels"/>
    <s v="Small Box"/>
    <d v="2009-09-22T00:00:00"/>
  </r>
  <r>
    <n v="41091"/>
    <x v="434"/>
    <s v="Medium"/>
    <n v="32"/>
    <n v="6310.69"/>
    <s v="Express Air"/>
    <n v="18.059999999999999"/>
    <x v="0"/>
    <s v="Consumer"/>
    <s v="Furniture"/>
    <s v="Chairs &amp; Chairmats"/>
    <s v="Large Box"/>
    <d v="2009-05-25T00:00:00"/>
  </r>
  <r>
    <n v="41543"/>
    <x v="781"/>
    <s v="Low"/>
    <n v="24"/>
    <n v="1318.8685"/>
    <s v="Regular Air"/>
    <n v="3.99"/>
    <x v="1"/>
    <s v="Corporate"/>
    <s v="Technology"/>
    <s v="Telephones and Communication"/>
    <s v="Small Box"/>
    <d v="2009-02-10T00:00:00"/>
  </r>
  <r>
    <n v="13953"/>
    <x v="735"/>
    <s v="Critical"/>
    <n v="32"/>
    <n v="381.24"/>
    <s v="Regular Air"/>
    <n v="5.01"/>
    <x v="1"/>
    <s v="Consumer"/>
    <s v="Office Supplies"/>
    <s v="Paper"/>
    <s v="Small Box"/>
    <d v="2011-06-02T00:00:00"/>
  </r>
  <r>
    <n v="37923"/>
    <x v="782"/>
    <s v="Not Specified"/>
    <n v="29"/>
    <n v="198.43"/>
    <s v="Regular Air"/>
    <n v="6.81"/>
    <x v="6"/>
    <s v="Corporate"/>
    <s v="Office Supplies"/>
    <s v="Paper"/>
    <s v="Small Box"/>
    <d v="2010-03-28T00:00:00"/>
  </r>
  <r>
    <n v="20679"/>
    <x v="783"/>
    <s v="Medium"/>
    <n v="32"/>
    <n v="4976.6000000000004"/>
    <s v="Regular Air"/>
    <n v="19.989999999999998"/>
    <x v="3"/>
    <s v="Small Business"/>
    <s v="Office Supplies"/>
    <s v="Storage &amp; Organization"/>
    <s v="Small Box"/>
    <d v="2010-08-14T00:00:00"/>
  </r>
  <r>
    <n v="3942"/>
    <x v="784"/>
    <s v="Not Specified"/>
    <n v="11"/>
    <n v="225.14"/>
    <s v="Regular Air"/>
    <n v="8.99"/>
    <x v="9"/>
    <s v="Small Business"/>
    <s v="Office Supplies"/>
    <s v="Pens &amp; Art Supplies"/>
    <s v="Small Pack"/>
    <d v="2010-06-28T00:00:00"/>
  </r>
  <r>
    <n v="32613"/>
    <x v="141"/>
    <s v="Low"/>
    <n v="31"/>
    <n v="1359.74"/>
    <s v="Express Air"/>
    <n v="8.99"/>
    <x v="4"/>
    <s v="Consumer"/>
    <s v="Office Supplies"/>
    <s v="Pens &amp; Art Supplies"/>
    <s v="Small Pack"/>
    <d v="2011-12-23T00:00:00"/>
  </r>
  <r>
    <n v="56322"/>
    <x v="785"/>
    <s v="Medium"/>
    <n v="16"/>
    <n v="1689.1369999999999"/>
    <s v="Regular Air"/>
    <n v="8.08"/>
    <x v="8"/>
    <s v="Small Business"/>
    <s v="Technology"/>
    <s v="Telephones and Communication"/>
    <s v="Small Box"/>
    <d v="2011-10-02T00:00:00"/>
  </r>
  <r>
    <n v="51041"/>
    <x v="764"/>
    <s v="High"/>
    <n v="47"/>
    <n v="2766.8180000000002"/>
    <s v="Regular Air"/>
    <n v="5.92"/>
    <x v="8"/>
    <s v="Home Office"/>
    <s v="Technology"/>
    <s v="Telephones and Communication"/>
    <s v="Small Box"/>
    <d v="2010-07-30T00:00:00"/>
  </r>
  <r>
    <n v="50147"/>
    <x v="786"/>
    <s v="Medium"/>
    <n v="13"/>
    <n v="163.62"/>
    <s v="Regular Air"/>
    <n v="5.43"/>
    <x v="6"/>
    <s v="Home Office"/>
    <s v="Office Supplies"/>
    <s v="Paper"/>
    <s v="Small Box"/>
    <d v="2009-10-08T00:00:00"/>
  </r>
  <r>
    <n v="41794"/>
    <x v="63"/>
    <s v="Critical"/>
    <n v="48"/>
    <n v="836.59"/>
    <s v="Regular Air"/>
    <n v="8.65"/>
    <x v="5"/>
    <s v="Home Office"/>
    <s v="Office Supplies"/>
    <s v="Pens &amp; Art Supplies"/>
    <s v="Small Box"/>
    <d v="2011-05-28T00:00:00"/>
  </r>
  <r>
    <n v="34177"/>
    <x v="157"/>
    <s v="High"/>
    <n v="26"/>
    <n v="172.76"/>
    <s v="Regular Air"/>
    <n v="0.49"/>
    <x v="2"/>
    <s v="Corporate"/>
    <s v="Office Supplies"/>
    <s v="Labels"/>
    <s v="Small Box"/>
    <d v="2009-08-16T00:00:00"/>
  </r>
  <r>
    <n v="36161"/>
    <x v="779"/>
    <s v="Critical"/>
    <n v="6"/>
    <n v="29.19"/>
    <s v="Regular Air"/>
    <n v="1.49"/>
    <x v="4"/>
    <s v="Small Business"/>
    <s v="Office Supplies"/>
    <s v="Binders and Binder Accessories"/>
    <s v="Small Box"/>
    <d v="2010-01-17T00:00:00"/>
  </r>
  <r>
    <n v="40032"/>
    <x v="584"/>
    <s v="Low"/>
    <n v="9"/>
    <n v="23300.12"/>
    <s v="Delivery Truck"/>
    <n v="29.7"/>
    <x v="8"/>
    <s v="Small Business"/>
    <s v="Technology"/>
    <s v="Office Machines"/>
    <s v="Jumbo Drum"/>
    <d v="2012-12-07T00:00:00"/>
  </r>
  <r>
    <n v="26432"/>
    <x v="787"/>
    <s v="Low"/>
    <n v="11"/>
    <n v="45.18"/>
    <s v="Express Air"/>
    <n v="2.97"/>
    <x v="4"/>
    <s v="Corporate"/>
    <s v="Office Supplies"/>
    <s v="Paper"/>
    <s v="Wrap Bag"/>
    <d v="2010-01-04T00:00:00"/>
  </r>
  <r>
    <n v="7585"/>
    <x v="192"/>
    <s v="High"/>
    <n v="34"/>
    <n v="650.1395"/>
    <s v="Regular Air"/>
    <n v="1.25"/>
    <x v="5"/>
    <s v="Consumer"/>
    <s v="Technology"/>
    <s v="Telephones and Communication"/>
    <s v="Small Pack"/>
    <d v="2011-05-21T00:00:00"/>
  </r>
  <r>
    <n v="33444"/>
    <x v="561"/>
    <s v="Medium"/>
    <n v="8"/>
    <n v="127.8"/>
    <s v="Regular Air"/>
    <n v="7.51"/>
    <x v="2"/>
    <s v="Corporate"/>
    <s v="Office Supplies"/>
    <s v="Storage &amp; Organization"/>
    <s v="Small Box"/>
    <d v="2012-10-08T00:00:00"/>
  </r>
  <r>
    <n v="39590"/>
    <x v="127"/>
    <s v="Low"/>
    <n v="9"/>
    <n v="79.25"/>
    <s v="Express Air"/>
    <n v="5.83"/>
    <x v="1"/>
    <s v="Small Business"/>
    <s v="Office Supplies"/>
    <s v="Paper"/>
    <s v="Wrap Bag"/>
    <d v="2011-05-21T00:00:00"/>
  </r>
  <r>
    <n v="25347"/>
    <x v="637"/>
    <s v="Low"/>
    <n v="28"/>
    <n v="967.27"/>
    <s v="Regular Air"/>
    <n v="7.5"/>
    <x v="9"/>
    <s v="Corporate"/>
    <s v="Office Supplies"/>
    <s v="Paper"/>
    <s v="Small Box"/>
    <d v="2009-06-19T00:00:00"/>
  </r>
  <r>
    <n v="42374"/>
    <x v="788"/>
    <s v="Critical"/>
    <n v="47"/>
    <n v="807.6"/>
    <s v="Regular Air"/>
    <n v="5.08"/>
    <x v="6"/>
    <s v="Corporate"/>
    <s v="Office Supplies"/>
    <s v="Binders and Binder Accessories"/>
    <s v="Small Box"/>
    <d v="2012-07-18T00:00:00"/>
  </r>
  <r>
    <n v="36065"/>
    <x v="347"/>
    <s v="High"/>
    <n v="31"/>
    <n v="538.29999999999995"/>
    <s v="Regular Air"/>
    <n v="12.39"/>
    <x v="4"/>
    <s v="Small Business"/>
    <s v="Office Supplies"/>
    <s v="Envelopes"/>
    <s v="Small Box"/>
    <d v="2010-02-17T00:00:00"/>
  </r>
  <r>
    <n v="38050"/>
    <x v="789"/>
    <s v="Not Specified"/>
    <n v="31"/>
    <n v="187.18"/>
    <s v="Express Air"/>
    <n v="1.67"/>
    <x v="6"/>
    <s v="Home Office"/>
    <s v="Office Supplies"/>
    <s v="Pens &amp; Art Supplies"/>
    <s v="Wrap Bag"/>
    <d v="2010-10-27T00:00:00"/>
  </r>
  <r>
    <n v="45155"/>
    <x v="428"/>
    <s v="Low"/>
    <n v="44"/>
    <n v="181.61"/>
    <s v="Regular Air"/>
    <n v="5.34"/>
    <x v="9"/>
    <s v="Corporate"/>
    <s v="Office Supplies"/>
    <s v="Binders and Binder Accessories"/>
    <s v="Small Box"/>
    <d v="2011-02-22T00:00:00"/>
  </r>
  <r>
    <n v="11239"/>
    <x v="174"/>
    <s v="Critical"/>
    <n v="33"/>
    <n v="6170.02"/>
    <s v="Delivery Truck"/>
    <n v="29.21"/>
    <x v="1"/>
    <s v="Small Business"/>
    <s v="Furniture"/>
    <s v="Tables"/>
    <s v="Jumbo Box"/>
    <d v="2012-02-11T00:00:00"/>
  </r>
  <r>
    <n v="30660"/>
    <x v="270"/>
    <s v="Critical"/>
    <n v="16"/>
    <n v="986.27200000000005"/>
    <s v="Regular Air"/>
    <n v="69"/>
    <x v="0"/>
    <s v="Small Business"/>
    <s v="Furniture"/>
    <s v="Tables"/>
    <s v="Large Box"/>
    <d v="2012-09-08T00:00:00"/>
  </r>
  <r>
    <n v="39457"/>
    <x v="566"/>
    <s v="Critical"/>
    <n v="40"/>
    <n v="4842.21"/>
    <s v="Delivery Truck"/>
    <n v="70.2"/>
    <x v="2"/>
    <s v="Home Office"/>
    <s v="Furniture"/>
    <s v="Chairs &amp; Chairmats"/>
    <s v="Jumbo Drum"/>
    <d v="2011-06-02T00:00:00"/>
  </r>
  <r>
    <n v="51426"/>
    <x v="80"/>
    <s v="Medium"/>
    <n v="41"/>
    <n v="357.01"/>
    <s v="Regular Air"/>
    <n v="1.99"/>
    <x v="6"/>
    <s v="Consumer"/>
    <s v="Technology"/>
    <s v="Computer Peripherals"/>
    <s v="Small Pack"/>
    <d v="2010-12-02T00:00:00"/>
  </r>
  <r>
    <n v="41666"/>
    <x v="548"/>
    <s v="Medium"/>
    <n v="26"/>
    <n v="596.15599999999995"/>
    <s v="Express Air"/>
    <n v="8.59"/>
    <x v="12"/>
    <s v="Small Business"/>
    <s v="Technology"/>
    <s v="Telephones and Communication"/>
    <s v="Medium Box"/>
    <d v="2012-03-04T00:00:00"/>
  </r>
  <r>
    <n v="32036"/>
    <x v="644"/>
    <s v="Medium"/>
    <n v="6"/>
    <n v="338.89"/>
    <s v="Regular Air"/>
    <n v="10.75"/>
    <x v="1"/>
    <s v="Corporate"/>
    <s v="Office Supplies"/>
    <s v="Paper"/>
    <s v="Small Box"/>
    <d v="2011-10-07T00:00:00"/>
  </r>
  <r>
    <n v="47456"/>
    <x v="790"/>
    <s v="Low"/>
    <n v="43"/>
    <n v="277.08"/>
    <s v="Regular Air"/>
    <n v="7.91"/>
    <x v="5"/>
    <s v="Corporate"/>
    <s v="Office Supplies"/>
    <s v="Paper"/>
    <s v="Small Box"/>
    <d v="2012-06-07T00:00:00"/>
  </r>
  <r>
    <n v="13988"/>
    <x v="791"/>
    <s v="Not Specified"/>
    <n v="34"/>
    <n v="180.27"/>
    <s v="Regular Air"/>
    <n v="5.32"/>
    <x v="6"/>
    <s v="Home Office"/>
    <s v="Furniture"/>
    <s v="Office Furnishings"/>
    <s v="Small Box"/>
    <d v="2012-08-02T00:00:00"/>
  </r>
  <r>
    <n v="59589"/>
    <x v="630"/>
    <s v="Medium"/>
    <n v="25"/>
    <n v="1610.26"/>
    <s v="Regular Air"/>
    <n v="6.88"/>
    <x v="1"/>
    <s v="Home Office"/>
    <s v="Office Supplies"/>
    <s v="Storage &amp; Organization"/>
    <s v="Small Box"/>
    <d v="2012-04-11T00:00:00"/>
  </r>
  <r>
    <n v="1444"/>
    <x v="327"/>
    <s v="Medium"/>
    <n v="25"/>
    <n v="772.24"/>
    <s v="Regular Air"/>
    <n v="8.74"/>
    <x v="1"/>
    <s v="Home Office"/>
    <s v="Office Supplies"/>
    <s v="Paper"/>
    <s v="Small Box"/>
    <d v="2009-12-06T00:00:00"/>
  </r>
  <r>
    <n v="28515"/>
    <x v="792"/>
    <s v="High"/>
    <n v="48"/>
    <n v="379.78"/>
    <s v="Regular Air"/>
    <n v="2.38"/>
    <x v="9"/>
    <s v="Corporate"/>
    <s v="Technology"/>
    <s v="Computer Peripherals"/>
    <s v="Small Pack"/>
    <d v="2010-07-02T00:00:00"/>
  </r>
  <r>
    <n v="55746"/>
    <x v="750"/>
    <s v="Not Specified"/>
    <n v="29"/>
    <n v="324.75"/>
    <s v="Regular Air"/>
    <n v="5.03"/>
    <x v="10"/>
    <s v="Consumer"/>
    <s v="Office Supplies"/>
    <s v="Storage &amp; Organization"/>
    <s v="Small Box"/>
    <d v="2009-07-02T00:00:00"/>
  </r>
  <r>
    <n v="42823"/>
    <x v="582"/>
    <s v="Medium"/>
    <n v="8"/>
    <n v="49.14"/>
    <s v="Express Air"/>
    <n v="6.18"/>
    <x v="8"/>
    <s v="Corporate"/>
    <s v="Office Supplies"/>
    <s v="Paper"/>
    <s v="Small Box"/>
    <d v="2010-06-27T00:00:00"/>
  </r>
  <r>
    <n v="32199"/>
    <x v="93"/>
    <s v="High"/>
    <n v="40"/>
    <n v="196.5"/>
    <s v="Regular Air"/>
    <n v="4.97"/>
    <x v="7"/>
    <s v="Corporate"/>
    <s v="Office Supplies"/>
    <s v="Binders and Binder Accessories"/>
    <s v="Small Box"/>
    <d v="2009-07-16T00:00:00"/>
  </r>
  <r>
    <n v="32326"/>
    <x v="738"/>
    <s v="High"/>
    <n v="50"/>
    <n v="929.81"/>
    <s v="Regular Air"/>
    <n v="11.17"/>
    <x v="4"/>
    <s v="Small Business"/>
    <s v="Furniture"/>
    <s v="Office Furnishings"/>
    <s v="Large Box"/>
    <d v="2010-11-01T00:00:00"/>
  </r>
  <r>
    <n v="57061"/>
    <x v="350"/>
    <s v="Low"/>
    <n v="6"/>
    <n v="36.56"/>
    <s v="Regular Air"/>
    <n v="0.5"/>
    <x v="4"/>
    <s v="Small Business"/>
    <s v="Office Supplies"/>
    <s v="Labels"/>
    <s v="Small Box"/>
    <d v="2009-11-30T00:00:00"/>
  </r>
  <r>
    <n v="35910"/>
    <x v="34"/>
    <s v="High"/>
    <n v="28"/>
    <n v="881.50099999999998"/>
    <s v="Express Air"/>
    <n v="3.3"/>
    <x v="6"/>
    <s v="Corporate"/>
    <s v="Technology"/>
    <s v="Telephones and Communication"/>
    <s v="Small Pack"/>
    <d v="2010-11-25T00:00:00"/>
  </r>
  <r>
    <n v="16326"/>
    <x v="658"/>
    <s v="High"/>
    <n v="39"/>
    <n v="1538.33"/>
    <s v="Regular Air"/>
    <n v="1.99"/>
    <x v="1"/>
    <s v="Corporate"/>
    <s v="Technology"/>
    <s v="Computer Peripherals"/>
    <s v="Small Pack"/>
    <d v="2010-05-12T00:00:00"/>
  </r>
  <r>
    <n v="38887"/>
    <x v="793"/>
    <s v="Critical"/>
    <n v="25"/>
    <n v="378.9"/>
    <s v="Regular Air"/>
    <n v="7.17"/>
    <x v="5"/>
    <s v="Consumer"/>
    <s v="Office Supplies"/>
    <s v="Binders and Binder Accessories"/>
    <s v="Small Box"/>
    <d v="2009-10-25T00:00:00"/>
  </r>
  <r>
    <n v="43588"/>
    <x v="51"/>
    <s v="Medium"/>
    <n v="16"/>
    <n v="3075.752"/>
    <s v="Delivery Truck"/>
    <n v="59.24"/>
    <x v="9"/>
    <s v="Home Office"/>
    <s v="Furniture"/>
    <s v="Tables"/>
    <s v="Jumbo Box"/>
    <d v="2012-09-04T00:00:00"/>
  </r>
  <r>
    <n v="10342"/>
    <x v="180"/>
    <s v="Medium"/>
    <n v="45"/>
    <n v="5181.08"/>
    <s v="Delivery Truck"/>
    <n v="58.72"/>
    <x v="1"/>
    <s v="Consumer"/>
    <s v="Furniture"/>
    <s v="Bookcases"/>
    <s v="Jumbo Box"/>
    <d v="2011-11-24T00:00:00"/>
  </r>
  <r>
    <n v="38978"/>
    <x v="794"/>
    <s v="Low"/>
    <n v="24"/>
    <n v="4547.26"/>
    <s v="Delivery Truck"/>
    <n v="30"/>
    <x v="6"/>
    <s v="Small Business"/>
    <s v="Furniture"/>
    <s v="Chairs &amp; Chairmats"/>
    <s v="Jumbo Drum"/>
    <d v="2009-08-05T00:00:00"/>
  </r>
  <r>
    <n v="40994"/>
    <x v="283"/>
    <s v="High"/>
    <n v="42"/>
    <n v="793.04"/>
    <s v="Regular Air"/>
    <n v="1.49"/>
    <x v="12"/>
    <s v="Small Business"/>
    <s v="Office Supplies"/>
    <s v="Binders and Binder Accessories"/>
    <s v="Small Box"/>
    <d v="2012-10-11T00:00:00"/>
  </r>
  <r>
    <n v="10144"/>
    <x v="3"/>
    <s v="Critical"/>
    <n v="24"/>
    <n v="6408.3"/>
    <s v="Delivery Truck"/>
    <n v="35.67"/>
    <x v="0"/>
    <s v="Corporate"/>
    <s v="Furniture"/>
    <s v="Tables"/>
    <s v="Jumbo Box"/>
    <d v="2011-01-02T00:00:00"/>
  </r>
  <r>
    <n v="14851"/>
    <x v="118"/>
    <s v="Not Specified"/>
    <n v="6"/>
    <n v="3378.18"/>
    <s v="Regular Air"/>
    <n v="24.49"/>
    <x v="3"/>
    <s v="Corporate"/>
    <s v="Technology"/>
    <s v="Copiers and Fax"/>
    <s v="Large Box"/>
    <d v="2012-05-12T00:00:00"/>
  </r>
  <r>
    <n v="19524"/>
    <x v="795"/>
    <s v="Critical"/>
    <n v="9"/>
    <n v="92.02"/>
    <s v="Regular Air"/>
    <n v="4.68"/>
    <x v="3"/>
    <s v="Corporate"/>
    <s v="Office Supplies"/>
    <s v="Scissors, Rulers and Trimmers"/>
    <s v="Small Pack"/>
    <d v="2010-01-15T00:00:00"/>
  </r>
  <r>
    <n v="35811"/>
    <x v="277"/>
    <s v="Critical"/>
    <n v="6"/>
    <n v="10.39"/>
    <s v="Regular Air"/>
    <n v="0.7"/>
    <x v="5"/>
    <s v="Corporate"/>
    <s v="Office Supplies"/>
    <s v="Pens &amp; Art Supplies"/>
    <s v="Wrap Bag"/>
    <d v="2012-01-05T00:00:00"/>
  </r>
  <r>
    <n v="58113"/>
    <x v="124"/>
    <s v="High"/>
    <n v="12"/>
    <n v="2077.1875"/>
    <s v="Express Air"/>
    <n v="4.2"/>
    <x v="1"/>
    <s v="Small Business"/>
    <s v="Technology"/>
    <s v="Telephones and Communication"/>
    <s v="Small Box"/>
    <d v="2012-02-03T00:00:00"/>
  </r>
  <r>
    <n v="14119"/>
    <x v="560"/>
    <s v="Low"/>
    <n v="24"/>
    <n v="103.11"/>
    <s v="Regular Air"/>
    <n v="6.92"/>
    <x v="1"/>
    <s v="Home Office"/>
    <s v="Furniture"/>
    <s v="Office Furnishings"/>
    <s v="Small Box"/>
    <d v="2010-06-04T00:00:00"/>
  </r>
  <r>
    <n v="16643"/>
    <x v="677"/>
    <s v="Low"/>
    <n v="46"/>
    <n v="441.4"/>
    <s v="Regular Air"/>
    <n v="2.06"/>
    <x v="3"/>
    <s v="Home Office"/>
    <s v="Office Supplies"/>
    <s v="Paper"/>
    <s v="Wrap Bag"/>
    <d v="2010-04-15T00:00:00"/>
  </r>
  <r>
    <n v="39749"/>
    <x v="784"/>
    <s v="High"/>
    <n v="43"/>
    <n v="110.64"/>
    <s v="Regular Air"/>
    <n v="2.4"/>
    <x v="1"/>
    <s v="Consumer"/>
    <s v="Office Supplies"/>
    <s v="Pens &amp; Art Supplies"/>
    <s v="Wrap Bag"/>
    <d v="2010-06-29T00:00:00"/>
  </r>
  <r>
    <n v="8039"/>
    <x v="796"/>
    <s v="Medium"/>
    <n v="37"/>
    <n v="1199.7"/>
    <s v="Regular Air"/>
    <n v="19.510000000000002"/>
    <x v="4"/>
    <s v="Small Business"/>
    <s v="Office Supplies"/>
    <s v="Envelopes"/>
    <s v="Small Box"/>
    <d v="2012-08-24T00:00:00"/>
  </r>
  <r>
    <n v="45125"/>
    <x v="337"/>
    <s v="Critical"/>
    <n v="32"/>
    <n v="4834.8"/>
    <s v="Regular Air"/>
    <n v="4.99"/>
    <x v="1"/>
    <s v="Home Office"/>
    <s v="Technology"/>
    <s v="Telephones and Communication"/>
    <s v="Small Box"/>
    <d v="2012-05-29T00:00:00"/>
  </r>
  <r>
    <n v="39367"/>
    <x v="684"/>
    <s v="Critical"/>
    <n v="45"/>
    <n v="177.88"/>
    <s v="Regular Air"/>
    <n v="5.04"/>
    <x v="0"/>
    <s v="Small Business"/>
    <s v="Office Supplies"/>
    <s v="Binders and Binder Accessories"/>
    <s v="Small Box"/>
    <d v="2009-08-07T00:00:00"/>
  </r>
  <r>
    <n v="50500"/>
    <x v="667"/>
    <s v="Low"/>
    <n v="45"/>
    <n v="109.39"/>
    <s v="Express Air"/>
    <n v="1.02"/>
    <x v="10"/>
    <s v="Consumer"/>
    <s v="Office Supplies"/>
    <s v="Rubber Bands"/>
    <s v="Wrap Bag"/>
    <d v="2011-09-06T00:00:00"/>
  </r>
  <r>
    <n v="45766"/>
    <x v="430"/>
    <s v="High"/>
    <n v="28"/>
    <n v="4181.82"/>
    <s v="Regular Air"/>
    <n v="13.99"/>
    <x v="2"/>
    <s v="Home Office"/>
    <s v="Technology"/>
    <s v="Office Machines"/>
    <s v="Medium Box"/>
    <d v="2010-05-08T00:00:00"/>
  </r>
  <r>
    <n v="32932"/>
    <x v="797"/>
    <s v="Low"/>
    <n v="49"/>
    <n v="29884.6"/>
    <s v="Regular Air"/>
    <n v="24.49"/>
    <x v="0"/>
    <s v="Corporate"/>
    <s v="Technology"/>
    <s v="Copiers and Fax"/>
    <s v="Large Box"/>
    <d v="2010-01-13T00:00:00"/>
  </r>
  <r>
    <n v="32454"/>
    <x v="798"/>
    <s v="Critical"/>
    <n v="12"/>
    <n v="83.89"/>
    <s v="Regular Air"/>
    <n v="5.48"/>
    <x v="1"/>
    <s v="Consumer"/>
    <s v="Office Supplies"/>
    <s v="Binders and Binder Accessories"/>
    <s v="Small Box"/>
    <d v="2011-04-01T00:00:00"/>
  </r>
  <r>
    <n v="25155"/>
    <x v="799"/>
    <s v="Low"/>
    <n v="17"/>
    <n v="114.01"/>
    <s v="Regular Air"/>
    <n v="3.1"/>
    <x v="6"/>
    <s v="Corporate"/>
    <s v="Office Supplies"/>
    <s v="Paper"/>
    <s v="Wrap Bag"/>
    <d v="2010-01-27T00:00:00"/>
  </r>
  <r>
    <n v="49987"/>
    <x v="752"/>
    <s v="High"/>
    <n v="15"/>
    <n v="1795.49"/>
    <s v="Delivery Truck"/>
    <n v="58.72"/>
    <x v="9"/>
    <s v="Consumer"/>
    <s v="Furniture"/>
    <s v="Bookcases"/>
    <s v="Jumbo Box"/>
    <d v="2011-01-22T00:00:00"/>
  </r>
  <r>
    <n v="5765"/>
    <x v="377"/>
    <s v="Low"/>
    <n v="23"/>
    <n v="849.46"/>
    <s v="Regular Air"/>
    <n v="19.989999999999998"/>
    <x v="6"/>
    <s v="Corporate"/>
    <s v="Office Supplies"/>
    <s v="Paper"/>
    <s v="Small Box"/>
    <d v="2009-12-21T00:00:00"/>
  </r>
  <r>
    <n v="20709"/>
    <x v="340"/>
    <s v="High"/>
    <n v="4"/>
    <n v="16.600000000000001"/>
    <s v="Regular Air"/>
    <n v="0.99"/>
    <x v="1"/>
    <s v="Consumer"/>
    <s v="Office Supplies"/>
    <s v="Labels"/>
    <s v="Small Box"/>
    <d v="2009-08-11T00:00:00"/>
  </r>
  <r>
    <n v="28675"/>
    <x v="786"/>
    <s v="Critical"/>
    <n v="15"/>
    <n v="822.84249999999997"/>
    <s v="Regular Air"/>
    <n v="5.92"/>
    <x v="2"/>
    <s v="Consumer"/>
    <s v="Technology"/>
    <s v="Telephones and Communication"/>
    <s v="Small Box"/>
    <d v="2009-10-09T00:00:00"/>
  </r>
  <r>
    <n v="23782"/>
    <x v="711"/>
    <s v="Low"/>
    <n v="46"/>
    <n v="21390.44"/>
    <s v="Delivery Truck"/>
    <n v="26"/>
    <x v="4"/>
    <s v="Corporate"/>
    <s v="Furniture"/>
    <s v="Chairs &amp; Chairmats"/>
    <s v="Jumbo Drum"/>
    <d v="2010-01-10T00:00:00"/>
  </r>
  <r>
    <n v="52128"/>
    <x v="577"/>
    <s v="Not Specified"/>
    <n v="11"/>
    <n v="13.52"/>
    <s v="Regular Air"/>
    <n v="2.96"/>
    <x v="0"/>
    <s v="Consumer"/>
    <s v="Technology"/>
    <s v="Computer Peripherals"/>
    <s v="Small Pack"/>
    <d v="2010-11-23T00:00:00"/>
  </r>
  <r>
    <n v="56740"/>
    <x v="532"/>
    <s v="Low"/>
    <n v="6"/>
    <n v="34.29"/>
    <s v="Regular Air"/>
    <n v="2.99"/>
    <x v="0"/>
    <s v="Consumer"/>
    <s v="Office Supplies"/>
    <s v="Binders and Binder Accessories"/>
    <s v="Small Box"/>
    <d v="2012-10-18T00:00:00"/>
  </r>
  <r>
    <n v="1701"/>
    <x v="800"/>
    <s v="High"/>
    <n v="49"/>
    <n v="2047.58"/>
    <s v="Regular Air"/>
    <n v="1.99"/>
    <x v="1"/>
    <s v="Consumer"/>
    <s v="Technology"/>
    <s v="Computer Peripherals"/>
    <s v="Small Pack"/>
    <d v="2012-05-20T00:00:00"/>
  </r>
  <r>
    <n v="16454"/>
    <x v="118"/>
    <s v="Medium"/>
    <n v="12"/>
    <n v="94.39"/>
    <s v="Regular Air"/>
    <n v="6.05"/>
    <x v="1"/>
    <s v="Home Office"/>
    <s v="Office Supplies"/>
    <s v="Binders and Binder Accessories"/>
    <s v="Small Box"/>
    <d v="2012-05-11T00:00:00"/>
  </r>
  <r>
    <n v="17508"/>
    <x v="362"/>
    <s v="Low"/>
    <n v="50"/>
    <n v="99.08"/>
    <s v="Express Air"/>
    <n v="0.7"/>
    <x v="8"/>
    <s v="Corporate"/>
    <s v="Office Supplies"/>
    <s v="Pens &amp; Art Supplies"/>
    <s v="Wrap Bag"/>
    <d v="2012-06-29T00:00:00"/>
  </r>
  <r>
    <n v="26567"/>
    <x v="546"/>
    <s v="Critical"/>
    <n v="8"/>
    <n v="50.7"/>
    <s v="Regular Air"/>
    <n v="7.78"/>
    <x v="2"/>
    <s v="Corporate"/>
    <s v="Office Supplies"/>
    <s v="Binders and Binder Accessories"/>
    <s v="Small Box"/>
    <d v="2009-09-04T00:00:00"/>
  </r>
  <r>
    <n v="16451"/>
    <x v="716"/>
    <s v="Not Specified"/>
    <n v="9"/>
    <n v="252.79"/>
    <s v="Regular Air"/>
    <n v="2.99"/>
    <x v="2"/>
    <s v="Corporate"/>
    <s v="Office Supplies"/>
    <s v="Binders and Binder Accessories"/>
    <s v="Small Box"/>
    <d v="2009-07-23T00:00:00"/>
  </r>
  <r>
    <n v="40838"/>
    <x v="391"/>
    <s v="Not Specified"/>
    <n v="40"/>
    <n v="323.95999999999998"/>
    <s v="Regular Air"/>
    <n v="7.96"/>
    <x v="5"/>
    <s v="Consumer"/>
    <s v="Furniture"/>
    <s v="Office Furnishings"/>
    <s v="Small Box"/>
    <d v="2012-11-29T00:00:00"/>
  </r>
  <r>
    <n v="2244"/>
    <x v="73"/>
    <s v="Critical"/>
    <n v="19"/>
    <n v="88.61"/>
    <s v="Express Air"/>
    <n v="1.49"/>
    <x v="9"/>
    <s v="Consumer"/>
    <s v="Office Supplies"/>
    <s v="Binders and Binder Accessories"/>
    <s v="Small Box"/>
    <d v="2010-01-10T00:00:00"/>
  </r>
  <r>
    <n v="25571"/>
    <x v="148"/>
    <s v="Critical"/>
    <n v="42"/>
    <n v="3749"/>
    <s v="Regular Air"/>
    <n v="35"/>
    <x v="0"/>
    <s v="Consumer"/>
    <s v="Office Supplies"/>
    <s v="Storage &amp; Organization"/>
    <s v="Large Box"/>
    <d v="2012-08-20T00:00:00"/>
  </r>
  <r>
    <n v="56135"/>
    <x v="426"/>
    <s v="Medium"/>
    <n v="8"/>
    <n v="1118.82"/>
    <s v="Delivery Truck"/>
    <n v="36.090000000000003"/>
    <x v="8"/>
    <s v="Corporate"/>
    <s v="Furniture"/>
    <s v="Bookcases"/>
    <s v="Jumbo Box"/>
    <d v="2010-11-15T00:00:00"/>
  </r>
  <r>
    <n v="22085"/>
    <x v="801"/>
    <s v="Low"/>
    <n v="27"/>
    <n v="485.03"/>
    <s v="Regular Air"/>
    <n v="9.4700000000000006"/>
    <x v="8"/>
    <s v="Home Office"/>
    <s v="Office Supplies"/>
    <s v="Storage &amp; Organization"/>
    <s v="Small Box"/>
    <d v="2012-03-09T00:00:00"/>
  </r>
  <r>
    <n v="15872"/>
    <x v="89"/>
    <s v="Not Specified"/>
    <n v="48"/>
    <n v="5198.12"/>
    <s v="Delivery Truck"/>
    <n v="15.66"/>
    <x v="8"/>
    <s v="Corporate"/>
    <s v="Office Supplies"/>
    <s v="Appliances"/>
    <s v="Jumbo Drum"/>
    <d v="2012-10-30T00:00:00"/>
  </r>
  <r>
    <n v="51047"/>
    <x v="465"/>
    <s v="Medium"/>
    <n v="28"/>
    <n v="65.7"/>
    <s v="Express Air"/>
    <n v="4.8600000000000003"/>
    <x v="4"/>
    <s v="Corporate"/>
    <s v="Furniture"/>
    <s v="Office Furnishings"/>
    <s v="Small Box"/>
    <d v="2009-04-11T00:00:00"/>
  </r>
  <r>
    <n v="32193"/>
    <x v="802"/>
    <s v="Low"/>
    <n v="4"/>
    <n v="40.72"/>
    <s v="Express Air"/>
    <n v="6.93"/>
    <x v="2"/>
    <s v="Small Business"/>
    <s v="Office Supplies"/>
    <s v="Paper"/>
    <s v="Small Box"/>
    <d v="2010-10-22T00:00:00"/>
  </r>
  <r>
    <n v="49313"/>
    <x v="745"/>
    <s v="Medium"/>
    <n v="36"/>
    <n v="1129.9304999999999"/>
    <s v="Regular Air"/>
    <n v="1.25"/>
    <x v="1"/>
    <s v="Small Business"/>
    <s v="Technology"/>
    <s v="Telephones and Communication"/>
    <s v="Small Pack"/>
    <d v="2009-10-05T00:00:00"/>
  </r>
  <r>
    <n v="26529"/>
    <x v="803"/>
    <s v="Low"/>
    <n v="17"/>
    <n v="201.72"/>
    <s v="Regular Air"/>
    <n v="11.25"/>
    <x v="5"/>
    <s v="Consumer"/>
    <s v="Office Supplies"/>
    <s v="Paper"/>
    <s v="Small Box"/>
    <d v="2011-02-01T00:00:00"/>
  </r>
  <r>
    <n v="33987"/>
    <x v="804"/>
    <s v="High"/>
    <n v="19"/>
    <n v="1616.87"/>
    <s v="Delivery Truck"/>
    <n v="30"/>
    <x v="1"/>
    <s v="Small Business"/>
    <s v="Furniture"/>
    <s v="Chairs &amp; Chairmats"/>
    <s v="Jumbo Drum"/>
    <d v="2011-10-26T00:00:00"/>
  </r>
  <r>
    <n v="52480"/>
    <x v="452"/>
    <s v="Not Specified"/>
    <n v="47"/>
    <n v="1020.88"/>
    <s v="Regular Air"/>
    <n v="8.99"/>
    <x v="4"/>
    <s v="Home Office"/>
    <s v="Furniture"/>
    <s v="Office Furnishings"/>
    <s v="Small Pack"/>
    <d v="2010-07-29T00:00:00"/>
  </r>
  <r>
    <n v="38979"/>
    <x v="399"/>
    <s v="Low"/>
    <n v="48"/>
    <n v="3355.1"/>
    <s v="Delivery Truck"/>
    <n v="59.81"/>
    <x v="8"/>
    <s v="Corporate"/>
    <s v="Furniture"/>
    <s v="Chairs &amp; Chairmats"/>
    <s v="Jumbo Drum"/>
    <d v="2010-02-26T00:00:00"/>
  </r>
  <r>
    <n v="24576"/>
    <x v="760"/>
    <s v="Not Specified"/>
    <n v="29"/>
    <n v="531.06299999999999"/>
    <s v="Regular Air"/>
    <n v="4.8099999999999996"/>
    <x v="0"/>
    <s v="Corporate"/>
    <s v="Technology"/>
    <s v="Telephones and Communication"/>
    <s v="Medium Box"/>
    <d v="2012-12-13T00:00:00"/>
  </r>
  <r>
    <n v="53445"/>
    <x v="805"/>
    <s v="High"/>
    <n v="8"/>
    <n v="105.95"/>
    <s v="Regular Air"/>
    <n v="8.99"/>
    <x v="1"/>
    <s v="Small Business"/>
    <s v="Office Supplies"/>
    <s v="Pens &amp; Art Supplies"/>
    <s v="Small Pack"/>
    <d v="2012-10-26T00:00:00"/>
  </r>
  <r>
    <n v="48774"/>
    <x v="451"/>
    <s v="High"/>
    <n v="31"/>
    <n v="7323.78"/>
    <s v="Delivery Truck"/>
    <n v="62.94"/>
    <x v="4"/>
    <s v="Small Business"/>
    <s v="Furniture"/>
    <s v="Chairs &amp; Chairmats"/>
    <s v="Jumbo Drum"/>
    <d v="2012-08-11T00:00:00"/>
  </r>
  <r>
    <n v="59879"/>
    <x v="806"/>
    <s v="Not Specified"/>
    <n v="33"/>
    <n v="987.3175"/>
    <s v="Express Air"/>
    <n v="3.3"/>
    <x v="6"/>
    <s v="Corporate"/>
    <s v="Technology"/>
    <s v="Telephones and Communication"/>
    <s v="Small Pack"/>
    <d v="2009-03-11T00:00:00"/>
  </r>
  <r>
    <n v="41120"/>
    <x v="479"/>
    <s v="Low"/>
    <n v="13"/>
    <n v="43.37"/>
    <s v="Regular Air"/>
    <n v="0.99"/>
    <x v="1"/>
    <s v="Consumer"/>
    <s v="Furniture"/>
    <s v="Office Furnishings"/>
    <s v="Medium Box"/>
    <d v="2012-07-09T00:00:00"/>
  </r>
  <r>
    <n v="26503"/>
    <x v="807"/>
    <s v="Medium"/>
    <n v="12"/>
    <n v="262.08999999999997"/>
    <s v="Regular Air"/>
    <n v="10.49"/>
    <x v="8"/>
    <s v="Small Business"/>
    <s v="Furniture"/>
    <s v="Office Furnishings"/>
    <s v="Small Box"/>
    <d v="2011-04-22T00:00:00"/>
  </r>
  <r>
    <n v="34883"/>
    <x v="440"/>
    <s v="Critical"/>
    <n v="31"/>
    <n v="906.01499999999999"/>
    <s v="Regular Air"/>
    <n v="5.99"/>
    <x v="1"/>
    <s v="Corporate"/>
    <s v="Technology"/>
    <s v="Telephones and Communication"/>
    <s v="Wrap Bag"/>
    <d v="2009-11-05T00:00:00"/>
  </r>
  <r>
    <n v="20259"/>
    <x v="199"/>
    <s v="Critical"/>
    <n v="42"/>
    <n v="539.05999999999995"/>
    <s v="Regular Air"/>
    <n v="4.59"/>
    <x v="1"/>
    <s v="Corporate"/>
    <s v="Office Supplies"/>
    <s v="Scissors, Rulers and Trimmers"/>
    <s v="Wrap Bag"/>
    <d v="2011-05-25T00:00:00"/>
  </r>
  <r>
    <n v="47877"/>
    <x v="808"/>
    <s v="Medium"/>
    <n v="19"/>
    <n v="3240.7280000000001"/>
    <s v="Delivery Truck"/>
    <n v="69.64"/>
    <x v="0"/>
    <s v="Home Office"/>
    <s v="Furniture"/>
    <s v="Tables"/>
    <s v="Jumbo Box"/>
    <d v="2009-08-30T00:00:00"/>
  </r>
  <r>
    <n v="59270"/>
    <x v="358"/>
    <s v="High"/>
    <n v="48"/>
    <n v="25312"/>
    <s v="Delivery Truck"/>
    <n v="16.63"/>
    <x v="9"/>
    <s v="Small Business"/>
    <s v="Technology"/>
    <s v="Office Machines"/>
    <s v="Jumbo Box"/>
    <d v="2010-01-13T00:00:00"/>
  </r>
  <r>
    <n v="56163"/>
    <x v="340"/>
    <s v="Not Specified"/>
    <n v="3"/>
    <n v="119.9"/>
    <s v="Regular Air"/>
    <n v="5.08"/>
    <x v="5"/>
    <s v="Home Office"/>
    <s v="Office Supplies"/>
    <s v="Paper"/>
    <s v="Wrap Bag"/>
    <d v="2009-08-13T00:00:00"/>
  </r>
  <r>
    <n v="10789"/>
    <x v="809"/>
    <s v="Not Specified"/>
    <n v="15"/>
    <n v="308.54000000000002"/>
    <s v="Express Air"/>
    <n v="4.0999999999999996"/>
    <x v="2"/>
    <s v="Corporate"/>
    <s v="Office Supplies"/>
    <s v="Pens &amp; Art Supplies"/>
    <s v="Wrap Bag"/>
    <d v="2010-08-24T00:00:00"/>
  </r>
  <r>
    <n v="53441"/>
    <x v="537"/>
    <s v="Medium"/>
    <n v="7"/>
    <n v="345.37"/>
    <s v="Regular Air"/>
    <n v="5.79"/>
    <x v="1"/>
    <s v="Small Business"/>
    <s v="Office Supplies"/>
    <s v="Paper"/>
    <s v="Small Box"/>
    <d v="2009-08-25T00:00:00"/>
  </r>
  <r>
    <n v="52839"/>
    <x v="677"/>
    <s v="High"/>
    <n v="25"/>
    <n v="1158.6010000000001"/>
    <s v="Regular Air"/>
    <n v="2.5"/>
    <x v="5"/>
    <s v="Home Office"/>
    <s v="Technology"/>
    <s v="Telephones and Communication"/>
    <s v="Small Pack"/>
    <d v="2010-04-12T00:00:00"/>
  </r>
  <r>
    <n v="37123"/>
    <x v="81"/>
    <s v="High"/>
    <n v="50"/>
    <n v="794.58"/>
    <s v="Delivery Truck"/>
    <n v="27.75"/>
    <x v="1"/>
    <s v="Small Business"/>
    <s v="Furniture"/>
    <s v="Tables"/>
    <s v="Jumbo Box"/>
    <d v="2012-02-19T00:00:00"/>
  </r>
  <r>
    <n v="47910"/>
    <x v="157"/>
    <s v="High"/>
    <n v="30"/>
    <n v="5290.57"/>
    <s v="Regular Air"/>
    <n v="19.989999999999998"/>
    <x v="0"/>
    <s v="Home Office"/>
    <s v="Office Supplies"/>
    <s v="Storage &amp; Organization"/>
    <s v="Small Box"/>
    <d v="2009-08-16T00:00:00"/>
  </r>
  <r>
    <n v="32516"/>
    <x v="810"/>
    <s v="Critical"/>
    <n v="7"/>
    <n v="60.19"/>
    <s v="Regular Air"/>
    <n v="2.5"/>
    <x v="1"/>
    <s v="Corporate"/>
    <s v="Office Supplies"/>
    <s v="Envelopes"/>
    <s v="Small Box"/>
    <d v="2010-10-26T00:00:00"/>
  </r>
  <r>
    <n v="33378"/>
    <x v="114"/>
    <s v="High"/>
    <n v="25"/>
    <n v="945.36"/>
    <s v="Regular Air"/>
    <n v="9.83"/>
    <x v="1"/>
    <s v="Consumer"/>
    <s v="Office Supplies"/>
    <s v="Envelopes"/>
    <s v="Small Box"/>
    <d v="2012-04-28T00:00:00"/>
  </r>
  <r>
    <n v="22497"/>
    <x v="811"/>
    <s v="Medium"/>
    <n v="37"/>
    <n v="3259.25"/>
    <s v="Delivery Truck"/>
    <n v="28"/>
    <x v="3"/>
    <s v="Corporate"/>
    <s v="Technology"/>
    <s v="Office Machines"/>
    <s v="Jumbo Drum"/>
    <d v="2012-04-29T00:00:00"/>
  </r>
  <r>
    <n v="56804"/>
    <x v="812"/>
    <s v="Critical"/>
    <n v="24"/>
    <n v="121.81"/>
    <s v="Regular Air"/>
    <n v="4.8600000000000003"/>
    <x v="6"/>
    <s v="Home Office"/>
    <s v="Office Supplies"/>
    <s v="Paper"/>
    <s v="Small Box"/>
    <d v="2011-03-28T00:00:00"/>
  </r>
  <r>
    <n v="11040"/>
    <x v="813"/>
    <s v="Not Specified"/>
    <n v="44"/>
    <n v="1102.28"/>
    <s v="Regular Air"/>
    <n v="6.71"/>
    <x v="1"/>
    <s v="Corporate"/>
    <s v="Office Supplies"/>
    <s v="Envelopes"/>
    <s v="Small Box"/>
    <d v="2011-10-23T00:00:00"/>
  </r>
  <r>
    <n v="8993"/>
    <x v="193"/>
    <s v="Medium"/>
    <n v="41"/>
    <n v="172.15"/>
    <s v="Express Air"/>
    <n v="0.5"/>
    <x v="8"/>
    <s v="Corporate"/>
    <s v="Office Supplies"/>
    <s v="Labels"/>
    <s v="Small Box"/>
    <d v="2011-05-30T00:00:00"/>
  </r>
  <r>
    <n v="19494"/>
    <x v="814"/>
    <s v="High"/>
    <n v="39"/>
    <n v="857.32"/>
    <s v="Regular Air"/>
    <n v="8.99"/>
    <x v="1"/>
    <s v="Small Business"/>
    <s v="Furniture"/>
    <s v="Office Furnishings"/>
    <s v="Small Pack"/>
    <d v="2010-01-14T00:00:00"/>
  </r>
  <r>
    <n v="14112"/>
    <x v="675"/>
    <s v="Low"/>
    <n v="1"/>
    <n v="68.45"/>
    <s v="Express Air"/>
    <n v="13.66"/>
    <x v="4"/>
    <s v="Corporate"/>
    <s v="Office Supplies"/>
    <s v="Appliances"/>
    <s v="Small Box"/>
    <d v="2009-07-24T00:00:00"/>
  </r>
  <r>
    <n v="29607"/>
    <x v="815"/>
    <s v="Medium"/>
    <n v="20"/>
    <n v="240.74"/>
    <s v="Regular Air"/>
    <n v="5.09"/>
    <x v="1"/>
    <s v="Home Office"/>
    <s v="Office Supplies"/>
    <s v="Paper"/>
    <s v="Small Box"/>
    <d v="2012-03-15T00:00:00"/>
  </r>
  <r>
    <n v="52391"/>
    <x v="146"/>
    <s v="High"/>
    <n v="36"/>
    <n v="1072.3599999999999"/>
    <s v="Regular Air"/>
    <n v="4.8600000000000003"/>
    <x v="1"/>
    <s v="Corporate"/>
    <s v="Office Supplies"/>
    <s v="Paper"/>
    <s v="Wrap Bag"/>
    <d v="2009-12-14T00:00:00"/>
  </r>
  <r>
    <n v="23619"/>
    <x v="122"/>
    <s v="Medium"/>
    <n v="7"/>
    <n v="1043.1199999999999"/>
    <s v="Regular Air"/>
    <n v="13.99"/>
    <x v="12"/>
    <s v="Small Business"/>
    <s v="Technology"/>
    <s v="Office Machines"/>
    <s v="Medium Box"/>
    <d v="2012-12-22T00:00:00"/>
  </r>
  <r>
    <n v="20615"/>
    <x v="275"/>
    <s v="Medium"/>
    <n v="29"/>
    <n v="151.09"/>
    <s v="Express Air"/>
    <n v="3.01"/>
    <x v="3"/>
    <s v="Home Office"/>
    <s v="Office Supplies"/>
    <s v="Paper"/>
    <s v="Wrap Bag"/>
    <d v="2012-04-16T00:00:00"/>
  </r>
  <r>
    <n v="33217"/>
    <x v="816"/>
    <s v="High"/>
    <n v="34"/>
    <n v="1806.65"/>
    <s v="Regular Air"/>
    <n v="10.17"/>
    <x v="4"/>
    <s v="Small Business"/>
    <s v="Technology"/>
    <s v="Office Machines"/>
    <s v="Medium Box"/>
    <d v="2009-03-13T00:00:00"/>
  </r>
  <r>
    <n v="43846"/>
    <x v="9"/>
    <s v="High"/>
    <n v="9"/>
    <n v="31.36"/>
    <s v="Regular Air"/>
    <n v="2.2000000000000002"/>
    <x v="0"/>
    <s v="Consumer"/>
    <s v="Office Supplies"/>
    <s v="Paper"/>
    <s v="Wrap Bag"/>
    <d v="2009-02-27T00:00:00"/>
  </r>
  <r>
    <n v="5504"/>
    <x v="817"/>
    <s v="High"/>
    <n v="15"/>
    <n v="606.55999999999995"/>
    <s v="Regular Air"/>
    <n v="4.99"/>
    <x v="0"/>
    <s v="Small Business"/>
    <s v="Technology"/>
    <s v="Telephones and Communication"/>
    <s v="Small Box"/>
    <d v="2010-01-07T00:00:00"/>
  </r>
  <r>
    <n v="47360"/>
    <x v="818"/>
    <s v="Not Specified"/>
    <n v="25"/>
    <n v="2200.64"/>
    <s v="Delivery Truck"/>
    <n v="42"/>
    <x v="5"/>
    <s v="Home Office"/>
    <s v="Furniture"/>
    <s v="Chairs &amp; Chairmats"/>
    <s v="Jumbo Drum"/>
    <d v="2010-10-10T00:00:00"/>
  </r>
  <r>
    <n v="2759"/>
    <x v="34"/>
    <s v="Not Specified"/>
    <n v="25"/>
    <n v="827.47"/>
    <s v="Regular Air"/>
    <n v="6.5"/>
    <x v="6"/>
    <s v="Small Business"/>
    <s v="Technology"/>
    <s v="Computer Peripherals"/>
    <s v="Small Box"/>
    <d v="2010-11-26T00:00:00"/>
  </r>
  <r>
    <n v="13670"/>
    <x v="498"/>
    <s v="Critical"/>
    <n v="27"/>
    <n v="116.37"/>
    <s v="Express Air"/>
    <n v="0.5"/>
    <x v="1"/>
    <s v="Home Office"/>
    <s v="Office Supplies"/>
    <s v="Labels"/>
    <s v="Small Box"/>
    <d v="2012-05-26T00:00:00"/>
  </r>
  <r>
    <n v="47777"/>
    <x v="819"/>
    <s v="Low"/>
    <n v="13"/>
    <n v="87.91"/>
    <s v="Regular Air"/>
    <n v="5.41"/>
    <x v="8"/>
    <s v="Home Office"/>
    <s v="Office Supplies"/>
    <s v="Paper"/>
    <s v="Small Box"/>
    <d v="2012-11-27T00:00:00"/>
  </r>
  <r>
    <n v="42054"/>
    <x v="329"/>
    <s v="Medium"/>
    <n v="32"/>
    <n v="94.55"/>
    <s v="Regular Air"/>
    <n v="1.49"/>
    <x v="0"/>
    <s v="Consumer"/>
    <s v="Office Supplies"/>
    <s v="Binders and Binder Accessories"/>
    <s v="Small Box"/>
    <d v="2012-09-16T00:00:00"/>
  </r>
  <r>
    <n v="51554"/>
    <x v="820"/>
    <s v="Medium"/>
    <n v="7"/>
    <n v="545.04"/>
    <s v="Delivery Truck"/>
    <n v="60"/>
    <x v="6"/>
    <s v="Home Office"/>
    <s v="Office Supplies"/>
    <s v="Appliances"/>
    <s v="Jumbo Drum"/>
    <d v="2009-03-28T00:00:00"/>
  </r>
  <r>
    <n v="45728"/>
    <x v="821"/>
    <s v="High"/>
    <n v="11"/>
    <n v="38.24"/>
    <s v="Regular Air"/>
    <n v="5.33"/>
    <x v="9"/>
    <s v="Small Business"/>
    <s v="Office Supplies"/>
    <s v="Labels"/>
    <s v="Small Box"/>
    <d v="2010-06-22T00:00:00"/>
  </r>
  <r>
    <n v="3458"/>
    <x v="822"/>
    <s v="High"/>
    <n v="28"/>
    <n v="46.89"/>
    <s v="Regular Air"/>
    <n v="0.7"/>
    <x v="10"/>
    <s v="Corporate"/>
    <s v="Office Supplies"/>
    <s v="Pens &amp; Art Supplies"/>
    <s v="Wrap Bag"/>
    <d v="2009-12-24T00:00:00"/>
  </r>
  <r>
    <n v="10784"/>
    <x v="823"/>
    <s v="Not Specified"/>
    <n v="2"/>
    <n v="19.36"/>
    <s v="Regular Air"/>
    <n v="6.18"/>
    <x v="4"/>
    <s v="Home Office"/>
    <s v="Office Supplies"/>
    <s v="Paper"/>
    <s v="Small Box"/>
    <d v="2010-07-06T00:00:00"/>
  </r>
  <r>
    <n v="49666"/>
    <x v="684"/>
    <s v="Low"/>
    <n v="46"/>
    <n v="259.25"/>
    <s v="Express Air"/>
    <n v="3.6"/>
    <x v="4"/>
    <s v="Home Office"/>
    <s v="Office Supplies"/>
    <s v="Scissors, Rulers and Trimmers"/>
    <s v="Small Pack"/>
    <d v="2009-08-10T00:00:00"/>
  </r>
  <r>
    <n v="38279"/>
    <x v="824"/>
    <s v="Medium"/>
    <n v="1"/>
    <n v="11.64"/>
    <s v="Regular Air"/>
    <n v="4"/>
    <x v="5"/>
    <s v="Corporate"/>
    <s v="Furniture"/>
    <s v="Office Furnishings"/>
    <s v="Wrap Bag"/>
    <d v="2012-05-01T00:00:00"/>
  </r>
  <r>
    <n v="2053"/>
    <x v="12"/>
    <s v="Critical"/>
    <n v="7"/>
    <n v="771.78300000000002"/>
    <s v="Regular Air"/>
    <n v="4.2"/>
    <x v="1"/>
    <s v="Consumer"/>
    <s v="Technology"/>
    <s v="Telephones and Communication"/>
    <s v="Small Box"/>
    <d v="2011-02-08T00:00:00"/>
  </r>
  <r>
    <n v="22913"/>
    <x v="582"/>
    <s v="Critical"/>
    <n v="50"/>
    <n v="1579.028"/>
    <s v="Regular Air"/>
    <n v="5.99"/>
    <x v="3"/>
    <s v="Corporate"/>
    <s v="Technology"/>
    <s v="Telephones and Communication"/>
    <s v="Wrap Bag"/>
    <d v="2010-06-26T00:00:00"/>
  </r>
  <r>
    <n v="12160"/>
    <x v="673"/>
    <s v="Low"/>
    <n v="9"/>
    <n v="38.299999999999997"/>
    <s v="Regular Air"/>
    <n v="6.27"/>
    <x v="1"/>
    <s v="Corporate"/>
    <s v="Furniture"/>
    <s v="Office Furnishings"/>
    <s v="Large Box"/>
    <d v="2010-12-17T00:00:00"/>
  </r>
  <r>
    <n v="1799"/>
    <x v="353"/>
    <s v="Not Specified"/>
    <n v="10"/>
    <n v="1187.1199999999999"/>
    <s v="Delivery Truck"/>
    <n v="30"/>
    <x v="0"/>
    <s v="Small Business"/>
    <s v="Furniture"/>
    <s v="Chairs &amp; Chairmats"/>
    <s v="Jumbo Drum"/>
    <d v="2009-03-08T00:00:00"/>
  </r>
  <r>
    <n v="36833"/>
    <x v="825"/>
    <s v="Low"/>
    <n v="25"/>
    <n v="184.32"/>
    <s v="Regular Air"/>
    <n v="7.3"/>
    <x v="1"/>
    <s v="Home Office"/>
    <s v="Office Supplies"/>
    <s v="Paper"/>
    <s v="Small Box"/>
    <d v="2012-07-18T00:00:00"/>
  </r>
  <r>
    <n v="4261"/>
    <x v="613"/>
    <s v="Critical"/>
    <n v="48"/>
    <n v="274.38"/>
    <s v="Regular Air"/>
    <n v="5.37"/>
    <x v="0"/>
    <s v="Corporate"/>
    <s v="Office Supplies"/>
    <s v="Paper"/>
    <s v="Small Box"/>
    <d v="2012-10-04T00:00:00"/>
  </r>
  <r>
    <n v="46566"/>
    <x v="559"/>
    <s v="Medium"/>
    <n v="49"/>
    <n v="1534.7"/>
    <s v="Regular Air"/>
    <n v="3.6"/>
    <x v="1"/>
    <s v="Home Office"/>
    <s v="Technology"/>
    <s v="Computer Peripherals"/>
    <s v="Small Pack"/>
    <d v="2012-04-10T00:00:00"/>
  </r>
  <r>
    <n v="53156"/>
    <x v="161"/>
    <s v="Not Specified"/>
    <n v="47"/>
    <n v="186.93"/>
    <s v="Regular Air"/>
    <n v="0.99"/>
    <x v="2"/>
    <s v="Corporate"/>
    <s v="Office Supplies"/>
    <s v="Labels"/>
    <s v="Small Box"/>
    <d v="2012-03-11T00:00:00"/>
  </r>
  <r>
    <n v="44358"/>
    <x v="687"/>
    <s v="High"/>
    <n v="22"/>
    <n v="5288.89"/>
    <s v="Delivery Truck"/>
    <n v="32.479999999999997"/>
    <x v="4"/>
    <s v="Home Office"/>
    <s v="Furniture"/>
    <s v="Tables"/>
    <s v="Jumbo Box"/>
    <d v="2010-04-03T00:00:00"/>
  </r>
  <r>
    <n v="40485"/>
    <x v="739"/>
    <s v="Not Specified"/>
    <n v="36"/>
    <n v="222.25"/>
    <s v="Regular Air"/>
    <n v="5.46"/>
    <x v="0"/>
    <s v="Corporate"/>
    <s v="Office Supplies"/>
    <s v="Paper"/>
    <s v="Small Box"/>
    <d v="2009-12-27T00:00:00"/>
  </r>
  <r>
    <n v="59776"/>
    <x v="806"/>
    <s v="Low"/>
    <n v="33"/>
    <n v="12215.43"/>
    <s v="Delivery Truck"/>
    <n v="48.26"/>
    <x v="6"/>
    <s v="Corporate"/>
    <s v="Technology"/>
    <s v="Office Machines"/>
    <s v="Jumbo Box"/>
    <d v="2009-03-13T00:00:00"/>
  </r>
  <r>
    <n v="47846"/>
    <x v="16"/>
    <s v="High"/>
    <n v="5"/>
    <n v="66.430000000000007"/>
    <s v="Regular Air"/>
    <n v="13.04"/>
    <x v="7"/>
    <s v="Corporate"/>
    <s v="Furniture"/>
    <s v="Office Furnishings"/>
    <s v="Large Box"/>
    <d v="2012-08-13T00:00:00"/>
  </r>
  <r>
    <n v="36835"/>
    <x v="120"/>
    <s v="Critical"/>
    <n v="39"/>
    <n v="12073.06"/>
    <s v="Regular Air"/>
    <n v="19.989999999999998"/>
    <x v="6"/>
    <s v="Home Office"/>
    <s v="Office Supplies"/>
    <s v="Binders and Binder Accessories"/>
    <s v="Small Box"/>
    <d v="2009-10-22T00:00:00"/>
  </r>
  <r>
    <n v="39365"/>
    <x v="826"/>
    <s v="High"/>
    <n v="32"/>
    <n v="931.08"/>
    <s v="Express Air"/>
    <n v="1.99"/>
    <x v="1"/>
    <s v="Small Business"/>
    <s v="Technology"/>
    <s v="Computer Peripherals"/>
    <s v="Small Pack"/>
    <d v="2012-05-17T00:00:00"/>
  </r>
  <r>
    <n v="38400"/>
    <x v="377"/>
    <s v="Not Specified"/>
    <n v="8"/>
    <n v="114.73"/>
    <s v="Express Air"/>
    <n v="6.85"/>
    <x v="1"/>
    <s v="Corporate"/>
    <s v="Furniture"/>
    <s v="Office Furnishings"/>
    <s v="Wrap Bag"/>
    <d v="2009-12-15T00:00:00"/>
  </r>
  <r>
    <n v="25927"/>
    <x v="457"/>
    <s v="Medium"/>
    <n v="14"/>
    <n v="422.83"/>
    <s v="Regular Air"/>
    <n v="6.64"/>
    <x v="4"/>
    <s v="Corporate"/>
    <s v="Office Supplies"/>
    <s v="Storage &amp; Organization"/>
    <s v="Small Box"/>
    <d v="2009-04-22T00:00:00"/>
  </r>
  <r>
    <n v="59233"/>
    <x v="731"/>
    <s v="High"/>
    <n v="3"/>
    <n v="336.84"/>
    <s v="Delivery Truck"/>
    <n v="35.840000000000003"/>
    <x v="0"/>
    <s v="Corporate"/>
    <s v="Furniture"/>
    <s v="Bookcases"/>
    <s v="Jumbo Box"/>
    <d v="2010-08-22T00:00:00"/>
  </r>
  <r>
    <n v="6150"/>
    <x v="486"/>
    <s v="Critical"/>
    <n v="38"/>
    <n v="191.14"/>
    <s v="Regular Air"/>
    <n v="0.8"/>
    <x v="5"/>
    <s v="Small Business"/>
    <s v="Office Supplies"/>
    <s v="Paper"/>
    <s v="Wrap Bag"/>
    <d v="2012-10-02T00:00:00"/>
  </r>
  <r>
    <n v="10144"/>
    <x v="3"/>
    <s v="Critical"/>
    <n v="16"/>
    <n v="5403.75"/>
    <s v="Delivery Truck"/>
    <n v="58.92"/>
    <x v="0"/>
    <s v="Corporate"/>
    <s v="Furniture"/>
    <s v="Chairs &amp; Chairmats"/>
    <s v="Jumbo Drum"/>
    <d v="2011-01-04T00:00:00"/>
  </r>
  <r>
    <n v="30976"/>
    <x v="805"/>
    <s v="High"/>
    <n v="10"/>
    <n v="403.88"/>
    <s v="Regular Air"/>
    <n v="1.99"/>
    <x v="6"/>
    <s v="Small Business"/>
    <s v="Technology"/>
    <s v="Computer Peripherals"/>
    <s v="Small Pack"/>
    <d v="2012-10-24T00:00:00"/>
  </r>
  <r>
    <n v="23361"/>
    <x v="372"/>
    <s v="Critical"/>
    <n v="2"/>
    <n v="3.23"/>
    <s v="Regular Air"/>
    <n v="0.7"/>
    <x v="3"/>
    <s v="Corporate"/>
    <s v="Office Supplies"/>
    <s v="Rubber Bands"/>
    <s v="Wrap Bag"/>
    <d v="2010-07-04T00:00:00"/>
  </r>
  <r>
    <n v="28870"/>
    <x v="258"/>
    <s v="High"/>
    <n v="35"/>
    <n v="3310.9454999999998"/>
    <s v="Regular Air"/>
    <n v="2.5"/>
    <x v="2"/>
    <s v="Corporate"/>
    <s v="Technology"/>
    <s v="Telephones and Communication"/>
    <s v="Small Box"/>
    <d v="2011-11-13T00:00:00"/>
  </r>
  <r>
    <n v="59969"/>
    <x v="827"/>
    <s v="High"/>
    <n v="42"/>
    <n v="437.73"/>
    <s v="Regular Air"/>
    <n v="1.39"/>
    <x v="8"/>
    <s v="Home Office"/>
    <s v="Office Supplies"/>
    <s v="Envelopes"/>
    <s v="Small Box"/>
    <d v="2012-01-13T00:00:00"/>
  </r>
  <r>
    <n v="23136"/>
    <x v="29"/>
    <s v="Not Specified"/>
    <n v="41"/>
    <n v="9312.52"/>
    <s v="Regular Air"/>
    <n v="18.059999999999999"/>
    <x v="0"/>
    <s v="Small Business"/>
    <s v="Furniture"/>
    <s v="Chairs &amp; Chairmats"/>
    <s v="Large Box"/>
    <d v="2009-09-26T00:00:00"/>
  </r>
  <r>
    <n v="41634"/>
    <x v="194"/>
    <s v="Not Specified"/>
    <n v="10"/>
    <n v="371.45"/>
    <s v="Regular Air"/>
    <n v="7.73"/>
    <x v="6"/>
    <s v="Home Office"/>
    <s v="Office Supplies"/>
    <s v="Pens &amp; Art Supplies"/>
    <s v="Small Box"/>
    <d v="2012-12-10T00:00:00"/>
  </r>
  <r>
    <n v="14951"/>
    <x v="828"/>
    <s v="Medium"/>
    <n v="26"/>
    <n v="65.209999999999994"/>
    <s v="Regular Air"/>
    <n v="2.4"/>
    <x v="6"/>
    <s v="Home Office"/>
    <s v="Office Supplies"/>
    <s v="Pens &amp; Art Supplies"/>
    <s v="Wrap Bag"/>
    <d v="2011-05-17T00:00:00"/>
  </r>
  <r>
    <n v="28165"/>
    <x v="40"/>
    <s v="Not Specified"/>
    <n v="2"/>
    <n v="24.96"/>
    <s v="Regular Air"/>
    <n v="2.99"/>
    <x v="2"/>
    <s v="Corporate"/>
    <s v="Office Supplies"/>
    <s v="Binders and Binder Accessories"/>
    <s v="Small Box"/>
    <d v="2012-07-11T00:00:00"/>
  </r>
  <r>
    <n v="20292"/>
    <x v="222"/>
    <s v="Medium"/>
    <n v="26"/>
    <n v="452.39"/>
    <s v="Regular Air"/>
    <n v="8.17"/>
    <x v="6"/>
    <s v="Corporate"/>
    <s v="Office Supplies"/>
    <s v="Appliances"/>
    <s v="Medium Box"/>
    <d v="2012-11-08T00:00:00"/>
  </r>
  <r>
    <n v="42692"/>
    <x v="282"/>
    <s v="Medium"/>
    <n v="41"/>
    <n v="248.86"/>
    <s v="Regular Air"/>
    <n v="7.5"/>
    <x v="0"/>
    <s v="Small Business"/>
    <s v="Office Supplies"/>
    <s v="Paper"/>
    <s v="Small Box"/>
    <d v="2011-12-22T00:00:00"/>
  </r>
  <r>
    <n v="9635"/>
    <x v="829"/>
    <s v="Critical"/>
    <n v="1"/>
    <n v="3.42"/>
    <s v="Regular Air"/>
    <n v="1.49"/>
    <x v="4"/>
    <s v="Corporate"/>
    <s v="Office Supplies"/>
    <s v="Binders and Binder Accessories"/>
    <s v="Small Box"/>
    <d v="2009-04-15T00:00:00"/>
  </r>
  <r>
    <n v="51525"/>
    <x v="385"/>
    <s v="Critical"/>
    <n v="18"/>
    <n v="360.24"/>
    <s v="Express Air"/>
    <n v="4"/>
    <x v="9"/>
    <s v="Home Office"/>
    <s v="Technology"/>
    <s v="Computer Peripherals"/>
    <s v="Small Box"/>
    <d v="2011-11-09T00:00:00"/>
  </r>
  <r>
    <n v="38661"/>
    <x v="665"/>
    <s v="High"/>
    <n v="6"/>
    <n v="170.374"/>
    <s v="Regular Air"/>
    <n v="0.99"/>
    <x v="0"/>
    <s v="Corporate"/>
    <s v="Technology"/>
    <s v="Telephones and Communication"/>
    <s v="Small Pack"/>
    <d v="2012-02-15T00:00:00"/>
  </r>
  <r>
    <n v="38048"/>
    <x v="575"/>
    <s v="High"/>
    <n v="42"/>
    <n v="2252.2620000000002"/>
    <s v="Regular Air"/>
    <n v="5.63"/>
    <x v="4"/>
    <s v="Corporate"/>
    <s v="Technology"/>
    <s v="Telephones and Communication"/>
    <s v="Small Box"/>
    <d v="2010-01-24T00:00:00"/>
  </r>
  <r>
    <n v="13158"/>
    <x v="336"/>
    <s v="Critical"/>
    <n v="26"/>
    <n v="187.16"/>
    <s v="Regular Air"/>
    <n v="2.99"/>
    <x v="0"/>
    <s v="Corporate"/>
    <s v="Office Supplies"/>
    <s v="Binders and Binder Accessories"/>
    <s v="Small Box"/>
    <d v="2012-11-22T00:00:00"/>
  </r>
  <r>
    <n v="50336"/>
    <x v="440"/>
    <s v="Not Specified"/>
    <n v="9"/>
    <n v="58.98"/>
    <s v="Regular Air"/>
    <n v="4.97"/>
    <x v="1"/>
    <s v="Consumer"/>
    <s v="Office Supplies"/>
    <s v="Binders and Binder Accessories"/>
    <s v="Small Box"/>
    <d v="2009-11-05T00:00:00"/>
  </r>
  <r>
    <n v="18757"/>
    <x v="830"/>
    <s v="Low"/>
    <n v="9"/>
    <n v="222.2"/>
    <s v="Regular Air"/>
    <n v="15.1"/>
    <x v="1"/>
    <s v="Consumer"/>
    <s v="Office Supplies"/>
    <s v="Binders and Binder Accessories"/>
    <s v="Small Box"/>
    <d v="2012-05-24T00:00:00"/>
  </r>
  <r>
    <n v="46885"/>
    <x v="5"/>
    <s v="Low"/>
    <n v="27"/>
    <n v="632.54999999999995"/>
    <s v="Regular Air"/>
    <n v="8.99"/>
    <x v="8"/>
    <s v="Corporate"/>
    <s v="Furniture"/>
    <s v="Office Furnishings"/>
    <s v="Small Pack"/>
    <d v="2011-06-11T00:00:00"/>
  </r>
  <r>
    <n v="27298"/>
    <x v="147"/>
    <s v="Low"/>
    <n v="40"/>
    <n v="7813.7"/>
    <s v="Regular Air"/>
    <n v="24.49"/>
    <x v="0"/>
    <s v="Small Business"/>
    <s v="Technology"/>
    <s v="Copiers and Fax"/>
    <s v="Large Box"/>
    <d v="2011-11-23T00:00:00"/>
  </r>
  <r>
    <n v="58947"/>
    <x v="831"/>
    <s v="Not Specified"/>
    <n v="28"/>
    <n v="135.72"/>
    <s v="Regular Air"/>
    <n v="5.0199999999999996"/>
    <x v="8"/>
    <s v="Home Office"/>
    <s v="Office Supplies"/>
    <s v="Paper"/>
    <s v="Small Box"/>
    <d v="2011-09-27T00:00:00"/>
  </r>
  <r>
    <n v="30852"/>
    <x v="137"/>
    <s v="Critical"/>
    <n v="35"/>
    <n v="2827.1424999999999"/>
    <s v="Regular Air"/>
    <n v="4.9000000000000004"/>
    <x v="0"/>
    <s v="Corporate"/>
    <s v="Technology"/>
    <s v="Telephones and Communication"/>
    <s v="Small Box"/>
    <d v="2009-05-15T00:00:00"/>
  </r>
  <r>
    <n v="39937"/>
    <x v="832"/>
    <s v="Medium"/>
    <n v="42"/>
    <n v="113.33"/>
    <s v="Regular Air"/>
    <n v="1.49"/>
    <x v="5"/>
    <s v="Consumer"/>
    <s v="Office Supplies"/>
    <s v="Binders and Binder Accessories"/>
    <s v="Small Box"/>
    <d v="2011-05-23T00:00:00"/>
  </r>
  <r>
    <n v="29766"/>
    <x v="543"/>
    <s v="Medium"/>
    <n v="13"/>
    <n v="89061.05"/>
    <s v="Regular Air"/>
    <n v="24.49"/>
    <x v="10"/>
    <s v="Consumer"/>
    <s v="Technology"/>
    <s v="Office Machines"/>
    <s v="Large Box"/>
    <d v="2009-03-22T00:00:00"/>
  </r>
  <r>
    <n v="34245"/>
    <x v="343"/>
    <s v="Medium"/>
    <n v="42"/>
    <n v="189.22"/>
    <s v="Regular Air"/>
    <n v="4.79"/>
    <x v="5"/>
    <s v="Consumer"/>
    <s v="Office Supplies"/>
    <s v="Paper"/>
    <s v="Small Box"/>
    <d v="2010-02-08T00:00:00"/>
  </r>
  <r>
    <n v="58407"/>
    <x v="724"/>
    <s v="High"/>
    <n v="29"/>
    <n v="1669.88"/>
    <s v="Regular Air"/>
    <n v="14.3"/>
    <x v="9"/>
    <s v="Corporate"/>
    <s v="Office Supplies"/>
    <s v="Paper"/>
    <s v="Small Box"/>
    <d v="2011-05-09T00:00:00"/>
  </r>
  <r>
    <n v="24965"/>
    <x v="833"/>
    <s v="Low"/>
    <n v="6"/>
    <n v="2528.4899999999998"/>
    <s v="Express Air"/>
    <n v="19.989999999999998"/>
    <x v="7"/>
    <s v="Corporate"/>
    <s v="Office Supplies"/>
    <s v="Binders and Binder Accessories"/>
    <s v="Small Box"/>
    <d v="2011-04-03T00:00:00"/>
  </r>
  <r>
    <n v="25280"/>
    <x v="526"/>
    <s v="Not Specified"/>
    <n v="47"/>
    <n v="202.64"/>
    <s v="Regular Air"/>
    <n v="1.17"/>
    <x v="9"/>
    <s v="Corporate"/>
    <s v="Office Supplies"/>
    <s v="Pens &amp; Art Supplies"/>
    <s v="Wrap Bag"/>
    <d v="2011-05-22T00:00:00"/>
  </r>
  <r>
    <n v="4006"/>
    <x v="834"/>
    <s v="Medium"/>
    <n v="38"/>
    <n v="1441.61"/>
    <s v="Regular Air"/>
    <n v="5.08"/>
    <x v="1"/>
    <s v="Corporate"/>
    <s v="Office Supplies"/>
    <s v="Paper"/>
    <s v="Wrap Bag"/>
    <d v="2011-01-04T00:00:00"/>
  </r>
  <r>
    <n v="46852"/>
    <x v="835"/>
    <s v="Not Specified"/>
    <n v="46"/>
    <n v="1591.89"/>
    <s v="Express Air"/>
    <n v="7.53"/>
    <x v="8"/>
    <s v="Small Business"/>
    <s v="Technology"/>
    <s v="Computer Peripherals"/>
    <s v="Small Box"/>
    <d v="2012-01-30T00:00:00"/>
  </r>
  <r>
    <n v="15428"/>
    <x v="836"/>
    <s v="Critical"/>
    <n v="50"/>
    <n v="1444.96"/>
    <s v="Express Air"/>
    <n v="4"/>
    <x v="5"/>
    <s v="Small Business"/>
    <s v="Technology"/>
    <s v="Computer Peripherals"/>
    <s v="Small Box"/>
    <d v="2011-02-10T00:00:00"/>
  </r>
  <r>
    <n v="31873"/>
    <x v="634"/>
    <s v="Low"/>
    <n v="14"/>
    <n v="2465.5014999999999"/>
    <s v="Regular Air"/>
    <n v="8.99"/>
    <x v="1"/>
    <s v="Home Office"/>
    <s v="Technology"/>
    <s v="Telephones and Communication"/>
    <s v="Small Box"/>
    <d v="2009-11-15T00:00:00"/>
  </r>
  <r>
    <n v="49924"/>
    <x v="476"/>
    <s v="Critical"/>
    <n v="13"/>
    <n v="33.11"/>
    <s v="Regular Air"/>
    <n v="4.57"/>
    <x v="1"/>
    <s v="Home Office"/>
    <s v="Furniture"/>
    <s v="Office Furnishings"/>
    <s v="Small Pack"/>
    <d v="2011-05-27T00:00:00"/>
  </r>
  <r>
    <n v="18531"/>
    <x v="837"/>
    <s v="Critical"/>
    <n v="50"/>
    <n v="1298.81"/>
    <s v="Delivery Truck"/>
    <n v="14.36"/>
    <x v="1"/>
    <s v="Small Business"/>
    <s v="Furniture"/>
    <s v="Chairs &amp; Chairmats"/>
    <s v="Jumbo Drum"/>
    <d v="2012-10-31T00:00:00"/>
  </r>
  <r>
    <n v="58598"/>
    <x v="76"/>
    <s v="Medium"/>
    <n v="25"/>
    <n v="89.32"/>
    <s v="Regular Air"/>
    <n v="0.7"/>
    <x v="1"/>
    <s v="Home Office"/>
    <s v="Office Supplies"/>
    <s v="Rubber Bands"/>
    <s v="Wrap Bag"/>
    <d v="2011-08-23T00:00:00"/>
  </r>
  <r>
    <n v="3136"/>
    <x v="638"/>
    <s v="Not Specified"/>
    <n v="8"/>
    <n v="238.74"/>
    <s v="Regular Air"/>
    <n v="8.99"/>
    <x v="1"/>
    <s v="Corporate"/>
    <s v="Office Supplies"/>
    <s v="Pens &amp; Art Supplies"/>
    <s v="Small Pack"/>
    <d v="2009-08-11T00:00:00"/>
  </r>
  <r>
    <n v="35136"/>
    <x v="786"/>
    <s v="Critical"/>
    <n v="23"/>
    <n v="68.73"/>
    <s v="Regular Air"/>
    <n v="0.81"/>
    <x v="6"/>
    <s v="Corporate"/>
    <s v="Office Supplies"/>
    <s v="Pens &amp; Art Supplies"/>
    <s v="Wrap Bag"/>
    <d v="2009-10-09T00:00:00"/>
  </r>
  <r>
    <n v="8353"/>
    <x v="838"/>
    <s v="Medium"/>
    <n v="16"/>
    <n v="46.4"/>
    <s v="Regular Air"/>
    <n v="0.96"/>
    <x v="5"/>
    <s v="Consumer"/>
    <s v="Office Supplies"/>
    <s v="Pens &amp; Art Supplies"/>
    <s v="Wrap Bag"/>
    <d v="2009-05-17T00:00:00"/>
  </r>
  <r>
    <n v="37505"/>
    <x v="17"/>
    <s v="Low"/>
    <n v="9"/>
    <n v="2007.24"/>
    <s v="Express Air"/>
    <n v="11.79"/>
    <x v="0"/>
    <s v="Home Office"/>
    <s v="Office Supplies"/>
    <s v="Appliances"/>
    <s v="Medium Box"/>
    <d v="2011-06-05T00:00:00"/>
  </r>
  <r>
    <n v="10629"/>
    <x v="246"/>
    <s v="Critical"/>
    <n v="39"/>
    <n v="341.55"/>
    <s v="Regular Air"/>
    <n v="10.16"/>
    <x v="4"/>
    <s v="Corporate"/>
    <s v="Furniture"/>
    <s v="Office Furnishings"/>
    <s v="Large Box"/>
    <d v="2009-09-13T00:00:00"/>
  </r>
  <r>
    <n v="53668"/>
    <x v="672"/>
    <s v="Not Specified"/>
    <n v="9"/>
    <n v="98.24"/>
    <s v="Regular Air"/>
    <n v="3.37"/>
    <x v="4"/>
    <s v="Corporate"/>
    <s v="Office Supplies"/>
    <s v="Scissors, Rulers and Trimmers"/>
    <s v="Small Pack"/>
    <d v="2010-04-01T00:00:00"/>
  </r>
  <r>
    <n v="40420"/>
    <x v="257"/>
    <s v="High"/>
    <n v="50"/>
    <n v="886.36300000000006"/>
    <s v="Regular Air"/>
    <n v="0.99"/>
    <x v="0"/>
    <s v="Corporate"/>
    <s v="Technology"/>
    <s v="Telephones and Communication"/>
    <s v="Wrap Bag"/>
    <d v="2011-01-12T00:00:00"/>
  </r>
  <r>
    <n v="18530"/>
    <x v="839"/>
    <s v="Not Specified"/>
    <n v="25"/>
    <n v="1491.5205000000001"/>
    <s v="Regular Air"/>
    <n v="5.99"/>
    <x v="3"/>
    <s v="Corporate"/>
    <s v="Technology"/>
    <s v="Telephones and Communication"/>
    <s v="Small Box"/>
    <d v="2011-01-02T00:00:00"/>
  </r>
  <r>
    <n v="46849"/>
    <x v="183"/>
    <s v="Not Specified"/>
    <n v="23"/>
    <n v="188.54"/>
    <s v="Regular Air"/>
    <n v="1.99"/>
    <x v="9"/>
    <s v="Corporate"/>
    <s v="Technology"/>
    <s v="Computer Peripherals"/>
    <s v="Small Pack"/>
    <d v="2010-12-14T00:00:00"/>
  </r>
  <r>
    <n v="56676"/>
    <x v="840"/>
    <s v="Critical"/>
    <n v="39"/>
    <n v="206.47"/>
    <s v="Regular Air"/>
    <n v="5.66"/>
    <x v="0"/>
    <s v="Consumer"/>
    <s v="Office Supplies"/>
    <s v="Paper"/>
    <s v="Small Box"/>
    <d v="2012-10-26T00:00:00"/>
  </r>
  <r>
    <n v="59812"/>
    <x v="407"/>
    <s v="Medium"/>
    <n v="46"/>
    <n v="9261.24"/>
    <s v="Regular Air"/>
    <n v="19.989999999999998"/>
    <x v="0"/>
    <s v="Consumer"/>
    <s v="Office Supplies"/>
    <s v="Storage &amp; Organization"/>
    <s v="Small Box"/>
    <d v="2011-06-22T00:00:00"/>
  </r>
  <r>
    <n v="16164"/>
    <x v="277"/>
    <s v="Low"/>
    <n v="26"/>
    <n v="2354.15"/>
    <s v="Delivery Truck"/>
    <n v="14"/>
    <x v="6"/>
    <s v="Home Office"/>
    <s v="Technology"/>
    <s v="Office Machines"/>
    <s v="Jumbo Drum"/>
    <d v="2012-01-07T00:00:00"/>
  </r>
  <r>
    <n v="2436"/>
    <x v="841"/>
    <s v="Not Specified"/>
    <n v="14"/>
    <n v="330.21"/>
    <s v="Express Air"/>
    <n v="5.47"/>
    <x v="3"/>
    <s v="Corporate"/>
    <s v="Office Supplies"/>
    <s v="Paper"/>
    <s v="Small Box"/>
    <d v="2011-09-13T00:00:00"/>
  </r>
  <r>
    <n v="41664"/>
    <x v="842"/>
    <s v="Critical"/>
    <n v="5"/>
    <n v="54.8"/>
    <s v="Regular Air"/>
    <n v="1.99"/>
    <x v="1"/>
    <s v="Corporate"/>
    <s v="Technology"/>
    <s v="Computer Peripherals"/>
    <s v="Small Pack"/>
    <d v="2011-12-04T00:00:00"/>
  </r>
  <r>
    <n v="47079"/>
    <x v="141"/>
    <s v="Critical"/>
    <n v="34"/>
    <n v="1069.8499999999999"/>
    <s v="Delivery Truck"/>
    <n v="45.51"/>
    <x v="8"/>
    <s v="Home Office"/>
    <s v="Furniture"/>
    <s v="Tables"/>
    <s v="Jumbo Box"/>
    <d v="2011-12-18T00:00:00"/>
  </r>
  <r>
    <n v="4162"/>
    <x v="174"/>
    <s v="Low"/>
    <n v="2"/>
    <n v="381.6"/>
    <s v="Regular Air"/>
    <n v="19.989999999999998"/>
    <x v="9"/>
    <s v="Small Business"/>
    <s v="Office Supplies"/>
    <s v="Storage &amp; Organization"/>
    <s v="Small Box"/>
    <d v="2012-02-13T00:00:00"/>
  </r>
  <r>
    <n v="29411"/>
    <x v="447"/>
    <s v="High"/>
    <n v="38"/>
    <n v="15174.95"/>
    <s v="Delivery Truck"/>
    <n v="48.26"/>
    <x v="1"/>
    <s v="Corporate"/>
    <s v="Technology"/>
    <s v="Office Machines"/>
    <s v="Jumbo Box"/>
    <d v="2012-04-06T00:00:00"/>
  </r>
  <r>
    <n v="56708"/>
    <x v="744"/>
    <s v="Not Specified"/>
    <n v="36"/>
    <n v="10006.280000000001"/>
    <s v="Delivery Truck"/>
    <n v="61.76"/>
    <x v="8"/>
    <s v="Corporate"/>
    <s v="Furniture"/>
    <s v="Tables"/>
    <s v="Jumbo Box"/>
    <d v="2012-12-02T00:00:00"/>
  </r>
  <r>
    <n v="32871"/>
    <x v="843"/>
    <s v="High"/>
    <n v="14"/>
    <n v="2151.08"/>
    <s v="Delivery Truck"/>
    <n v="17.850000000000001"/>
    <x v="1"/>
    <s v="Small Business"/>
    <s v="Technology"/>
    <s v="Office Machines"/>
    <s v="Jumbo Drum"/>
    <d v="2012-10-28T00:00:00"/>
  </r>
  <r>
    <n v="22368"/>
    <x v="844"/>
    <s v="Medium"/>
    <n v="34"/>
    <n v="2788.04"/>
    <s v="Regular Air"/>
    <n v="35"/>
    <x v="9"/>
    <s v="Consumer"/>
    <s v="Office Supplies"/>
    <s v="Storage &amp; Organization"/>
    <s v="Large Box"/>
    <d v="2010-02-20T00:00:00"/>
  </r>
  <r>
    <n v="34882"/>
    <x v="675"/>
    <s v="Critical"/>
    <n v="43"/>
    <n v="84.61"/>
    <s v="Regular Air"/>
    <n v="1.49"/>
    <x v="4"/>
    <s v="Home Office"/>
    <s v="Office Supplies"/>
    <s v="Binders and Binder Accessories"/>
    <s v="Small Box"/>
    <d v="2009-07-25T00:00:00"/>
  </r>
  <r>
    <n v="41569"/>
    <x v="468"/>
    <s v="Critical"/>
    <n v="16"/>
    <n v="60.76"/>
    <s v="Regular Air"/>
    <n v="1.61"/>
    <x v="0"/>
    <s v="Corporate"/>
    <s v="Furniture"/>
    <s v="Office Furnishings"/>
    <s v="Wrap Bag"/>
    <d v="2010-07-23T00:00:00"/>
  </r>
  <r>
    <n v="18119"/>
    <x v="302"/>
    <s v="Low"/>
    <n v="37"/>
    <n v="347.84"/>
    <s v="Regular Air"/>
    <n v="8.2899999999999991"/>
    <x v="5"/>
    <s v="Consumer"/>
    <s v="Office Supplies"/>
    <s v="Envelopes"/>
    <s v="Small Box"/>
    <d v="2009-06-26T00:00:00"/>
  </r>
  <r>
    <n v="3845"/>
    <x v="65"/>
    <s v="Critical"/>
    <n v="9"/>
    <n v="3064.27"/>
    <s v="Regular Air"/>
    <n v="19.989999999999998"/>
    <x v="5"/>
    <s v="Consumer"/>
    <s v="Office Supplies"/>
    <s v="Appliances"/>
    <s v="Small Box"/>
    <d v="2012-04-25T00:00:00"/>
  </r>
  <r>
    <n v="31174"/>
    <x v="820"/>
    <s v="Not Specified"/>
    <n v="29"/>
    <n v="225.25"/>
    <s v="Regular Air"/>
    <n v="4.71"/>
    <x v="10"/>
    <s v="Consumer"/>
    <s v="Office Supplies"/>
    <s v="Binders and Binder Accessories"/>
    <s v="Small Box"/>
    <d v="2009-03-29T00:00:00"/>
  </r>
  <r>
    <n v="13345"/>
    <x v="133"/>
    <s v="Not Specified"/>
    <n v="45"/>
    <n v="483.64"/>
    <s v="Regular Air"/>
    <n v="3.37"/>
    <x v="1"/>
    <s v="Corporate"/>
    <s v="Office Supplies"/>
    <s v="Scissors, Rulers and Trimmers"/>
    <s v="Small Pack"/>
    <d v="2012-09-02T00:00:00"/>
  </r>
  <r>
    <n v="55653"/>
    <x v="845"/>
    <s v="Medium"/>
    <n v="34"/>
    <n v="15152.55"/>
    <s v="Delivery Truck"/>
    <n v="28.14"/>
    <x v="3"/>
    <s v="Home Office"/>
    <s v="Technology"/>
    <s v="Office Machines"/>
    <s v="Jumbo Drum"/>
    <d v="2010-11-27T00:00:00"/>
  </r>
  <r>
    <n v="40962"/>
    <x v="846"/>
    <s v="Critical"/>
    <n v="28"/>
    <n v="1553.66"/>
    <s v="Regular Air"/>
    <n v="0.99"/>
    <x v="1"/>
    <s v="Corporate"/>
    <s v="Office Supplies"/>
    <s v="Appliances"/>
    <s v="Small Box"/>
    <d v="2011-02-21T00:00:00"/>
  </r>
  <r>
    <n v="902"/>
    <x v="191"/>
    <s v="Not Specified"/>
    <n v="10"/>
    <n v="1925.83"/>
    <s v="Regular Air"/>
    <n v="0.99"/>
    <x v="8"/>
    <s v="Corporate"/>
    <s v="Office Supplies"/>
    <s v="Appliances"/>
    <s v="Small Box"/>
    <d v="2009-07-29T00:00:00"/>
  </r>
  <r>
    <n v="55648"/>
    <x v="847"/>
    <s v="Critical"/>
    <n v="5"/>
    <n v="14.74"/>
    <s v="Regular Air"/>
    <n v="0.7"/>
    <x v="6"/>
    <s v="Corporate"/>
    <s v="Office Supplies"/>
    <s v="Pens &amp; Art Supplies"/>
    <s v="Wrap Bag"/>
    <d v="2009-09-12T00:00:00"/>
  </r>
  <r>
    <n v="38503"/>
    <x v="848"/>
    <s v="Low"/>
    <n v="32"/>
    <n v="796.03"/>
    <s v="Delivery Truck"/>
    <n v="15.68"/>
    <x v="1"/>
    <s v="Corporate"/>
    <s v="Furniture"/>
    <s v="Office Furnishings"/>
    <s v="Jumbo Drum"/>
    <d v="2009-05-09T00:00:00"/>
  </r>
  <r>
    <n v="41895"/>
    <x v="257"/>
    <s v="Critical"/>
    <n v="8"/>
    <n v="27663.919999999998"/>
    <s v="Regular Air"/>
    <n v="24.49"/>
    <x v="0"/>
    <s v="Consumer"/>
    <s v="Technology"/>
    <s v="Copiers and Fax"/>
    <s v="Large Box"/>
    <d v="2011-01-12T00:00:00"/>
  </r>
  <r>
    <n v="46113"/>
    <x v="10"/>
    <s v="Not Specified"/>
    <n v="18"/>
    <n v="2567.13"/>
    <s v="Express Air"/>
    <n v="24.49"/>
    <x v="6"/>
    <s v="Small Business"/>
    <s v="Furniture"/>
    <s v="Office Furnishings"/>
    <s v="Large Box"/>
    <d v="2009-12-03T00:00:00"/>
  </r>
  <r>
    <n v="18596"/>
    <x v="613"/>
    <s v="Low"/>
    <n v="32"/>
    <n v="416.8"/>
    <s v="Regular Air"/>
    <n v="0.5"/>
    <x v="5"/>
    <s v="Small Business"/>
    <s v="Office Supplies"/>
    <s v="Labels"/>
    <s v="Small Box"/>
    <d v="2012-10-04T00:00:00"/>
  </r>
  <r>
    <n v="14978"/>
    <x v="849"/>
    <s v="Critical"/>
    <n v="14"/>
    <n v="12043.88"/>
    <s v="Delivery Truck"/>
    <n v="44.55"/>
    <x v="6"/>
    <s v="Corporate"/>
    <s v="Furniture"/>
    <s v="Bookcases"/>
    <s v="Jumbo Box"/>
    <d v="2010-05-28T00:00:00"/>
  </r>
  <r>
    <n v="36705"/>
    <x v="598"/>
    <s v="Not Specified"/>
    <n v="17"/>
    <n v="1032.0719999999999"/>
    <s v="Delivery Truck"/>
    <n v="89.3"/>
    <x v="1"/>
    <s v="Small Business"/>
    <s v="Furniture"/>
    <s v="Tables"/>
    <s v="Jumbo Box"/>
    <d v="2009-06-25T00:00:00"/>
  </r>
  <r>
    <n v="774"/>
    <x v="398"/>
    <s v="Critical"/>
    <n v="17"/>
    <n v="126.57"/>
    <s v="Regular Air"/>
    <n v="49"/>
    <x v="5"/>
    <s v="Small Business"/>
    <s v="Office Supplies"/>
    <s v="Appliances"/>
    <s v="Large Box"/>
    <d v="2011-12-05T00:00:00"/>
  </r>
  <r>
    <n v="50432"/>
    <x v="285"/>
    <s v="Low"/>
    <n v="45"/>
    <n v="2494.92"/>
    <s v="Regular Air"/>
    <n v="14.3"/>
    <x v="10"/>
    <s v="Small Business"/>
    <s v="Office Supplies"/>
    <s v="Paper"/>
    <s v="Small Box"/>
    <d v="2009-06-09T00:00:00"/>
  </r>
  <r>
    <n v="28832"/>
    <x v="383"/>
    <s v="Medium"/>
    <n v="45"/>
    <n v="98.64"/>
    <s v="Regular Air"/>
    <n v="1.49"/>
    <x v="3"/>
    <s v="Corporate"/>
    <s v="Office Supplies"/>
    <s v="Binders and Binder Accessories"/>
    <s v="Small Box"/>
    <d v="2010-09-26T00:00:00"/>
  </r>
  <r>
    <n v="35782"/>
    <x v="850"/>
    <s v="Low"/>
    <n v="13"/>
    <n v="1330.73"/>
    <s v="Delivery Truck"/>
    <n v="41.64"/>
    <x v="8"/>
    <s v="Corporate"/>
    <s v="Furniture"/>
    <s v="Tables"/>
    <s v="Jumbo Box"/>
    <d v="2011-08-10T00:00:00"/>
  </r>
  <r>
    <n v="38723"/>
    <x v="710"/>
    <s v="Critical"/>
    <n v="9"/>
    <n v="169.27"/>
    <s v="Regular Air"/>
    <n v="4"/>
    <x v="1"/>
    <s v="Home Office"/>
    <s v="Technology"/>
    <s v="Computer Peripherals"/>
    <s v="Small Box"/>
    <d v="2012-09-21T00:00:00"/>
  </r>
  <r>
    <n v="14535"/>
    <x v="851"/>
    <s v="Not Specified"/>
    <n v="22"/>
    <n v="245.96"/>
    <s v="Regular Air"/>
    <n v="5.03"/>
    <x v="0"/>
    <s v="Consumer"/>
    <s v="Office Supplies"/>
    <s v="Storage &amp; Organization"/>
    <s v="Small Box"/>
    <d v="2010-10-02T00:00:00"/>
  </r>
  <r>
    <n v="26660"/>
    <x v="396"/>
    <s v="Medium"/>
    <n v="1"/>
    <n v="10.23"/>
    <s v="Regular Air"/>
    <n v="2.0099999999999998"/>
    <x v="4"/>
    <s v="Home Office"/>
    <s v="Office Supplies"/>
    <s v="Paper"/>
    <s v="Wrap Bag"/>
    <d v="2012-03-18T00:00:00"/>
  </r>
  <r>
    <n v="34913"/>
    <x v="180"/>
    <s v="Medium"/>
    <n v="15"/>
    <n v="107.63"/>
    <s v="Regular Air"/>
    <n v="5.48"/>
    <x v="6"/>
    <s v="Home Office"/>
    <s v="Office Supplies"/>
    <s v="Binders and Binder Accessories"/>
    <s v="Small Box"/>
    <d v="2011-11-24T00:00:00"/>
  </r>
  <r>
    <n v="35425"/>
    <x v="168"/>
    <s v="Not Specified"/>
    <n v="25"/>
    <n v="100.34"/>
    <s v="Regular Air"/>
    <n v="5.47"/>
    <x v="6"/>
    <s v="Home Office"/>
    <s v="Office Supplies"/>
    <s v="Binders and Binder Accessories"/>
    <s v="Small Box"/>
    <d v="2010-03-30T00:00:00"/>
  </r>
  <r>
    <n v="32929"/>
    <x v="852"/>
    <s v="Low"/>
    <n v="13"/>
    <n v="152.13999999999999"/>
    <s v="Regular Air"/>
    <n v="4.8099999999999996"/>
    <x v="10"/>
    <s v="Corporate"/>
    <s v="Office Supplies"/>
    <s v="Storage &amp; Organization"/>
    <s v="Small Box"/>
    <d v="2011-05-07T00:00:00"/>
  </r>
  <r>
    <n v="11843"/>
    <x v="490"/>
    <s v="Medium"/>
    <n v="42"/>
    <n v="4993.42"/>
    <s v="Delivery Truck"/>
    <n v="56.14"/>
    <x v="3"/>
    <s v="Consumer"/>
    <s v="Technology"/>
    <s v="Office Machines"/>
    <s v="Jumbo Box"/>
    <d v="2009-07-19T00:00:00"/>
  </r>
  <r>
    <n v="54436"/>
    <x v="173"/>
    <s v="High"/>
    <n v="37"/>
    <n v="321.3"/>
    <s v="Regular Air"/>
    <n v="2.83"/>
    <x v="8"/>
    <s v="Corporate"/>
    <s v="Technology"/>
    <s v="Computer Peripherals"/>
    <s v="Small Pack"/>
    <d v="2009-09-20T00:00:00"/>
  </r>
  <r>
    <n v="40512"/>
    <x v="740"/>
    <s v="Medium"/>
    <n v="41"/>
    <n v="405.83"/>
    <s v="Regular Air"/>
    <n v="1.39"/>
    <x v="6"/>
    <s v="Home Office"/>
    <s v="Office Supplies"/>
    <s v="Envelopes"/>
    <s v="Small Box"/>
    <d v="2010-09-18T00:00:00"/>
  </r>
  <r>
    <n v="3845"/>
    <x v="65"/>
    <s v="Critical"/>
    <n v="15"/>
    <n v="123.91"/>
    <s v="Regular Air"/>
    <n v="0.96"/>
    <x v="5"/>
    <s v="Consumer"/>
    <s v="Furniture"/>
    <s v="Office Furnishings"/>
    <s v="Wrap Bag"/>
    <d v="2012-04-26T00:00:00"/>
  </r>
  <r>
    <n v="24710"/>
    <x v="853"/>
    <s v="Low"/>
    <n v="3"/>
    <n v="22.06"/>
    <s v="Regular Air"/>
    <n v="7.44"/>
    <x v="1"/>
    <s v="Consumer"/>
    <s v="Office Supplies"/>
    <s v="Paper"/>
    <s v="Small Box"/>
    <d v="2010-10-04T00:00:00"/>
  </r>
  <r>
    <n v="31938"/>
    <x v="433"/>
    <s v="Medium"/>
    <n v="13"/>
    <n v="1193.6199999999999"/>
    <s v="Delivery Truck"/>
    <n v="42"/>
    <x v="0"/>
    <s v="Consumer"/>
    <s v="Furniture"/>
    <s v="Chairs &amp; Chairmats"/>
    <s v="Jumbo Drum"/>
    <d v="2011-07-28T00:00:00"/>
  </r>
  <r>
    <n v="31364"/>
    <x v="696"/>
    <s v="Not Specified"/>
    <n v="2"/>
    <n v="789.01"/>
    <s v="Regular Air"/>
    <n v="11.37"/>
    <x v="2"/>
    <s v="Corporate"/>
    <s v="Office Supplies"/>
    <s v="Storage &amp; Organization"/>
    <s v="Small Box"/>
    <d v="2009-05-01T00:00:00"/>
  </r>
  <r>
    <n v="49634"/>
    <x v="619"/>
    <s v="Not Specified"/>
    <n v="39"/>
    <n v="403.73"/>
    <s v="Regular Air"/>
    <n v="4.5"/>
    <x v="9"/>
    <s v="Consumer"/>
    <s v="Office Supplies"/>
    <s v="Appliances"/>
    <s v="Small Box"/>
    <d v="2012-03-24T00:00:00"/>
  </r>
  <r>
    <n v="20704"/>
    <x v="854"/>
    <s v="Low"/>
    <n v="38"/>
    <n v="15655.24"/>
    <s v="Regular Air"/>
    <n v="19.989999999999998"/>
    <x v="6"/>
    <s v="Home Office"/>
    <s v="Office Supplies"/>
    <s v="Storage &amp; Organization"/>
    <s v="Small Box"/>
    <d v="2010-02-15T00:00:00"/>
  </r>
  <r>
    <n v="965"/>
    <x v="127"/>
    <s v="Low"/>
    <n v="42"/>
    <n v="11230.25"/>
    <s v="Delivery Truck"/>
    <n v="35.67"/>
    <x v="1"/>
    <s v="Corporate"/>
    <s v="Furniture"/>
    <s v="Tables"/>
    <s v="Jumbo Box"/>
    <d v="2011-05-21T00:00:00"/>
  </r>
  <r>
    <n v="2912"/>
    <x v="26"/>
    <s v="Low"/>
    <n v="9"/>
    <n v="507.98"/>
    <s v="Express Air"/>
    <n v="4.8600000000000003"/>
    <x v="1"/>
    <s v="Corporate"/>
    <s v="Office Supplies"/>
    <s v="Paper"/>
    <s v="Small Box"/>
    <d v="2012-03-18T00:00:00"/>
  </r>
  <r>
    <n v="50977"/>
    <x v="855"/>
    <s v="Low"/>
    <n v="1"/>
    <n v="34.090000000000003"/>
    <s v="Express Air"/>
    <n v="9.0299999999999994"/>
    <x v="0"/>
    <s v="Consumer"/>
    <s v="Office Supplies"/>
    <s v="Paper"/>
    <s v="Small Box"/>
    <d v="2012-06-11T00:00:00"/>
  </r>
  <r>
    <n v="42528"/>
    <x v="856"/>
    <s v="Medium"/>
    <n v="37"/>
    <n v="1356.45"/>
    <s v="Regular Air"/>
    <n v="19.989999999999998"/>
    <x v="9"/>
    <s v="Consumer"/>
    <s v="Office Supplies"/>
    <s v="Paper"/>
    <s v="Small Box"/>
    <d v="2010-02-25T00:00:00"/>
  </r>
  <r>
    <n v="50209"/>
    <x v="664"/>
    <s v="High"/>
    <n v="2"/>
    <n v="53.3"/>
    <s v="Regular Air"/>
    <n v="11.52"/>
    <x v="10"/>
    <s v="Consumer"/>
    <s v="Office Supplies"/>
    <s v="Storage &amp; Organization"/>
    <s v="Small Box"/>
    <d v="2010-09-11T00:00:00"/>
  </r>
  <r>
    <n v="50051"/>
    <x v="745"/>
    <s v="Medium"/>
    <n v="4"/>
    <n v="185.15"/>
    <s v="Regular Air"/>
    <n v="34.200000000000003"/>
    <x v="1"/>
    <s v="Corporate"/>
    <s v="Furniture"/>
    <s v="Office Furnishings"/>
    <s v="Wrap Bag"/>
    <d v="2009-10-06T00:00:00"/>
  </r>
  <r>
    <n v="23586"/>
    <x v="795"/>
    <s v="Medium"/>
    <n v="32"/>
    <n v="210.9"/>
    <s v="Regular Air"/>
    <n v="5.74"/>
    <x v="6"/>
    <s v="Small Business"/>
    <s v="Office Supplies"/>
    <s v="Paper"/>
    <s v="Small Box"/>
    <d v="2010-01-17T00:00:00"/>
  </r>
  <r>
    <n v="34691"/>
    <x v="260"/>
    <s v="Critical"/>
    <n v="23"/>
    <n v="7202.94"/>
    <s v="Delivery Truck"/>
    <n v="26.53"/>
    <x v="1"/>
    <s v="Small Business"/>
    <s v="Technology"/>
    <s v="Office Machines"/>
    <s v="Jumbo Drum"/>
    <d v="2009-01-14T00:00:00"/>
  </r>
  <r>
    <n v="53728"/>
    <x v="204"/>
    <s v="High"/>
    <n v="27"/>
    <n v="1502.66"/>
    <s v="Regular Air"/>
    <n v="1.49"/>
    <x v="1"/>
    <s v="Corporate"/>
    <s v="Office Supplies"/>
    <s v="Binders and Binder Accessories"/>
    <s v="Small Box"/>
    <d v="2011-10-23T00:00:00"/>
  </r>
  <r>
    <n v="56261"/>
    <x v="240"/>
    <s v="Critical"/>
    <n v="43"/>
    <n v="16886.759999999998"/>
    <s v="Delivery Truck"/>
    <n v="85.63"/>
    <x v="0"/>
    <s v="Consumer"/>
    <s v="Furniture"/>
    <s v="Tables"/>
    <s v="Jumbo Box"/>
    <d v="2012-02-29T00:00:00"/>
  </r>
  <r>
    <n v="32420"/>
    <x v="473"/>
    <s v="Medium"/>
    <n v="35"/>
    <n v="175.08"/>
    <s v="Regular Air"/>
    <n v="5.14"/>
    <x v="9"/>
    <s v="Consumer"/>
    <s v="Technology"/>
    <s v="Computer Peripherals"/>
    <s v="Small Pack"/>
    <d v="2009-07-31T00:00:00"/>
  </r>
  <r>
    <n v="2659"/>
    <x v="28"/>
    <s v="Not Specified"/>
    <n v="50"/>
    <n v="881.65"/>
    <s v="Regular Air"/>
    <n v="9.0299999999999994"/>
    <x v="5"/>
    <s v="Corporate"/>
    <s v="Office Supplies"/>
    <s v="Paper"/>
    <s v="Small Box"/>
    <d v="2010-12-19T00:00:00"/>
  </r>
  <r>
    <n v="21220"/>
    <x v="857"/>
    <s v="Not Specified"/>
    <n v="4"/>
    <n v="476.31"/>
    <s v="Delivery Truck"/>
    <n v="26.3"/>
    <x v="6"/>
    <s v="Home Office"/>
    <s v="Technology"/>
    <s v="Office Machines"/>
    <s v="Jumbo Drum"/>
    <d v="2012-12-25T00:00:00"/>
  </r>
  <r>
    <n v="11908"/>
    <x v="858"/>
    <s v="Not Specified"/>
    <n v="5"/>
    <n v="1386.6"/>
    <s v="Delivery Truck"/>
    <n v="57"/>
    <x v="8"/>
    <s v="Corporate"/>
    <s v="Furniture"/>
    <s v="Chairs &amp; Chairmats"/>
    <s v="Jumbo Drum"/>
    <d v="2010-05-27T00:00:00"/>
  </r>
  <r>
    <n v="49921"/>
    <x v="859"/>
    <s v="Low"/>
    <n v="1"/>
    <n v="18.149999999999999"/>
    <s v="Regular Air"/>
    <n v="6.13"/>
    <x v="2"/>
    <s v="Small Business"/>
    <s v="Office Supplies"/>
    <s v="Storage &amp; Organization"/>
    <s v="Small Box"/>
    <d v="2011-02-19T00:00:00"/>
  </r>
  <r>
    <n v="27904"/>
    <x v="239"/>
    <s v="High"/>
    <n v="8"/>
    <n v="460.58949999999999"/>
    <s v="Regular Air"/>
    <n v="8.99"/>
    <x v="0"/>
    <s v="Consumer"/>
    <s v="Technology"/>
    <s v="Telephones and Communication"/>
    <s v="Small Box"/>
    <d v="2011-09-04T00:00:00"/>
  </r>
  <r>
    <n v="37445"/>
    <x v="81"/>
    <s v="High"/>
    <n v="37"/>
    <n v="2180.23"/>
    <s v="Regular Air"/>
    <n v="3.5"/>
    <x v="0"/>
    <s v="Corporate"/>
    <s v="Office Supplies"/>
    <s v="Appliances"/>
    <s v="Small Box"/>
    <d v="2012-02-19T00:00:00"/>
  </r>
  <r>
    <n v="41189"/>
    <x v="279"/>
    <s v="Low"/>
    <n v="30"/>
    <n v="189.04"/>
    <s v="Regular Air"/>
    <n v="1.34"/>
    <x v="5"/>
    <s v="Consumer"/>
    <s v="Office Supplies"/>
    <s v="Paper"/>
    <s v="Wrap Bag"/>
    <d v="2009-07-19T00:00:00"/>
  </r>
  <r>
    <n v="39846"/>
    <x v="860"/>
    <s v="Low"/>
    <n v="10"/>
    <n v="1372.14"/>
    <s v="Delivery Truck"/>
    <n v="54.74"/>
    <x v="6"/>
    <s v="Corporate"/>
    <s v="Furniture"/>
    <s v="Bookcases"/>
    <s v="Jumbo Box"/>
    <d v="2009-03-06T00:00:00"/>
  </r>
  <r>
    <n v="6695"/>
    <x v="362"/>
    <s v="Low"/>
    <n v="49"/>
    <n v="295.24"/>
    <s v="Express Air"/>
    <n v="8.49"/>
    <x v="9"/>
    <s v="Corporate"/>
    <s v="Office Supplies"/>
    <s v="Binders and Binder Accessories"/>
    <s v="Small Box"/>
    <d v="2012-06-27T00:00:00"/>
  </r>
  <r>
    <n v="13764"/>
    <x v="317"/>
    <s v="Medium"/>
    <n v="31"/>
    <n v="123.93"/>
    <s v="Regular Air"/>
    <n v="0.94"/>
    <x v="1"/>
    <s v="Home Office"/>
    <s v="Office Supplies"/>
    <s v="Pens &amp; Art Supplies"/>
    <s v="Wrap Bag"/>
    <d v="2011-07-14T00:00:00"/>
  </r>
  <r>
    <n v="30754"/>
    <x v="572"/>
    <s v="Low"/>
    <n v="20"/>
    <n v="4108.17"/>
    <s v="Regular Air"/>
    <n v="69"/>
    <x v="4"/>
    <s v="Home Office"/>
    <s v="Furniture"/>
    <s v="Tables"/>
    <s v="Large Box"/>
    <d v="2010-11-29T00:00:00"/>
  </r>
  <r>
    <n v="23303"/>
    <x v="549"/>
    <s v="Not Specified"/>
    <n v="39"/>
    <n v="238.49"/>
    <s v="Regular Air"/>
    <n v="6.22"/>
    <x v="4"/>
    <s v="Consumer"/>
    <s v="Office Supplies"/>
    <s v="Paper"/>
    <s v="Small Box"/>
    <d v="2009-06-22T00:00:00"/>
  </r>
  <r>
    <n v="24007"/>
    <x v="96"/>
    <s v="Low"/>
    <n v="26"/>
    <n v="531.66"/>
    <s v="Regular Air"/>
    <n v="1.99"/>
    <x v="2"/>
    <s v="Home Office"/>
    <s v="Technology"/>
    <s v="Computer Peripherals"/>
    <s v="Small Pack"/>
    <d v="2010-09-02T00:00:00"/>
  </r>
  <r>
    <n v="40934"/>
    <x v="861"/>
    <s v="Not Specified"/>
    <n v="11"/>
    <n v="404.14949999999999"/>
    <s v="Regular Air"/>
    <n v="4.99"/>
    <x v="4"/>
    <s v="Home Office"/>
    <s v="Technology"/>
    <s v="Telephones and Communication"/>
    <s v="Small Box"/>
    <d v="2011-11-15T00:00:00"/>
  </r>
  <r>
    <n v="51687"/>
    <x v="296"/>
    <s v="Low"/>
    <n v="42"/>
    <n v="248.92"/>
    <s v="Regular Air"/>
    <n v="5.3"/>
    <x v="6"/>
    <s v="Small Business"/>
    <s v="Office Supplies"/>
    <s v="Envelopes"/>
    <s v="Small Box"/>
    <d v="2011-09-13T00:00:00"/>
  </r>
  <r>
    <n v="35877"/>
    <x v="858"/>
    <s v="High"/>
    <n v="30"/>
    <n v="129.71"/>
    <s v="Regular Air"/>
    <n v="5.68"/>
    <x v="1"/>
    <s v="Corporate"/>
    <s v="Office Supplies"/>
    <s v="Paper"/>
    <s v="Small Box"/>
    <d v="2010-05-28T00:00:00"/>
  </r>
  <r>
    <n v="25091"/>
    <x v="844"/>
    <s v="Medium"/>
    <n v="4"/>
    <n v="156.97"/>
    <s v="Regular Air"/>
    <n v="14.72"/>
    <x v="1"/>
    <s v="Corporate"/>
    <s v="Office Supplies"/>
    <s v="Binders and Binder Accessories"/>
    <s v="Small Box"/>
    <d v="2010-02-22T00:00:00"/>
  </r>
  <r>
    <n v="56327"/>
    <x v="358"/>
    <s v="Medium"/>
    <n v="42"/>
    <n v="1767.47"/>
    <s v="Regular Air"/>
    <n v="17.48"/>
    <x v="5"/>
    <s v="Small Business"/>
    <s v="Office Supplies"/>
    <s v="Paper"/>
    <s v="Small Box"/>
    <d v="2010-01-12T00:00:00"/>
  </r>
  <r>
    <n v="6788"/>
    <x v="53"/>
    <s v="Not Specified"/>
    <n v="41"/>
    <n v="127.84"/>
    <s v="Express Air"/>
    <n v="0.96"/>
    <x v="3"/>
    <s v="Small Business"/>
    <s v="Office Supplies"/>
    <s v="Pens &amp; Art Supplies"/>
    <s v="Wrap Bag"/>
    <d v="2011-08-06T00:00:00"/>
  </r>
  <r>
    <n v="18887"/>
    <x v="102"/>
    <s v="Not Specified"/>
    <n v="9"/>
    <n v="173.417"/>
    <s v="Regular Air"/>
    <n v="0.99"/>
    <x v="2"/>
    <s v="Corporate"/>
    <s v="Technology"/>
    <s v="Telephones and Communication"/>
    <s v="Wrap Bag"/>
    <d v="2010-12-07T00:00:00"/>
  </r>
  <r>
    <n v="9383"/>
    <x v="862"/>
    <s v="Not Specified"/>
    <n v="11"/>
    <n v="82.42"/>
    <s v="Regular Air"/>
    <n v="4"/>
    <x v="6"/>
    <s v="Corporate"/>
    <s v="Furniture"/>
    <s v="Office Furnishings"/>
    <s v="Wrap Bag"/>
    <d v="2009-03-18T00:00:00"/>
  </r>
  <r>
    <n v="58784"/>
    <x v="254"/>
    <s v="Medium"/>
    <n v="12"/>
    <n v="141.9"/>
    <s v="Regular Air"/>
    <n v="5.72"/>
    <x v="6"/>
    <s v="Corporate"/>
    <s v="Office Supplies"/>
    <s v="Envelopes"/>
    <s v="Small Box"/>
    <d v="2009-01-19T00:00:00"/>
  </r>
  <r>
    <n v="55686"/>
    <x v="863"/>
    <s v="Critical"/>
    <n v="26"/>
    <n v="423.14"/>
    <s v="Regular Air"/>
    <n v="4"/>
    <x v="6"/>
    <s v="Corporate"/>
    <s v="Technology"/>
    <s v="Computer Peripherals"/>
    <s v="Small Box"/>
    <d v="2011-03-27T00:00:00"/>
  </r>
  <r>
    <n v="6753"/>
    <x v="477"/>
    <s v="Low"/>
    <n v="7"/>
    <n v="53.14"/>
    <s v="Regular Air"/>
    <n v="4.95"/>
    <x v="3"/>
    <s v="Small Business"/>
    <s v="Furniture"/>
    <s v="Office Furnishings"/>
    <s v="Small Pack"/>
    <d v="2010-09-28T00:00:00"/>
  </r>
  <r>
    <n v="55139"/>
    <x v="864"/>
    <s v="Not Specified"/>
    <n v="26"/>
    <n v="85.71"/>
    <s v="Regular Air"/>
    <n v="0.98"/>
    <x v="9"/>
    <s v="Small Business"/>
    <s v="Office Supplies"/>
    <s v="Pens &amp; Art Supplies"/>
    <s v="Wrap Bag"/>
    <d v="2010-01-18T00:00:00"/>
  </r>
  <r>
    <n v="15619"/>
    <x v="865"/>
    <s v="Low"/>
    <n v="9"/>
    <n v="1425.21"/>
    <s v="Delivery Truck"/>
    <n v="30"/>
    <x v="9"/>
    <s v="Corporate"/>
    <s v="Furniture"/>
    <s v="Chairs &amp; Chairmats"/>
    <s v="Jumbo Drum"/>
    <d v="2011-07-05T00:00:00"/>
  </r>
  <r>
    <n v="59015"/>
    <x v="208"/>
    <s v="Medium"/>
    <n v="32"/>
    <n v="1662.33"/>
    <s v="Regular Air"/>
    <n v="5.81"/>
    <x v="1"/>
    <s v="Small Business"/>
    <s v="Office Supplies"/>
    <s v="Paper"/>
    <s v="Small Box"/>
    <d v="2012-05-28T00:00:00"/>
  </r>
  <r>
    <n v="52102"/>
    <x v="493"/>
    <s v="Medium"/>
    <n v="8"/>
    <n v="104.27"/>
    <s v="Regular Air"/>
    <n v="5.81"/>
    <x v="1"/>
    <s v="Corporate"/>
    <s v="Office Supplies"/>
    <s v="Pens &amp; Art Supplies"/>
    <s v="Small Pack"/>
    <d v="2010-09-12T00:00:00"/>
  </r>
  <r>
    <n v="58182"/>
    <x v="202"/>
    <s v="High"/>
    <n v="24"/>
    <n v="479.13"/>
    <s v="Express Air"/>
    <n v="6.15"/>
    <x v="8"/>
    <s v="Corporate"/>
    <s v="Furniture"/>
    <s v="Office Furnishings"/>
    <s v="Small Pack"/>
    <d v="2009-02-22T00:00:00"/>
  </r>
  <r>
    <n v="44995"/>
    <x v="684"/>
    <s v="High"/>
    <n v="46"/>
    <n v="1219.2484999999999"/>
    <s v="Regular Air"/>
    <n v="8.59"/>
    <x v="5"/>
    <s v="Home Office"/>
    <s v="Technology"/>
    <s v="Telephones and Communication"/>
    <s v="Medium Box"/>
    <d v="2009-08-07T00:00:00"/>
  </r>
  <r>
    <n v="51395"/>
    <x v="688"/>
    <s v="Low"/>
    <n v="10"/>
    <n v="51.65"/>
    <s v="Regular Air"/>
    <n v="5.49"/>
    <x v="1"/>
    <s v="Corporate"/>
    <s v="Office Supplies"/>
    <s v="Paper"/>
    <s v="Small Box"/>
    <d v="2010-06-13T00:00:00"/>
  </r>
  <r>
    <n v="43424"/>
    <x v="209"/>
    <s v="Not Specified"/>
    <n v="34"/>
    <n v="772.56"/>
    <s v="Express Air"/>
    <n v="4.5"/>
    <x v="1"/>
    <s v="Home Office"/>
    <s v="Office Supplies"/>
    <s v="Appliances"/>
    <s v="Small Box"/>
    <d v="2011-08-20T00:00:00"/>
  </r>
  <r>
    <n v="12448"/>
    <x v="669"/>
    <s v="Critical"/>
    <n v="24"/>
    <n v="6802.37"/>
    <s v="Delivery Truck"/>
    <n v="69.55"/>
    <x v="4"/>
    <s v="Small Business"/>
    <s v="Furniture"/>
    <s v="Chairs &amp; Chairmats"/>
    <s v="Jumbo Drum"/>
    <d v="2011-11-09T00:00:00"/>
  </r>
  <r>
    <n v="28742"/>
    <x v="824"/>
    <s v="Low"/>
    <n v="35"/>
    <n v="587.91999999999996"/>
    <s v="Regular Air"/>
    <n v="6.25"/>
    <x v="6"/>
    <s v="Corporate"/>
    <s v="Office Supplies"/>
    <s v="Storage &amp; Organization"/>
    <s v="Small Box"/>
    <d v="2012-04-29T00:00:00"/>
  </r>
  <r>
    <n v="41542"/>
    <x v="238"/>
    <s v="High"/>
    <n v="47"/>
    <n v="6181.48"/>
    <s v="Delivery Truck"/>
    <n v="51.94"/>
    <x v="8"/>
    <s v="Corporate"/>
    <s v="Furniture"/>
    <s v="Tables"/>
    <s v="Jumbo Box"/>
    <d v="2009-09-27T00:00:00"/>
  </r>
  <r>
    <n v="56610"/>
    <x v="580"/>
    <s v="Medium"/>
    <n v="20"/>
    <n v="857.95"/>
    <s v="Express Air"/>
    <n v="4"/>
    <x v="9"/>
    <s v="Consumer"/>
    <s v="Technology"/>
    <s v="Computer Peripherals"/>
    <s v="Small Box"/>
    <d v="2010-03-07T00:00:00"/>
  </r>
  <r>
    <n v="39938"/>
    <x v="866"/>
    <s v="High"/>
    <n v="5"/>
    <n v="169.27"/>
    <s v="Regular Air"/>
    <n v="8.99"/>
    <x v="3"/>
    <s v="Corporate"/>
    <s v="Office Supplies"/>
    <s v="Pens &amp; Art Supplies"/>
    <s v="Small Pack"/>
    <d v="2012-06-11T00:00:00"/>
  </r>
  <r>
    <n v="23232"/>
    <x v="771"/>
    <s v="High"/>
    <n v="15"/>
    <n v="614.15"/>
    <s v="Express Air"/>
    <n v="7.12"/>
    <x v="8"/>
    <s v="Home Office"/>
    <s v="Technology"/>
    <s v="Computer Peripherals"/>
    <s v="Small Box"/>
    <d v="2010-04-17T00:00:00"/>
  </r>
  <r>
    <n v="49344"/>
    <x v="867"/>
    <s v="Low"/>
    <n v="1"/>
    <n v="803.33"/>
    <s v="Regular Air"/>
    <n v="24.49"/>
    <x v="6"/>
    <s v="Home Office"/>
    <s v="Office Supplies"/>
    <s v="Scissors, Rulers and Trimmers"/>
    <s v="Medium Box"/>
    <d v="2012-12-30T00:00:00"/>
  </r>
  <r>
    <n v="25952"/>
    <x v="683"/>
    <s v="High"/>
    <n v="50"/>
    <n v="2864.1005"/>
    <s v="Regular Air"/>
    <n v="8.99"/>
    <x v="3"/>
    <s v="Home Office"/>
    <s v="Technology"/>
    <s v="Telephones and Communication"/>
    <s v="Small Box"/>
    <d v="2010-09-05T00:00:00"/>
  </r>
  <r>
    <n v="51652"/>
    <x v="288"/>
    <s v="Not Specified"/>
    <n v="38"/>
    <n v="4992.63"/>
    <s v="Express Air"/>
    <n v="19.989999999999998"/>
    <x v="8"/>
    <s v="Home Office"/>
    <s v="Office Supplies"/>
    <s v="Storage &amp; Organization"/>
    <s v="Small Box"/>
    <d v="2011-04-10T00:00:00"/>
  </r>
  <r>
    <n v="29506"/>
    <x v="206"/>
    <s v="Critical"/>
    <n v="8"/>
    <n v="16.350000000000001"/>
    <s v="Regular Air"/>
    <n v="1.49"/>
    <x v="4"/>
    <s v="Consumer"/>
    <s v="Office Supplies"/>
    <s v="Binders and Binder Accessories"/>
    <s v="Small Box"/>
    <d v="2011-06-15T00:00:00"/>
  </r>
  <r>
    <n v="38176"/>
    <x v="715"/>
    <s v="High"/>
    <n v="39"/>
    <n v="231.08"/>
    <s v="Express Air"/>
    <n v="5.57"/>
    <x v="10"/>
    <s v="Corporate"/>
    <s v="Office Supplies"/>
    <s v="Paper"/>
    <s v="Small Box"/>
    <d v="2010-08-16T00:00:00"/>
  </r>
  <r>
    <n v="31040"/>
    <x v="629"/>
    <s v="Not Specified"/>
    <n v="19"/>
    <n v="545.71"/>
    <s v="Regular Air"/>
    <n v="6.64"/>
    <x v="4"/>
    <s v="Corporate"/>
    <s v="Office Supplies"/>
    <s v="Storage &amp; Organization"/>
    <s v="Small Box"/>
    <d v="2010-09-16T00:00:00"/>
  </r>
  <r>
    <n v="30947"/>
    <x v="442"/>
    <s v="Low"/>
    <n v="45"/>
    <n v="345.2"/>
    <s v="Regular Air"/>
    <n v="0.49"/>
    <x v="2"/>
    <s v="Corporate"/>
    <s v="Office Supplies"/>
    <s v="Labels"/>
    <s v="Small Box"/>
    <d v="2010-07-18T00:00:00"/>
  </r>
  <r>
    <n v="14247"/>
    <x v="533"/>
    <s v="Critical"/>
    <n v="4"/>
    <n v="14.75"/>
    <s v="Regular Air"/>
    <n v="1.35"/>
    <x v="1"/>
    <s v="Home Office"/>
    <s v="Office Supplies"/>
    <s v="Rubber Bands"/>
    <s v="Wrap Bag"/>
    <d v="2011-08-18T00:00:00"/>
  </r>
  <r>
    <n v="27680"/>
    <x v="868"/>
    <s v="Critical"/>
    <n v="19"/>
    <n v="137.02000000000001"/>
    <s v="Regular Air"/>
    <n v="6.6"/>
    <x v="2"/>
    <s v="Small Business"/>
    <s v="Office Supplies"/>
    <s v="Paper"/>
    <s v="Small Box"/>
    <d v="2010-01-27T00:00:00"/>
  </r>
  <r>
    <n v="22465"/>
    <x v="150"/>
    <s v="Not Specified"/>
    <n v="4"/>
    <n v="1121.78"/>
    <s v="Delivery Truck"/>
    <n v="50"/>
    <x v="3"/>
    <s v="Home Office"/>
    <s v="Furniture"/>
    <s v="Chairs &amp; Chairmats"/>
    <s v="Jumbo Drum"/>
    <d v="2012-07-22T00:00:00"/>
  </r>
  <r>
    <n v="56869"/>
    <x v="1"/>
    <s v="Low"/>
    <n v="10"/>
    <n v="842.19"/>
    <s v="Regular Air"/>
    <n v="4.5"/>
    <x v="0"/>
    <s v="Consumer"/>
    <s v="Office Supplies"/>
    <s v="Appliances"/>
    <s v="Small Box"/>
    <d v="2010-07-25T00:00:00"/>
  </r>
  <r>
    <n v="36452"/>
    <x v="74"/>
    <s v="High"/>
    <n v="26"/>
    <n v="564.98"/>
    <s v="Regular Air"/>
    <n v="15.1"/>
    <x v="1"/>
    <s v="Home Office"/>
    <s v="Office Supplies"/>
    <s v="Binders and Binder Accessories"/>
    <s v="Small Box"/>
    <d v="2009-04-06T00:00:00"/>
  </r>
  <r>
    <n v="26759"/>
    <x v="869"/>
    <s v="Not Specified"/>
    <n v="30"/>
    <n v="251.11"/>
    <s v="Regular Air"/>
    <n v="4.71"/>
    <x v="1"/>
    <s v="Consumer"/>
    <s v="Office Supplies"/>
    <s v="Binders and Binder Accessories"/>
    <s v="Small Box"/>
    <d v="2012-01-27T00:00:00"/>
  </r>
  <r>
    <n v="39745"/>
    <x v="870"/>
    <s v="Not Specified"/>
    <n v="8"/>
    <n v="955.29"/>
    <s v="Delivery Truck"/>
    <n v="56.14"/>
    <x v="0"/>
    <s v="Corporate"/>
    <s v="Technology"/>
    <s v="Office Machines"/>
    <s v="Jumbo Drum"/>
    <d v="2011-05-05T00:00:00"/>
  </r>
  <r>
    <n v="38437"/>
    <x v="871"/>
    <s v="Critical"/>
    <n v="19"/>
    <n v="4201.47"/>
    <s v="Delivery Truck"/>
    <n v="52.2"/>
    <x v="1"/>
    <s v="Small Business"/>
    <s v="Furniture"/>
    <s v="Tables"/>
    <s v="Jumbo Box"/>
    <d v="2012-05-09T00:00:00"/>
  </r>
  <r>
    <n v="11236"/>
    <x v="404"/>
    <s v="High"/>
    <n v="4"/>
    <n v="1629.75"/>
    <s v="Regular Air"/>
    <n v="11.37"/>
    <x v="4"/>
    <s v="Small Business"/>
    <s v="Office Supplies"/>
    <s v="Storage &amp; Organization"/>
    <s v="Small Box"/>
    <d v="2010-11-01T00:00:00"/>
  </r>
  <r>
    <n v="55846"/>
    <x v="872"/>
    <s v="Not Specified"/>
    <n v="30"/>
    <n v="221.05"/>
    <s v="Regular Air"/>
    <n v="6.05"/>
    <x v="5"/>
    <s v="Corporate"/>
    <s v="Office Supplies"/>
    <s v="Binders and Binder Accessories"/>
    <s v="Small Box"/>
    <d v="2009-07-20T00:00:00"/>
  </r>
  <r>
    <n v="14823"/>
    <x v="177"/>
    <s v="Low"/>
    <n v="20"/>
    <n v="124.84"/>
    <s v="Regular Air"/>
    <n v="1.56"/>
    <x v="1"/>
    <s v="Small Business"/>
    <s v="Office Supplies"/>
    <s v="Pens &amp; Art Supplies"/>
    <s v="Wrap Bag"/>
    <d v="2009-02-12T00:00:00"/>
  </r>
  <r>
    <n v="54786"/>
    <x v="827"/>
    <s v="Not Specified"/>
    <n v="30"/>
    <n v="380.28"/>
    <s v="Regular Air"/>
    <n v="4.51"/>
    <x v="6"/>
    <s v="Home Office"/>
    <s v="Office Supplies"/>
    <s v="Storage &amp; Organization"/>
    <s v="Small Box"/>
    <d v="2012-01-13T00:00:00"/>
  </r>
  <r>
    <n v="27300"/>
    <x v="90"/>
    <s v="Not Specified"/>
    <n v="27"/>
    <n v="55.68"/>
    <s v="Regular Air"/>
    <n v="0.7"/>
    <x v="1"/>
    <s v="Consumer"/>
    <s v="Office Supplies"/>
    <s v="Pens &amp; Art Supplies"/>
    <s v="Wrap Bag"/>
    <d v="2012-09-30T00:00:00"/>
  </r>
  <r>
    <n v="56548"/>
    <x v="270"/>
    <s v="Medium"/>
    <n v="7"/>
    <n v="1339.0239999999999"/>
    <s v="Delivery Truck"/>
    <n v="69.64"/>
    <x v="6"/>
    <s v="Small Business"/>
    <s v="Furniture"/>
    <s v="Tables"/>
    <s v="Jumbo Box"/>
    <d v="2012-09-07T00:00:00"/>
  </r>
  <r>
    <n v="57827"/>
    <x v="197"/>
    <s v="Medium"/>
    <n v="24"/>
    <n v="2453.3000000000002"/>
    <s v="Delivery Truck"/>
    <n v="35.840000000000003"/>
    <x v="5"/>
    <s v="Home Office"/>
    <s v="Furniture"/>
    <s v="Bookcases"/>
    <s v="Jumbo Box"/>
    <d v="2009-07-04T00:00:00"/>
  </r>
  <r>
    <n v="43588"/>
    <x v="51"/>
    <s v="Medium"/>
    <n v="6"/>
    <n v="20.47"/>
    <s v="Regular Air"/>
    <n v="1.0900000000000001"/>
    <x v="1"/>
    <s v="Home Office"/>
    <s v="Office Supplies"/>
    <s v="Paper"/>
    <s v="Wrap Bag"/>
    <d v="2012-09-02T00:00:00"/>
  </r>
  <r>
    <n v="11840"/>
    <x v="50"/>
    <s v="Critical"/>
    <n v="43"/>
    <n v="181.5"/>
    <s v="Regular Air"/>
    <n v="2.5"/>
    <x v="5"/>
    <s v="Consumer"/>
    <s v="Office Supplies"/>
    <s v="Envelopes"/>
    <s v="Small Box"/>
    <d v="2009-08-15T00:00:00"/>
  </r>
  <r>
    <n v="43875"/>
    <x v="873"/>
    <s v="Critical"/>
    <n v="17"/>
    <n v="2573.92"/>
    <s v="Delivery Truck"/>
    <n v="143.71"/>
    <x v="1"/>
    <s v="Corporate"/>
    <s v="Furniture"/>
    <s v="Chairs &amp; Chairmats"/>
    <s v="Jumbo Drum"/>
    <d v="2011-12-09T00:00:00"/>
  </r>
  <r>
    <n v="34754"/>
    <x v="874"/>
    <s v="Critical"/>
    <n v="16"/>
    <n v="623.35"/>
    <s v="Regular Air"/>
    <n v="5.08"/>
    <x v="10"/>
    <s v="Home Office"/>
    <s v="Office Supplies"/>
    <s v="Paper"/>
    <s v="Wrap Bag"/>
    <d v="2012-06-06T00:00:00"/>
  </r>
  <r>
    <n v="52039"/>
    <x v="748"/>
    <s v="Critical"/>
    <n v="48"/>
    <n v="2006.38"/>
    <s v="Regular Air"/>
    <n v="1.99"/>
    <x v="4"/>
    <s v="Corporate"/>
    <s v="Technology"/>
    <s v="Computer Peripherals"/>
    <s v="Small Pack"/>
    <d v="2012-08-04T00:00:00"/>
  </r>
  <r>
    <n v="10435"/>
    <x v="875"/>
    <s v="Medium"/>
    <n v="46"/>
    <n v="537.87"/>
    <s v="Regular Air"/>
    <n v="7.95"/>
    <x v="7"/>
    <s v="Corporate"/>
    <s v="Office Supplies"/>
    <s v="Pens &amp; Art Supplies"/>
    <s v="Small Pack"/>
    <d v="2010-08-11T00:00:00"/>
  </r>
  <r>
    <n v="55623"/>
    <x v="314"/>
    <s v="Critical"/>
    <n v="47"/>
    <n v="10348.73"/>
    <s v="Delivery Truck"/>
    <n v="32.479999999999997"/>
    <x v="8"/>
    <s v="Corporate"/>
    <s v="Furniture"/>
    <s v="Tables"/>
    <s v="Jumbo Box"/>
    <d v="2012-10-06T00:00:00"/>
  </r>
  <r>
    <n v="22727"/>
    <x v="213"/>
    <s v="Not Specified"/>
    <n v="45"/>
    <n v="296.82"/>
    <s v="Regular Air"/>
    <n v="6.65"/>
    <x v="6"/>
    <s v="Corporate"/>
    <s v="Office Supplies"/>
    <s v="Paper"/>
    <s v="Small Box"/>
    <d v="2011-07-03T00:00:00"/>
  </r>
  <r>
    <n v="51424"/>
    <x v="704"/>
    <s v="Not Specified"/>
    <n v="5"/>
    <n v="88.94"/>
    <s v="Regular Air"/>
    <n v="7.04"/>
    <x v="5"/>
    <s v="Home Office"/>
    <s v="Office Supplies"/>
    <s v="Storage &amp; Organization"/>
    <s v="Small Box"/>
    <d v="2012-01-11T00:00:00"/>
  </r>
  <r>
    <n v="31330"/>
    <x v="876"/>
    <s v="High"/>
    <n v="38"/>
    <n v="540.64"/>
    <s v="Regular Air"/>
    <n v="5.5"/>
    <x v="6"/>
    <s v="Corporate"/>
    <s v="Office Supplies"/>
    <s v="Storage &amp; Organization"/>
    <s v="Small Box"/>
    <d v="2010-06-02T00:00:00"/>
  </r>
  <r>
    <n v="8646"/>
    <x v="877"/>
    <s v="High"/>
    <n v="41"/>
    <n v="14377.78"/>
    <s v="Delivery Truck"/>
    <n v="39"/>
    <x v="8"/>
    <s v="Consumer"/>
    <s v="Furniture"/>
    <s v="Chairs &amp; Chairmats"/>
    <s v="Jumbo Drum"/>
    <d v="2009-04-11T00:00:00"/>
  </r>
  <r>
    <n v="40098"/>
    <x v="334"/>
    <s v="Low"/>
    <n v="46"/>
    <n v="557.35"/>
    <s v="Regular Air"/>
    <n v="7.19"/>
    <x v="3"/>
    <s v="Corporate"/>
    <s v="Office Supplies"/>
    <s v="Binders and Binder Accessories"/>
    <s v="Small Box"/>
    <d v="2012-02-07T00:00:00"/>
  </r>
  <r>
    <n v="41472"/>
    <x v="878"/>
    <s v="Low"/>
    <n v="48"/>
    <n v="280.87"/>
    <s v="Express Air"/>
    <n v="7.57"/>
    <x v="4"/>
    <s v="Home Office"/>
    <s v="Office Supplies"/>
    <s v="Binders and Binder Accessories"/>
    <s v="Small Box"/>
    <d v="2010-01-30T00:00:00"/>
  </r>
  <r>
    <n v="34243"/>
    <x v="879"/>
    <s v="High"/>
    <n v="40"/>
    <n v="297.33999999999997"/>
    <s v="Express Air"/>
    <n v="11.15"/>
    <x v="0"/>
    <s v="Home Office"/>
    <s v="Office Supplies"/>
    <s v="Paper"/>
    <s v="Small Box"/>
    <d v="2011-02-12T00:00:00"/>
  </r>
  <r>
    <n v="4896"/>
    <x v="880"/>
    <s v="Critical"/>
    <n v="25"/>
    <n v="831.52"/>
    <s v="Regular Air"/>
    <n v="1.99"/>
    <x v="9"/>
    <s v="Small Business"/>
    <s v="Technology"/>
    <s v="Computer Peripherals"/>
    <s v="Small Pack"/>
    <d v="2012-08-21T00:00:00"/>
  </r>
  <r>
    <n v="40321"/>
    <x v="881"/>
    <s v="High"/>
    <n v="18"/>
    <n v="740.49"/>
    <s v="Regular Air"/>
    <n v="6.22"/>
    <x v="6"/>
    <s v="Consumer"/>
    <s v="Office Supplies"/>
    <s v="Storage &amp; Organization"/>
    <s v="Small Box"/>
    <d v="2010-06-24T00:00:00"/>
  </r>
  <r>
    <n v="26145"/>
    <x v="487"/>
    <s v="Low"/>
    <n v="49"/>
    <n v="510.15"/>
    <s v="Regular Air"/>
    <n v="12.52"/>
    <x v="1"/>
    <s v="Corporate"/>
    <s v="Furniture"/>
    <s v="Office Furnishings"/>
    <s v="Small Box"/>
    <d v="2011-07-04T00:00:00"/>
  </r>
  <r>
    <n v="28805"/>
    <x v="215"/>
    <s v="Medium"/>
    <n v="4"/>
    <n v="25.52"/>
    <s v="Regular Air"/>
    <n v="1.49"/>
    <x v="1"/>
    <s v="Corporate"/>
    <s v="Office Supplies"/>
    <s v="Binders and Binder Accessories"/>
    <s v="Small Box"/>
    <d v="2011-04-04T00:00:00"/>
  </r>
  <r>
    <n v="56103"/>
    <x v="97"/>
    <s v="High"/>
    <n v="24"/>
    <n v="2332.5954999999999"/>
    <s v="Regular Air"/>
    <n v="5.92"/>
    <x v="6"/>
    <s v="Corporate"/>
    <s v="Technology"/>
    <s v="Telephones and Communication"/>
    <s v="Small Box"/>
    <d v="2010-12-28T00:00:00"/>
  </r>
  <r>
    <n v="21414"/>
    <x v="870"/>
    <s v="Critical"/>
    <n v="43"/>
    <n v="103.6"/>
    <s v="Express Air"/>
    <n v="1.92"/>
    <x v="1"/>
    <s v="Consumer"/>
    <s v="Office Supplies"/>
    <s v="Scissors, Rulers and Trimmers"/>
    <s v="Wrap Bag"/>
    <d v="2011-05-04T00:00:00"/>
  </r>
  <r>
    <n v="51073"/>
    <x v="435"/>
    <s v="Not Specified"/>
    <n v="49"/>
    <n v="1610.42"/>
    <s v="Regular Air"/>
    <n v="3.92"/>
    <x v="0"/>
    <s v="Corporate"/>
    <s v="Furniture"/>
    <s v="Office Furnishings"/>
    <s v="Small Pack"/>
    <d v="2010-05-15T00:00:00"/>
  </r>
  <r>
    <n v="33797"/>
    <x v="513"/>
    <s v="Not Specified"/>
    <n v="18"/>
    <n v="216.87"/>
    <s v="Regular Air"/>
    <n v="5.01"/>
    <x v="4"/>
    <s v="Small Business"/>
    <s v="Office Supplies"/>
    <s v="Paper"/>
    <s v="Small Box"/>
    <d v="2009-01-11T00:00:00"/>
  </r>
  <r>
    <n v="54115"/>
    <x v="882"/>
    <s v="Low"/>
    <n v="24"/>
    <n v="114.17"/>
    <s v="Regular Air"/>
    <n v="5.15"/>
    <x v="8"/>
    <s v="Corporate"/>
    <s v="Office Supplies"/>
    <s v="Appliances"/>
    <s v="Small Box"/>
    <d v="2012-01-12T00:00:00"/>
  </r>
  <r>
    <n v="44836"/>
    <x v="246"/>
    <s v="Medium"/>
    <n v="21"/>
    <n v="125.79"/>
    <s v="Regular Air"/>
    <n v="1.49"/>
    <x v="0"/>
    <s v="Corporate"/>
    <s v="Office Supplies"/>
    <s v="Binders and Binder Accessories"/>
    <s v="Small Box"/>
    <d v="2009-09-12T00:00:00"/>
  </r>
  <r>
    <n v="10851"/>
    <x v="679"/>
    <s v="High"/>
    <n v="14"/>
    <n v="570.52850000000001"/>
    <s v="Express Air"/>
    <n v="4.99"/>
    <x v="1"/>
    <s v="Consumer"/>
    <s v="Technology"/>
    <s v="Telephones and Communication"/>
    <s v="Small Box"/>
    <d v="2009-04-07T00:00:00"/>
  </r>
  <r>
    <n v="1762"/>
    <x v="883"/>
    <s v="Not Specified"/>
    <n v="29"/>
    <n v="857.11"/>
    <s v="Regular Air"/>
    <n v="1.99"/>
    <x v="5"/>
    <s v="Home Office"/>
    <s v="Technology"/>
    <s v="Computer Peripherals"/>
    <s v="Small Pack"/>
    <d v="2009-08-21T00:00:00"/>
  </r>
  <r>
    <n v="37125"/>
    <x v="795"/>
    <s v="High"/>
    <n v="46"/>
    <n v="72.180000000000007"/>
    <s v="Regular Air"/>
    <n v="0.7"/>
    <x v="0"/>
    <s v="Consumer"/>
    <s v="Office Supplies"/>
    <s v="Rubber Bands"/>
    <s v="Wrap Bag"/>
    <d v="2010-01-15T00:00:00"/>
  </r>
  <r>
    <n v="4737"/>
    <x v="884"/>
    <s v="Not Specified"/>
    <n v="49"/>
    <n v="314.20999999999998"/>
    <s v="Regular Air"/>
    <n v="3.04"/>
    <x v="6"/>
    <s v="Corporate"/>
    <s v="Office Supplies"/>
    <s v="Paper"/>
    <s v="Wrap Bag"/>
    <d v="2010-03-11T00:00:00"/>
  </r>
  <r>
    <n v="40225"/>
    <x v="636"/>
    <s v="Low"/>
    <n v="50"/>
    <n v="839.07"/>
    <s v="Regular Air"/>
    <n v="5.08"/>
    <x v="6"/>
    <s v="Small Business"/>
    <s v="Office Supplies"/>
    <s v="Binders and Binder Accessories"/>
    <s v="Small Box"/>
    <d v="2011-01-16T00:00:00"/>
  </r>
  <r>
    <n v="29408"/>
    <x v="885"/>
    <s v="Not Specified"/>
    <n v="44"/>
    <n v="4260.7299999999996"/>
    <s v="Delivery Truck"/>
    <n v="56.14"/>
    <x v="0"/>
    <s v="Home Office"/>
    <s v="Technology"/>
    <s v="Office Machines"/>
    <s v="Jumbo Box"/>
    <d v="2010-05-03T00:00:00"/>
  </r>
  <r>
    <n v="40833"/>
    <x v="886"/>
    <s v="Low"/>
    <n v="48"/>
    <n v="2688.0825"/>
    <s v="Regular Air"/>
    <n v="2.5"/>
    <x v="4"/>
    <s v="Home Office"/>
    <s v="Technology"/>
    <s v="Telephones and Communication"/>
    <s v="Small Box"/>
    <d v="2010-07-24T00:00:00"/>
  </r>
  <r>
    <n v="19143"/>
    <x v="887"/>
    <s v="High"/>
    <n v="3"/>
    <n v="2421.02"/>
    <s v="Delivery Truck"/>
    <n v="16.059999999999999"/>
    <x v="3"/>
    <s v="Home Office"/>
    <s v="Technology"/>
    <s v="Office Machines"/>
    <s v="Jumbo Drum"/>
    <d v="2012-11-05T00:00:00"/>
  </r>
  <r>
    <n v="41122"/>
    <x v="888"/>
    <s v="Not Specified"/>
    <n v="29"/>
    <n v="61.22"/>
    <s v="Express Air"/>
    <n v="4.08"/>
    <x v="1"/>
    <s v="Home Office"/>
    <s v="Furniture"/>
    <s v="Office Furnishings"/>
    <s v="Small Pack"/>
    <d v="2010-02-23T00:00:00"/>
  </r>
  <r>
    <n v="26688"/>
    <x v="889"/>
    <s v="Medium"/>
    <n v="21"/>
    <n v="424.13"/>
    <s v="Regular Air"/>
    <n v="3.99"/>
    <x v="5"/>
    <s v="Home Office"/>
    <s v="Office Supplies"/>
    <s v="Appliances"/>
    <s v="Small Box"/>
    <d v="2010-08-20T00:00:00"/>
  </r>
  <r>
    <n v="8257"/>
    <x v="19"/>
    <s v="Low"/>
    <n v="5"/>
    <n v="22.77"/>
    <s v="Regular Air"/>
    <n v="1.6"/>
    <x v="9"/>
    <s v="Consumer"/>
    <s v="Office Supplies"/>
    <s v="Pens &amp; Art Supplies"/>
    <s v="Wrap Bag"/>
    <d v="2009-03-29T00:00:00"/>
  </r>
  <r>
    <n v="15618"/>
    <x v="198"/>
    <s v="Medium"/>
    <n v="44"/>
    <n v="792.8"/>
    <s v="Regular Air"/>
    <n v="9.5399999999999991"/>
    <x v="7"/>
    <s v="Consumer"/>
    <s v="Office Supplies"/>
    <s v="Paper"/>
    <s v="Small Box"/>
    <d v="2010-08-06T00:00:00"/>
  </r>
  <r>
    <n v="28420"/>
    <x v="481"/>
    <s v="Low"/>
    <n v="2"/>
    <n v="45.64"/>
    <s v="Express Air"/>
    <n v="1.39"/>
    <x v="1"/>
    <s v="Corporate"/>
    <s v="Office Supplies"/>
    <s v="Envelopes"/>
    <s v="Small Box"/>
    <d v="2009-09-24T00:00:00"/>
  </r>
  <r>
    <n v="6916"/>
    <x v="890"/>
    <s v="Low"/>
    <n v="40"/>
    <n v="436.17"/>
    <s v="Express Air"/>
    <n v="7.46"/>
    <x v="11"/>
    <s v="Consumer"/>
    <s v="Office Supplies"/>
    <s v="Storage &amp; Organization"/>
    <s v="Small Box"/>
    <d v="2010-06-08T00:00:00"/>
  </r>
  <r>
    <n v="34691"/>
    <x v="260"/>
    <s v="Critical"/>
    <n v="13"/>
    <n v="245.82"/>
    <s v="Express Air"/>
    <n v="9.5399999999999991"/>
    <x v="1"/>
    <s v="Small Business"/>
    <s v="Office Supplies"/>
    <s v="Paper"/>
    <s v="Small Box"/>
    <d v="2009-01-16T00:00:00"/>
  </r>
  <r>
    <n v="41255"/>
    <x v="891"/>
    <s v="Low"/>
    <n v="22"/>
    <n v="1333.19"/>
    <s v="Regular Air"/>
    <n v="12.23"/>
    <x v="5"/>
    <s v="Corporate"/>
    <s v="Furniture"/>
    <s v="Office Furnishings"/>
    <s v="Medium Box"/>
    <d v="2009-10-25T00:00:00"/>
  </r>
  <r>
    <n v="8807"/>
    <x v="579"/>
    <s v="Low"/>
    <n v="19"/>
    <n v="428.14"/>
    <s v="Regular Air"/>
    <n v="11.54"/>
    <x v="9"/>
    <s v="Consumer"/>
    <s v="Office Supplies"/>
    <s v="Paper"/>
    <s v="Small Box"/>
    <d v="2010-02-27T00:00:00"/>
  </r>
  <r>
    <n v="26913"/>
    <x v="356"/>
    <s v="High"/>
    <n v="11"/>
    <n v="642.91449999999998"/>
    <s v="Regular Air"/>
    <n v="8.99"/>
    <x v="6"/>
    <s v="Consumer"/>
    <s v="Technology"/>
    <s v="Telephones and Communication"/>
    <s v="Small Box"/>
    <d v="2009-10-01T00:00:00"/>
  </r>
  <r>
    <n v="42820"/>
    <x v="892"/>
    <s v="Low"/>
    <n v="27"/>
    <n v="141.56"/>
    <s v="Regular Air"/>
    <n v="2.99"/>
    <x v="1"/>
    <s v="Corporate"/>
    <s v="Office Supplies"/>
    <s v="Binders and Binder Accessories"/>
    <s v="Small Box"/>
    <d v="2010-02-23T00:00:00"/>
  </r>
  <r>
    <n v="22529"/>
    <x v="430"/>
    <s v="Medium"/>
    <n v="28"/>
    <n v="1623.09"/>
    <s v="Regular Air"/>
    <n v="13.22"/>
    <x v="4"/>
    <s v="Home Office"/>
    <s v="Office Supplies"/>
    <s v="Appliances"/>
    <s v="Small Box"/>
    <d v="2010-05-07T00:00:00"/>
  </r>
  <r>
    <n v="3746"/>
    <x v="893"/>
    <s v="Not Specified"/>
    <n v="14"/>
    <n v="1463.0965000000001"/>
    <s v="Regular Air"/>
    <n v="2.5"/>
    <x v="5"/>
    <s v="Corporate"/>
    <s v="Technology"/>
    <s v="Telephones and Communication"/>
    <s v="Small Box"/>
    <d v="2009-09-10T00:00:00"/>
  </r>
  <r>
    <n v="35265"/>
    <x v="652"/>
    <s v="Not Specified"/>
    <n v="2"/>
    <n v="24.53"/>
    <s v="Regular Air"/>
    <n v="5.76"/>
    <x v="8"/>
    <s v="Small Business"/>
    <s v="Technology"/>
    <s v="Office Machines"/>
    <s v="Medium Box"/>
    <d v="2010-12-01T00:00:00"/>
  </r>
  <r>
    <n v="50278"/>
    <x v="858"/>
    <s v="High"/>
    <n v="2"/>
    <n v="51.21"/>
    <s v="Regular Air"/>
    <n v="8.83"/>
    <x v="2"/>
    <s v="Corporate"/>
    <s v="Office Supplies"/>
    <s v="Binders and Binder Accessories"/>
    <s v="Small Box"/>
    <d v="2010-05-25T00:00:00"/>
  </r>
  <r>
    <n v="32737"/>
    <x v="894"/>
    <s v="High"/>
    <n v="14"/>
    <n v="367.11"/>
    <s v="Regular Air"/>
    <n v="1.49"/>
    <x v="1"/>
    <s v="Home Office"/>
    <s v="Office Supplies"/>
    <s v="Binders and Binder Accessories"/>
    <s v="Small Box"/>
    <d v="2009-10-30T00:00:00"/>
  </r>
  <r>
    <n v="28581"/>
    <x v="873"/>
    <s v="Medium"/>
    <n v="1"/>
    <n v="36.4"/>
    <s v="Regular Air"/>
    <n v="12.98"/>
    <x v="4"/>
    <s v="Home Office"/>
    <s v="Office Supplies"/>
    <s v="Binders and Binder Accessories"/>
    <s v="Small Box"/>
    <d v="2011-12-09T00:00:00"/>
  </r>
  <r>
    <n v="32999"/>
    <x v="895"/>
    <s v="Low"/>
    <n v="14"/>
    <n v="1386.65"/>
    <s v="Delivery Truck"/>
    <n v="35.840000000000003"/>
    <x v="12"/>
    <s v="Home Office"/>
    <s v="Furniture"/>
    <s v="Bookcases"/>
    <s v="Jumbo Box"/>
    <d v="2009-04-19T00:00:00"/>
  </r>
  <r>
    <n v="15621"/>
    <x v="319"/>
    <s v="Critical"/>
    <n v="18"/>
    <n v="35.51"/>
    <s v="Express Air"/>
    <n v="1.57"/>
    <x v="0"/>
    <s v="Consumer"/>
    <s v="Office Supplies"/>
    <s v="Pens &amp; Art Supplies"/>
    <s v="Wrap Bag"/>
    <d v="2011-09-25T00:00:00"/>
  </r>
  <r>
    <n v="1702"/>
    <x v="724"/>
    <s v="High"/>
    <n v="23"/>
    <n v="67.239999999999995"/>
    <s v="Regular Air"/>
    <n v="0.93"/>
    <x v="11"/>
    <s v="Home Office"/>
    <s v="Office Supplies"/>
    <s v="Pens &amp; Art Supplies"/>
    <s v="Wrap Bag"/>
    <d v="2011-05-07T00:00:00"/>
  </r>
  <r>
    <n v="51943"/>
    <x v="472"/>
    <s v="High"/>
    <n v="28"/>
    <n v="140.02000000000001"/>
    <s v="Regular Air"/>
    <n v="0.5"/>
    <x v="4"/>
    <s v="Home Office"/>
    <s v="Office Supplies"/>
    <s v="Labels"/>
    <s v="Small Box"/>
    <d v="2009-04-27T00:00:00"/>
  </r>
  <r>
    <n v="16164"/>
    <x v="277"/>
    <s v="Low"/>
    <n v="26"/>
    <n v="69.38"/>
    <s v="Regular Air"/>
    <n v="4.28"/>
    <x v="0"/>
    <s v="Home Office"/>
    <s v="Office Supplies"/>
    <s v="Pens &amp; Art Supplies"/>
    <s v="Wrap Bag"/>
    <d v="2012-01-10T00:00:00"/>
  </r>
  <r>
    <n v="24960"/>
    <x v="736"/>
    <s v="High"/>
    <n v="37"/>
    <n v="1436.94"/>
    <s v="Regular Air"/>
    <n v="5.08"/>
    <x v="1"/>
    <s v="Small Business"/>
    <s v="Office Supplies"/>
    <s v="Paper"/>
    <s v="Wrap Bag"/>
    <d v="2011-01-28T00:00:00"/>
  </r>
  <r>
    <n v="33152"/>
    <x v="406"/>
    <s v="Critical"/>
    <n v="19"/>
    <n v="2569.6264999999999"/>
    <s v="Regular Air"/>
    <n v="8.99"/>
    <x v="4"/>
    <s v="Corporate"/>
    <s v="Technology"/>
    <s v="Telephones and Communication"/>
    <s v="Small Box"/>
    <d v="2010-11-23T00:00:00"/>
  </r>
  <r>
    <n v="59973"/>
    <x v="585"/>
    <s v="Low"/>
    <n v="30"/>
    <n v="4982.9440000000004"/>
    <s v="Delivery Truck"/>
    <n v="29.1"/>
    <x v="6"/>
    <s v="Small Business"/>
    <s v="Furniture"/>
    <s v="Tables"/>
    <s v="Jumbo Box"/>
    <d v="2011-11-19T00:00:00"/>
  </r>
  <r>
    <n v="8033"/>
    <x v="170"/>
    <s v="High"/>
    <n v="27"/>
    <n v="118.18"/>
    <s v="Regular Air"/>
    <n v="6.89"/>
    <x v="1"/>
    <s v="Small Business"/>
    <s v="Office Supplies"/>
    <s v="Appliances"/>
    <s v="Small Box"/>
    <d v="2012-04-25T00:00:00"/>
  </r>
  <r>
    <n v="40132"/>
    <x v="171"/>
    <s v="Low"/>
    <n v="26"/>
    <n v="1363"/>
    <s v="Delivery Truck"/>
    <n v="14.19"/>
    <x v="2"/>
    <s v="Corporate"/>
    <s v="Furniture"/>
    <s v="Chairs &amp; Chairmats"/>
    <s v="Jumbo Drum"/>
    <d v="2012-02-29T00:00:00"/>
  </r>
  <r>
    <n v="2147"/>
    <x v="270"/>
    <s v="Not Specified"/>
    <n v="15"/>
    <n v="605.1"/>
    <s v="Express Air"/>
    <n v="5.33"/>
    <x v="8"/>
    <s v="Home Office"/>
    <s v="Office Supplies"/>
    <s v="Appliances"/>
    <s v="Small Box"/>
    <d v="2012-09-07T00:00:00"/>
  </r>
  <r>
    <n v="57381"/>
    <x v="641"/>
    <s v="High"/>
    <n v="13"/>
    <n v="515.23"/>
    <s v="Regular Air"/>
    <n v="2.99"/>
    <x v="0"/>
    <s v="Consumer"/>
    <s v="Office Supplies"/>
    <s v="Binders and Binder Accessories"/>
    <s v="Small Box"/>
    <d v="2009-08-08T00:00:00"/>
  </r>
  <r>
    <n v="39235"/>
    <x v="442"/>
    <s v="Medium"/>
    <n v="34"/>
    <n v="801.98"/>
    <s v="Regular Air"/>
    <n v="13.99"/>
    <x v="0"/>
    <s v="Corporate"/>
    <s v="Office Supplies"/>
    <s v="Appliances"/>
    <s v="Medium Box"/>
    <d v="2010-07-16T00:00:00"/>
  </r>
  <r>
    <n v="48994"/>
    <x v="768"/>
    <s v="Not Specified"/>
    <n v="6"/>
    <n v="1086.3900000000001"/>
    <s v="Regular Air"/>
    <n v="35"/>
    <x v="12"/>
    <s v="Consumer"/>
    <s v="Office Supplies"/>
    <s v="Storage &amp; Organization"/>
    <s v="Large Box"/>
    <d v="2010-10-24T00:00:00"/>
  </r>
  <r>
    <n v="14211"/>
    <x v="177"/>
    <s v="Not Specified"/>
    <n v="14"/>
    <n v="2367.9899999999998"/>
    <s v="Regular Air"/>
    <n v="11.87"/>
    <x v="1"/>
    <s v="Home Office"/>
    <s v="Office Supplies"/>
    <s v="Storage &amp; Organization"/>
    <s v="Small Box"/>
    <d v="2009-02-14T00:00:00"/>
  </r>
  <r>
    <n v="50950"/>
    <x v="867"/>
    <s v="Not Specified"/>
    <n v="6"/>
    <n v="391.12"/>
    <s v="Delivery Truck"/>
    <n v="30"/>
    <x v="0"/>
    <s v="Corporate"/>
    <s v="Furniture"/>
    <s v="Chairs &amp; Chairmats"/>
    <s v="Jumbo Drum"/>
    <d v="2012-12-30T00:00:00"/>
  </r>
  <r>
    <n v="35590"/>
    <x v="744"/>
    <s v="Critical"/>
    <n v="4"/>
    <n v="423.95"/>
    <s v="Regular Air"/>
    <n v="19.989999999999998"/>
    <x v="8"/>
    <s v="Small Business"/>
    <s v="Technology"/>
    <s v="Computer Peripherals"/>
    <s v="Small Box"/>
    <d v="2012-12-03T00:00:00"/>
  </r>
  <r>
    <n v="22820"/>
    <x v="896"/>
    <s v="High"/>
    <n v="34"/>
    <n v="209.12"/>
    <s v="Regular Air"/>
    <n v="4.38"/>
    <x v="1"/>
    <s v="Consumer"/>
    <s v="Technology"/>
    <s v="Computer Peripherals"/>
    <s v="Small Pack"/>
    <d v="2010-08-19T00:00:00"/>
  </r>
  <r>
    <n v="7840"/>
    <x v="298"/>
    <s v="Low"/>
    <n v="34"/>
    <n v="157.56"/>
    <s v="Regular Air"/>
    <n v="4.93"/>
    <x v="3"/>
    <s v="Consumer"/>
    <s v="Technology"/>
    <s v="Computer Peripherals"/>
    <s v="Small Pack"/>
    <d v="2011-01-12T00:00:00"/>
  </r>
  <r>
    <n v="23619"/>
    <x v="122"/>
    <s v="Medium"/>
    <n v="48"/>
    <n v="2611.8035"/>
    <s v="Regular Air"/>
    <n v="5.92"/>
    <x v="9"/>
    <s v="Small Business"/>
    <s v="Technology"/>
    <s v="Telephones and Communication"/>
    <s v="Small Box"/>
    <d v="2012-12-24T00:00:00"/>
  </r>
  <r>
    <n v="53027"/>
    <x v="789"/>
    <s v="Low"/>
    <n v="38"/>
    <n v="1323.31"/>
    <s v="Regular Air"/>
    <n v="14.72"/>
    <x v="5"/>
    <s v="Home Office"/>
    <s v="Office Supplies"/>
    <s v="Envelopes"/>
    <s v="Small Box"/>
    <d v="2010-10-26T00:00:00"/>
  </r>
  <r>
    <n v="18945"/>
    <x v="730"/>
    <s v="Medium"/>
    <n v="33"/>
    <n v="528.54"/>
    <s v="Regular Air"/>
    <n v="1.99"/>
    <x v="10"/>
    <s v="Corporate"/>
    <s v="Technology"/>
    <s v="Computer Peripherals"/>
    <s v="Small Pack"/>
    <d v="2009-01-19T00:00:00"/>
  </r>
  <r>
    <n v="52640"/>
    <x v="607"/>
    <s v="Medium"/>
    <n v="18"/>
    <n v="1163.75"/>
    <s v="Express Air"/>
    <n v="19.989999999999998"/>
    <x v="8"/>
    <s v="Consumer"/>
    <s v="Office Supplies"/>
    <s v="Binders and Binder Accessories"/>
    <s v="Small Box"/>
    <d v="2011-01-04T00:00:00"/>
  </r>
  <r>
    <n v="9639"/>
    <x v="897"/>
    <s v="Not Specified"/>
    <n v="23"/>
    <n v="2610.8939999999998"/>
    <s v="Regular Air"/>
    <n v="5.63"/>
    <x v="5"/>
    <s v="Corporate"/>
    <s v="Technology"/>
    <s v="Telephones and Communication"/>
    <s v="Small Box"/>
    <d v="2010-09-05T00:00:00"/>
  </r>
  <r>
    <n v="43398"/>
    <x v="898"/>
    <s v="Not Specified"/>
    <n v="10"/>
    <n v="1600.85"/>
    <s v="Delivery Truck"/>
    <n v="60"/>
    <x v="8"/>
    <s v="Corporate"/>
    <s v="Furniture"/>
    <s v="Tables"/>
    <s v="Jumbo Drum"/>
    <d v="2011-04-25T00:00:00"/>
  </r>
  <r>
    <n v="25476"/>
    <x v="613"/>
    <s v="Not Specified"/>
    <n v="21"/>
    <n v="676.69"/>
    <s v="Regular Air"/>
    <n v="1.99"/>
    <x v="3"/>
    <s v="Consumer"/>
    <s v="Technology"/>
    <s v="Computer Peripherals"/>
    <s v="Small Pack"/>
    <d v="2012-10-04T00:00:00"/>
  </r>
  <r>
    <n v="47136"/>
    <x v="380"/>
    <s v="Medium"/>
    <n v="18"/>
    <n v="89.99"/>
    <s v="Regular Air"/>
    <n v="1.49"/>
    <x v="9"/>
    <s v="Small Business"/>
    <s v="Office Supplies"/>
    <s v="Binders and Binder Accessories"/>
    <s v="Small Box"/>
    <d v="2011-01-26T00:00:00"/>
  </r>
  <r>
    <n v="28419"/>
    <x v="321"/>
    <s v="Low"/>
    <n v="9"/>
    <n v="133.85"/>
    <s v="Express Air"/>
    <n v="4.51"/>
    <x v="8"/>
    <s v="Consumer"/>
    <s v="Office Supplies"/>
    <s v="Storage &amp; Organization"/>
    <s v="Small Box"/>
    <d v="2009-11-04T00:00:00"/>
  </r>
  <r>
    <n v="2915"/>
    <x v="235"/>
    <s v="Low"/>
    <n v="41"/>
    <n v="231.26"/>
    <s v="Regular Air"/>
    <n v="0.96"/>
    <x v="5"/>
    <s v="Consumer"/>
    <s v="Office Supplies"/>
    <s v="Pens &amp; Art Supplies"/>
    <s v="Wrap Bag"/>
    <d v="2009-04-03T00:00:00"/>
  </r>
  <r>
    <n v="46531"/>
    <x v="195"/>
    <s v="Low"/>
    <n v="39"/>
    <n v="4211"/>
    <s v="Regular Air"/>
    <n v="69"/>
    <x v="9"/>
    <s v="Consumer"/>
    <s v="Furniture"/>
    <s v="Tables"/>
    <s v="Large Box"/>
    <d v="2011-08-28T00:00:00"/>
  </r>
  <r>
    <n v="44322"/>
    <x v="899"/>
    <s v="Not Specified"/>
    <n v="15"/>
    <n v="600.79999999999995"/>
    <s v="Regular Air"/>
    <n v="6.22"/>
    <x v="1"/>
    <s v="Home Office"/>
    <s v="Office Supplies"/>
    <s v="Storage &amp; Organization"/>
    <s v="Small Box"/>
    <d v="2011-10-14T00:00:00"/>
  </r>
  <r>
    <n v="51524"/>
    <x v="900"/>
    <s v="Medium"/>
    <n v="20"/>
    <n v="347.26749999999998"/>
    <s v="Express Air"/>
    <n v="0.99"/>
    <x v="1"/>
    <s v="Small Business"/>
    <s v="Technology"/>
    <s v="Telephones and Communication"/>
    <s v="Small Pack"/>
    <d v="2010-03-16T00:00:00"/>
  </r>
  <r>
    <n v="44960"/>
    <x v="394"/>
    <s v="Low"/>
    <n v="17"/>
    <n v="31.68"/>
    <s v="Regular Air"/>
    <n v="1.99"/>
    <x v="1"/>
    <s v="Consumer"/>
    <s v="Technology"/>
    <s v="Computer Peripherals"/>
    <s v="Small Pack"/>
    <d v="2011-05-07T00:00:00"/>
  </r>
  <r>
    <n v="5281"/>
    <x v="775"/>
    <s v="High"/>
    <n v="36"/>
    <n v="4733.7"/>
    <s v="Delivery Truck"/>
    <n v="30"/>
    <x v="8"/>
    <s v="Consumer"/>
    <s v="Furniture"/>
    <s v="Chairs &amp; Chairmats"/>
    <s v="Jumbo Drum"/>
    <d v="2011-11-02T00:00:00"/>
  </r>
  <r>
    <n v="34661"/>
    <x v="799"/>
    <s v="Critical"/>
    <n v="26"/>
    <n v="864.16"/>
    <s v="Regular Air"/>
    <n v="19.989999999999998"/>
    <x v="10"/>
    <s v="Corporate"/>
    <s v="Furniture"/>
    <s v="Office Furnishings"/>
    <s v="Small Box"/>
    <d v="2010-01-22T00:00:00"/>
  </r>
  <r>
    <n v="2560"/>
    <x v="578"/>
    <s v="Critical"/>
    <n v="23"/>
    <n v="114.14"/>
    <s v="Regular Air"/>
    <n v="5.49"/>
    <x v="1"/>
    <s v="Home Office"/>
    <s v="Office Supplies"/>
    <s v="Paper"/>
    <s v="Small Box"/>
    <d v="2012-09-06T00:00:00"/>
  </r>
  <r>
    <n v="56423"/>
    <x v="184"/>
    <s v="Not Specified"/>
    <n v="4"/>
    <n v="1609.69"/>
    <s v="Regular Air"/>
    <n v="19.989999999999998"/>
    <x v="6"/>
    <s v="Corporate"/>
    <s v="Office Supplies"/>
    <s v="Storage &amp; Organization"/>
    <s v="Small Box"/>
    <d v="2011-12-26T00:00:00"/>
  </r>
  <r>
    <n v="5698"/>
    <x v="530"/>
    <s v="Medium"/>
    <n v="15"/>
    <n v="297.05"/>
    <s v="Regular Air"/>
    <n v="6.32"/>
    <x v="0"/>
    <s v="Consumer"/>
    <s v="Office Supplies"/>
    <s v="Appliances"/>
    <s v="Small Box"/>
    <d v="2009-05-21T00:00:00"/>
  </r>
  <r>
    <n v="6848"/>
    <x v="284"/>
    <s v="High"/>
    <n v="22"/>
    <n v="116.84"/>
    <s v="Regular Air"/>
    <n v="7.78"/>
    <x v="6"/>
    <s v="Consumer"/>
    <s v="Office Supplies"/>
    <s v="Binders and Binder Accessories"/>
    <s v="Small Box"/>
    <d v="2010-09-14T00:00:00"/>
  </r>
  <r>
    <n v="22468"/>
    <x v="901"/>
    <s v="Not Specified"/>
    <n v="11"/>
    <n v="65.099999999999994"/>
    <s v="Regular Air"/>
    <n v="1.46"/>
    <x v="1"/>
    <s v="Small Business"/>
    <s v="Office Supplies"/>
    <s v="Paper"/>
    <s v="Wrap Bag"/>
    <d v="2010-06-11T00:00:00"/>
  </r>
  <r>
    <n v="35392"/>
    <x v="171"/>
    <s v="High"/>
    <n v="9"/>
    <n v="70.88"/>
    <s v="Regular Air"/>
    <n v="9.68"/>
    <x v="10"/>
    <s v="Small Business"/>
    <s v="Office Supplies"/>
    <s v="Paper"/>
    <s v="Small Box"/>
    <d v="2012-02-23T00:00:00"/>
  </r>
  <r>
    <n v="42274"/>
    <x v="239"/>
    <s v="High"/>
    <n v="23"/>
    <n v="2296.7600000000002"/>
    <s v="Regular Air"/>
    <n v="19.989999999999998"/>
    <x v="1"/>
    <s v="Home Office"/>
    <s v="Technology"/>
    <s v="Computer Peripherals"/>
    <s v="Small Box"/>
    <d v="2011-09-05T00:00:00"/>
  </r>
  <r>
    <n v="51943"/>
    <x v="472"/>
    <s v="High"/>
    <n v="13"/>
    <n v="196.04"/>
    <s v="Regular Air"/>
    <n v="7.27"/>
    <x v="4"/>
    <s v="Home Office"/>
    <s v="Office Supplies"/>
    <s v="Binders and Binder Accessories"/>
    <s v="Small Box"/>
    <d v="2009-04-25T00:00:00"/>
  </r>
  <r>
    <n v="34311"/>
    <x v="455"/>
    <s v="High"/>
    <n v="39"/>
    <n v="132.79"/>
    <s v="Regular Air"/>
    <n v="3.97"/>
    <x v="5"/>
    <s v="Corporate"/>
    <s v="Office Supplies"/>
    <s v="Pens &amp; Art Supplies"/>
    <s v="Wrap Bag"/>
    <d v="2009-09-06T00:00:00"/>
  </r>
  <r>
    <n v="32868"/>
    <x v="730"/>
    <s v="Not Specified"/>
    <n v="39"/>
    <n v="1101.28"/>
    <s v="Regular Air"/>
    <n v="6.17"/>
    <x v="6"/>
    <s v="Home Office"/>
    <s v="Office Supplies"/>
    <s v="Pens &amp; Art Supplies"/>
    <s v="Small Pack"/>
    <d v="2009-01-18T00:00:00"/>
  </r>
  <r>
    <n v="33635"/>
    <x v="902"/>
    <s v="High"/>
    <n v="5"/>
    <n v="477.76"/>
    <s v="Delivery Truck"/>
    <n v="28"/>
    <x v="1"/>
    <s v="Small Business"/>
    <s v="Technology"/>
    <s v="Office Machines"/>
    <s v="Jumbo Drum"/>
    <d v="2009-07-13T00:00:00"/>
  </r>
  <r>
    <n v="5092"/>
    <x v="903"/>
    <s v="Low"/>
    <n v="3"/>
    <n v="709.04"/>
    <s v="Delivery Truck"/>
    <n v="64.66"/>
    <x v="9"/>
    <s v="Consumer"/>
    <s v="Furniture"/>
    <s v="Bookcases"/>
    <s v="Jumbo Box"/>
    <d v="2011-10-29T00:00:00"/>
  </r>
  <r>
    <n v="39267"/>
    <x v="904"/>
    <s v="High"/>
    <n v="46"/>
    <n v="1221.47"/>
    <s v="Regular Air"/>
    <n v="13.99"/>
    <x v="6"/>
    <s v="Home Office"/>
    <s v="Office Supplies"/>
    <s v="Storage &amp; Organization"/>
    <s v="Medium Box"/>
    <d v="2010-01-19T00:00:00"/>
  </r>
  <r>
    <n v="26464"/>
    <x v="741"/>
    <s v="High"/>
    <n v="26"/>
    <n v="1280.6500000000001"/>
    <s v="Regular Air"/>
    <n v="22.24"/>
    <x v="3"/>
    <s v="Corporate"/>
    <s v="Furniture"/>
    <s v="Office Furnishings"/>
    <s v="Large Box"/>
    <d v="2011-12-12T00:00:00"/>
  </r>
  <r>
    <n v="9701"/>
    <x v="59"/>
    <s v="Low"/>
    <n v="9"/>
    <n v="855.86500000000001"/>
    <s v="Regular Air"/>
    <n v="2.5"/>
    <x v="1"/>
    <s v="Small Business"/>
    <s v="Technology"/>
    <s v="Telephones and Communication"/>
    <s v="Small Box"/>
    <d v="2010-03-03T00:00:00"/>
  </r>
  <r>
    <n v="23106"/>
    <x v="802"/>
    <s v="Medium"/>
    <n v="35"/>
    <n v="25313.34"/>
    <s v="Delivery Truck"/>
    <n v="16.059999999999999"/>
    <x v="10"/>
    <s v="Corporate"/>
    <s v="Technology"/>
    <s v="Office Machines"/>
    <s v="Jumbo Drum"/>
    <d v="2010-10-22T00:00:00"/>
  </r>
  <r>
    <n v="17858"/>
    <x v="345"/>
    <s v="Medium"/>
    <n v="46"/>
    <n v="1048.3900000000001"/>
    <s v="Express Air"/>
    <n v="7.58"/>
    <x v="1"/>
    <s v="Consumer"/>
    <s v="Furniture"/>
    <s v="Office Furnishings"/>
    <s v="Small Box"/>
    <d v="2010-09-26T00:00:00"/>
  </r>
  <r>
    <n v="34918"/>
    <x v="105"/>
    <s v="Medium"/>
    <n v="12"/>
    <n v="2230.9699999999998"/>
    <s v="Delivery Truck"/>
    <n v="26.2"/>
    <x v="1"/>
    <s v="Corporate"/>
    <s v="Furniture"/>
    <s v="Chairs &amp; Chairmats"/>
    <s v="Jumbo Drum"/>
    <d v="2009-10-24T00:00:00"/>
  </r>
  <r>
    <n v="30567"/>
    <x v="260"/>
    <s v="Not Specified"/>
    <n v="8"/>
    <n v="733.55"/>
    <s v="Regular Air"/>
    <n v="19.989999999999998"/>
    <x v="6"/>
    <s v="Small Business"/>
    <s v="Office Supplies"/>
    <s v="Envelopes"/>
    <s v="Small Box"/>
    <d v="2009-01-15T00:00:00"/>
  </r>
  <r>
    <n v="30913"/>
    <x v="223"/>
    <s v="Medium"/>
    <n v="44"/>
    <n v="126.36"/>
    <s v="Regular Air"/>
    <n v="0.5"/>
    <x v="5"/>
    <s v="Corporate"/>
    <s v="Office Supplies"/>
    <s v="Labels"/>
    <s v="Small Box"/>
    <d v="2012-09-24T00:00:00"/>
  </r>
  <r>
    <n v="25509"/>
    <x v="905"/>
    <s v="Critical"/>
    <n v="43"/>
    <n v="212.28"/>
    <s v="Regular Air"/>
    <n v="4.95"/>
    <x v="3"/>
    <s v="Corporate"/>
    <s v="Office Supplies"/>
    <s v="Binders and Binder Accessories"/>
    <s v="Small Box"/>
    <d v="2009-05-24T00:00:00"/>
  </r>
  <r>
    <n v="24519"/>
    <x v="906"/>
    <s v="Critical"/>
    <n v="22"/>
    <n v="127.56"/>
    <s v="Regular Air"/>
    <n v="5.63"/>
    <x v="1"/>
    <s v="Consumer"/>
    <s v="Office Supplies"/>
    <s v="Binders and Binder Accessories"/>
    <s v="Small Box"/>
    <d v="2011-06-12T00:00:00"/>
  </r>
  <r>
    <n v="59783"/>
    <x v="907"/>
    <s v="Low"/>
    <n v="36"/>
    <n v="77.430000000000007"/>
    <s v="Regular Air"/>
    <n v="2.56"/>
    <x v="3"/>
    <s v="Corporate"/>
    <s v="Office Supplies"/>
    <s v="Scissors, Rulers and Trimmers"/>
    <s v="Small Pack"/>
    <d v="2010-08-24T00:00:00"/>
  </r>
  <r>
    <n v="50983"/>
    <x v="865"/>
    <s v="Critical"/>
    <n v="39"/>
    <n v="3063.1"/>
    <s v="Regular Air"/>
    <n v="35"/>
    <x v="3"/>
    <s v="Home Office"/>
    <s v="Office Supplies"/>
    <s v="Storage &amp; Organization"/>
    <s v="Large Box"/>
    <d v="2011-06-29T00:00:00"/>
  </r>
  <r>
    <n v="36359"/>
    <x v="908"/>
    <s v="High"/>
    <n v="2"/>
    <n v="68.66"/>
    <s v="Regular Air"/>
    <n v="5.76"/>
    <x v="0"/>
    <s v="Corporate"/>
    <s v="Office Supplies"/>
    <s v="Paper"/>
    <s v="Small Box"/>
    <d v="2011-11-24T00:00:00"/>
  </r>
  <r>
    <n v="53798"/>
    <x v="290"/>
    <s v="Low"/>
    <n v="41"/>
    <n v="4987.7299999999996"/>
    <s v="Delivery Truck"/>
    <n v="70.2"/>
    <x v="5"/>
    <s v="Corporate"/>
    <s v="Furniture"/>
    <s v="Chairs &amp; Chairmats"/>
    <s v="Jumbo Drum"/>
    <d v="2009-04-24T00:00:00"/>
  </r>
  <r>
    <n v="25031"/>
    <x v="13"/>
    <s v="High"/>
    <n v="20"/>
    <n v="100.11"/>
    <s v="Regular Air"/>
    <n v="4.7"/>
    <x v="0"/>
    <s v="Consumer"/>
    <s v="Office Supplies"/>
    <s v="Paper"/>
    <s v="Small Box"/>
    <d v="2009-08-24T00:00:00"/>
  </r>
  <r>
    <n v="37829"/>
    <x v="770"/>
    <s v="Not Specified"/>
    <n v="28"/>
    <n v="257.89999999999998"/>
    <s v="Regular Air"/>
    <n v="8.2899999999999991"/>
    <x v="9"/>
    <s v="Corporate"/>
    <s v="Office Supplies"/>
    <s v="Envelopes"/>
    <s v="Small Box"/>
    <d v="2010-10-01T00:00:00"/>
  </r>
  <r>
    <n v="7458"/>
    <x v="909"/>
    <s v="Critical"/>
    <n v="46"/>
    <n v="511.07"/>
    <s v="Regular Air"/>
    <n v="6.5"/>
    <x v="9"/>
    <s v="Corporate"/>
    <s v="Technology"/>
    <s v="Computer Peripherals"/>
    <s v="Small Box"/>
    <d v="2012-04-05T00:00:00"/>
  </r>
  <r>
    <n v="37760"/>
    <x v="50"/>
    <s v="High"/>
    <n v="18"/>
    <n v="157.85"/>
    <s v="Regular Air"/>
    <n v="1.99"/>
    <x v="4"/>
    <s v="Small Business"/>
    <s v="Technology"/>
    <s v="Computer Peripherals"/>
    <s v="Small Pack"/>
    <d v="2009-08-15T00:00:00"/>
  </r>
  <r>
    <n v="48455"/>
    <x v="910"/>
    <s v="Critical"/>
    <n v="2"/>
    <n v="25.96"/>
    <s v="Regular Air"/>
    <n v="6.24"/>
    <x v="1"/>
    <s v="Small Business"/>
    <s v="Technology"/>
    <s v="Office Machines"/>
    <s v="Medium Box"/>
    <d v="2009-06-03T00:00:00"/>
  </r>
  <r>
    <n v="12806"/>
    <x v="911"/>
    <s v="Not Specified"/>
    <n v="20"/>
    <n v="761.23"/>
    <s v="Regular Air"/>
    <n v="14.72"/>
    <x v="0"/>
    <s v="Small Business"/>
    <s v="Office Supplies"/>
    <s v="Envelopes"/>
    <s v="Small Box"/>
    <d v="2011-12-25T00:00:00"/>
  </r>
  <r>
    <n v="49319"/>
    <x v="349"/>
    <s v="Low"/>
    <n v="40"/>
    <n v="289.19"/>
    <s v="Regular Air"/>
    <n v="6.15"/>
    <x v="6"/>
    <s v="Corporate"/>
    <s v="Office Supplies"/>
    <s v="Paper"/>
    <s v="Small Box"/>
    <d v="2011-08-27T00:00:00"/>
  </r>
  <r>
    <n v="24067"/>
    <x v="330"/>
    <s v="High"/>
    <n v="19"/>
    <n v="120.56"/>
    <s v="Regular Air"/>
    <n v="7.5"/>
    <x v="7"/>
    <s v="Corporate"/>
    <s v="Office Supplies"/>
    <s v="Paper"/>
    <s v="Small Box"/>
    <d v="2012-08-23T00:00:00"/>
  </r>
  <r>
    <n v="46531"/>
    <x v="195"/>
    <s v="Low"/>
    <n v="17"/>
    <n v="3064.6579999999999"/>
    <s v="Regular Air"/>
    <n v="2.79"/>
    <x v="4"/>
    <s v="Consumer"/>
    <s v="Technology"/>
    <s v="Telephones and Communication"/>
    <s v="Small Box"/>
    <d v="2011-08-26T00:00:00"/>
  </r>
  <r>
    <n v="45346"/>
    <x v="107"/>
    <s v="High"/>
    <n v="37"/>
    <n v="692.15"/>
    <s v="Regular Air"/>
    <n v="5.97"/>
    <x v="5"/>
    <s v="Consumer"/>
    <s v="Office Supplies"/>
    <s v="Paper"/>
    <s v="Small Box"/>
    <d v="2012-11-15T00:00:00"/>
  </r>
  <r>
    <n v="48642"/>
    <x v="773"/>
    <s v="High"/>
    <n v="4"/>
    <n v="37.729999999999997"/>
    <s v="Regular Air"/>
    <n v="3.5"/>
    <x v="1"/>
    <s v="Home Office"/>
    <s v="Office Supplies"/>
    <s v="Appliances"/>
    <s v="Small Box"/>
    <d v="2010-02-03T00:00:00"/>
  </r>
  <r>
    <n v="48197"/>
    <x v="140"/>
    <s v="Not Specified"/>
    <n v="32"/>
    <n v="1282.49"/>
    <s v="Regular Air"/>
    <n v="14.45"/>
    <x v="0"/>
    <s v="Consumer"/>
    <s v="Furniture"/>
    <s v="Office Furnishings"/>
    <s v="Large Box"/>
    <d v="2012-05-07T00:00:00"/>
  </r>
  <r>
    <n v="9857"/>
    <x v="912"/>
    <s v="High"/>
    <n v="49"/>
    <n v="675.71"/>
    <s v="Regular Air"/>
    <n v="8.7799999999999994"/>
    <x v="1"/>
    <s v="Home Office"/>
    <s v="Furniture"/>
    <s v="Office Furnishings"/>
    <s v="Small Box"/>
    <d v="2010-05-11T00:00:00"/>
  </r>
  <r>
    <n v="30403"/>
    <x v="408"/>
    <s v="High"/>
    <n v="24"/>
    <n v="3583.52"/>
    <s v="Regular Air"/>
    <n v="19.989999999999998"/>
    <x v="5"/>
    <s v="Home Office"/>
    <s v="Office Supplies"/>
    <s v="Storage &amp; Organization"/>
    <s v="Small Box"/>
    <d v="2012-07-11T00:00:00"/>
  </r>
  <r>
    <n v="40672"/>
    <x v="837"/>
    <s v="Low"/>
    <n v="16"/>
    <n v="1617.91"/>
    <s v="Delivery Truck"/>
    <n v="35.840000000000003"/>
    <x v="4"/>
    <s v="Consumer"/>
    <s v="Furniture"/>
    <s v="Bookcases"/>
    <s v="Jumbo Box"/>
    <d v="2012-10-31T00:00:00"/>
  </r>
  <r>
    <n v="31461"/>
    <x v="913"/>
    <s v="Medium"/>
    <n v="26"/>
    <n v="1463.42"/>
    <s v="Regular Air"/>
    <n v="3.99"/>
    <x v="3"/>
    <s v="Corporate"/>
    <s v="Office Supplies"/>
    <s v="Appliances"/>
    <s v="Small Box"/>
    <d v="2011-06-29T00:00:00"/>
  </r>
  <r>
    <n v="9024"/>
    <x v="61"/>
    <s v="Medium"/>
    <n v="44"/>
    <n v="2318.2134999999998"/>
    <s v="Regular Air"/>
    <n v="2.79"/>
    <x v="9"/>
    <s v="Home Office"/>
    <s v="Technology"/>
    <s v="Telephones and Communication"/>
    <s v="Small Box"/>
    <d v="2012-06-02T00:00:00"/>
  </r>
  <r>
    <n v="50338"/>
    <x v="18"/>
    <s v="Not Specified"/>
    <n v="36"/>
    <n v="551.44000000000005"/>
    <s v="Regular Air"/>
    <n v="7.51"/>
    <x v="9"/>
    <s v="Corporate"/>
    <s v="Technology"/>
    <s v="Office Machines"/>
    <s v="Medium Box"/>
    <d v="2009-03-25T00:00:00"/>
  </r>
  <r>
    <n v="967"/>
    <x v="489"/>
    <s v="Medium"/>
    <n v="42"/>
    <n v="1634.9"/>
    <s v="Regular Air"/>
    <n v="2.9"/>
    <x v="3"/>
    <s v="Consumer"/>
    <s v="Office Supplies"/>
    <s v="Pens &amp; Art Supplies"/>
    <s v="Small Pack"/>
    <d v="2012-06-21T00:00:00"/>
  </r>
  <r>
    <n v="19329"/>
    <x v="580"/>
    <s v="Not Specified"/>
    <n v="6"/>
    <n v="231.7525"/>
    <s v="Regular Air"/>
    <n v="4.99"/>
    <x v="4"/>
    <s v="Corporate"/>
    <s v="Technology"/>
    <s v="Telephones and Communication"/>
    <s v="Small Box"/>
    <d v="2010-03-08T00:00:00"/>
  </r>
  <r>
    <n v="11047"/>
    <x v="690"/>
    <s v="Low"/>
    <n v="27"/>
    <n v="1991.26"/>
    <s v="Delivery Truck"/>
    <n v="60"/>
    <x v="10"/>
    <s v="Home Office"/>
    <s v="Office Supplies"/>
    <s v="Appliances"/>
    <s v="Jumbo Drum"/>
    <d v="2010-12-17T00:00:00"/>
  </r>
  <r>
    <n v="35842"/>
    <x v="144"/>
    <s v="High"/>
    <n v="18"/>
    <n v="53.79"/>
    <s v="Regular Air"/>
    <n v="0.99"/>
    <x v="6"/>
    <s v="Home Office"/>
    <s v="Office Supplies"/>
    <s v="Labels"/>
    <s v="Small Box"/>
    <d v="2012-05-26T00:00:00"/>
  </r>
  <r>
    <n v="15399"/>
    <x v="538"/>
    <s v="Critical"/>
    <n v="7"/>
    <n v="2202.4499999999998"/>
    <s v="Delivery Truck"/>
    <n v="69.55"/>
    <x v="4"/>
    <s v="Small Business"/>
    <s v="Furniture"/>
    <s v="Chairs &amp; Chairmats"/>
    <s v="Jumbo Drum"/>
    <d v="2012-05-15T00:00:00"/>
  </r>
  <r>
    <n v="50789"/>
    <x v="914"/>
    <s v="Not Specified"/>
    <n v="23"/>
    <n v="8673.9"/>
    <s v="Regular Air"/>
    <n v="19.989999999999998"/>
    <x v="8"/>
    <s v="Consumer"/>
    <s v="Office Supplies"/>
    <s v="Binders and Binder Accessories"/>
    <s v="Small Box"/>
    <d v="2011-03-14T00:00:00"/>
  </r>
  <r>
    <n v="24743"/>
    <x v="915"/>
    <s v="Low"/>
    <n v="47"/>
    <n v="9633.59"/>
    <s v="Delivery Truck"/>
    <n v="64.2"/>
    <x v="2"/>
    <s v="Corporate"/>
    <s v="Furniture"/>
    <s v="Chairs &amp; Chairmats"/>
    <s v="Jumbo Drum"/>
    <d v="2012-07-05T00:00:00"/>
  </r>
  <r>
    <n v="8454"/>
    <x v="916"/>
    <s v="Medium"/>
    <n v="38"/>
    <n v="218.77"/>
    <s v="Regular Air"/>
    <n v="7.78"/>
    <x v="1"/>
    <s v="Small Business"/>
    <s v="Office Supplies"/>
    <s v="Binders and Binder Accessories"/>
    <s v="Small Box"/>
    <d v="2012-08-18T00:00:00"/>
  </r>
  <r>
    <n v="5346"/>
    <x v="917"/>
    <s v="Critical"/>
    <n v="34"/>
    <n v="2932.99"/>
    <s v="Regular Air"/>
    <n v="56.2"/>
    <x v="0"/>
    <s v="Home Office"/>
    <s v="Furniture"/>
    <s v="Office Furnishings"/>
    <s v="Medium Box"/>
    <d v="2010-12-26T00:00:00"/>
  </r>
  <r>
    <n v="37920"/>
    <x v="442"/>
    <s v="Critical"/>
    <n v="48"/>
    <n v="414.42"/>
    <s v="Regular Air"/>
    <n v="8.99"/>
    <x v="1"/>
    <s v="Corporate"/>
    <s v="Technology"/>
    <s v="Computer Peripherals"/>
    <s v="Small Pack"/>
    <d v="2010-07-16T00:00:00"/>
  </r>
  <r>
    <n v="19812"/>
    <x v="918"/>
    <s v="Low"/>
    <n v="3"/>
    <n v="1358.7760000000001"/>
    <s v="Delivery Truck"/>
    <n v="45.7"/>
    <x v="5"/>
    <s v="Home Office"/>
    <s v="Furniture"/>
    <s v="Tables"/>
    <s v="Jumbo Box"/>
    <d v="2010-04-07T00:00:00"/>
  </r>
  <r>
    <n v="37541"/>
    <x v="399"/>
    <s v="Medium"/>
    <n v="10"/>
    <n v="550.61"/>
    <s v="Express Air"/>
    <n v="13.88"/>
    <x v="2"/>
    <s v="Small Business"/>
    <s v="Office Supplies"/>
    <s v="Paper"/>
    <s v="Small Box"/>
    <d v="2010-02-27T00:00:00"/>
  </r>
  <r>
    <n v="57606"/>
    <x v="919"/>
    <s v="Not Specified"/>
    <n v="37"/>
    <n v="294.48"/>
    <s v="Regular Air"/>
    <n v="3.62"/>
    <x v="1"/>
    <s v="Consumer"/>
    <s v="Technology"/>
    <s v="Computer Peripherals"/>
    <s v="Small Pack"/>
    <d v="2010-01-04T00:00:00"/>
  </r>
  <r>
    <n v="10439"/>
    <x v="287"/>
    <s v="Not Specified"/>
    <n v="27"/>
    <n v="75.06"/>
    <s v="Regular Air"/>
    <n v="0.5"/>
    <x v="5"/>
    <s v="Consumer"/>
    <s v="Office Supplies"/>
    <s v="Labels"/>
    <s v="Small Box"/>
    <d v="2012-03-29T00:00:00"/>
  </r>
  <r>
    <n v="14023"/>
    <x v="263"/>
    <s v="Not Specified"/>
    <n v="36"/>
    <n v="711.1"/>
    <s v="Regular Air"/>
    <n v="2.99"/>
    <x v="1"/>
    <s v="Corporate"/>
    <s v="Office Supplies"/>
    <s v="Binders and Binder Accessories"/>
    <s v="Small Box"/>
    <d v="2010-02-22T00:00:00"/>
  </r>
  <r>
    <n v="30532"/>
    <x v="920"/>
    <s v="High"/>
    <n v="45"/>
    <n v="514.03"/>
    <s v="Regular Air"/>
    <n v="5.01"/>
    <x v="1"/>
    <s v="Home Office"/>
    <s v="Office Supplies"/>
    <s v="Paper"/>
    <s v="Small Box"/>
    <d v="2011-11-28T00:00:00"/>
  </r>
  <r>
    <n v="58722"/>
    <x v="921"/>
    <s v="Critical"/>
    <n v="45"/>
    <n v="4042.96"/>
    <s v="Delivery Truck"/>
    <n v="42"/>
    <x v="5"/>
    <s v="Small Business"/>
    <s v="Furniture"/>
    <s v="Chairs &amp; Chairmats"/>
    <s v="Jumbo Drum"/>
    <d v="2012-10-13T00:00:00"/>
  </r>
  <r>
    <n v="36099"/>
    <x v="740"/>
    <s v="Low"/>
    <n v="32"/>
    <n v="85.49"/>
    <s v="Regular Air"/>
    <n v="0.7"/>
    <x v="0"/>
    <s v="Home Office"/>
    <s v="Office Supplies"/>
    <s v="Pens &amp; Art Supplies"/>
    <s v="Wrap Bag"/>
    <d v="2010-09-22T00:00:00"/>
  </r>
  <r>
    <n v="1793"/>
    <x v="825"/>
    <s v="Not Specified"/>
    <n v="36"/>
    <n v="233.43"/>
    <s v="Regular Air"/>
    <n v="5.36"/>
    <x v="1"/>
    <s v="Home Office"/>
    <s v="Office Supplies"/>
    <s v="Binders and Binder Accessories"/>
    <s v="Small Box"/>
    <d v="2012-07-11T00:00:00"/>
  </r>
  <r>
    <n v="18661"/>
    <x v="22"/>
    <s v="Low"/>
    <n v="12"/>
    <n v="1207.08"/>
    <s v="Delivery Truck"/>
    <n v="58.2"/>
    <x v="1"/>
    <s v="Corporate"/>
    <s v="Furniture"/>
    <s v="Chairs &amp; Chairmats"/>
    <s v="Jumbo Drum"/>
    <d v="2012-09-12T00:00:00"/>
  </r>
  <r>
    <n v="36482"/>
    <x v="403"/>
    <s v="Medium"/>
    <n v="7"/>
    <n v="55.68"/>
    <s v="Express Air"/>
    <n v="5.15"/>
    <x v="5"/>
    <s v="Small Business"/>
    <s v="Office Supplies"/>
    <s v="Paper"/>
    <s v="Small Box"/>
    <d v="2011-07-06T00:00:00"/>
  </r>
  <r>
    <n v="42500"/>
    <x v="922"/>
    <s v="Not Specified"/>
    <n v="2"/>
    <n v="21.03"/>
    <s v="Regular Air"/>
    <n v="2.99"/>
    <x v="0"/>
    <s v="Home Office"/>
    <s v="Office Supplies"/>
    <s v="Binders and Binder Accessories"/>
    <s v="Small Box"/>
    <d v="2010-02-07T00:00:00"/>
  </r>
  <r>
    <n v="24833"/>
    <x v="286"/>
    <s v="Not Specified"/>
    <n v="45"/>
    <n v="5205.83"/>
    <s v="Delivery Truck"/>
    <n v="51.94"/>
    <x v="0"/>
    <s v="Small Business"/>
    <s v="Furniture"/>
    <s v="Tables"/>
    <s v="Jumbo Box"/>
    <d v="2010-07-18T00:00:00"/>
  </r>
  <r>
    <n v="4674"/>
    <x v="923"/>
    <s v="Critical"/>
    <n v="23"/>
    <n v="3041.33"/>
    <s v="Delivery Truck"/>
    <n v="30"/>
    <x v="6"/>
    <s v="Corporate"/>
    <s v="Furniture"/>
    <s v="Chairs &amp; Chairmats"/>
    <s v="Jumbo Drum"/>
    <d v="2009-04-19T00:00:00"/>
  </r>
  <r>
    <n v="55077"/>
    <x v="415"/>
    <s v="Critical"/>
    <n v="3"/>
    <n v="143.98150000000001"/>
    <s v="Regular Air"/>
    <n v="2.5"/>
    <x v="4"/>
    <s v="Corporate"/>
    <s v="Technology"/>
    <s v="Telephones and Communication"/>
    <s v="Small Pack"/>
    <d v="2011-10-06T00:00:00"/>
  </r>
  <r>
    <n v="21505"/>
    <x v="245"/>
    <s v="Low"/>
    <n v="3"/>
    <n v="912.35"/>
    <s v="Delivery Truck"/>
    <n v="69.55"/>
    <x v="4"/>
    <s v="Home Office"/>
    <s v="Furniture"/>
    <s v="Chairs &amp; Chairmats"/>
    <s v="Jumbo Drum"/>
    <d v="2012-12-03T00:00:00"/>
  </r>
  <r>
    <n v="22849"/>
    <x v="471"/>
    <s v="Not Specified"/>
    <n v="34"/>
    <n v="104.24"/>
    <s v="Express Air"/>
    <n v="1.34"/>
    <x v="1"/>
    <s v="Corporate"/>
    <s v="Office Supplies"/>
    <s v="Pens &amp; Art Supplies"/>
    <s v="Wrap Bag"/>
    <d v="2011-02-16T00:00:00"/>
  </r>
  <r>
    <n v="12323"/>
    <x v="215"/>
    <s v="Not Specified"/>
    <n v="32"/>
    <n v="513.74"/>
    <s v="Regular Air"/>
    <n v="10.130000000000001"/>
    <x v="1"/>
    <s v="Corporate"/>
    <s v="Office Supplies"/>
    <s v="Binders and Binder Accessories"/>
    <s v="Small Box"/>
    <d v="2011-04-03T00:00:00"/>
  </r>
  <r>
    <n v="4870"/>
    <x v="289"/>
    <s v="Medium"/>
    <n v="44"/>
    <n v="17248.09"/>
    <s v="Delivery Truck"/>
    <n v="42.52"/>
    <x v="3"/>
    <s v="Corporate"/>
    <s v="Furniture"/>
    <s v="Tables"/>
    <s v="Jumbo Box"/>
    <d v="2009-08-06T00:00:00"/>
  </r>
  <r>
    <n v="42242"/>
    <x v="294"/>
    <s v="Not Specified"/>
    <n v="15"/>
    <n v="1444.88"/>
    <s v="Regular Air"/>
    <n v="7.18"/>
    <x v="1"/>
    <s v="Corporate"/>
    <s v="Technology"/>
    <s v="Computer Peripherals"/>
    <s v="Small Box"/>
    <d v="2009-04-02T00:00:00"/>
  </r>
  <r>
    <n v="23877"/>
    <x v="902"/>
    <s v="Not Specified"/>
    <n v="31"/>
    <n v="1624.5965000000001"/>
    <s v="Regular Air"/>
    <n v="8.8000000000000007"/>
    <x v="3"/>
    <s v="Home Office"/>
    <s v="Technology"/>
    <s v="Telephones and Communication"/>
    <s v="Small Box"/>
    <d v="2009-07-12T00:00:00"/>
  </r>
  <r>
    <n v="26535"/>
    <x v="237"/>
    <s v="Not Specified"/>
    <n v="33"/>
    <n v="141.69999999999999"/>
    <s v="Regular Air"/>
    <n v="5.26"/>
    <x v="1"/>
    <s v="Corporate"/>
    <s v="Office Supplies"/>
    <s v="Binders and Binder Accessories"/>
    <s v="Small Box"/>
    <d v="2012-03-22T00:00:00"/>
  </r>
  <r>
    <n v="27555"/>
    <x v="924"/>
    <s v="Critical"/>
    <n v="32"/>
    <n v="209.42"/>
    <s v="Regular Air"/>
    <n v="1.72"/>
    <x v="2"/>
    <s v="Consumer"/>
    <s v="Office Supplies"/>
    <s v="Paper"/>
    <s v="Wrap Bag"/>
    <d v="2009-09-03T00:00:00"/>
  </r>
  <r>
    <n v="54755"/>
    <x v="523"/>
    <s v="Critical"/>
    <n v="44"/>
    <n v="3421.88"/>
    <s v="Regular Air"/>
    <n v="4"/>
    <x v="1"/>
    <s v="Home Office"/>
    <s v="Technology"/>
    <s v="Computer Peripherals"/>
    <s v="Small Box"/>
    <d v="2009-12-10T00:00:00"/>
  </r>
  <r>
    <n v="48135"/>
    <x v="290"/>
    <s v="High"/>
    <n v="40"/>
    <n v="750.14"/>
    <s v="Regular Air"/>
    <n v="8.99"/>
    <x v="6"/>
    <s v="Home Office"/>
    <s v="Furniture"/>
    <s v="Office Furnishings"/>
    <s v="Small Pack"/>
    <d v="2009-04-19T00:00:00"/>
  </r>
  <r>
    <n v="10341"/>
    <x v="122"/>
    <s v="High"/>
    <n v="17"/>
    <n v="2312.96"/>
    <s v="Delivery Truck"/>
    <n v="17.850000000000001"/>
    <x v="5"/>
    <s v="Small Business"/>
    <s v="Technology"/>
    <s v="Office Machines"/>
    <s v="Jumbo Drum"/>
    <d v="2012-12-22T00:00:00"/>
  </r>
  <r>
    <n v="3588"/>
    <x v="45"/>
    <s v="Not Specified"/>
    <n v="21"/>
    <n v="1557.42"/>
    <s v="Regular Air"/>
    <n v="4"/>
    <x v="10"/>
    <s v="Home Office"/>
    <s v="Technology"/>
    <s v="Computer Peripherals"/>
    <s v="Small Box"/>
    <d v="2011-03-20T00:00:00"/>
  </r>
  <r>
    <n v="24931"/>
    <x v="385"/>
    <s v="Low"/>
    <n v="9"/>
    <n v="149.63999999999999"/>
    <s v="Regular Air"/>
    <n v="5.08"/>
    <x v="6"/>
    <s v="Home Office"/>
    <s v="Office Supplies"/>
    <s v="Binders and Binder Accessories"/>
    <s v="Small Box"/>
    <d v="2011-11-11T00:00:00"/>
  </r>
  <r>
    <n v="20384"/>
    <x v="804"/>
    <s v="Low"/>
    <n v="30"/>
    <n v="396.6"/>
    <s v="Regular Air"/>
    <n v="9.3699999999999992"/>
    <x v="4"/>
    <s v="Corporate"/>
    <s v="Office Supplies"/>
    <s v="Storage &amp; Organization"/>
    <s v="Small Box"/>
    <d v="2011-11-01T00:00:00"/>
  </r>
  <r>
    <n v="59971"/>
    <x v="735"/>
    <s v="Critical"/>
    <n v="12"/>
    <n v="356.27"/>
    <s v="Express Air"/>
    <n v="5.09"/>
    <x v="0"/>
    <s v="Home Office"/>
    <s v="Office Supplies"/>
    <s v="Paper"/>
    <s v="Small Box"/>
    <d v="2011-06-02T00:00:00"/>
  </r>
  <r>
    <n v="47717"/>
    <x v="925"/>
    <s v="Not Specified"/>
    <n v="35"/>
    <n v="173.22"/>
    <s v="Regular Air"/>
    <n v="0.5"/>
    <x v="6"/>
    <s v="Consumer"/>
    <s v="Office Supplies"/>
    <s v="Labels"/>
    <s v="Small Box"/>
    <d v="2011-12-18T00:00:00"/>
  </r>
  <r>
    <n v="31938"/>
    <x v="433"/>
    <s v="Medium"/>
    <n v="47"/>
    <n v="363.23"/>
    <s v="Regular Air"/>
    <n v="4"/>
    <x v="0"/>
    <s v="Consumer"/>
    <s v="Furniture"/>
    <s v="Office Furnishings"/>
    <s v="Wrap Bag"/>
    <d v="2011-07-29T00:00:00"/>
  </r>
  <r>
    <n v="12320"/>
    <x v="282"/>
    <s v="Critical"/>
    <n v="35"/>
    <n v="539.21"/>
    <s v="Delivery Truck"/>
    <n v="27.75"/>
    <x v="1"/>
    <s v="Corporate"/>
    <s v="Furniture"/>
    <s v="Tables"/>
    <s v="Jumbo Box"/>
    <d v="2011-12-22T00:00:00"/>
  </r>
  <r>
    <n v="359"/>
    <x v="593"/>
    <s v="Medium"/>
    <n v="30"/>
    <n v="3659.66"/>
    <s v="Delivery Truck"/>
    <n v="51.94"/>
    <x v="5"/>
    <s v="Corporate"/>
    <s v="Furniture"/>
    <s v="Tables"/>
    <s v="Jumbo Box"/>
    <d v="2009-12-19T00:00:00"/>
  </r>
  <r>
    <n v="48067"/>
    <x v="488"/>
    <s v="Low"/>
    <n v="24"/>
    <n v="4010.9375"/>
    <s v="Express Air"/>
    <n v="8.99"/>
    <x v="7"/>
    <s v="Small Business"/>
    <s v="Technology"/>
    <s v="Telephones and Communication"/>
    <s v="Small Box"/>
    <d v="2012-06-29T00:00:00"/>
  </r>
  <r>
    <n v="52580"/>
    <x v="234"/>
    <s v="High"/>
    <n v="23"/>
    <n v="139.66"/>
    <s v="Regular Air"/>
    <n v="1.39"/>
    <x v="0"/>
    <s v="Corporate"/>
    <s v="Office Supplies"/>
    <s v="Envelopes"/>
    <s v="Small Box"/>
    <d v="2012-08-30T00:00:00"/>
  </r>
  <r>
    <n v="47494"/>
    <x v="625"/>
    <s v="High"/>
    <n v="42"/>
    <n v="1967.83"/>
    <s v="Regular Air"/>
    <n v="1.99"/>
    <x v="8"/>
    <s v="Consumer"/>
    <s v="Technology"/>
    <s v="Computer Peripherals"/>
    <s v="Small Pack"/>
    <d v="2009-07-02T00:00:00"/>
  </r>
  <r>
    <n v="24740"/>
    <x v="711"/>
    <s v="Medium"/>
    <n v="35"/>
    <n v="112.59"/>
    <s v="Express Air"/>
    <n v="5"/>
    <x v="4"/>
    <s v="Corporate"/>
    <s v="Office Supplies"/>
    <s v="Pens &amp; Art Supplies"/>
    <s v="Wrap Bag"/>
    <d v="2010-01-10T00:00:00"/>
  </r>
  <r>
    <n v="48772"/>
    <x v="46"/>
    <s v="Medium"/>
    <n v="12"/>
    <n v="41.97"/>
    <s v="Regular Air"/>
    <n v="4.2"/>
    <x v="8"/>
    <s v="Small Business"/>
    <s v="Office Supplies"/>
    <s v="Pens &amp; Art Supplies"/>
    <s v="Wrap Bag"/>
    <d v="2009-05-13T00:00:00"/>
  </r>
  <r>
    <n v="49797"/>
    <x v="926"/>
    <s v="Not Specified"/>
    <n v="27"/>
    <n v="341.1"/>
    <s v="Regular Air"/>
    <n v="4.9800000000000004"/>
    <x v="1"/>
    <s v="Small Business"/>
    <s v="Office Supplies"/>
    <s v="Appliances"/>
    <s v="Small Box"/>
    <d v="2011-03-09T00:00:00"/>
  </r>
  <r>
    <n v="31301"/>
    <x v="603"/>
    <s v="Low"/>
    <n v="31"/>
    <n v="109.78"/>
    <s v="Regular Air"/>
    <n v="0.5"/>
    <x v="1"/>
    <s v="Consumer"/>
    <s v="Office Supplies"/>
    <s v="Labels"/>
    <s v="Small Box"/>
    <d v="2010-10-20T00:00:00"/>
  </r>
  <r>
    <n v="37537"/>
    <x v="522"/>
    <s v="Low"/>
    <n v="43"/>
    <n v="4083.19"/>
    <s v="Delivery Truck"/>
    <n v="45"/>
    <x v="0"/>
    <s v="Corporate"/>
    <s v="Furniture"/>
    <s v="Chairs &amp; Chairmats"/>
    <s v="Jumbo Drum"/>
    <d v="2009-01-04T00:00:00"/>
  </r>
  <r>
    <n v="8167"/>
    <x v="680"/>
    <s v="Critical"/>
    <n v="48"/>
    <n v="1449.3009999999999"/>
    <s v="Regular Air"/>
    <n v="1.25"/>
    <x v="5"/>
    <s v="Small Business"/>
    <s v="Technology"/>
    <s v="Telephones and Communication"/>
    <s v="Small Pack"/>
    <d v="2012-08-06T00:00:00"/>
  </r>
  <r>
    <n v="56706"/>
    <x v="586"/>
    <s v="High"/>
    <n v="7"/>
    <n v="754.92"/>
    <s v="Regular Air"/>
    <n v="19.989999999999998"/>
    <x v="5"/>
    <s v="Consumer"/>
    <s v="Technology"/>
    <s v="Office Machines"/>
    <s v="Small Box"/>
    <d v="2009-11-11T00:00:00"/>
  </r>
  <r>
    <n v="12516"/>
    <x v="434"/>
    <s v="Low"/>
    <n v="22"/>
    <n v="154.6"/>
    <s v="Regular Air"/>
    <n v="5.1100000000000003"/>
    <x v="1"/>
    <s v="Home Office"/>
    <s v="Office Supplies"/>
    <s v="Paper"/>
    <s v="Small Box"/>
    <d v="2009-05-28T00:00:00"/>
  </r>
  <r>
    <n v="45698"/>
    <x v="927"/>
    <s v="High"/>
    <n v="40"/>
    <n v="6559.01"/>
    <s v="Regular Air"/>
    <n v="19.989999999999998"/>
    <x v="1"/>
    <s v="Small Business"/>
    <s v="Office Supplies"/>
    <s v="Binders and Binder Accessories"/>
    <s v="Small Box"/>
    <d v="2012-04-25T00:00:00"/>
  </r>
  <r>
    <n v="6823"/>
    <x v="265"/>
    <s v="Not Specified"/>
    <n v="31"/>
    <n v="524.19000000000005"/>
    <s v="Regular Air"/>
    <n v="8.99"/>
    <x v="1"/>
    <s v="Small Business"/>
    <s v="Technology"/>
    <s v="Computer Peripherals"/>
    <s v="Small Pack"/>
    <d v="2009-07-23T00:00:00"/>
  </r>
  <r>
    <n v="54368"/>
    <x v="775"/>
    <s v="Not Specified"/>
    <n v="31"/>
    <n v="233.2"/>
    <s v="Regular Air"/>
    <n v="5.83"/>
    <x v="4"/>
    <s v="Small Business"/>
    <s v="Office Supplies"/>
    <s v="Paper"/>
    <s v="Wrap Bag"/>
    <d v="2011-11-03T00:00:00"/>
  </r>
  <r>
    <n v="8034"/>
    <x v="87"/>
    <s v="High"/>
    <n v="36"/>
    <n v="1606.4"/>
    <s v="Delivery Truck"/>
    <n v="46.59"/>
    <x v="6"/>
    <s v="Corporate"/>
    <s v="Furniture"/>
    <s v="Tables"/>
    <s v="Jumbo Box"/>
    <d v="2012-01-21T00:00:00"/>
  </r>
  <r>
    <n v="3073"/>
    <x v="928"/>
    <s v="Medium"/>
    <n v="7"/>
    <n v="45923.76"/>
    <s v="Regular Air"/>
    <n v="24.49"/>
    <x v="4"/>
    <s v="Home Office"/>
    <s v="Technology"/>
    <s v="Office Machines"/>
    <s v="Large Box"/>
    <d v="2009-01-08T00:00:00"/>
  </r>
  <r>
    <n v="39043"/>
    <x v="11"/>
    <s v="Not Specified"/>
    <n v="14"/>
    <n v="50.8"/>
    <s v="Regular Air"/>
    <n v="0.5"/>
    <x v="6"/>
    <s v="Home Office"/>
    <s v="Office Supplies"/>
    <s v="Labels"/>
    <s v="Small Box"/>
    <d v="2010-12-23T00:00:00"/>
  </r>
  <r>
    <n v="16258"/>
    <x v="929"/>
    <s v="Medium"/>
    <n v="48"/>
    <n v="331.99"/>
    <s v="Regular Air"/>
    <n v="2.35"/>
    <x v="10"/>
    <s v="Corporate"/>
    <s v="Office Supplies"/>
    <s v="Pens &amp; Art Supplies"/>
    <s v="Wrap Bag"/>
    <d v="2011-07-08T00:00:00"/>
  </r>
  <r>
    <n v="23782"/>
    <x v="711"/>
    <s v="Low"/>
    <n v="7"/>
    <n v="169.75"/>
    <s v="Regular Air"/>
    <n v="35"/>
    <x v="4"/>
    <s v="Corporate"/>
    <s v="Office Supplies"/>
    <s v="Storage &amp; Organization"/>
    <s v="Large Box"/>
    <d v="2010-01-15T00:00:00"/>
  </r>
  <r>
    <n v="45794"/>
    <x v="319"/>
    <s v="Critical"/>
    <n v="28"/>
    <n v="1208.3499999999999"/>
    <s v="Regular Air"/>
    <n v="10.25"/>
    <x v="8"/>
    <s v="Consumer"/>
    <s v="Technology"/>
    <s v="Computer Peripherals"/>
    <s v="Small Box"/>
    <d v="2011-09-26T00:00:00"/>
  </r>
  <r>
    <n v="10624"/>
    <x v="614"/>
    <s v="Critical"/>
    <n v="23"/>
    <n v="1082.43"/>
    <s v="Regular Air"/>
    <n v="3.61"/>
    <x v="1"/>
    <s v="Corporate"/>
    <s v="Technology"/>
    <s v="Computer Peripherals"/>
    <s v="Small Pack"/>
    <d v="2009-12-22T00:00:00"/>
  </r>
  <r>
    <n v="56868"/>
    <x v="398"/>
    <s v="Low"/>
    <n v="34"/>
    <n v="1947.4265"/>
    <s v="Regular Air"/>
    <n v="5.92"/>
    <x v="0"/>
    <s v="Corporate"/>
    <s v="Technology"/>
    <s v="Telephones and Communication"/>
    <s v="Small Box"/>
    <d v="2011-12-10T00:00:00"/>
  </r>
  <r>
    <n v="42437"/>
    <x v="357"/>
    <s v="Critical"/>
    <n v="14"/>
    <n v="313.85000000000002"/>
    <s v="Regular Air"/>
    <n v="8.99"/>
    <x v="8"/>
    <s v="Corporate"/>
    <s v="Office Supplies"/>
    <s v="Pens &amp; Art Supplies"/>
    <s v="Small Pack"/>
    <d v="2012-03-06T00:00:00"/>
  </r>
  <r>
    <n v="5828"/>
    <x v="378"/>
    <s v="Low"/>
    <n v="21"/>
    <n v="6005.21"/>
    <s v="Delivery Truck"/>
    <n v="54.12"/>
    <x v="10"/>
    <s v="Home Office"/>
    <s v="Furniture"/>
    <s v="Tables"/>
    <s v="Jumbo Box"/>
    <d v="2009-03-12T00:00:00"/>
  </r>
  <r>
    <n v="43877"/>
    <x v="930"/>
    <s v="Low"/>
    <n v="36"/>
    <n v="580.04"/>
    <s v="Express Air"/>
    <n v="6.25"/>
    <x v="4"/>
    <s v="Corporate"/>
    <s v="Office Supplies"/>
    <s v="Storage &amp; Organization"/>
    <s v="Small Box"/>
    <d v="2010-03-15T00:00:00"/>
  </r>
  <r>
    <n v="44323"/>
    <x v="24"/>
    <s v="Medium"/>
    <n v="27"/>
    <n v="21320.58"/>
    <s v="Delivery Truck"/>
    <n v="16.059999999999999"/>
    <x v="0"/>
    <s v="Corporate"/>
    <s v="Technology"/>
    <s v="Office Machines"/>
    <s v="Jumbo Drum"/>
    <d v="2012-08-09T00:00:00"/>
  </r>
  <r>
    <n v="44071"/>
    <x v="275"/>
    <s v="Not Specified"/>
    <n v="20"/>
    <n v="1163.123"/>
    <s v="Regular Air"/>
    <n v="8.99"/>
    <x v="2"/>
    <s v="Corporate"/>
    <s v="Technology"/>
    <s v="Telephones and Communication"/>
    <s v="Small Box"/>
    <d v="2012-04-16T00:00:00"/>
  </r>
  <r>
    <n v="1826"/>
    <x v="275"/>
    <s v="Not Specified"/>
    <n v="5"/>
    <n v="28.32"/>
    <s v="Regular Air"/>
    <n v="4.75"/>
    <x v="1"/>
    <s v="Corporate"/>
    <s v="Office Supplies"/>
    <s v="Paper"/>
    <s v="Small Box"/>
    <d v="2012-04-16T00:00:00"/>
  </r>
  <r>
    <n v="7461"/>
    <x v="165"/>
    <s v="Low"/>
    <n v="28"/>
    <n v="260.79000000000002"/>
    <s v="Regular Air"/>
    <n v="1.39"/>
    <x v="0"/>
    <s v="Home Office"/>
    <s v="Office Supplies"/>
    <s v="Envelopes"/>
    <s v="Small Box"/>
    <d v="2009-01-16T00:00:00"/>
  </r>
  <r>
    <n v="49891"/>
    <x v="384"/>
    <s v="Not Specified"/>
    <n v="40"/>
    <n v="259.83"/>
    <s v="Regular Air"/>
    <n v="1.49"/>
    <x v="9"/>
    <s v="Consumer"/>
    <s v="Office Supplies"/>
    <s v="Binders and Binder Accessories"/>
    <s v="Small Box"/>
    <d v="2009-09-14T00:00:00"/>
  </r>
  <r>
    <n v="36864"/>
    <x v="295"/>
    <s v="Low"/>
    <n v="9"/>
    <n v="55.49"/>
    <s v="Regular Air"/>
    <n v="0.91"/>
    <x v="4"/>
    <s v="Home Office"/>
    <s v="Office Supplies"/>
    <s v="Pens &amp; Art Supplies"/>
    <s v="Wrap Bag"/>
    <d v="2012-07-31T00:00:00"/>
  </r>
  <r>
    <n v="7335"/>
    <x v="138"/>
    <s v="Low"/>
    <n v="43"/>
    <n v="3681.7494999999999"/>
    <s v="Regular Air"/>
    <n v="4.9000000000000004"/>
    <x v="8"/>
    <s v="Corporate"/>
    <s v="Technology"/>
    <s v="Telephones and Communication"/>
    <s v="Small Box"/>
    <d v="2010-06-03T00:00:00"/>
  </r>
  <r>
    <n v="31392"/>
    <x v="33"/>
    <s v="Low"/>
    <n v="44"/>
    <n v="3249.09"/>
    <s v="Regular Air"/>
    <n v="35"/>
    <x v="1"/>
    <s v="Home Office"/>
    <s v="Office Supplies"/>
    <s v="Storage &amp; Organization"/>
    <s v="Large Box"/>
    <d v="2010-05-10T00:00:00"/>
  </r>
  <r>
    <n v="41378"/>
    <x v="837"/>
    <s v="Not Specified"/>
    <n v="30"/>
    <n v="5454.51"/>
    <s v="Delivery Truck"/>
    <n v="30"/>
    <x v="1"/>
    <s v="Home Office"/>
    <s v="Furniture"/>
    <s v="Chairs &amp; Chairmats"/>
    <s v="Jumbo Drum"/>
    <d v="2012-11-01T00:00:00"/>
  </r>
  <r>
    <n v="37185"/>
    <x v="931"/>
    <s v="High"/>
    <n v="8"/>
    <n v="23.19"/>
    <s v="Regular Air"/>
    <n v="2.4"/>
    <x v="7"/>
    <s v="Corporate"/>
    <s v="Office Supplies"/>
    <s v="Pens &amp; Art Supplies"/>
    <s v="Wrap Bag"/>
    <d v="2012-11-01T00:00:00"/>
  </r>
  <r>
    <n v="48484"/>
    <x v="881"/>
    <s v="Medium"/>
    <n v="41"/>
    <n v="773.44"/>
    <s v="Express Air"/>
    <n v="6.67"/>
    <x v="0"/>
    <s v="Small Business"/>
    <s v="Furniture"/>
    <s v="Office Furnishings"/>
    <s v="Small Pack"/>
    <d v="2010-06-24T00:00:00"/>
  </r>
  <r>
    <n v="8834"/>
    <x v="247"/>
    <s v="High"/>
    <n v="45"/>
    <n v="6688.11"/>
    <s v="Regular Air"/>
    <n v="13.99"/>
    <x v="10"/>
    <s v="Consumer"/>
    <s v="Technology"/>
    <s v="Office Machines"/>
    <s v="Medium Box"/>
    <d v="2010-11-09T00:00:00"/>
  </r>
  <r>
    <n v="52290"/>
    <x v="554"/>
    <s v="Low"/>
    <n v="28"/>
    <n v="1470.0495000000001"/>
    <s v="Regular Air"/>
    <n v="4.99"/>
    <x v="4"/>
    <s v="Small Business"/>
    <s v="Technology"/>
    <s v="Telephones and Communication"/>
    <s v="Small Box"/>
    <d v="2012-05-30T00:00:00"/>
  </r>
  <r>
    <n v="47942"/>
    <x v="59"/>
    <s v="Medium"/>
    <n v="3"/>
    <n v="22.6"/>
    <s v="Express Air"/>
    <n v="3.04"/>
    <x v="6"/>
    <s v="Corporate"/>
    <s v="Office Supplies"/>
    <s v="Paper"/>
    <s v="Wrap Bag"/>
    <d v="2010-03-01T00:00:00"/>
  </r>
  <r>
    <n v="59428"/>
    <x v="932"/>
    <s v="High"/>
    <n v="36"/>
    <n v="3602.12"/>
    <s v="Delivery Truck"/>
    <n v="45"/>
    <x v="1"/>
    <s v="Consumer"/>
    <s v="Furniture"/>
    <s v="Chairs &amp; Chairmats"/>
    <s v="Jumbo Drum"/>
    <d v="2010-09-10T00:00:00"/>
  </r>
  <r>
    <n v="3655"/>
    <x v="314"/>
    <s v="Critical"/>
    <n v="3"/>
    <n v="62.54"/>
    <s v="Regular Air"/>
    <n v="13.18"/>
    <x v="5"/>
    <s v="Small Business"/>
    <s v="Office Supplies"/>
    <s v="Binders and Binder Accessories"/>
    <s v="Small Box"/>
    <d v="2012-10-05T00:00:00"/>
  </r>
  <r>
    <n v="16967"/>
    <x v="933"/>
    <s v="Low"/>
    <n v="5"/>
    <n v="397.55"/>
    <s v="Regular Air"/>
    <n v="6.13"/>
    <x v="9"/>
    <s v="Corporate"/>
    <s v="Technology"/>
    <s v="Computer Peripherals"/>
    <s v="Small Box"/>
    <d v="2011-08-21T00:00:00"/>
  </r>
  <r>
    <n v="13569"/>
    <x v="934"/>
    <s v="Critical"/>
    <n v="16"/>
    <n v="47.45"/>
    <s v="Regular Air"/>
    <n v="1.49"/>
    <x v="3"/>
    <s v="Corporate"/>
    <s v="Office Supplies"/>
    <s v="Binders and Binder Accessories"/>
    <s v="Small Box"/>
    <d v="2011-04-11T00:00:00"/>
  </r>
  <r>
    <n v="48772"/>
    <x v="46"/>
    <s v="Medium"/>
    <n v="10"/>
    <n v="35.64"/>
    <s v="Regular Air"/>
    <n v="1.63"/>
    <x v="8"/>
    <s v="Small Business"/>
    <s v="Office Supplies"/>
    <s v="Rubber Bands"/>
    <s v="Wrap Bag"/>
    <d v="2009-05-13T00:00:00"/>
  </r>
  <r>
    <n v="1891"/>
    <x v="377"/>
    <s v="Low"/>
    <n v="3"/>
    <n v="302.36"/>
    <s v="Regular Air"/>
    <n v="5.81"/>
    <x v="1"/>
    <s v="Small Business"/>
    <s v="Furniture"/>
    <s v="Office Furnishings"/>
    <s v="Medium Box"/>
    <d v="2009-12-16T00:00:00"/>
  </r>
  <r>
    <n v="29895"/>
    <x v="802"/>
    <s v="Medium"/>
    <n v="43"/>
    <n v="7286.65"/>
    <s v="Delivery Truck"/>
    <n v="35.020000000000003"/>
    <x v="1"/>
    <s v="Home Office"/>
    <s v="Furniture"/>
    <s v="Bookcases"/>
    <s v="Jumbo Box"/>
    <d v="2010-10-21T00:00:00"/>
  </r>
  <r>
    <n v="1857"/>
    <x v="814"/>
    <s v="High"/>
    <n v="37"/>
    <n v="199.76"/>
    <s v="Regular Air"/>
    <n v="1.99"/>
    <x v="5"/>
    <s v="Consumer"/>
    <s v="Office Supplies"/>
    <s v="Pens &amp; Art Supplies"/>
    <s v="Wrap Bag"/>
    <d v="2010-01-13T00:00:00"/>
  </r>
  <r>
    <n v="57827"/>
    <x v="197"/>
    <s v="Medium"/>
    <n v="29"/>
    <n v="147.02000000000001"/>
    <s v="Regular Air"/>
    <n v="5.49"/>
    <x v="5"/>
    <s v="Home Office"/>
    <s v="Office Supplies"/>
    <s v="Paper"/>
    <s v="Small Box"/>
    <d v="2009-07-03T00:00:00"/>
  </r>
  <r>
    <n v="33734"/>
    <x v="774"/>
    <s v="Not Specified"/>
    <n v="13"/>
    <n v="371.94"/>
    <s v="Regular Air"/>
    <n v="4.8600000000000003"/>
    <x v="2"/>
    <s v="Corporate"/>
    <s v="Office Supplies"/>
    <s v="Paper"/>
    <s v="Wrap Bag"/>
    <d v="2011-10-18T00:00:00"/>
  </r>
  <r>
    <n v="49155"/>
    <x v="935"/>
    <s v="Low"/>
    <n v="22"/>
    <n v="3760.3065000000001"/>
    <s v="Regular Air"/>
    <n v="8.99"/>
    <x v="6"/>
    <s v="Small Business"/>
    <s v="Technology"/>
    <s v="Telephones and Communication"/>
    <s v="Small Box"/>
    <d v="2010-09-23T00:00:00"/>
  </r>
  <r>
    <n v="39043"/>
    <x v="11"/>
    <s v="Not Specified"/>
    <n v="37"/>
    <n v="750.89"/>
    <s v="Express Air"/>
    <n v="35"/>
    <x v="6"/>
    <s v="Home Office"/>
    <s v="Office Supplies"/>
    <s v="Storage &amp; Organization"/>
    <s v="Large Box"/>
    <d v="2010-12-23T00:00:00"/>
  </r>
  <r>
    <n v="6656"/>
    <x v="838"/>
    <s v="Critical"/>
    <n v="50"/>
    <n v="1832.22"/>
    <s v="Regular Air"/>
    <n v="2.99"/>
    <x v="1"/>
    <s v="Small Business"/>
    <s v="Office Supplies"/>
    <s v="Binders and Binder Accessories"/>
    <s v="Small Box"/>
    <d v="2009-05-16T00:00:00"/>
  </r>
  <r>
    <n v="26304"/>
    <x v="936"/>
    <s v="Medium"/>
    <n v="43"/>
    <n v="7452.1369999999997"/>
    <s v="Regular Air"/>
    <n v="5.99"/>
    <x v="9"/>
    <s v="Corporate"/>
    <s v="Technology"/>
    <s v="Telephones and Communication"/>
    <s v="Small Box"/>
    <d v="2011-03-20T00:00:00"/>
  </r>
  <r>
    <n v="30149"/>
    <x v="673"/>
    <s v="Medium"/>
    <n v="8"/>
    <n v="16.47"/>
    <s v="Regular Air"/>
    <n v="1.49"/>
    <x v="0"/>
    <s v="Corporate"/>
    <s v="Office Supplies"/>
    <s v="Binders and Binder Accessories"/>
    <s v="Small Box"/>
    <d v="2010-12-13T00:00:00"/>
  </r>
  <r>
    <n v="34631"/>
    <x v="105"/>
    <s v="Not Specified"/>
    <n v="5"/>
    <n v="22.06"/>
    <s v="Regular Air"/>
    <n v="6.27"/>
    <x v="2"/>
    <s v="Corporate"/>
    <s v="Office Supplies"/>
    <s v="Binders and Binder Accessories"/>
    <s v="Small Box"/>
    <d v="2009-10-24T00:00:00"/>
  </r>
  <r>
    <n v="29318"/>
    <x v="937"/>
    <s v="Not Specified"/>
    <n v="34"/>
    <n v="3375.3074999999999"/>
    <s v="Regular Air"/>
    <n v="8.08"/>
    <x v="1"/>
    <s v="Corporate"/>
    <s v="Technology"/>
    <s v="Telephones and Communication"/>
    <s v="Small Box"/>
    <d v="2011-07-01T00:00:00"/>
  </r>
  <r>
    <n v="20805"/>
    <x v="257"/>
    <s v="High"/>
    <n v="12"/>
    <n v="69.98"/>
    <s v="Regular Air"/>
    <n v="6.98"/>
    <x v="1"/>
    <s v="Home Office"/>
    <s v="Office Supplies"/>
    <s v="Binders and Binder Accessories"/>
    <s v="Small Box"/>
    <d v="2011-01-13T00:00:00"/>
  </r>
  <r>
    <n v="59045"/>
    <x v="480"/>
    <s v="Critical"/>
    <n v="30"/>
    <n v="140.24"/>
    <s v="Regular Air"/>
    <n v="1.49"/>
    <x v="7"/>
    <s v="Small Business"/>
    <s v="Office Supplies"/>
    <s v="Binders and Binder Accessories"/>
    <s v="Small Box"/>
    <d v="2011-02-15T00:00:00"/>
  </r>
  <r>
    <n v="19073"/>
    <x v="302"/>
    <s v="Not Specified"/>
    <n v="40"/>
    <n v="115.01"/>
    <s v="Express Air"/>
    <n v="1.34"/>
    <x v="7"/>
    <s v="Corporate"/>
    <s v="Office Supplies"/>
    <s v="Pens &amp; Art Supplies"/>
    <s v="Wrap Bag"/>
    <d v="2009-06-26T00:00:00"/>
  </r>
  <r>
    <n v="55938"/>
    <x v="297"/>
    <s v="Not Specified"/>
    <n v="42"/>
    <n v="802.46"/>
    <s v="Express Air"/>
    <n v="5.97"/>
    <x v="4"/>
    <s v="Small Business"/>
    <s v="Office Supplies"/>
    <s v="Paper"/>
    <s v="Small Box"/>
    <d v="2012-07-03T00:00:00"/>
  </r>
  <r>
    <n v="19843"/>
    <x v="764"/>
    <s v="Medium"/>
    <n v="33"/>
    <n v="4416.6509999999998"/>
    <s v="Regular Air"/>
    <n v="8.99"/>
    <x v="0"/>
    <s v="Home Office"/>
    <s v="Technology"/>
    <s v="Telephones and Communication"/>
    <s v="Small Box"/>
    <d v="2010-07-29T00:00:00"/>
  </r>
  <r>
    <n v="6596"/>
    <x v="510"/>
    <s v="Low"/>
    <n v="36"/>
    <n v="18028.07"/>
    <s v="Delivery Truck"/>
    <n v="28.14"/>
    <x v="9"/>
    <s v="Corporate"/>
    <s v="Technology"/>
    <s v="Office Machines"/>
    <s v="Jumbo Drum"/>
    <d v="2011-07-26T00:00:00"/>
  </r>
  <r>
    <n v="19972"/>
    <x v="938"/>
    <s v="Critical"/>
    <n v="6"/>
    <n v="97.86"/>
    <s v="Regular Air"/>
    <n v="8.99"/>
    <x v="0"/>
    <s v="Corporate"/>
    <s v="Furniture"/>
    <s v="Office Furnishings"/>
    <s v="Small Pack"/>
    <d v="2012-06-18T00:00:00"/>
  </r>
  <r>
    <n v="18595"/>
    <x v="939"/>
    <s v="Critical"/>
    <n v="6"/>
    <n v="451.44"/>
    <s v="Regular Air"/>
    <n v="13.99"/>
    <x v="1"/>
    <s v="Home Office"/>
    <s v="Office Supplies"/>
    <s v="Appliances"/>
    <s v="Medium Box"/>
    <d v="2009-02-02T00:00:00"/>
  </r>
  <r>
    <n v="39652"/>
    <x v="248"/>
    <s v="Low"/>
    <n v="5"/>
    <n v="14.61"/>
    <s v="Regular Air"/>
    <n v="0.5"/>
    <x v="5"/>
    <s v="Consumer"/>
    <s v="Office Supplies"/>
    <s v="Labels"/>
    <s v="Small Box"/>
    <d v="2012-05-06T00:00:00"/>
  </r>
  <r>
    <n v="2848"/>
    <x v="801"/>
    <s v="Critical"/>
    <n v="35"/>
    <n v="1476.39"/>
    <s v="Express Air"/>
    <n v="15.9"/>
    <x v="0"/>
    <s v="Home Office"/>
    <s v="Furniture"/>
    <s v="Office Furnishings"/>
    <s v="Medium Box"/>
    <d v="2012-03-11T00:00:00"/>
  </r>
  <r>
    <n v="37729"/>
    <x v="251"/>
    <s v="Not Specified"/>
    <n v="48"/>
    <n v="447.89"/>
    <s v="Regular Air"/>
    <n v="6.19"/>
    <x v="0"/>
    <s v="Corporate"/>
    <s v="Office Supplies"/>
    <s v="Binders and Binder Accessories"/>
    <s v="Small Box"/>
    <d v="2009-01-15T00:00:00"/>
  </r>
  <r>
    <n v="43844"/>
    <x v="738"/>
    <s v="High"/>
    <n v="25"/>
    <n v="1009.8680000000001"/>
    <s v="Regular Air"/>
    <n v="4.99"/>
    <x v="0"/>
    <s v="Small Business"/>
    <s v="Technology"/>
    <s v="Telephones and Communication"/>
    <s v="Small Box"/>
    <d v="2010-10-31T00:00:00"/>
  </r>
  <r>
    <n v="31174"/>
    <x v="820"/>
    <s v="Not Specified"/>
    <n v="20"/>
    <n v="4520.6000000000004"/>
    <s v="Regular Air"/>
    <n v="11.79"/>
    <x v="10"/>
    <s v="Consumer"/>
    <s v="Office Supplies"/>
    <s v="Appliances"/>
    <s v="Medium Box"/>
    <d v="2009-03-26T00:00:00"/>
  </r>
  <r>
    <n v="18368"/>
    <x v="584"/>
    <s v="Not Specified"/>
    <n v="3"/>
    <n v="5972.59"/>
    <s v="Delivery Truck"/>
    <n v="14.7"/>
    <x v="5"/>
    <s v="Corporate"/>
    <s v="Technology"/>
    <s v="Office Machines"/>
    <s v="Jumbo Drum"/>
    <d v="2012-12-02T00:00:00"/>
  </r>
  <r>
    <n v="35366"/>
    <x v="229"/>
    <s v="Low"/>
    <n v="23"/>
    <n v="149.31"/>
    <s v="Regular Air"/>
    <n v="7.81"/>
    <x v="5"/>
    <s v="Consumer"/>
    <s v="Office Supplies"/>
    <s v="Paper"/>
    <s v="Small Box"/>
    <d v="2011-07-19T00:00:00"/>
  </r>
  <r>
    <n v="7458"/>
    <x v="909"/>
    <s v="Critical"/>
    <n v="16"/>
    <n v="226.81"/>
    <s v="Regular Air"/>
    <n v="7.17"/>
    <x v="9"/>
    <s v="Corporate"/>
    <s v="Office Supplies"/>
    <s v="Binders and Binder Accessories"/>
    <s v="Small Box"/>
    <d v="2012-04-06T00:00:00"/>
  </r>
  <r>
    <n v="41988"/>
    <x v="361"/>
    <s v="Low"/>
    <n v="18"/>
    <n v="610.07000000000005"/>
    <s v="Delivery Truck"/>
    <n v="19.190000000000001"/>
    <x v="0"/>
    <s v="Home Office"/>
    <s v="Furniture"/>
    <s v="Chairs &amp; Chairmats"/>
    <s v="Jumbo Drum"/>
    <d v="2009-02-08T00:00:00"/>
  </r>
  <r>
    <n v="27106"/>
    <x v="940"/>
    <s v="High"/>
    <n v="42"/>
    <n v="890.61"/>
    <s v="Regular Air"/>
    <n v="3.63"/>
    <x v="1"/>
    <s v="Home Office"/>
    <s v="Furniture"/>
    <s v="Office Furnishings"/>
    <s v="Small Pack"/>
    <d v="2011-12-03T00:00:00"/>
  </r>
  <r>
    <n v="23329"/>
    <x v="97"/>
    <s v="Low"/>
    <n v="47"/>
    <n v="4829.4534999999996"/>
    <s v="Regular Air"/>
    <n v="8.99"/>
    <x v="3"/>
    <s v="Home Office"/>
    <s v="Technology"/>
    <s v="Telephones and Communication"/>
    <s v="Small Box"/>
    <d v="2010-12-30T00:00:00"/>
  </r>
  <r>
    <n v="17702"/>
    <x v="181"/>
    <s v="High"/>
    <n v="48"/>
    <n v="368.99"/>
    <s v="Regular Air"/>
    <n v="9.23"/>
    <x v="1"/>
    <s v="Home Office"/>
    <s v="Office Supplies"/>
    <s v="Appliances"/>
    <s v="Small Box"/>
    <d v="2012-04-14T00:00:00"/>
  </r>
  <r>
    <n v="50081"/>
    <x v="941"/>
    <s v="Not Specified"/>
    <n v="7"/>
    <n v="538.51"/>
    <s v="Delivery Truck"/>
    <n v="26.74"/>
    <x v="8"/>
    <s v="Corporate"/>
    <s v="Furniture"/>
    <s v="Bookcases"/>
    <s v="Jumbo Box"/>
    <d v="2009-11-04T00:00:00"/>
  </r>
  <r>
    <n v="50726"/>
    <x v="942"/>
    <s v="Low"/>
    <n v="21"/>
    <n v="98.88"/>
    <s v="Express Air"/>
    <n v="0.99"/>
    <x v="5"/>
    <s v="Corporate"/>
    <s v="Office Supplies"/>
    <s v="Labels"/>
    <s v="Small Box"/>
    <d v="2011-10-31T00:00:00"/>
  </r>
  <r>
    <n v="57638"/>
    <x v="943"/>
    <s v="Low"/>
    <n v="49"/>
    <n v="570.42999999999995"/>
    <s v="Regular Air"/>
    <n v="5.43"/>
    <x v="12"/>
    <s v="Consumer"/>
    <s v="Office Supplies"/>
    <s v="Paper"/>
    <s v="Small Box"/>
    <d v="2012-04-24T00:00:00"/>
  </r>
  <r>
    <n v="58564"/>
    <x v="944"/>
    <s v="Critical"/>
    <n v="49"/>
    <n v="103.03"/>
    <s v="Regular Air"/>
    <n v="2.56"/>
    <x v="3"/>
    <s v="Home Office"/>
    <s v="Office Supplies"/>
    <s v="Scissors, Rulers and Trimmers"/>
    <s v="Small Pack"/>
    <d v="2012-11-13T00:00:00"/>
  </r>
  <r>
    <n v="36130"/>
    <x v="945"/>
    <s v="Critical"/>
    <n v="23"/>
    <n v="394.8"/>
    <s v="Regular Air"/>
    <n v="4"/>
    <x v="1"/>
    <s v="Home Office"/>
    <s v="Technology"/>
    <s v="Computer Peripherals"/>
    <s v="Small Box"/>
    <d v="2012-09-14T00:00:00"/>
  </r>
  <r>
    <n v="48167"/>
    <x v="762"/>
    <s v="Critical"/>
    <n v="27"/>
    <n v="8817.7099999999991"/>
    <s v="Delivery Truck"/>
    <n v="60"/>
    <x v="8"/>
    <s v="Corporate"/>
    <s v="Furniture"/>
    <s v="Tables"/>
    <s v="Jumbo Drum"/>
    <d v="2009-09-07T00:00:00"/>
  </r>
  <r>
    <n v="55651"/>
    <x v="495"/>
    <s v="Medium"/>
    <n v="41"/>
    <n v="830.53"/>
    <s v="Regular Air"/>
    <n v="8.99"/>
    <x v="8"/>
    <s v="Corporate"/>
    <s v="Furniture"/>
    <s v="Office Furnishings"/>
    <s v="Small Pack"/>
    <d v="2012-03-10T00:00:00"/>
  </r>
  <r>
    <n v="51558"/>
    <x v="492"/>
    <s v="Not Specified"/>
    <n v="34"/>
    <n v="245.4"/>
    <s v="Regular Air"/>
    <n v="6.92"/>
    <x v="8"/>
    <s v="Corporate"/>
    <s v="Office Supplies"/>
    <s v="Paper"/>
    <s v="Small Box"/>
    <d v="2010-03-29T00:00:00"/>
  </r>
  <r>
    <n v="59363"/>
    <x v="946"/>
    <s v="High"/>
    <n v="24"/>
    <n v="158.91"/>
    <s v="Regular Air"/>
    <n v="5.2"/>
    <x v="0"/>
    <s v="Small Business"/>
    <s v="Office Supplies"/>
    <s v="Paper"/>
    <s v="Small Box"/>
    <d v="2009-05-02T00:00:00"/>
  </r>
  <r>
    <n v="24162"/>
    <x v="20"/>
    <s v="Not Specified"/>
    <n v="12"/>
    <n v="1755.3"/>
    <s v="Delivery Truck"/>
    <n v="16.010000000000002"/>
    <x v="8"/>
    <s v="Small Business"/>
    <s v="Furniture"/>
    <s v="Tables"/>
    <s v="Jumbo Box"/>
    <d v="2009-08-23T00:00:00"/>
  </r>
  <r>
    <n v="46115"/>
    <x v="697"/>
    <s v="Critical"/>
    <n v="38"/>
    <n v="491.78"/>
    <s v="Regular Air"/>
    <n v="6.47"/>
    <x v="4"/>
    <s v="Small Business"/>
    <s v="Office Supplies"/>
    <s v="Paper"/>
    <s v="Small Box"/>
    <d v="2011-03-02T00:00:00"/>
  </r>
  <r>
    <n v="47522"/>
    <x v="947"/>
    <s v="High"/>
    <n v="5"/>
    <n v="80.56"/>
    <s v="Regular Air"/>
    <n v="1.39"/>
    <x v="0"/>
    <s v="Corporate"/>
    <s v="Office Supplies"/>
    <s v="Envelopes"/>
    <s v="Small Box"/>
    <d v="2012-10-24T00:00:00"/>
  </r>
  <r>
    <n v="40871"/>
    <x v="948"/>
    <s v="Not Specified"/>
    <n v="32"/>
    <n v="294.04000000000002"/>
    <s v="Regular Air"/>
    <n v="5.6"/>
    <x v="7"/>
    <s v="Corporate"/>
    <s v="Office Supplies"/>
    <s v="Binders and Binder Accessories"/>
    <s v="Small Box"/>
    <d v="2011-09-15T00:00:00"/>
  </r>
  <r>
    <n v="7171"/>
    <x v="480"/>
    <s v="Medium"/>
    <n v="17"/>
    <n v="303.18650000000002"/>
    <s v="Regular Air"/>
    <n v="0.99"/>
    <x v="6"/>
    <s v="Consumer"/>
    <s v="Technology"/>
    <s v="Telephones and Communication"/>
    <s v="Wrap Bag"/>
    <d v="2011-02-15T00:00:00"/>
  </r>
  <r>
    <n v="35841"/>
    <x v="224"/>
    <s v="Medium"/>
    <n v="48"/>
    <n v="5163.0105000000003"/>
    <s v="Regular Air"/>
    <n v="8.08"/>
    <x v="4"/>
    <s v="Small Business"/>
    <s v="Technology"/>
    <s v="Telephones and Communication"/>
    <s v="Small Box"/>
    <d v="2011-05-09T00:00:00"/>
  </r>
  <r>
    <n v="23745"/>
    <x v="516"/>
    <s v="Low"/>
    <n v="12"/>
    <n v="715.8"/>
    <s v="Regular Air"/>
    <n v="52.2"/>
    <x v="0"/>
    <s v="Corporate"/>
    <s v="Furniture"/>
    <s v="Office Furnishings"/>
    <s v="Medium Box"/>
    <d v="2012-12-05T00:00:00"/>
  </r>
  <r>
    <n v="11943"/>
    <x v="99"/>
    <s v="Low"/>
    <n v="49"/>
    <n v="657.94"/>
    <s v="Regular Air"/>
    <n v="7.17"/>
    <x v="5"/>
    <s v="Consumer"/>
    <s v="Office Supplies"/>
    <s v="Binders and Binder Accessories"/>
    <s v="Small Box"/>
    <d v="2010-04-14T00:00:00"/>
  </r>
  <r>
    <n v="8933"/>
    <x v="949"/>
    <s v="High"/>
    <n v="30"/>
    <n v="688.02"/>
    <s v="Regular Air"/>
    <n v="7.58"/>
    <x v="10"/>
    <s v="Consumer"/>
    <s v="Furniture"/>
    <s v="Office Furnishings"/>
    <s v="Small Box"/>
    <d v="2010-10-09T00:00:00"/>
  </r>
  <r>
    <n v="27426"/>
    <x v="856"/>
    <s v="Low"/>
    <n v="41"/>
    <n v="438.66"/>
    <s v="Regular Air"/>
    <n v="4.78"/>
    <x v="6"/>
    <s v="Home Office"/>
    <s v="Office Supplies"/>
    <s v="Paper"/>
    <s v="Small Box"/>
    <d v="2010-02-25T00:00:00"/>
  </r>
  <r>
    <n v="19363"/>
    <x v="403"/>
    <s v="High"/>
    <n v="44"/>
    <n v="286.06"/>
    <s v="Regular Air"/>
    <n v="5.66"/>
    <x v="6"/>
    <s v="Home Office"/>
    <s v="Office Supplies"/>
    <s v="Paper"/>
    <s v="Small Box"/>
    <d v="2011-07-06T00:00:00"/>
  </r>
  <r>
    <n v="36832"/>
    <x v="115"/>
    <s v="Low"/>
    <n v="43"/>
    <n v="532.89"/>
    <s v="Regular Air"/>
    <n v="1.49"/>
    <x v="0"/>
    <s v="Small Business"/>
    <s v="Office Supplies"/>
    <s v="Binders and Binder Accessories"/>
    <s v="Small Box"/>
    <d v="2012-06-08T00:00:00"/>
  </r>
  <r>
    <n v="5856"/>
    <x v="950"/>
    <s v="High"/>
    <n v="42"/>
    <n v="10307.01"/>
    <s v="Delivery Truck"/>
    <n v="23.78"/>
    <x v="0"/>
    <s v="Small Business"/>
    <s v="Furniture"/>
    <s v="Tables"/>
    <s v="Jumbo Box"/>
    <d v="2009-11-07T00:00:00"/>
  </r>
  <r>
    <n v="45254"/>
    <x v="951"/>
    <s v="High"/>
    <n v="45"/>
    <n v="3327.84"/>
    <s v="Delivery Truck"/>
    <n v="89.3"/>
    <x v="0"/>
    <s v="Home Office"/>
    <s v="Furniture"/>
    <s v="Tables"/>
    <s v="Jumbo Box"/>
    <d v="2010-07-27T00:00:00"/>
  </r>
  <r>
    <n v="30336"/>
    <x v="952"/>
    <s v="Medium"/>
    <n v="28"/>
    <n v="5155.07"/>
    <s v="Regular Air"/>
    <n v="19.989999999999998"/>
    <x v="4"/>
    <s v="Corporate"/>
    <s v="Office Supplies"/>
    <s v="Storage &amp; Organization"/>
    <s v="Small Box"/>
    <d v="2010-01-31T00:00:00"/>
  </r>
  <r>
    <n v="13638"/>
    <x v="785"/>
    <s v="High"/>
    <n v="49"/>
    <n v="682.77"/>
    <s v="Regular Air"/>
    <n v="1.99"/>
    <x v="1"/>
    <s v="Consumer"/>
    <s v="Technology"/>
    <s v="Computer Peripherals"/>
    <s v="Small Pack"/>
    <d v="2011-10-02T00:00:00"/>
  </r>
  <r>
    <n v="30401"/>
    <x v="470"/>
    <s v="Medium"/>
    <n v="39"/>
    <n v="239.4"/>
    <s v="Regular Air"/>
    <n v="5.15"/>
    <x v="5"/>
    <s v="Corporate"/>
    <s v="Office Supplies"/>
    <s v="Paper"/>
    <s v="Small Box"/>
    <d v="2012-10-20T00:00:00"/>
  </r>
  <r>
    <n v="50278"/>
    <x v="858"/>
    <s v="High"/>
    <n v="20"/>
    <n v="2195.5500000000002"/>
    <s v="Delivery Truck"/>
    <n v="60"/>
    <x v="2"/>
    <s v="Corporate"/>
    <s v="Furniture"/>
    <s v="Tables"/>
    <s v="Jumbo Drum"/>
    <d v="2010-05-27T00:00:00"/>
  </r>
  <r>
    <n v="3586"/>
    <x v="674"/>
    <s v="High"/>
    <n v="31"/>
    <n v="461.1"/>
    <s v="Regular Air"/>
    <n v="5"/>
    <x v="4"/>
    <s v="Home Office"/>
    <s v="Furniture"/>
    <s v="Office Furnishings"/>
    <s v="Small Pack"/>
    <d v="2010-12-06T00:00:00"/>
  </r>
  <r>
    <n v="15170"/>
    <x v="590"/>
    <s v="Critical"/>
    <n v="19"/>
    <n v="356.46449999999999"/>
    <s v="Regular Air"/>
    <n v="4.8099999999999996"/>
    <x v="1"/>
    <s v="Corporate"/>
    <s v="Technology"/>
    <s v="Telephones and Communication"/>
    <s v="Medium Box"/>
    <d v="2009-03-18T00:00:00"/>
  </r>
  <r>
    <n v="13799"/>
    <x v="80"/>
    <s v="Critical"/>
    <n v="5"/>
    <n v="118.06"/>
    <s v="Regular Air"/>
    <n v="5.08"/>
    <x v="5"/>
    <s v="Small Business"/>
    <s v="Furniture"/>
    <s v="Office Furnishings"/>
    <s v="Small Pack"/>
    <d v="2010-12-03T00:00:00"/>
  </r>
  <r>
    <n v="21604"/>
    <x v="158"/>
    <s v="Medium"/>
    <n v="6"/>
    <n v="2478.88"/>
    <s v="Express Air"/>
    <n v="19.989999999999998"/>
    <x v="1"/>
    <s v="Home Office"/>
    <s v="Office Supplies"/>
    <s v="Binders and Binder Accessories"/>
    <s v="Small Box"/>
    <d v="2012-04-03T00:00:00"/>
  </r>
  <r>
    <n v="19175"/>
    <x v="883"/>
    <s v="Low"/>
    <n v="19"/>
    <n v="1133.4494999999999"/>
    <s v="Regular Air"/>
    <n v="5.31"/>
    <x v="5"/>
    <s v="Consumer"/>
    <s v="Technology"/>
    <s v="Telephones and Communication"/>
    <s v="Small Box"/>
    <d v="2009-08-26T00:00:00"/>
  </r>
  <r>
    <n v="15972"/>
    <x v="371"/>
    <s v="Not Specified"/>
    <n v="2"/>
    <n v="14.39"/>
    <s v="Regular Air"/>
    <n v="3.37"/>
    <x v="1"/>
    <s v="Small Business"/>
    <s v="Office Supplies"/>
    <s v="Rubber Bands"/>
    <s v="Wrap Bag"/>
    <d v="2011-08-10T00:00:00"/>
  </r>
  <r>
    <n v="4579"/>
    <x v="953"/>
    <s v="High"/>
    <n v="40"/>
    <n v="1765.05"/>
    <s v="Regular Air"/>
    <n v="2.99"/>
    <x v="9"/>
    <s v="Small Business"/>
    <s v="Office Supplies"/>
    <s v="Binders and Binder Accessories"/>
    <s v="Small Box"/>
    <d v="2011-12-01T00:00:00"/>
  </r>
  <r>
    <n v="36647"/>
    <x v="750"/>
    <s v="High"/>
    <n v="18"/>
    <n v="174.62"/>
    <s v="Regular Air"/>
    <n v="9.4499999999999993"/>
    <x v="0"/>
    <s v="Consumer"/>
    <s v="Office Supplies"/>
    <s v="Storage &amp; Organization"/>
    <s v="Small Box"/>
    <d v="2009-07-03T00:00:00"/>
  </r>
  <r>
    <n v="4996"/>
    <x v="945"/>
    <s v="Medium"/>
    <n v="30"/>
    <n v="4305.79"/>
    <s v="Regular Air"/>
    <n v="19.989999999999998"/>
    <x v="0"/>
    <s v="Corporate"/>
    <s v="Office Supplies"/>
    <s v="Storage &amp; Organization"/>
    <s v="Small Box"/>
    <d v="2012-09-14T00:00:00"/>
  </r>
  <r>
    <n v="51971"/>
    <x v="261"/>
    <s v="Not Specified"/>
    <n v="22"/>
    <n v="3881.89"/>
    <s v="Regular Air"/>
    <n v="69"/>
    <x v="2"/>
    <s v="Home Office"/>
    <s v="Furniture"/>
    <s v="Tables"/>
    <s v="Large Box"/>
    <d v="2011-10-05T00:00:00"/>
  </r>
  <r>
    <n v="47879"/>
    <x v="827"/>
    <s v="Critical"/>
    <n v="19"/>
    <n v="172.54"/>
    <s v="Regular Air"/>
    <n v="2.15"/>
    <x v="0"/>
    <s v="Corporate"/>
    <s v="Office Supplies"/>
    <s v="Paper"/>
    <s v="Wrap Bag"/>
    <d v="2012-01-12T00:00:00"/>
  </r>
  <r>
    <n v="15780"/>
    <x v="743"/>
    <s v="Critical"/>
    <n v="19"/>
    <n v="71.77"/>
    <s v="Regular Air"/>
    <n v="0.71"/>
    <x v="1"/>
    <s v="Corporate"/>
    <s v="Office Supplies"/>
    <s v="Rubber Bands"/>
    <s v="Wrap Bag"/>
    <d v="2011-04-15T00:00:00"/>
  </r>
  <r>
    <n v="40258"/>
    <x v="877"/>
    <s v="Not Specified"/>
    <n v="31"/>
    <n v="449.47"/>
    <s v="Regular Air"/>
    <n v="13.32"/>
    <x v="1"/>
    <s v="Small Business"/>
    <s v="Office Supplies"/>
    <s v="Appliances"/>
    <s v="Small Box"/>
    <d v="2009-04-11T00:00:00"/>
  </r>
  <r>
    <n v="30279"/>
    <x v="873"/>
    <s v="Critical"/>
    <n v="39"/>
    <n v="19539.939999999999"/>
    <s v="Delivery Truck"/>
    <n v="16.63"/>
    <x v="4"/>
    <s v="Corporate"/>
    <s v="Technology"/>
    <s v="Office Machines"/>
    <s v="Jumbo Box"/>
    <d v="2011-12-08T00:00:00"/>
  </r>
  <r>
    <n v="5504"/>
    <x v="817"/>
    <s v="High"/>
    <n v="6"/>
    <n v="49.55"/>
    <s v="Express Air"/>
    <n v="7.64"/>
    <x v="0"/>
    <s v="Small Business"/>
    <s v="Office Supplies"/>
    <s v="Paper"/>
    <s v="Small Box"/>
    <d v="2010-01-07T00:00:00"/>
  </r>
  <r>
    <n v="22407"/>
    <x v="320"/>
    <s v="Not Specified"/>
    <n v="20"/>
    <n v="676.44"/>
    <s v="Regular Air"/>
    <n v="14.72"/>
    <x v="6"/>
    <s v="Corporate"/>
    <s v="Office Supplies"/>
    <s v="Binders and Binder Accessories"/>
    <s v="Small Box"/>
    <d v="2009-11-18T00:00:00"/>
  </r>
  <r>
    <n v="36103"/>
    <x v="824"/>
    <s v="Critical"/>
    <n v="10"/>
    <n v="55.82"/>
    <s v="Regular Air"/>
    <n v="5.72"/>
    <x v="10"/>
    <s v="Home Office"/>
    <s v="Furniture"/>
    <s v="Office Furnishings"/>
    <s v="Small Pack"/>
    <d v="2012-05-01T00:00:00"/>
  </r>
  <r>
    <n v="57190"/>
    <x v="954"/>
    <s v="Medium"/>
    <n v="36"/>
    <n v="620.45000000000005"/>
    <s v="Regular Air"/>
    <n v="1.99"/>
    <x v="0"/>
    <s v="Small Business"/>
    <s v="Technology"/>
    <s v="Computer Peripherals"/>
    <s v="Small Pack"/>
    <d v="2010-05-29T00:00:00"/>
  </r>
  <r>
    <n v="30151"/>
    <x v="780"/>
    <s v="Not Specified"/>
    <n v="31"/>
    <n v="792.76"/>
    <s v="Regular Air"/>
    <n v="12.98"/>
    <x v="4"/>
    <s v="Home Office"/>
    <s v="Office Supplies"/>
    <s v="Binders and Binder Accessories"/>
    <s v="Small Box"/>
    <d v="2011-01-31T00:00:00"/>
  </r>
  <r>
    <n v="34791"/>
    <x v="631"/>
    <s v="Medium"/>
    <n v="9"/>
    <n v="1010.26"/>
    <s v="Regular Air"/>
    <n v="19.989999999999998"/>
    <x v="0"/>
    <s v="Home Office"/>
    <s v="Office Supplies"/>
    <s v="Paper"/>
    <s v="Small Box"/>
    <d v="2011-05-07T00:00:00"/>
  </r>
  <r>
    <n v="19044"/>
    <x v="630"/>
    <s v="Low"/>
    <n v="29"/>
    <n v="271.33"/>
    <s v="Regular Air"/>
    <n v="9.4499999999999993"/>
    <x v="0"/>
    <s v="Corporate"/>
    <s v="Office Supplies"/>
    <s v="Storage &amp; Organization"/>
    <s v="Small Box"/>
    <d v="2012-04-18T00:00:00"/>
  </r>
  <r>
    <n v="3687"/>
    <x v="955"/>
    <s v="Critical"/>
    <n v="25"/>
    <n v="79.37"/>
    <s v="Regular Air"/>
    <n v="1.35"/>
    <x v="0"/>
    <s v="Home Office"/>
    <s v="Office Supplies"/>
    <s v="Rubber Bands"/>
    <s v="Wrap Bag"/>
    <d v="2010-02-02T00:00:00"/>
  </r>
  <r>
    <n v="53605"/>
    <x v="405"/>
    <s v="Medium"/>
    <n v="48"/>
    <n v="8367.68"/>
    <s v="Delivery Truck"/>
    <n v="35.89"/>
    <x v="10"/>
    <s v="Consumer"/>
    <s v="Furniture"/>
    <s v="Bookcases"/>
    <s v="Jumbo Box"/>
    <d v="2010-08-05T00:00:00"/>
  </r>
  <r>
    <n v="54497"/>
    <x v="956"/>
    <s v="Not Specified"/>
    <n v="1"/>
    <n v="155.51"/>
    <s v="Regular Air"/>
    <n v="19.989999999999998"/>
    <x v="6"/>
    <s v="Home Office"/>
    <s v="Office Supplies"/>
    <s v="Storage &amp; Organization"/>
    <s v="Small Box"/>
    <d v="2010-01-22T00:00:00"/>
  </r>
  <r>
    <n v="12965"/>
    <x v="582"/>
    <s v="Medium"/>
    <n v="7"/>
    <n v="44.74"/>
    <s v="Regular Air"/>
    <n v="5.01"/>
    <x v="3"/>
    <s v="Corporate"/>
    <s v="Office Supplies"/>
    <s v="Binders and Binder Accessories"/>
    <s v="Small Box"/>
    <d v="2010-06-26T00:00:00"/>
  </r>
  <r>
    <n v="3014"/>
    <x v="837"/>
    <s v="Not Specified"/>
    <n v="13"/>
    <n v="4002.14"/>
    <s v="Regular Air"/>
    <n v="19.989999999999998"/>
    <x v="4"/>
    <s v="Consumer"/>
    <s v="Office Supplies"/>
    <s v="Binders and Binder Accessories"/>
    <s v="Small Box"/>
    <d v="2012-10-31T00:00:00"/>
  </r>
  <r>
    <n v="32195"/>
    <x v="230"/>
    <s v="Medium"/>
    <n v="7"/>
    <n v="86.29"/>
    <s v="Regular Air"/>
    <n v="6.97"/>
    <x v="1"/>
    <s v="Home Office"/>
    <s v="Office Supplies"/>
    <s v="Envelopes"/>
    <s v="Small Box"/>
    <d v="2009-11-28T00:00:00"/>
  </r>
  <r>
    <n v="17446"/>
    <x v="957"/>
    <s v="Critical"/>
    <n v="15"/>
    <n v="138.84"/>
    <s v="Express Air"/>
    <n v="2.64"/>
    <x v="4"/>
    <s v="Home Office"/>
    <s v="Office Supplies"/>
    <s v="Scissors, Rulers and Trimmers"/>
    <s v="Small Pack"/>
    <d v="2009-06-11T00:00:00"/>
  </r>
  <r>
    <n v="6791"/>
    <x v="335"/>
    <s v="Medium"/>
    <n v="14"/>
    <n v="730.33"/>
    <s v="Express Air"/>
    <n v="10.17"/>
    <x v="5"/>
    <s v="Small Business"/>
    <s v="Technology"/>
    <s v="Office Machines"/>
    <s v="Medium Box"/>
    <d v="2011-02-03T00:00:00"/>
  </r>
  <r>
    <n v="837"/>
    <x v="49"/>
    <s v="Not Specified"/>
    <n v="11"/>
    <n v="65.7"/>
    <s v="Regular Air"/>
    <n v="0.83"/>
    <x v="1"/>
    <s v="Corporate"/>
    <s v="Office Supplies"/>
    <s v="Pens &amp; Art Supplies"/>
    <s v="Wrap Bag"/>
    <d v="2009-06-16T00:00:00"/>
  </r>
  <r>
    <n v="41123"/>
    <x v="958"/>
    <s v="Low"/>
    <n v="27"/>
    <n v="322.45999999999998"/>
    <s v="Regular Air"/>
    <n v="5.01"/>
    <x v="5"/>
    <s v="Small Business"/>
    <s v="Office Supplies"/>
    <s v="Paper"/>
    <s v="Small Box"/>
    <d v="2010-12-11T00:00:00"/>
  </r>
  <r>
    <n v="32611"/>
    <x v="713"/>
    <s v="Medium"/>
    <n v="18"/>
    <n v="986.24"/>
    <s v="Express Air"/>
    <n v="5.5"/>
    <x v="0"/>
    <s v="Corporate"/>
    <s v="Technology"/>
    <s v="Computer Peripherals"/>
    <s v="Small Box"/>
    <d v="2009-08-28T00:00:00"/>
  </r>
  <r>
    <n v="39111"/>
    <x v="315"/>
    <s v="Medium"/>
    <n v="20"/>
    <n v="6004.35"/>
    <s v="Regular Air"/>
    <n v="7.18"/>
    <x v="3"/>
    <s v="Corporate"/>
    <s v="Technology"/>
    <s v="Computer Peripherals"/>
    <s v="Small Box"/>
    <d v="2011-07-27T00:00:00"/>
  </r>
  <r>
    <n v="30532"/>
    <x v="920"/>
    <s v="High"/>
    <n v="28"/>
    <n v="431.37"/>
    <s v="Regular Air"/>
    <n v="9.73"/>
    <x v="1"/>
    <s v="Home Office"/>
    <s v="Office Supplies"/>
    <s v="Binders and Binder Accessories"/>
    <s v="Small Box"/>
    <d v="2011-11-27T00:00:00"/>
  </r>
  <r>
    <n v="39749"/>
    <x v="784"/>
    <s v="High"/>
    <n v="45"/>
    <n v="11277.05"/>
    <s v="Delivery Truck"/>
    <n v="17.86"/>
    <x v="1"/>
    <s v="Consumer"/>
    <s v="Technology"/>
    <s v="Office Machines"/>
    <s v="Jumbo Drum"/>
    <d v="2010-06-29T00:00:00"/>
  </r>
  <r>
    <n v="17155"/>
    <x v="959"/>
    <s v="Medium"/>
    <n v="36"/>
    <n v="267.52999999999997"/>
    <s v="Express Air"/>
    <n v="2"/>
    <x v="5"/>
    <s v="Home Office"/>
    <s v="Office Supplies"/>
    <s v="Paper"/>
    <s v="Wrap Bag"/>
    <d v="2009-01-29T00:00:00"/>
  </r>
  <r>
    <n v="38848"/>
    <x v="686"/>
    <s v="High"/>
    <n v="6"/>
    <n v="259.52"/>
    <s v="Regular Air"/>
    <n v="2.99"/>
    <x v="10"/>
    <s v="Home Office"/>
    <s v="Office Supplies"/>
    <s v="Binders and Binder Accessories"/>
    <s v="Small Box"/>
    <d v="2012-12-17T00:00:00"/>
  </r>
  <r>
    <n v="54528"/>
    <x v="233"/>
    <s v="Medium"/>
    <n v="17"/>
    <n v="207.19"/>
    <s v="Regular Air"/>
    <n v="8.99"/>
    <x v="2"/>
    <s v="Consumer"/>
    <s v="Office Supplies"/>
    <s v="Pens &amp; Art Supplies"/>
    <s v="Small Pack"/>
    <d v="2011-01-06T00:00:00"/>
  </r>
  <r>
    <n v="21795"/>
    <x v="505"/>
    <s v="Not Specified"/>
    <n v="28"/>
    <n v="491.85"/>
    <s v="Regular Air"/>
    <n v="9.0299999999999994"/>
    <x v="1"/>
    <s v="Small Business"/>
    <s v="Office Supplies"/>
    <s v="Paper"/>
    <s v="Small Box"/>
    <d v="2010-06-15T00:00:00"/>
  </r>
  <r>
    <n v="2978"/>
    <x v="852"/>
    <s v="Critical"/>
    <n v="34"/>
    <n v="6264.1854999999996"/>
    <s v="Regular Air"/>
    <n v="19.989999999999998"/>
    <x v="3"/>
    <s v="Corporate"/>
    <s v="Technology"/>
    <s v="Telephones and Communication"/>
    <s v="Small Box"/>
    <d v="2011-05-03T00:00:00"/>
  </r>
  <r>
    <n v="21634"/>
    <x v="268"/>
    <s v="Not Specified"/>
    <n v="1"/>
    <n v="1946.55"/>
    <s v="Regular Air"/>
    <n v="13.99"/>
    <x v="1"/>
    <s v="Home Office"/>
    <s v="Technology"/>
    <s v="Office Machines"/>
    <s v="Medium Box"/>
    <d v="2012-10-31T00:00:00"/>
  </r>
  <r>
    <n v="16992"/>
    <x v="673"/>
    <s v="High"/>
    <n v="15"/>
    <n v="126.74"/>
    <s v="Regular Air"/>
    <n v="3.5"/>
    <x v="3"/>
    <s v="Small Business"/>
    <s v="Office Supplies"/>
    <s v="Appliances"/>
    <s v="Small Box"/>
    <d v="2010-12-13T00:00:00"/>
  </r>
  <r>
    <n v="5760"/>
    <x v="434"/>
    <s v="Not Specified"/>
    <n v="34"/>
    <n v="5261.73"/>
    <s v="Delivery Truck"/>
    <n v="43.71"/>
    <x v="1"/>
    <s v="Home Office"/>
    <s v="Furniture"/>
    <s v="Chairs &amp; Chairmats"/>
    <s v="Jumbo Drum"/>
    <d v="2009-05-25T00:00:00"/>
  </r>
  <r>
    <n v="52870"/>
    <x v="806"/>
    <s v="Not Specified"/>
    <n v="21"/>
    <n v="118.51"/>
    <s v="Regular Air"/>
    <n v="49"/>
    <x v="5"/>
    <s v="Corporate"/>
    <s v="Office Supplies"/>
    <s v="Appliances"/>
    <s v="Large Box"/>
    <d v="2009-03-11T00:00:00"/>
  </r>
  <r>
    <n v="39268"/>
    <x v="463"/>
    <s v="Not Specified"/>
    <n v="45"/>
    <n v="156.94999999999999"/>
    <s v="Regular Air"/>
    <n v="0.94"/>
    <x v="1"/>
    <s v="Corporate"/>
    <s v="Office Supplies"/>
    <s v="Rubber Bands"/>
    <s v="Wrap Bag"/>
    <d v="2011-04-25T00:00:00"/>
  </r>
  <r>
    <n v="59170"/>
    <x v="960"/>
    <s v="High"/>
    <n v="10"/>
    <n v="607.77"/>
    <s v="Regular Air"/>
    <n v="10.84"/>
    <x v="5"/>
    <s v="Consumer"/>
    <s v="Furniture"/>
    <s v="Office Furnishings"/>
    <s v="Medium Box"/>
    <d v="2009-02-19T00:00:00"/>
  </r>
  <r>
    <n v="20132"/>
    <x v="444"/>
    <s v="Low"/>
    <n v="30"/>
    <n v="8719.69"/>
    <s v="Delivery Truck"/>
    <n v="28.06"/>
    <x v="3"/>
    <s v="Consumer"/>
    <s v="Technology"/>
    <s v="Office Machines"/>
    <s v="Jumbo Drum"/>
    <d v="2010-05-24T00:00:00"/>
  </r>
  <r>
    <n v="31619"/>
    <x v="588"/>
    <s v="Low"/>
    <n v="9"/>
    <n v="383.23"/>
    <s v="Regular Air"/>
    <n v="9.1999999999999993"/>
    <x v="0"/>
    <s v="Corporate"/>
    <s v="Furniture"/>
    <s v="Office Furnishings"/>
    <s v="Wrap Bag"/>
    <d v="2009-09-19T00:00:00"/>
  </r>
  <r>
    <n v="37440"/>
    <x v="881"/>
    <s v="Not Specified"/>
    <n v="39"/>
    <n v="8407.08"/>
    <s v="Delivery Truck"/>
    <n v="68.02"/>
    <x v="5"/>
    <s v="Corporate"/>
    <s v="Office Supplies"/>
    <s v="Appliances"/>
    <s v="Jumbo Drum"/>
    <d v="2010-06-24T00:00:00"/>
  </r>
  <r>
    <n v="26726"/>
    <x v="220"/>
    <s v="High"/>
    <n v="37"/>
    <n v="173.11"/>
    <s v="Regular Air"/>
    <n v="5.15"/>
    <x v="9"/>
    <s v="Small Business"/>
    <s v="Office Supplies"/>
    <s v="Appliances"/>
    <s v="Small Box"/>
    <d v="2012-12-27T00:00:00"/>
  </r>
  <r>
    <n v="32069"/>
    <x v="147"/>
    <s v="Not Specified"/>
    <n v="8"/>
    <n v="1100"/>
    <s v="Delivery Truck"/>
    <n v="17.850000000000001"/>
    <x v="4"/>
    <s v="Consumer"/>
    <s v="Technology"/>
    <s v="Office Machines"/>
    <s v="Jumbo Drum"/>
    <d v="2011-11-19T00:00:00"/>
  </r>
  <r>
    <n v="21188"/>
    <x v="961"/>
    <s v="Critical"/>
    <n v="29"/>
    <n v="21046.74"/>
    <s v="Regular Air"/>
    <n v="24.49"/>
    <x v="5"/>
    <s v="Small Business"/>
    <s v="Technology"/>
    <s v="Copiers and Fax"/>
    <s v="Large Box"/>
    <d v="2011-09-23T00:00:00"/>
  </r>
  <r>
    <n v="23078"/>
    <x v="464"/>
    <s v="Medium"/>
    <n v="8"/>
    <n v="342.27"/>
    <s v="Regular Air"/>
    <n v="19.989999999999998"/>
    <x v="9"/>
    <s v="Consumer"/>
    <s v="Office Supplies"/>
    <s v="Paper"/>
    <s v="Small Box"/>
    <d v="2011-09-17T00:00:00"/>
  </r>
  <r>
    <n v="2535"/>
    <x v="962"/>
    <s v="Low"/>
    <n v="6"/>
    <n v="82.72"/>
    <s v="Regular Air"/>
    <n v="1.99"/>
    <x v="3"/>
    <s v="Corporate"/>
    <s v="Technology"/>
    <s v="Computer Peripherals"/>
    <s v="Small Pack"/>
    <d v="2010-05-26T00:00:00"/>
  </r>
  <r>
    <n v="8259"/>
    <x v="923"/>
    <s v="Medium"/>
    <n v="25"/>
    <n v="2130.2199999999998"/>
    <s v="Delivery Truck"/>
    <n v="42"/>
    <x v="6"/>
    <s v="Consumer"/>
    <s v="Furniture"/>
    <s v="Chairs &amp; Chairmats"/>
    <s v="Jumbo Drum"/>
    <d v="2009-04-18T00:00:00"/>
  </r>
  <r>
    <n v="6112"/>
    <x v="13"/>
    <s v="Medium"/>
    <n v="31"/>
    <n v="1753.9580000000001"/>
    <s v="Regular Air"/>
    <n v="5.92"/>
    <x v="6"/>
    <s v="Corporate"/>
    <s v="Technology"/>
    <s v="Telephones and Communication"/>
    <s v="Small Box"/>
    <d v="2009-08-24T00:00:00"/>
  </r>
  <r>
    <n v="28614"/>
    <x v="273"/>
    <s v="Critical"/>
    <n v="50"/>
    <n v="7827.51"/>
    <s v="Regular Air"/>
    <n v="5.5"/>
    <x v="8"/>
    <s v="Consumer"/>
    <s v="Technology"/>
    <s v="Computer Peripherals"/>
    <s v="Small Box"/>
    <d v="2009-10-21T00:00:00"/>
  </r>
  <r>
    <n v="5059"/>
    <x v="963"/>
    <s v="High"/>
    <n v="5"/>
    <n v="41.18"/>
    <s v="Express Air"/>
    <n v="7.46"/>
    <x v="6"/>
    <s v="Small Business"/>
    <s v="Office Supplies"/>
    <s v="Binders and Binder Accessories"/>
    <s v="Small Box"/>
    <d v="2010-11-11T00:00:00"/>
  </r>
  <r>
    <n v="2149"/>
    <x v="964"/>
    <s v="Low"/>
    <n v="4"/>
    <n v="43.56"/>
    <s v="Regular Air"/>
    <n v="4.93"/>
    <x v="10"/>
    <s v="Consumer"/>
    <s v="Furniture"/>
    <s v="Office Furnishings"/>
    <s v="Small Box"/>
    <d v="2010-03-16T00:00:00"/>
  </r>
  <r>
    <n v="27745"/>
    <x v="328"/>
    <s v="Low"/>
    <n v="41"/>
    <n v="6126.93"/>
    <s v="Delivery Truck"/>
    <n v="80.2"/>
    <x v="3"/>
    <s v="Home Office"/>
    <s v="Furniture"/>
    <s v="Tables"/>
    <s v="Jumbo Box"/>
    <d v="2010-09-24T00:00:00"/>
  </r>
  <r>
    <n v="38598"/>
    <x v="157"/>
    <s v="Low"/>
    <n v="17"/>
    <n v="14665.15"/>
    <s v="Delivery Truck"/>
    <n v="44.55"/>
    <x v="5"/>
    <s v="Consumer"/>
    <s v="Furniture"/>
    <s v="Bookcases"/>
    <s v="Jumbo Box"/>
    <d v="2009-08-19T00:00:00"/>
  </r>
  <r>
    <n v="38726"/>
    <x v="386"/>
    <s v="Medium"/>
    <n v="44"/>
    <n v="92.86"/>
    <s v="Regular Air"/>
    <n v="1.49"/>
    <x v="1"/>
    <s v="Home Office"/>
    <s v="Office Supplies"/>
    <s v="Binders and Binder Accessories"/>
    <s v="Small Box"/>
    <d v="2009-05-23T00:00:00"/>
  </r>
  <r>
    <n v="900"/>
    <x v="965"/>
    <s v="Not Specified"/>
    <n v="29"/>
    <n v="1193.6500000000001"/>
    <s v="Regular Air"/>
    <n v="2.99"/>
    <x v="9"/>
    <s v="Home Office"/>
    <s v="Office Supplies"/>
    <s v="Binders and Binder Accessories"/>
    <s v="Small Box"/>
    <d v="2009-10-01T00:00:00"/>
  </r>
  <r>
    <n v="14375"/>
    <x v="552"/>
    <s v="Medium"/>
    <n v="50"/>
    <n v="3872.38"/>
    <s v="Regular Air"/>
    <n v="19.989999999999998"/>
    <x v="9"/>
    <s v="Corporate"/>
    <s v="Office Supplies"/>
    <s v="Envelopes"/>
    <s v="Small Box"/>
    <d v="2010-02-01T00:00:00"/>
  </r>
  <r>
    <n v="18145"/>
    <x v="683"/>
    <s v="Medium"/>
    <n v="21"/>
    <n v="361.98"/>
    <s v="Regular Air"/>
    <n v="9.4"/>
    <x v="0"/>
    <s v="Corporate"/>
    <s v="Technology"/>
    <s v="Office Machines"/>
    <s v="Small Box"/>
    <d v="2010-09-05T00:00:00"/>
  </r>
  <r>
    <n v="33222"/>
    <x v="727"/>
    <s v="Medium"/>
    <n v="48"/>
    <n v="145.66"/>
    <s v="Regular Air"/>
    <n v="0.7"/>
    <x v="0"/>
    <s v="Home Office"/>
    <s v="Office Supplies"/>
    <s v="Pens &amp; Art Supplies"/>
    <s v="Wrap Bag"/>
    <d v="2012-06-21T00:00:00"/>
  </r>
  <r>
    <n v="37315"/>
    <x v="966"/>
    <s v="Low"/>
    <n v="43"/>
    <n v="170.81"/>
    <s v="Regular Air"/>
    <n v="5.17"/>
    <x v="0"/>
    <s v="Corporate"/>
    <s v="Office Supplies"/>
    <s v="Paper"/>
    <s v="Small Box"/>
    <d v="2012-06-12T00:00:00"/>
  </r>
  <r>
    <n v="56580"/>
    <x v="967"/>
    <s v="Not Specified"/>
    <n v="9"/>
    <n v="73.05"/>
    <s v="Regular Air"/>
    <n v="4.82"/>
    <x v="1"/>
    <s v="Consumer"/>
    <s v="Office Supplies"/>
    <s v="Paper"/>
    <s v="Small Box"/>
    <d v="2011-08-14T00:00:00"/>
  </r>
  <r>
    <n v="19232"/>
    <x v="902"/>
    <s v="Low"/>
    <n v="28"/>
    <n v="7157.16"/>
    <s v="Delivery Truck"/>
    <n v="41.91"/>
    <x v="6"/>
    <s v="Small Business"/>
    <s v="Furniture"/>
    <s v="Bookcases"/>
    <s v="Jumbo Box"/>
    <d v="2009-07-19T00:00:00"/>
  </r>
  <r>
    <n v="36835"/>
    <x v="120"/>
    <s v="Critical"/>
    <n v="18"/>
    <n v="1175.53"/>
    <s v="Regular Air"/>
    <n v="14.48"/>
    <x v="6"/>
    <s v="Home Office"/>
    <s v="Furniture"/>
    <s v="Office Furnishings"/>
    <s v="Small Box"/>
    <d v="2009-10-21T00:00:00"/>
  </r>
  <r>
    <n v="22626"/>
    <x v="732"/>
    <s v="Critical"/>
    <n v="17"/>
    <n v="90.93"/>
    <s v="Regular Air"/>
    <n v="2.04"/>
    <x v="1"/>
    <s v="Small Business"/>
    <s v="Office Supplies"/>
    <s v="Paper"/>
    <s v="Wrap Bag"/>
    <d v="2010-07-01T00:00:00"/>
  </r>
  <r>
    <n v="32193"/>
    <x v="802"/>
    <s v="Low"/>
    <n v="27"/>
    <n v="113.3"/>
    <s v="Regular Air"/>
    <n v="0.99"/>
    <x v="2"/>
    <s v="Small Business"/>
    <s v="Office Supplies"/>
    <s v="Rubber Bands"/>
    <s v="Wrap Bag"/>
    <d v="2010-10-25T00:00:00"/>
  </r>
  <r>
    <n v="613"/>
    <x v="968"/>
    <s v="High"/>
    <n v="22"/>
    <n v="905.08"/>
    <s v="Regular Air"/>
    <n v="6.22"/>
    <x v="11"/>
    <s v="Corporate"/>
    <s v="Office Supplies"/>
    <s v="Storage &amp; Organization"/>
    <s v="Small Box"/>
    <d v="2011-06-18T00:00:00"/>
  </r>
  <r>
    <n v="41186"/>
    <x v="577"/>
    <s v="High"/>
    <n v="33"/>
    <n v="553.3415"/>
    <s v="Regular Air"/>
    <n v="0.99"/>
    <x v="6"/>
    <s v="Corporate"/>
    <s v="Technology"/>
    <s v="Telephones and Communication"/>
    <s v="Small Pack"/>
    <d v="2010-11-23T00:00:00"/>
  </r>
  <r>
    <n v="59271"/>
    <x v="218"/>
    <s v="Not Specified"/>
    <n v="23"/>
    <n v="144.03"/>
    <s v="Regular Air"/>
    <n v="5.2"/>
    <x v="10"/>
    <s v="Corporate"/>
    <s v="Office Supplies"/>
    <s v="Paper"/>
    <s v="Small Box"/>
    <d v="2011-04-27T00:00:00"/>
  </r>
  <r>
    <n v="42469"/>
    <x v="222"/>
    <s v="Not Specified"/>
    <n v="18"/>
    <n v="2130.8200000000002"/>
    <s v="Regular Air"/>
    <n v="9.07"/>
    <x v="9"/>
    <s v="Consumer"/>
    <s v="Office Supplies"/>
    <s v="Binders and Binder Accessories"/>
    <s v="Small Box"/>
    <d v="2012-11-09T00:00:00"/>
  </r>
  <r>
    <n v="48230"/>
    <x v="969"/>
    <s v="Not Specified"/>
    <n v="39"/>
    <n v="1140.26"/>
    <s v="Express Air"/>
    <n v="8.5500000000000007"/>
    <x v="8"/>
    <s v="Corporate"/>
    <s v="Furniture"/>
    <s v="Office Furnishings"/>
    <s v="Small Box"/>
    <d v="2009-02-27T00:00:00"/>
  </r>
  <r>
    <n v="12452"/>
    <x v="414"/>
    <s v="Medium"/>
    <n v="17"/>
    <n v="112.86"/>
    <s v="Regular Air"/>
    <n v="4.07"/>
    <x v="1"/>
    <s v="Corporate"/>
    <s v="Technology"/>
    <s v="Computer Peripherals"/>
    <s v="Small Pack"/>
    <d v="2010-12-09T00:00:00"/>
  </r>
  <r>
    <n v="27236"/>
    <x v="701"/>
    <s v="High"/>
    <n v="20"/>
    <n v="393.31"/>
    <s v="Regular Air"/>
    <n v="5.86"/>
    <x v="1"/>
    <s v="Small Business"/>
    <s v="Office Supplies"/>
    <s v="Paper"/>
    <s v="Small Box"/>
    <d v="2010-03-03T00:00:00"/>
  </r>
  <r>
    <n v="775"/>
    <x v="15"/>
    <s v="Critical"/>
    <n v="35"/>
    <n v="43.57"/>
    <s v="Regular Air"/>
    <n v="0.7"/>
    <x v="9"/>
    <s v="Small Business"/>
    <s v="Office Supplies"/>
    <s v="Rubber Bands"/>
    <s v="Wrap Bag"/>
    <d v="2011-03-18T00:00:00"/>
  </r>
  <r>
    <n v="51072"/>
    <x v="766"/>
    <s v="Critical"/>
    <n v="43"/>
    <n v="7036.11"/>
    <s v="Regular Air"/>
    <n v="19.989999999999998"/>
    <x v="0"/>
    <s v="Small Business"/>
    <s v="Office Supplies"/>
    <s v="Storage &amp; Organization"/>
    <s v="Small Box"/>
    <d v="2009-10-04T00:00:00"/>
  </r>
  <r>
    <n v="47078"/>
    <x v="970"/>
    <s v="Medium"/>
    <n v="43"/>
    <n v="279.83"/>
    <s v="Regular Air"/>
    <n v="2.14"/>
    <x v="10"/>
    <s v="Consumer"/>
    <s v="Office Supplies"/>
    <s v="Paper"/>
    <s v="Wrap Bag"/>
    <d v="2010-04-20T00:00:00"/>
  </r>
  <r>
    <n v="29218"/>
    <x v="496"/>
    <s v="Low"/>
    <n v="13"/>
    <n v="2252.9760000000001"/>
    <s v="Regular Air"/>
    <n v="8.99"/>
    <x v="5"/>
    <s v="Home Office"/>
    <s v="Technology"/>
    <s v="Telephones and Communication"/>
    <s v="Small Box"/>
    <d v="2012-05-31T00:00:00"/>
  </r>
  <r>
    <n v="48486"/>
    <x v="971"/>
    <s v="High"/>
    <n v="42"/>
    <n v="271.14"/>
    <s v="Regular Air"/>
    <n v="7.91"/>
    <x v="5"/>
    <s v="Corporate"/>
    <s v="Office Supplies"/>
    <s v="Paper"/>
    <s v="Small Box"/>
    <d v="2011-05-14T00:00:00"/>
  </r>
  <r>
    <n v="19522"/>
    <x v="120"/>
    <s v="Medium"/>
    <n v="44"/>
    <n v="161.80000000000001"/>
    <s v="Regular Air"/>
    <n v="1.49"/>
    <x v="4"/>
    <s v="Consumer"/>
    <s v="Office Supplies"/>
    <s v="Binders and Binder Accessories"/>
    <s v="Small Box"/>
    <d v="2009-10-21T00:00:00"/>
  </r>
  <r>
    <n v="23169"/>
    <x v="573"/>
    <s v="Critical"/>
    <n v="22"/>
    <n v="1683.57"/>
    <s v="Regular Air"/>
    <n v="7.18"/>
    <x v="1"/>
    <s v="Home Office"/>
    <s v="Technology"/>
    <s v="Computer Peripherals"/>
    <s v="Small Box"/>
    <d v="2011-06-25T00:00:00"/>
  </r>
  <r>
    <n v="49602"/>
    <x v="972"/>
    <s v="Not Specified"/>
    <n v="31"/>
    <n v="4878.6400000000003"/>
    <s v="Delivery Truck"/>
    <n v="66.27"/>
    <x v="5"/>
    <s v="Home Office"/>
    <s v="Furniture"/>
    <s v="Bookcases"/>
    <s v="Jumbo Box"/>
    <d v="2012-03-09T00:00:00"/>
  </r>
  <r>
    <n v="16641"/>
    <x v="658"/>
    <s v="High"/>
    <n v="33"/>
    <n v="1209.1679999999999"/>
    <s v="Delivery Truck"/>
    <n v="46.59"/>
    <x v="3"/>
    <s v="Home Office"/>
    <s v="Furniture"/>
    <s v="Tables"/>
    <s v="Jumbo Box"/>
    <d v="2010-05-11T00:00:00"/>
  </r>
  <r>
    <n v="47749"/>
    <x v="973"/>
    <s v="Medium"/>
    <n v="46"/>
    <n v="399.58"/>
    <s v="Regular Air"/>
    <n v="7.77"/>
    <x v="2"/>
    <s v="Small Business"/>
    <s v="Office Supplies"/>
    <s v="Scissors, Rulers and Trimmers"/>
    <s v="Small Pack"/>
    <d v="2010-03-16T00:00:00"/>
  </r>
  <r>
    <n v="5989"/>
    <x v="974"/>
    <s v="Medium"/>
    <n v="6"/>
    <n v="155.47999999999999"/>
    <s v="Regular Air"/>
    <n v="5.37"/>
    <x v="3"/>
    <s v="Corporate"/>
    <s v="Office Supplies"/>
    <s v="Appliances"/>
    <s v="Medium Box"/>
    <d v="2011-10-16T00:00:00"/>
  </r>
  <r>
    <n v="41728"/>
    <x v="965"/>
    <s v="High"/>
    <n v="10"/>
    <n v="2549.58"/>
    <s v="Delivery Truck"/>
    <n v="62.94"/>
    <x v="1"/>
    <s v="Corporate"/>
    <s v="Furniture"/>
    <s v="Chairs &amp; Chairmats"/>
    <s v="Jumbo Drum"/>
    <d v="2009-10-01T00:00:00"/>
  </r>
  <r>
    <n v="59779"/>
    <x v="975"/>
    <s v="Low"/>
    <n v="30"/>
    <n v="3575.23"/>
    <s v="Delivery Truck"/>
    <n v="30"/>
    <x v="6"/>
    <s v="Corporate"/>
    <s v="Furniture"/>
    <s v="Chairs &amp; Chairmats"/>
    <s v="Jumbo Drum"/>
    <d v="2009-05-24T00:00:00"/>
  </r>
  <r>
    <n v="6050"/>
    <x v="168"/>
    <s v="Low"/>
    <n v="47"/>
    <n v="9574.82"/>
    <s v="Regular Air"/>
    <n v="69"/>
    <x v="4"/>
    <s v="Small Business"/>
    <s v="Furniture"/>
    <s v="Tables"/>
    <s v="Large Box"/>
    <d v="2010-04-02T00:00:00"/>
  </r>
  <r>
    <n v="13607"/>
    <x v="645"/>
    <s v="Critical"/>
    <n v="37"/>
    <n v="109.9"/>
    <s v="Express Air"/>
    <n v="0.5"/>
    <x v="5"/>
    <s v="Small Business"/>
    <s v="Office Supplies"/>
    <s v="Labels"/>
    <s v="Small Box"/>
    <d v="2010-11-19T00:00:00"/>
  </r>
  <r>
    <n v="47974"/>
    <x v="976"/>
    <s v="Medium"/>
    <n v="6"/>
    <n v="18.02"/>
    <s v="Regular Air"/>
    <n v="1.34"/>
    <x v="5"/>
    <s v="Corporate"/>
    <s v="Office Supplies"/>
    <s v="Pens &amp; Art Supplies"/>
    <s v="Wrap Bag"/>
    <d v="2009-09-02T00:00:00"/>
  </r>
  <r>
    <n v="17862"/>
    <x v="179"/>
    <s v="Not Specified"/>
    <n v="31"/>
    <n v="67.88"/>
    <s v="Express Air"/>
    <n v="0.7"/>
    <x v="6"/>
    <s v="Corporate"/>
    <s v="Office Supplies"/>
    <s v="Pens &amp; Art Supplies"/>
    <s v="Wrap Bag"/>
    <d v="2012-05-09T00:00:00"/>
  </r>
  <r>
    <n v="1444"/>
    <x v="327"/>
    <s v="Medium"/>
    <n v="24"/>
    <n v="416.4"/>
    <s v="Regular Air"/>
    <n v="4.96"/>
    <x v="4"/>
    <s v="Home Office"/>
    <s v="Office Supplies"/>
    <s v="Storage &amp; Organization"/>
    <s v="Small Box"/>
    <d v="2009-12-07T00:00:00"/>
  </r>
  <r>
    <n v="53573"/>
    <x v="977"/>
    <s v="Not Specified"/>
    <n v="6"/>
    <n v="93.73"/>
    <s v="Regular Air"/>
    <n v="5.3"/>
    <x v="5"/>
    <s v="Home Office"/>
    <s v="Furniture"/>
    <s v="Office Furnishings"/>
    <s v="Wrap Bag"/>
    <d v="2009-03-17T00:00:00"/>
  </r>
  <r>
    <n v="97"/>
    <x v="978"/>
    <s v="Medium"/>
    <n v="26"/>
    <n v="75.569999999999993"/>
    <s v="Regular Air"/>
    <n v="0.5"/>
    <x v="3"/>
    <s v="Consumer"/>
    <s v="Office Supplies"/>
    <s v="Labels"/>
    <s v="Small Box"/>
    <d v="2010-01-29T00:00:00"/>
  </r>
  <r>
    <n v="11495"/>
    <x v="487"/>
    <s v="High"/>
    <n v="6"/>
    <n v="965.69"/>
    <s v="Delivery Truck"/>
    <n v="43.75"/>
    <x v="2"/>
    <s v="Corporate"/>
    <s v="Furniture"/>
    <s v="Tables"/>
    <s v="Jumbo Box"/>
    <d v="2011-07-05T00:00:00"/>
  </r>
  <r>
    <n v="4422"/>
    <x v="526"/>
    <s v="Medium"/>
    <n v="17"/>
    <n v="390.11"/>
    <s v="Regular Air"/>
    <n v="8.99"/>
    <x v="0"/>
    <s v="Consumer"/>
    <s v="Office Supplies"/>
    <s v="Pens &amp; Art Supplies"/>
    <s v="Small Pack"/>
    <d v="2011-05-21T00:00:00"/>
  </r>
  <r>
    <n v="13346"/>
    <x v="107"/>
    <s v="Low"/>
    <n v="44"/>
    <n v="268.33999999999997"/>
    <s v="Regular Air"/>
    <n v="8.8800000000000008"/>
    <x v="2"/>
    <s v="Corporate"/>
    <s v="Office Supplies"/>
    <s v="Paper"/>
    <s v="Small Box"/>
    <d v="2012-11-20T00:00:00"/>
  </r>
  <r>
    <n v="28769"/>
    <x v="389"/>
    <s v="Low"/>
    <n v="6"/>
    <n v="195.75"/>
    <s v="Regular Air"/>
    <n v="1.99"/>
    <x v="8"/>
    <s v="Consumer"/>
    <s v="Technology"/>
    <s v="Computer Peripherals"/>
    <s v="Small Pack"/>
    <d v="2010-08-28T00:00:00"/>
  </r>
  <r>
    <n v="4516"/>
    <x v="979"/>
    <s v="Medium"/>
    <n v="42"/>
    <n v="294.77999999999997"/>
    <s v="Regular Air"/>
    <n v="6.93"/>
    <x v="8"/>
    <s v="Small Business"/>
    <s v="Office Supplies"/>
    <s v="Paper"/>
    <s v="Small Box"/>
    <d v="2009-03-29T00:00:00"/>
  </r>
  <r>
    <n v="17218"/>
    <x v="500"/>
    <s v="Critical"/>
    <n v="32"/>
    <n v="157.85"/>
    <s v="Regular Air"/>
    <n v="2.04"/>
    <x v="4"/>
    <s v="Consumer"/>
    <s v="Office Supplies"/>
    <s v="Paper"/>
    <s v="Wrap Bag"/>
    <d v="2012-07-25T00:00:00"/>
  </r>
  <r>
    <n v="31492"/>
    <x v="397"/>
    <s v="Critical"/>
    <n v="26"/>
    <n v="321.68"/>
    <s v="Regular Air"/>
    <n v="4.9800000000000004"/>
    <x v="2"/>
    <s v="Small Business"/>
    <s v="Office Supplies"/>
    <s v="Appliances"/>
    <s v="Small Box"/>
    <d v="2010-10-17T00:00:00"/>
  </r>
  <r>
    <n v="37319"/>
    <x v="216"/>
    <s v="Critical"/>
    <n v="37"/>
    <n v="388.9"/>
    <s v="Regular Air"/>
    <n v="4.5"/>
    <x v="5"/>
    <s v="Small Business"/>
    <s v="Office Supplies"/>
    <s v="Appliances"/>
    <s v="Small Box"/>
    <d v="2009-08-06T00:00:00"/>
  </r>
  <r>
    <n v="24039"/>
    <x v="788"/>
    <s v="Not Specified"/>
    <n v="5"/>
    <n v="199.16"/>
    <s v="Regular Air"/>
    <n v="1.99"/>
    <x v="9"/>
    <s v="Corporate"/>
    <s v="Technology"/>
    <s v="Computer Peripherals"/>
    <s v="Small Pack"/>
    <d v="2012-07-19T00:00:00"/>
  </r>
  <r>
    <n v="25348"/>
    <x v="387"/>
    <s v="Critical"/>
    <n v="6"/>
    <n v="343.36"/>
    <s v="Regular Air"/>
    <n v="13.22"/>
    <x v="8"/>
    <s v="Small Business"/>
    <s v="Office Supplies"/>
    <s v="Appliances"/>
    <s v="Small Box"/>
    <d v="2012-05-11T00:00:00"/>
  </r>
  <r>
    <n v="20134"/>
    <x v="914"/>
    <s v="Low"/>
    <n v="26"/>
    <n v="583.55999999999995"/>
    <s v="Regular Air"/>
    <n v="6.5"/>
    <x v="1"/>
    <s v="Corporate"/>
    <s v="Technology"/>
    <s v="Computer Peripherals"/>
    <s v="Small Box"/>
    <d v="2011-03-16T00:00:00"/>
  </r>
  <r>
    <n v="51365"/>
    <x v="24"/>
    <s v="High"/>
    <n v="35"/>
    <n v="195.23"/>
    <s v="Regular Air"/>
    <n v="5.57"/>
    <x v="8"/>
    <s v="Corporate"/>
    <s v="Furniture"/>
    <s v="Office Furnishings"/>
    <s v="Small Box"/>
    <d v="2012-08-09T00:00:00"/>
  </r>
  <r>
    <n v="23847"/>
    <x v="42"/>
    <s v="Not Specified"/>
    <n v="7"/>
    <n v="1278.6465000000001"/>
    <s v="Regular Air"/>
    <n v="4.2"/>
    <x v="1"/>
    <s v="Home Office"/>
    <s v="Technology"/>
    <s v="Telephones and Communication"/>
    <s v="Small Box"/>
    <d v="2012-11-11T00:00:00"/>
  </r>
  <r>
    <n v="43104"/>
    <x v="268"/>
    <s v="High"/>
    <n v="50"/>
    <n v="4648.5200000000004"/>
    <s v="Delivery Truck"/>
    <n v="14"/>
    <x v="5"/>
    <s v="Small Business"/>
    <s v="Technology"/>
    <s v="Office Machines"/>
    <s v="Jumbo Drum"/>
    <d v="2012-10-31T00:00:00"/>
  </r>
  <r>
    <n v="54886"/>
    <x v="680"/>
    <s v="Critical"/>
    <n v="39"/>
    <n v="419.95"/>
    <s v="Regular Air"/>
    <n v="5.16"/>
    <x v="0"/>
    <s v="Small Business"/>
    <s v="Furniture"/>
    <s v="Office Furnishings"/>
    <s v="Small Box"/>
    <d v="2012-08-05T00:00:00"/>
  </r>
  <r>
    <n v="29158"/>
    <x v="60"/>
    <s v="High"/>
    <n v="12"/>
    <n v="2266.6999999999998"/>
    <s v="Delivery Truck"/>
    <n v="23.76"/>
    <x v="0"/>
    <s v="Home Office"/>
    <s v="Furniture"/>
    <s v="Chairs &amp; Chairmats"/>
    <s v="Jumbo Drum"/>
    <d v="2011-10-21T00:00:00"/>
  </r>
  <r>
    <n v="15075"/>
    <x v="745"/>
    <s v="Medium"/>
    <n v="10"/>
    <n v="54.84"/>
    <s v="Regular Air"/>
    <n v="5.14"/>
    <x v="8"/>
    <s v="Consumer"/>
    <s v="Technology"/>
    <s v="Computer Peripherals"/>
    <s v="Small Pack"/>
    <d v="2009-10-06T00:00:00"/>
  </r>
  <r>
    <n v="7169"/>
    <x v="980"/>
    <s v="Medium"/>
    <n v="30"/>
    <n v="1580.6005"/>
    <s v="Regular Air"/>
    <n v="2.79"/>
    <x v="0"/>
    <s v="Corporate"/>
    <s v="Technology"/>
    <s v="Telephones and Communication"/>
    <s v="Small Box"/>
    <d v="2010-03-28T00:00:00"/>
  </r>
  <r>
    <n v="4706"/>
    <x v="981"/>
    <s v="Not Specified"/>
    <n v="30"/>
    <n v="2116.6999999999998"/>
    <s v="Regular Air"/>
    <n v="19.989999999999998"/>
    <x v="3"/>
    <s v="Small Business"/>
    <s v="Office Supplies"/>
    <s v="Binders and Binder Accessories"/>
    <s v="Small Box"/>
    <d v="2012-12-30T00:00:00"/>
  </r>
  <r>
    <n v="48609"/>
    <x v="703"/>
    <s v="High"/>
    <n v="5"/>
    <n v="186.5"/>
    <s v="Express Air"/>
    <n v="4.2699999999999996"/>
    <x v="10"/>
    <s v="Corporate"/>
    <s v="Office Supplies"/>
    <s v="Pens &amp; Art Supplies"/>
    <s v="Wrap Bag"/>
    <d v="2010-02-25T00:00:00"/>
  </r>
  <r>
    <n v="53894"/>
    <x v="262"/>
    <s v="Critical"/>
    <n v="47"/>
    <n v="691.52"/>
    <s v="Regular Air"/>
    <n v="5.3"/>
    <x v="9"/>
    <s v="Consumer"/>
    <s v="Furniture"/>
    <s v="Office Furnishings"/>
    <s v="Wrap Bag"/>
    <d v="2009-07-08T00:00:00"/>
  </r>
  <r>
    <n v="51777"/>
    <x v="982"/>
    <s v="Medium"/>
    <n v="4"/>
    <n v="3465.97"/>
    <s v="Regular Air"/>
    <n v="19.989999999999998"/>
    <x v="8"/>
    <s v="Small Business"/>
    <s v="Office Supplies"/>
    <s v="Binders and Binder Accessories"/>
    <s v="Small Box"/>
    <d v="2011-02-20T00:00:00"/>
  </r>
  <r>
    <n v="483"/>
    <x v="54"/>
    <s v="High"/>
    <n v="30"/>
    <n v="4965.7595000000001"/>
    <s v="Regular Air"/>
    <n v="3.99"/>
    <x v="11"/>
    <s v="Corporate"/>
    <s v="Technology"/>
    <s v="Telephones and Communication"/>
    <s v="Small Box"/>
    <d v="2011-07-12T00:00:00"/>
  </r>
  <r>
    <n v="43045"/>
    <x v="983"/>
    <s v="Medium"/>
    <n v="12"/>
    <n v="418.44"/>
    <s v="Delivery Truck"/>
    <n v="45.51"/>
    <x v="6"/>
    <s v="Corporate"/>
    <s v="Furniture"/>
    <s v="Tables"/>
    <s v="Jumbo Box"/>
    <d v="2012-06-14T00:00:00"/>
  </r>
  <r>
    <n v="34976"/>
    <x v="125"/>
    <s v="Medium"/>
    <n v="45"/>
    <n v="4475"/>
    <s v="Delivery Truck"/>
    <n v="74.349999999999994"/>
    <x v="5"/>
    <s v="Home Office"/>
    <s v="Furniture"/>
    <s v="Chairs &amp; Chairmats"/>
    <s v="Jumbo Drum"/>
    <d v="2012-11-26T00:00:00"/>
  </r>
  <r>
    <n v="21222"/>
    <x v="571"/>
    <s v="Not Specified"/>
    <n v="36"/>
    <n v="181.39"/>
    <s v="Regular Air"/>
    <n v="3.63"/>
    <x v="0"/>
    <s v="Home Office"/>
    <s v="Furniture"/>
    <s v="Office Furnishings"/>
    <s v="Wrap Bag"/>
    <d v="2009-02-05T00:00:00"/>
  </r>
  <r>
    <n v="34657"/>
    <x v="308"/>
    <s v="Low"/>
    <n v="46"/>
    <n v="1396.75"/>
    <s v="Express Air"/>
    <n v="19.510000000000002"/>
    <x v="4"/>
    <s v="Corporate"/>
    <s v="Office Supplies"/>
    <s v="Envelopes"/>
    <s v="Small Box"/>
    <d v="2010-05-14T00:00:00"/>
  </r>
  <r>
    <n v="42529"/>
    <x v="565"/>
    <s v="Low"/>
    <n v="48"/>
    <n v="2996.93"/>
    <s v="Regular Air"/>
    <n v="3.5"/>
    <x v="4"/>
    <s v="Small Business"/>
    <s v="Office Supplies"/>
    <s v="Appliances"/>
    <s v="Small Box"/>
    <d v="2010-10-14T00:00:00"/>
  </r>
  <r>
    <n v="1985"/>
    <x v="924"/>
    <s v="Not Specified"/>
    <n v="1"/>
    <n v="11.35"/>
    <s v="Regular Air"/>
    <n v="5.67"/>
    <x v="4"/>
    <s v="Home Office"/>
    <s v="Office Supplies"/>
    <s v="Paper"/>
    <s v="Small Box"/>
    <d v="2009-09-03T00:00:00"/>
  </r>
  <r>
    <n v="20261"/>
    <x v="530"/>
    <s v="Medium"/>
    <n v="21"/>
    <n v="1259.4535000000001"/>
    <s v="Express Air"/>
    <n v="8.99"/>
    <x v="1"/>
    <s v="Small Business"/>
    <s v="Technology"/>
    <s v="Telephones and Communication"/>
    <s v="Small Box"/>
    <d v="2009-05-21T00:00:00"/>
  </r>
  <r>
    <n v="29127"/>
    <x v="984"/>
    <s v="Critical"/>
    <n v="18"/>
    <n v="31.13"/>
    <s v="Regular Air"/>
    <n v="1"/>
    <x v="8"/>
    <s v="Consumer"/>
    <s v="Office Supplies"/>
    <s v="Pens &amp; Art Supplies"/>
    <s v="Wrap Bag"/>
    <d v="2009-04-02T00:00:00"/>
  </r>
  <r>
    <n v="10567"/>
    <x v="985"/>
    <s v="High"/>
    <n v="10"/>
    <n v="1111.008"/>
    <s v="Delivery Truck"/>
    <n v="43.75"/>
    <x v="6"/>
    <s v="Home Office"/>
    <s v="Furniture"/>
    <s v="Tables"/>
    <s v="Jumbo Box"/>
    <d v="2012-03-30T00:00:00"/>
  </r>
  <r>
    <n v="7427"/>
    <x v="2"/>
    <s v="Not Specified"/>
    <n v="47"/>
    <n v="16002.29"/>
    <s v="Regular Air"/>
    <n v="19.989999999999998"/>
    <x v="0"/>
    <s v="Corporate"/>
    <s v="Office Supplies"/>
    <s v="Appliances"/>
    <s v="Small Box"/>
    <d v="2012-12-15T00:00:00"/>
  </r>
  <r>
    <n v="53477"/>
    <x v="140"/>
    <s v="High"/>
    <n v="27"/>
    <n v="8161.93"/>
    <s v="Delivery Truck"/>
    <n v="64.73"/>
    <x v="8"/>
    <s v="Corporate"/>
    <s v="Furniture"/>
    <s v="Chairs &amp; Chairmats"/>
    <s v="Jumbo Drum"/>
    <d v="2012-05-06T00:00:00"/>
  </r>
  <r>
    <n v="5830"/>
    <x v="986"/>
    <s v="Medium"/>
    <n v="49"/>
    <n v="2012.14"/>
    <s v="Regular Air"/>
    <n v="14.45"/>
    <x v="9"/>
    <s v="Corporate"/>
    <s v="Furniture"/>
    <s v="Office Furnishings"/>
    <s v="Large Box"/>
    <d v="2010-03-25T00:00:00"/>
  </r>
  <r>
    <n v="10981"/>
    <x v="435"/>
    <s v="High"/>
    <n v="41"/>
    <n v="73.36"/>
    <s v="Regular Air"/>
    <n v="2.58"/>
    <x v="5"/>
    <s v="Home Office"/>
    <s v="Office Supplies"/>
    <s v="Rubber Bands"/>
    <s v="Wrap Bag"/>
    <d v="2010-05-16T00:00:00"/>
  </r>
  <r>
    <n v="14983"/>
    <x v="987"/>
    <s v="High"/>
    <n v="18"/>
    <n v="3015.4940000000001"/>
    <s v="Regular Air"/>
    <n v="8.99"/>
    <x v="6"/>
    <s v="Consumer"/>
    <s v="Technology"/>
    <s v="Telephones and Communication"/>
    <s v="Small Box"/>
    <d v="2009-02-12T00:00:00"/>
  </r>
  <r>
    <n v="43170"/>
    <x v="400"/>
    <s v="Low"/>
    <n v="40"/>
    <n v="1305.8499999999999"/>
    <s v="Regular Air"/>
    <n v="17.079999999999998"/>
    <x v="0"/>
    <s v="Small Business"/>
    <s v="Office Supplies"/>
    <s v="Paper"/>
    <s v="Small Box"/>
    <d v="2010-05-17T00:00:00"/>
  </r>
  <r>
    <n v="48709"/>
    <x v="988"/>
    <s v="High"/>
    <n v="17"/>
    <n v="47.12"/>
    <s v="Regular Air"/>
    <n v="4.28"/>
    <x v="0"/>
    <s v="Corporate"/>
    <s v="Office Supplies"/>
    <s v="Pens &amp; Art Supplies"/>
    <s v="Wrap Bag"/>
    <d v="2011-08-30T00:00:00"/>
  </r>
  <r>
    <n v="31040"/>
    <x v="629"/>
    <s v="Not Specified"/>
    <n v="23"/>
    <n v="872.97"/>
    <s v="Regular Air"/>
    <n v="4"/>
    <x v="4"/>
    <s v="Corporate"/>
    <s v="Technology"/>
    <s v="Computer Peripherals"/>
    <s v="Small Box"/>
    <d v="2010-09-16T00:00:00"/>
  </r>
  <r>
    <n v="20384"/>
    <x v="804"/>
    <s v="Low"/>
    <n v="32"/>
    <n v="6902.51"/>
    <s v="Delivery Truck"/>
    <n v="110.2"/>
    <x v="4"/>
    <s v="Corporate"/>
    <s v="Furniture"/>
    <s v="Tables"/>
    <s v="Jumbo Box"/>
    <d v="2011-10-29T00:00:00"/>
  </r>
  <r>
    <n v="15106"/>
    <x v="736"/>
    <s v="Not Specified"/>
    <n v="39"/>
    <n v="5403.37"/>
    <s v="Delivery Truck"/>
    <n v="17.850000000000001"/>
    <x v="2"/>
    <s v="Home Office"/>
    <s v="Technology"/>
    <s v="Office Machines"/>
    <s v="Jumbo Drum"/>
    <d v="2011-01-27T00:00:00"/>
  </r>
  <r>
    <n v="16932"/>
    <x v="75"/>
    <s v="Critical"/>
    <n v="20"/>
    <n v="127.16"/>
    <s v="Regular Air"/>
    <n v="1.56"/>
    <x v="2"/>
    <s v="Consumer"/>
    <s v="Office Supplies"/>
    <s v="Pens &amp; Art Supplies"/>
    <s v="Wrap Bag"/>
    <d v="2010-04-15T00:00:00"/>
  </r>
  <r>
    <n v="12451"/>
    <x v="970"/>
    <s v="Low"/>
    <n v="26"/>
    <n v="3662.16"/>
    <s v="Delivery Truck"/>
    <n v="54.74"/>
    <x v="8"/>
    <s v="Small Business"/>
    <s v="Furniture"/>
    <s v="Bookcases"/>
    <s v="Jumbo Box"/>
    <d v="2010-04-21T00:00:00"/>
  </r>
  <r>
    <n v="28259"/>
    <x v="440"/>
    <s v="High"/>
    <n v="22"/>
    <n v="249.24"/>
    <s v="Regular Air"/>
    <n v="6.5"/>
    <x v="8"/>
    <s v="Consumer"/>
    <s v="Technology"/>
    <s v="Computer Peripherals"/>
    <s v="Small Box"/>
    <d v="2009-11-06T00:00:00"/>
  </r>
  <r>
    <n v="52576"/>
    <x v="979"/>
    <s v="Low"/>
    <n v="10"/>
    <n v="958.18"/>
    <s v="Delivery Truck"/>
    <n v="14"/>
    <x v="10"/>
    <s v="Home Office"/>
    <s v="Technology"/>
    <s v="Office Machines"/>
    <s v="Jumbo Drum"/>
    <d v="2009-03-28T00:00:00"/>
  </r>
  <r>
    <n v="52195"/>
    <x v="539"/>
    <s v="Not Specified"/>
    <n v="19"/>
    <n v="267"/>
    <s v="Regular Air"/>
    <n v="7.17"/>
    <x v="9"/>
    <s v="Small Business"/>
    <s v="Office Supplies"/>
    <s v="Binders and Binder Accessories"/>
    <s v="Small Box"/>
    <d v="2011-10-27T00:00:00"/>
  </r>
  <r>
    <n v="48416"/>
    <x v="989"/>
    <s v="Not Specified"/>
    <n v="23"/>
    <n v="167.66"/>
    <s v="Regular Air"/>
    <n v="4.91"/>
    <x v="5"/>
    <s v="Small Business"/>
    <s v="Office Supplies"/>
    <s v="Paper"/>
    <s v="Small Box"/>
    <d v="2009-07-08T00:00:00"/>
  </r>
  <r>
    <n v="48164"/>
    <x v="903"/>
    <s v="High"/>
    <n v="33"/>
    <n v="94.39"/>
    <s v="Regular Air"/>
    <n v="0.7"/>
    <x v="1"/>
    <s v="Small Business"/>
    <s v="Office Supplies"/>
    <s v="Pens &amp; Art Supplies"/>
    <s v="Wrap Bag"/>
    <d v="2011-10-31T00:00:00"/>
  </r>
  <r>
    <n v="23232"/>
    <x v="771"/>
    <s v="High"/>
    <n v="20"/>
    <n v="140.31"/>
    <s v="Regular Air"/>
    <n v="8.74"/>
    <x v="8"/>
    <s v="Home Office"/>
    <s v="Office Supplies"/>
    <s v="Paper"/>
    <s v="Small Box"/>
    <d v="2010-04-16T00:00:00"/>
  </r>
  <r>
    <n v="6272"/>
    <x v="59"/>
    <s v="High"/>
    <n v="31"/>
    <n v="3232.68"/>
    <s v="Regular Air"/>
    <n v="13.99"/>
    <x v="6"/>
    <s v="Corporate"/>
    <s v="Furniture"/>
    <s v="Office Furnishings"/>
    <s v="Medium Box"/>
    <d v="2010-03-01T00:00:00"/>
  </r>
  <r>
    <n v="4199"/>
    <x v="665"/>
    <s v="Critical"/>
    <n v="43"/>
    <n v="639.71"/>
    <s v="Express Air"/>
    <n v="5.3"/>
    <x v="5"/>
    <s v="Corporate"/>
    <s v="Furniture"/>
    <s v="Office Furnishings"/>
    <s v="Wrap Bag"/>
    <d v="2012-02-13T00:00:00"/>
  </r>
  <r>
    <n v="46307"/>
    <x v="12"/>
    <s v="Medium"/>
    <n v="27"/>
    <n v="1217.77"/>
    <s v="Regular Air"/>
    <n v="6.22"/>
    <x v="1"/>
    <s v="Consumer"/>
    <s v="Office Supplies"/>
    <s v="Storage &amp; Organization"/>
    <s v="Small Box"/>
    <d v="2011-02-09T00:00:00"/>
  </r>
  <r>
    <n v="50945"/>
    <x v="576"/>
    <s v="Critical"/>
    <n v="27"/>
    <n v="834.0625"/>
    <s v="Regular Air"/>
    <n v="1.25"/>
    <x v="9"/>
    <s v="Home Office"/>
    <s v="Technology"/>
    <s v="Telephones and Communication"/>
    <s v="Small Pack"/>
    <d v="2011-01-09T00:00:00"/>
  </r>
  <r>
    <n v="995"/>
    <x v="990"/>
    <s v="Medium"/>
    <n v="46"/>
    <n v="1815.49"/>
    <s v="Regular Air"/>
    <n v="3.04"/>
    <x v="11"/>
    <s v="Home Office"/>
    <s v="Furniture"/>
    <s v="Office Furnishings"/>
    <s v="Wrap Bag"/>
    <d v="2011-05-31T00:00:00"/>
  </r>
  <r>
    <n v="47168"/>
    <x v="668"/>
    <s v="Not Specified"/>
    <n v="24"/>
    <n v="2920.83"/>
    <s v="Delivery Truck"/>
    <n v="14"/>
    <x v="1"/>
    <s v="Corporate"/>
    <s v="Technology"/>
    <s v="Office Machines"/>
    <s v="Jumbo Drum"/>
    <d v="2009-06-22T00:00:00"/>
  </r>
  <r>
    <n v="43875"/>
    <x v="873"/>
    <s v="Critical"/>
    <n v="16"/>
    <n v="2795.0039999999999"/>
    <s v="Regular Air"/>
    <n v="8.99"/>
    <x v="1"/>
    <s v="Corporate"/>
    <s v="Technology"/>
    <s v="Telephones and Communication"/>
    <s v="Small Box"/>
    <d v="2011-12-08T00:00:00"/>
  </r>
  <r>
    <n v="21539"/>
    <x v="707"/>
    <s v="Medium"/>
    <n v="18"/>
    <n v="388.13"/>
    <s v="Regular Air"/>
    <n v="8.32"/>
    <x v="3"/>
    <s v="Consumer"/>
    <s v="Office Supplies"/>
    <s v="Paper"/>
    <s v="Wrap Bag"/>
    <d v="2010-07-10T00:00:00"/>
  </r>
  <r>
    <n v="1542"/>
    <x v="629"/>
    <s v="Medium"/>
    <n v="13"/>
    <n v="448"/>
    <s v="Regular Air"/>
    <n v="6.31"/>
    <x v="8"/>
    <s v="Consumer"/>
    <s v="Office Supplies"/>
    <s v="Storage &amp; Organization"/>
    <s v="Small Box"/>
    <d v="2010-09-16T00:00:00"/>
  </r>
  <r>
    <n v="17152"/>
    <x v="200"/>
    <s v="High"/>
    <n v="32"/>
    <n v="236.45"/>
    <s v="Regular Air"/>
    <n v="9.69"/>
    <x v="1"/>
    <s v="Home Office"/>
    <s v="Office Supplies"/>
    <s v="Storage &amp; Organization"/>
    <s v="Small Box"/>
    <d v="2012-03-13T00:00:00"/>
  </r>
  <r>
    <n v="49990"/>
    <x v="455"/>
    <s v="Not Specified"/>
    <n v="11"/>
    <n v="5155.3500000000004"/>
    <s v="Delivery Truck"/>
    <n v="14.7"/>
    <x v="8"/>
    <s v="Corporate"/>
    <s v="Technology"/>
    <s v="Office Machines"/>
    <s v="Jumbo Drum"/>
    <d v="2009-09-05T00:00:00"/>
  </r>
  <r>
    <n v="14115"/>
    <x v="50"/>
    <s v="Not Specified"/>
    <n v="24"/>
    <n v="158.78"/>
    <s v="Regular Air"/>
    <n v="5.41"/>
    <x v="1"/>
    <s v="Consumer"/>
    <s v="Furniture"/>
    <s v="Office Furnishings"/>
    <s v="Small Box"/>
    <d v="2009-08-16T00:00:00"/>
  </r>
  <r>
    <n v="14114"/>
    <x v="679"/>
    <s v="Critical"/>
    <n v="41"/>
    <n v="241.9"/>
    <s v="Regular Air"/>
    <n v="5.92"/>
    <x v="4"/>
    <s v="Small Business"/>
    <s v="Furniture"/>
    <s v="Office Furnishings"/>
    <s v="Medium Box"/>
    <d v="2009-04-06T00:00:00"/>
  </r>
  <r>
    <n v="58851"/>
    <x v="176"/>
    <s v="Low"/>
    <n v="14"/>
    <n v="2027.55"/>
    <s v="Regular Air"/>
    <n v="13.99"/>
    <x v="1"/>
    <s v="Corporate"/>
    <s v="Technology"/>
    <s v="Office Machines"/>
    <s v="Medium Box"/>
    <d v="2010-06-14T00:00:00"/>
  </r>
  <r>
    <n v="49767"/>
    <x v="247"/>
    <s v="Critical"/>
    <n v="7"/>
    <n v="50.47"/>
    <s v="Regular Air"/>
    <n v="7.49"/>
    <x v="5"/>
    <s v="Small Business"/>
    <s v="Office Supplies"/>
    <s v="Paper"/>
    <s v="Small Box"/>
    <d v="2010-11-10T00:00:00"/>
  </r>
  <r>
    <n v="18244"/>
    <x v="879"/>
    <s v="Critical"/>
    <n v="1"/>
    <n v="172.34"/>
    <s v="Regular Air"/>
    <n v="24.49"/>
    <x v="1"/>
    <s v="Home Office"/>
    <s v="Furniture"/>
    <s v="Chairs &amp; Chairmats"/>
    <s v="Large Box"/>
    <d v="2011-02-13T00:00:00"/>
  </r>
  <r>
    <n v="23584"/>
    <x v="200"/>
    <s v="Critical"/>
    <n v="14"/>
    <n v="2671.21"/>
    <s v="Delivery Truck"/>
    <n v="15.59"/>
    <x v="2"/>
    <s v="Corporate"/>
    <s v="Technology"/>
    <s v="Office Machines"/>
    <s v="Jumbo Drum"/>
    <d v="2012-03-14T00:00:00"/>
  </r>
  <r>
    <n v="6978"/>
    <x v="991"/>
    <s v="High"/>
    <n v="47"/>
    <n v="371.95"/>
    <s v="Regular Air"/>
    <n v="2.83"/>
    <x v="0"/>
    <s v="Home Office"/>
    <s v="Technology"/>
    <s v="Computer Peripherals"/>
    <s v="Small Pack"/>
    <d v="2010-12-10T00:00:00"/>
  </r>
  <r>
    <n v="31846"/>
    <x v="992"/>
    <s v="Critical"/>
    <n v="7"/>
    <n v="261.17"/>
    <s v="Delivery Truck"/>
    <n v="19.190000000000001"/>
    <x v="4"/>
    <s v="Home Office"/>
    <s v="Furniture"/>
    <s v="Chairs &amp; Chairmats"/>
    <s v="Jumbo Drum"/>
    <d v="2011-08-15T00:00:00"/>
  </r>
  <r>
    <n v="41825"/>
    <x v="20"/>
    <s v="Critical"/>
    <n v="50"/>
    <n v="7817.45"/>
    <s v="Delivery Truck"/>
    <n v="60.2"/>
    <x v="9"/>
    <s v="Consumer"/>
    <s v="Furniture"/>
    <s v="Chairs &amp; Chairmats"/>
    <s v="Jumbo Drum"/>
    <d v="2009-08-22T00:00:00"/>
  </r>
  <r>
    <n v="1824"/>
    <x v="256"/>
    <s v="Critical"/>
    <n v="2"/>
    <n v="17.059999999999999"/>
    <s v="Regular Air"/>
    <n v="5.29"/>
    <x v="5"/>
    <s v="Corporate"/>
    <s v="Furniture"/>
    <s v="Office Furnishings"/>
    <s v="Small Box"/>
    <d v="2009-05-04T00:00:00"/>
  </r>
  <r>
    <n v="48165"/>
    <x v="993"/>
    <s v="High"/>
    <n v="28"/>
    <n v="199.94"/>
    <s v="Regular Air"/>
    <n v="9.5399999999999991"/>
    <x v="0"/>
    <s v="Small Business"/>
    <s v="Office Supplies"/>
    <s v="Paper"/>
    <s v="Small Box"/>
    <d v="2010-11-07T00:00:00"/>
  </r>
  <r>
    <n v="22663"/>
    <x v="827"/>
    <s v="Low"/>
    <n v="15"/>
    <n v="7190.06"/>
    <s v="Delivery Truck"/>
    <n v="28.14"/>
    <x v="8"/>
    <s v="Corporate"/>
    <s v="Technology"/>
    <s v="Office Machines"/>
    <s v="Jumbo Drum"/>
    <d v="2012-01-16T00:00:00"/>
  </r>
  <r>
    <n v="23556"/>
    <x v="636"/>
    <s v="Medium"/>
    <n v="34"/>
    <n v="11747.97"/>
    <s v="Express Air"/>
    <n v="19.989999999999998"/>
    <x v="10"/>
    <s v="Consumer"/>
    <s v="Office Supplies"/>
    <s v="Appliances"/>
    <s v="Small Box"/>
    <d v="2011-01-10T00:00:00"/>
  </r>
  <r>
    <n v="38532"/>
    <x v="788"/>
    <s v="High"/>
    <n v="44"/>
    <n v="128.22"/>
    <s v="Regular Air"/>
    <n v="0.7"/>
    <x v="1"/>
    <s v="Corporate"/>
    <s v="Office Supplies"/>
    <s v="Pens &amp; Art Supplies"/>
    <s v="Wrap Bag"/>
    <d v="2012-07-19T00:00:00"/>
  </r>
  <r>
    <n v="15751"/>
    <x v="157"/>
    <s v="Critical"/>
    <n v="21"/>
    <n v="397.73200000000003"/>
    <s v="Regular Air"/>
    <n v="0.99"/>
    <x v="6"/>
    <s v="Corporate"/>
    <s v="Technology"/>
    <s v="Telephones and Communication"/>
    <s v="Small Pack"/>
    <d v="2009-08-16T00:00:00"/>
  </r>
  <r>
    <n v="59392"/>
    <x v="994"/>
    <s v="Medium"/>
    <n v="19"/>
    <n v="39.42"/>
    <s v="Regular Air"/>
    <n v="1.99"/>
    <x v="1"/>
    <s v="Corporate"/>
    <s v="Technology"/>
    <s v="Computer Peripherals"/>
    <s v="Small Pack"/>
    <d v="2010-06-27T00:00:00"/>
  </r>
  <r>
    <n v="21634"/>
    <x v="268"/>
    <s v="Not Specified"/>
    <n v="8"/>
    <n v="1611.73"/>
    <s v="Delivery Truck"/>
    <n v="68.02"/>
    <x v="1"/>
    <s v="Home Office"/>
    <s v="Office Supplies"/>
    <s v="Appliances"/>
    <s v="Jumbo Drum"/>
    <d v="2012-10-29T00:00:00"/>
  </r>
  <r>
    <n v="30532"/>
    <x v="920"/>
    <s v="High"/>
    <n v="23"/>
    <n v="262.31"/>
    <s v="Express Air"/>
    <n v="5.25"/>
    <x v="1"/>
    <s v="Home Office"/>
    <s v="Office Supplies"/>
    <s v="Envelopes"/>
    <s v="Small Box"/>
    <d v="2011-11-27T00:00:00"/>
  </r>
  <r>
    <n v="3648"/>
    <x v="995"/>
    <s v="Low"/>
    <n v="34"/>
    <n v="5488.5264999999999"/>
    <s v="Regular Air"/>
    <n v="4.2"/>
    <x v="1"/>
    <s v="Home Office"/>
    <s v="Technology"/>
    <s v="Telephones and Communication"/>
    <s v="Small Box"/>
    <d v="2010-06-23T00:00:00"/>
  </r>
  <r>
    <n v="12481"/>
    <x v="54"/>
    <s v="Critical"/>
    <n v="37"/>
    <n v="744"/>
    <s v="Regular Air"/>
    <n v="1.99"/>
    <x v="5"/>
    <s v="Corporate"/>
    <s v="Technology"/>
    <s v="Computer Peripherals"/>
    <s v="Small Pack"/>
    <d v="2011-07-12T00:00:00"/>
  </r>
  <r>
    <n v="19104"/>
    <x v="875"/>
    <s v="High"/>
    <n v="48"/>
    <n v="5085.9070000000002"/>
    <s v="Regular Air"/>
    <n v="8.08"/>
    <x v="3"/>
    <s v="Small Business"/>
    <s v="Technology"/>
    <s v="Telephones and Communication"/>
    <s v="Small Box"/>
    <d v="2010-08-12T00:00:00"/>
  </r>
  <r>
    <n v="36999"/>
    <x v="146"/>
    <s v="Medium"/>
    <n v="3"/>
    <n v="306.62049999999999"/>
    <s v="Express Air"/>
    <n v="5.99"/>
    <x v="1"/>
    <s v="Corporate"/>
    <s v="Technology"/>
    <s v="Telephones and Communication"/>
    <s v="Small Box"/>
    <d v="2009-12-13T00:00:00"/>
  </r>
  <r>
    <n v="39111"/>
    <x v="315"/>
    <s v="Medium"/>
    <n v="1"/>
    <n v="182.4"/>
    <s v="Regular Air"/>
    <n v="19.989999999999998"/>
    <x v="3"/>
    <s v="Corporate"/>
    <s v="Office Supplies"/>
    <s v="Storage &amp; Organization"/>
    <s v="Small Box"/>
    <d v="2011-07-28T00:00:00"/>
  </r>
  <r>
    <n v="48195"/>
    <x v="568"/>
    <s v="Not Specified"/>
    <n v="35"/>
    <n v="3337.5165000000002"/>
    <s v="Regular Air"/>
    <n v="2.5"/>
    <x v="1"/>
    <s v="Corporate"/>
    <s v="Technology"/>
    <s v="Telephones and Communication"/>
    <s v="Small Box"/>
    <d v="2010-11-28T00:00:00"/>
  </r>
  <r>
    <n v="50471"/>
    <x v="277"/>
    <s v="Low"/>
    <n v="25"/>
    <n v="5859.25"/>
    <s v="Delivery Truck"/>
    <n v="28.16"/>
    <x v="9"/>
    <s v="Corporate"/>
    <s v="Furniture"/>
    <s v="Chairs &amp; Chairmats"/>
    <s v="Jumbo Drum"/>
    <d v="2012-01-05T00:00:00"/>
  </r>
  <r>
    <n v="34087"/>
    <x v="675"/>
    <s v="Low"/>
    <n v="31"/>
    <n v="3077.7310000000002"/>
    <s v="Regular Air"/>
    <n v="5.26"/>
    <x v="1"/>
    <s v="Corporate"/>
    <s v="Technology"/>
    <s v="Telephones and Communication"/>
    <s v="Small Box"/>
    <d v="2009-07-28T00:00:00"/>
  </r>
  <r>
    <n v="21729"/>
    <x v="996"/>
    <s v="Low"/>
    <n v="14"/>
    <n v="1082.6600000000001"/>
    <s v="Regular Air"/>
    <n v="48.2"/>
    <x v="1"/>
    <s v="Corporate"/>
    <s v="Furniture"/>
    <s v="Office Furnishings"/>
    <s v="Medium Box"/>
    <d v="2012-12-13T00:00:00"/>
  </r>
  <r>
    <n v="40354"/>
    <x v="997"/>
    <s v="High"/>
    <n v="4"/>
    <n v="698"/>
    <s v="Delivery Truck"/>
    <n v="52.2"/>
    <x v="10"/>
    <s v="Home Office"/>
    <s v="Furniture"/>
    <s v="Tables"/>
    <s v="Jumbo Box"/>
    <d v="2009-01-04T00:00:00"/>
  </r>
  <r>
    <n v="20036"/>
    <x v="102"/>
    <s v="Not Specified"/>
    <n v="21"/>
    <n v="1745.1179999999999"/>
    <s v="Regular Air"/>
    <n v="4.9000000000000004"/>
    <x v="8"/>
    <s v="Corporate"/>
    <s v="Technology"/>
    <s v="Telephones and Communication"/>
    <s v="Small Box"/>
    <d v="2010-12-07T00:00:00"/>
  </r>
  <r>
    <n v="29893"/>
    <x v="938"/>
    <s v="Medium"/>
    <n v="24"/>
    <n v="5452.9"/>
    <s v="Delivery Truck"/>
    <n v="28.66"/>
    <x v="9"/>
    <s v="Small Business"/>
    <s v="Office Supplies"/>
    <s v="Storage &amp; Organization"/>
    <s v="Jumbo Drum"/>
    <d v="2012-06-17T00:00:00"/>
  </r>
  <r>
    <n v="20903"/>
    <x v="530"/>
    <s v="High"/>
    <n v="4"/>
    <n v="442.99"/>
    <s v="Delivery Truck"/>
    <n v="35.840000000000003"/>
    <x v="4"/>
    <s v="Consumer"/>
    <s v="Furniture"/>
    <s v="Bookcases"/>
    <s v="Jumbo Box"/>
    <d v="2009-05-21T00:00:00"/>
  </r>
  <r>
    <n v="31523"/>
    <x v="972"/>
    <s v="Low"/>
    <n v="19"/>
    <n v="179.33"/>
    <s v="Regular Air"/>
    <n v="8.2899999999999991"/>
    <x v="1"/>
    <s v="Home Office"/>
    <s v="Office Supplies"/>
    <s v="Envelopes"/>
    <s v="Small Box"/>
    <d v="2012-03-13T00:00:00"/>
  </r>
  <r>
    <n v="21314"/>
    <x v="618"/>
    <s v="Low"/>
    <n v="6"/>
    <n v="56.22"/>
    <s v="Regular Air"/>
    <n v="6.19"/>
    <x v="10"/>
    <s v="Home Office"/>
    <s v="Office Supplies"/>
    <s v="Binders and Binder Accessories"/>
    <s v="Small Box"/>
    <d v="2009-11-04T00:00:00"/>
  </r>
  <r>
    <n v="25377"/>
    <x v="391"/>
    <s v="Low"/>
    <n v="3"/>
    <n v="4343.51"/>
    <s v="Delivery Truck"/>
    <n v="29.7"/>
    <x v="2"/>
    <s v="Corporate"/>
    <s v="Technology"/>
    <s v="Office Machines"/>
    <s v="Jumbo Drum"/>
    <d v="2012-12-03T00:00:00"/>
  </r>
  <r>
    <n v="36896"/>
    <x v="941"/>
    <s v="Critical"/>
    <n v="41"/>
    <n v="1008.95"/>
    <s v="Express Air"/>
    <n v="8.99"/>
    <x v="1"/>
    <s v="Corporate"/>
    <s v="Furniture"/>
    <s v="Office Furnishings"/>
    <s v="Small Pack"/>
    <d v="2009-11-06T00:00:00"/>
  </r>
  <r>
    <n v="31270"/>
    <x v="998"/>
    <s v="Medium"/>
    <n v="3"/>
    <n v="891.61"/>
    <s v="Delivery Truck"/>
    <n v="48.8"/>
    <x v="2"/>
    <s v="Corporate"/>
    <s v="Furniture"/>
    <s v="Chairs &amp; Chairmats"/>
    <s v="Jumbo Drum"/>
    <d v="2012-11-25T00:00:00"/>
  </r>
  <r>
    <n v="13920"/>
    <x v="999"/>
    <s v="Critical"/>
    <n v="24"/>
    <n v="207.21"/>
    <s v="Regular Air"/>
    <n v="6.14"/>
    <x v="10"/>
    <s v="Home Office"/>
    <s v="Office Supplies"/>
    <s v="Scissors, Rulers and Trimmers"/>
    <s v="Small Pack"/>
    <d v="2009-10-10T00:00:00"/>
  </r>
  <r>
    <n v="19555"/>
    <x v="1000"/>
    <s v="Low"/>
    <n v="8"/>
    <n v="78.67"/>
    <s v="Regular Air"/>
    <n v="2.15"/>
    <x v="0"/>
    <s v="Small Business"/>
    <s v="Office Supplies"/>
    <s v="Paper"/>
    <s v="Wrap Bag"/>
    <d v="2010-02-18T00:00:00"/>
  </r>
  <r>
    <n v="20549"/>
    <x v="165"/>
    <s v="Not Specified"/>
    <n v="40"/>
    <n v="1030.0899999999999"/>
    <s v="Regular Air"/>
    <n v="19.989999999999998"/>
    <x v="6"/>
    <s v="Corporate"/>
    <s v="Office Supplies"/>
    <s v="Storage &amp; Organization"/>
    <s v="Small Box"/>
    <d v="2009-01-13T00:00:00"/>
  </r>
  <r>
    <n v="28963"/>
    <x v="842"/>
    <s v="Not Specified"/>
    <n v="37"/>
    <n v="6072.1875"/>
    <s v="Regular Air"/>
    <n v="2.5"/>
    <x v="6"/>
    <s v="Home Office"/>
    <s v="Technology"/>
    <s v="Telephones and Communication"/>
    <s v="Small Box"/>
    <d v="2011-12-06T00:00:00"/>
  </r>
  <r>
    <n v="25507"/>
    <x v="289"/>
    <s v="Not Specified"/>
    <n v="8"/>
    <n v="555.20000000000005"/>
    <s v="Regular Air"/>
    <n v="35"/>
    <x v="3"/>
    <s v="Home Office"/>
    <s v="Office Supplies"/>
    <s v="Storage &amp; Organization"/>
    <s v="Large Box"/>
    <d v="2009-08-06T00:00:00"/>
  </r>
  <r>
    <n v="55392"/>
    <x v="1001"/>
    <s v="Critical"/>
    <n v="20"/>
    <n v="129.30000000000001"/>
    <s v="Regular Air"/>
    <n v="1.22"/>
    <x v="1"/>
    <s v="Consumer"/>
    <s v="Office Supplies"/>
    <s v="Pens &amp; Art Supplies"/>
    <s v="Wrap Bag"/>
    <d v="2009-06-07T00:00:00"/>
  </r>
  <r>
    <n v="34785"/>
    <x v="1002"/>
    <s v="Critical"/>
    <n v="45"/>
    <n v="15468.216"/>
    <s v="Delivery Truck"/>
    <n v="42.52"/>
    <x v="1"/>
    <s v="Corporate"/>
    <s v="Furniture"/>
    <s v="Tables"/>
    <s v="Jumbo Box"/>
    <d v="2010-01-28T00:00:00"/>
  </r>
  <r>
    <n v="58247"/>
    <x v="1003"/>
    <s v="Not Specified"/>
    <n v="8"/>
    <n v="1058.82"/>
    <s v="Regular Air"/>
    <n v="0.99"/>
    <x v="0"/>
    <s v="Home Office"/>
    <s v="Office Supplies"/>
    <s v="Appliances"/>
    <s v="Small Box"/>
    <d v="2011-09-23T00:00:00"/>
  </r>
  <r>
    <n v="12900"/>
    <x v="1004"/>
    <s v="High"/>
    <n v="18"/>
    <n v="4096.21"/>
    <s v="Delivery Truck"/>
    <n v="26.53"/>
    <x v="10"/>
    <s v="Corporate"/>
    <s v="Technology"/>
    <s v="Office Machines"/>
    <s v="Jumbo Drum"/>
    <d v="2010-05-05T00:00:00"/>
  </r>
  <r>
    <n v="26464"/>
    <x v="741"/>
    <s v="High"/>
    <n v="25"/>
    <n v="268.58"/>
    <s v="Regular Air"/>
    <n v="4.5"/>
    <x v="3"/>
    <s v="Corporate"/>
    <s v="Office Supplies"/>
    <s v="Appliances"/>
    <s v="Small Box"/>
    <d v="2011-12-11T00:00:00"/>
  </r>
  <r>
    <n v="30023"/>
    <x v="397"/>
    <s v="Low"/>
    <n v="34"/>
    <n v="16193.16"/>
    <s v="Delivery Truck"/>
    <n v="49"/>
    <x v="4"/>
    <s v="Consumer"/>
    <s v="Technology"/>
    <s v="Copiers and Fax"/>
    <s v="Jumbo Drum"/>
    <d v="2010-10-19T00:00:00"/>
  </r>
  <r>
    <n v="47109"/>
    <x v="296"/>
    <s v="High"/>
    <n v="47"/>
    <n v="6131.54"/>
    <s v="Regular Air"/>
    <n v="12.65"/>
    <x v="4"/>
    <s v="Small Business"/>
    <s v="Furniture"/>
    <s v="Chairs &amp; Chairmats"/>
    <s v="Medium Box"/>
    <d v="2011-09-13T00:00:00"/>
  </r>
  <r>
    <n v="23395"/>
    <x v="627"/>
    <s v="Medium"/>
    <n v="31"/>
    <n v="1296.46"/>
    <s v="Regular Air"/>
    <n v="1.99"/>
    <x v="3"/>
    <s v="Corporate"/>
    <s v="Technology"/>
    <s v="Computer Peripherals"/>
    <s v="Small Pack"/>
    <d v="2012-10-29T00:00:00"/>
  </r>
  <r>
    <n v="10470"/>
    <x v="248"/>
    <s v="Low"/>
    <n v="8"/>
    <n v="137.26"/>
    <s v="Regular Air"/>
    <n v="13.18"/>
    <x v="1"/>
    <s v="Corporate"/>
    <s v="Office Supplies"/>
    <s v="Binders and Binder Accessories"/>
    <s v="Small Box"/>
    <d v="2012-05-11T00:00:00"/>
  </r>
  <r>
    <n v="59108"/>
    <x v="1005"/>
    <s v="Low"/>
    <n v="39"/>
    <n v="4215.83"/>
    <s v="Regular Air"/>
    <n v="8.99"/>
    <x v="1"/>
    <s v="Corporate"/>
    <s v="Technology"/>
    <s v="Telephones and Communication"/>
    <s v="Small Box"/>
    <d v="2011-10-16T00:00:00"/>
  </r>
  <r>
    <n v="928"/>
    <x v="0"/>
    <s v="Low"/>
    <n v="21"/>
    <n v="1222.68"/>
    <s v="Express Air"/>
    <n v="3.99"/>
    <x v="0"/>
    <s v="Consumer"/>
    <s v="Office Supplies"/>
    <s v="Appliances"/>
    <s v="Small Box"/>
    <d v="2011-03-06T00:00:00"/>
  </r>
  <r>
    <n v="54912"/>
    <x v="510"/>
    <s v="Low"/>
    <n v="17"/>
    <n v="117.33"/>
    <s v="Regular Air"/>
    <n v="3.1"/>
    <x v="1"/>
    <s v="Small Business"/>
    <s v="Office Supplies"/>
    <s v="Paper"/>
    <s v="Wrap Bag"/>
    <d v="2011-07-28T00:00:00"/>
  </r>
  <r>
    <n v="355"/>
    <x v="1006"/>
    <s v="Low"/>
    <n v="16"/>
    <n v="1239.6315"/>
    <s v="Regular Air"/>
    <n v="0.99"/>
    <x v="1"/>
    <s v="Small Business"/>
    <s v="Technology"/>
    <s v="Telephones and Communication"/>
    <s v="Wrap Bag"/>
    <d v="2009-06-18T00:00:00"/>
  </r>
  <r>
    <n v="32165"/>
    <x v="300"/>
    <s v="Not Specified"/>
    <n v="47"/>
    <n v="3413.69"/>
    <s v="Regular Air"/>
    <n v="14.52"/>
    <x v="5"/>
    <s v="Small Business"/>
    <s v="Technology"/>
    <s v="Computer Peripherals"/>
    <s v="Small Box"/>
    <d v="2012-10-16T00:00:00"/>
  </r>
  <r>
    <n v="13347"/>
    <x v="1007"/>
    <s v="Not Specified"/>
    <n v="24"/>
    <n v="104.89"/>
    <s v="Express Air"/>
    <n v="1.49"/>
    <x v="4"/>
    <s v="Consumer"/>
    <s v="Office Supplies"/>
    <s v="Binders and Binder Accessories"/>
    <s v="Small Box"/>
    <d v="2010-04-24T00:00:00"/>
  </r>
  <r>
    <n v="42083"/>
    <x v="741"/>
    <s v="Critical"/>
    <n v="33"/>
    <n v="68.42"/>
    <s v="Regular Air"/>
    <n v="2.56"/>
    <x v="5"/>
    <s v="Consumer"/>
    <s v="Office Supplies"/>
    <s v="Scissors, Rulers and Trimmers"/>
    <s v="Small Pack"/>
    <d v="2011-12-11T00:00:00"/>
  </r>
  <r>
    <n v="17632"/>
    <x v="888"/>
    <s v="Medium"/>
    <n v="38"/>
    <n v="71.12"/>
    <s v="Regular Air"/>
    <n v="0.7"/>
    <x v="8"/>
    <s v="Corporate"/>
    <s v="Office Supplies"/>
    <s v="Rubber Bands"/>
    <s v="Wrap Bag"/>
    <d v="2010-02-22T00:00:00"/>
  </r>
  <r>
    <n v="41607"/>
    <x v="1008"/>
    <s v="Medium"/>
    <n v="36"/>
    <n v="4115.74"/>
    <s v="Regular Air"/>
    <n v="9.07"/>
    <x v="12"/>
    <s v="Corporate"/>
    <s v="Office Supplies"/>
    <s v="Binders and Binder Accessories"/>
    <s v="Small Box"/>
    <d v="2009-12-21T00:00:00"/>
  </r>
  <r>
    <n v="22561"/>
    <x v="1009"/>
    <s v="Critical"/>
    <n v="7"/>
    <n v="128.62"/>
    <s v="Regular Air"/>
    <n v="8.99"/>
    <x v="9"/>
    <s v="Consumer"/>
    <s v="Furniture"/>
    <s v="Office Furnishings"/>
    <s v="Small Pack"/>
    <d v="2011-01-22T00:00:00"/>
  </r>
  <r>
    <n v="36608"/>
    <x v="1010"/>
    <s v="Low"/>
    <n v="49"/>
    <n v="4273.95"/>
    <s v="Regular Air"/>
    <n v="19.989999999999998"/>
    <x v="5"/>
    <s v="Small Business"/>
    <s v="Office Supplies"/>
    <s v="Envelopes"/>
    <s v="Small Box"/>
    <d v="2011-10-05T00:00:00"/>
  </r>
  <r>
    <n v="27077"/>
    <x v="930"/>
    <s v="Critical"/>
    <n v="11"/>
    <n v="1612.93"/>
    <s v="Regular Air"/>
    <n v="13.99"/>
    <x v="1"/>
    <s v="Small Business"/>
    <s v="Technology"/>
    <s v="Office Machines"/>
    <s v="Medium Box"/>
    <d v="2010-03-17T00:00:00"/>
  </r>
  <r>
    <n v="59392"/>
    <x v="994"/>
    <s v="Medium"/>
    <n v="45"/>
    <n v="1305.31"/>
    <s v="Regular Air"/>
    <n v="1.99"/>
    <x v="1"/>
    <s v="Corporate"/>
    <s v="Technology"/>
    <s v="Computer Peripherals"/>
    <s v="Small Pack"/>
    <d v="2010-06-28T00:00:00"/>
  </r>
  <r>
    <n v="35522"/>
    <x v="1011"/>
    <s v="Low"/>
    <n v="27"/>
    <n v="2575.0100000000002"/>
    <s v="Regular Air"/>
    <n v="19.989999999999998"/>
    <x v="0"/>
    <s v="Home Office"/>
    <s v="Technology"/>
    <s v="Computer Peripherals"/>
    <s v="Small Box"/>
    <d v="2010-11-01T00:00:00"/>
  </r>
  <r>
    <n v="49189"/>
    <x v="1012"/>
    <s v="Critical"/>
    <n v="32"/>
    <n v="249.59"/>
    <s v="Regular Air"/>
    <n v="1.39"/>
    <x v="1"/>
    <s v="Home Office"/>
    <s v="Office Supplies"/>
    <s v="Envelopes"/>
    <s v="Small Box"/>
    <d v="2011-01-18T00:00:00"/>
  </r>
  <r>
    <n v="38758"/>
    <x v="319"/>
    <s v="Not Specified"/>
    <n v="7"/>
    <n v="497.2"/>
    <s v="Regular Air"/>
    <n v="49"/>
    <x v="0"/>
    <s v="Consumer"/>
    <s v="Office Supplies"/>
    <s v="Appliances"/>
    <s v="Large Box"/>
    <d v="2011-09-26T00:00:00"/>
  </r>
  <r>
    <n v="25828"/>
    <x v="1013"/>
    <s v="Not Specified"/>
    <n v="35"/>
    <n v="241.43"/>
    <s v="Regular Air"/>
    <n v="4.42"/>
    <x v="8"/>
    <s v="Small Business"/>
    <s v="Office Supplies"/>
    <s v="Scissors, Rulers and Trimmers"/>
    <s v="Small Pack"/>
    <d v="2010-11-25T00:00:00"/>
  </r>
  <r>
    <n v="35043"/>
    <x v="734"/>
    <s v="Not Specified"/>
    <n v="9"/>
    <n v="924.11149999999998"/>
    <s v="Regular Air"/>
    <n v="8.08"/>
    <x v="6"/>
    <s v="Home Office"/>
    <s v="Technology"/>
    <s v="Telephones and Communication"/>
    <s v="Small Box"/>
    <d v="2010-07-20T00:00:00"/>
  </r>
  <r>
    <n v="15906"/>
    <x v="1014"/>
    <s v="Low"/>
    <n v="8"/>
    <n v="2174.96"/>
    <s v="Delivery Truck"/>
    <n v="17.86"/>
    <x v="8"/>
    <s v="Corporate"/>
    <s v="Technology"/>
    <s v="Office Machines"/>
    <s v="Jumbo Drum"/>
    <d v="2010-09-29T00:00:00"/>
  </r>
  <r>
    <n v="21731"/>
    <x v="920"/>
    <s v="Low"/>
    <n v="26"/>
    <n v="1580.57"/>
    <s v="Regular Air"/>
    <n v="49"/>
    <x v="10"/>
    <s v="Corporate"/>
    <s v="Office Supplies"/>
    <s v="Appliances"/>
    <s v="Large Box"/>
    <d v="2011-11-26T00:00:00"/>
  </r>
  <r>
    <n v="28130"/>
    <x v="151"/>
    <s v="Low"/>
    <n v="23"/>
    <n v="404.24"/>
    <s v="Express Air"/>
    <n v="13.18"/>
    <x v="1"/>
    <s v="Corporate"/>
    <s v="Office Supplies"/>
    <s v="Binders and Binder Accessories"/>
    <s v="Small Box"/>
    <d v="2009-08-03T00:00:00"/>
  </r>
  <r>
    <n v="14727"/>
    <x v="423"/>
    <s v="Medium"/>
    <n v="33"/>
    <n v="2269.41"/>
    <s v="Regular Air"/>
    <n v="3.5"/>
    <x v="9"/>
    <s v="Small Business"/>
    <s v="Office Supplies"/>
    <s v="Appliances"/>
    <s v="Small Box"/>
    <d v="2012-07-20T00:00:00"/>
  </r>
  <r>
    <n v="45059"/>
    <x v="1015"/>
    <s v="Not Specified"/>
    <n v="39"/>
    <n v="3401.8"/>
    <s v="Express Air"/>
    <n v="19.989999999999998"/>
    <x v="9"/>
    <s v="Consumer"/>
    <s v="Office Supplies"/>
    <s v="Storage &amp; Organization"/>
    <s v="Small Box"/>
    <d v="2011-02-05T00:00:00"/>
  </r>
  <r>
    <n v="9222"/>
    <x v="1016"/>
    <s v="High"/>
    <n v="41"/>
    <n v="473.67"/>
    <s v="Regular Air"/>
    <n v="5.01"/>
    <x v="10"/>
    <s v="Home Office"/>
    <s v="Office Supplies"/>
    <s v="Paper"/>
    <s v="Small Box"/>
    <d v="2009-02-11T00:00:00"/>
  </r>
  <r>
    <n v="27557"/>
    <x v="723"/>
    <s v="Low"/>
    <n v="18"/>
    <n v="56.13"/>
    <s v="Regular Air"/>
    <n v="5.33"/>
    <x v="1"/>
    <s v="Corporate"/>
    <s v="Office Supplies"/>
    <s v="Labels"/>
    <s v="Small Box"/>
    <d v="2012-02-13T00:00:00"/>
  </r>
  <r>
    <n v="16352"/>
    <x v="155"/>
    <s v="Medium"/>
    <n v="16"/>
    <n v="113.25"/>
    <s v="Regular Air"/>
    <n v="6.65"/>
    <x v="4"/>
    <s v="Corporate"/>
    <s v="Office Supplies"/>
    <s v="Paper"/>
    <s v="Small Box"/>
    <d v="2012-08-01T00:00:00"/>
  </r>
  <r>
    <n v="49255"/>
    <x v="1017"/>
    <s v="High"/>
    <n v="20"/>
    <n v="1357.44"/>
    <s v="Delivery Truck"/>
    <n v="26.85"/>
    <x v="1"/>
    <s v="Corporate"/>
    <s v="Furniture"/>
    <s v="Bookcases"/>
    <s v="Jumbo Box"/>
    <d v="2012-06-23T00:00:00"/>
  </r>
  <r>
    <n v="29120"/>
    <x v="352"/>
    <s v="Low"/>
    <n v="43"/>
    <n v="1677.27"/>
    <s v="Regular Air"/>
    <n v="7.47"/>
    <x v="10"/>
    <s v="Consumer"/>
    <s v="Office Supplies"/>
    <s v="Binders and Binder Accessories"/>
    <s v="Small Box"/>
    <d v="2010-05-14T00:00:00"/>
  </r>
  <r>
    <n v="31556"/>
    <x v="433"/>
    <s v="Critical"/>
    <n v="35"/>
    <n v="269.35000000000002"/>
    <s v="Regular Air"/>
    <n v="3.68"/>
    <x v="6"/>
    <s v="Consumer"/>
    <s v="Furniture"/>
    <s v="Office Furnishings"/>
    <s v="Wrap Bag"/>
    <d v="2011-07-28T00:00:00"/>
  </r>
  <r>
    <n v="224"/>
    <x v="1018"/>
    <s v="Not Specified"/>
    <n v="44"/>
    <n v="267.85000000000002"/>
    <s v="Regular Air"/>
    <n v="5.15"/>
    <x v="3"/>
    <s v="Corporate"/>
    <s v="Office Supplies"/>
    <s v="Paper"/>
    <s v="Small Box"/>
    <d v="2009-06-18T00:00:00"/>
  </r>
  <r>
    <n v="25095"/>
    <x v="1019"/>
    <s v="Low"/>
    <n v="41"/>
    <n v="4475.03"/>
    <s v="Delivery Truck"/>
    <n v="56.14"/>
    <x v="1"/>
    <s v="Consumer"/>
    <s v="Technology"/>
    <s v="Office Machines"/>
    <s v="Jumbo Drum"/>
    <d v="2011-01-25T00:00:00"/>
  </r>
  <r>
    <n v="38438"/>
    <x v="735"/>
    <s v="Critical"/>
    <n v="17"/>
    <n v="121.09"/>
    <s v="Regular Air"/>
    <n v="5.66"/>
    <x v="5"/>
    <s v="Home Office"/>
    <s v="Office Supplies"/>
    <s v="Paper"/>
    <s v="Small Box"/>
    <d v="2011-06-01T00:00:00"/>
  </r>
  <r>
    <n v="31043"/>
    <x v="93"/>
    <s v="High"/>
    <n v="49"/>
    <n v="772.42"/>
    <s v="Regular Air"/>
    <n v="1.99"/>
    <x v="5"/>
    <s v="Corporate"/>
    <s v="Technology"/>
    <s v="Computer Peripherals"/>
    <s v="Small Pack"/>
    <d v="2009-07-16T00:00:00"/>
  </r>
  <r>
    <n v="11968"/>
    <x v="1020"/>
    <s v="Low"/>
    <n v="31"/>
    <n v="109.49"/>
    <s v="Regular Air"/>
    <n v="0.85"/>
    <x v="7"/>
    <s v="Corporate"/>
    <s v="Office Supplies"/>
    <s v="Pens &amp; Art Supplies"/>
    <s v="Wrap Bag"/>
    <d v="2011-03-16T00:00:00"/>
  </r>
  <r>
    <n v="70"/>
    <x v="28"/>
    <s v="Low"/>
    <n v="46"/>
    <n v="7804.53"/>
    <s v="Regular Air"/>
    <n v="5.99"/>
    <x v="4"/>
    <s v="Home Office"/>
    <s v="Technology"/>
    <s v="Telephones and Communication"/>
    <s v="Small Box"/>
    <d v="2010-12-22T00:00:00"/>
  </r>
  <r>
    <n v="47872"/>
    <x v="637"/>
    <s v="Critical"/>
    <n v="38"/>
    <n v="1756.27"/>
    <s v="Regular Air"/>
    <n v="5.0999999999999996"/>
    <x v="0"/>
    <s v="Home Office"/>
    <s v="Office Supplies"/>
    <s v="Appliances"/>
    <s v="Medium Box"/>
    <d v="2009-06-14T00:00:00"/>
  </r>
  <r>
    <n v="2209"/>
    <x v="40"/>
    <s v="High"/>
    <n v="42"/>
    <n v="174.59"/>
    <s v="Regular Air"/>
    <n v="0.94"/>
    <x v="1"/>
    <s v="Consumer"/>
    <s v="Office Supplies"/>
    <s v="Pens &amp; Art Supplies"/>
    <s v="Wrap Bag"/>
    <d v="2012-07-09T00:00:00"/>
  </r>
  <r>
    <n v="29478"/>
    <x v="777"/>
    <s v="High"/>
    <n v="15"/>
    <n v="272.89249999999998"/>
    <s v="Regular Air"/>
    <n v="0.99"/>
    <x v="8"/>
    <s v="Consumer"/>
    <s v="Technology"/>
    <s v="Telephones and Communication"/>
    <s v="Wrap Bag"/>
    <d v="2010-04-12T00:00:00"/>
  </r>
  <r>
    <n v="21253"/>
    <x v="633"/>
    <s v="Medium"/>
    <n v="5"/>
    <n v="455.08"/>
    <s v="Regular Air"/>
    <n v="19.989999999999998"/>
    <x v="5"/>
    <s v="Small Business"/>
    <s v="Office Supplies"/>
    <s v="Envelopes"/>
    <s v="Small Box"/>
    <d v="2012-04-18T00:00:00"/>
  </r>
  <r>
    <n v="20513"/>
    <x v="262"/>
    <s v="High"/>
    <n v="13"/>
    <n v="42.27"/>
    <s v="Express Air"/>
    <n v="0.93"/>
    <x v="5"/>
    <s v="Corporate"/>
    <s v="Office Supplies"/>
    <s v="Pens &amp; Art Supplies"/>
    <s v="Wrap Bag"/>
    <d v="2009-07-08T00:00:00"/>
  </r>
  <r>
    <n v="35299"/>
    <x v="511"/>
    <s v="Not Specified"/>
    <n v="41"/>
    <n v="4359"/>
    <s v="Regular Air"/>
    <n v="19.989999999999998"/>
    <x v="6"/>
    <s v="Corporate"/>
    <s v="Technology"/>
    <s v="Computer Peripherals"/>
    <s v="Small Box"/>
    <d v="2012-08-12T00:00:00"/>
  </r>
  <r>
    <n v="55847"/>
    <x v="872"/>
    <s v="Not Specified"/>
    <n v="45"/>
    <n v="136.71"/>
    <s v="Regular Air"/>
    <n v="0.99"/>
    <x v="6"/>
    <s v="Consumer"/>
    <s v="Office Supplies"/>
    <s v="Labels"/>
    <s v="Small Box"/>
    <d v="2009-07-21T00:00:00"/>
  </r>
  <r>
    <n v="22688"/>
    <x v="633"/>
    <s v="Medium"/>
    <n v="40"/>
    <n v="2044.2755"/>
    <s v="Regular Air"/>
    <n v="5.63"/>
    <x v="1"/>
    <s v="Corporate"/>
    <s v="Technology"/>
    <s v="Telephones and Communication"/>
    <s v="Small Box"/>
    <d v="2012-04-18T00:00:00"/>
  </r>
  <r>
    <n v="35649"/>
    <x v="226"/>
    <s v="Medium"/>
    <n v="25"/>
    <n v="174.03"/>
    <s v="Regular Air"/>
    <n v="5.74"/>
    <x v="0"/>
    <s v="Consumer"/>
    <s v="Office Supplies"/>
    <s v="Paper"/>
    <s v="Small Box"/>
    <d v="2011-10-11T00:00:00"/>
  </r>
  <r>
    <n v="17061"/>
    <x v="89"/>
    <s v="Critical"/>
    <n v="28"/>
    <n v="80.53"/>
    <s v="Regular Air"/>
    <n v="0.7"/>
    <x v="1"/>
    <s v="Consumer"/>
    <s v="Office Supplies"/>
    <s v="Pens &amp; Art Supplies"/>
    <s v="Wrap Bag"/>
    <d v="2012-11-01T00:00:00"/>
  </r>
  <r>
    <n v="56293"/>
    <x v="817"/>
    <s v="Not Specified"/>
    <n v="34"/>
    <n v="702.79"/>
    <s v="Regular Air"/>
    <n v="11.17"/>
    <x v="0"/>
    <s v="Home Office"/>
    <s v="Furniture"/>
    <s v="Office Furnishings"/>
    <s v="Large Box"/>
    <d v="2010-01-05T00:00:00"/>
  </r>
  <r>
    <n v="39555"/>
    <x v="578"/>
    <s v="Low"/>
    <n v="38"/>
    <n v="1112.54"/>
    <s v="Regular Air"/>
    <n v="8.23"/>
    <x v="1"/>
    <s v="Corporate"/>
    <s v="Office Supplies"/>
    <s v="Envelopes"/>
    <s v="Small Box"/>
    <d v="2012-09-09T00:00:00"/>
  </r>
  <r>
    <n v="5543"/>
    <x v="383"/>
    <s v="Medium"/>
    <n v="15"/>
    <n v="703.54"/>
    <s v="Regular Air"/>
    <n v="3.99"/>
    <x v="4"/>
    <s v="Corporate"/>
    <s v="Office Supplies"/>
    <s v="Appliances"/>
    <s v="Small Box"/>
    <d v="2010-09-26T00:00:00"/>
  </r>
  <r>
    <n v="40708"/>
    <x v="134"/>
    <s v="Not Specified"/>
    <n v="15"/>
    <n v="103.55"/>
    <s v="Regular Air"/>
    <n v="1.5"/>
    <x v="8"/>
    <s v="Corporate"/>
    <s v="Office Supplies"/>
    <s v="Pens &amp; Art Supplies"/>
    <s v="Wrap Bag"/>
    <d v="2009-10-13T00:00:00"/>
  </r>
  <r>
    <n v="33702"/>
    <x v="133"/>
    <s v="Not Specified"/>
    <n v="14"/>
    <n v="56.26"/>
    <s v="Express Air"/>
    <n v="0.5"/>
    <x v="0"/>
    <s v="Corporate"/>
    <s v="Office Supplies"/>
    <s v="Labels"/>
    <s v="Small Box"/>
    <d v="2012-09-03T00:00:00"/>
  </r>
  <r>
    <n v="12262"/>
    <x v="517"/>
    <s v="Low"/>
    <n v="45"/>
    <n v="1212.9280000000001"/>
    <s v="Delivery Truck"/>
    <n v="45.51"/>
    <x v="3"/>
    <s v="Home Office"/>
    <s v="Furniture"/>
    <s v="Tables"/>
    <s v="Jumbo Box"/>
    <d v="2011-12-15T00:00:00"/>
  </r>
  <r>
    <n v="52482"/>
    <x v="1021"/>
    <s v="Critical"/>
    <n v="21"/>
    <n v="848.2"/>
    <s v="Express Air"/>
    <n v="5.33"/>
    <x v="8"/>
    <s v="Corporate"/>
    <s v="Office Supplies"/>
    <s v="Appliances"/>
    <s v="Small Box"/>
    <d v="2011-01-31T00:00:00"/>
  </r>
  <r>
    <n v="38944"/>
    <x v="1022"/>
    <s v="Medium"/>
    <n v="17"/>
    <n v="1873.3489999999999"/>
    <s v="Regular Air"/>
    <n v="8.08"/>
    <x v="5"/>
    <s v="Small Business"/>
    <s v="Technology"/>
    <s v="Telephones and Communication"/>
    <s v="Small Box"/>
    <d v="2010-04-21T00:00:00"/>
  </r>
  <r>
    <n v="13313"/>
    <x v="1023"/>
    <s v="Not Specified"/>
    <n v="47"/>
    <n v="1020.61"/>
    <s v="Regular Air"/>
    <n v="13.99"/>
    <x v="2"/>
    <s v="Home Office"/>
    <s v="Office Supplies"/>
    <s v="Appliances"/>
    <s v="Medium Box"/>
    <d v="2009-07-17T00:00:00"/>
  </r>
  <r>
    <n v="39075"/>
    <x v="581"/>
    <s v="Not Specified"/>
    <n v="50"/>
    <n v="512.33000000000004"/>
    <s v="Regular Air"/>
    <n v="0.99"/>
    <x v="5"/>
    <s v="Corporate"/>
    <s v="Office Supplies"/>
    <s v="Labels"/>
    <s v="Small Box"/>
    <d v="2012-02-20T00:00:00"/>
  </r>
  <r>
    <n v="54145"/>
    <x v="475"/>
    <s v="Low"/>
    <n v="34"/>
    <n v="70.25"/>
    <s v="Regular Air"/>
    <n v="5.33"/>
    <x v="1"/>
    <s v="Home Office"/>
    <s v="Furniture"/>
    <s v="Office Furnishings"/>
    <s v="Small Box"/>
    <d v="2010-01-02T00:00:00"/>
  </r>
  <r>
    <n v="47844"/>
    <x v="673"/>
    <s v="Critical"/>
    <n v="41"/>
    <n v="5824.01"/>
    <s v="Delivery Truck"/>
    <n v="30"/>
    <x v="8"/>
    <s v="Consumer"/>
    <s v="Furniture"/>
    <s v="Chairs &amp; Chairmats"/>
    <s v="Jumbo Drum"/>
    <d v="2010-12-14T00:00:00"/>
  </r>
  <r>
    <n v="32451"/>
    <x v="274"/>
    <s v="Not Specified"/>
    <n v="42"/>
    <n v="580.55999999999995"/>
    <s v="Regular Air"/>
    <n v="2.99"/>
    <x v="1"/>
    <s v="Home Office"/>
    <s v="Office Supplies"/>
    <s v="Binders and Binder Accessories"/>
    <s v="Small Box"/>
    <d v="2009-03-25T00:00:00"/>
  </r>
  <r>
    <n v="20805"/>
    <x v="257"/>
    <s v="High"/>
    <n v="12"/>
    <n v="45.61"/>
    <s v="Regular Air"/>
    <n v="0.7"/>
    <x v="1"/>
    <s v="Home Office"/>
    <s v="Office Supplies"/>
    <s v="Pens &amp; Art Supplies"/>
    <s v="Wrap Bag"/>
    <d v="2011-01-11T00:00:00"/>
  </r>
  <r>
    <n v="1856"/>
    <x v="1024"/>
    <s v="Not Specified"/>
    <n v="44"/>
    <n v="4283.2349999999997"/>
    <s v="Regular Air"/>
    <n v="8.8000000000000007"/>
    <x v="0"/>
    <s v="Home Office"/>
    <s v="Technology"/>
    <s v="Telephones and Communication"/>
    <s v="Small Box"/>
    <d v="2012-03-20T00:00:00"/>
  </r>
  <r>
    <n v="834"/>
    <x v="905"/>
    <s v="Medium"/>
    <n v="15"/>
    <n v="1813.04"/>
    <s v="Delivery Truck"/>
    <n v="56.14"/>
    <x v="0"/>
    <s v="Home Office"/>
    <s v="Technology"/>
    <s v="Office Machines"/>
    <s v="Jumbo Drum"/>
    <d v="2009-05-23T00:00:00"/>
  </r>
  <r>
    <n v="4864"/>
    <x v="36"/>
    <s v="Low"/>
    <n v="16"/>
    <n v="4901.99"/>
    <s v="Regular Air"/>
    <n v="19.989999999999998"/>
    <x v="0"/>
    <s v="Corporate"/>
    <s v="Office Supplies"/>
    <s v="Binders and Binder Accessories"/>
    <s v="Small Box"/>
    <d v="2012-11-14T00:00:00"/>
  </r>
  <r>
    <n v="33729"/>
    <x v="524"/>
    <s v="Not Specified"/>
    <n v="26"/>
    <n v="6995.56"/>
    <s v="Regular Air"/>
    <n v="35"/>
    <x v="0"/>
    <s v="Small Business"/>
    <s v="Office Supplies"/>
    <s v="Storage &amp; Organization"/>
    <s v="Large Box"/>
    <d v="2012-09-20T00:00:00"/>
  </r>
  <r>
    <n v="27936"/>
    <x v="1025"/>
    <s v="High"/>
    <n v="3"/>
    <n v="9172.32"/>
    <s v="Delivery Truck"/>
    <n v="8.73"/>
    <x v="3"/>
    <s v="Consumer"/>
    <s v="Technology"/>
    <s v="Office Machines"/>
    <s v="Jumbo Box"/>
    <d v="2011-07-09T00:00:00"/>
  </r>
  <r>
    <n v="59174"/>
    <x v="1026"/>
    <s v="Medium"/>
    <n v="6"/>
    <n v="1193.0999999999999"/>
    <s v="Express Air"/>
    <n v="13.99"/>
    <x v="8"/>
    <s v="Consumer"/>
    <s v="Technology"/>
    <s v="Office Machines"/>
    <s v="Medium Box"/>
    <d v="2010-01-03T00:00:00"/>
  </r>
  <r>
    <n v="28387"/>
    <x v="488"/>
    <s v="Not Specified"/>
    <n v="37"/>
    <n v="3212.97"/>
    <s v="Regular Air"/>
    <n v="19.989999999999998"/>
    <x v="3"/>
    <s v="Consumer"/>
    <s v="Office Supplies"/>
    <s v="Envelopes"/>
    <s v="Small Box"/>
    <d v="2012-06-30T00:00:00"/>
  </r>
  <r>
    <n v="5957"/>
    <x v="97"/>
    <s v="High"/>
    <n v="23"/>
    <n v="391.87549999999999"/>
    <s v="Regular Air"/>
    <n v="4.8099999999999996"/>
    <x v="10"/>
    <s v="Small Business"/>
    <s v="Technology"/>
    <s v="Telephones and Communication"/>
    <s v="Medium Box"/>
    <d v="2010-12-29T00:00:00"/>
  </r>
  <r>
    <n v="33505"/>
    <x v="345"/>
    <s v="Low"/>
    <n v="35"/>
    <n v="2463.2404999999999"/>
    <s v="Express Air"/>
    <n v="10.78"/>
    <x v="1"/>
    <s v="Consumer"/>
    <s v="Technology"/>
    <s v="Telephones and Communication"/>
    <s v="Small Box"/>
    <d v="2010-09-25T00:00:00"/>
  </r>
  <r>
    <n v="51494"/>
    <x v="64"/>
    <s v="Critical"/>
    <n v="42"/>
    <n v="493.56"/>
    <s v="Regular Air"/>
    <n v="5.99"/>
    <x v="9"/>
    <s v="Consumer"/>
    <s v="Technology"/>
    <s v="Office Machines"/>
    <s v="Medium Box"/>
    <d v="2011-08-05T00:00:00"/>
  </r>
  <r>
    <n v="32164"/>
    <x v="955"/>
    <s v="Not Specified"/>
    <n v="34"/>
    <n v="111.83"/>
    <s v="Regular Air"/>
    <n v="3.97"/>
    <x v="5"/>
    <s v="Small Business"/>
    <s v="Office Supplies"/>
    <s v="Pens &amp; Art Supplies"/>
    <s v="Wrap Bag"/>
    <d v="2010-02-03T00:00:00"/>
  </r>
  <r>
    <n v="9024"/>
    <x v="61"/>
    <s v="Medium"/>
    <n v="30"/>
    <n v="1136.44"/>
    <s v="Regular Air"/>
    <n v="6.5"/>
    <x v="4"/>
    <s v="Home Office"/>
    <s v="Technology"/>
    <s v="Computer Peripherals"/>
    <s v="Small Box"/>
    <d v="2012-06-04T00:00:00"/>
  </r>
  <r>
    <n v="36867"/>
    <x v="455"/>
    <s v="High"/>
    <n v="21"/>
    <n v="5482.18"/>
    <s v="Express Air"/>
    <n v="24.49"/>
    <x v="0"/>
    <s v="Corporate"/>
    <s v="Furniture"/>
    <s v="Chairs &amp; Chairmats"/>
    <s v="Large Box"/>
    <d v="2009-09-07T00:00:00"/>
  </r>
  <r>
    <n v="18375"/>
    <x v="507"/>
    <s v="Low"/>
    <n v="20"/>
    <n v="76.89"/>
    <s v="Regular Air"/>
    <n v="0.5"/>
    <x v="4"/>
    <s v="Small Business"/>
    <s v="Office Supplies"/>
    <s v="Labels"/>
    <s v="Small Box"/>
    <d v="2011-09-26T00:00:00"/>
  </r>
  <r>
    <n v="45762"/>
    <x v="468"/>
    <s v="Low"/>
    <n v="21"/>
    <n v="793.85"/>
    <s v="Regular Air"/>
    <n v="5.08"/>
    <x v="0"/>
    <s v="Corporate"/>
    <s v="Office Supplies"/>
    <s v="Paper"/>
    <s v="Wrap Bag"/>
    <d v="2010-07-26T00:00:00"/>
  </r>
  <r>
    <n v="45763"/>
    <x v="369"/>
    <s v="High"/>
    <n v="25"/>
    <n v="67.45"/>
    <s v="Regular Air"/>
    <n v="0.5"/>
    <x v="0"/>
    <s v="Corporate"/>
    <s v="Office Supplies"/>
    <s v="Labels"/>
    <s v="Small Box"/>
    <d v="2010-07-08T00:00:00"/>
  </r>
  <r>
    <n v="29351"/>
    <x v="261"/>
    <s v="Medium"/>
    <n v="17"/>
    <n v="5122.6099999999997"/>
    <s v="Regular Air"/>
    <n v="19.989999999999998"/>
    <x v="4"/>
    <s v="Consumer"/>
    <s v="Office Supplies"/>
    <s v="Binders and Binder Accessories"/>
    <s v="Small Box"/>
    <d v="2011-10-05T00:00:00"/>
  </r>
  <r>
    <n v="47750"/>
    <x v="1027"/>
    <s v="Low"/>
    <n v="1"/>
    <n v="195.04"/>
    <s v="Regular Air"/>
    <n v="35"/>
    <x v="9"/>
    <s v="Corporate"/>
    <s v="Office Supplies"/>
    <s v="Storage &amp; Organization"/>
    <s v="Large Box"/>
    <d v="2010-06-15T00:00:00"/>
  </r>
  <r>
    <n v="51619"/>
    <x v="1028"/>
    <s v="Not Specified"/>
    <n v="31"/>
    <n v="11262.04"/>
    <s v="Delivery Truck"/>
    <n v="58.92"/>
    <x v="1"/>
    <s v="Consumer"/>
    <s v="Furniture"/>
    <s v="Chairs &amp; Chairmats"/>
    <s v="Jumbo Drum"/>
    <d v="2009-09-03T00:00:00"/>
  </r>
  <r>
    <n v="55744"/>
    <x v="60"/>
    <s v="Critical"/>
    <n v="23"/>
    <n v="415.05500000000001"/>
    <s v="Regular Air"/>
    <n v="0.99"/>
    <x v="4"/>
    <s v="Consumer"/>
    <s v="Technology"/>
    <s v="Telephones and Communication"/>
    <s v="Small Pack"/>
    <d v="2011-10-21T00:00:00"/>
  </r>
  <r>
    <n v="54560"/>
    <x v="1023"/>
    <s v="Critical"/>
    <n v="22"/>
    <n v="604.38"/>
    <s v="Regular Air"/>
    <n v="1.99"/>
    <x v="0"/>
    <s v="Small Business"/>
    <s v="Technology"/>
    <s v="Computer Peripherals"/>
    <s v="Small Pack"/>
    <d v="2009-07-19T00:00:00"/>
  </r>
  <r>
    <n v="25824"/>
    <x v="546"/>
    <s v="Medium"/>
    <n v="37"/>
    <n v="14410.78"/>
    <s v="Regular Air"/>
    <n v="19.989999999999998"/>
    <x v="5"/>
    <s v="Corporate"/>
    <s v="Office Supplies"/>
    <s v="Binders and Binder Accessories"/>
    <s v="Small Box"/>
    <d v="2009-09-05T00:00:00"/>
  </r>
  <r>
    <n v="55715"/>
    <x v="215"/>
    <s v="Critical"/>
    <n v="28"/>
    <n v="168.57"/>
    <s v="Express Air"/>
    <n v="2.99"/>
    <x v="2"/>
    <s v="Corporate"/>
    <s v="Office Supplies"/>
    <s v="Binders and Binder Accessories"/>
    <s v="Small Box"/>
    <d v="2011-04-04T00:00:00"/>
  </r>
  <r>
    <n v="25060"/>
    <x v="872"/>
    <s v="Not Specified"/>
    <n v="1"/>
    <n v="1893.93"/>
    <s v="Delivery Truck"/>
    <n v="14.7"/>
    <x v="6"/>
    <s v="Consumer"/>
    <s v="Technology"/>
    <s v="Office Machines"/>
    <s v="Jumbo Drum"/>
    <d v="2009-07-22T00:00:00"/>
  </r>
  <r>
    <n v="57216"/>
    <x v="764"/>
    <s v="High"/>
    <n v="48"/>
    <n v="109.78"/>
    <s v="Regular Air"/>
    <n v="1.2"/>
    <x v="5"/>
    <s v="Corporate"/>
    <s v="Office Supplies"/>
    <s v="Pens &amp; Art Supplies"/>
    <s v="Wrap Bag"/>
    <d v="2010-07-31T00:00:00"/>
  </r>
  <r>
    <n v="33893"/>
    <x v="710"/>
    <s v="Not Specified"/>
    <n v="6"/>
    <n v="232.21"/>
    <s v="Regular Air"/>
    <n v="14.72"/>
    <x v="0"/>
    <s v="Consumer"/>
    <s v="Office Supplies"/>
    <s v="Envelopes"/>
    <s v="Small Box"/>
    <d v="2012-09-22T00:00:00"/>
  </r>
  <r>
    <n v="24960"/>
    <x v="736"/>
    <s v="High"/>
    <n v="18"/>
    <n v="125.8"/>
    <s v="Regular Air"/>
    <n v="5.87"/>
    <x v="1"/>
    <s v="Small Business"/>
    <s v="Office Supplies"/>
    <s v="Paper"/>
    <s v="Small Box"/>
    <d v="2011-01-29T00:00:00"/>
  </r>
  <r>
    <n v="24583"/>
    <x v="371"/>
    <s v="Critical"/>
    <n v="17"/>
    <n v="42.29"/>
    <s v="Regular Air"/>
    <n v="6.05"/>
    <x v="5"/>
    <s v="Corporate"/>
    <s v="Office Supplies"/>
    <s v="Binders and Binder Accessories"/>
    <s v="Small Box"/>
    <d v="2011-08-12T00:00:00"/>
  </r>
  <r>
    <n v="36933"/>
    <x v="229"/>
    <s v="High"/>
    <n v="32"/>
    <n v="115.81"/>
    <s v="Regular Air"/>
    <n v="0.5"/>
    <x v="1"/>
    <s v="Small Business"/>
    <s v="Office Supplies"/>
    <s v="Labels"/>
    <s v="Small Box"/>
    <d v="2011-07-13T00:00:00"/>
  </r>
  <r>
    <n v="46599"/>
    <x v="284"/>
    <s v="Not Specified"/>
    <n v="4"/>
    <n v="284"/>
    <s v="Express Air"/>
    <n v="10.84"/>
    <x v="5"/>
    <s v="Small Business"/>
    <s v="Furniture"/>
    <s v="Office Furnishings"/>
    <s v="Medium Box"/>
    <d v="2010-09-14T00:00:00"/>
  </r>
  <r>
    <n v="33254"/>
    <x v="1029"/>
    <s v="Not Specified"/>
    <n v="11"/>
    <n v="466.35"/>
    <s v="Regular Air"/>
    <n v="9.1999999999999993"/>
    <x v="8"/>
    <s v="Home Office"/>
    <s v="Furniture"/>
    <s v="Office Furnishings"/>
    <s v="Wrap Bag"/>
    <d v="2011-11-05T00:00:00"/>
  </r>
  <r>
    <n v="5346"/>
    <x v="917"/>
    <s v="Critical"/>
    <n v="17"/>
    <n v="2285.12"/>
    <s v="Delivery Truck"/>
    <n v="36.090000000000003"/>
    <x v="0"/>
    <s v="Home Office"/>
    <s v="Furniture"/>
    <s v="Bookcases"/>
    <s v="Jumbo Box"/>
    <d v="2010-12-27T00:00:00"/>
  </r>
  <r>
    <n v="4896"/>
    <x v="880"/>
    <s v="Critical"/>
    <n v="10"/>
    <n v="1089.8699999999999"/>
    <s v="Express Air"/>
    <n v="5.99"/>
    <x v="9"/>
    <s v="Small Business"/>
    <s v="Technology"/>
    <s v="Telephones and Communication"/>
    <s v="Small Box"/>
    <d v="2012-08-23T00:00:00"/>
  </r>
  <r>
    <n v="42467"/>
    <x v="1030"/>
    <s v="High"/>
    <n v="10"/>
    <n v="238.88"/>
    <s v="Regular Air"/>
    <n v="15.1"/>
    <x v="0"/>
    <s v="Home Office"/>
    <s v="Office Supplies"/>
    <s v="Binders and Binder Accessories"/>
    <s v="Small Box"/>
    <d v="2010-10-14T00:00:00"/>
  </r>
  <r>
    <n v="37634"/>
    <x v="554"/>
    <s v="Medium"/>
    <n v="32"/>
    <n v="368.18"/>
    <s v="Regular Air"/>
    <n v="4.8099999999999996"/>
    <x v="2"/>
    <s v="Corporate"/>
    <s v="Office Supplies"/>
    <s v="Storage &amp; Organization"/>
    <s v="Small Box"/>
    <d v="2012-05-22T00:00:00"/>
  </r>
  <r>
    <n v="21382"/>
    <x v="207"/>
    <s v="Critical"/>
    <n v="27"/>
    <n v="145.93"/>
    <s v="Regular Air"/>
    <n v="7.44"/>
    <x v="1"/>
    <s v="Corporate"/>
    <s v="Office Supplies"/>
    <s v="Paper"/>
    <s v="Small Box"/>
    <d v="2012-01-15T00:00:00"/>
  </r>
  <r>
    <n v="53635"/>
    <x v="1031"/>
    <s v="Not Specified"/>
    <n v="33"/>
    <n v="103.92"/>
    <s v="Regular Air"/>
    <n v="1.92"/>
    <x v="0"/>
    <s v="Small Business"/>
    <s v="Office Supplies"/>
    <s v="Scissors, Rulers and Trimmers"/>
    <s v="Wrap Bag"/>
    <d v="2012-07-20T00:00:00"/>
  </r>
  <r>
    <n v="3525"/>
    <x v="1032"/>
    <s v="Not Specified"/>
    <n v="38"/>
    <n v="115.43"/>
    <s v="Regular Air"/>
    <n v="1.34"/>
    <x v="3"/>
    <s v="Home Office"/>
    <s v="Office Supplies"/>
    <s v="Pens &amp; Art Supplies"/>
    <s v="Wrap Bag"/>
    <d v="2011-12-23T00:00:00"/>
  </r>
  <r>
    <n v="36739"/>
    <x v="786"/>
    <s v="Not Specified"/>
    <n v="27"/>
    <n v="331.17"/>
    <s v="Regular Air"/>
    <n v="2.85"/>
    <x v="4"/>
    <s v="Consumer"/>
    <s v="Furniture"/>
    <s v="Office Furnishings"/>
    <s v="Small Pack"/>
    <d v="2009-10-08T00:00:00"/>
  </r>
  <r>
    <n v="49767"/>
    <x v="247"/>
    <s v="Critical"/>
    <n v="39"/>
    <n v="5196.1899999999996"/>
    <s v="Regular Air"/>
    <n v="13.99"/>
    <x v="5"/>
    <s v="Small Business"/>
    <s v="Technology"/>
    <s v="Office Machines"/>
    <s v="Medium Box"/>
    <d v="2010-11-09T00:00:00"/>
  </r>
  <r>
    <n v="55042"/>
    <x v="1033"/>
    <s v="High"/>
    <n v="38"/>
    <n v="1978.4345000000001"/>
    <s v="Regular Air"/>
    <n v="2.5"/>
    <x v="8"/>
    <s v="Home Office"/>
    <s v="Technology"/>
    <s v="Telephones and Communication"/>
    <s v="Small Box"/>
    <d v="2011-12-09T00:00:00"/>
  </r>
  <r>
    <n v="42753"/>
    <x v="1034"/>
    <s v="Medium"/>
    <n v="45"/>
    <n v="4072.8175000000001"/>
    <s v="Regular Air"/>
    <n v="3"/>
    <x v="0"/>
    <s v="Small Business"/>
    <s v="Technology"/>
    <s v="Telephones and Communication"/>
    <s v="Small Box"/>
    <d v="2012-01-20T00:00:00"/>
  </r>
  <r>
    <n v="39686"/>
    <x v="583"/>
    <s v="Not Specified"/>
    <n v="2"/>
    <n v="738.8"/>
    <s v="Delivery Truck"/>
    <n v="91.05"/>
    <x v="1"/>
    <s v="Home Office"/>
    <s v="Office Supplies"/>
    <s v="Appliances"/>
    <s v="Jumbo Drum"/>
    <d v="2012-06-09T00:00:00"/>
  </r>
  <r>
    <n v="26466"/>
    <x v="316"/>
    <s v="Critical"/>
    <n v="29"/>
    <n v="909.721"/>
    <s v="Regular Air"/>
    <n v="5.99"/>
    <x v="6"/>
    <s v="Corporate"/>
    <s v="Technology"/>
    <s v="Telephones and Communication"/>
    <s v="Wrap Bag"/>
    <d v="2009-06-12T00:00:00"/>
  </r>
  <r>
    <n v="27013"/>
    <x v="1035"/>
    <s v="Low"/>
    <n v="26"/>
    <n v="7007.19"/>
    <s v="Regular Air"/>
    <n v="35"/>
    <x v="0"/>
    <s v="Home Office"/>
    <s v="Office Supplies"/>
    <s v="Storage &amp; Organization"/>
    <s v="Large Box"/>
    <d v="2009-07-05T00:00:00"/>
  </r>
  <r>
    <n v="51047"/>
    <x v="465"/>
    <s v="Medium"/>
    <n v="38"/>
    <n v="1685.07"/>
    <s v="Regular Air"/>
    <n v="34.200000000000003"/>
    <x v="4"/>
    <s v="Corporate"/>
    <s v="Furniture"/>
    <s v="Office Furnishings"/>
    <s v="Wrap Bag"/>
    <d v="2009-04-11T00:00:00"/>
  </r>
  <r>
    <n v="27780"/>
    <x v="1036"/>
    <s v="Critical"/>
    <n v="18"/>
    <n v="56.41"/>
    <s v="Regular Air"/>
    <n v="0.99"/>
    <x v="5"/>
    <s v="Small Business"/>
    <s v="Office Supplies"/>
    <s v="Labels"/>
    <s v="Small Box"/>
    <d v="2012-10-21T00:00:00"/>
  </r>
  <r>
    <n v="39876"/>
    <x v="181"/>
    <s v="High"/>
    <n v="43"/>
    <n v="16269.82"/>
    <s v="Regular Air"/>
    <n v="19.989999999999998"/>
    <x v="8"/>
    <s v="Consumer"/>
    <s v="Office Supplies"/>
    <s v="Binders and Binder Accessories"/>
    <s v="Small Box"/>
    <d v="2012-04-15T00:00:00"/>
  </r>
  <r>
    <n v="31873"/>
    <x v="634"/>
    <s v="Low"/>
    <n v="2"/>
    <n v="141.59"/>
    <s v="Regular Air"/>
    <n v="3.5"/>
    <x v="1"/>
    <s v="Home Office"/>
    <s v="Office Supplies"/>
    <s v="Appliances"/>
    <s v="Small Box"/>
    <d v="2009-11-13T00:00:00"/>
  </r>
  <r>
    <n v="450"/>
    <x v="291"/>
    <s v="Not Specified"/>
    <n v="35"/>
    <n v="543.72"/>
    <s v="Regular Air"/>
    <n v="11.25"/>
    <x v="0"/>
    <s v="Consumer"/>
    <s v="Office Supplies"/>
    <s v="Storage &amp; Organization"/>
    <s v="Small Box"/>
    <d v="2011-03-06T00:00:00"/>
  </r>
  <r>
    <n v="20482"/>
    <x v="437"/>
    <s v="Medium"/>
    <n v="38"/>
    <n v="4650.07"/>
    <s v="Delivery Truck"/>
    <n v="60.19"/>
    <x v="1"/>
    <s v="Small Business"/>
    <s v="Furniture"/>
    <s v="Bookcases"/>
    <s v="Jumbo Box"/>
    <d v="2011-07-18T00:00:00"/>
  </r>
  <r>
    <n v="58433"/>
    <x v="1037"/>
    <s v="High"/>
    <n v="20"/>
    <n v="5989.0479999999998"/>
    <s v="Delivery Truck"/>
    <n v="42.52"/>
    <x v="0"/>
    <s v="Home Office"/>
    <s v="Furniture"/>
    <s v="Tables"/>
    <s v="Jumbo Box"/>
    <d v="2011-07-03T00:00:00"/>
  </r>
  <r>
    <n v="7462"/>
    <x v="846"/>
    <s v="High"/>
    <n v="3"/>
    <n v="72.63"/>
    <s v="Express Air"/>
    <n v="5.53"/>
    <x v="1"/>
    <s v="Small Business"/>
    <s v="Office Supplies"/>
    <s v="Pens &amp; Art Supplies"/>
    <s v="Small Pack"/>
    <d v="2011-02-21T00:00:00"/>
  </r>
  <r>
    <n v="35456"/>
    <x v="264"/>
    <s v="Critical"/>
    <n v="37"/>
    <n v="46.37"/>
    <s v="Regular Air"/>
    <n v="0.7"/>
    <x v="3"/>
    <s v="Corporate"/>
    <s v="Office Supplies"/>
    <s v="Rubber Bands"/>
    <s v="Wrap Bag"/>
    <d v="2012-11-03T00:00:00"/>
  </r>
  <r>
    <n v="40803"/>
    <x v="743"/>
    <s v="Low"/>
    <n v="22"/>
    <n v="83.02"/>
    <s v="Regular Air"/>
    <n v="1.49"/>
    <x v="0"/>
    <s v="Small Business"/>
    <s v="Office Supplies"/>
    <s v="Binders and Binder Accessories"/>
    <s v="Small Box"/>
    <d v="2011-04-18T00:00:00"/>
  </r>
  <r>
    <n v="15300"/>
    <x v="1038"/>
    <s v="High"/>
    <n v="42"/>
    <n v="229.88"/>
    <s v="Express Air"/>
    <n v="5.0599999999999996"/>
    <x v="5"/>
    <s v="Home Office"/>
    <s v="Office Supplies"/>
    <s v="Paper"/>
    <s v="Small Box"/>
    <d v="2011-02-10T00:00:00"/>
  </r>
  <r>
    <n v="13090"/>
    <x v="951"/>
    <s v="Not Specified"/>
    <n v="15"/>
    <n v="150.19999999999999"/>
    <s v="Regular Air"/>
    <n v="4.3899999999999997"/>
    <x v="3"/>
    <s v="Corporate"/>
    <s v="Office Supplies"/>
    <s v="Paper"/>
    <s v="Wrap Bag"/>
    <d v="2010-07-27T00:00:00"/>
  </r>
  <r>
    <n v="22951"/>
    <x v="460"/>
    <s v="Medium"/>
    <n v="24"/>
    <n v="1304.0274999999999"/>
    <s v="Regular Air"/>
    <n v="8.99"/>
    <x v="1"/>
    <s v="Corporate"/>
    <s v="Technology"/>
    <s v="Telephones and Communication"/>
    <s v="Small Box"/>
    <d v="2012-05-03T00:00:00"/>
  </r>
  <r>
    <n v="57093"/>
    <x v="201"/>
    <s v="Low"/>
    <n v="47"/>
    <n v="744.64"/>
    <s v="Regular Air"/>
    <n v="5.41"/>
    <x v="5"/>
    <s v="Small Business"/>
    <s v="Office Supplies"/>
    <s v="Storage &amp; Organization"/>
    <s v="Small Box"/>
    <d v="2012-05-09T00:00:00"/>
  </r>
  <r>
    <n v="48642"/>
    <x v="773"/>
    <s v="High"/>
    <n v="36"/>
    <n v="111.83"/>
    <s v="Regular Air"/>
    <n v="0.7"/>
    <x v="4"/>
    <s v="Home Office"/>
    <s v="Office Supplies"/>
    <s v="Pens &amp; Art Supplies"/>
    <s v="Wrap Bag"/>
    <d v="2010-02-01T00:00:00"/>
  </r>
  <r>
    <n v="33222"/>
    <x v="727"/>
    <s v="Medium"/>
    <n v="30"/>
    <n v="1676.46"/>
    <s v="Delivery Truck"/>
    <n v="30"/>
    <x v="0"/>
    <s v="Home Office"/>
    <s v="Furniture"/>
    <s v="Chairs &amp; Chairmats"/>
    <s v="Jumbo Drum"/>
    <d v="2012-06-20T00:00:00"/>
  </r>
  <r>
    <n v="58917"/>
    <x v="169"/>
    <s v="High"/>
    <n v="3"/>
    <n v="62.88"/>
    <s v="Regular Air"/>
    <n v="2.87"/>
    <x v="4"/>
    <s v="Small Business"/>
    <s v="Office Supplies"/>
    <s v="Pens &amp; Art Supplies"/>
    <s v="Small Pack"/>
    <d v="2012-03-02T00:00:00"/>
  </r>
  <r>
    <n v="1888"/>
    <x v="404"/>
    <s v="Not Specified"/>
    <n v="38"/>
    <n v="1264.46"/>
    <s v="Delivery Truck"/>
    <n v="45.51"/>
    <x v="3"/>
    <s v="Corporate"/>
    <s v="Furniture"/>
    <s v="Tables"/>
    <s v="Jumbo Box"/>
    <d v="2010-10-30T00:00:00"/>
  </r>
  <r>
    <n v="29991"/>
    <x v="314"/>
    <s v="Low"/>
    <n v="41"/>
    <n v="123.11"/>
    <s v="Regular Air"/>
    <n v="0.49"/>
    <x v="8"/>
    <s v="Small Business"/>
    <s v="Office Supplies"/>
    <s v="Labels"/>
    <s v="Small Box"/>
    <d v="2012-10-07T00:00:00"/>
  </r>
  <r>
    <n v="16356"/>
    <x v="1039"/>
    <s v="Critical"/>
    <n v="6"/>
    <n v="157.94"/>
    <s v="Express Air"/>
    <n v="4.5"/>
    <x v="3"/>
    <s v="Corporate"/>
    <s v="Office Supplies"/>
    <s v="Appliances"/>
    <s v="Small Box"/>
    <d v="2011-08-03T00:00:00"/>
  </r>
  <r>
    <n v="14435"/>
    <x v="655"/>
    <s v="Not Specified"/>
    <n v="44"/>
    <n v="1299.9100000000001"/>
    <s v="Regular Air"/>
    <n v="5.76"/>
    <x v="4"/>
    <s v="Small Business"/>
    <s v="Office Supplies"/>
    <s v="Paper"/>
    <s v="Small Box"/>
    <d v="2012-12-01T00:00:00"/>
  </r>
  <r>
    <n v="15815"/>
    <x v="696"/>
    <s v="Critical"/>
    <n v="24"/>
    <n v="107.41"/>
    <s v="Regular Air"/>
    <n v="1.49"/>
    <x v="6"/>
    <s v="Corporate"/>
    <s v="Office Supplies"/>
    <s v="Binders and Binder Accessories"/>
    <s v="Small Box"/>
    <d v="2009-05-01T00:00:00"/>
  </r>
  <r>
    <n v="55874"/>
    <x v="1040"/>
    <s v="Medium"/>
    <n v="41"/>
    <n v="228.3"/>
    <s v="Express Air"/>
    <n v="4.62"/>
    <x v="1"/>
    <s v="Small Business"/>
    <s v="Technology"/>
    <s v="Computer Peripherals"/>
    <s v="Small Pack"/>
    <d v="2009-02-18T00:00:00"/>
  </r>
  <r>
    <n v="54371"/>
    <x v="616"/>
    <s v="Not Specified"/>
    <n v="28"/>
    <n v="115.02"/>
    <s v="Regular Air"/>
    <n v="0.71"/>
    <x v="8"/>
    <s v="Corporate"/>
    <s v="Office Supplies"/>
    <s v="Rubber Bands"/>
    <s v="Wrap Bag"/>
    <d v="2012-02-15T00:00:00"/>
  </r>
  <r>
    <n v="59205"/>
    <x v="942"/>
    <s v="Critical"/>
    <n v="35"/>
    <n v="597.04"/>
    <s v="Regular Air"/>
    <n v="7.04"/>
    <x v="6"/>
    <s v="Home Office"/>
    <s v="Office Supplies"/>
    <s v="Storage &amp; Organization"/>
    <s v="Small Box"/>
    <d v="2011-11-02T00:00:00"/>
  </r>
  <r>
    <n v="3588"/>
    <x v="45"/>
    <s v="Not Specified"/>
    <n v="42"/>
    <n v="374.38"/>
    <s v="Regular Air"/>
    <n v="3.5"/>
    <x v="10"/>
    <s v="Home Office"/>
    <s v="Office Supplies"/>
    <s v="Appliances"/>
    <s v="Small Box"/>
    <d v="2011-03-19T00:00:00"/>
  </r>
  <r>
    <n v="868"/>
    <x v="583"/>
    <s v="Not Specified"/>
    <n v="31"/>
    <n v="1474.33"/>
    <s v="Regular Air"/>
    <n v="3.61"/>
    <x v="11"/>
    <s v="Home Office"/>
    <s v="Technology"/>
    <s v="Computer Peripherals"/>
    <s v="Small Pack"/>
    <d v="2012-06-10T00:00:00"/>
  </r>
  <r>
    <n v="34727"/>
    <x v="438"/>
    <s v="Low"/>
    <n v="20"/>
    <n v="159.71"/>
    <s v="Express Air"/>
    <n v="8.94"/>
    <x v="4"/>
    <s v="Corporate"/>
    <s v="Office Supplies"/>
    <s v="Binders and Binder Accessories"/>
    <s v="Small Box"/>
    <d v="2011-03-17T00:00:00"/>
  </r>
  <r>
    <n v="15139"/>
    <x v="1041"/>
    <s v="High"/>
    <n v="33"/>
    <n v="744.12"/>
    <s v="Delivery Truck"/>
    <n v="45"/>
    <x v="7"/>
    <s v="Corporate"/>
    <s v="Office Supplies"/>
    <s v="Storage &amp; Organization"/>
    <s v="Jumbo Drum"/>
    <d v="2009-11-19T00:00:00"/>
  </r>
  <r>
    <n v="771"/>
    <x v="364"/>
    <s v="Critical"/>
    <n v="18"/>
    <n v="88.84"/>
    <s v="Regular Air"/>
    <n v="4.72"/>
    <x v="6"/>
    <s v="Home Office"/>
    <s v="Office Supplies"/>
    <s v="Paper"/>
    <s v="Small Box"/>
    <d v="2011-06-17T00:00:00"/>
  </r>
  <r>
    <n v="37410"/>
    <x v="769"/>
    <s v="Medium"/>
    <n v="45"/>
    <n v="18775.759999999998"/>
    <s v="Delivery Truck"/>
    <n v="48.26"/>
    <x v="0"/>
    <s v="Corporate"/>
    <s v="Technology"/>
    <s v="Office Machines"/>
    <s v="Jumbo Box"/>
    <d v="2010-10-14T00:00:00"/>
  </r>
  <r>
    <n v="26240"/>
    <x v="1008"/>
    <s v="Critical"/>
    <n v="38"/>
    <n v="1483.44"/>
    <s v="Regular Air"/>
    <n v="1.99"/>
    <x v="7"/>
    <s v="Consumer"/>
    <s v="Technology"/>
    <s v="Computer Peripherals"/>
    <s v="Small Pack"/>
    <d v="2009-12-22T00:00:00"/>
  </r>
  <r>
    <n v="16804"/>
    <x v="161"/>
    <s v="High"/>
    <n v="36"/>
    <n v="218.6"/>
    <s v="Express Air"/>
    <n v="4.96"/>
    <x v="1"/>
    <s v="Consumer"/>
    <s v="Office Supplies"/>
    <s v="Paper"/>
    <s v="Small Box"/>
    <d v="2012-03-11T00:00:00"/>
  </r>
  <r>
    <n v="42403"/>
    <x v="549"/>
    <s v="Not Specified"/>
    <n v="47"/>
    <n v="121.2"/>
    <s v="Regular Air"/>
    <n v="1.25"/>
    <x v="6"/>
    <s v="Small Business"/>
    <s v="Office Supplies"/>
    <s v="Pens &amp; Art Supplies"/>
    <s v="Wrap Bag"/>
    <d v="2009-06-21T00:00:00"/>
  </r>
  <r>
    <n v="2053"/>
    <x v="12"/>
    <s v="Critical"/>
    <n v="39"/>
    <n v="19342.84"/>
    <s v="Delivery Truck"/>
    <n v="126"/>
    <x v="1"/>
    <s v="Consumer"/>
    <s v="Furniture"/>
    <s v="Chairs &amp; Chairmats"/>
    <s v="Jumbo Drum"/>
    <d v="2011-02-07T00:00:00"/>
  </r>
  <r>
    <n v="52068"/>
    <x v="456"/>
    <s v="Not Specified"/>
    <n v="17"/>
    <n v="441.53"/>
    <s v="Delivery Truck"/>
    <n v="14.36"/>
    <x v="6"/>
    <s v="Corporate"/>
    <s v="Furniture"/>
    <s v="Chairs &amp; Chairmats"/>
    <s v="Jumbo Drum"/>
    <d v="2012-01-15T00:00:00"/>
  </r>
  <r>
    <n v="3395"/>
    <x v="365"/>
    <s v="Not Specified"/>
    <n v="29"/>
    <n v="623.02"/>
    <s v="Regular Air"/>
    <n v="11.52"/>
    <x v="0"/>
    <s v="Consumer"/>
    <s v="Office Supplies"/>
    <s v="Storage &amp; Organization"/>
    <s v="Small Box"/>
    <d v="2009-10-30T00:00:00"/>
  </r>
  <r>
    <n v="52007"/>
    <x v="1042"/>
    <s v="Medium"/>
    <n v="25"/>
    <n v="68.540000000000006"/>
    <s v="Regular Air"/>
    <n v="0.5"/>
    <x v="1"/>
    <s v="Consumer"/>
    <s v="Office Supplies"/>
    <s v="Labels"/>
    <s v="Small Box"/>
    <d v="2012-04-14T00:00:00"/>
  </r>
  <r>
    <n v="33568"/>
    <x v="150"/>
    <s v="Medium"/>
    <n v="10"/>
    <n v="628.73"/>
    <s v="Regular Air"/>
    <n v="52.2"/>
    <x v="5"/>
    <s v="Small Business"/>
    <s v="Furniture"/>
    <s v="Office Furnishings"/>
    <s v="Medium Box"/>
    <d v="2012-07-22T00:00:00"/>
  </r>
  <r>
    <n v="25028"/>
    <x v="1043"/>
    <s v="Critical"/>
    <n v="5"/>
    <n v="477.39"/>
    <s v="Delivery Truck"/>
    <n v="55.81"/>
    <x v="5"/>
    <s v="Home Office"/>
    <s v="Furniture"/>
    <s v="Bookcases"/>
    <s v="Jumbo Box"/>
    <d v="2011-01-06T00:00:00"/>
  </r>
  <r>
    <n v="1537"/>
    <x v="95"/>
    <s v="Not Specified"/>
    <n v="5"/>
    <n v="16.600000000000001"/>
    <s v="Regular Air"/>
    <n v="6.05"/>
    <x v="4"/>
    <s v="Corporate"/>
    <s v="Office Supplies"/>
    <s v="Binders and Binder Accessories"/>
    <s v="Small Box"/>
    <d v="2012-02-14T00:00:00"/>
  </r>
  <r>
    <n v="23685"/>
    <x v="488"/>
    <s v="Not Specified"/>
    <n v="46"/>
    <n v="7928.5619999999999"/>
    <s v="Regular Air"/>
    <n v="5"/>
    <x v="0"/>
    <s v="Corporate"/>
    <s v="Technology"/>
    <s v="Telephones and Communication"/>
    <s v="Small Box"/>
    <d v="2012-06-30T00:00:00"/>
  </r>
  <r>
    <n v="27616"/>
    <x v="155"/>
    <s v="Low"/>
    <n v="3"/>
    <n v="614.14"/>
    <s v="Regular Air"/>
    <n v="24.49"/>
    <x v="6"/>
    <s v="Home Office"/>
    <s v="Technology"/>
    <s v="Copiers and Fax"/>
    <s v="Large Box"/>
    <d v="2012-08-01T00:00:00"/>
  </r>
  <r>
    <n v="8960"/>
    <x v="1044"/>
    <s v="Medium"/>
    <n v="46"/>
    <n v="4335.34"/>
    <s v="Express Air"/>
    <n v="19.989999999999998"/>
    <x v="1"/>
    <s v="Small Business"/>
    <s v="Technology"/>
    <s v="Computer Peripherals"/>
    <s v="Small Box"/>
    <d v="2010-06-07T00:00:00"/>
  </r>
  <r>
    <n v="25155"/>
    <x v="799"/>
    <s v="Low"/>
    <n v="48"/>
    <n v="1038.99"/>
    <s v="Regular Air"/>
    <n v="14.87"/>
    <x v="6"/>
    <s v="Corporate"/>
    <s v="Furniture"/>
    <s v="Office Furnishings"/>
    <s v="Large Box"/>
    <d v="2010-01-27T00:00:00"/>
  </r>
  <r>
    <n v="44935"/>
    <x v="388"/>
    <s v="High"/>
    <n v="39"/>
    <n v="9362.73"/>
    <s v="Regular Air"/>
    <n v="19.989999999999998"/>
    <x v="5"/>
    <s v="Consumer"/>
    <s v="Office Supplies"/>
    <s v="Appliances"/>
    <s v="Small Box"/>
    <d v="2010-11-18T00:00:00"/>
  </r>
  <r>
    <n v="24802"/>
    <x v="1045"/>
    <s v="Medium"/>
    <n v="18"/>
    <n v="1383.2"/>
    <s v="Regular Air"/>
    <n v="12.14"/>
    <x v="5"/>
    <s v="Small Business"/>
    <s v="Technology"/>
    <s v="Computer Peripherals"/>
    <s v="Small Box"/>
    <d v="2009-01-25T00:00:00"/>
  </r>
  <r>
    <n v="18370"/>
    <x v="1046"/>
    <s v="Low"/>
    <n v="41"/>
    <n v="1271.0474999999999"/>
    <s v="Regular Air"/>
    <n v="5"/>
    <x v="6"/>
    <s v="Consumer"/>
    <s v="Technology"/>
    <s v="Telephones and Communication"/>
    <s v="Small Box"/>
    <d v="2011-01-17T00:00:00"/>
  </r>
  <r>
    <n v="45698"/>
    <x v="927"/>
    <s v="High"/>
    <n v="36"/>
    <n v="263.37"/>
    <s v="Regular Air"/>
    <n v="4.2300000000000004"/>
    <x v="1"/>
    <s v="Small Business"/>
    <s v="Office Supplies"/>
    <s v="Paper"/>
    <s v="Wrap Bag"/>
    <d v="2012-04-26T00:00:00"/>
  </r>
  <r>
    <n v="17542"/>
    <x v="116"/>
    <s v="Low"/>
    <n v="37"/>
    <n v="105.99"/>
    <s v="Regular Air"/>
    <n v="0.5"/>
    <x v="3"/>
    <s v="Consumer"/>
    <s v="Office Supplies"/>
    <s v="Labels"/>
    <s v="Small Box"/>
    <d v="2010-09-02T00:00:00"/>
  </r>
  <r>
    <n v="55139"/>
    <x v="864"/>
    <s v="Not Specified"/>
    <n v="41"/>
    <n v="576.58000000000004"/>
    <s v="Regular Air"/>
    <n v="7.59"/>
    <x v="0"/>
    <s v="Small Business"/>
    <s v="Office Supplies"/>
    <s v="Scissors, Rulers and Trimmers"/>
    <s v="Small Pack"/>
    <d v="2010-01-18T00:00:00"/>
  </r>
  <r>
    <n v="26531"/>
    <x v="663"/>
    <s v="Medium"/>
    <n v="26"/>
    <n v="4688.9485000000004"/>
    <s v="Regular Air"/>
    <n v="5.26"/>
    <x v="2"/>
    <s v="Corporate"/>
    <s v="Technology"/>
    <s v="Telephones and Communication"/>
    <s v="Small Box"/>
    <d v="2011-06-22T00:00:00"/>
  </r>
  <r>
    <n v="14275"/>
    <x v="505"/>
    <s v="Low"/>
    <n v="20"/>
    <n v="42.22"/>
    <s v="Regular Air"/>
    <n v="1.49"/>
    <x v="0"/>
    <s v="Consumer"/>
    <s v="Office Supplies"/>
    <s v="Binders and Binder Accessories"/>
    <s v="Small Box"/>
    <d v="2010-06-15T00:00:00"/>
  </r>
  <r>
    <n v="31393"/>
    <x v="118"/>
    <s v="Critical"/>
    <n v="31"/>
    <n v="110.32"/>
    <s v="Regular Air"/>
    <n v="1.32"/>
    <x v="2"/>
    <s v="Corporate"/>
    <s v="Office Supplies"/>
    <s v="Scissors, Rulers and Trimmers"/>
    <s v="Wrap Bag"/>
    <d v="2012-05-13T00:00:00"/>
  </r>
  <r>
    <n v="39847"/>
    <x v="1047"/>
    <s v="Not Specified"/>
    <n v="49"/>
    <n v="3170.52"/>
    <s v="Regular Air"/>
    <n v="6.88"/>
    <x v="0"/>
    <s v="Home Office"/>
    <s v="Office Supplies"/>
    <s v="Storage &amp; Organization"/>
    <s v="Small Box"/>
    <d v="2010-04-05T00:00:00"/>
  </r>
  <r>
    <n v="30214"/>
    <x v="745"/>
    <s v="Low"/>
    <n v="38"/>
    <n v="375.61"/>
    <s v="Express Air"/>
    <n v="5.75"/>
    <x v="8"/>
    <s v="Home Office"/>
    <s v="Office Supplies"/>
    <s v="Binders and Binder Accessories"/>
    <s v="Small Box"/>
    <d v="2009-10-11T00:00:00"/>
  </r>
  <r>
    <n v="40261"/>
    <x v="440"/>
    <s v="Critical"/>
    <n v="36"/>
    <n v="331.37"/>
    <s v="Express Air"/>
    <n v="9.86"/>
    <x v="8"/>
    <s v="Corporate"/>
    <s v="Office Supplies"/>
    <s v="Paper"/>
    <s v="Small Box"/>
    <d v="2009-11-06T00:00:00"/>
  </r>
  <r>
    <n v="53894"/>
    <x v="262"/>
    <s v="Critical"/>
    <n v="37"/>
    <n v="2756.17"/>
    <s v="Regular Air"/>
    <n v="69"/>
    <x v="9"/>
    <s v="Consumer"/>
    <s v="Furniture"/>
    <s v="Tables"/>
    <s v="Large Box"/>
    <d v="2009-07-08T00:00:00"/>
  </r>
  <r>
    <n v="36643"/>
    <x v="747"/>
    <s v="Critical"/>
    <n v="17"/>
    <n v="240.87"/>
    <s v="Regular Air"/>
    <n v="8.7799999999999994"/>
    <x v="1"/>
    <s v="Corporate"/>
    <s v="Furniture"/>
    <s v="Office Furnishings"/>
    <s v="Small Box"/>
    <d v="2009-02-25T00:00:00"/>
  </r>
  <r>
    <n v="12096"/>
    <x v="524"/>
    <s v="Medium"/>
    <n v="23"/>
    <n v="4689.66"/>
    <s v="Regular Air"/>
    <n v="11.54"/>
    <x v="2"/>
    <s v="Home Office"/>
    <s v="Furniture"/>
    <s v="Office Furnishings"/>
    <s v="Large Box"/>
    <d v="2012-09-21T00:00:00"/>
  </r>
  <r>
    <n v="37765"/>
    <x v="125"/>
    <s v="Low"/>
    <n v="18"/>
    <n v="655.58"/>
    <s v="Regular Air"/>
    <n v="5.09"/>
    <x v="6"/>
    <s v="Consumer"/>
    <s v="Office Supplies"/>
    <s v="Paper"/>
    <s v="Small Box"/>
    <d v="2012-11-28T00:00:00"/>
  </r>
  <r>
    <n v="20805"/>
    <x v="257"/>
    <s v="High"/>
    <n v="35"/>
    <n v="418.34"/>
    <s v="Regular Air"/>
    <n v="5.16"/>
    <x v="1"/>
    <s v="Home Office"/>
    <s v="Furniture"/>
    <s v="Office Furnishings"/>
    <s v="Small Box"/>
    <d v="2011-01-12T00:00:00"/>
  </r>
  <r>
    <n v="41857"/>
    <x v="724"/>
    <s v="Low"/>
    <n v="45"/>
    <n v="461.05"/>
    <s v="Express Air"/>
    <n v="6.22"/>
    <x v="6"/>
    <s v="Home Office"/>
    <s v="Furniture"/>
    <s v="Office Furnishings"/>
    <s v="Small Box"/>
    <d v="2011-05-11T00:00:00"/>
  </r>
  <r>
    <n v="12486"/>
    <x v="846"/>
    <s v="High"/>
    <n v="42"/>
    <n v="1692.56"/>
    <s v="Regular Air"/>
    <n v="7.2"/>
    <x v="3"/>
    <s v="Corporate"/>
    <s v="Office Supplies"/>
    <s v="Appliances"/>
    <s v="Small Box"/>
    <d v="2011-02-21T00:00:00"/>
  </r>
  <r>
    <n v="39683"/>
    <x v="551"/>
    <s v="High"/>
    <n v="41"/>
    <n v="8387.1"/>
    <s v="Regular Air"/>
    <n v="18.059999999999999"/>
    <x v="2"/>
    <s v="Corporate"/>
    <s v="Furniture"/>
    <s v="Chairs &amp; Chairmats"/>
    <s v="Large Box"/>
    <d v="2011-08-11T00:00:00"/>
  </r>
  <r>
    <n v="44037"/>
    <x v="915"/>
    <s v="High"/>
    <n v="38"/>
    <n v="1799.6115"/>
    <s v="Regular Air"/>
    <n v="1.25"/>
    <x v="7"/>
    <s v="Consumer"/>
    <s v="Technology"/>
    <s v="Telephones and Communication"/>
    <s v="Small Pack"/>
    <d v="2012-06-30T00:00:00"/>
  </r>
  <r>
    <n v="24775"/>
    <x v="1048"/>
    <s v="Critical"/>
    <n v="6"/>
    <n v="96.21"/>
    <s v="Regular Air"/>
    <n v="57.4"/>
    <x v="6"/>
    <s v="Home Office"/>
    <s v="Furniture"/>
    <s v="Office Furnishings"/>
    <s v="Small Box"/>
    <d v="2012-02-18T00:00:00"/>
  </r>
  <r>
    <n v="27047"/>
    <x v="577"/>
    <s v="High"/>
    <n v="25"/>
    <n v="14240.76"/>
    <s v="Regular Air"/>
    <n v="24.49"/>
    <x v="1"/>
    <s v="Consumer"/>
    <s v="Technology"/>
    <s v="Copiers and Fax"/>
    <s v="Large Box"/>
    <d v="2010-11-23T00:00:00"/>
  </r>
  <r>
    <n v="12326"/>
    <x v="1049"/>
    <s v="Critical"/>
    <n v="4"/>
    <n v="123.82"/>
    <s v="Regular Air"/>
    <n v="57.87"/>
    <x v="1"/>
    <s v="Small Business"/>
    <s v="Furniture"/>
    <s v="Office Furnishings"/>
    <s v="Small Box"/>
    <d v="2011-02-04T00:00:00"/>
  </r>
  <r>
    <n v="51815"/>
    <x v="370"/>
    <s v="Low"/>
    <n v="37"/>
    <n v="227.5"/>
    <s v="Regular Air"/>
    <n v="9.92"/>
    <x v="0"/>
    <s v="Small Business"/>
    <s v="Office Supplies"/>
    <s v="Binders and Binder Accessories"/>
    <s v="Small Box"/>
    <d v="2009-06-02T00:00:00"/>
  </r>
  <r>
    <n v="28069"/>
    <x v="386"/>
    <s v="Low"/>
    <n v="1"/>
    <n v="10.17"/>
    <s v="Express Air"/>
    <n v="2.04"/>
    <x v="5"/>
    <s v="Small Business"/>
    <s v="Office Supplies"/>
    <s v="Paper"/>
    <s v="Wrap Bag"/>
    <d v="2009-05-26T00:00:00"/>
  </r>
  <r>
    <n v="27106"/>
    <x v="940"/>
    <s v="High"/>
    <n v="50"/>
    <n v="531.48"/>
    <s v="Regular Air"/>
    <n v="1.39"/>
    <x v="1"/>
    <s v="Home Office"/>
    <s v="Office Supplies"/>
    <s v="Envelopes"/>
    <s v="Small Box"/>
    <d v="2011-12-01T00:00:00"/>
  </r>
  <r>
    <n v="4642"/>
    <x v="271"/>
    <s v="Critical"/>
    <n v="21"/>
    <n v="309.62"/>
    <s v="Express Air"/>
    <n v="9.3699999999999992"/>
    <x v="0"/>
    <s v="Corporate"/>
    <s v="Office Supplies"/>
    <s v="Storage &amp; Organization"/>
    <s v="Small Box"/>
    <d v="2011-02-26T00:00:00"/>
  </r>
  <r>
    <n v="58784"/>
    <x v="254"/>
    <s v="Medium"/>
    <n v="17"/>
    <n v="278.76"/>
    <s v="Regular Air"/>
    <n v="17.78"/>
    <x v="6"/>
    <s v="Corporate"/>
    <s v="Office Supplies"/>
    <s v="Storage &amp; Organization"/>
    <s v="Small Box"/>
    <d v="2009-01-19T00:00:00"/>
  </r>
  <r>
    <n v="56582"/>
    <x v="637"/>
    <s v="Low"/>
    <n v="25"/>
    <n v="2612.89"/>
    <s v="Regular Air"/>
    <n v="10.119999999999999"/>
    <x v="5"/>
    <s v="Small Business"/>
    <s v="Furniture"/>
    <s v="Office Furnishings"/>
    <s v="Large Box"/>
    <d v="2009-06-16T00:00:00"/>
  </r>
  <r>
    <n v="30436"/>
    <x v="479"/>
    <s v="Low"/>
    <n v="30"/>
    <n v="121.19"/>
    <s v="Express Air"/>
    <n v="7.01"/>
    <x v="1"/>
    <s v="Corporate"/>
    <s v="Office Supplies"/>
    <s v="Binders and Binder Accessories"/>
    <s v="Small Box"/>
    <d v="2012-07-12T00:00:00"/>
  </r>
  <r>
    <n v="43493"/>
    <x v="4"/>
    <s v="High"/>
    <n v="14"/>
    <n v="71.599999999999994"/>
    <s v="Regular Air"/>
    <n v="4.7"/>
    <x v="6"/>
    <s v="Corporate"/>
    <s v="Office Supplies"/>
    <s v="Paper"/>
    <s v="Small Box"/>
    <d v="2012-05-12T00:00:00"/>
  </r>
  <r>
    <n v="9796"/>
    <x v="664"/>
    <s v="Critical"/>
    <n v="29"/>
    <n v="1222.5899999999999"/>
    <s v="Regular Air"/>
    <n v="1.99"/>
    <x v="5"/>
    <s v="Corporate"/>
    <s v="Technology"/>
    <s v="Computer Peripherals"/>
    <s v="Small Pack"/>
    <d v="2010-09-11T00:00:00"/>
  </r>
  <r>
    <n v="23522"/>
    <x v="535"/>
    <s v="Critical"/>
    <n v="8"/>
    <n v="180.43"/>
    <s v="Regular Air"/>
    <n v="11.17"/>
    <x v="1"/>
    <s v="Small Business"/>
    <s v="Furniture"/>
    <s v="Office Furnishings"/>
    <s v="Large Box"/>
    <d v="2011-04-12T00:00:00"/>
  </r>
  <r>
    <n v="30981"/>
    <x v="428"/>
    <s v="Low"/>
    <n v="29"/>
    <n v="7837.44"/>
    <s v="Delivery Truck"/>
    <n v="23.19"/>
    <x v="1"/>
    <s v="Home Office"/>
    <s v="Office Supplies"/>
    <s v="Appliances"/>
    <s v="Jumbo Drum"/>
    <d v="2011-02-19T00:00:00"/>
  </r>
  <r>
    <n v="58949"/>
    <x v="686"/>
    <s v="Critical"/>
    <n v="50"/>
    <n v="1558.9425000000001"/>
    <s v="Regular Air"/>
    <n v="1.1000000000000001"/>
    <x v="5"/>
    <s v="Small Business"/>
    <s v="Technology"/>
    <s v="Telephones and Communication"/>
    <s v="Small Box"/>
    <d v="2012-12-17T00:00:00"/>
  </r>
  <r>
    <n v="5153"/>
    <x v="349"/>
    <s v="Critical"/>
    <n v="37"/>
    <n v="4896.93"/>
    <s v="Express Air"/>
    <n v="12.65"/>
    <x v="7"/>
    <s v="Home Office"/>
    <s v="Furniture"/>
    <s v="Chairs &amp; Chairmats"/>
    <s v="Medium Box"/>
    <d v="2011-08-27T00:00:00"/>
  </r>
  <r>
    <n v="31555"/>
    <x v="1050"/>
    <s v="Critical"/>
    <n v="5"/>
    <n v="500.5"/>
    <s v="Delivery Truck"/>
    <n v="28"/>
    <x v="8"/>
    <s v="Home Office"/>
    <s v="Technology"/>
    <s v="Office Machines"/>
    <s v="Jumbo Drum"/>
    <d v="2012-01-07T00:00:00"/>
  </r>
  <r>
    <n v="18688"/>
    <x v="304"/>
    <s v="Not Specified"/>
    <n v="15"/>
    <n v="40.340000000000003"/>
    <s v="Regular Air"/>
    <n v="0.5"/>
    <x v="5"/>
    <s v="Home Office"/>
    <s v="Office Supplies"/>
    <s v="Labels"/>
    <s v="Small Box"/>
    <d v="2011-03-07T00:00:00"/>
  </r>
  <r>
    <n v="33123"/>
    <x v="34"/>
    <s v="Medium"/>
    <n v="41"/>
    <n v="6045.98"/>
    <s v="Delivery Truck"/>
    <n v="66.27"/>
    <x v="2"/>
    <s v="Corporate"/>
    <s v="Furniture"/>
    <s v="Bookcases"/>
    <s v="Jumbo Box"/>
    <d v="2010-11-26T00:00:00"/>
  </r>
  <r>
    <n v="1825"/>
    <x v="674"/>
    <s v="Medium"/>
    <n v="22"/>
    <n v="38.26"/>
    <s v="Regular Air"/>
    <n v="0.7"/>
    <x v="4"/>
    <s v="Small Business"/>
    <s v="Office Supplies"/>
    <s v="Pens &amp; Art Supplies"/>
    <s v="Wrap Bag"/>
    <d v="2010-12-06T00:00:00"/>
  </r>
  <r>
    <n v="11008"/>
    <x v="1051"/>
    <s v="Critical"/>
    <n v="17"/>
    <n v="2545.89"/>
    <s v="Regular Air"/>
    <n v="35"/>
    <x v="9"/>
    <s v="Small Business"/>
    <s v="Office Supplies"/>
    <s v="Storage &amp; Organization"/>
    <s v="Large Box"/>
    <d v="2009-02-26T00:00:00"/>
  </r>
  <r>
    <n v="18919"/>
    <x v="136"/>
    <s v="Low"/>
    <n v="39"/>
    <n v="739.28"/>
    <s v="Regular Air"/>
    <n v="8.17"/>
    <x v="3"/>
    <s v="Home Office"/>
    <s v="Office Supplies"/>
    <s v="Appliances"/>
    <s v="Medium Box"/>
    <d v="2009-07-03T00:00:00"/>
  </r>
  <r>
    <n v="57314"/>
    <x v="769"/>
    <s v="Low"/>
    <n v="22"/>
    <n v="846.35"/>
    <s v="Express Air"/>
    <n v="5.08"/>
    <x v="9"/>
    <s v="Home Office"/>
    <s v="Office Supplies"/>
    <s v="Paper"/>
    <s v="Wrap Bag"/>
    <d v="2010-10-16T00:00:00"/>
  </r>
  <r>
    <n v="10819"/>
    <x v="232"/>
    <s v="Critical"/>
    <n v="35"/>
    <n v="233.39"/>
    <s v="Regular Air"/>
    <n v="9.5399999999999991"/>
    <x v="0"/>
    <s v="Small Business"/>
    <s v="Office Supplies"/>
    <s v="Paper"/>
    <s v="Small Box"/>
    <d v="2010-08-24T00:00:00"/>
  </r>
  <r>
    <n v="57638"/>
    <x v="943"/>
    <s v="Low"/>
    <n v="49"/>
    <n v="100.08"/>
    <s v="Regular Air"/>
    <n v="2.56"/>
    <x v="12"/>
    <s v="Consumer"/>
    <s v="Office Supplies"/>
    <s v="Scissors, Rulers and Trimmers"/>
    <s v="Small Pack"/>
    <d v="2012-04-24T00:00:00"/>
  </r>
  <r>
    <n v="26657"/>
    <x v="1052"/>
    <s v="Medium"/>
    <n v="28"/>
    <n v="1107.6400000000001"/>
    <s v="Regular Air"/>
    <n v="7.47"/>
    <x v="8"/>
    <s v="Home Office"/>
    <s v="Office Supplies"/>
    <s v="Binders and Binder Accessories"/>
    <s v="Small Box"/>
    <d v="2012-10-01T00:00:00"/>
  </r>
  <r>
    <n v="18466"/>
    <x v="554"/>
    <s v="Low"/>
    <n v="25"/>
    <n v="270.16000000000003"/>
    <s v="Regular Air"/>
    <n v="5.25"/>
    <x v="3"/>
    <s v="Corporate"/>
    <s v="Office Supplies"/>
    <s v="Envelopes"/>
    <s v="Small Box"/>
    <d v="2012-05-30T00:00:00"/>
  </r>
  <r>
    <n v="19174"/>
    <x v="286"/>
    <s v="Medium"/>
    <n v="35"/>
    <n v="5311.973"/>
    <s v="Regular Air"/>
    <n v="13.99"/>
    <x v="9"/>
    <s v="Small Business"/>
    <s v="Technology"/>
    <s v="Telephones and Communication"/>
    <s v="Medium Box"/>
    <d v="2010-07-18T00:00:00"/>
  </r>
  <r>
    <n v="9826"/>
    <x v="419"/>
    <s v="Medium"/>
    <n v="7"/>
    <n v="131.61000000000001"/>
    <s v="Regular Air"/>
    <n v="1.99"/>
    <x v="8"/>
    <s v="Consumer"/>
    <s v="Technology"/>
    <s v="Computer Peripherals"/>
    <s v="Small Pack"/>
    <d v="2012-03-24T00:00:00"/>
  </r>
  <r>
    <n v="36358"/>
    <x v="648"/>
    <s v="Not Specified"/>
    <n v="28"/>
    <n v="865.35"/>
    <s v="Regular Air"/>
    <n v="8.65"/>
    <x v="4"/>
    <s v="Corporate"/>
    <s v="Technology"/>
    <s v="Computer Peripherals"/>
    <s v="Small Box"/>
    <d v="2009-05-15T00:00:00"/>
  </r>
  <r>
    <n v="53508"/>
    <x v="586"/>
    <s v="High"/>
    <n v="25"/>
    <n v="342.85"/>
    <s v="Regular Air"/>
    <n v="7.51"/>
    <x v="8"/>
    <s v="Consumer"/>
    <s v="Technology"/>
    <s v="Office Machines"/>
    <s v="Medium Box"/>
    <d v="2009-11-12T00:00:00"/>
  </r>
  <r>
    <n v="32099"/>
    <x v="308"/>
    <s v="Not Specified"/>
    <n v="41"/>
    <n v="506.73"/>
    <s v="Regular Air"/>
    <n v="6.47"/>
    <x v="0"/>
    <s v="Home Office"/>
    <s v="Office Supplies"/>
    <s v="Paper"/>
    <s v="Small Box"/>
    <d v="2010-05-05T00:00:00"/>
  </r>
  <r>
    <n v="18757"/>
    <x v="830"/>
    <s v="Low"/>
    <n v="5"/>
    <n v="39.9"/>
    <s v="Regular Air"/>
    <n v="9.92"/>
    <x v="1"/>
    <s v="Consumer"/>
    <s v="Office Supplies"/>
    <s v="Binders and Binder Accessories"/>
    <s v="Small Box"/>
    <d v="2012-05-27T00:00:00"/>
  </r>
  <r>
    <n v="3655"/>
    <x v="314"/>
    <s v="Critical"/>
    <n v="24"/>
    <n v="2750.107"/>
    <s v="Regular Air"/>
    <n v="7.69"/>
    <x v="5"/>
    <s v="Small Business"/>
    <s v="Technology"/>
    <s v="Telephones and Communication"/>
    <s v="Small Box"/>
    <d v="2012-10-06T00:00:00"/>
  </r>
  <r>
    <n v="17956"/>
    <x v="410"/>
    <s v="Critical"/>
    <n v="40"/>
    <n v="1567.51"/>
    <s v="Express Air"/>
    <n v="5.08"/>
    <x v="1"/>
    <s v="Corporate"/>
    <s v="Office Supplies"/>
    <s v="Paper"/>
    <s v="Wrap Bag"/>
    <d v="2010-08-08T00:00:00"/>
  </r>
  <r>
    <n v="40806"/>
    <x v="667"/>
    <s v="Critical"/>
    <n v="8"/>
    <n v="53.14"/>
    <s v="Regular Air"/>
    <n v="7.78"/>
    <x v="0"/>
    <s v="Small Business"/>
    <s v="Office Supplies"/>
    <s v="Binders and Binder Accessories"/>
    <s v="Small Box"/>
    <d v="2011-09-07T00:00:00"/>
  </r>
  <r>
    <n v="58693"/>
    <x v="1053"/>
    <s v="Low"/>
    <n v="50"/>
    <n v="876.64"/>
    <s v="Regular Air"/>
    <n v="13.18"/>
    <x v="10"/>
    <s v="Corporate"/>
    <s v="Office Supplies"/>
    <s v="Binders and Binder Accessories"/>
    <s v="Small Box"/>
    <d v="2009-10-25T00:00:00"/>
  </r>
  <r>
    <n v="56645"/>
    <x v="1054"/>
    <s v="Low"/>
    <n v="46"/>
    <n v="1483.49"/>
    <s v="Regular Air"/>
    <n v="17.079999999999998"/>
    <x v="8"/>
    <s v="Home Office"/>
    <s v="Office Supplies"/>
    <s v="Paper"/>
    <s v="Small Box"/>
    <d v="2012-01-06T00:00:00"/>
  </r>
  <r>
    <n v="24644"/>
    <x v="41"/>
    <s v="Critical"/>
    <n v="40"/>
    <n v="2550.12"/>
    <s v="Express Air"/>
    <n v="4.5"/>
    <x v="4"/>
    <s v="Corporate"/>
    <s v="Office Supplies"/>
    <s v="Appliances"/>
    <s v="Small Box"/>
    <d v="2009-07-30T00:00:00"/>
  </r>
  <r>
    <n v="36644"/>
    <x v="538"/>
    <s v="High"/>
    <n v="24"/>
    <n v="2298.3200000000002"/>
    <s v="Regular Air"/>
    <n v="19.989999999999998"/>
    <x v="2"/>
    <s v="Corporate"/>
    <s v="Technology"/>
    <s v="Computer Peripherals"/>
    <s v="Small Box"/>
    <d v="2012-05-14T00:00:00"/>
  </r>
  <r>
    <n v="33540"/>
    <x v="1055"/>
    <s v="Low"/>
    <n v="21"/>
    <n v="190.99"/>
    <s v="Regular Air"/>
    <n v="4.82"/>
    <x v="4"/>
    <s v="Consumer"/>
    <s v="Office Supplies"/>
    <s v="Pens &amp; Art Supplies"/>
    <s v="Wrap Bag"/>
    <d v="2011-06-10T00:00:00"/>
  </r>
  <r>
    <n v="22980"/>
    <x v="486"/>
    <s v="Not Specified"/>
    <n v="17"/>
    <n v="224.09"/>
    <s v="Regular Air"/>
    <n v="6.27"/>
    <x v="0"/>
    <s v="Consumer"/>
    <s v="Office Supplies"/>
    <s v="Storage &amp; Organization"/>
    <s v="Medium Box"/>
    <d v="2012-10-02T00:00:00"/>
  </r>
  <r>
    <n v="11335"/>
    <x v="1053"/>
    <s v="High"/>
    <n v="8"/>
    <n v="922.47"/>
    <s v="Delivery Truck"/>
    <n v="14"/>
    <x v="6"/>
    <s v="Corporate"/>
    <s v="Technology"/>
    <s v="Office Machines"/>
    <s v="Jumbo Drum"/>
    <d v="2009-10-23T00:00:00"/>
  </r>
  <r>
    <n v="40519"/>
    <x v="1056"/>
    <s v="Critical"/>
    <n v="38"/>
    <n v="82.93"/>
    <s v="Regular Air"/>
    <n v="1.38"/>
    <x v="5"/>
    <s v="Small Business"/>
    <s v="Office Supplies"/>
    <s v="Rubber Bands"/>
    <s v="Wrap Bag"/>
    <d v="2010-12-23T00:00:00"/>
  </r>
  <r>
    <n v="19105"/>
    <x v="894"/>
    <s v="High"/>
    <n v="31"/>
    <n v="1370.56"/>
    <s v="Regular Air"/>
    <n v="5.97"/>
    <x v="6"/>
    <s v="Corporate"/>
    <s v="Office Supplies"/>
    <s v="Paper"/>
    <s v="Small Box"/>
    <d v="2009-10-30T00:00:00"/>
  </r>
  <r>
    <n v="50403"/>
    <x v="21"/>
    <s v="Not Specified"/>
    <n v="22"/>
    <n v="142.88"/>
    <s v="Regular Air"/>
    <n v="1.6"/>
    <x v="8"/>
    <s v="Corporate"/>
    <s v="Office Supplies"/>
    <s v="Paper"/>
    <s v="Wrap Bag"/>
    <d v="2012-05-13T00:00:00"/>
  </r>
  <r>
    <n v="25895"/>
    <x v="633"/>
    <s v="Medium"/>
    <n v="37"/>
    <n v="709.91"/>
    <s v="Regular Air"/>
    <n v="12.79"/>
    <x v="1"/>
    <s v="Corporate"/>
    <s v="Office Supplies"/>
    <s v="Binders and Binder Accessories"/>
    <s v="Small Box"/>
    <d v="2012-04-20T00:00:00"/>
  </r>
  <r>
    <n v="34432"/>
    <x v="1057"/>
    <s v="Not Specified"/>
    <n v="20"/>
    <n v="244.39"/>
    <s v="Regular Air"/>
    <n v="0.5"/>
    <x v="8"/>
    <s v="Home Office"/>
    <s v="Office Supplies"/>
    <s v="Labels"/>
    <s v="Small Box"/>
    <d v="2009-04-08T00:00:00"/>
  </r>
  <r>
    <n v="58144"/>
    <x v="1058"/>
    <s v="Low"/>
    <n v="29"/>
    <n v="778.38"/>
    <s v="Regular Air"/>
    <n v="5.86"/>
    <x v="7"/>
    <s v="Small Business"/>
    <s v="Office Supplies"/>
    <s v="Paper"/>
    <s v="Small Box"/>
    <d v="2009-12-23T00:00:00"/>
  </r>
  <r>
    <n v="4676"/>
    <x v="110"/>
    <s v="High"/>
    <n v="3"/>
    <n v="49.59"/>
    <s v="Express Air"/>
    <n v="6.47"/>
    <x v="11"/>
    <s v="Home Office"/>
    <s v="Office Supplies"/>
    <s v="Paper"/>
    <s v="Small Box"/>
    <d v="2011-09-02T00:00:00"/>
  </r>
  <r>
    <n v="4965"/>
    <x v="802"/>
    <s v="Low"/>
    <n v="14"/>
    <n v="1068.79"/>
    <s v="Regular Air"/>
    <n v="19.95"/>
    <x v="9"/>
    <s v="Corporate"/>
    <s v="Office Supplies"/>
    <s v="Appliances"/>
    <s v="Large Box"/>
    <d v="2010-10-20T00:00:00"/>
  </r>
  <r>
    <n v="24196"/>
    <x v="1059"/>
    <s v="High"/>
    <n v="2"/>
    <n v="13.44"/>
    <s v="Regular Air"/>
    <n v="5.17"/>
    <x v="1"/>
    <s v="Home Office"/>
    <s v="Office Supplies"/>
    <s v="Paper"/>
    <s v="Small Box"/>
    <d v="2010-07-31T00:00:00"/>
  </r>
  <r>
    <n v="31552"/>
    <x v="67"/>
    <s v="High"/>
    <n v="24"/>
    <n v="731.71"/>
    <s v="Regular Air"/>
    <n v="1.99"/>
    <x v="1"/>
    <s v="Corporate"/>
    <s v="Technology"/>
    <s v="Computer Peripherals"/>
    <s v="Small Pack"/>
    <d v="2012-11-12T00:00:00"/>
  </r>
  <r>
    <n v="41543"/>
    <x v="781"/>
    <s v="Low"/>
    <n v="45"/>
    <n v="7548.65"/>
    <s v="Delivery Truck"/>
    <n v="30"/>
    <x v="1"/>
    <s v="Corporate"/>
    <s v="Furniture"/>
    <s v="Chairs &amp; Chairmats"/>
    <s v="Jumbo Drum"/>
    <d v="2009-02-10T00:00:00"/>
  </r>
  <r>
    <n v="22626"/>
    <x v="732"/>
    <s v="Critical"/>
    <n v="35"/>
    <n v="6170.9120000000003"/>
    <s v="Delivery Truck"/>
    <n v="69.64"/>
    <x v="1"/>
    <s v="Small Business"/>
    <s v="Furniture"/>
    <s v="Tables"/>
    <s v="Jumbo Box"/>
    <d v="2010-07-01T00:00:00"/>
  </r>
  <r>
    <n v="1317"/>
    <x v="1060"/>
    <s v="High"/>
    <n v="44"/>
    <n v="523.41999999999996"/>
    <s v="Regular Air"/>
    <n v="5.63"/>
    <x v="6"/>
    <s v="Consumer"/>
    <s v="Office Supplies"/>
    <s v="Binders and Binder Accessories"/>
    <s v="Small Box"/>
    <d v="2011-05-20T00:00:00"/>
  </r>
  <r>
    <n v="26853"/>
    <x v="1061"/>
    <s v="Low"/>
    <n v="21"/>
    <n v="64.44"/>
    <s v="Regular Air"/>
    <n v="6.35"/>
    <x v="1"/>
    <s v="Small Business"/>
    <s v="Office Supplies"/>
    <s v="Envelopes"/>
    <s v="Small Box"/>
    <d v="2012-06-16T00:00:00"/>
  </r>
  <r>
    <n v="28069"/>
    <x v="386"/>
    <s v="Low"/>
    <n v="4"/>
    <n v="23.58"/>
    <s v="Regular Air"/>
    <n v="0.83"/>
    <x v="5"/>
    <s v="Small Business"/>
    <s v="Office Supplies"/>
    <s v="Pens &amp; Art Supplies"/>
    <s v="Wrap Bag"/>
    <d v="2009-05-25T00:00:00"/>
  </r>
  <r>
    <n v="39168"/>
    <x v="129"/>
    <s v="High"/>
    <n v="50"/>
    <n v="1027.6600000000001"/>
    <s v="Regular Air"/>
    <n v="8.68"/>
    <x v="1"/>
    <s v="Home Office"/>
    <s v="Office Supplies"/>
    <s v="Paper"/>
    <s v="Small Box"/>
    <d v="2012-05-19T00:00:00"/>
  </r>
  <r>
    <n v="15872"/>
    <x v="89"/>
    <s v="Not Specified"/>
    <n v="23"/>
    <n v="188.53"/>
    <s v="Regular Air"/>
    <n v="5.96"/>
    <x v="8"/>
    <s v="Corporate"/>
    <s v="Office Supplies"/>
    <s v="Paper"/>
    <s v="Small Box"/>
    <d v="2012-11-01T00:00:00"/>
  </r>
  <r>
    <n v="19394"/>
    <x v="647"/>
    <s v="Medium"/>
    <n v="16"/>
    <n v="279.327"/>
    <s v="Regular Air"/>
    <n v="0.99"/>
    <x v="1"/>
    <s v="Corporate"/>
    <s v="Technology"/>
    <s v="Telephones and Communication"/>
    <s v="Wrap Bag"/>
    <d v="2012-12-26T00:00:00"/>
  </r>
  <r>
    <n v="55492"/>
    <x v="772"/>
    <s v="Critical"/>
    <n v="10"/>
    <n v="1124.2439999999999"/>
    <s v="Express Air"/>
    <n v="7.69"/>
    <x v="4"/>
    <s v="Corporate"/>
    <s v="Technology"/>
    <s v="Telephones and Communication"/>
    <s v="Small Box"/>
    <d v="2011-09-21T00:00:00"/>
  </r>
  <r>
    <n v="52900"/>
    <x v="160"/>
    <s v="High"/>
    <n v="16"/>
    <n v="101.14"/>
    <s v="Regular Air"/>
    <n v="5.46"/>
    <x v="5"/>
    <s v="Home Office"/>
    <s v="Office Supplies"/>
    <s v="Paper"/>
    <s v="Small Box"/>
    <d v="2011-05-22T00:00:00"/>
  </r>
  <r>
    <n v="38146"/>
    <x v="873"/>
    <s v="Low"/>
    <n v="45"/>
    <n v="341.39"/>
    <s v="Regular Air"/>
    <n v="6.16"/>
    <x v="5"/>
    <s v="Small Business"/>
    <s v="Office Supplies"/>
    <s v="Binders and Binder Accessories"/>
    <s v="Small Box"/>
    <d v="2011-12-11T00:00:00"/>
  </r>
  <r>
    <n v="20966"/>
    <x v="935"/>
    <s v="Low"/>
    <n v="22"/>
    <n v="1194.06"/>
    <s v="Regular Air"/>
    <n v="14.83"/>
    <x v="8"/>
    <s v="Consumer"/>
    <s v="Furniture"/>
    <s v="Office Furnishings"/>
    <s v="Small Box"/>
    <d v="2010-09-25T00:00:00"/>
  </r>
  <r>
    <n v="54563"/>
    <x v="670"/>
    <s v="Critical"/>
    <n v="24"/>
    <n v="523.55999999999995"/>
    <s v="Regular Air"/>
    <n v="8.99"/>
    <x v="1"/>
    <s v="Home Office"/>
    <s v="Furniture"/>
    <s v="Office Furnishings"/>
    <s v="Small Pack"/>
    <d v="2010-10-06T00:00:00"/>
  </r>
  <r>
    <n v="54339"/>
    <x v="201"/>
    <s v="Low"/>
    <n v="41"/>
    <n v="2209.5155"/>
    <s v="Regular Air"/>
    <n v="5.31"/>
    <x v="1"/>
    <s v="Corporate"/>
    <s v="Technology"/>
    <s v="Telephones and Communication"/>
    <s v="Small Box"/>
    <d v="2012-05-07T00:00:00"/>
  </r>
  <r>
    <n v="225"/>
    <x v="199"/>
    <s v="Critical"/>
    <n v="1"/>
    <n v="23.7"/>
    <s v="Regular Air"/>
    <n v="4.0999999999999996"/>
    <x v="4"/>
    <s v="Home Office"/>
    <s v="Office Supplies"/>
    <s v="Pens &amp; Art Supplies"/>
    <s v="Wrap Bag"/>
    <d v="2011-05-26T00:00:00"/>
  </r>
  <r>
    <n v="9606"/>
    <x v="379"/>
    <s v="Not Specified"/>
    <n v="39"/>
    <n v="493.26"/>
    <s v="Regular Air"/>
    <n v="0.49"/>
    <x v="1"/>
    <s v="Small Business"/>
    <s v="Office Supplies"/>
    <s v="Labels"/>
    <s v="Small Box"/>
    <d v="2009-07-27T00:00:00"/>
  </r>
  <r>
    <n v="449"/>
    <x v="671"/>
    <s v="High"/>
    <n v="45"/>
    <n v="356.7"/>
    <s v="Regular Air"/>
    <n v="5.21"/>
    <x v="1"/>
    <s v="Corporate"/>
    <s v="Furniture"/>
    <s v="Office Furnishings"/>
    <s v="Small Box"/>
    <d v="2011-07-21T00:00:00"/>
  </r>
  <r>
    <n v="7553"/>
    <x v="430"/>
    <s v="Medium"/>
    <n v="12"/>
    <n v="1079.19"/>
    <s v="Regular Air"/>
    <n v="39.61"/>
    <x v="5"/>
    <s v="Home Office"/>
    <s v="Furniture"/>
    <s v="Office Furnishings"/>
    <s v="Medium Box"/>
    <d v="2010-05-08T00:00:00"/>
  </r>
  <r>
    <n v="59075"/>
    <x v="393"/>
    <s v="Low"/>
    <n v="4"/>
    <n v="21.84"/>
    <s v="Regular Air"/>
    <n v="2.39"/>
    <x v="9"/>
    <s v="Small Business"/>
    <s v="Technology"/>
    <s v="Computer Peripherals"/>
    <s v="Small Pack"/>
    <d v="2012-03-05T00:00:00"/>
  </r>
  <r>
    <n v="49828"/>
    <x v="700"/>
    <s v="Medium"/>
    <n v="39"/>
    <n v="272.39"/>
    <s v="Express Air"/>
    <n v="6.6"/>
    <x v="8"/>
    <s v="Consumer"/>
    <s v="Office Supplies"/>
    <s v="Paper"/>
    <s v="Small Box"/>
    <d v="2011-08-31T00:00:00"/>
  </r>
  <r>
    <n v="56803"/>
    <x v="1062"/>
    <s v="Not Specified"/>
    <n v="42"/>
    <n v="258.19"/>
    <s v="Regular Air"/>
    <n v="5.9"/>
    <x v="8"/>
    <s v="Small Business"/>
    <s v="Office Supplies"/>
    <s v="Paper"/>
    <s v="Small Box"/>
    <d v="2009-12-10T00:00:00"/>
  </r>
  <r>
    <n v="12199"/>
    <x v="1063"/>
    <s v="Low"/>
    <n v="2"/>
    <n v="19"/>
    <s v="Regular Air"/>
    <n v="5.27"/>
    <x v="0"/>
    <s v="Corporate"/>
    <s v="Office Supplies"/>
    <s v="Binders and Binder Accessories"/>
    <s v="Small Box"/>
    <d v="2011-12-19T00:00:00"/>
  </r>
  <r>
    <n v="55686"/>
    <x v="863"/>
    <s v="Critical"/>
    <n v="22"/>
    <n v="628.39"/>
    <s v="Express Air"/>
    <n v="5.09"/>
    <x v="6"/>
    <s v="Corporate"/>
    <s v="Office Supplies"/>
    <s v="Paper"/>
    <s v="Small Box"/>
    <d v="2011-03-27T00:00:00"/>
  </r>
  <r>
    <n v="48642"/>
    <x v="773"/>
    <s v="High"/>
    <n v="5"/>
    <n v="519.69000000000005"/>
    <s v="Express Air"/>
    <n v="7.18"/>
    <x v="1"/>
    <s v="Home Office"/>
    <s v="Technology"/>
    <s v="Computer Peripherals"/>
    <s v="Small Box"/>
    <d v="2010-02-02T00:00:00"/>
  </r>
  <r>
    <n v="57760"/>
    <x v="229"/>
    <s v="Not Specified"/>
    <n v="34"/>
    <n v="102.34"/>
    <s v="Regular Air"/>
    <n v="2.0299999999999998"/>
    <x v="0"/>
    <s v="Corporate"/>
    <s v="Office Supplies"/>
    <s v="Pens &amp; Art Supplies"/>
    <s v="Wrap Bag"/>
    <d v="2011-07-14T00:00:00"/>
  </r>
  <r>
    <n v="32037"/>
    <x v="1040"/>
    <s v="Low"/>
    <n v="37"/>
    <n v="311.66000000000003"/>
    <s v="Regular Air"/>
    <n v="6.19"/>
    <x v="1"/>
    <s v="Home Office"/>
    <s v="Office Supplies"/>
    <s v="Binders and Binder Accessories"/>
    <s v="Small Box"/>
    <d v="2009-02-23T00:00:00"/>
  </r>
  <r>
    <n v="38917"/>
    <x v="406"/>
    <s v="Low"/>
    <n v="11"/>
    <n v="618.19650000000001"/>
    <s v="Regular Air"/>
    <n v="8.8000000000000007"/>
    <x v="1"/>
    <s v="Consumer"/>
    <s v="Technology"/>
    <s v="Telephones and Communication"/>
    <s v="Small Box"/>
    <d v="2010-11-28T00:00:00"/>
  </r>
  <r>
    <n v="56930"/>
    <x v="720"/>
    <s v="Low"/>
    <n v="47"/>
    <n v="228.31"/>
    <s v="Regular Air"/>
    <n v="0.7"/>
    <x v="0"/>
    <s v="Home Office"/>
    <s v="Office Supplies"/>
    <s v="Rubber Bands"/>
    <s v="Wrap Bag"/>
    <d v="2012-08-24T00:00:00"/>
  </r>
  <r>
    <n v="7488"/>
    <x v="460"/>
    <s v="Critical"/>
    <n v="9"/>
    <n v="26.09"/>
    <s v="Regular Air"/>
    <n v="0.93"/>
    <x v="5"/>
    <s v="Corporate"/>
    <s v="Office Supplies"/>
    <s v="Pens &amp; Art Supplies"/>
    <s v="Wrap Bag"/>
    <d v="2012-05-04T00:00:00"/>
  </r>
  <r>
    <n v="35079"/>
    <x v="783"/>
    <s v="High"/>
    <n v="13"/>
    <n v="71.569999999999993"/>
    <s v="Regular Air"/>
    <n v="4.95"/>
    <x v="1"/>
    <s v="Consumer"/>
    <s v="Furniture"/>
    <s v="Bookcases"/>
    <s v="Jumbo Box"/>
    <d v="2010-08-16T00:00:00"/>
  </r>
  <r>
    <n v="29409"/>
    <x v="1046"/>
    <s v="High"/>
    <n v="23"/>
    <n v="38.99"/>
    <s v="Regular Air"/>
    <n v="1.99"/>
    <x v="0"/>
    <s v="Home Office"/>
    <s v="Technology"/>
    <s v="Computer Peripherals"/>
    <s v="Small Pack"/>
    <d v="2011-01-15T00:00:00"/>
  </r>
  <r>
    <n v="20642"/>
    <x v="1064"/>
    <s v="High"/>
    <n v="47"/>
    <n v="1078.98"/>
    <s v="Delivery Truck"/>
    <n v="45"/>
    <x v="5"/>
    <s v="Consumer"/>
    <s v="Office Supplies"/>
    <s v="Storage &amp; Organization"/>
    <s v="Jumbo Drum"/>
    <d v="2012-05-19T00:00:00"/>
  </r>
  <r>
    <n v="39490"/>
    <x v="269"/>
    <s v="Low"/>
    <n v="38"/>
    <n v="456.03"/>
    <s v="Regular Air"/>
    <n v="5.81"/>
    <x v="3"/>
    <s v="Small Business"/>
    <s v="Office Supplies"/>
    <s v="Pens &amp; Art Supplies"/>
    <s v="Small Pack"/>
    <d v="2012-08-12T00:00:00"/>
  </r>
  <r>
    <n v="47713"/>
    <x v="1065"/>
    <s v="High"/>
    <n v="34"/>
    <n v="3419.1505000000002"/>
    <s v="Regular Air"/>
    <n v="5.92"/>
    <x v="9"/>
    <s v="Home Office"/>
    <s v="Technology"/>
    <s v="Telephones and Communication"/>
    <s v="Small Box"/>
    <d v="2009-07-03T00:00:00"/>
  </r>
  <r>
    <n v="43904"/>
    <x v="1066"/>
    <s v="Not Specified"/>
    <n v="30"/>
    <n v="3339.65"/>
    <s v="Regular Air"/>
    <n v="7.69"/>
    <x v="8"/>
    <s v="Small Business"/>
    <s v="Technology"/>
    <s v="Telephones and Communication"/>
    <s v="Small Box"/>
    <d v="2010-05-02T00:00:00"/>
  </r>
  <r>
    <n v="32640"/>
    <x v="1067"/>
    <s v="High"/>
    <n v="18"/>
    <n v="126.69"/>
    <s v="Regular Air"/>
    <n v="5.48"/>
    <x v="4"/>
    <s v="Small Business"/>
    <s v="Office Supplies"/>
    <s v="Binders and Binder Accessories"/>
    <s v="Small Box"/>
    <d v="2012-09-17T00:00:00"/>
  </r>
  <r>
    <n v="58369"/>
    <x v="504"/>
    <s v="High"/>
    <n v="46"/>
    <n v="320.57"/>
    <s v="Regular Air"/>
    <n v="6.05"/>
    <x v="0"/>
    <s v="Home Office"/>
    <s v="Office Supplies"/>
    <s v="Binders and Binder Accessories"/>
    <s v="Small Box"/>
    <d v="2012-08-31T00:00:00"/>
  </r>
  <r>
    <n v="36773"/>
    <x v="1068"/>
    <s v="Not Specified"/>
    <n v="24"/>
    <n v="2048.7800000000002"/>
    <s v="Regular Air"/>
    <n v="5.01"/>
    <x v="5"/>
    <s v="Small Business"/>
    <s v="Office Supplies"/>
    <s v="Envelopes"/>
    <s v="Small Box"/>
    <d v="2010-09-25T00:00:00"/>
  </r>
  <r>
    <n v="9895"/>
    <x v="1022"/>
    <s v="Low"/>
    <n v="9"/>
    <n v="54.79"/>
    <s v="Regular Air"/>
    <n v="2.27"/>
    <x v="5"/>
    <s v="Small Business"/>
    <s v="Office Supplies"/>
    <s v="Pens &amp; Art Supplies"/>
    <s v="Wrap Bag"/>
    <d v="2010-04-24T00:00:00"/>
  </r>
  <r>
    <n v="11493"/>
    <x v="60"/>
    <s v="Critical"/>
    <n v="16"/>
    <n v="111.9"/>
    <s v="Regular Air"/>
    <n v="1.22"/>
    <x v="1"/>
    <s v="Small Business"/>
    <s v="Office Supplies"/>
    <s v="Pens &amp; Art Supplies"/>
    <s v="Wrap Bag"/>
    <d v="2011-10-22T00:00:00"/>
  </r>
  <r>
    <n v="22053"/>
    <x v="1069"/>
    <s v="Critical"/>
    <n v="32"/>
    <n v="563.08000000000004"/>
    <s v="Regular Air"/>
    <n v="5.23"/>
    <x v="9"/>
    <s v="Corporate"/>
    <s v="Office Supplies"/>
    <s v="Binders and Binder Accessories"/>
    <s v="Small Box"/>
    <d v="2010-08-23T00:00:00"/>
  </r>
  <r>
    <n v="32516"/>
    <x v="810"/>
    <s v="Critical"/>
    <n v="15"/>
    <n v="43.96"/>
    <s v="Regular Air"/>
    <n v="1.49"/>
    <x v="1"/>
    <s v="Corporate"/>
    <s v="Office Supplies"/>
    <s v="Binders and Binder Accessories"/>
    <s v="Small Box"/>
    <d v="2010-10-26T00:00:00"/>
  </r>
  <r>
    <n v="21860"/>
    <x v="811"/>
    <s v="Critical"/>
    <n v="9"/>
    <n v="73.7"/>
    <s v="Express Air"/>
    <n v="4"/>
    <x v="6"/>
    <s v="Consumer"/>
    <s v="Furniture"/>
    <s v="Office Furnishings"/>
    <s v="Wrap Bag"/>
    <d v="2012-04-29T00:00:00"/>
  </r>
  <r>
    <n v="15075"/>
    <x v="745"/>
    <s v="Medium"/>
    <n v="24"/>
    <n v="1548.43"/>
    <s v="Regular Air"/>
    <n v="14.48"/>
    <x v="8"/>
    <s v="Consumer"/>
    <s v="Furniture"/>
    <s v="Office Furnishings"/>
    <s v="Small Box"/>
    <d v="2009-10-04T00:00:00"/>
  </r>
  <r>
    <n v="8995"/>
    <x v="828"/>
    <s v="High"/>
    <n v="41"/>
    <n v="270.83999999999997"/>
    <s v="Express Air"/>
    <n v="5.86"/>
    <x v="2"/>
    <s v="Consumer"/>
    <s v="Office Supplies"/>
    <s v="Paper"/>
    <s v="Small Box"/>
    <d v="2011-05-18T00:00:00"/>
  </r>
  <r>
    <n v="49344"/>
    <x v="867"/>
    <s v="Low"/>
    <n v="31"/>
    <n v="672.93"/>
    <s v="Regular Air"/>
    <n v="4"/>
    <x v="6"/>
    <s v="Home Office"/>
    <s v="Technology"/>
    <s v="Computer Peripherals"/>
    <s v="Small Box"/>
    <d v="2012-12-30T00:00:00"/>
  </r>
  <r>
    <n v="51554"/>
    <x v="820"/>
    <s v="Medium"/>
    <n v="29"/>
    <n v="606.91"/>
    <s v="Regular Air"/>
    <n v="11.52"/>
    <x v="6"/>
    <s v="Home Office"/>
    <s v="Office Supplies"/>
    <s v="Storage &amp; Organization"/>
    <s v="Small Box"/>
    <d v="2009-03-27T00:00:00"/>
  </r>
  <r>
    <n v="50147"/>
    <x v="786"/>
    <s v="Medium"/>
    <n v="42"/>
    <n v="1504.01"/>
    <s v="Regular Air"/>
    <n v="14.72"/>
    <x v="6"/>
    <s v="Home Office"/>
    <s v="Office Supplies"/>
    <s v="Envelopes"/>
    <s v="Small Box"/>
    <d v="2009-10-09T00:00:00"/>
  </r>
  <r>
    <n v="16932"/>
    <x v="75"/>
    <s v="Critical"/>
    <n v="25"/>
    <n v="144.84"/>
    <s v="Regular Air"/>
    <n v="8.09"/>
    <x v="2"/>
    <s v="Consumer"/>
    <s v="Office Supplies"/>
    <s v="Paper"/>
    <s v="Small Box"/>
    <d v="2010-04-16T00:00:00"/>
  </r>
  <r>
    <n v="14693"/>
    <x v="636"/>
    <s v="Critical"/>
    <n v="39"/>
    <n v="268.94"/>
    <s v="Regular Air"/>
    <n v="6.41"/>
    <x v="1"/>
    <s v="Corporate"/>
    <s v="Office Supplies"/>
    <s v="Paper"/>
    <s v="Small Box"/>
    <d v="2011-01-11T00:00:00"/>
  </r>
  <r>
    <n v="10981"/>
    <x v="435"/>
    <s v="High"/>
    <n v="33"/>
    <n v="3630.1460000000002"/>
    <s v="Regular Air"/>
    <n v="8.99"/>
    <x v="5"/>
    <s v="Home Office"/>
    <s v="Technology"/>
    <s v="Telephones and Communication"/>
    <s v="Small Box"/>
    <d v="2010-05-16T00:00:00"/>
  </r>
  <r>
    <n v="8320"/>
    <x v="173"/>
    <s v="Not Specified"/>
    <n v="22"/>
    <n v="150.34"/>
    <s v="Express Air"/>
    <n v="5.14"/>
    <x v="3"/>
    <s v="Home Office"/>
    <s v="Office Supplies"/>
    <s v="Paper"/>
    <s v="Small Box"/>
    <d v="2009-09-21T00:00:00"/>
  </r>
  <r>
    <n v="29762"/>
    <x v="405"/>
    <s v="Critical"/>
    <n v="33"/>
    <n v="3268.56"/>
    <s v="Delivery Truck"/>
    <n v="74.349999999999994"/>
    <x v="1"/>
    <s v="Home Office"/>
    <s v="Furniture"/>
    <s v="Chairs &amp; Chairmats"/>
    <s v="Jumbo Drum"/>
    <d v="2010-08-04T00:00:00"/>
  </r>
  <r>
    <n v="15591"/>
    <x v="1070"/>
    <s v="Critical"/>
    <n v="31"/>
    <n v="426.34"/>
    <s v="Regular Air"/>
    <n v="5.16"/>
    <x v="2"/>
    <s v="Small Business"/>
    <s v="Furniture"/>
    <s v="Office Furnishings"/>
    <s v="Small Box"/>
    <d v="2012-06-08T00:00:00"/>
  </r>
  <r>
    <n v="54467"/>
    <x v="603"/>
    <s v="Low"/>
    <n v="30"/>
    <n v="146.72"/>
    <s v="Regular Air"/>
    <n v="2.0299999999999998"/>
    <x v="0"/>
    <s v="Small Business"/>
    <s v="Furniture"/>
    <s v="Office Furnishings"/>
    <s v="Wrap Bag"/>
    <d v="2010-10-20T00:00:00"/>
  </r>
  <r>
    <n v="29349"/>
    <x v="901"/>
    <s v="High"/>
    <n v="46"/>
    <n v="2526.54"/>
    <s v="Regular Air"/>
    <n v="2.5"/>
    <x v="9"/>
    <s v="Small Business"/>
    <s v="Technology"/>
    <s v="Telephones and Communication"/>
    <s v="Small Box"/>
    <d v="2010-06-12T00:00:00"/>
  </r>
  <r>
    <n v="52642"/>
    <x v="206"/>
    <s v="Low"/>
    <n v="15"/>
    <n v="764.13"/>
    <s v="Regular Air"/>
    <n v="4.8600000000000003"/>
    <x v="1"/>
    <s v="Home Office"/>
    <s v="Office Supplies"/>
    <s v="Paper"/>
    <s v="Small Box"/>
    <d v="2011-06-21T00:00:00"/>
  </r>
  <r>
    <n v="14115"/>
    <x v="50"/>
    <s v="Not Specified"/>
    <n v="46"/>
    <n v="3296.0619999999999"/>
    <s v="Regular Air"/>
    <n v="10.78"/>
    <x v="1"/>
    <s v="Consumer"/>
    <s v="Technology"/>
    <s v="Telephones and Communication"/>
    <s v="Small Box"/>
    <d v="2009-08-16T00:00:00"/>
  </r>
  <r>
    <n v="56128"/>
    <x v="1059"/>
    <s v="Medium"/>
    <n v="19"/>
    <n v="657.23199999999997"/>
    <s v="Delivery Truck"/>
    <n v="46.59"/>
    <x v="1"/>
    <s v="Small Business"/>
    <s v="Furniture"/>
    <s v="Tables"/>
    <s v="Jumbo Box"/>
    <d v="2010-07-31T00:00:00"/>
  </r>
  <r>
    <n v="47203"/>
    <x v="593"/>
    <s v="Critical"/>
    <n v="44"/>
    <n v="1016.26"/>
    <s v="Regular Air"/>
    <n v="5.47"/>
    <x v="6"/>
    <s v="Corporate"/>
    <s v="Office Supplies"/>
    <s v="Paper"/>
    <s v="Small Box"/>
    <d v="2009-12-20T00:00:00"/>
  </r>
  <r>
    <n v="41891"/>
    <x v="1071"/>
    <s v="High"/>
    <n v="22"/>
    <n v="846.59"/>
    <s v="Regular Air"/>
    <n v="18.98"/>
    <x v="1"/>
    <s v="Corporate"/>
    <s v="Furniture"/>
    <s v="Office Furnishings"/>
    <s v="Small Box"/>
    <d v="2011-05-23T00:00:00"/>
  </r>
  <r>
    <n v="36068"/>
    <x v="1072"/>
    <s v="Critical"/>
    <n v="23"/>
    <n v="6133.18"/>
    <s v="Delivery Truck"/>
    <n v="23.19"/>
    <x v="0"/>
    <s v="Small Business"/>
    <s v="Office Supplies"/>
    <s v="Appliances"/>
    <s v="Jumbo Drum"/>
    <d v="2009-02-06T00:00:00"/>
  </r>
  <r>
    <n v="27843"/>
    <x v="897"/>
    <s v="Medium"/>
    <n v="26"/>
    <n v="139.61000000000001"/>
    <s v="Regular Air"/>
    <n v="4.93"/>
    <x v="5"/>
    <s v="Home Office"/>
    <s v="Technology"/>
    <s v="Computer Peripherals"/>
    <s v="Small Pack"/>
    <d v="2010-09-07T00:00:00"/>
  </r>
  <r>
    <n v="51237"/>
    <x v="161"/>
    <s v="Medium"/>
    <n v="26"/>
    <n v="4769.0694999999996"/>
    <s v="Regular Air"/>
    <n v="5.99"/>
    <x v="1"/>
    <s v="Small Business"/>
    <s v="Technology"/>
    <s v="Telephones and Communication"/>
    <s v="Small Box"/>
    <d v="2012-03-12T00:00:00"/>
  </r>
  <r>
    <n v="56514"/>
    <x v="681"/>
    <s v="Low"/>
    <n v="3"/>
    <n v="110"/>
    <s v="Regular Air"/>
    <n v="11.63"/>
    <x v="4"/>
    <s v="Corporate"/>
    <s v="Office Supplies"/>
    <s v="Binders and Binder Accessories"/>
    <s v="Small Box"/>
    <d v="2012-02-18T00:00:00"/>
  </r>
  <r>
    <n v="38304"/>
    <x v="1073"/>
    <s v="High"/>
    <n v="7"/>
    <n v="30.1"/>
    <s v="Regular Air"/>
    <n v="5.47"/>
    <x v="6"/>
    <s v="Consumer"/>
    <s v="Office Supplies"/>
    <s v="Binders and Binder Accessories"/>
    <s v="Small Box"/>
    <d v="2011-03-24T00:00:00"/>
  </r>
  <r>
    <n v="46048"/>
    <x v="760"/>
    <s v="Medium"/>
    <n v="35"/>
    <n v="447.25"/>
    <s v="Regular Air"/>
    <n v="4.51"/>
    <x v="5"/>
    <s v="Home Office"/>
    <s v="Office Supplies"/>
    <s v="Storage &amp; Organization"/>
    <s v="Small Box"/>
    <d v="2012-12-13T00:00:00"/>
  </r>
  <r>
    <n v="48900"/>
    <x v="19"/>
    <s v="Not Specified"/>
    <n v="27"/>
    <n v="337.61"/>
    <s v="Regular Air"/>
    <n v="6.35"/>
    <x v="6"/>
    <s v="Small Business"/>
    <s v="Office Supplies"/>
    <s v="Paper"/>
    <s v="Small Box"/>
    <d v="2009-03-24T00:00:00"/>
  </r>
  <r>
    <n v="166"/>
    <x v="296"/>
    <s v="High"/>
    <n v="10"/>
    <n v="567.93600000000004"/>
    <s v="Express Air"/>
    <n v="8.99"/>
    <x v="8"/>
    <s v="Consumer"/>
    <s v="Technology"/>
    <s v="Telephones and Communication"/>
    <s v="Small Box"/>
    <d v="2011-09-13T00:00:00"/>
  </r>
  <r>
    <n v="13157"/>
    <x v="681"/>
    <s v="Medium"/>
    <n v="2"/>
    <n v="38.93"/>
    <s v="Regular Air"/>
    <n v="4.8099999999999996"/>
    <x v="3"/>
    <s v="Corporate"/>
    <s v="Technology"/>
    <s v="Telephones and Communication"/>
    <s v="Medium Box"/>
    <d v="2012-02-12T00:00:00"/>
  </r>
  <r>
    <n v="25155"/>
    <x v="799"/>
    <s v="Low"/>
    <n v="3"/>
    <n v="30.37"/>
    <s v="Express Air"/>
    <n v="5.49"/>
    <x v="6"/>
    <s v="Corporate"/>
    <s v="Office Supplies"/>
    <s v="Paper"/>
    <s v="Small Box"/>
    <d v="2010-01-25T00:00:00"/>
  </r>
  <r>
    <n v="39266"/>
    <x v="459"/>
    <s v="High"/>
    <n v="14"/>
    <n v="36.409999999999997"/>
    <s v="Regular Air"/>
    <n v="0.5"/>
    <x v="4"/>
    <s v="Small Business"/>
    <s v="Office Supplies"/>
    <s v="Labels"/>
    <s v="Small Box"/>
    <d v="2012-08-29T00:00:00"/>
  </r>
  <r>
    <n v="17959"/>
    <x v="1074"/>
    <s v="Medium"/>
    <n v="28"/>
    <n v="1201.68"/>
    <s v="Regular Air"/>
    <n v="19.989999999999998"/>
    <x v="4"/>
    <s v="Home Office"/>
    <s v="Office Supplies"/>
    <s v="Paper"/>
    <s v="Small Box"/>
    <d v="2012-09-12T00:00:00"/>
  </r>
  <r>
    <n v="8295"/>
    <x v="294"/>
    <s v="High"/>
    <n v="30"/>
    <n v="835.15049999999997"/>
    <s v="Regular Air"/>
    <n v="1.1000000000000001"/>
    <x v="10"/>
    <s v="Consumer"/>
    <s v="Technology"/>
    <s v="Telephones and Communication"/>
    <s v="Small Box"/>
    <d v="2009-04-03T00:00:00"/>
  </r>
  <r>
    <n v="45030"/>
    <x v="448"/>
    <s v="High"/>
    <n v="1"/>
    <n v="18.16"/>
    <s v="Regular Air"/>
    <n v="6.13"/>
    <x v="4"/>
    <s v="Consumer"/>
    <s v="Office Supplies"/>
    <s v="Storage &amp; Organization"/>
    <s v="Small Box"/>
    <d v="2010-07-26T00:00:00"/>
  </r>
  <r>
    <n v="10371"/>
    <x v="109"/>
    <s v="High"/>
    <n v="10"/>
    <n v="156.15"/>
    <s v="Express Air"/>
    <n v="7.42"/>
    <x v="1"/>
    <s v="Corporate"/>
    <s v="Office Supplies"/>
    <s v="Scissors, Rulers and Trimmers"/>
    <s v="Small Pack"/>
    <d v="2009-09-18T00:00:00"/>
  </r>
  <r>
    <n v="55011"/>
    <x v="1050"/>
    <s v="Critical"/>
    <n v="48"/>
    <n v="452.28"/>
    <s v="Regular Air"/>
    <n v="4.82"/>
    <x v="5"/>
    <s v="Small Business"/>
    <s v="Office Supplies"/>
    <s v="Pens &amp; Art Supplies"/>
    <s v="Wrap Bag"/>
    <d v="2012-01-05T00:00:00"/>
  </r>
  <r>
    <n v="56291"/>
    <x v="52"/>
    <s v="Not Specified"/>
    <n v="47"/>
    <n v="1200.7"/>
    <s v="Regular Air"/>
    <n v="8.7899999999999991"/>
    <x v="4"/>
    <s v="Corporate"/>
    <s v="Office Supplies"/>
    <s v="Storage &amp; Organization"/>
    <s v="Small Box"/>
    <d v="2012-09-18T00:00:00"/>
  </r>
  <r>
    <n v="40036"/>
    <x v="176"/>
    <s v="Not Specified"/>
    <n v="10"/>
    <n v="568.33550000000002"/>
    <s v="Regular Air"/>
    <n v="8.99"/>
    <x v="2"/>
    <s v="Home Office"/>
    <s v="Technology"/>
    <s v="Telephones and Communication"/>
    <s v="Small Box"/>
    <d v="2010-06-08T00:00:00"/>
  </r>
  <r>
    <n v="59905"/>
    <x v="1042"/>
    <s v="High"/>
    <n v="5"/>
    <n v="26.5"/>
    <s v="Express Air"/>
    <n v="1.2"/>
    <x v="0"/>
    <s v="Small Business"/>
    <s v="Office Supplies"/>
    <s v="Pens &amp; Art Supplies"/>
    <s v="Wrap Bag"/>
    <d v="2012-04-15T00:00:00"/>
  </r>
  <r>
    <n v="48452"/>
    <x v="348"/>
    <s v="High"/>
    <n v="32"/>
    <n v="1859.01"/>
    <s v="Delivery Truck"/>
    <n v="30"/>
    <x v="9"/>
    <s v="Corporate"/>
    <s v="Furniture"/>
    <s v="Chairs &amp; Chairmats"/>
    <s v="Jumbo Drum"/>
    <d v="2010-10-11T00:00:00"/>
  </r>
  <r>
    <n v="58725"/>
    <x v="1075"/>
    <s v="Not Specified"/>
    <n v="20"/>
    <n v="148.31"/>
    <s v="Regular Air"/>
    <n v="2.17"/>
    <x v="1"/>
    <s v="Corporate"/>
    <s v="Office Supplies"/>
    <s v="Paper"/>
    <s v="Wrap Bag"/>
    <d v="2010-05-21T00:00:00"/>
  </r>
  <r>
    <n v="9857"/>
    <x v="912"/>
    <s v="High"/>
    <n v="16"/>
    <n v="292.97800000000001"/>
    <s v="Regular Air"/>
    <n v="3.3"/>
    <x v="1"/>
    <s v="Home Office"/>
    <s v="Technology"/>
    <s v="Telephones and Communication"/>
    <s v="Small Pack"/>
    <d v="2010-05-13T00:00:00"/>
  </r>
  <r>
    <n v="46048"/>
    <x v="760"/>
    <s v="Medium"/>
    <n v="10"/>
    <n v="135.77000000000001"/>
    <s v="Express Air"/>
    <n v="3.14"/>
    <x v="5"/>
    <s v="Home Office"/>
    <s v="Office Supplies"/>
    <s v="Scissors, Rulers and Trimmers"/>
    <s v="Small Pack"/>
    <d v="2012-12-13T00:00:00"/>
  </r>
  <r>
    <n v="23136"/>
    <x v="29"/>
    <s v="Not Specified"/>
    <n v="43"/>
    <n v="220.47"/>
    <s v="Regular Air"/>
    <n v="4.62"/>
    <x v="0"/>
    <s v="Small Business"/>
    <s v="Technology"/>
    <s v="Computer Peripherals"/>
    <s v="Small Pack"/>
    <d v="2009-09-26T00:00:00"/>
  </r>
  <r>
    <n v="2752"/>
    <x v="645"/>
    <s v="High"/>
    <n v="10"/>
    <n v="365.62"/>
    <s v="Regular Air"/>
    <n v="8.2200000000000006"/>
    <x v="1"/>
    <s v="Small Business"/>
    <s v="Office Supplies"/>
    <s v="Storage &amp; Organization"/>
    <s v="Small Box"/>
    <d v="2010-11-18T00:00:00"/>
  </r>
  <r>
    <n v="37925"/>
    <x v="477"/>
    <s v="Medium"/>
    <n v="46"/>
    <n v="3780.16"/>
    <s v="Delivery Truck"/>
    <n v="14"/>
    <x v="0"/>
    <s v="Corporate"/>
    <s v="Technology"/>
    <s v="Office Machines"/>
    <s v="Jumbo Drum"/>
    <d v="2010-09-27T00:00:00"/>
  </r>
  <r>
    <n v="10436"/>
    <x v="3"/>
    <s v="Low"/>
    <n v="24"/>
    <n v="138.75"/>
    <s v="Regular Air"/>
    <n v="1"/>
    <x v="4"/>
    <s v="Corporate"/>
    <s v="Office Supplies"/>
    <s v="Pens &amp; Art Supplies"/>
    <s v="Wrap Bag"/>
    <d v="2011-01-09T00:00:00"/>
  </r>
  <r>
    <n v="46372"/>
    <x v="271"/>
    <s v="High"/>
    <n v="7"/>
    <n v="375.57"/>
    <s v="Regular Air"/>
    <n v="16.11"/>
    <x v="8"/>
    <s v="Consumer"/>
    <s v="Office Supplies"/>
    <s v="Binders and Binder Accessories"/>
    <s v="Small Box"/>
    <d v="2011-02-26T00:00:00"/>
  </r>
  <r>
    <n v="41539"/>
    <x v="394"/>
    <s v="High"/>
    <n v="41"/>
    <n v="2303.7125000000001"/>
    <s v="Regular Air"/>
    <n v="8.99"/>
    <x v="0"/>
    <s v="Consumer"/>
    <s v="Technology"/>
    <s v="Telephones and Communication"/>
    <s v="Small Box"/>
    <d v="2011-05-04T00:00:00"/>
  </r>
  <r>
    <n v="33189"/>
    <x v="92"/>
    <s v="Low"/>
    <n v="5"/>
    <n v="50.19"/>
    <s v="Regular Air"/>
    <n v="2.06"/>
    <x v="5"/>
    <s v="Consumer"/>
    <s v="Office Supplies"/>
    <s v="Paper"/>
    <s v="Wrap Bag"/>
    <d v="2009-11-24T00:00:00"/>
  </r>
  <r>
    <n v="3749"/>
    <x v="1076"/>
    <s v="Medium"/>
    <n v="27"/>
    <n v="353.62"/>
    <s v="Regular Air"/>
    <n v="1.49"/>
    <x v="8"/>
    <s v="Consumer"/>
    <s v="Office Supplies"/>
    <s v="Binders and Binder Accessories"/>
    <s v="Small Box"/>
    <d v="2011-02-25T00:00:00"/>
  </r>
  <r>
    <n v="14950"/>
    <x v="477"/>
    <s v="Low"/>
    <n v="48"/>
    <n v="525"/>
    <s v="Regular Air"/>
    <n v="2.89"/>
    <x v="3"/>
    <s v="Small Business"/>
    <s v="Office Supplies"/>
    <s v="Pens &amp; Art Supplies"/>
    <s v="Small Pack"/>
    <d v="2010-09-26T00:00:00"/>
  </r>
  <r>
    <n v="12929"/>
    <x v="276"/>
    <s v="Critical"/>
    <n v="19"/>
    <n v="5297.47"/>
    <s v="Delivery Truck"/>
    <n v="50"/>
    <x v="2"/>
    <s v="Corporate"/>
    <s v="Furniture"/>
    <s v="Chairs &amp; Chairmats"/>
    <s v="Jumbo Drum"/>
    <d v="2010-08-31T00:00:00"/>
  </r>
  <r>
    <n v="55202"/>
    <x v="1077"/>
    <s v="Low"/>
    <n v="33"/>
    <n v="3093.76"/>
    <s v="Express Air"/>
    <n v="35"/>
    <x v="4"/>
    <s v="Small Business"/>
    <s v="Office Supplies"/>
    <s v="Storage &amp; Organization"/>
    <s v="Large Box"/>
    <d v="2011-08-26T00:00:00"/>
  </r>
  <r>
    <n v="23361"/>
    <x v="372"/>
    <s v="Critical"/>
    <n v="7"/>
    <n v="373.27749999999997"/>
    <s v="Regular Air"/>
    <n v="5.26"/>
    <x v="3"/>
    <s v="Corporate"/>
    <s v="Technology"/>
    <s v="Telephones and Communication"/>
    <s v="Small Box"/>
    <d v="2010-07-03T00:00:00"/>
  </r>
  <r>
    <n v="58368"/>
    <x v="40"/>
    <s v="High"/>
    <n v="39"/>
    <n v="272.07"/>
    <s v="Regular Air"/>
    <n v="9.5399999999999991"/>
    <x v="7"/>
    <s v="Corporate"/>
    <s v="Office Supplies"/>
    <s v="Paper"/>
    <s v="Small Box"/>
    <d v="2012-07-10T00:00:00"/>
  </r>
  <r>
    <n v="2656"/>
    <x v="1004"/>
    <s v="Critical"/>
    <n v="3"/>
    <n v="523.11"/>
    <s v="Delivery Truck"/>
    <n v="60"/>
    <x v="9"/>
    <s v="Consumer"/>
    <s v="Furniture"/>
    <s v="Tables"/>
    <s v="Jumbo Drum"/>
    <d v="2010-05-04T00:00:00"/>
  </r>
  <r>
    <n v="39169"/>
    <x v="1078"/>
    <s v="Medium"/>
    <n v="5"/>
    <n v="24.91"/>
    <s v="Regular Air"/>
    <n v="0.71"/>
    <x v="4"/>
    <s v="Home Office"/>
    <s v="Office Supplies"/>
    <s v="Pens &amp; Art Supplies"/>
    <s v="Wrap Bag"/>
    <d v="2011-08-27T00:00:00"/>
  </r>
  <r>
    <n v="45376"/>
    <x v="299"/>
    <s v="Critical"/>
    <n v="19"/>
    <n v="6648.58"/>
    <s v="Delivery Truck"/>
    <n v="99"/>
    <x v="4"/>
    <s v="Consumer"/>
    <s v="Office Supplies"/>
    <s v="Storage &amp; Organization"/>
    <s v="Jumbo Drum"/>
    <d v="2011-12-03T00:00:00"/>
  </r>
  <r>
    <n v="55136"/>
    <x v="348"/>
    <s v="Critical"/>
    <n v="29"/>
    <n v="134.68"/>
    <s v="Regular Air"/>
    <n v="4.7"/>
    <x v="6"/>
    <s v="Home Office"/>
    <s v="Office Supplies"/>
    <s v="Paper"/>
    <s v="Small Box"/>
    <d v="2010-10-11T00:00:00"/>
  </r>
  <r>
    <n v="20032"/>
    <x v="252"/>
    <s v="Medium"/>
    <n v="8"/>
    <n v="137.38"/>
    <s v="Regular Air"/>
    <n v="1.99"/>
    <x v="6"/>
    <s v="Corporate"/>
    <s v="Technology"/>
    <s v="Computer Peripherals"/>
    <s v="Small Pack"/>
    <d v="2012-11-07T00:00:00"/>
  </r>
  <r>
    <n v="38530"/>
    <x v="458"/>
    <s v="Critical"/>
    <n v="13"/>
    <n v="642.66"/>
    <s v="Regular Air"/>
    <n v="19.989999999999998"/>
    <x v="1"/>
    <s v="Home Office"/>
    <s v="Office Supplies"/>
    <s v="Appliances"/>
    <s v="Small Box"/>
    <d v="2011-04-17T00:00:00"/>
  </r>
  <r>
    <n v="20422"/>
    <x v="259"/>
    <s v="High"/>
    <n v="30"/>
    <n v="447.33"/>
    <s v="Regular Air"/>
    <n v="5"/>
    <x v="0"/>
    <s v="Consumer"/>
    <s v="Furniture"/>
    <s v="Office Furnishings"/>
    <s v="Small Pack"/>
    <d v="2009-01-27T00:00:00"/>
  </r>
  <r>
    <n v="6179"/>
    <x v="910"/>
    <s v="Not Specified"/>
    <n v="50"/>
    <n v="477.53"/>
    <s v="Regular Air"/>
    <n v="1.39"/>
    <x v="9"/>
    <s v="Consumer"/>
    <s v="Office Supplies"/>
    <s v="Envelopes"/>
    <s v="Small Box"/>
    <d v="2009-06-03T00:00:00"/>
  </r>
  <r>
    <n v="42631"/>
    <x v="38"/>
    <s v="High"/>
    <n v="18"/>
    <n v="211.4"/>
    <s v="Regular Air"/>
    <n v="0.5"/>
    <x v="6"/>
    <s v="Corporate"/>
    <s v="Office Supplies"/>
    <s v="Labels"/>
    <s v="Small Box"/>
    <d v="2009-05-10T00:00:00"/>
  </r>
  <r>
    <n v="44133"/>
    <x v="1079"/>
    <s v="High"/>
    <n v="35"/>
    <n v="181.15"/>
    <s v="Regular Air"/>
    <n v="3.96"/>
    <x v="0"/>
    <s v="Small Business"/>
    <s v="Furniture"/>
    <s v="Office Furnishings"/>
    <s v="Wrap Bag"/>
    <d v="2010-01-07T00:00:00"/>
  </r>
  <r>
    <n v="41926"/>
    <x v="1080"/>
    <s v="High"/>
    <n v="17"/>
    <n v="112.57"/>
    <s v="Regular Air"/>
    <n v="5.14"/>
    <x v="1"/>
    <s v="Small Business"/>
    <s v="Office Supplies"/>
    <s v="Paper"/>
    <s v="Small Box"/>
    <d v="2011-02-06T00:00:00"/>
  </r>
  <r>
    <n v="59428"/>
    <x v="932"/>
    <s v="High"/>
    <n v="43"/>
    <n v="1174.94"/>
    <s v="Regular Air"/>
    <n v="19.46"/>
    <x v="1"/>
    <s v="Consumer"/>
    <s v="Furniture"/>
    <s v="Office Furnishings"/>
    <s v="Small Box"/>
    <d v="2010-09-09T00:00:00"/>
  </r>
  <r>
    <n v="52833"/>
    <x v="911"/>
    <s v="Medium"/>
    <n v="8"/>
    <n v="317.82"/>
    <s v="Regular Air"/>
    <n v="12.9"/>
    <x v="1"/>
    <s v="Consumer"/>
    <s v="Office Supplies"/>
    <s v="Storage &amp; Organization"/>
    <s v="Small Box"/>
    <d v="2011-12-25T00:00:00"/>
  </r>
  <r>
    <n v="29730"/>
    <x v="995"/>
    <s v="Critical"/>
    <n v="21"/>
    <n v="3072.86"/>
    <s v="Delivery Truck"/>
    <n v="39.25"/>
    <x v="1"/>
    <s v="Consumer"/>
    <s v="Furniture"/>
    <s v="Tables"/>
    <s v="Jumbo Box"/>
    <d v="2010-06-18T00:00:00"/>
  </r>
  <r>
    <n v="41826"/>
    <x v="7"/>
    <s v="Medium"/>
    <n v="4"/>
    <n v="63.93"/>
    <s v="Express Air"/>
    <n v="6.02"/>
    <x v="9"/>
    <s v="Consumer"/>
    <s v="Furniture"/>
    <s v="Office Furnishings"/>
    <s v="Medium Box"/>
    <d v="2010-10-18T00:00:00"/>
  </r>
  <r>
    <n v="55392"/>
    <x v="1001"/>
    <s v="Critical"/>
    <n v="39"/>
    <n v="104.97"/>
    <s v="Regular Air"/>
    <n v="0.93"/>
    <x v="9"/>
    <s v="Consumer"/>
    <s v="Office Supplies"/>
    <s v="Pens &amp; Art Supplies"/>
    <s v="Wrap Bag"/>
    <d v="2009-06-08T00:00:00"/>
  </r>
  <r>
    <n v="59270"/>
    <x v="358"/>
    <s v="High"/>
    <n v="5"/>
    <n v="647.27"/>
    <s v="Delivery Truck"/>
    <n v="70.2"/>
    <x v="4"/>
    <s v="Small Business"/>
    <s v="Furniture"/>
    <s v="Chairs &amp; Chairmats"/>
    <s v="Jumbo Drum"/>
    <d v="2010-01-11T00:00:00"/>
  </r>
  <r>
    <n v="44422"/>
    <x v="181"/>
    <s v="Medium"/>
    <n v="11"/>
    <n v="201.59450000000001"/>
    <s v="Regular Air"/>
    <n v="0.99"/>
    <x v="8"/>
    <s v="Corporate"/>
    <s v="Technology"/>
    <s v="Telephones and Communication"/>
    <s v="Wrap Bag"/>
    <d v="2012-04-15T00:00:00"/>
  </r>
  <r>
    <n v="23559"/>
    <x v="351"/>
    <s v="Low"/>
    <n v="14"/>
    <n v="425.67"/>
    <s v="Express Air"/>
    <n v="1.49"/>
    <x v="6"/>
    <s v="Home Office"/>
    <s v="Office Supplies"/>
    <s v="Binders and Binder Accessories"/>
    <s v="Small Box"/>
    <d v="2010-07-25T00:00:00"/>
  </r>
  <r>
    <n v="51140"/>
    <x v="329"/>
    <s v="Low"/>
    <n v="28"/>
    <n v="132.01"/>
    <s v="Regular Air"/>
    <n v="5.15"/>
    <x v="1"/>
    <s v="Corporate"/>
    <s v="Office Supplies"/>
    <s v="Appliances"/>
    <s v="Small Box"/>
    <d v="2012-09-14T00:00:00"/>
  </r>
  <r>
    <n v="46147"/>
    <x v="1012"/>
    <s v="Critical"/>
    <n v="12"/>
    <n v="6502.46"/>
    <s v="Delivery Truck"/>
    <n v="64.59"/>
    <x v="8"/>
    <s v="Corporate"/>
    <s v="Furniture"/>
    <s v="Tables"/>
    <s v="Jumbo Box"/>
    <d v="2011-01-17T00:00:00"/>
  </r>
  <r>
    <n v="29506"/>
    <x v="206"/>
    <s v="Critical"/>
    <n v="46"/>
    <n v="221.13"/>
    <s v="Regular Air"/>
    <n v="1.49"/>
    <x v="4"/>
    <s v="Consumer"/>
    <s v="Office Supplies"/>
    <s v="Binders and Binder Accessories"/>
    <s v="Small Box"/>
    <d v="2011-06-16T00:00:00"/>
  </r>
  <r>
    <n v="29639"/>
    <x v="458"/>
    <s v="Critical"/>
    <n v="8"/>
    <n v="22.37"/>
    <s v="Regular Air"/>
    <n v="2.4"/>
    <x v="6"/>
    <s v="Corporate"/>
    <s v="Office Supplies"/>
    <s v="Pens &amp; Art Supplies"/>
    <s v="Wrap Bag"/>
    <d v="2011-04-19T00:00:00"/>
  </r>
  <r>
    <n v="57958"/>
    <x v="1081"/>
    <s v="Critical"/>
    <n v="46"/>
    <n v="1419.83"/>
    <s v="Express Air"/>
    <n v="8.74"/>
    <x v="8"/>
    <s v="Consumer"/>
    <s v="Office Supplies"/>
    <s v="Paper"/>
    <s v="Small Box"/>
    <d v="2009-03-01T00:00:00"/>
  </r>
  <r>
    <n v="33605"/>
    <x v="57"/>
    <s v="Critical"/>
    <n v="42"/>
    <n v="153.01"/>
    <s v="Regular Air"/>
    <n v="6.83"/>
    <x v="8"/>
    <s v="Corporate"/>
    <s v="Office Supplies"/>
    <s v="Binders and Binder Accessories"/>
    <s v="Small Box"/>
    <d v="2012-04-05T00:00:00"/>
  </r>
  <r>
    <n v="2852"/>
    <x v="1082"/>
    <s v="Critical"/>
    <n v="10"/>
    <n v="74.87"/>
    <s v="Regular Air"/>
    <n v="8.19"/>
    <x v="6"/>
    <s v="Home Office"/>
    <s v="Office Supplies"/>
    <s v="Paper"/>
    <s v="Small Box"/>
    <d v="2010-01-15T00:00:00"/>
  </r>
  <r>
    <n v="40997"/>
    <x v="622"/>
    <s v="Low"/>
    <n v="12"/>
    <n v="382.29"/>
    <s v="Express Air"/>
    <n v="9.18"/>
    <x v="1"/>
    <s v="Small Business"/>
    <s v="Office Supplies"/>
    <s v="Paper"/>
    <s v="Small Box"/>
    <d v="2009-04-21T00:00:00"/>
  </r>
  <r>
    <n v="37731"/>
    <x v="440"/>
    <s v="Critical"/>
    <n v="25"/>
    <n v="88.37"/>
    <s v="Regular Air"/>
    <n v="0.5"/>
    <x v="4"/>
    <s v="Home Office"/>
    <s v="Office Supplies"/>
    <s v="Labels"/>
    <s v="Small Box"/>
    <d v="2009-11-06T00:00:00"/>
  </r>
  <r>
    <n v="46626"/>
    <x v="362"/>
    <s v="Low"/>
    <n v="8"/>
    <n v="825.96"/>
    <s v="Delivery Truck"/>
    <n v="58.2"/>
    <x v="1"/>
    <s v="Home Office"/>
    <s v="Furniture"/>
    <s v="Chairs &amp; Chairmats"/>
    <s v="Jumbo Drum"/>
    <d v="2012-07-01T00:00:00"/>
  </r>
  <r>
    <n v="1382"/>
    <x v="439"/>
    <s v="Low"/>
    <n v="31"/>
    <n v="7180.83"/>
    <s v="Delivery Truck"/>
    <n v="64.66"/>
    <x v="12"/>
    <s v="Home Office"/>
    <s v="Furniture"/>
    <s v="Bookcases"/>
    <s v="Jumbo Box"/>
    <d v="2010-08-23T00:00:00"/>
  </r>
  <r>
    <n v="12804"/>
    <x v="312"/>
    <s v="Medium"/>
    <n v="50"/>
    <n v="84.01"/>
    <s v="Regular Air"/>
    <n v="0.75"/>
    <x v="6"/>
    <s v="Home Office"/>
    <s v="Office Supplies"/>
    <s v="Rubber Bands"/>
    <s v="Wrap Bag"/>
    <d v="2012-05-27T00:00:00"/>
  </r>
  <r>
    <n v="12355"/>
    <x v="193"/>
    <s v="Not Specified"/>
    <n v="36"/>
    <n v="209.53"/>
    <s v="Regular Air"/>
    <n v="5.67"/>
    <x v="6"/>
    <s v="Corporate"/>
    <s v="Office Supplies"/>
    <s v="Paper"/>
    <s v="Small Box"/>
    <d v="2011-05-29T00:00:00"/>
  </r>
  <r>
    <n v="16935"/>
    <x v="2"/>
    <s v="Not Specified"/>
    <n v="3"/>
    <n v="14.74"/>
    <s v="Regular Air"/>
    <n v="1.22"/>
    <x v="6"/>
    <s v="Corporate"/>
    <s v="Office Supplies"/>
    <s v="Paper"/>
    <s v="Wrap Bag"/>
    <d v="2012-12-16T00:00:00"/>
  </r>
  <r>
    <n v="46662"/>
    <x v="112"/>
    <s v="Critical"/>
    <n v="8"/>
    <n v="57.22"/>
    <s v="Regular Air"/>
    <n v="6.6"/>
    <x v="0"/>
    <s v="Home Office"/>
    <s v="Office Supplies"/>
    <s v="Paper"/>
    <s v="Small Box"/>
    <d v="2011-12-31T00:00:00"/>
  </r>
  <r>
    <n v="47527"/>
    <x v="740"/>
    <s v="Medium"/>
    <n v="48"/>
    <n v="12072.9"/>
    <s v="Delivery Truck"/>
    <n v="43.32"/>
    <x v="9"/>
    <s v="Home Office"/>
    <s v="Furniture"/>
    <s v="Chairs &amp; Chairmats"/>
    <s v="Jumbo Drum"/>
    <d v="2010-09-18T00:00:00"/>
  </r>
  <r>
    <n v="9573"/>
    <x v="187"/>
    <s v="Medium"/>
    <n v="21"/>
    <n v="146.25"/>
    <s v="Express Air"/>
    <n v="1.02"/>
    <x v="5"/>
    <s v="Home Office"/>
    <s v="Office Supplies"/>
    <s v="Paper"/>
    <s v="Wrap Bag"/>
    <d v="2012-06-14T00:00:00"/>
  </r>
  <r>
    <n v="17414"/>
    <x v="488"/>
    <s v="High"/>
    <n v="32"/>
    <n v="347.93"/>
    <s v="Regular Air"/>
    <n v="5.01"/>
    <x v="4"/>
    <s v="Corporate"/>
    <s v="Office Supplies"/>
    <s v="Paper"/>
    <s v="Small Box"/>
    <d v="2012-07-01T00:00:00"/>
  </r>
  <r>
    <n v="2791"/>
    <x v="999"/>
    <s v="High"/>
    <n v="47"/>
    <n v="191.67"/>
    <s v="Regular Air"/>
    <n v="7.01"/>
    <x v="11"/>
    <s v="Corporate"/>
    <s v="Office Supplies"/>
    <s v="Binders and Binder Accessories"/>
    <s v="Small Box"/>
    <d v="2009-10-09T00:00:00"/>
  </r>
  <r>
    <n v="31941"/>
    <x v="590"/>
    <s v="Medium"/>
    <n v="7"/>
    <n v="53.55"/>
    <s v="Regular Air"/>
    <n v="9.68"/>
    <x v="0"/>
    <s v="Small Business"/>
    <s v="Office Supplies"/>
    <s v="Paper"/>
    <s v="Small Box"/>
    <d v="2009-03-20T00:00:00"/>
  </r>
  <r>
    <n v="13028"/>
    <x v="162"/>
    <s v="Critical"/>
    <n v="39"/>
    <n v="1357.53"/>
    <s v="Regular Air"/>
    <n v="5.09"/>
    <x v="4"/>
    <s v="Consumer"/>
    <s v="Office Supplies"/>
    <s v="Paper"/>
    <s v="Small Box"/>
    <d v="2009-04-09T00:00:00"/>
  </r>
  <r>
    <n v="49921"/>
    <x v="859"/>
    <s v="Low"/>
    <n v="5"/>
    <n v="756.15"/>
    <s v="Delivery Truck"/>
    <n v="17.850000000000001"/>
    <x v="2"/>
    <s v="Small Business"/>
    <s v="Technology"/>
    <s v="Office Machines"/>
    <s v="Jumbo Drum"/>
    <d v="2011-02-21T00:00:00"/>
  </r>
  <r>
    <n v="1762"/>
    <x v="883"/>
    <s v="Not Specified"/>
    <n v="43"/>
    <n v="1279.5050000000001"/>
    <s v="Express Air"/>
    <n v="1.1000000000000001"/>
    <x v="5"/>
    <s v="Home Office"/>
    <s v="Technology"/>
    <s v="Telephones and Communication"/>
    <s v="Small Box"/>
    <d v="2009-08-20T00:00:00"/>
  </r>
  <r>
    <n v="6980"/>
    <x v="1083"/>
    <s v="Not Specified"/>
    <n v="18"/>
    <n v="136.29"/>
    <s v="Regular Air"/>
    <n v="7.72"/>
    <x v="11"/>
    <s v="Consumer"/>
    <s v="Office Supplies"/>
    <s v="Binders and Binder Accessories"/>
    <s v="Small Box"/>
    <d v="2010-02-19T00:00:00"/>
  </r>
  <r>
    <n v="4069"/>
    <x v="21"/>
    <s v="Medium"/>
    <n v="8"/>
    <n v="54.43"/>
    <s v="Regular Air"/>
    <n v="6.74"/>
    <x v="5"/>
    <s v="Consumer"/>
    <s v="Office Supplies"/>
    <s v="Paper"/>
    <s v="Small Box"/>
    <d v="2012-05-14T00:00:00"/>
  </r>
  <r>
    <n v="16935"/>
    <x v="2"/>
    <s v="Not Specified"/>
    <n v="43"/>
    <n v="117.68"/>
    <s v="Express Air"/>
    <n v="0.7"/>
    <x v="6"/>
    <s v="Corporate"/>
    <s v="Office Supplies"/>
    <s v="Pens &amp; Art Supplies"/>
    <s v="Wrap Bag"/>
    <d v="2012-12-17T00:00:00"/>
  </r>
  <r>
    <n v="43367"/>
    <x v="424"/>
    <s v="Critical"/>
    <n v="3"/>
    <n v="23.38"/>
    <s v="Regular Air"/>
    <n v="5.14"/>
    <x v="1"/>
    <s v="Small Business"/>
    <s v="Office Supplies"/>
    <s v="Paper"/>
    <s v="Small Box"/>
    <d v="2010-03-12T00:00:00"/>
  </r>
  <r>
    <n v="30051"/>
    <x v="237"/>
    <s v="Not Specified"/>
    <n v="42"/>
    <n v="243.06"/>
    <s v="Regular Air"/>
    <n v="2.27"/>
    <x v="5"/>
    <s v="Home Office"/>
    <s v="Office Supplies"/>
    <s v="Pens &amp; Art Supplies"/>
    <s v="Wrap Bag"/>
    <d v="2012-03-21T00:00:00"/>
  </r>
  <r>
    <n v="57669"/>
    <x v="1084"/>
    <s v="Critical"/>
    <n v="41"/>
    <n v="1803.12"/>
    <s v="Regular Air"/>
    <n v="5.33"/>
    <x v="0"/>
    <s v="Consumer"/>
    <s v="Office Supplies"/>
    <s v="Appliances"/>
    <s v="Small Box"/>
    <d v="2010-08-09T00:00:00"/>
  </r>
  <r>
    <n v="22119"/>
    <x v="675"/>
    <s v="Low"/>
    <n v="20"/>
    <n v="939.39"/>
    <s v="Regular Air"/>
    <n v="19.989999999999998"/>
    <x v="0"/>
    <s v="Corporate"/>
    <s v="Office Supplies"/>
    <s v="Appliances"/>
    <s v="Small Box"/>
    <d v="2009-07-29T00:00:00"/>
  </r>
  <r>
    <n v="5984"/>
    <x v="1018"/>
    <s v="Low"/>
    <n v="42"/>
    <n v="464.64"/>
    <s v="Regular Air"/>
    <n v="5.16"/>
    <x v="3"/>
    <s v="Consumer"/>
    <s v="Furniture"/>
    <s v="Office Furnishings"/>
    <s v="Small Box"/>
    <d v="2009-06-22T00:00:00"/>
  </r>
  <r>
    <n v="47942"/>
    <x v="59"/>
    <s v="Medium"/>
    <n v="9"/>
    <n v="918.73950000000002"/>
    <s v="Express Air"/>
    <n v="7.69"/>
    <x v="6"/>
    <s v="Corporate"/>
    <s v="Technology"/>
    <s v="Telephones and Communication"/>
    <s v="Small Box"/>
    <d v="2010-02-28T00:00:00"/>
  </r>
  <r>
    <n v="30787"/>
    <x v="1085"/>
    <s v="High"/>
    <n v="43"/>
    <n v="6477.4589999999998"/>
    <s v="Regular Air"/>
    <n v="8.99"/>
    <x v="1"/>
    <s v="Home Office"/>
    <s v="Technology"/>
    <s v="Telephones and Communication"/>
    <s v="Small Box"/>
    <d v="2011-09-28T00:00:00"/>
  </r>
  <r>
    <n v="22210"/>
    <x v="772"/>
    <s v="Critical"/>
    <n v="37"/>
    <n v="1033.44"/>
    <s v="Regular Air"/>
    <n v="4.8600000000000003"/>
    <x v="10"/>
    <s v="Corporate"/>
    <s v="Office Supplies"/>
    <s v="Paper"/>
    <s v="Wrap Bag"/>
    <d v="2011-09-21T00:00:00"/>
  </r>
  <r>
    <n v="14884"/>
    <x v="1085"/>
    <s v="High"/>
    <n v="6"/>
    <n v="473.9855"/>
    <s v="Regular Air"/>
    <n v="4.9000000000000004"/>
    <x v="8"/>
    <s v="Corporate"/>
    <s v="Technology"/>
    <s v="Telephones and Communication"/>
    <s v="Small Box"/>
    <d v="2011-09-29T00:00:00"/>
  </r>
  <r>
    <n v="28643"/>
    <x v="1086"/>
    <s v="Not Specified"/>
    <n v="16"/>
    <n v="659.5"/>
    <s v="Regular Air"/>
    <n v="2.99"/>
    <x v="3"/>
    <s v="Consumer"/>
    <s v="Office Supplies"/>
    <s v="Binders and Binder Accessories"/>
    <s v="Small Box"/>
    <d v="2010-04-28T00:00:00"/>
  </r>
  <r>
    <n v="26851"/>
    <x v="1087"/>
    <s v="High"/>
    <n v="44"/>
    <n v="73.64"/>
    <s v="Regular Air"/>
    <n v="1.99"/>
    <x v="0"/>
    <s v="Corporate"/>
    <s v="Technology"/>
    <s v="Computer Peripherals"/>
    <s v="Small Pack"/>
    <d v="2011-07-26T00:00:00"/>
  </r>
  <r>
    <n v="22818"/>
    <x v="905"/>
    <s v="Low"/>
    <n v="19"/>
    <n v="360.24"/>
    <s v="Regular Air"/>
    <n v="4"/>
    <x v="5"/>
    <s v="Small Business"/>
    <s v="Technology"/>
    <s v="Computer Peripherals"/>
    <s v="Small Box"/>
    <d v="2009-05-26T00:00:00"/>
  </r>
  <r>
    <n v="36196"/>
    <x v="698"/>
    <s v="Not Specified"/>
    <n v="6"/>
    <n v="62.03"/>
    <s v="Regular Air"/>
    <n v="6.02"/>
    <x v="12"/>
    <s v="Consumer"/>
    <s v="Furniture"/>
    <s v="Office Furnishings"/>
    <s v="Medium Box"/>
    <d v="2011-08-07T00:00:00"/>
  </r>
  <r>
    <n v="48230"/>
    <x v="969"/>
    <s v="Not Specified"/>
    <n v="31"/>
    <n v="2645.8"/>
    <s v="Regular Air"/>
    <n v="35"/>
    <x v="8"/>
    <s v="Corporate"/>
    <s v="Office Supplies"/>
    <s v="Storage &amp; Organization"/>
    <s v="Large Box"/>
    <d v="2009-02-27T00:00:00"/>
  </r>
  <r>
    <n v="22469"/>
    <x v="624"/>
    <s v="High"/>
    <n v="44"/>
    <n v="275.91000000000003"/>
    <s v="Regular Air"/>
    <n v="5.03"/>
    <x v="2"/>
    <s v="Corporate"/>
    <s v="Technology"/>
    <s v="Telephones and Communication"/>
    <s v="Medium Box"/>
    <d v="2010-10-13T00:00:00"/>
  </r>
  <r>
    <n v="24647"/>
    <x v="569"/>
    <s v="Not Specified"/>
    <n v="3"/>
    <n v="3029.97"/>
    <s v="Regular Air"/>
    <n v="13.99"/>
    <x v="4"/>
    <s v="Corporate"/>
    <s v="Technology"/>
    <s v="Office Machines"/>
    <s v="Medium Box"/>
    <d v="2009-06-06T00:00:00"/>
  </r>
  <r>
    <n v="5217"/>
    <x v="899"/>
    <s v="High"/>
    <n v="8"/>
    <n v="339.35"/>
    <s v="Express Air"/>
    <n v="5.33"/>
    <x v="6"/>
    <s v="Home Office"/>
    <s v="Office Supplies"/>
    <s v="Appliances"/>
    <s v="Small Box"/>
    <d v="2011-10-12T00:00:00"/>
  </r>
  <r>
    <n v="17506"/>
    <x v="190"/>
    <s v="Low"/>
    <n v="33"/>
    <n v="9473.31"/>
    <s v="Delivery Truck"/>
    <n v="42.52"/>
    <x v="1"/>
    <s v="Home Office"/>
    <s v="Office Supplies"/>
    <s v="Appliances"/>
    <s v="Jumbo Drum"/>
    <d v="2010-03-04T00:00:00"/>
  </r>
  <r>
    <n v="32741"/>
    <x v="310"/>
    <s v="Low"/>
    <n v="13"/>
    <n v="136.24"/>
    <s v="Regular Air"/>
    <n v="9.4499999999999993"/>
    <x v="4"/>
    <s v="Corporate"/>
    <s v="Office Supplies"/>
    <s v="Storage &amp; Organization"/>
    <s v="Small Box"/>
    <d v="2009-02-22T00:00:00"/>
  </r>
  <r>
    <n v="22242"/>
    <x v="35"/>
    <s v="Not Specified"/>
    <n v="50"/>
    <n v="329.91"/>
    <s v="Regular Air"/>
    <n v="9.5399999999999991"/>
    <x v="9"/>
    <s v="Home Office"/>
    <s v="Office Supplies"/>
    <s v="Paper"/>
    <s v="Small Box"/>
    <d v="2009-06-17T00:00:00"/>
  </r>
  <r>
    <n v="43302"/>
    <x v="1088"/>
    <s v="Low"/>
    <n v="43"/>
    <n v="720.61300000000006"/>
    <s v="Regular Air"/>
    <n v="0.99"/>
    <x v="9"/>
    <s v="Corporate"/>
    <s v="Technology"/>
    <s v="Telephones and Communication"/>
    <s v="Wrap Bag"/>
    <d v="2011-09-01T00:00:00"/>
  </r>
  <r>
    <n v="41988"/>
    <x v="361"/>
    <s v="Low"/>
    <n v="14"/>
    <n v="181.49"/>
    <s v="Regular Air"/>
    <n v="5.5"/>
    <x v="0"/>
    <s v="Home Office"/>
    <s v="Office Supplies"/>
    <s v="Storage &amp; Organization"/>
    <s v="Small Box"/>
    <d v="2009-02-08T00:00:00"/>
  </r>
  <r>
    <n v="44064"/>
    <x v="478"/>
    <s v="Medium"/>
    <n v="23"/>
    <n v="284.14"/>
    <s v="Regular Air"/>
    <n v="8.99"/>
    <x v="8"/>
    <s v="Consumer"/>
    <s v="Office Supplies"/>
    <s v="Pens &amp; Art Supplies"/>
    <s v="Small Pack"/>
    <d v="2010-03-06T00:00:00"/>
  </r>
  <r>
    <n v="30374"/>
    <x v="761"/>
    <s v="Critical"/>
    <n v="42"/>
    <n v="1220.08"/>
    <s v="Regular Air"/>
    <n v="1.99"/>
    <x v="6"/>
    <s v="Corporate"/>
    <s v="Technology"/>
    <s v="Computer Peripherals"/>
    <s v="Small Pack"/>
    <d v="2010-03-22T00:00:00"/>
  </r>
  <r>
    <n v="56743"/>
    <x v="407"/>
    <s v="Medium"/>
    <n v="23"/>
    <n v="524.25"/>
    <s v="Express Air"/>
    <n v="8.99"/>
    <x v="6"/>
    <s v="Corporate"/>
    <s v="Furniture"/>
    <s v="Office Furnishings"/>
    <s v="Small Pack"/>
    <d v="2011-06-25T00:00:00"/>
  </r>
  <r>
    <n v="11680"/>
    <x v="546"/>
    <s v="Medium"/>
    <n v="50"/>
    <n v="7312.0315000000001"/>
    <s v="Regular Air"/>
    <n v="8.99"/>
    <x v="3"/>
    <s v="Corporate"/>
    <s v="Technology"/>
    <s v="Telephones and Communication"/>
    <s v="Small Box"/>
    <d v="2009-09-06T00:00:00"/>
  </r>
  <r>
    <n v="35200"/>
    <x v="1072"/>
    <s v="Medium"/>
    <n v="15"/>
    <n v="150.24"/>
    <s v="Regular Air"/>
    <n v="12.52"/>
    <x v="3"/>
    <s v="Corporate"/>
    <s v="Furniture"/>
    <s v="Office Furnishings"/>
    <s v="Small Box"/>
    <d v="2009-02-07T00:00:00"/>
  </r>
  <r>
    <n v="9762"/>
    <x v="997"/>
    <s v="High"/>
    <n v="12"/>
    <n v="262.76"/>
    <s v="Regular Air"/>
    <n v="21.2"/>
    <x v="5"/>
    <s v="Home Office"/>
    <s v="Furniture"/>
    <s v="Office Furnishings"/>
    <s v="Medium Box"/>
    <d v="2009-01-04T00:00:00"/>
  </r>
  <r>
    <n v="3235"/>
    <x v="1089"/>
    <s v="Low"/>
    <n v="31"/>
    <n v="142.97"/>
    <s v="Express Air"/>
    <n v="0.7"/>
    <x v="1"/>
    <s v="Corporate"/>
    <s v="Office Supplies"/>
    <s v="Rubber Bands"/>
    <s v="Wrap Bag"/>
    <d v="2011-11-16T00:00:00"/>
  </r>
  <r>
    <n v="45861"/>
    <x v="349"/>
    <s v="Medium"/>
    <n v="39"/>
    <n v="680.85850000000005"/>
    <s v="Regular Air"/>
    <n v="0.99"/>
    <x v="2"/>
    <s v="Small Business"/>
    <s v="Technology"/>
    <s v="Telephones and Communication"/>
    <s v="Wrap Bag"/>
    <d v="2011-08-25T00:00:00"/>
  </r>
  <r>
    <n v="56420"/>
    <x v="1087"/>
    <s v="Low"/>
    <n v="16"/>
    <n v="597.44000000000005"/>
    <s v="Regular Air"/>
    <n v="4.5"/>
    <x v="5"/>
    <s v="Consumer"/>
    <s v="Office Supplies"/>
    <s v="Appliances"/>
    <s v="Small Box"/>
    <d v="2011-07-28T00:00:00"/>
  </r>
  <r>
    <n v="3138"/>
    <x v="1090"/>
    <s v="Not Specified"/>
    <n v="4"/>
    <n v="718.03"/>
    <s v="Express Air"/>
    <n v="19.989999999999998"/>
    <x v="4"/>
    <s v="Consumer"/>
    <s v="Technology"/>
    <s v="Computer Peripherals"/>
    <s v="Small Box"/>
    <d v="2009-02-08T00:00:00"/>
  </r>
  <r>
    <n v="54560"/>
    <x v="1023"/>
    <s v="Critical"/>
    <n v="45"/>
    <n v="2404.5990000000002"/>
    <s v="Express Air"/>
    <n v="4.99"/>
    <x v="0"/>
    <s v="Small Business"/>
    <s v="Technology"/>
    <s v="Telephones and Communication"/>
    <s v="Small Box"/>
    <d v="2009-07-18T00:00:00"/>
  </r>
  <r>
    <n v="44069"/>
    <x v="522"/>
    <s v="Critical"/>
    <n v="43"/>
    <n v="614.79999999999995"/>
    <s v="Regular Air"/>
    <n v="1.97"/>
    <x v="0"/>
    <s v="Consumer"/>
    <s v="Office Supplies"/>
    <s v="Paper"/>
    <s v="Wrap Bag"/>
    <d v="2009-01-02T00:00:00"/>
  </r>
  <r>
    <n v="52676"/>
    <x v="234"/>
    <s v="High"/>
    <n v="46"/>
    <n v="979.44"/>
    <s v="Regular Air"/>
    <n v="5.86"/>
    <x v="6"/>
    <s v="Home Office"/>
    <s v="Office Supplies"/>
    <s v="Paper"/>
    <s v="Small Box"/>
    <d v="2012-08-30T00:00:00"/>
  </r>
  <r>
    <n v="20709"/>
    <x v="340"/>
    <s v="High"/>
    <n v="5"/>
    <n v="25.1"/>
    <s v="Regular Air"/>
    <n v="0.49"/>
    <x v="1"/>
    <s v="Consumer"/>
    <s v="Office Supplies"/>
    <s v="Labels"/>
    <s v="Small Box"/>
    <d v="2009-08-13T00:00:00"/>
  </r>
  <r>
    <n v="45766"/>
    <x v="430"/>
    <s v="High"/>
    <n v="37"/>
    <n v="2522.21"/>
    <s v="Regular Air"/>
    <n v="14.48"/>
    <x v="2"/>
    <s v="Home Office"/>
    <s v="Furniture"/>
    <s v="Office Furnishings"/>
    <s v="Small Box"/>
    <d v="2010-05-09T00:00:00"/>
  </r>
  <r>
    <n v="51619"/>
    <x v="1028"/>
    <s v="Not Specified"/>
    <n v="46"/>
    <n v="100.6"/>
    <s v="Regular Air"/>
    <n v="1"/>
    <x v="1"/>
    <s v="Consumer"/>
    <s v="Office Supplies"/>
    <s v="Pens &amp; Art Supplies"/>
    <s v="Wrap Bag"/>
    <d v="2009-09-03T00:00:00"/>
  </r>
  <r>
    <n v="55268"/>
    <x v="1091"/>
    <s v="High"/>
    <n v="11"/>
    <n v="61.46"/>
    <s v="Express Air"/>
    <n v="4.93"/>
    <x v="9"/>
    <s v="Home Office"/>
    <s v="Technology"/>
    <s v="Computer Peripherals"/>
    <s v="Small Pack"/>
    <d v="2012-03-18T00:00:00"/>
  </r>
  <r>
    <n v="42242"/>
    <x v="294"/>
    <s v="Not Specified"/>
    <n v="23"/>
    <n v="265.31"/>
    <s v="Express Air"/>
    <n v="7.19"/>
    <x v="1"/>
    <s v="Corporate"/>
    <s v="Office Supplies"/>
    <s v="Binders and Binder Accessories"/>
    <s v="Small Box"/>
    <d v="2009-04-02T00:00:00"/>
  </r>
  <r>
    <n v="22211"/>
    <x v="261"/>
    <s v="Not Specified"/>
    <n v="47"/>
    <n v="14493.84"/>
    <s v="Delivery Truck"/>
    <n v="85.63"/>
    <x v="6"/>
    <s v="Consumer"/>
    <s v="Furniture"/>
    <s v="Tables"/>
    <s v="Jumbo Box"/>
    <d v="2011-10-04T00:00:00"/>
  </r>
  <r>
    <n v="43875"/>
    <x v="873"/>
    <s v="Critical"/>
    <n v="25"/>
    <n v="2564.5774999999999"/>
    <s v="Regular Air"/>
    <n v="7.69"/>
    <x v="1"/>
    <s v="Corporate"/>
    <s v="Technology"/>
    <s v="Telephones and Communication"/>
    <s v="Small Box"/>
    <d v="2011-12-09T00:00:00"/>
  </r>
  <r>
    <n v="33826"/>
    <x v="556"/>
    <s v="Low"/>
    <n v="13"/>
    <n v="185.83"/>
    <s v="Regular Air"/>
    <n v="5"/>
    <x v="3"/>
    <s v="Small Business"/>
    <s v="Furniture"/>
    <s v="Office Furnishings"/>
    <s v="Small Pack"/>
    <d v="2010-12-23T00:00:00"/>
  </r>
  <r>
    <n v="2755"/>
    <x v="1092"/>
    <s v="Not Specified"/>
    <n v="50"/>
    <n v="346.06"/>
    <s v="Regular Air"/>
    <n v="5.86"/>
    <x v="1"/>
    <s v="Corporate"/>
    <s v="Office Supplies"/>
    <s v="Paper"/>
    <s v="Small Box"/>
    <d v="2012-02-06T00:00:00"/>
  </r>
  <r>
    <n v="5894"/>
    <x v="595"/>
    <s v="High"/>
    <n v="7"/>
    <n v="384.33"/>
    <s v="Regular Air"/>
    <n v="1.49"/>
    <x v="11"/>
    <s v="Corporate"/>
    <s v="Office Supplies"/>
    <s v="Binders and Binder Accessories"/>
    <s v="Small Box"/>
    <d v="2009-08-13T00:00:00"/>
  </r>
  <r>
    <n v="9824"/>
    <x v="509"/>
    <s v="Critical"/>
    <n v="5"/>
    <n v="21.56"/>
    <s v="Regular Air"/>
    <n v="0.5"/>
    <x v="3"/>
    <s v="Consumer"/>
    <s v="Office Supplies"/>
    <s v="Labels"/>
    <s v="Small Box"/>
    <d v="2011-01-24T00:00:00"/>
  </r>
  <r>
    <n v="53797"/>
    <x v="1093"/>
    <s v="Critical"/>
    <n v="10"/>
    <n v="623.71"/>
    <s v="Delivery Truck"/>
    <n v="36.61"/>
    <x v="2"/>
    <s v="Small Business"/>
    <s v="Furniture"/>
    <s v="Bookcases"/>
    <s v="Jumbo Box"/>
    <d v="2009-10-01T00:00:00"/>
  </r>
  <r>
    <n v="49764"/>
    <x v="1094"/>
    <s v="Low"/>
    <n v="37"/>
    <n v="395.37"/>
    <s v="Express Air"/>
    <n v="3.37"/>
    <x v="3"/>
    <s v="Home Office"/>
    <s v="Office Supplies"/>
    <s v="Scissors, Rulers and Trimmers"/>
    <s v="Small Pack"/>
    <d v="2010-10-07T00:00:00"/>
  </r>
  <r>
    <n v="53767"/>
    <x v="1078"/>
    <s v="Not Specified"/>
    <n v="35"/>
    <n v="1131.1500000000001"/>
    <s v="Regular Air"/>
    <n v="5.76"/>
    <x v="5"/>
    <s v="Small Business"/>
    <s v="Office Supplies"/>
    <s v="Paper"/>
    <s v="Small Box"/>
    <d v="2011-08-27T00:00:00"/>
  </r>
  <r>
    <n v="18405"/>
    <x v="928"/>
    <s v="Medium"/>
    <n v="2"/>
    <n v="158.04"/>
    <s v="Regular Air"/>
    <n v="14.52"/>
    <x v="1"/>
    <s v="Consumer"/>
    <s v="Technology"/>
    <s v="Computer Peripherals"/>
    <s v="Small Box"/>
    <d v="2009-01-10T00:00:00"/>
  </r>
  <r>
    <n v="38599"/>
    <x v="1095"/>
    <s v="High"/>
    <n v="27"/>
    <n v="2651.23"/>
    <s v="Regular Air"/>
    <n v="35"/>
    <x v="9"/>
    <s v="Consumer"/>
    <s v="Office Supplies"/>
    <s v="Storage &amp; Organization"/>
    <s v="Large Box"/>
    <d v="2009-10-27T00:00:00"/>
  </r>
  <r>
    <n v="23557"/>
    <x v="735"/>
    <s v="Not Specified"/>
    <n v="7"/>
    <n v="1011.16"/>
    <s v="Regular Air"/>
    <n v="24.49"/>
    <x v="8"/>
    <s v="Home Office"/>
    <s v="Furniture"/>
    <s v="Office Furnishings"/>
    <s v="Large Box"/>
    <d v="2011-06-01T00:00:00"/>
  </r>
  <r>
    <n v="42528"/>
    <x v="856"/>
    <s v="Medium"/>
    <n v="46"/>
    <n v="161.28"/>
    <s v="Regular Air"/>
    <n v="0.76"/>
    <x v="12"/>
    <s v="Consumer"/>
    <s v="Office Supplies"/>
    <s v="Rubber Bands"/>
    <s v="Wrap Bag"/>
    <d v="2010-02-25T00:00:00"/>
  </r>
  <r>
    <n v="25248"/>
    <x v="940"/>
    <s v="Medium"/>
    <n v="33"/>
    <n v="271.14"/>
    <s v="Express Air"/>
    <n v="1.99"/>
    <x v="0"/>
    <s v="Small Business"/>
    <s v="Technology"/>
    <s v="Computer Peripherals"/>
    <s v="Small Pack"/>
    <d v="2011-12-03T00:00:00"/>
  </r>
  <r>
    <n v="35847"/>
    <x v="1096"/>
    <s v="Critical"/>
    <n v="23"/>
    <n v="361.65"/>
    <s v="Express Air"/>
    <n v="8.99"/>
    <x v="2"/>
    <s v="Corporate"/>
    <s v="Technology"/>
    <s v="Computer Peripherals"/>
    <s v="Small Pack"/>
    <d v="2009-01-30T00:00:00"/>
  </r>
  <r>
    <n v="41794"/>
    <x v="63"/>
    <s v="Critical"/>
    <n v="49"/>
    <n v="891.60749999999996"/>
    <s v="Regular Air"/>
    <n v="4.8099999999999996"/>
    <x v="5"/>
    <s v="Home Office"/>
    <s v="Technology"/>
    <s v="Telephones and Communication"/>
    <s v="Medium Box"/>
    <d v="2011-05-29T00:00:00"/>
  </r>
  <r>
    <n v="35814"/>
    <x v="1097"/>
    <s v="High"/>
    <n v="11"/>
    <n v="324.52"/>
    <s v="Regular Air"/>
    <n v="8.5500000000000007"/>
    <x v="0"/>
    <s v="Home Office"/>
    <s v="Furniture"/>
    <s v="Office Furnishings"/>
    <s v="Small Box"/>
    <d v="2012-03-28T00:00:00"/>
  </r>
  <r>
    <n v="28515"/>
    <x v="792"/>
    <s v="High"/>
    <n v="33"/>
    <n v="750.86"/>
    <s v="Regular Air"/>
    <n v="2.99"/>
    <x v="12"/>
    <s v="Corporate"/>
    <s v="Office Supplies"/>
    <s v="Binders and Binder Accessories"/>
    <s v="Small Box"/>
    <d v="2010-07-01T00:00:00"/>
  </r>
  <r>
    <n v="47842"/>
    <x v="352"/>
    <s v="Medium"/>
    <n v="50"/>
    <n v="230.23"/>
    <s v="Express Air"/>
    <n v="5.74"/>
    <x v="4"/>
    <s v="Small Business"/>
    <s v="Office Supplies"/>
    <s v="Paper"/>
    <s v="Small Box"/>
    <d v="2010-05-12T00:00:00"/>
  </r>
  <r>
    <n v="49924"/>
    <x v="476"/>
    <s v="Critical"/>
    <n v="48"/>
    <n v="204.15"/>
    <s v="Regular Air"/>
    <n v="5.41"/>
    <x v="1"/>
    <s v="Home Office"/>
    <s v="Office Supplies"/>
    <s v="Binders and Binder Accessories"/>
    <s v="Small Box"/>
    <d v="2011-05-27T00:00:00"/>
  </r>
  <r>
    <n v="56834"/>
    <x v="121"/>
    <s v="High"/>
    <n v="22"/>
    <n v="1900.47"/>
    <s v="Delivery Truck"/>
    <n v="30.06"/>
    <x v="5"/>
    <s v="Corporate"/>
    <s v="Technology"/>
    <s v="Office Machines"/>
    <s v="Jumbo Box"/>
    <d v="2011-05-03T00:00:00"/>
  </r>
  <r>
    <n v="45347"/>
    <x v="770"/>
    <s v="Medium"/>
    <n v="41"/>
    <n v="24051.49"/>
    <s v="Express Air"/>
    <n v="24.49"/>
    <x v="1"/>
    <s v="Corporate"/>
    <s v="Technology"/>
    <s v="Copiers and Fax"/>
    <s v="Large Box"/>
    <d v="2010-10-01T00:00:00"/>
  </r>
  <r>
    <n v="12228"/>
    <x v="598"/>
    <s v="Not Specified"/>
    <n v="30"/>
    <n v="5015.0510000000004"/>
    <s v="Regular Air"/>
    <n v="4.2"/>
    <x v="9"/>
    <s v="Corporate"/>
    <s v="Technology"/>
    <s v="Telephones and Communication"/>
    <s v="Small Box"/>
    <d v="2009-06-25T00:00:00"/>
  </r>
  <r>
    <n v="48452"/>
    <x v="348"/>
    <s v="High"/>
    <n v="28"/>
    <n v="43.66"/>
    <s v="Regular Air"/>
    <n v="0.7"/>
    <x v="9"/>
    <s v="Corporate"/>
    <s v="Office Supplies"/>
    <s v="Rubber Bands"/>
    <s v="Wrap Bag"/>
    <d v="2010-10-11T00:00:00"/>
  </r>
  <r>
    <n v="2368"/>
    <x v="907"/>
    <s v="Critical"/>
    <n v="36"/>
    <n v="508.73"/>
    <s v="Regular Air"/>
    <n v="13.32"/>
    <x v="1"/>
    <s v="Consumer"/>
    <s v="Office Supplies"/>
    <s v="Appliances"/>
    <s v="Small Box"/>
    <d v="2010-08-21T00:00:00"/>
  </r>
  <r>
    <n v="31715"/>
    <x v="746"/>
    <s v="Not Specified"/>
    <n v="44"/>
    <n v="145.19"/>
    <s v="Regular Air"/>
    <n v="3.97"/>
    <x v="0"/>
    <s v="Small Business"/>
    <s v="Office Supplies"/>
    <s v="Pens &amp; Art Supplies"/>
    <s v="Wrap Bag"/>
    <d v="2009-01-09T00:00:00"/>
  </r>
  <r>
    <n v="39232"/>
    <x v="229"/>
    <s v="Low"/>
    <n v="11"/>
    <n v="391.9"/>
    <s v="Regular Air"/>
    <n v="19.989999999999998"/>
    <x v="0"/>
    <s v="Corporate"/>
    <s v="Office Supplies"/>
    <s v="Paper"/>
    <s v="Small Box"/>
    <d v="2011-07-14T00:00:00"/>
  </r>
  <r>
    <n v="46977"/>
    <x v="179"/>
    <s v="Medium"/>
    <n v="10"/>
    <n v="50.42"/>
    <s v="Regular Air"/>
    <n v="1.49"/>
    <x v="1"/>
    <s v="Consumer"/>
    <s v="Office Supplies"/>
    <s v="Binders and Binder Accessories"/>
    <s v="Small Box"/>
    <d v="2012-05-09T00:00:00"/>
  </r>
  <r>
    <n v="8293"/>
    <x v="511"/>
    <s v="Low"/>
    <n v="22"/>
    <n v="75.03"/>
    <s v="Regular Air"/>
    <n v="1.92"/>
    <x v="6"/>
    <s v="Small Business"/>
    <s v="Office Supplies"/>
    <s v="Scissors, Rulers and Trimmers"/>
    <s v="Wrap Bag"/>
    <d v="2012-08-14T00:00:00"/>
  </r>
  <r>
    <n v="8995"/>
    <x v="828"/>
    <s v="High"/>
    <n v="5"/>
    <n v="24.16"/>
    <s v="Express Air"/>
    <n v="1.49"/>
    <x v="11"/>
    <s v="Consumer"/>
    <s v="Office Supplies"/>
    <s v="Binders and Binder Accessories"/>
    <s v="Small Box"/>
    <d v="2011-05-18T00:00:00"/>
  </r>
  <r>
    <n v="4230"/>
    <x v="548"/>
    <s v="Critical"/>
    <n v="18"/>
    <n v="409.16"/>
    <s v="Regular Air"/>
    <n v="8.99"/>
    <x v="3"/>
    <s v="Corporate"/>
    <s v="Furniture"/>
    <s v="Office Furnishings"/>
    <s v="Small Pack"/>
    <d v="2012-03-04T00:00:00"/>
  </r>
  <r>
    <n v="9863"/>
    <x v="58"/>
    <s v="Critical"/>
    <n v="18"/>
    <n v="33.96"/>
    <s v="Regular Air"/>
    <n v="0.7"/>
    <x v="1"/>
    <s v="Home Office"/>
    <s v="Office Supplies"/>
    <s v="Pens &amp; Art Supplies"/>
    <s v="Wrap Bag"/>
    <d v="2011-09-06T00:00:00"/>
  </r>
  <r>
    <n v="6053"/>
    <x v="1098"/>
    <s v="Medium"/>
    <n v="4"/>
    <n v="16.079999999999998"/>
    <s v="Regular Air"/>
    <n v="1.49"/>
    <x v="1"/>
    <s v="Corporate"/>
    <s v="Office Supplies"/>
    <s v="Binders and Binder Accessories"/>
    <s v="Small Box"/>
    <d v="2010-12-13T00:00:00"/>
  </r>
  <r>
    <n v="4672"/>
    <x v="1099"/>
    <s v="Critical"/>
    <n v="20"/>
    <n v="152.44"/>
    <s v="Regular Air"/>
    <n v="3.68"/>
    <x v="5"/>
    <s v="Corporate"/>
    <s v="Furniture"/>
    <s v="Office Furnishings"/>
    <s v="Wrap Bag"/>
    <d v="2011-11-07T00:00:00"/>
  </r>
  <r>
    <n v="22086"/>
    <x v="717"/>
    <s v="Medium"/>
    <n v="21"/>
    <n v="2039.33"/>
    <s v="Delivery Truck"/>
    <n v="74.349999999999994"/>
    <x v="8"/>
    <s v="Small Business"/>
    <s v="Furniture"/>
    <s v="Chairs &amp; Chairmats"/>
    <s v="Jumbo Drum"/>
    <d v="2011-12-16T00:00:00"/>
  </r>
  <r>
    <n v="20966"/>
    <x v="935"/>
    <s v="Low"/>
    <n v="10"/>
    <n v="39.42"/>
    <s v="Regular Air"/>
    <n v="0.7"/>
    <x v="8"/>
    <s v="Consumer"/>
    <s v="Office Supplies"/>
    <s v="Pens &amp; Art Supplies"/>
    <s v="Wrap Bag"/>
    <d v="2010-09-22T00:00:00"/>
  </r>
  <r>
    <n v="15206"/>
    <x v="1100"/>
    <s v="Low"/>
    <n v="35"/>
    <n v="5287.16"/>
    <s v="Delivery Truck"/>
    <n v="66.27"/>
    <x v="3"/>
    <s v="Small Business"/>
    <s v="Furniture"/>
    <s v="Bookcases"/>
    <s v="Jumbo Box"/>
    <d v="2010-11-09T00:00:00"/>
  </r>
  <r>
    <n v="13380"/>
    <x v="93"/>
    <s v="Critical"/>
    <n v="24"/>
    <n v="66.12"/>
    <s v="Regular Air"/>
    <n v="0.7"/>
    <x v="0"/>
    <s v="Corporate"/>
    <s v="Office Supplies"/>
    <s v="Pens &amp; Art Supplies"/>
    <s v="Wrap Bag"/>
    <d v="2009-07-15T00:00:00"/>
  </r>
  <r>
    <n v="4069"/>
    <x v="21"/>
    <s v="Medium"/>
    <n v="47"/>
    <n v="124.94"/>
    <s v="Express Air"/>
    <n v="1.34"/>
    <x v="5"/>
    <s v="Consumer"/>
    <s v="Office Supplies"/>
    <s v="Pens &amp; Art Supplies"/>
    <s v="Wrap Bag"/>
    <d v="2012-05-12T00:00:00"/>
  </r>
  <r>
    <n v="7846"/>
    <x v="25"/>
    <s v="Low"/>
    <n v="20"/>
    <n v="552.87"/>
    <s v="Regular Air"/>
    <n v="5.89"/>
    <x v="4"/>
    <s v="Corporate"/>
    <s v="Technology"/>
    <s v="Computer Peripherals"/>
    <s v="Small Box"/>
    <d v="2011-07-02T00:00:00"/>
  </r>
  <r>
    <n v="56484"/>
    <x v="765"/>
    <s v="Not Specified"/>
    <n v="15"/>
    <n v="1121.8399999999999"/>
    <s v="Regular Air"/>
    <n v="12.14"/>
    <x v="0"/>
    <s v="Small Business"/>
    <s v="Technology"/>
    <s v="Computer Peripherals"/>
    <s v="Small Box"/>
    <d v="2011-11-22T00:00:00"/>
  </r>
  <r>
    <n v="34177"/>
    <x v="157"/>
    <s v="High"/>
    <n v="13"/>
    <n v="34.42"/>
    <s v="Regular Air"/>
    <n v="0.5"/>
    <x v="2"/>
    <s v="Corporate"/>
    <s v="Office Supplies"/>
    <s v="Labels"/>
    <s v="Small Box"/>
    <d v="2009-08-18T00:00:00"/>
  </r>
  <r>
    <n v="30023"/>
    <x v="397"/>
    <s v="Low"/>
    <n v="14"/>
    <n v="157.33000000000001"/>
    <s v="Regular Air"/>
    <n v="8.6"/>
    <x v="12"/>
    <s v="Consumer"/>
    <s v="Office Supplies"/>
    <s v="Storage &amp; Organization"/>
    <s v="Small Box"/>
    <d v="2010-10-24T00:00:00"/>
  </r>
  <r>
    <n v="46469"/>
    <x v="628"/>
    <s v="Critical"/>
    <n v="18"/>
    <n v="93.26"/>
    <s v="Regular Air"/>
    <n v="4.7"/>
    <x v="5"/>
    <s v="Corporate"/>
    <s v="Office Supplies"/>
    <s v="Paper"/>
    <s v="Small Box"/>
    <d v="2009-08-18T00:00:00"/>
  </r>
  <r>
    <n v="44706"/>
    <x v="313"/>
    <s v="Low"/>
    <n v="33"/>
    <n v="47.48"/>
    <s v="Regular Air"/>
    <n v="0.7"/>
    <x v="1"/>
    <s v="Corporate"/>
    <s v="Office Supplies"/>
    <s v="Rubber Bands"/>
    <s v="Wrap Bag"/>
    <d v="2010-04-04T00:00:00"/>
  </r>
  <r>
    <n v="40128"/>
    <x v="1101"/>
    <s v="Low"/>
    <n v="43"/>
    <n v="10318.719999999999"/>
    <s v="Delivery Truck"/>
    <n v="60.2"/>
    <x v="5"/>
    <s v="Corporate"/>
    <s v="Furniture"/>
    <s v="Bookcases"/>
    <s v="Jumbo Box"/>
    <d v="2009-02-16T00:00:00"/>
  </r>
  <r>
    <n v="59365"/>
    <x v="523"/>
    <s v="Medium"/>
    <n v="1"/>
    <n v="534.29999999999995"/>
    <s v="Delivery Truck"/>
    <n v="14.7"/>
    <x v="8"/>
    <s v="Home Office"/>
    <s v="Technology"/>
    <s v="Office Machines"/>
    <s v="Jumbo Drum"/>
    <d v="2009-12-09T00:00:00"/>
  </r>
  <r>
    <n v="41830"/>
    <x v="1048"/>
    <s v="Low"/>
    <n v="42"/>
    <n v="5361.08"/>
    <s v="Delivery Truck"/>
    <n v="26.3"/>
    <x v="4"/>
    <s v="Home Office"/>
    <s v="Technology"/>
    <s v="Office Machines"/>
    <s v="Jumbo Drum"/>
    <d v="2012-02-24T00:00:00"/>
  </r>
  <r>
    <n v="49953"/>
    <x v="1091"/>
    <s v="Not Specified"/>
    <n v="36"/>
    <n v="242.13"/>
    <s v="Express Air"/>
    <n v="6.6"/>
    <x v="6"/>
    <s v="Home Office"/>
    <s v="Office Supplies"/>
    <s v="Paper"/>
    <s v="Small Box"/>
    <d v="2012-03-17T00:00:00"/>
  </r>
  <r>
    <n v="32641"/>
    <x v="761"/>
    <s v="High"/>
    <n v="18"/>
    <n v="167.53"/>
    <s v="Regular Air"/>
    <n v="5.6"/>
    <x v="0"/>
    <s v="Home Office"/>
    <s v="Office Supplies"/>
    <s v="Binders and Binder Accessories"/>
    <s v="Small Box"/>
    <d v="2010-03-22T00:00:00"/>
  </r>
  <r>
    <n v="29667"/>
    <x v="675"/>
    <s v="Not Specified"/>
    <n v="14"/>
    <n v="215.31"/>
    <s v="Regular Air"/>
    <n v="10.91"/>
    <x v="12"/>
    <s v="Corporate"/>
    <s v="Office Supplies"/>
    <s v="Binders and Binder Accessories"/>
    <s v="Small Box"/>
    <d v="2009-07-25T00:00:00"/>
  </r>
  <r>
    <n v="2023"/>
    <x v="140"/>
    <s v="Low"/>
    <n v="50"/>
    <n v="246.57"/>
    <s v="Regular Air"/>
    <n v="5.49"/>
    <x v="6"/>
    <s v="Home Office"/>
    <s v="Office Supplies"/>
    <s v="Paper"/>
    <s v="Small Box"/>
    <d v="2012-05-07T00:00:00"/>
  </r>
  <r>
    <n v="48484"/>
    <x v="881"/>
    <s v="Medium"/>
    <n v="50"/>
    <n v="5067.5725000000002"/>
    <s v="Regular Air"/>
    <n v="8.99"/>
    <x v="0"/>
    <s v="Small Business"/>
    <s v="Technology"/>
    <s v="Telephones and Communication"/>
    <s v="Small Box"/>
    <d v="2010-06-25T00:00:00"/>
  </r>
  <r>
    <n v="23559"/>
    <x v="351"/>
    <s v="Low"/>
    <n v="9"/>
    <n v="173.44"/>
    <s v="Regular Air"/>
    <n v="8.51"/>
    <x v="6"/>
    <s v="Home Office"/>
    <s v="Technology"/>
    <s v="Office Machines"/>
    <s v="Medium Box"/>
    <d v="2010-07-23T00:00:00"/>
  </r>
  <r>
    <n v="33377"/>
    <x v="175"/>
    <s v="High"/>
    <n v="19"/>
    <n v="327.14999999999998"/>
    <s v="Regular Air"/>
    <n v="3.26"/>
    <x v="2"/>
    <s v="Corporate"/>
    <s v="Office Supplies"/>
    <s v="Scissors, Rulers and Trimmers"/>
    <s v="Small Pack"/>
    <d v="2011-08-01T00:00:00"/>
  </r>
  <r>
    <n v="54243"/>
    <x v="109"/>
    <s v="Low"/>
    <n v="6"/>
    <n v="907.24"/>
    <s v="Express Air"/>
    <n v="69"/>
    <x v="1"/>
    <s v="Home Office"/>
    <s v="Furniture"/>
    <s v="Tables"/>
    <s v="Large Box"/>
    <d v="2009-09-16T00:00:00"/>
  </r>
  <r>
    <n v="52419"/>
    <x v="250"/>
    <s v="High"/>
    <n v="32"/>
    <n v="3500.49"/>
    <s v="Regular Air"/>
    <n v="8.64"/>
    <x v="6"/>
    <s v="Corporate"/>
    <s v="Office Supplies"/>
    <s v="Storage &amp; Organization"/>
    <s v="Small Box"/>
    <d v="2012-09-19T00:00:00"/>
  </r>
  <r>
    <n v="56577"/>
    <x v="1102"/>
    <s v="Critical"/>
    <n v="19"/>
    <n v="1134.2"/>
    <s v="Delivery Truck"/>
    <n v="36.61"/>
    <x v="5"/>
    <s v="Small Business"/>
    <s v="Furniture"/>
    <s v="Bookcases"/>
    <s v="Jumbo Box"/>
    <d v="2011-11-04T00:00:00"/>
  </r>
  <r>
    <n v="20967"/>
    <x v="413"/>
    <s v="High"/>
    <n v="50"/>
    <n v="28664.52"/>
    <s v="Regular Air"/>
    <n v="24.49"/>
    <x v="8"/>
    <s v="Small Business"/>
    <s v="Technology"/>
    <s v="Copiers and Fax"/>
    <s v="Large Box"/>
    <d v="2011-03-15T00:00:00"/>
  </r>
  <r>
    <n v="58084"/>
    <x v="751"/>
    <s v="Medium"/>
    <n v="36"/>
    <n v="266.16000000000003"/>
    <s v="Regular Air"/>
    <n v="1.77"/>
    <x v="0"/>
    <s v="Small Business"/>
    <s v="Office Supplies"/>
    <s v="Paper"/>
    <s v="Wrap Bag"/>
    <d v="2012-08-21T00:00:00"/>
  </r>
  <r>
    <n v="59207"/>
    <x v="159"/>
    <s v="Critical"/>
    <n v="42"/>
    <n v="9502.7360000000008"/>
    <s v="Delivery Truck"/>
    <n v="81.98"/>
    <x v="7"/>
    <s v="Corporate"/>
    <s v="Furniture"/>
    <s v="Tables"/>
    <s v="Jumbo Box"/>
    <d v="2009-05-18T00:00:00"/>
  </r>
  <r>
    <n v="24515"/>
    <x v="33"/>
    <s v="Critical"/>
    <n v="41"/>
    <n v="3051.27"/>
    <s v="Delivery Truck"/>
    <n v="33.6"/>
    <x v="2"/>
    <s v="Home Office"/>
    <s v="Technology"/>
    <s v="Office Machines"/>
    <s v="Jumbo Drum"/>
    <d v="2010-05-08T00:00:00"/>
  </r>
  <r>
    <n v="16741"/>
    <x v="853"/>
    <s v="Medium"/>
    <n v="6"/>
    <n v="157.97"/>
    <s v="Regular Air"/>
    <n v="16.87"/>
    <x v="2"/>
    <s v="Small Business"/>
    <s v="Office Supplies"/>
    <s v="Paper"/>
    <s v="Small Box"/>
    <d v="2010-10-01T00:00:00"/>
  </r>
  <r>
    <n v="36803"/>
    <x v="680"/>
    <s v="Not Specified"/>
    <n v="2"/>
    <n v="19.02"/>
    <s v="Express Air"/>
    <n v="5.33"/>
    <x v="0"/>
    <s v="Corporate"/>
    <s v="Furniture"/>
    <s v="Office Furnishings"/>
    <s v="Small Box"/>
    <d v="2012-08-06T00:00:00"/>
  </r>
  <r>
    <n v="39842"/>
    <x v="556"/>
    <s v="Medium"/>
    <n v="22"/>
    <n v="1295.502"/>
    <s v="Express Air"/>
    <n v="3.99"/>
    <x v="9"/>
    <s v="Consumer"/>
    <s v="Technology"/>
    <s v="Telephones and Communication"/>
    <s v="Small Box"/>
    <d v="2010-12-20T00:00:00"/>
  </r>
  <r>
    <n v="46916"/>
    <x v="261"/>
    <s v="High"/>
    <n v="40"/>
    <n v="115.51"/>
    <s v="Regular Air"/>
    <n v="0.97"/>
    <x v="4"/>
    <s v="Home Office"/>
    <s v="Office Supplies"/>
    <s v="Pens &amp; Art Supplies"/>
    <s v="Wrap Bag"/>
    <d v="2011-10-05T00:00:00"/>
  </r>
  <r>
    <n v="17251"/>
    <x v="418"/>
    <s v="Not Specified"/>
    <n v="26"/>
    <n v="2951.4380000000001"/>
    <s v="Regular Air"/>
    <n v="8.99"/>
    <x v="5"/>
    <s v="Small Business"/>
    <s v="Technology"/>
    <s v="Telephones and Communication"/>
    <s v="Small Box"/>
    <d v="2009-10-29T00:00:00"/>
  </r>
  <r>
    <n v="41604"/>
    <x v="1016"/>
    <s v="Medium"/>
    <n v="22"/>
    <n v="138.24"/>
    <s v="Regular Air"/>
    <n v="5.19"/>
    <x v="1"/>
    <s v="Corporate"/>
    <s v="Office Supplies"/>
    <s v="Binders and Binder Accessories"/>
    <s v="Small Box"/>
    <d v="2009-02-11T00:00:00"/>
  </r>
  <r>
    <n v="8195"/>
    <x v="1103"/>
    <s v="Medium"/>
    <n v="5"/>
    <n v="51.3"/>
    <s v="Express Air"/>
    <n v="11.15"/>
    <x v="4"/>
    <s v="Consumer"/>
    <s v="Office Supplies"/>
    <s v="Paper"/>
    <s v="Small Box"/>
    <d v="2011-01-07T00:00:00"/>
  </r>
  <r>
    <n v="18593"/>
    <x v="507"/>
    <s v="High"/>
    <n v="19"/>
    <n v="1051.992"/>
    <s v="Delivery Truck"/>
    <n v="89.3"/>
    <x v="5"/>
    <s v="Corporate"/>
    <s v="Furniture"/>
    <s v="Tables"/>
    <s v="Jumbo Box"/>
    <d v="2011-09-24T00:00:00"/>
  </r>
  <r>
    <n v="49988"/>
    <x v="1104"/>
    <s v="High"/>
    <n v="33"/>
    <n v="5834.6464999999998"/>
    <s v="Regular Air"/>
    <n v="2.79"/>
    <x v="4"/>
    <s v="Home Office"/>
    <s v="Technology"/>
    <s v="Telephones and Communication"/>
    <s v="Small Box"/>
    <d v="2010-12-23T00:00:00"/>
  </r>
  <r>
    <n v="39876"/>
    <x v="181"/>
    <s v="High"/>
    <n v="41"/>
    <n v="5000.87"/>
    <s v="Delivery Truck"/>
    <n v="51.94"/>
    <x v="8"/>
    <s v="Consumer"/>
    <s v="Furniture"/>
    <s v="Tables"/>
    <s v="Jumbo Box"/>
    <d v="2012-04-15T00:00:00"/>
  </r>
  <r>
    <n v="51266"/>
    <x v="1105"/>
    <s v="Not Specified"/>
    <n v="30"/>
    <n v="617.51"/>
    <s v="Regular Air"/>
    <n v="9.0299999999999994"/>
    <x v="6"/>
    <s v="Corporate"/>
    <s v="Office Supplies"/>
    <s v="Paper"/>
    <s v="Small Box"/>
    <d v="2009-03-25T00:00:00"/>
  </r>
  <r>
    <n v="56516"/>
    <x v="794"/>
    <s v="Medium"/>
    <n v="6"/>
    <n v="27.89"/>
    <s v="Regular Air"/>
    <n v="5.26"/>
    <x v="6"/>
    <s v="Corporate"/>
    <s v="Office Supplies"/>
    <s v="Binders and Binder Accessories"/>
    <s v="Small Box"/>
    <d v="2009-08-04T00:00:00"/>
  </r>
  <r>
    <n v="37924"/>
    <x v="367"/>
    <s v="High"/>
    <n v="21"/>
    <n v="352.44"/>
    <s v="Regular Air"/>
    <n v="8.65"/>
    <x v="1"/>
    <s v="Home Office"/>
    <s v="Office Supplies"/>
    <s v="Pens &amp; Art Supplies"/>
    <s v="Small Box"/>
    <d v="2009-11-29T00:00:00"/>
  </r>
  <r>
    <n v="44261"/>
    <x v="619"/>
    <s v="High"/>
    <n v="34"/>
    <n v="4771.8900000000003"/>
    <s v="Delivery Truck"/>
    <n v="36.090000000000003"/>
    <x v="0"/>
    <s v="Corporate"/>
    <s v="Furniture"/>
    <s v="Bookcases"/>
    <s v="Jumbo Box"/>
    <d v="2012-03-25T00:00:00"/>
  </r>
  <r>
    <n v="8679"/>
    <x v="421"/>
    <s v="Medium"/>
    <n v="46"/>
    <n v="446.06"/>
    <s v="Regular Air"/>
    <n v="2.15"/>
    <x v="5"/>
    <s v="Home Office"/>
    <s v="Office Supplies"/>
    <s v="Paper"/>
    <s v="Wrap Bag"/>
    <d v="2012-05-07T00:00:00"/>
  </r>
  <r>
    <n v="50051"/>
    <x v="745"/>
    <s v="Medium"/>
    <n v="17"/>
    <n v="103.72"/>
    <s v="Regular Air"/>
    <n v="6.98"/>
    <x v="1"/>
    <s v="Corporate"/>
    <s v="Office Supplies"/>
    <s v="Binders and Binder Accessories"/>
    <s v="Small Box"/>
    <d v="2009-10-06T00:00:00"/>
  </r>
  <r>
    <n v="18596"/>
    <x v="613"/>
    <s v="Low"/>
    <n v="42"/>
    <n v="4917.6899999999996"/>
    <s v="Delivery Truck"/>
    <n v="30"/>
    <x v="5"/>
    <s v="Small Business"/>
    <s v="Furniture"/>
    <s v="Chairs &amp; Chairmats"/>
    <s v="Jumbo Drum"/>
    <d v="2012-10-04T00:00:00"/>
  </r>
  <r>
    <n v="1953"/>
    <x v="652"/>
    <s v="Medium"/>
    <n v="13"/>
    <n v="137.63999999999999"/>
    <s v="Regular Air"/>
    <n v="2.99"/>
    <x v="1"/>
    <s v="Small Business"/>
    <s v="Office Supplies"/>
    <s v="Binders and Binder Accessories"/>
    <s v="Small Box"/>
    <d v="2010-11-29T00:00:00"/>
  </r>
  <r>
    <n v="48295"/>
    <x v="1106"/>
    <s v="Medium"/>
    <n v="48"/>
    <n v="10051.52"/>
    <s v="Regular Air"/>
    <n v="13.99"/>
    <x v="2"/>
    <s v="Small Business"/>
    <s v="Technology"/>
    <s v="Office Machines"/>
    <s v="Medium Box"/>
    <d v="2009-11-25T00:00:00"/>
  </r>
  <r>
    <n v="38787"/>
    <x v="850"/>
    <s v="Low"/>
    <n v="22"/>
    <n v="79.040000000000006"/>
    <s v="Regular Air"/>
    <n v="5"/>
    <x v="5"/>
    <s v="Consumer"/>
    <s v="Office Supplies"/>
    <s v="Pens &amp; Art Supplies"/>
    <s v="Wrap Bag"/>
    <d v="2011-08-05T00:00:00"/>
  </r>
  <r>
    <n v="16230"/>
    <x v="59"/>
    <s v="Low"/>
    <n v="27"/>
    <n v="3379.01"/>
    <s v="Delivery Truck"/>
    <n v="54.74"/>
    <x v="0"/>
    <s v="Corporate"/>
    <s v="Furniture"/>
    <s v="Bookcases"/>
    <s v="Jumbo Box"/>
    <d v="2010-03-01T00:00:00"/>
  </r>
  <r>
    <n v="32647"/>
    <x v="1107"/>
    <s v="High"/>
    <n v="27"/>
    <n v="9541.0400000000009"/>
    <s v="Delivery Truck"/>
    <n v="84.84"/>
    <x v="8"/>
    <s v="Consumer"/>
    <s v="Furniture"/>
    <s v="Tables"/>
    <s v="Jumbo Box"/>
    <d v="2011-11-20T00:00:00"/>
  </r>
  <r>
    <n v="45671"/>
    <x v="1108"/>
    <s v="Low"/>
    <n v="13"/>
    <n v="126.68"/>
    <s v="Regular Air"/>
    <n v="6.02"/>
    <x v="0"/>
    <s v="Consumer"/>
    <s v="Furniture"/>
    <s v="Office Furnishings"/>
    <s v="Medium Box"/>
    <d v="2011-06-19T00:00:00"/>
  </r>
  <r>
    <n v="10054"/>
    <x v="244"/>
    <s v="High"/>
    <n v="2"/>
    <n v="196.85149999999999"/>
    <s v="Regular Air"/>
    <n v="5.99"/>
    <x v="4"/>
    <s v="Home Office"/>
    <s v="Technology"/>
    <s v="Telephones and Communication"/>
    <s v="Small Box"/>
    <d v="2011-04-28T00:00:00"/>
  </r>
  <r>
    <n v="51713"/>
    <x v="936"/>
    <s v="Not Specified"/>
    <n v="35"/>
    <n v="133.07"/>
    <s v="Regular Air"/>
    <n v="0.94"/>
    <x v="1"/>
    <s v="Corporate"/>
    <s v="Office Supplies"/>
    <s v="Rubber Bands"/>
    <s v="Wrap Bag"/>
    <d v="2011-03-20T00:00:00"/>
  </r>
  <r>
    <n v="39072"/>
    <x v="1109"/>
    <s v="High"/>
    <n v="50"/>
    <n v="1633.37"/>
    <s v="Regular Air"/>
    <n v="7.73"/>
    <x v="5"/>
    <s v="Corporate"/>
    <s v="Office Supplies"/>
    <s v="Pens &amp; Art Supplies"/>
    <s v="Small Box"/>
    <d v="2009-02-23T00:00:00"/>
  </r>
  <r>
    <n v="26949"/>
    <x v="157"/>
    <s v="Critical"/>
    <n v="48"/>
    <n v="460.69"/>
    <s v="Regular Air"/>
    <n v="7.29"/>
    <x v="4"/>
    <s v="Home Office"/>
    <s v="Furniture"/>
    <s v="Office Furnishings"/>
    <s v="Small Pack"/>
    <d v="2009-08-17T00:00:00"/>
  </r>
  <r>
    <n v="57159"/>
    <x v="525"/>
    <s v="Critical"/>
    <n v="17"/>
    <n v="4621.1000000000004"/>
    <s v="Delivery Truck"/>
    <n v="57"/>
    <x v="8"/>
    <s v="Corporate"/>
    <s v="Furniture"/>
    <s v="Chairs &amp; Chairmats"/>
    <s v="Jumbo Drum"/>
    <d v="2010-02-13T00:00:00"/>
  </r>
  <r>
    <n v="25062"/>
    <x v="404"/>
    <s v="Critical"/>
    <n v="9"/>
    <n v="3928.25"/>
    <s v="Regular Air"/>
    <n v="19.989999999999998"/>
    <x v="1"/>
    <s v="Consumer"/>
    <s v="Office Supplies"/>
    <s v="Binders and Binder Accessories"/>
    <s v="Small Box"/>
    <d v="2010-11-01T00:00:00"/>
  </r>
  <r>
    <n v="27201"/>
    <x v="1110"/>
    <s v="High"/>
    <n v="10"/>
    <n v="5056.8900000000003"/>
    <s v="Delivery Truck"/>
    <n v="26"/>
    <x v="1"/>
    <s v="Corporate"/>
    <s v="Furniture"/>
    <s v="Chairs &amp; Chairmats"/>
    <s v="Jumbo Drum"/>
    <d v="2012-07-25T00:00:00"/>
  </r>
  <r>
    <n v="8162"/>
    <x v="152"/>
    <s v="Medium"/>
    <n v="25"/>
    <n v="670.39"/>
    <s v="Regular Air"/>
    <n v="4"/>
    <x v="4"/>
    <s v="Small Business"/>
    <s v="Technology"/>
    <s v="Computer Peripherals"/>
    <s v="Small Box"/>
    <d v="2009-10-08T00:00:00"/>
  </r>
  <r>
    <n v="50181"/>
    <x v="1111"/>
    <s v="High"/>
    <n v="2"/>
    <n v="289.73"/>
    <s v="Delivery Truck"/>
    <n v="28.63"/>
    <x v="1"/>
    <s v="Small Business"/>
    <s v="Furniture"/>
    <s v="Chairs &amp; Chairmats"/>
    <s v="Jumbo Drum"/>
    <d v="2012-05-31T00:00:00"/>
  </r>
  <r>
    <n v="388"/>
    <x v="2"/>
    <s v="Not Specified"/>
    <n v="46"/>
    <n v="517.92999999999995"/>
    <s v="Regular Air"/>
    <n v="6.96"/>
    <x v="1"/>
    <s v="Home Office"/>
    <s v="Office Supplies"/>
    <s v="Appliances"/>
    <s v="Medium Box"/>
    <d v="2012-12-18T00:00:00"/>
  </r>
  <r>
    <n v="46756"/>
    <x v="1112"/>
    <s v="Medium"/>
    <n v="3"/>
    <n v="33.64"/>
    <s v="Regular Air"/>
    <n v="11.15"/>
    <x v="7"/>
    <s v="Corporate"/>
    <s v="Office Supplies"/>
    <s v="Paper"/>
    <s v="Small Box"/>
    <d v="2009-10-13T00:00:00"/>
  </r>
  <r>
    <n v="17698"/>
    <x v="538"/>
    <s v="High"/>
    <n v="40"/>
    <n v="609.4"/>
    <s v="Regular Air"/>
    <n v="10.91"/>
    <x v="9"/>
    <s v="Corporate"/>
    <s v="Office Supplies"/>
    <s v="Binders and Binder Accessories"/>
    <s v="Small Box"/>
    <d v="2012-05-14T00:00:00"/>
  </r>
  <r>
    <n v="9671"/>
    <x v="373"/>
    <s v="High"/>
    <n v="6"/>
    <n v="12.61"/>
    <s v="Regular Air"/>
    <n v="1.49"/>
    <x v="6"/>
    <s v="Corporate"/>
    <s v="Office Supplies"/>
    <s v="Binders and Binder Accessories"/>
    <s v="Small Box"/>
    <d v="2011-09-14T00:00:00"/>
  </r>
  <r>
    <n v="52325"/>
    <x v="1113"/>
    <s v="Not Specified"/>
    <n v="23"/>
    <n v="5126.3"/>
    <s v="Regular Air"/>
    <n v="15.01"/>
    <x v="1"/>
    <s v="Corporate"/>
    <s v="Office Supplies"/>
    <s v="Binders and Binder Accessories"/>
    <s v="Small Box"/>
    <d v="2012-07-14T00:00:00"/>
  </r>
  <r>
    <n v="37828"/>
    <x v="88"/>
    <s v="Low"/>
    <n v="23"/>
    <n v="490.17"/>
    <s v="Regular Air"/>
    <n v="4"/>
    <x v="1"/>
    <s v="Corporate"/>
    <s v="Technology"/>
    <s v="Computer Peripherals"/>
    <s v="Small Box"/>
    <d v="2011-04-25T00:00:00"/>
  </r>
  <r>
    <n v="30243"/>
    <x v="308"/>
    <s v="Critical"/>
    <n v="21"/>
    <n v="4242.76"/>
    <s v="Regular Air"/>
    <n v="24.49"/>
    <x v="7"/>
    <s v="Corporate"/>
    <s v="Technology"/>
    <s v="Copiers and Fax"/>
    <s v="Large Box"/>
    <d v="2010-05-07T00:00:00"/>
  </r>
  <r>
    <n v="18247"/>
    <x v="950"/>
    <s v="Not Specified"/>
    <n v="20"/>
    <n v="155.80000000000001"/>
    <s v="Regular Air"/>
    <n v="4"/>
    <x v="0"/>
    <s v="Corporate"/>
    <s v="Furniture"/>
    <s v="Office Furnishings"/>
    <s v="Wrap Bag"/>
    <d v="2009-11-06T00:00:00"/>
  </r>
  <r>
    <n v="43815"/>
    <x v="187"/>
    <s v="Not Specified"/>
    <n v="40"/>
    <n v="635.59"/>
    <s v="Regular Air"/>
    <n v="2.99"/>
    <x v="0"/>
    <s v="Home Office"/>
    <s v="Office Supplies"/>
    <s v="Binders and Binder Accessories"/>
    <s v="Small Box"/>
    <d v="2012-06-14T00:00:00"/>
  </r>
  <r>
    <n v="38948"/>
    <x v="1114"/>
    <s v="Not Specified"/>
    <n v="9"/>
    <n v="1394.28"/>
    <s v="Regular Air"/>
    <n v="7.07"/>
    <x v="0"/>
    <s v="Home Office"/>
    <s v="Office Supplies"/>
    <s v="Storage &amp; Organization"/>
    <s v="Small Box"/>
    <d v="2011-06-06T00:00:00"/>
  </r>
  <r>
    <n v="37863"/>
    <x v="1115"/>
    <s v="High"/>
    <n v="27"/>
    <n v="305.05"/>
    <s v="Regular Air"/>
    <n v="3.37"/>
    <x v="1"/>
    <s v="Home Office"/>
    <s v="Office Supplies"/>
    <s v="Scissors, Rulers and Trimmers"/>
    <s v="Small Pack"/>
    <d v="2011-02-26T00:00:00"/>
  </r>
  <r>
    <n v="8422"/>
    <x v="895"/>
    <s v="Medium"/>
    <n v="18"/>
    <n v="4212.7520000000004"/>
    <s v="Delivery Truck"/>
    <n v="54.12"/>
    <x v="9"/>
    <s v="Home Office"/>
    <s v="Furniture"/>
    <s v="Tables"/>
    <s v="Jumbo Box"/>
    <d v="2009-04-15T00:00:00"/>
  </r>
  <r>
    <n v="41216"/>
    <x v="625"/>
    <s v="Not Specified"/>
    <n v="8"/>
    <n v="253.26"/>
    <s v="Regular Air"/>
    <n v="6.27"/>
    <x v="6"/>
    <s v="Home Office"/>
    <s v="Office Supplies"/>
    <s v="Binders and Binder Accessories"/>
    <s v="Small Box"/>
    <d v="2009-07-02T00:00:00"/>
  </r>
  <r>
    <n v="36482"/>
    <x v="403"/>
    <s v="Medium"/>
    <n v="47"/>
    <n v="14588.28"/>
    <s v="Delivery Truck"/>
    <n v="91.05"/>
    <x v="5"/>
    <s v="Small Business"/>
    <s v="Office Supplies"/>
    <s v="Appliances"/>
    <s v="Jumbo Drum"/>
    <d v="2011-07-06T00:00:00"/>
  </r>
  <r>
    <n v="45409"/>
    <x v="30"/>
    <s v="Critical"/>
    <n v="50"/>
    <n v="893.13750000000005"/>
    <s v="Regular Air"/>
    <n v="1.25"/>
    <x v="0"/>
    <s v="Corporate"/>
    <s v="Technology"/>
    <s v="Telephones and Communication"/>
    <s v="Small Pack"/>
    <d v="2010-04-15T00:00:00"/>
  </r>
  <r>
    <n v="11719"/>
    <x v="1080"/>
    <s v="Not Specified"/>
    <n v="17"/>
    <n v="438.60849999999999"/>
    <s v="Regular Air"/>
    <n v="8.59"/>
    <x v="8"/>
    <s v="Home Office"/>
    <s v="Technology"/>
    <s v="Telephones and Communication"/>
    <s v="Medium Box"/>
    <d v="2011-02-05T00:00:00"/>
  </r>
  <r>
    <n v="22402"/>
    <x v="1116"/>
    <s v="Critical"/>
    <n v="33"/>
    <n v="1194.3399999999999"/>
    <s v="Regular Air"/>
    <n v="2.99"/>
    <x v="3"/>
    <s v="Home Office"/>
    <s v="Office Supplies"/>
    <s v="Binders and Binder Accessories"/>
    <s v="Small Box"/>
    <d v="2009-05-28T00:00:00"/>
  </r>
  <r>
    <n v="43329"/>
    <x v="580"/>
    <s v="Medium"/>
    <n v="42"/>
    <n v="2475.83"/>
    <s v="Regular Air"/>
    <n v="3.99"/>
    <x v="2"/>
    <s v="Corporate"/>
    <s v="Office Supplies"/>
    <s v="Appliances"/>
    <s v="Small Box"/>
    <d v="2010-03-10T00:00:00"/>
  </r>
  <r>
    <n v="56418"/>
    <x v="653"/>
    <s v="Critical"/>
    <n v="47"/>
    <n v="1613.84"/>
    <s v="Regular Air"/>
    <n v="8.2200000000000006"/>
    <x v="1"/>
    <s v="Corporate"/>
    <s v="Office Supplies"/>
    <s v="Storage &amp; Organization"/>
    <s v="Small Box"/>
    <d v="2012-04-13T00:00:00"/>
  </r>
  <r>
    <n v="15271"/>
    <x v="219"/>
    <s v="Critical"/>
    <n v="18"/>
    <n v="2389.3000000000002"/>
    <s v="Regular Air"/>
    <n v="12.65"/>
    <x v="9"/>
    <s v="Consumer"/>
    <s v="Furniture"/>
    <s v="Chairs &amp; Chairmats"/>
    <s v="Medium Box"/>
    <d v="2010-07-25T00:00:00"/>
  </r>
  <r>
    <n v="47201"/>
    <x v="344"/>
    <s v="Critical"/>
    <n v="18"/>
    <n v="99.55"/>
    <s v="Express Air"/>
    <n v="4.62"/>
    <x v="0"/>
    <s v="Corporate"/>
    <s v="Technology"/>
    <s v="Computer Peripherals"/>
    <s v="Small Pack"/>
    <d v="2009-12-29T00:00:00"/>
  </r>
  <r>
    <n v="25824"/>
    <x v="546"/>
    <s v="Medium"/>
    <n v="6"/>
    <n v="507.56049999999999"/>
    <s v="Regular Air"/>
    <n v="4.9000000000000004"/>
    <x v="5"/>
    <s v="Corporate"/>
    <s v="Technology"/>
    <s v="Telephones and Communication"/>
    <s v="Small Box"/>
    <d v="2009-09-06T00:00:00"/>
  </r>
  <r>
    <n v="11427"/>
    <x v="34"/>
    <s v="Medium"/>
    <n v="27"/>
    <n v="58.64"/>
    <s v="Regular Air"/>
    <n v="1"/>
    <x v="10"/>
    <s v="Small Business"/>
    <s v="Office Supplies"/>
    <s v="Pens &amp; Art Supplies"/>
    <s v="Wrap Bag"/>
    <d v="2010-11-25T00:00:00"/>
  </r>
  <r>
    <n v="9637"/>
    <x v="997"/>
    <s v="Low"/>
    <n v="49"/>
    <n v="28359.4"/>
    <s v="Regular Air"/>
    <n v="24.49"/>
    <x v="6"/>
    <s v="Corporate"/>
    <s v="Technology"/>
    <s v="Office Machines"/>
    <s v="Large Box"/>
    <d v="2009-01-10T00:00:00"/>
  </r>
  <r>
    <n v="36737"/>
    <x v="930"/>
    <s v="Not Specified"/>
    <n v="10"/>
    <n v="35.69"/>
    <s v="Regular Air"/>
    <n v="4.2"/>
    <x v="0"/>
    <s v="Consumer"/>
    <s v="Office Supplies"/>
    <s v="Pens &amp; Art Supplies"/>
    <s v="Wrap Bag"/>
    <d v="2010-03-16T00:00:00"/>
  </r>
  <r>
    <n v="10657"/>
    <x v="345"/>
    <s v="Medium"/>
    <n v="44"/>
    <n v="289.94"/>
    <s v="Regular Air"/>
    <n v="6.22"/>
    <x v="10"/>
    <s v="Consumer"/>
    <s v="Office Supplies"/>
    <s v="Paper"/>
    <s v="Small Box"/>
    <d v="2010-09-27T00:00:00"/>
  </r>
  <r>
    <n v="26887"/>
    <x v="519"/>
    <s v="Critical"/>
    <n v="38"/>
    <n v="1637.78"/>
    <s v="Express Air"/>
    <n v="4.62"/>
    <x v="5"/>
    <s v="Small Business"/>
    <s v="Office Supplies"/>
    <s v="Appliances"/>
    <s v="Small Box"/>
    <d v="2011-05-16T00:00:00"/>
  </r>
  <r>
    <n v="17668"/>
    <x v="230"/>
    <s v="Medium"/>
    <n v="13"/>
    <n v="2219.7325000000001"/>
    <s v="Express Air"/>
    <n v="5"/>
    <x v="1"/>
    <s v="Corporate"/>
    <s v="Technology"/>
    <s v="Telephones and Communication"/>
    <s v="Small Box"/>
    <d v="2009-11-26T00:00:00"/>
  </r>
  <r>
    <n v="53476"/>
    <x v="316"/>
    <s v="Not Specified"/>
    <n v="14"/>
    <n v="481.4"/>
    <s v="Regular Air"/>
    <n v="5.09"/>
    <x v="1"/>
    <s v="Small Business"/>
    <s v="Office Supplies"/>
    <s v="Paper"/>
    <s v="Small Box"/>
    <d v="2009-06-11T00:00:00"/>
  </r>
  <r>
    <n v="6374"/>
    <x v="1117"/>
    <s v="Critical"/>
    <n v="1"/>
    <n v="2.2400000000000002"/>
    <s v="Regular Air"/>
    <n v="0.7"/>
    <x v="0"/>
    <s v="Corporate"/>
    <s v="Office Supplies"/>
    <s v="Rubber Bands"/>
    <s v="Wrap Bag"/>
    <d v="2011-08-09T00:00:00"/>
  </r>
  <r>
    <n v="22434"/>
    <x v="604"/>
    <s v="Critical"/>
    <n v="39"/>
    <n v="140.74"/>
    <s v="Regular Air"/>
    <n v="3.97"/>
    <x v="1"/>
    <s v="Consumer"/>
    <s v="Office Supplies"/>
    <s v="Pens &amp; Art Supplies"/>
    <s v="Wrap Bag"/>
    <d v="2012-08-31T00:00:00"/>
  </r>
  <r>
    <n v="55458"/>
    <x v="1118"/>
    <s v="High"/>
    <n v="32"/>
    <n v="115.78"/>
    <s v="Regular Air"/>
    <n v="6.83"/>
    <x v="1"/>
    <s v="Home Office"/>
    <s v="Office Supplies"/>
    <s v="Binders and Binder Accessories"/>
    <s v="Small Box"/>
    <d v="2012-03-18T00:00:00"/>
  </r>
  <r>
    <n v="8832"/>
    <x v="1119"/>
    <s v="Low"/>
    <n v="39"/>
    <n v="647.80999999999995"/>
    <s v="Regular Air"/>
    <n v="8.99"/>
    <x v="3"/>
    <s v="Small Business"/>
    <s v="Furniture"/>
    <s v="Office Furnishings"/>
    <s v="Small Pack"/>
    <d v="2012-02-06T00:00:00"/>
  </r>
  <r>
    <n v="33632"/>
    <x v="1120"/>
    <s v="Critical"/>
    <n v="8"/>
    <n v="763.64850000000001"/>
    <s v="Regular Air"/>
    <n v="5.26"/>
    <x v="0"/>
    <s v="Home Office"/>
    <s v="Technology"/>
    <s v="Telephones and Communication"/>
    <s v="Small Box"/>
    <d v="2010-03-14T00:00:00"/>
  </r>
  <r>
    <n v="32546"/>
    <x v="45"/>
    <s v="Critical"/>
    <n v="6"/>
    <n v="156.09"/>
    <s v="Regular Air"/>
    <n v="15.1"/>
    <x v="4"/>
    <s v="Home Office"/>
    <s v="Office Supplies"/>
    <s v="Binders and Binder Accessories"/>
    <s v="Small Box"/>
    <d v="2011-03-20T00:00:00"/>
  </r>
  <r>
    <n v="8801"/>
    <x v="511"/>
    <s v="Low"/>
    <n v="25"/>
    <n v="2529.3960000000002"/>
    <s v="Express Air"/>
    <n v="3"/>
    <x v="0"/>
    <s v="Consumer"/>
    <s v="Technology"/>
    <s v="Telephones and Communication"/>
    <s v="Small Box"/>
    <d v="2012-08-12T00:00:00"/>
  </r>
  <r>
    <n v="48455"/>
    <x v="910"/>
    <s v="Critical"/>
    <n v="17"/>
    <n v="182.47"/>
    <s v="Regular Air"/>
    <n v="3.37"/>
    <x v="9"/>
    <s v="Small Business"/>
    <s v="Office Supplies"/>
    <s v="Scissors, Rulers and Trimmers"/>
    <s v="Small Pack"/>
    <d v="2009-06-03T00:00:00"/>
  </r>
  <r>
    <n v="25735"/>
    <x v="521"/>
    <s v="Not Specified"/>
    <n v="45"/>
    <n v="260.37"/>
    <s v="Regular Air"/>
    <n v="1.99"/>
    <x v="1"/>
    <s v="Consumer"/>
    <s v="Office Supplies"/>
    <s v="Pens &amp; Art Supplies"/>
    <s v="Wrap Bag"/>
    <d v="2011-01-13T00:00:00"/>
  </r>
  <r>
    <n v="59777"/>
    <x v="673"/>
    <s v="High"/>
    <n v="19"/>
    <n v="917.31"/>
    <s v="Express Air"/>
    <n v="19.989999999999998"/>
    <x v="6"/>
    <s v="Home Office"/>
    <s v="Technology"/>
    <s v="Computer Peripherals"/>
    <s v="Small Box"/>
    <d v="2010-12-13T00:00:00"/>
  </r>
  <r>
    <n v="13540"/>
    <x v="62"/>
    <s v="High"/>
    <n v="33"/>
    <n v="431.06"/>
    <s v="Regular Air"/>
    <n v="6.13"/>
    <x v="8"/>
    <s v="Consumer"/>
    <s v="Office Supplies"/>
    <s v="Storage &amp; Organization"/>
    <s v="Small Box"/>
    <d v="2010-05-23T00:00:00"/>
  </r>
  <r>
    <n v="56002"/>
    <x v="117"/>
    <s v="Low"/>
    <n v="14"/>
    <n v="748.84"/>
    <s v="Regular Air"/>
    <n v="4.8600000000000003"/>
    <x v="1"/>
    <s v="Corporate"/>
    <s v="Office Supplies"/>
    <s v="Paper"/>
    <s v="Small Box"/>
    <d v="2009-07-08T00:00:00"/>
  </r>
  <r>
    <n v="49505"/>
    <x v="375"/>
    <s v="Critical"/>
    <n v="12"/>
    <n v="97.74"/>
    <s v="Regular Air"/>
    <n v="4.71"/>
    <x v="1"/>
    <s v="Home Office"/>
    <s v="Office Supplies"/>
    <s v="Binders and Binder Accessories"/>
    <s v="Small Box"/>
    <d v="2009-01-23T00:00:00"/>
  </r>
  <r>
    <n v="14245"/>
    <x v="1000"/>
    <s v="Critical"/>
    <n v="17"/>
    <n v="454.09"/>
    <s v="Regular Air"/>
    <n v="6.17"/>
    <x v="6"/>
    <s v="Small Business"/>
    <s v="Office Supplies"/>
    <s v="Pens &amp; Art Supplies"/>
    <s v="Small Pack"/>
    <d v="2010-02-12T00:00:00"/>
  </r>
  <r>
    <n v="40962"/>
    <x v="846"/>
    <s v="Critical"/>
    <n v="30"/>
    <n v="3276.9965000000002"/>
    <s v="Regular Air"/>
    <n v="8.99"/>
    <x v="1"/>
    <s v="Corporate"/>
    <s v="Technology"/>
    <s v="Telephones and Communication"/>
    <s v="Small Box"/>
    <d v="2011-02-21T00:00:00"/>
  </r>
  <r>
    <n v="32"/>
    <x v="212"/>
    <s v="High"/>
    <n v="24"/>
    <n v="1761.4"/>
    <s v="Delivery Truck"/>
    <n v="89.3"/>
    <x v="5"/>
    <s v="Corporate"/>
    <s v="Furniture"/>
    <s v="Tables"/>
    <s v="Jumbo Box"/>
    <d v="2011-07-16T00:00:00"/>
  </r>
  <r>
    <n v="17410"/>
    <x v="249"/>
    <s v="Low"/>
    <n v="5"/>
    <n v="284.67349999999999"/>
    <s v="Express Air"/>
    <n v="8.99"/>
    <x v="9"/>
    <s v="Home Office"/>
    <s v="Technology"/>
    <s v="Telephones and Communication"/>
    <s v="Small Box"/>
    <d v="2010-09-06T00:00:00"/>
  </r>
  <r>
    <n v="52839"/>
    <x v="677"/>
    <s v="High"/>
    <n v="8"/>
    <n v="30.17"/>
    <s v="Regular Air"/>
    <n v="3.97"/>
    <x v="5"/>
    <s v="Home Office"/>
    <s v="Office Supplies"/>
    <s v="Pens &amp; Art Supplies"/>
    <s v="Wrap Bag"/>
    <d v="2010-04-11T00:00:00"/>
  </r>
  <r>
    <n v="59939"/>
    <x v="249"/>
    <s v="Medium"/>
    <n v="42"/>
    <n v="130.96"/>
    <s v="Regular Air"/>
    <n v="1.92"/>
    <x v="6"/>
    <s v="Small Business"/>
    <s v="Office Supplies"/>
    <s v="Scissors, Rulers and Trimmers"/>
    <s v="Wrap Bag"/>
    <d v="2010-09-01T00:00:00"/>
  </r>
  <r>
    <n v="5538"/>
    <x v="392"/>
    <s v="Critical"/>
    <n v="13"/>
    <n v="1940.31"/>
    <s v="Delivery Truck"/>
    <n v="80.2"/>
    <x v="8"/>
    <s v="Consumer"/>
    <s v="Furniture"/>
    <s v="Tables"/>
    <s v="Jumbo Box"/>
    <d v="2010-12-25T00:00:00"/>
  </r>
  <r>
    <n v="35265"/>
    <x v="652"/>
    <s v="Not Specified"/>
    <n v="16"/>
    <n v="577"/>
    <s v="Delivery Truck"/>
    <n v="19.190000000000001"/>
    <x v="8"/>
    <s v="Small Business"/>
    <s v="Furniture"/>
    <s v="Chairs &amp; Chairmats"/>
    <s v="Jumbo Drum"/>
    <d v="2010-11-30T00:00:00"/>
  </r>
  <r>
    <n v="57475"/>
    <x v="670"/>
    <s v="Low"/>
    <n v="48"/>
    <n v="309.64999999999998"/>
    <s v="Regular Air"/>
    <n v="5.27"/>
    <x v="10"/>
    <s v="Home Office"/>
    <s v="Office Supplies"/>
    <s v="Binders and Binder Accessories"/>
    <s v="Small Box"/>
    <d v="2010-10-04T00:00:00"/>
  </r>
  <r>
    <n v="42242"/>
    <x v="294"/>
    <s v="Not Specified"/>
    <n v="23"/>
    <n v="2287.1"/>
    <s v="Regular Air"/>
    <n v="19.989999999999998"/>
    <x v="1"/>
    <s v="Corporate"/>
    <s v="Technology"/>
    <s v="Office Machines"/>
    <s v="Small Box"/>
    <d v="2009-04-02T00:00:00"/>
  </r>
  <r>
    <n v="20225"/>
    <x v="951"/>
    <s v="Low"/>
    <n v="33"/>
    <n v="124.78"/>
    <s v="Regular Air"/>
    <n v="5.26"/>
    <x v="3"/>
    <s v="Corporate"/>
    <s v="Office Supplies"/>
    <s v="Binders and Binder Accessories"/>
    <s v="Small Box"/>
    <d v="2010-08-02T00:00:00"/>
  </r>
  <r>
    <n v="14627"/>
    <x v="361"/>
    <s v="Medium"/>
    <n v="47"/>
    <n v="671.03"/>
    <s v="Regular Air"/>
    <n v="6.46"/>
    <x v="0"/>
    <s v="Small Business"/>
    <s v="Office Supplies"/>
    <s v="Binders and Binder Accessories"/>
    <s v="Small Box"/>
    <d v="2009-02-05T00:00:00"/>
  </r>
  <r>
    <n v="48961"/>
    <x v="265"/>
    <s v="Not Specified"/>
    <n v="24"/>
    <n v="520.67999999999995"/>
    <s v="Regular Air"/>
    <n v="16.87"/>
    <x v="1"/>
    <s v="Small Business"/>
    <s v="Office Supplies"/>
    <s v="Paper"/>
    <s v="Small Box"/>
    <d v="2009-07-23T00:00:00"/>
  </r>
  <r>
    <n v="30759"/>
    <x v="1121"/>
    <s v="Not Specified"/>
    <n v="2"/>
    <n v="64.790000000000006"/>
    <s v="Regular Air"/>
    <n v="7.87"/>
    <x v="3"/>
    <s v="Corporate"/>
    <s v="Furniture"/>
    <s v="Office Furnishings"/>
    <s v="Small Box"/>
    <d v="2009-05-10T00:00:00"/>
  </r>
  <r>
    <n v="38564"/>
    <x v="618"/>
    <s v="Critical"/>
    <n v="37"/>
    <n v="9517.6"/>
    <s v="Delivery Truck"/>
    <n v="57"/>
    <x v="4"/>
    <s v="Home Office"/>
    <s v="Furniture"/>
    <s v="Chairs &amp; Chairmats"/>
    <s v="Jumbo Drum"/>
    <d v="2009-11-05T00:00:00"/>
  </r>
  <r>
    <n v="54564"/>
    <x v="958"/>
    <s v="High"/>
    <n v="27"/>
    <n v="1553.8679999999999"/>
    <s v="Express Air"/>
    <n v="5.92"/>
    <x v="0"/>
    <s v="Corporate"/>
    <s v="Technology"/>
    <s v="Telephones and Communication"/>
    <s v="Small Box"/>
    <d v="2010-12-08T00:00:00"/>
  </r>
  <r>
    <n v="42951"/>
    <x v="292"/>
    <s v="Critical"/>
    <n v="20"/>
    <n v="2104.991"/>
    <s v="Regular Air"/>
    <n v="8.8000000000000007"/>
    <x v="4"/>
    <s v="Home Office"/>
    <s v="Technology"/>
    <s v="Telephones and Communication"/>
    <s v="Small Box"/>
    <d v="2012-09-18T00:00:00"/>
  </r>
  <r>
    <n v="58947"/>
    <x v="831"/>
    <s v="Not Specified"/>
    <n v="48"/>
    <n v="410.15"/>
    <s v="Regular Air"/>
    <n v="2.87"/>
    <x v="8"/>
    <s v="Home Office"/>
    <s v="Office Supplies"/>
    <s v="Paper"/>
    <s v="Wrap Bag"/>
    <d v="2011-09-26T00:00:00"/>
  </r>
  <r>
    <n v="54595"/>
    <x v="1122"/>
    <s v="Medium"/>
    <n v="41"/>
    <n v="5258.94"/>
    <s v="Delivery Truck"/>
    <n v="30"/>
    <x v="1"/>
    <s v="Small Business"/>
    <s v="Furniture"/>
    <s v="Chairs &amp; Chairmats"/>
    <s v="Jumbo Drum"/>
    <d v="2009-05-01T00:00:00"/>
  </r>
  <r>
    <n v="19584"/>
    <x v="656"/>
    <s v="Critical"/>
    <n v="6"/>
    <n v="14535.8"/>
    <s v="Delivery Truck"/>
    <n v="29.7"/>
    <x v="1"/>
    <s v="Corporate"/>
    <s v="Technology"/>
    <s v="Office Machines"/>
    <s v="Jumbo Drum"/>
    <d v="2009-04-17T00:00:00"/>
  </r>
  <r>
    <n v="6182"/>
    <x v="150"/>
    <s v="Low"/>
    <n v="18"/>
    <n v="130.32"/>
    <s v="Express Air"/>
    <n v="7.86"/>
    <x v="11"/>
    <s v="Corporate"/>
    <s v="Office Supplies"/>
    <s v="Paper"/>
    <s v="Small Box"/>
    <d v="2012-07-25T00:00:00"/>
  </r>
  <r>
    <n v="43906"/>
    <x v="723"/>
    <s v="High"/>
    <n v="50"/>
    <n v="3601.07"/>
    <s v="Regular Air"/>
    <n v="14.52"/>
    <x v="8"/>
    <s v="Corporate"/>
    <s v="Technology"/>
    <s v="Computer Peripherals"/>
    <s v="Small Box"/>
    <d v="2012-02-09T00:00:00"/>
  </r>
  <r>
    <n v="43590"/>
    <x v="893"/>
    <s v="Critical"/>
    <n v="24"/>
    <n v="3118.6"/>
    <s v="Express Air"/>
    <n v="12.65"/>
    <x v="1"/>
    <s v="Home Office"/>
    <s v="Furniture"/>
    <s v="Chairs &amp; Chairmats"/>
    <s v="Medium Box"/>
    <d v="2009-09-12T00:00:00"/>
  </r>
  <r>
    <n v="24546"/>
    <x v="1123"/>
    <s v="Critical"/>
    <n v="7"/>
    <n v="81.58"/>
    <s v="Regular Air"/>
    <n v="3.37"/>
    <x v="1"/>
    <s v="Home Office"/>
    <s v="Office Supplies"/>
    <s v="Scissors, Rulers and Trimmers"/>
    <s v="Small Pack"/>
    <d v="2012-03-27T00:00:00"/>
  </r>
  <r>
    <n v="18753"/>
    <x v="130"/>
    <s v="Medium"/>
    <n v="33"/>
    <n v="5394.4"/>
    <s v="Delivery Truck"/>
    <n v="30"/>
    <x v="1"/>
    <s v="Corporate"/>
    <s v="Furniture"/>
    <s v="Chairs &amp; Chairmats"/>
    <s v="Jumbo Drum"/>
    <d v="2009-08-02T00:00:00"/>
  </r>
  <r>
    <n v="2817"/>
    <x v="923"/>
    <s v="Medium"/>
    <n v="40"/>
    <n v="1559.86"/>
    <s v="Regular Air"/>
    <n v="3.04"/>
    <x v="6"/>
    <s v="Home Office"/>
    <s v="Furniture"/>
    <s v="Office Furnishings"/>
    <s v="Wrap Bag"/>
    <d v="2009-04-20T00:00:00"/>
  </r>
  <r>
    <n v="27780"/>
    <x v="1036"/>
    <s v="Critical"/>
    <n v="39"/>
    <n v="1678.34"/>
    <s v="Regular Air"/>
    <n v="1.99"/>
    <x v="5"/>
    <s v="Small Business"/>
    <s v="Technology"/>
    <s v="Computer Peripherals"/>
    <s v="Small Pack"/>
    <d v="2012-10-21T00:00:00"/>
  </r>
  <r>
    <n v="38050"/>
    <x v="789"/>
    <s v="Not Specified"/>
    <n v="36"/>
    <n v="104.21"/>
    <s v="Regular Air"/>
    <n v="0.7"/>
    <x v="6"/>
    <s v="Home Office"/>
    <s v="Office Supplies"/>
    <s v="Pens &amp; Art Supplies"/>
    <s v="Wrap Bag"/>
    <d v="2010-10-28T00:00:00"/>
  </r>
  <r>
    <n v="16711"/>
    <x v="65"/>
    <s v="Not Specified"/>
    <n v="3"/>
    <n v="3.96"/>
    <s v="Regular Air"/>
    <n v="0.7"/>
    <x v="4"/>
    <s v="Small Business"/>
    <s v="Office Supplies"/>
    <s v="Rubber Bands"/>
    <s v="Wrap Bag"/>
    <d v="2012-04-27T00:00:00"/>
  </r>
  <r>
    <n v="52999"/>
    <x v="65"/>
    <s v="Not Specified"/>
    <n v="7"/>
    <n v="44.63"/>
    <s v="Regular Air"/>
    <n v="5.67"/>
    <x v="1"/>
    <s v="Home Office"/>
    <s v="Office Supplies"/>
    <s v="Paper"/>
    <s v="Small Box"/>
    <d v="2012-04-25T00:00:00"/>
  </r>
  <r>
    <n v="35908"/>
    <x v="673"/>
    <s v="Not Specified"/>
    <n v="40"/>
    <n v="240.18"/>
    <s v="Regular Air"/>
    <n v="7.64"/>
    <x v="1"/>
    <s v="Small Business"/>
    <s v="Office Supplies"/>
    <s v="Paper"/>
    <s v="Small Box"/>
    <d v="2010-12-14T00:00:00"/>
  </r>
  <r>
    <n v="20193"/>
    <x v="1124"/>
    <s v="Medium"/>
    <n v="23"/>
    <n v="82.12"/>
    <s v="Regular Air"/>
    <n v="6.83"/>
    <x v="5"/>
    <s v="Corporate"/>
    <s v="Office Supplies"/>
    <s v="Binders and Binder Accessories"/>
    <s v="Small Box"/>
    <d v="2010-11-09T00:00:00"/>
  </r>
  <r>
    <n v="2562"/>
    <x v="255"/>
    <s v="Critical"/>
    <n v="17"/>
    <n v="821.18"/>
    <s v="Express Air"/>
    <n v="5.81"/>
    <x v="3"/>
    <s v="Consumer"/>
    <s v="Office Supplies"/>
    <s v="Paper"/>
    <s v="Small Box"/>
    <d v="2012-08-01T00:00:00"/>
  </r>
  <r>
    <n v="30375"/>
    <x v="460"/>
    <s v="Low"/>
    <n v="20"/>
    <n v="71.45"/>
    <s v="Regular Air"/>
    <n v="6.27"/>
    <x v="6"/>
    <s v="Corporate"/>
    <s v="Office Supplies"/>
    <s v="Binders and Binder Accessories"/>
    <s v="Small Box"/>
    <d v="2012-05-07T00:00:00"/>
  </r>
  <r>
    <n v="38017"/>
    <x v="145"/>
    <s v="Low"/>
    <n v="27"/>
    <n v="2846.3609999999999"/>
    <s v="Regular Air"/>
    <n v="7.69"/>
    <x v="0"/>
    <s v="Home Office"/>
    <s v="Technology"/>
    <s v="Telephones and Communication"/>
    <s v="Small Box"/>
    <d v="2010-07-27T00:00:00"/>
  </r>
  <r>
    <n v="24544"/>
    <x v="259"/>
    <s v="High"/>
    <n v="31"/>
    <n v="4587.3"/>
    <s v="Express Air"/>
    <n v="13.99"/>
    <x v="8"/>
    <s v="Corporate"/>
    <s v="Technology"/>
    <s v="Office Machines"/>
    <s v="Medium Box"/>
    <d v="2009-01-27T00:00:00"/>
  </r>
  <r>
    <n v="2722"/>
    <x v="162"/>
    <s v="Low"/>
    <n v="46"/>
    <n v="1895.55"/>
    <s v="Regular Air"/>
    <n v="1.99"/>
    <x v="9"/>
    <s v="Consumer"/>
    <s v="Technology"/>
    <s v="Computer Peripherals"/>
    <s v="Small Pack"/>
    <d v="2009-04-12T00:00:00"/>
  </r>
  <r>
    <n v="57477"/>
    <x v="477"/>
    <s v="High"/>
    <n v="45"/>
    <n v="3086.5115000000001"/>
    <s v="Regular Air"/>
    <n v="2.5"/>
    <x v="8"/>
    <s v="Home Office"/>
    <s v="Technology"/>
    <s v="Telephones and Communication"/>
    <s v="Small Box"/>
    <d v="2010-09-27T00:00:00"/>
  </r>
  <r>
    <n v="22819"/>
    <x v="36"/>
    <s v="High"/>
    <n v="1"/>
    <n v="6.77"/>
    <s v="Regular Air"/>
    <n v="4.28"/>
    <x v="10"/>
    <s v="Home Office"/>
    <s v="Office Supplies"/>
    <s v="Pens &amp; Art Supplies"/>
    <s v="Wrap Bag"/>
    <d v="2012-11-12T00:00:00"/>
  </r>
  <r>
    <n v="56929"/>
    <x v="831"/>
    <s v="High"/>
    <n v="22"/>
    <n v="205.88"/>
    <s v="Regular Air"/>
    <n v="1.99"/>
    <x v="5"/>
    <s v="Home Office"/>
    <s v="Technology"/>
    <s v="Computer Peripherals"/>
    <s v="Small Pack"/>
    <d v="2011-09-28T00:00:00"/>
  </r>
  <r>
    <n v="8868"/>
    <x v="959"/>
    <s v="Low"/>
    <n v="34"/>
    <n v="179.99"/>
    <s v="Regular Air"/>
    <n v="5.74"/>
    <x v="3"/>
    <s v="Corporate"/>
    <s v="Office Supplies"/>
    <s v="Binders and Binder Accessories"/>
    <s v="Small Box"/>
    <d v="2009-02-01T00:00:00"/>
  </r>
  <r>
    <n v="10048"/>
    <x v="838"/>
    <s v="Not Specified"/>
    <n v="21"/>
    <n v="78.569999999999993"/>
    <s v="Regular Air"/>
    <n v="1.32"/>
    <x v="0"/>
    <s v="Corporate"/>
    <s v="Office Supplies"/>
    <s v="Scissors, Rulers and Trimmers"/>
    <s v="Wrap Bag"/>
    <d v="2009-05-17T00:00:00"/>
  </r>
  <r>
    <n v="56580"/>
    <x v="967"/>
    <s v="Not Specified"/>
    <n v="44"/>
    <n v="950.3"/>
    <s v="Delivery Truck"/>
    <n v="53.03"/>
    <x v="1"/>
    <s v="Consumer"/>
    <s v="Office Supplies"/>
    <s v="Storage &amp; Organization"/>
    <s v="Jumbo Drum"/>
    <d v="2011-08-16T00:00:00"/>
  </r>
  <r>
    <n v="41286"/>
    <x v="292"/>
    <s v="Medium"/>
    <n v="40"/>
    <n v="260.95999999999998"/>
    <s v="Regular Air"/>
    <n v="6.22"/>
    <x v="0"/>
    <s v="Home Office"/>
    <s v="Office Supplies"/>
    <s v="Paper"/>
    <s v="Small Box"/>
    <d v="2012-09-17T00:00:00"/>
  </r>
  <r>
    <n v="59686"/>
    <x v="926"/>
    <s v="Low"/>
    <n v="41"/>
    <n v="243.37"/>
    <s v="Regular Air"/>
    <n v="5.59"/>
    <x v="5"/>
    <s v="Corporate"/>
    <s v="Office Supplies"/>
    <s v="Binders and Binder Accessories"/>
    <s v="Small Box"/>
    <d v="2011-03-13T00:00:00"/>
  </r>
  <r>
    <n v="33444"/>
    <x v="561"/>
    <s v="Medium"/>
    <n v="11"/>
    <n v="30.51"/>
    <s v="Regular Air"/>
    <n v="2.4"/>
    <x v="2"/>
    <s v="Corporate"/>
    <s v="Office Supplies"/>
    <s v="Pens &amp; Art Supplies"/>
    <s v="Wrap Bag"/>
    <d v="2012-10-07T00:00:00"/>
  </r>
  <r>
    <n v="20451"/>
    <x v="312"/>
    <s v="Critical"/>
    <n v="33"/>
    <n v="1809.21"/>
    <s v="Regular Air"/>
    <n v="5.08"/>
    <x v="1"/>
    <s v="Corporate"/>
    <s v="Office Supplies"/>
    <s v="Storage &amp; Organization"/>
    <s v="Small Box"/>
    <d v="2012-05-27T00:00:00"/>
  </r>
  <r>
    <n v="2055"/>
    <x v="1125"/>
    <s v="Critical"/>
    <n v="7"/>
    <n v="66.41"/>
    <s v="Regular Air"/>
    <n v="8.2899999999999991"/>
    <x v="3"/>
    <s v="Small Business"/>
    <s v="Office Supplies"/>
    <s v="Envelopes"/>
    <s v="Small Box"/>
    <d v="2010-09-05T00:00:00"/>
  </r>
  <r>
    <n v="54150"/>
    <x v="407"/>
    <s v="Critical"/>
    <n v="12"/>
    <n v="2011.6355000000001"/>
    <s v="Express Air"/>
    <n v="3.99"/>
    <x v="8"/>
    <s v="Corporate"/>
    <s v="Technology"/>
    <s v="Telephones and Communication"/>
    <s v="Small Box"/>
    <d v="2011-06-22T00:00:00"/>
  </r>
  <r>
    <n v="4769"/>
    <x v="743"/>
    <s v="Not Specified"/>
    <n v="41"/>
    <n v="117.4"/>
    <s v="Regular Air"/>
    <n v="0.5"/>
    <x v="4"/>
    <s v="Home Office"/>
    <s v="Office Supplies"/>
    <s v="Labels"/>
    <s v="Small Box"/>
    <d v="2011-04-14T00:00:00"/>
  </r>
  <r>
    <n v="52256"/>
    <x v="1100"/>
    <s v="Not Specified"/>
    <n v="23"/>
    <n v="1236.954"/>
    <s v="Regular Air"/>
    <n v="4.2"/>
    <x v="1"/>
    <s v="Corporate"/>
    <s v="Technology"/>
    <s v="Telephones and Communication"/>
    <s v="Small Box"/>
    <d v="2010-11-06T00:00:00"/>
  </r>
  <r>
    <n v="48643"/>
    <x v="470"/>
    <s v="Medium"/>
    <n v="50"/>
    <n v="2896.3580000000002"/>
    <s v="Regular Air"/>
    <n v="8.99"/>
    <x v="10"/>
    <s v="Home Office"/>
    <s v="Technology"/>
    <s v="Telephones and Communication"/>
    <s v="Small Box"/>
    <d v="2012-10-20T00:00:00"/>
  </r>
  <r>
    <n v="51200"/>
    <x v="1107"/>
    <s v="Medium"/>
    <n v="29"/>
    <n v="1617.88"/>
    <s v="Regular Air"/>
    <n v="5.5"/>
    <x v="5"/>
    <s v="Small Business"/>
    <s v="Technology"/>
    <s v="Computer Peripherals"/>
    <s v="Small Box"/>
    <d v="2011-11-21T00:00:00"/>
  </r>
  <r>
    <n v="44647"/>
    <x v="221"/>
    <s v="Low"/>
    <n v="47"/>
    <n v="23239.96"/>
    <s v="Delivery Truck"/>
    <n v="26"/>
    <x v="4"/>
    <s v="Corporate"/>
    <s v="Furniture"/>
    <s v="Chairs &amp; Chairmats"/>
    <s v="Jumbo Drum"/>
    <d v="2012-01-24T00:00:00"/>
  </r>
  <r>
    <n v="19430"/>
    <x v="426"/>
    <s v="Critical"/>
    <n v="39"/>
    <n v="6742.49"/>
    <s v="Regular Air"/>
    <n v="35"/>
    <x v="3"/>
    <s v="Corporate"/>
    <s v="Office Supplies"/>
    <s v="Storage &amp; Organization"/>
    <s v="Large Box"/>
    <d v="2010-11-15T00:00:00"/>
  </r>
  <r>
    <n v="2752"/>
    <x v="645"/>
    <s v="High"/>
    <n v="30"/>
    <n v="695.47"/>
    <s v="Regular Air"/>
    <n v="1.99"/>
    <x v="1"/>
    <s v="Small Business"/>
    <s v="Technology"/>
    <s v="Computer Peripherals"/>
    <s v="Small Pack"/>
    <d v="2010-11-20T00:00:00"/>
  </r>
  <r>
    <n v="16643"/>
    <x v="677"/>
    <s v="Low"/>
    <n v="40"/>
    <n v="312.63"/>
    <s v="Regular Air"/>
    <n v="0.49"/>
    <x v="3"/>
    <s v="Home Office"/>
    <s v="Office Supplies"/>
    <s v="Labels"/>
    <s v="Small Box"/>
    <d v="2010-04-15T00:00:00"/>
  </r>
  <r>
    <n v="58308"/>
    <x v="429"/>
    <s v="Not Specified"/>
    <n v="20"/>
    <n v="623.29"/>
    <s v="Regular Air"/>
    <n v="5.5"/>
    <x v="6"/>
    <s v="Corporate"/>
    <s v="Technology"/>
    <s v="Computer Peripherals"/>
    <s v="Small Box"/>
    <d v="2010-05-22T00:00:00"/>
  </r>
  <r>
    <n v="11398"/>
    <x v="1126"/>
    <s v="High"/>
    <n v="26"/>
    <n v="80.89"/>
    <s v="Regular Air"/>
    <n v="0.81"/>
    <x v="1"/>
    <s v="Home Office"/>
    <s v="Office Supplies"/>
    <s v="Pens &amp; Art Supplies"/>
    <s v="Wrap Bag"/>
    <d v="2012-08-08T00:00:00"/>
  </r>
  <r>
    <n v="18754"/>
    <x v="29"/>
    <s v="Not Specified"/>
    <n v="8"/>
    <n v="1217.6199999999999"/>
    <s v="Delivery Truck"/>
    <n v="36.090000000000003"/>
    <x v="9"/>
    <s v="Small Business"/>
    <s v="Furniture"/>
    <s v="Bookcases"/>
    <s v="Jumbo Box"/>
    <d v="2009-09-27T00:00:00"/>
  </r>
  <r>
    <n v="42308"/>
    <x v="637"/>
    <s v="Medium"/>
    <n v="16"/>
    <n v="79.98"/>
    <s v="Regular Air"/>
    <n v="7.1"/>
    <x v="1"/>
    <s v="Small Business"/>
    <s v="Furniture"/>
    <s v="Office Furnishings"/>
    <s v="Small Box"/>
    <d v="2009-06-15T00:00:00"/>
  </r>
  <r>
    <n v="43940"/>
    <x v="888"/>
    <s v="Critical"/>
    <n v="12"/>
    <n v="1940.21"/>
    <s v="Regular Air"/>
    <n v="4.2"/>
    <x v="4"/>
    <s v="Consumer"/>
    <s v="Technology"/>
    <s v="Telephones and Communication"/>
    <s v="Small Box"/>
    <d v="2010-02-22T00:00:00"/>
  </r>
  <r>
    <n v="57159"/>
    <x v="525"/>
    <s v="Critical"/>
    <n v="42"/>
    <n v="460.2"/>
    <s v="Regular Air"/>
    <n v="11.59"/>
    <x v="8"/>
    <s v="Corporate"/>
    <s v="Office Supplies"/>
    <s v="Paper"/>
    <s v="Small Box"/>
    <d v="2010-02-12T00:00:00"/>
  </r>
  <r>
    <n v="33350"/>
    <x v="265"/>
    <s v="Not Specified"/>
    <n v="1"/>
    <n v="1786.04"/>
    <s v="Regular Air"/>
    <n v="19.989999999999998"/>
    <x v="6"/>
    <s v="Home Office"/>
    <s v="Office Supplies"/>
    <s v="Binders and Binder Accessories"/>
    <s v="Small Box"/>
    <d v="2009-07-21T00:00:00"/>
  </r>
  <r>
    <n v="33793"/>
    <x v="362"/>
    <s v="Critical"/>
    <n v="17"/>
    <n v="267.58"/>
    <s v="Regular Air"/>
    <n v="15.09"/>
    <x v="6"/>
    <s v="Home Office"/>
    <s v="Office Supplies"/>
    <s v="Binders and Binder Accessories"/>
    <s v="Small Box"/>
    <d v="2012-06-28T00:00:00"/>
  </r>
  <r>
    <n v="7751"/>
    <x v="1127"/>
    <s v="Not Specified"/>
    <n v="45"/>
    <n v="4547.8999999999996"/>
    <s v="Delivery Truck"/>
    <n v="58.2"/>
    <x v="9"/>
    <s v="Corporate"/>
    <s v="Furniture"/>
    <s v="Chairs &amp; Chairmats"/>
    <s v="Jumbo Drum"/>
    <d v="2012-12-24T00:00:00"/>
  </r>
  <r>
    <n v="23235"/>
    <x v="403"/>
    <s v="High"/>
    <n v="6"/>
    <n v="17.43"/>
    <s v="Regular Air"/>
    <n v="0.5"/>
    <x v="3"/>
    <s v="Home Office"/>
    <s v="Furniture"/>
    <s v="Tables"/>
    <s v="Jumbo Box"/>
    <d v="2011-07-07T00:00:00"/>
  </r>
  <r>
    <n v="3908"/>
    <x v="72"/>
    <s v="Medium"/>
    <n v="8"/>
    <n v="820.28399999999999"/>
    <s v="Regular Air"/>
    <n v="2.5"/>
    <x v="11"/>
    <s v="Corporate"/>
    <s v="Technology"/>
    <s v="Telephones and Communication"/>
    <s v="Small Box"/>
    <d v="2010-03-08T00:00:00"/>
  </r>
  <r>
    <n v="10439"/>
    <x v="287"/>
    <s v="Not Specified"/>
    <n v="41"/>
    <n v="823.13"/>
    <s v="Regular Air"/>
    <n v="1.49"/>
    <x v="5"/>
    <s v="Consumer"/>
    <s v="Office Supplies"/>
    <s v="Binders and Binder Accessories"/>
    <s v="Small Box"/>
    <d v="2012-03-30T00:00:00"/>
  </r>
  <r>
    <n v="13540"/>
    <x v="62"/>
    <s v="High"/>
    <n v="31"/>
    <n v="259.58999999999997"/>
    <s v="Regular Air"/>
    <n v="1.99"/>
    <x v="8"/>
    <s v="Consumer"/>
    <s v="Technology"/>
    <s v="Computer Peripherals"/>
    <s v="Small Pack"/>
    <d v="2010-05-23T00:00:00"/>
  </r>
  <r>
    <n v="59906"/>
    <x v="1075"/>
    <s v="High"/>
    <n v="32"/>
    <n v="284.92"/>
    <s v="Regular Air"/>
    <n v="2.15"/>
    <x v="1"/>
    <s v="Home Office"/>
    <s v="Office Supplies"/>
    <s v="Paper"/>
    <s v="Wrap Bag"/>
    <d v="2010-05-22T00:00:00"/>
  </r>
  <r>
    <n v="2688"/>
    <x v="360"/>
    <s v="High"/>
    <n v="31"/>
    <n v="2080.0349999999999"/>
    <s v="Regular Air"/>
    <n v="1.25"/>
    <x v="8"/>
    <s v="Small Business"/>
    <s v="Technology"/>
    <s v="Telephones and Communication"/>
    <s v="Small Pack"/>
    <d v="2012-01-24T00:00:00"/>
  </r>
  <r>
    <n v="57280"/>
    <x v="1128"/>
    <s v="Medium"/>
    <n v="44"/>
    <n v="299.85000000000002"/>
    <s v="Express Air"/>
    <n v="10.050000000000001"/>
    <x v="6"/>
    <s v="Corporate"/>
    <s v="Office Supplies"/>
    <s v="Paper"/>
    <s v="Small Box"/>
    <d v="2012-02-01T00:00:00"/>
  </r>
  <r>
    <n v="26758"/>
    <x v="1129"/>
    <s v="Not Specified"/>
    <n v="46"/>
    <n v="3519.12"/>
    <s v="Express Air"/>
    <n v="4"/>
    <x v="6"/>
    <s v="Home Office"/>
    <s v="Technology"/>
    <s v="Computer Peripherals"/>
    <s v="Small Box"/>
    <d v="2009-05-25T00:00:00"/>
  </r>
  <r>
    <n v="37893"/>
    <x v="1130"/>
    <s v="Not Specified"/>
    <n v="14"/>
    <n v="436.78"/>
    <s v="Regular Air"/>
    <n v="5.5"/>
    <x v="4"/>
    <s v="Corporate"/>
    <s v="Technology"/>
    <s v="Computer Peripherals"/>
    <s v="Small Box"/>
    <d v="2011-11-25T00:00:00"/>
  </r>
  <r>
    <n v="6592"/>
    <x v="494"/>
    <s v="Low"/>
    <n v="33"/>
    <n v="1621.1"/>
    <s v="Express Air"/>
    <n v="35"/>
    <x v="1"/>
    <s v="Consumer"/>
    <s v="Office Supplies"/>
    <s v="Storage &amp; Organization"/>
    <s v="Large Box"/>
    <d v="2009-12-03T00:00:00"/>
  </r>
  <r>
    <n v="34599"/>
    <x v="478"/>
    <s v="Low"/>
    <n v="26"/>
    <n v="191.55"/>
    <s v="Regular Air"/>
    <n v="3.68"/>
    <x v="0"/>
    <s v="Small Business"/>
    <s v="Furniture"/>
    <s v="Office Furnishings"/>
    <s v="Wrap Bag"/>
    <d v="2010-03-07T00:00:00"/>
  </r>
  <r>
    <n v="51271"/>
    <x v="1011"/>
    <s v="High"/>
    <n v="31"/>
    <n v="3969.43"/>
    <s v="Delivery Truck"/>
    <n v="36.090000000000003"/>
    <x v="5"/>
    <s v="Consumer"/>
    <s v="Furniture"/>
    <s v="Bookcases"/>
    <s v="Jumbo Box"/>
    <d v="2010-10-27T00:00:00"/>
  </r>
  <r>
    <n v="9637"/>
    <x v="997"/>
    <s v="Low"/>
    <n v="12"/>
    <n v="123.76"/>
    <s v="Regular Air"/>
    <n v="2.27"/>
    <x v="6"/>
    <s v="Corporate"/>
    <s v="Office Supplies"/>
    <s v="Paper"/>
    <s v="Wrap Bag"/>
    <d v="2009-01-07T00:00:00"/>
  </r>
  <r>
    <n v="42918"/>
    <x v="1071"/>
    <s v="High"/>
    <n v="46"/>
    <n v="648.26"/>
    <s v="Regular Air"/>
    <n v="7.27"/>
    <x v="7"/>
    <s v="Corporate"/>
    <s v="Office Supplies"/>
    <s v="Binders and Binder Accessories"/>
    <s v="Small Box"/>
    <d v="2011-05-24T00:00:00"/>
  </r>
  <r>
    <n v="19716"/>
    <x v="356"/>
    <s v="Low"/>
    <n v="5"/>
    <n v="616.10550000000001"/>
    <s v="Regular Air"/>
    <n v="4.2"/>
    <x v="1"/>
    <s v="Home Office"/>
    <s v="Technology"/>
    <s v="Telephones and Communication"/>
    <s v="Small Box"/>
    <d v="2009-10-06T00:00:00"/>
  </r>
  <r>
    <n v="43745"/>
    <x v="1131"/>
    <s v="Low"/>
    <n v="32"/>
    <n v="1250.4265"/>
    <s v="Regular Air"/>
    <n v="2.5"/>
    <x v="4"/>
    <s v="Corporate"/>
    <s v="Technology"/>
    <s v="Telephones and Communication"/>
    <s v="Small Box"/>
    <d v="2010-11-01T00:00:00"/>
  </r>
  <r>
    <n v="16197"/>
    <x v="843"/>
    <s v="Critical"/>
    <n v="19"/>
    <n v="103.68"/>
    <s v="Regular Air"/>
    <n v="5.85"/>
    <x v="10"/>
    <s v="Consumer"/>
    <s v="Office Supplies"/>
    <s v="Paper"/>
    <s v="Small Box"/>
    <d v="2012-10-27T00:00:00"/>
  </r>
  <r>
    <n v="1253"/>
    <x v="1002"/>
    <s v="Critical"/>
    <n v="15"/>
    <n v="494.34"/>
    <s v="Regular Air"/>
    <n v="6.72"/>
    <x v="8"/>
    <s v="Consumer"/>
    <s v="Office Supplies"/>
    <s v="Storage &amp; Organization"/>
    <s v="Small Box"/>
    <d v="2010-01-25T00:00:00"/>
  </r>
  <r>
    <n v="39909"/>
    <x v="1115"/>
    <s v="Low"/>
    <n v="50"/>
    <n v="7778.7579999999998"/>
    <s v="Regular Air"/>
    <n v="4.99"/>
    <x v="1"/>
    <s v="Home Office"/>
    <s v="Technology"/>
    <s v="Telephones and Communication"/>
    <s v="Small Box"/>
    <d v="2011-03-04T00:00:00"/>
  </r>
  <r>
    <n v="44037"/>
    <x v="915"/>
    <s v="High"/>
    <n v="39"/>
    <n v="835.55"/>
    <s v="Regular Air"/>
    <n v="5.08"/>
    <x v="7"/>
    <s v="Consumer"/>
    <s v="Furniture"/>
    <s v="Office Furnishings"/>
    <s v="Small Pack"/>
    <d v="2012-06-30T00:00:00"/>
  </r>
  <r>
    <n v="39876"/>
    <x v="181"/>
    <s v="High"/>
    <n v="46"/>
    <n v="876.59"/>
    <s v="Regular Air"/>
    <n v="5.23"/>
    <x v="8"/>
    <s v="Consumer"/>
    <s v="Office Supplies"/>
    <s v="Binders and Binder Accessories"/>
    <s v="Small Box"/>
    <d v="2012-04-15T00:00:00"/>
  </r>
  <r>
    <n v="9350"/>
    <x v="931"/>
    <s v="Critical"/>
    <n v="2"/>
    <n v="337.6"/>
    <s v="Regular Air"/>
    <n v="19.989999999999998"/>
    <x v="1"/>
    <s v="Corporate"/>
    <s v="Furniture"/>
    <s v="Office Furnishings"/>
    <s v="Medium Box"/>
    <d v="2012-11-02T00:00:00"/>
  </r>
  <r>
    <n v="3810"/>
    <x v="292"/>
    <s v="Critical"/>
    <n v="40"/>
    <n v="221.86"/>
    <s v="Regular Air"/>
    <n v="49"/>
    <x v="8"/>
    <s v="Corporate"/>
    <s v="Office Supplies"/>
    <s v="Appliances"/>
    <s v="Large Box"/>
    <d v="2012-09-18T00:00:00"/>
  </r>
  <r>
    <n v="38950"/>
    <x v="1132"/>
    <s v="Not Specified"/>
    <n v="30"/>
    <n v="288.45"/>
    <s v="Regular Air"/>
    <n v="3.98"/>
    <x v="10"/>
    <s v="Small Business"/>
    <s v="Office Supplies"/>
    <s v="Scissors, Rulers and Trimmers"/>
    <s v="Small Pack"/>
    <d v="2011-07-05T00:00:00"/>
  </r>
  <r>
    <n v="15270"/>
    <x v="939"/>
    <s v="Not Specified"/>
    <n v="36"/>
    <n v="257.91000000000003"/>
    <s v="Regular Air"/>
    <n v="1.6"/>
    <x v="8"/>
    <s v="Corporate"/>
    <s v="Office Supplies"/>
    <s v="Paper"/>
    <s v="Wrap Bag"/>
    <d v="2009-02-02T00:00:00"/>
  </r>
  <r>
    <n v="11969"/>
    <x v="87"/>
    <s v="Not Specified"/>
    <n v="16"/>
    <n v="1684.96"/>
    <s v="Regular Air"/>
    <n v="35"/>
    <x v="9"/>
    <s v="Consumer"/>
    <s v="Office Supplies"/>
    <s v="Storage &amp; Organization"/>
    <s v="Large Box"/>
    <d v="2012-01-20T00:00:00"/>
  </r>
  <r>
    <n v="18465"/>
    <x v="75"/>
    <s v="High"/>
    <n v="12"/>
    <n v="816.23"/>
    <s v="Regular Air"/>
    <n v="35"/>
    <x v="1"/>
    <s v="Small Business"/>
    <s v="Office Supplies"/>
    <s v="Storage &amp; Organization"/>
    <s v="Large Box"/>
    <d v="2010-04-17T00:00:00"/>
  </r>
  <r>
    <n v="35300"/>
    <x v="701"/>
    <s v="Medium"/>
    <n v="13"/>
    <n v="119.03"/>
    <s v="Regular Air"/>
    <n v="2.0099999999999998"/>
    <x v="7"/>
    <s v="Corporate"/>
    <s v="Office Supplies"/>
    <s v="Paper"/>
    <s v="Wrap Bag"/>
    <d v="2010-03-03T00:00:00"/>
  </r>
  <r>
    <n v="24865"/>
    <x v="1024"/>
    <s v="High"/>
    <n v="46"/>
    <n v="175.23"/>
    <s v="Regular Air"/>
    <n v="2.5"/>
    <x v="8"/>
    <s v="Consumer"/>
    <s v="Office Supplies"/>
    <s v="Envelopes"/>
    <s v="Small Box"/>
    <d v="2012-03-20T00:00:00"/>
  </r>
  <r>
    <n v="15399"/>
    <x v="538"/>
    <s v="Critical"/>
    <n v="46"/>
    <n v="2514.5124999999998"/>
    <s v="Express Air"/>
    <n v="4.99"/>
    <x v="9"/>
    <s v="Small Business"/>
    <s v="Technology"/>
    <s v="Telephones and Communication"/>
    <s v="Small Box"/>
    <d v="2012-05-14T00:00:00"/>
  </r>
  <r>
    <n v="36484"/>
    <x v="835"/>
    <s v="Critical"/>
    <n v="41"/>
    <n v="2380.5695000000001"/>
    <s v="Express Air"/>
    <n v="3.9"/>
    <x v="1"/>
    <s v="Corporate"/>
    <s v="Technology"/>
    <s v="Telephones and Communication"/>
    <s v="Small Box"/>
    <d v="2012-01-29T00:00:00"/>
  </r>
  <r>
    <n v="18085"/>
    <x v="1133"/>
    <s v="High"/>
    <n v="33"/>
    <n v="5352.9345000000003"/>
    <s v="Regular Air"/>
    <n v="4.2"/>
    <x v="1"/>
    <s v="Corporate"/>
    <s v="Technology"/>
    <s v="Telephones and Communication"/>
    <s v="Small Box"/>
    <d v="2011-09-26T00:00:00"/>
  </r>
  <r>
    <n v="36803"/>
    <x v="680"/>
    <s v="Not Specified"/>
    <n v="2"/>
    <n v="103.105"/>
    <s v="Regular Air"/>
    <n v="2.5"/>
    <x v="0"/>
    <s v="Corporate"/>
    <s v="Technology"/>
    <s v="Telephones and Communication"/>
    <s v="Small Box"/>
    <d v="2012-08-06T00:00:00"/>
  </r>
  <r>
    <n v="29218"/>
    <x v="496"/>
    <s v="Low"/>
    <n v="19"/>
    <n v="1823.02"/>
    <s v="Express Air"/>
    <n v="39.61"/>
    <x v="5"/>
    <s v="Home Office"/>
    <s v="Furniture"/>
    <s v="Office Furnishings"/>
    <s v="Medium Box"/>
    <d v="2012-05-29T00:00:00"/>
  </r>
  <r>
    <n v="24003"/>
    <x v="321"/>
    <s v="Critical"/>
    <n v="9"/>
    <n v="11.89"/>
    <s v="Regular Air"/>
    <n v="0.7"/>
    <x v="3"/>
    <s v="Corporate"/>
    <s v="Office Supplies"/>
    <s v="Rubber Bands"/>
    <s v="Wrap Bag"/>
    <d v="2009-10-31T00:00:00"/>
  </r>
  <r>
    <n v="5921"/>
    <x v="679"/>
    <s v="Low"/>
    <n v="27"/>
    <n v="384.74"/>
    <s v="Express Air"/>
    <n v="5.5"/>
    <x v="8"/>
    <s v="Corporate"/>
    <s v="Office Supplies"/>
    <s v="Storage &amp; Organization"/>
    <s v="Small Box"/>
    <d v="2009-04-13T00:00:00"/>
  </r>
  <r>
    <n v="17216"/>
    <x v="395"/>
    <s v="Medium"/>
    <n v="7"/>
    <n v="2236.16"/>
    <s v="Delivery Truck"/>
    <n v="58.95"/>
    <x v="4"/>
    <s v="Small Business"/>
    <s v="Furniture"/>
    <s v="Chairs &amp; Chairmats"/>
    <s v="Jumbo Drum"/>
    <d v="2012-05-28T00:00:00"/>
  </r>
  <r>
    <n v="41026"/>
    <x v="91"/>
    <s v="Medium"/>
    <n v="19"/>
    <n v="59.76"/>
    <s v="Express Air"/>
    <n v="1.92"/>
    <x v="1"/>
    <s v="Home Office"/>
    <s v="Office Supplies"/>
    <s v="Scissors, Rulers and Trimmers"/>
    <s v="Wrap Bag"/>
    <d v="2011-04-19T00:00:00"/>
  </r>
  <r>
    <n v="14981"/>
    <x v="789"/>
    <s v="Medium"/>
    <n v="8"/>
    <n v="279.77"/>
    <s v="Regular Air"/>
    <n v="8.2200000000000006"/>
    <x v="3"/>
    <s v="Home Office"/>
    <s v="Office Supplies"/>
    <s v="Storage &amp; Organization"/>
    <s v="Small Box"/>
    <d v="2010-10-27T00:00:00"/>
  </r>
  <r>
    <n v="21639"/>
    <x v="1049"/>
    <s v="Not Specified"/>
    <n v="3"/>
    <n v="131.5"/>
    <s v="Regular Air"/>
    <n v="9.1999999999999993"/>
    <x v="3"/>
    <s v="Home Office"/>
    <s v="Furniture"/>
    <s v="Office Furnishings"/>
    <s v="Wrap Bag"/>
    <d v="2011-02-03T00:00:00"/>
  </r>
  <r>
    <n v="5028"/>
    <x v="1134"/>
    <s v="High"/>
    <n v="10"/>
    <n v="79.680000000000007"/>
    <s v="Regular Air"/>
    <n v="3.68"/>
    <x v="0"/>
    <s v="Corporate"/>
    <s v="Furniture"/>
    <s v="Office Furnishings"/>
    <s v="Wrap Bag"/>
    <d v="2012-04-18T00:00:00"/>
  </r>
  <r>
    <n v="9922"/>
    <x v="503"/>
    <s v="Not Specified"/>
    <n v="26"/>
    <n v="1075.9100000000001"/>
    <s v="Regular Air"/>
    <n v="7.12"/>
    <x v="6"/>
    <s v="Consumer"/>
    <s v="Technology"/>
    <s v="Computer Peripherals"/>
    <s v="Small Box"/>
    <d v="2011-04-04T00:00:00"/>
  </r>
  <r>
    <n v="35239"/>
    <x v="1135"/>
    <s v="Critical"/>
    <n v="38"/>
    <n v="2257.88"/>
    <s v="Regular Air"/>
    <n v="9.7100000000000009"/>
    <x v="0"/>
    <s v="Small Business"/>
    <s v="Office Supplies"/>
    <s v="Storage &amp; Organization"/>
    <s v="Small Box"/>
    <d v="2011-11-14T00:00:00"/>
  </r>
  <r>
    <n v="35104"/>
    <x v="943"/>
    <s v="High"/>
    <n v="1"/>
    <n v="36.31"/>
    <s v="Regular Air"/>
    <n v="5.5"/>
    <x v="1"/>
    <s v="Small Business"/>
    <s v="Technology"/>
    <s v="Computer Peripherals"/>
    <s v="Small Box"/>
    <d v="2012-04-25T00:00:00"/>
  </r>
  <r>
    <n v="24544"/>
    <x v="259"/>
    <s v="High"/>
    <n v="15"/>
    <n v="403.71"/>
    <s v="Delivery Truck"/>
    <n v="14.36"/>
    <x v="8"/>
    <s v="Corporate"/>
    <s v="Furniture"/>
    <s v="Chairs &amp; Chairmats"/>
    <s v="Jumbo Drum"/>
    <d v="2009-01-27T00:00:00"/>
  </r>
  <r>
    <n v="46499"/>
    <x v="285"/>
    <s v="Critical"/>
    <n v="22"/>
    <n v="89.96"/>
    <s v="Regular Air"/>
    <n v="6.89"/>
    <x v="0"/>
    <s v="Home Office"/>
    <s v="Office Supplies"/>
    <s v="Appliances"/>
    <s v="Small Box"/>
    <d v="2009-06-09T00:00:00"/>
  </r>
  <r>
    <n v="51462"/>
    <x v="407"/>
    <s v="Medium"/>
    <n v="15"/>
    <n v="417.88"/>
    <s v="Express Air"/>
    <n v="8.99"/>
    <x v="9"/>
    <s v="Small Business"/>
    <s v="Office Supplies"/>
    <s v="Pens &amp; Art Supplies"/>
    <s v="Small Pack"/>
    <d v="2011-06-24T00:00:00"/>
  </r>
  <r>
    <n v="26336"/>
    <x v="208"/>
    <s v="High"/>
    <n v="45"/>
    <n v="2752.68"/>
    <s v="Regular Air"/>
    <n v="12.78"/>
    <x v="3"/>
    <s v="Home Office"/>
    <s v="Office Supplies"/>
    <s v="Storage &amp; Organization"/>
    <s v="Small Box"/>
    <d v="2012-05-27T00:00:00"/>
  </r>
  <r>
    <n v="10982"/>
    <x v="550"/>
    <s v="Not Specified"/>
    <n v="29"/>
    <n v="538.27"/>
    <s v="Regular Air"/>
    <n v="1.49"/>
    <x v="5"/>
    <s v="Home Office"/>
    <s v="Office Supplies"/>
    <s v="Binders and Binder Accessories"/>
    <s v="Small Box"/>
    <d v="2012-12-11T00:00:00"/>
  </r>
  <r>
    <n v="51906"/>
    <x v="1136"/>
    <s v="High"/>
    <n v="24"/>
    <n v="206.34"/>
    <s v="Regular Air"/>
    <n v="3.62"/>
    <x v="0"/>
    <s v="Home Office"/>
    <s v="Technology"/>
    <s v="Computer Peripherals"/>
    <s v="Small Pack"/>
    <d v="2011-09-02T00:00:00"/>
  </r>
  <r>
    <n v="13959"/>
    <x v="1137"/>
    <s v="Medium"/>
    <n v="47"/>
    <n v="228.46"/>
    <s v="Regular Air"/>
    <n v="0.5"/>
    <x v="5"/>
    <s v="Home Office"/>
    <s v="Office Supplies"/>
    <s v="Labels"/>
    <s v="Small Box"/>
    <d v="2009-04-06T00:00:00"/>
  </r>
  <r>
    <n v="8802"/>
    <x v="1021"/>
    <s v="Medium"/>
    <n v="15"/>
    <n v="1866.12"/>
    <s v="Regular Air"/>
    <n v="24.49"/>
    <x v="6"/>
    <s v="Small Business"/>
    <s v="Office Supplies"/>
    <s v="Appliances"/>
    <s v="Large Box"/>
    <d v="2011-02-02T00:00:00"/>
  </r>
  <r>
    <n v="27456"/>
    <x v="465"/>
    <s v="Not Specified"/>
    <n v="29"/>
    <n v="9492.92"/>
    <s v="Delivery Truck"/>
    <n v="91.05"/>
    <x v="1"/>
    <s v="Home Office"/>
    <s v="Office Supplies"/>
    <s v="Appliances"/>
    <s v="Jumbo Drum"/>
    <d v="2009-04-11T00:00:00"/>
  </r>
  <r>
    <n v="18340"/>
    <x v="968"/>
    <s v="Medium"/>
    <n v="28"/>
    <n v="198.21"/>
    <s v="Express Air"/>
    <n v="10.050000000000001"/>
    <x v="6"/>
    <s v="Consumer"/>
    <s v="Office Supplies"/>
    <s v="Paper"/>
    <s v="Small Box"/>
    <d v="2011-06-18T00:00:00"/>
  </r>
  <r>
    <n v="38915"/>
    <x v="588"/>
    <s v="Medium"/>
    <n v="34"/>
    <n v="253.6"/>
    <s v="Regular Air"/>
    <n v="4"/>
    <x v="1"/>
    <s v="Corporate"/>
    <s v="Furniture"/>
    <s v="Office Furnishings"/>
    <s v="Wrap Bag"/>
    <d v="2009-09-19T00:00:00"/>
  </r>
  <r>
    <n v="33184"/>
    <x v="196"/>
    <s v="Not Specified"/>
    <n v="1"/>
    <n v="1754.29"/>
    <s v="Regular Air"/>
    <n v="19.989999999999998"/>
    <x v="6"/>
    <s v="Small Business"/>
    <s v="Office Supplies"/>
    <s v="Binders and Binder Accessories"/>
    <s v="Small Box"/>
    <d v="2012-02-15T00:00:00"/>
  </r>
  <r>
    <n v="27712"/>
    <x v="1138"/>
    <s v="Low"/>
    <n v="20"/>
    <n v="246.63"/>
    <s v="Regular Air"/>
    <n v="4.8600000000000003"/>
    <x v="3"/>
    <s v="Corporate"/>
    <s v="Office Supplies"/>
    <s v="Paper"/>
    <s v="Small Box"/>
    <d v="2010-03-11T00:00:00"/>
  </r>
  <r>
    <n v="26306"/>
    <x v="89"/>
    <s v="Low"/>
    <n v="39"/>
    <n v="7725.66"/>
    <s v="Delivery Truck"/>
    <n v="55.96"/>
    <x v="3"/>
    <s v="Corporate"/>
    <s v="Furniture"/>
    <s v="Bookcases"/>
    <s v="Jumbo Box"/>
    <d v="2012-11-03T00:00:00"/>
  </r>
  <r>
    <n v="38690"/>
    <x v="1139"/>
    <s v="Low"/>
    <n v="28"/>
    <n v="697.5"/>
    <s v="Regular Air"/>
    <n v="6.3"/>
    <x v="0"/>
    <s v="Corporate"/>
    <s v="Technology"/>
    <s v="Office Machines"/>
    <s v="Medium Box"/>
    <d v="2012-01-24T00:00:00"/>
  </r>
  <r>
    <n v="59845"/>
    <x v="37"/>
    <s v="Low"/>
    <n v="28"/>
    <n v="120.54"/>
    <s v="Regular Air"/>
    <n v="2.2599999999999998"/>
    <x v="1"/>
    <s v="Consumer"/>
    <s v="Office Supplies"/>
    <s v="Paper"/>
    <s v="Wrap Bag"/>
    <d v="2009-12-27T00:00:00"/>
  </r>
  <r>
    <n v="26631"/>
    <x v="1131"/>
    <s v="Critical"/>
    <n v="37"/>
    <n v="231.65"/>
    <s v="Regular Air"/>
    <n v="10.39"/>
    <x v="3"/>
    <s v="Corporate"/>
    <s v="Office Supplies"/>
    <s v="Paper"/>
    <s v="Small Box"/>
    <d v="2010-11-01T00:00:00"/>
  </r>
  <r>
    <n v="48385"/>
    <x v="689"/>
    <s v="Medium"/>
    <n v="16"/>
    <n v="88.24"/>
    <s v="Regular Air"/>
    <n v="4.62"/>
    <x v="5"/>
    <s v="Small Business"/>
    <s v="Technology"/>
    <s v="Computer Peripherals"/>
    <s v="Small Pack"/>
    <d v="2009-09-20T00:00:00"/>
  </r>
  <r>
    <n v="57059"/>
    <x v="754"/>
    <s v="Medium"/>
    <n v="25"/>
    <n v="2455.54"/>
    <s v="Regular Air"/>
    <n v="0.49"/>
    <x v="10"/>
    <s v="Corporate"/>
    <s v="Office Supplies"/>
    <s v="Labels"/>
    <s v="Small Box"/>
    <d v="2011-06-03T00:00:00"/>
  </r>
  <r>
    <n v="9253"/>
    <x v="662"/>
    <s v="Critical"/>
    <n v="36"/>
    <n v="1644.22"/>
    <s v="Regular Air"/>
    <n v="6.77"/>
    <x v="4"/>
    <s v="Small Business"/>
    <s v="Furniture"/>
    <s v="Office Furnishings"/>
    <s v="Small Box"/>
    <d v="2012-02-01T00:00:00"/>
  </r>
  <r>
    <n v="52837"/>
    <x v="1034"/>
    <s v="Critical"/>
    <n v="32"/>
    <n v="5934.39"/>
    <s v="Regular Air"/>
    <n v="19.989999999999998"/>
    <x v="4"/>
    <s v="Corporate"/>
    <s v="Office Supplies"/>
    <s v="Storage &amp; Organization"/>
    <s v="Small Box"/>
    <d v="2012-01-20T00:00:00"/>
  </r>
  <r>
    <n v="1444"/>
    <x v="327"/>
    <s v="Medium"/>
    <n v="32"/>
    <n v="21717.360000000001"/>
    <s v="Express Air"/>
    <n v="24.49"/>
    <x v="9"/>
    <s v="Home Office"/>
    <s v="Technology"/>
    <s v="Copiers and Fax"/>
    <s v="Large Box"/>
    <d v="2009-12-07T00:00:00"/>
  </r>
  <r>
    <n v="10823"/>
    <x v="1061"/>
    <s v="Low"/>
    <n v="3"/>
    <n v="133.9"/>
    <s v="Regular Air"/>
    <n v="2.99"/>
    <x v="4"/>
    <s v="Home Office"/>
    <s v="Office Supplies"/>
    <s v="Binders and Binder Accessories"/>
    <s v="Small Box"/>
    <d v="2012-06-12T00:00:00"/>
  </r>
  <r>
    <n v="50337"/>
    <x v="656"/>
    <s v="Not Specified"/>
    <n v="37"/>
    <n v="122.99"/>
    <s v="Express Air"/>
    <n v="1.49"/>
    <x v="0"/>
    <s v="Consumer"/>
    <s v="Office Supplies"/>
    <s v="Binders and Binder Accessories"/>
    <s v="Small Box"/>
    <d v="2009-04-17T00:00:00"/>
  </r>
  <r>
    <n v="32135"/>
    <x v="572"/>
    <s v="High"/>
    <n v="16"/>
    <n v="187.78"/>
    <s v="Regular Air"/>
    <n v="5.99"/>
    <x v="1"/>
    <s v="Home Office"/>
    <s v="Technology"/>
    <s v="Office Machines"/>
    <s v="Medium Box"/>
    <d v="2010-11-27T00:00:00"/>
  </r>
  <r>
    <n v="29411"/>
    <x v="447"/>
    <s v="High"/>
    <n v="45"/>
    <n v="1084.1199999999999"/>
    <s v="Regular Air"/>
    <n v="6.3"/>
    <x v="1"/>
    <s v="Corporate"/>
    <s v="Technology"/>
    <s v="Office Machines"/>
    <s v="Medium Box"/>
    <d v="2012-04-06T00:00:00"/>
  </r>
  <r>
    <n v="18208"/>
    <x v="158"/>
    <s v="Not Specified"/>
    <n v="36"/>
    <n v="82.98"/>
    <s v="Regular Air"/>
    <n v="5.2"/>
    <x v="6"/>
    <s v="Corporate"/>
    <s v="Office Supplies"/>
    <s v="Pens &amp; Art Supplies"/>
    <s v="Wrap Bag"/>
    <d v="2012-04-03T00:00:00"/>
  </r>
  <r>
    <n v="21574"/>
    <x v="1082"/>
    <s v="Critical"/>
    <n v="33"/>
    <n v="77.55"/>
    <s v="Regular Air"/>
    <n v="1.99"/>
    <x v="9"/>
    <s v="Small Business"/>
    <s v="Technology"/>
    <s v="Computer Peripherals"/>
    <s v="Small Pack"/>
    <d v="2010-01-16T00:00:00"/>
  </r>
  <r>
    <n v="11972"/>
    <x v="997"/>
    <s v="Not Specified"/>
    <n v="4"/>
    <n v="896.49"/>
    <s v="Delivery Truck"/>
    <n v="14.7"/>
    <x v="5"/>
    <s v="Corporate"/>
    <s v="Technology"/>
    <s v="Office Machines"/>
    <s v="Jumbo Drum"/>
    <d v="2009-01-05T00:00:00"/>
  </r>
  <r>
    <n v="13313"/>
    <x v="1023"/>
    <s v="Not Specified"/>
    <n v="22"/>
    <n v="755.6"/>
    <s v="Regular Air"/>
    <n v="7.5"/>
    <x v="1"/>
    <s v="Home Office"/>
    <s v="Office Supplies"/>
    <s v="Paper"/>
    <s v="Small Box"/>
    <d v="2009-07-18T00:00:00"/>
  </r>
  <r>
    <n v="45731"/>
    <x v="1140"/>
    <s v="Critical"/>
    <n v="35"/>
    <n v="2506.2674999999999"/>
    <s v="Regular Air"/>
    <n v="3.3"/>
    <x v="9"/>
    <s v="Consumer"/>
    <s v="Technology"/>
    <s v="Telephones and Communication"/>
    <s v="Small Pack"/>
    <d v="2009-08-12T00:00:00"/>
  </r>
  <r>
    <n v="14597"/>
    <x v="276"/>
    <s v="Critical"/>
    <n v="35"/>
    <n v="266.64"/>
    <s v="Regular Air"/>
    <n v="4.95"/>
    <x v="5"/>
    <s v="Corporate"/>
    <s v="Furniture"/>
    <s v="Office Furnishings"/>
    <s v="Small Box"/>
    <d v="2010-08-31T00:00:00"/>
  </r>
  <r>
    <n v="56672"/>
    <x v="21"/>
    <s v="High"/>
    <n v="45"/>
    <n v="2438.3694999999998"/>
    <s v="Regular Air"/>
    <n v="8.99"/>
    <x v="4"/>
    <s v="Consumer"/>
    <s v="Technology"/>
    <s v="Telephones and Communication"/>
    <s v="Small Box"/>
    <d v="2012-05-14T00:00:00"/>
  </r>
  <r>
    <n v="5702"/>
    <x v="1141"/>
    <s v="Not Specified"/>
    <n v="20"/>
    <n v="2039.39"/>
    <s v="Regular Air"/>
    <n v="19.989999999999998"/>
    <x v="3"/>
    <s v="Corporate"/>
    <s v="Technology"/>
    <s v="Computer Peripherals"/>
    <s v="Small Box"/>
    <d v="2010-09-08T00:00:00"/>
  </r>
  <r>
    <n v="33699"/>
    <x v="191"/>
    <s v="Low"/>
    <n v="13"/>
    <n v="1619.51"/>
    <s v="Delivery Truck"/>
    <n v="70.2"/>
    <x v="4"/>
    <s v="Small Business"/>
    <s v="Furniture"/>
    <s v="Chairs &amp; Chairmats"/>
    <s v="Jumbo Drum"/>
    <d v="2009-07-30T00:00:00"/>
  </r>
  <r>
    <n v="54176"/>
    <x v="913"/>
    <s v="Not Specified"/>
    <n v="33"/>
    <n v="2492.9699999999998"/>
    <s v="Regular Air"/>
    <n v="14.52"/>
    <x v="6"/>
    <s v="Consumer"/>
    <s v="Technology"/>
    <s v="Computer Peripherals"/>
    <s v="Small Box"/>
    <d v="2011-06-28T00:00:00"/>
  </r>
  <r>
    <n v="13569"/>
    <x v="934"/>
    <s v="Critical"/>
    <n v="13"/>
    <n v="563.17999999999995"/>
    <s v="Express Air"/>
    <n v="7.2"/>
    <x v="3"/>
    <s v="Corporate"/>
    <s v="Office Supplies"/>
    <s v="Appliances"/>
    <s v="Small Box"/>
    <d v="2011-04-12T00:00:00"/>
  </r>
  <r>
    <n v="14023"/>
    <x v="263"/>
    <s v="Not Specified"/>
    <n v="48"/>
    <n v="498.16"/>
    <s v="Regular Air"/>
    <n v="5.12"/>
    <x v="1"/>
    <s v="Corporate"/>
    <s v="Office Supplies"/>
    <s v="Paper"/>
    <s v="Small Box"/>
    <d v="2010-02-21T00:00:00"/>
  </r>
  <r>
    <n v="37188"/>
    <x v="702"/>
    <s v="Critical"/>
    <n v="24"/>
    <n v="132.02000000000001"/>
    <s v="Express Air"/>
    <n v="8.33"/>
    <x v="4"/>
    <s v="Home Office"/>
    <s v="Office Supplies"/>
    <s v="Paper"/>
    <s v="Small Box"/>
    <d v="2012-03-05T00:00:00"/>
  </r>
  <r>
    <n v="24102"/>
    <x v="639"/>
    <s v="Critical"/>
    <n v="50"/>
    <n v="1844.26"/>
    <s v="Regular Air"/>
    <n v="12.9"/>
    <x v="9"/>
    <s v="Small Business"/>
    <s v="Office Supplies"/>
    <s v="Storage &amp; Organization"/>
    <s v="Small Box"/>
    <d v="2010-12-01T00:00:00"/>
  </r>
  <r>
    <n v="14116"/>
    <x v="226"/>
    <s v="High"/>
    <n v="1"/>
    <n v="40.1"/>
    <s v="Regular Air"/>
    <n v="11.63"/>
    <x v="2"/>
    <s v="Small Business"/>
    <s v="Office Supplies"/>
    <s v="Binders and Binder Accessories"/>
    <s v="Small Box"/>
    <d v="2011-10-11T00:00:00"/>
  </r>
  <r>
    <n v="17862"/>
    <x v="179"/>
    <s v="Not Specified"/>
    <n v="1"/>
    <n v="28.73"/>
    <s v="Regular Air"/>
    <n v="6.5"/>
    <x v="6"/>
    <s v="Corporate"/>
    <s v="Technology"/>
    <s v="Computer Peripherals"/>
    <s v="Small Box"/>
    <d v="2012-05-08T00:00:00"/>
  </r>
  <r>
    <n v="21378"/>
    <x v="1117"/>
    <s v="Medium"/>
    <n v="17"/>
    <n v="1616.64"/>
    <s v="Regular Air"/>
    <n v="19.989999999999998"/>
    <x v="7"/>
    <s v="Corporate"/>
    <s v="Technology"/>
    <s v="Computer Peripherals"/>
    <s v="Small Box"/>
    <d v="2011-08-10T00:00:00"/>
  </r>
  <r>
    <n v="18368"/>
    <x v="584"/>
    <s v="Not Specified"/>
    <n v="35"/>
    <n v="1275.6099999999999"/>
    <s v="Regular Air"/>
    <n v="5.08"/>
    <x v="5"/>
    <s v="Corporate"/>
    <s v="Office Supplies"/>
    <s v="Paper"/>
    <s v="Wrap Bag"/>
    <d v="2012-12-01T00:00:00"/>
  </r>
  <r>
    <n v="28357"/>
    <x v="429"/>
    <s v="Not Specified"/>
    <n v="43"/>
    <n v="113.43"/>
    <s v="Regular Air"/>
    <n v="1.02"/>
    <x v="5"/>
    <s v="Home Office"/>
    <s v="Office Supplies"/>
    <s v="Rubber Bands"/>
    <s v="Wrap Bag"/>
    <d v="2010-05-22T00:00:00"/>
  </r>
  <r>
    <n v="23268"/>
    <x v="651"/>
    <s v="High"/>
    <n v="5"/>
    <n v="255.31"/>
    <s v="Regular Air"/>
    <n v="5.79"/>
    <x v="9"/>
    <s v="Home Office"/>
    <s v="Office Supplies"/>
    <s v="Paper"/>
    <s v="Small Box"/>
    <d v="2012-01-18T00:00:00"/>
  </r>
  <r>
    <n v="4675"/>
    <x v="34"/>
    <s v="Not Specified"/>
    <n v="4"/>
    <n v="17.89"/>
    <s v="Regular Air"/>
    <n v="0.7"/>
    <x v="6"/>
    <s v="Consumer"/>
    <s v="Office Supplies"/>
    <s v="Pens &amp; Art Supplies"/>
    <s v="Wrap Bag"/>
    <d v="2010-11-26T00:00:00"/>
  </r>
  <r>
    <n v="14241"/>
    <x v="983"/>
    <s v="Critical"/>
    <n v="22"/>
    <n v="263.63"/>
    <s v="Regular Air"/>
    <n v="2.36"/>
    <x v="6"/>
    <s v="Home Office"/>
    <s v="Office Supplies"/>
    <s v="Pens &amp; Art Supplies"/>
    <s v="Wrap Bag"/>
    <d v="2012-06-15T00:00:00"/>
  </r>
  <r>
    <n v="31973"/>
    <x v="971"/>
    <s v="Not Specified"/>
    <n v="15"/>
    <n v="404.54"/>
    <s v="Regular Air"/>
    <n v="5.3"/>
    <x v="10"/>
    <s v="Small Business"/>
    <s v="Furniture"/>
    <s v="Chairs &amp; Chairmats"/>
    <s v="Medium Box"/>
    <d v="2011-05-13T00:00:00"/>
  </r>
  <r>
    <n v="29218"/>
    <x v="496"/>
    <s v="Low"/>
    <n v="26"/>
    <n v="74.02"/>
    <s v="Regular Air"/>
    <n v="0.7"/>
    <x v="5"/>
    <s v="Home Office"/>
    <s v="Office Supplies"/>
    <s v="Pens &amp; Art Supplies"/>
    <s v="Wrap Bag"/>
    <d v="2012-05-29T00:00:00"/>
  </r>
  <r>
    <n v="2658"/>
    <x v="507"/>
    <s v="Medium"/>
    <n v="32"/>
    <n v="473"/>
    <s v="Express Air"/>
    <n v="10.68"/>
    <x v="3"/>
    <s v="Small Business"/>
    <s v="Office Supplies"/>
    <s v="Storage &amp; Organization"/>
    <s v="Small Box"/>
    <d v="2011-09-22T00:00:00"/>
  </r>
  <r>
    <n v="44422"/>
    <x v="181"/>
    <s v="Medium"/>
    <n v="36"/>
    <n v="313.83"/>
    <s v="Regular Air"/>
    <n v="2.99"/>
    <x v="8"/>
    <s v="Corporate"/>
    <s v="Office Supplies"/>
    <s v="Binders and Binder Accessories"/>
    <s v="Small Box"/>
    <d v="2012-04-15T00:00:00"/>
  </r>
  <r>
    <n v="29894"/>
    <x v="1142"/>
    <s v="Low"/>
    <n v="48"/>
    <n v="301.62"/>
    <s v="Regular Air"/>
    <n v="6.92"/>
    <x v="1"/>
    <s v="Corporate"/>
    <s v="Office Supplies"/>
    <s v="Paper"/>
    <s v="Small Box"/>
    <d v="2010-09-16T00:00:00"/>
  </r>
  <r>
    <n v="31392"/>
    <x v="33"/>
    <s v="Low"/>
    <n v="21"/>
    <n v="128.86000000000001"/>
    <s v="Regular Air"/>
    <n v="5.16"/>
    <x v="9"/>
    <s v="Home Office"/>
    <s v="Office Supplies"/>
    <s v="Paper"/>
    <s v="Small Box"/>
    <d v="2010-05-13T00:00:00"/>
  </r>
  <r>
    <n v="39617"/>
    <x v="925"/>
    <s v="Not Specified"/>
    <n v="28"/>
    <n v="169.46"/>
    <s v="Regular Air"/>
    <n v="1.2"/>
    <x v="0"/>
    <s v="Small Business"/>
    <s v="Office Supplies"/>
    <s v="Pens &amp; Art Supplies"/>
    <s v="Wrap Bag"/>
    <d v="2011-12-19T00:00:00"/>
  </r>
  <r>
    <n v="53953"/>
    <x v="453"/>
    <s v="Not Specified"/>
    <n v="36"/>
    <n v="307.64999999999998"/>
    <s v="Regular Air"/>
    <n v="2.0099999999999998"/>
    <x v="9"/>
    <s v="Corporate"/>
    <s v="Office Supplies"/>
    <s v="Paper"/>
    <s v="Wrap Bag"/>
    <d v="2009-03-28T00:00:00"/>
  </r>
  <r>
    <n v="43815"/>
    <x v="187"/>
    <s v="Not Specified"/>
    <n v="22"/>
    <n v="1251.4000000000001"/>
    <s v="Regular Air"/>
    <n v="6.79"/>
    <x v="0"/>
    <s v="Home Office"/>
    <s v="Office Supplies"/>
    <s v="Paper"/>
    <s v="Small Box"/>
    <d v="2012-06-14T00:00:00"/>
  </r>
  <r>
    <n v="13920"/>
    <x v="999"/>
    <s v="Critical"/>
    <n v="25"/>
    <n v="901.32"/>
    <s v="Express Air"/>
    <n v="5.08"/>
    <x v="10"/>
    <s v="Home Office"/>
    <s v="Office Supplies"/>
    <s v="Paper"/>
    <s v="Wrap Bag"/>
    <d v="2009-10-11T00:00:00"/>
  </r>
  <r>
    <n v="30659"/>
    <x v="948"/>
    <s v="Critical"/>
    <n v="45"/>
    <n v="3116.7714999999998"/>
    <s v="Regular Air"/>
    <n v="0.99"/>
    <x v="0"/>
    <s v="Corporate"/>
    <s v="Technology"/>
    <s v="Telephones and Communication"/>
    <s v="Wrap Bag"/>
    <d v="2011-09-15T00:00:00"/>
  </r>
  <r>
    <n v="3266"/>
    <x v="1020"/>
    <s v="Low"/>
    <n v="4"/>
    <n v="17.12"/>
    <s v="Regular Air"/>
    <n v="1.49"/>
    <x v="1"/>
    <s v="Corporate"/>
    <s v="Office Supplies"/>
    <s v="Binders and Binder Accessories"/>
    <s v="Small Box"/>
    <d v="2011-03-20T00:00:00"/>
  </r>
  <r>
    <n v="59684"/>
    <x v="14"/>
    <s v="Medium"/>
    <n v="25"/>
    <n v="168.39"/>
    <s v="Regular Air"/>
    <n v="9.68"/>
    <x v="8"/>
    <s v="Corporate"/>
    <s v="Office Supplies"/>
    <s v="Paper"/>
    <s v="Small Box"/>
    <d v="2010-12-30T00:00:00"/>
  </r>
  <r>
    <n v="6018"/>
    <x v="148"/>
    <s v="Low"/>
    <n v="39"/>
    <n v="206.09"/>
    <s v="Regular Air"/>
    <n v="2.0299999999999998"/>
    <x v="6"/>
    <s v="Home Office"/>
    <s v="Furniture"/>
    <s v="Office Furnishings"/>
    <s v="Wrap Bag"/>
    <d v="2012-08-20T00:00:00"/>
  </r>
  <r>
    <n v="59491"/>
    <x v="508"/>
    <s v="High"/>
    <n v="31"/>
    <n v="12470.31"/>
    <s v="Regular Air"/>
    <n v="19.989999999999998"/>
    <x v="1"/>
    <s v="Home Office"/>
    <s v="Office Supplies"/>
    <s v="Binders and Binder Accessories"/>
    <s v="Small Box"/>
    <d v="2012-03-27T00:00:00"/>
  </r>
  <r>
    <n v="29317"/>
    <x v="1143"/>
    <s v="Not Specified"/>
    <n v="31"/>
    <n v="140.69"/>
    <s v="Regular Air"/>
    <n v="0.7"/>
    <x v="5"/>
    <s v="Corporate"/>
    <s v="Office Supplies"/>
    <s v="Rubber Bands"/>
    <s v="Wrap Bag"/>
    <d v="2011-10-02T00:00:00"/>
  </r>
  <r>
    <n v="58368"/>
    <x v="40"/>
    <s v="High"/>
    <n v="5"/>
    <n v="325.43"/>
    <s v="Express Air"/>
    <n v="6.88"/>
    <x v="7"/>
    <s v="Corporate"/>
    <s v="Office Supplies"/>
    <s v="Storage &amp; Organization"/>
    <s v="Small Box"/>
    <d v="2012-07-09T00:00:00"/>
  </r>
  <r>
    <n v="57380"/>
    <x v="60"/>
    <s v="Low"/>
    <n v="3"/>
    <n v="545.88"/>
    <s v="Delivery Truck"/>
    <n v="52.2"/>
    <x v="5"/>
    <s v="Consumer"/>
    <s v="Furniture"/>
    <s v="Tables"/>
    <s v="Jumbo Box"/>
    <d v="2011-10-24T00:00:00"/>
  </r>
  <r>
    <n v="21414"/>
    <x v="870"/>
    <s v="Critical"/>
    <n v="46"/>
    <n v="3644.6"/>
    <s v="Regular Air"/>
    <n v="35"/>
    <x v="1"/>
    <s v="Consumer"/>
    <s v="Office Supplies"/>
    <s v="Storage &amp; Organization"/>
    <s v="Large Box"/>
    <d v="2011-05-06T00:00:00"/>
  </r>
  <r>
    <n v="9152"/>
    <x v="731"/>
    <s v="Not Specified"/>
    <n v="43"/>
    <n v="292.80799999999999"/>
    <s v="Regular Air"/>
    <n v="5.03"/>
    <x v="8"/>
    <s v="Home Office"/>
    <s v="Technology"/>
    <s v="Telephones and Communication"/>
    <s v="Medium Box"/>
    <d v="2010-08-20T00:00:00"/>
  </r>
  <r>
    <n v="14528"/>
    <x v="35"/>
    <s v="Critical"/>
    <n v="14"/>
    <n v="78.44"/>
    <s v="Regular Air"/>
    <n v="1.49"/>
    <x v="9"/>
    <s v="Home Office"/>
    <s v="Office Supplies"/>
    <s v="Binders and Binder Accessories"/>
    <s v="Small Box"/>
    <d v="2009-06-17T00:00:00"/>
  </r>
  <r>
    <n v="29860"/>
    <x v="491"/>
    <s v="Critical"/>
    <n v="48"/>
    <n v="8295.2900000000009"/>
    <s v="Regular Air"/>
    <n v="19.989999999999998"/>
    <x v="1"/>
    <s v="Home Office"/>
    <s v="Office Supplies"/>
    <s v="Storage &amp; Organization"/>
    <s v="Small Box"/>
    <d v="2009-09-16T00:00:00"/>
  </r>
  <r>
    <n v="46336"/>
    <x v="1144"/>
    <s v="High"/>
    <n v="31"/>
    <n v="143.85"/>
    <s v="Regular Air"/>
    <n v="0.71"/>
    <x v="5"/>
    <s v="Consumer"/>
    <s v="Office Supplies"/>
    <s v="Pens &amp; Art Supplies"/>
    <s v="Wrap Bag"/>
    <d v="2011-07-31T00:00:00"/>
  </r>
  <r>
    <n v="10944"/>
    <x v="1135"/>
    <s v="High"/>
    <n v="9"/>
    <n v="181.66"/>
    <s v="Regular Air"/>
    <n v="8.51"/>
    <x v="0"/>
    <s v="Small Business"/>
    <s v="Technology"/>
    <s v="Office Machines"/>
    <s v="Medium Box"/>
    <d v="2011-11-14T00:00:00"/>
  </r>
  <r>
    <n v="14242"/>
    <x v="224"/>
    <s v="High"/>
    <n v="35"/>
    <n v="1078.58"/>
    <s v="Regular Air"/>
    <n v="4"/>
    <x v="6"/>
    <s v="Corporate"/>
    <s v="Technology"/>
    <s v="Computer Peripherals"/>
    <s v="Small Box"/>
    <d v="2011-05-10T00:00:00"/>
  </r>
  <r>
    <n v="2885"/>
    <x v="250"/>
    <s v="Not Specified"/>
    <n v="46"/>
    <n v="712.18"/>
    <s v="Regular Air"/>
    <n v="5.41"/>
    <x v="10"/>
    <s v="Home Office"/>
    <s v="Office Supplies"/>
    <s v="Storage &amp; Organization"/>
    <s v="Small Box"/>
    <d v="2012-09-20T00:00:00"/>
  </r>
  <r>
    <n v="49797"/>
    <x v="926"/>
    <s v="Not Specified"/>
    <n v="26"/>
    <n v="171.68"/>
    <s v="Express Air"/>
    <n v="8.19"/>
    <x v="1"/>
    <s v="Small Business"/>
    <s v="Office Supplies"/>
    <s v="Paper"/>
    <s v="Small Box"/>
    <d v="2011-03-09T00:00:00"/>
  </r>
  <r>
    <n v="51553"/>
    <x v="1145"/>
    <s v="Not Specified"/>
    <n v="13"/>
    <n v="73.97"/>
    <s v="Regular Air"/>
    <n v="5.67"/>
    <x v="5"/>
    <s v="Small Business"/>
    <s v="Office Supplies"/>
    <s v="Paper"/>
    <s v="Small Box"/>
    <d v="2011-11-30T00:00:00"/>
  </r>
  <r>
    <n v="28992"/>
    <x v="772"/>
    <s v="Critical"/>
    <n v="41"/>
    <n v="6863.95"/>
    <s v="Express Air"/>
    <n v="19.989999999999998"/>
    <x v="4"/>
    <s v="Consumer"/>
    <s v="Office Supplies"/>
    <s v="Storage &amp; Organization"/>
    <s v="Small Box"/>
    <d v="2011-09-20T00:00:00"/>
  </r>
  <r>
    <n v="42528"/>
    <x v="856"/>
    <s v="Medium"/>
    <n v="29"/>
    <n v="200.7"/>
    <s v="Regular Air"/>
    <n v="9.17"/>
    <x v="4"/>
    <s v="Consumer"/>
    <s v="Office Supplies"/>
    <s v="Paper"/>
    <s v="Small Box"/>
    <d v="2010-02-24T00:00:00"/>
  </r>
  <r>
    <n v="48643"/>
    <x v="470"/>
    <s v="Medium"/>
    <n v="14"/>
    <n v="9171.7099999999991"/>
    <s v="Delivery Truck"/>
    <n v="55.3"/>
    <x v="10"/>
    <s v="Home Office"/>
    <s v="Technology"/>
    <s v="Office Machines"/>
    <s v="Jumbo Drum"/>
    <d v="2012-10-20T00:00:00"/>
  </r>
  <r>
    <n v="35139"/>
    <x v="904"/>
    <s v="High"/>
    <n v="3"/>
    <n v="10380.34"/>
    <s v="Delivery Truck"/>
    <n v="8.73"/>
    <x v="0"/>
    <s v="Home Office"/>
    <s v="Technology"/>
    <s v="Office Machines"/>
    <s v="Jumbo Box"/>
    <d v="2010-01-19T00:00:00"/>
  </r>
  <r>
    <n v="4545"/>
    <x v="779"/>
    <s v="Not Specified"/>
    <n v="33"/>
    <n v="126.38"/>
    <s v="Regular Air"/>
    <n v="1.3"/>
    <x v="1"/>
    <s v="Small Business"/>
    <s v="Office Supplies"/>
    <s v="Paper"/>
    <s v="Wrap Bag"/>
    <d v="2010-01-18T00:00:00"/>
  </r>
  <r>
    <n v="49798"/>
    <x v="194"/>
    <s v="Critical"/>
    <n v="29"/>
    <n v="321.5"/>
    <s v="Regular Air"/>
    <n v="3.37"/>
    <x v="5"/>
    <s v="Home Office"/>
    <s v="Office Supplies"/>
    <s v="Scissors, Rulers and Trimmers"/>
    <s v="Small Pack"/>
    <d v="2012-12-08T00:00:00"/>
  </r>
  <r>
    <n v="42343"/>
    <x v="50"/>
    <s v="Critical"/>
    <n v="46"/>
    <n v="3412.08"/>
    <s v="Delivery Truck"/>
    <n v="26.85"/>
    <x v="0"/>
    <s v="Corporate"/>
    <s v="Furniture"/>
    <s v="Bookcases"/>
    <s v="Jumbo Box"/>
    <d v="2009-08-16T00:00:00"/>
  </r>
  <r>
    <n v="13476"/>
    <x v="7"/>
    <s v="Not Specified"/>
    <n v="3"/>
    <n v="173.33"/>
    <s v="Regular Air"/>
    <n v="19.989999999999998"/>
    <x v="9"/>
    <s v="Home Office"/>
    <s v="Office Supplies"/>
    <s v="Storage &amp; Organization"/>
    <s v="Small Box"/>
    <d v="2010-10-17T00:00:00"/>
  </r>
  <r>
    <n v="20674"/>
    <x v="1146"/>
    <s v="High"/>
    <n v="37"/>
    <n v="17717.34"/>
    <s v="Delivery Truck"/>
    <n v="69.3"/>
    <x v="1"/>
    <s v="Corporate"/>
    <s v="Technology"/>
    <s v="Office Machines"/>
    <s v="Jumbo Drum"/>
    <d v="2010-12-09T00:00:00"/>
  </r>
  <r>
    <n v="45410"/>
    <x v="883"/>
    <s v="Low"/>
    <n v="19"/>
    <n v="991.36"/>
    <s v="Regular Air"/>
    <n v="19.989999999999998"/>
    <x v="6"/>
    <s v="Corporate"/>
    <s v="Office Supplies"/>
    <s v="Storage &amp; Organization"/>
    <s v="Small Box"/>
    <d v="2009-08-24T00:00:00"/>
  </r>
  <r>
    <n v="6823"/>
    <x v="265"/>
    <s v="Not Specified"/>
    <n v="50"/>
    <n v="1262.72"/>
    <s v="Regular Air"/>
    <n v="2.99"/>
    <x v="1"/>
    <s v="Small Business"/>
    <s v="Office Supplies"/>
    <s v="Binders and Binder Accessories"/>
    <s v="Small Box"/>
    <d v="2009-07-22T00:00:00"/>
  </r>
  <r>
    <n v="28033"/>
    <x v="629"/>
    <s v="High"/>
    <n v="16"/>
    <n v="2826.9"/>
    <s v="Delivery Truck"/>
    <n v="26.2"/>
    <x v="1"/>
    <s v="Corporate"/>
    <s v="Furniture"/>
    <s v="Chairs &amp; Chairmats"/>
    <s v="Jumbo Drum"/>
    <d v="2010-09-16T00:00:00"/>
  </r>
  <r>
    <n v="12934"/>
    <x v="378"/>
    <s v="Not Specified"/>
    <n v="27"/>
    <n v="96.99"/>
    <s v="Express Air"/>
    <n v="3.97"/>
    <x v="7"/>
    <s v="Corporate"/>
    <s v="Office Supplies"/>
    <s v="Pens &amp; Art Supplies"/>
    <s v="Wrap Bag"/>
    <d v="2009-03-06T00:00:00"/>
  </r>
  <r>
    <n v="39143"/>
    <x v="447"/>
    <s v="Not Specified"/>
    <n v="46"/>
    <n v="6730.07"/>
    <s v="Delivery Truck"/>
    <n v="66.27"/>
    <x v="6"/>
    <s v="Consumer"/>
    <s v="Furniture"/>
    <s v="Bookcases"/>
    <s v="Jumbo Box"/>
    <d v="2012-04-06T00:00:00"/>
  </r>
  <r>
    <n v="59361"/>
    <x v="604"/>
    <s v="High"/>
    <n v="45"/>
    <n v="1008.34"/>
    <s v="Regular Air"/>
    <n v="6.3"/>
    <x v="8"/>
    <s v="Consumer"/>
    <s v="Technology"/>
    <s v="Office Machines"/>
    <s v="Medium Box"/>
    <d v="2012-08-31T00:00:00"/>
  </r>
  <r>
    <n v="44772"/>
    <x v="984"/>
    <s v="Not Specified"/>
    <n v="1"/>
    <n v="54.076999999999998"/>
    <s v="Express Air"/>
    <n v="5"/>
    <x v="2"/>
    <s v="Corporate"/>
    <s v="Technology"/>
    <s v="Telephones and Communication"/>
    <s v="Small Pack"/>
    <d v="2009-04-02T00:00:00"/>
  </r>
  <r>
    <n v="31590"/>
    <x v="1044"/>
    <s v="Critical"/>
    <n v="5"/>
    <n v="43.49"/>
    <s v="Regular Air"/>
    <n v="1.99"/>
    <x v="3"/>
    <s v="Corporate"/>
    <s v="Technology"/>
    <s v="Computer Peripherals"/>
    <s v="Small Pack"/>
    <d v="2010-06-06T00:00:00"/>
  </r>
  <r>
    <n v="2503"/>
    <x v="242"/>
    <s v="Medium"/>
    <n v="9"/>
    <n v="162.15450000000001"/>
    <s v="Regular Air"/>
    <n v="4.8099999999999996"/>
    <x v="5"/>
    <s v="Corporate"/>
    <s v="Technology"/>
    <s v="Telephones and Communication"/>
    <s v="Medium Box"/>
    <d v="2010-06-21T00:00:00"/>
  </r>
  <r>
    <n v="57734"/>
    <x v="109"/>
    <s v="High"/>
    <n v="27"/>
    <n v="453.89"/>
    <s v="Regular Air"/>
    <n v="12.39"/>
    <x v="0"/>
    <s v="Small Business"/>
    <s v="Office Supplies"/>
    <s v="Envelopes"/>
    <s v="Small Box"/>
    <d v="2009-09-18T00:00:00"/>
  </r>
  <r>
    <n v="52230"/>
    <x v="504"/>
    <s v="Critical"/>
    <n v="29"/>
    <n v="2700.78"/>
    <s v="Delivery Truck"/>
    <n v="58.2"/>
    <x v="5"/>
    <s v="Consumer"/>
    <s v="Furniture"/>
    <s v="Chairs &amp; Chairmats"/>
    <s v="Jumbo Drum"/>
    <d v="2012-09-01T00:00:00"/>
  </r>
  <r>
    <n v="23301"/>
    <x v="1147"/>
    <s v="High"/>
    <n v="3"/>
    <n v="23.44"/>
    <s v="Regular Air"/>
    <n v="5.2"/>
    <x v="3"/>
    <s v="Corporate"/>
    <s v="Office Supplies"/>
    <s v="Paper"/>
    <s v="Small Box"/>
    <d v="2011-04-20T00:00:00"/>
  </r>
  <r>
    <n v="56581"/>
    <x v="1090"/>
    <s v="High"/>
    <n v="20"/>
    <n v="2026.01"/>
    <s v="Express Air"/>
    <n v="13.99"/>
    <x v="5"/>
    <s v="Consumer"/>
    <s v="Furniture"/>
    <s v="Office Furnishings"/>
    <s v="Medium Box"/>
    <d v="2009-02-11T00:00:00"/>
  </r>
  <r>
    <n v="59234"/>
    <x v="295"/>
    <s v="Low"/>
    <n v="16"/>
    <n v="797.24"/>
    <s v="Delivery Truck"/>
    <n v="14.19"/>
    <x v="7"/>
    <s v="Corporate"/>
    <s v="Furniture"/>
    <s v="Chairs &amp; Chairmats"/>
    <s v="Jumbo Drum"/>
    <d v="2012-08-03T00:00:00"/>
  </r>
  <r>
    <n v="24162"/>
    <x v="20"/>
    <s v="Not Specified"/>
    <n v="1"/>
    <n v="10.94"/>
    <s v="Regular Air"/>
    <n v="2.0299999999999998"/>
    <x v="8"/>
    <s v="Small Business"/>
    <s v="Office Supplies"/>
    <s v="Paper"/>
    <s v="Wrap Bag"/>
    <d v="2009-08-24T00:00:00"/>
  </r>
  <r>
    <n v="1444"/>
    <x v="327"/>
    <s v="Medium"/>
    <n v="13"/>
    <n v="15823.27"/>
    <s v="Delivery Truck"/>
    <n v="14.7"/>
    <x v="1"/>
    <s v="Home Office"/>
    <s v="Technology"/>
    <s v="Office Machines"/>
    <s v="Jumbo Drum"/>
    <d v="2009-12-08T00:00:00"/>
  </r>
  <r>
    <n v="44422"/>
    <x v="181"/>
    <s v="Medium"/>
    <n v="1"/>
    <n v="15.72"/>
    <s v="Regular Air"/>
    <n v="4.5"/>
    <x v="8"/>
    <s v="Corporate"/>
    <s v="Office Supplies"/>
    <s v="Appliances"/>
    <s v="Small Box"/>
    <d v="2012-04-15T00:00:00"/>
  </r>
  <r>
    <n v="34788"/>
    <x v="1148"/>
    <s v="High"/>
    <n v="4"/>
    <n v="30.47"/>
    <s v="Regular Air"/>
    <n v="5.15"/>
    <x v="1"/>
    <s v="Corporate"/>
    <s v="Office Supplies"/>
    <s v="Paper"/>
    <s v="Small Box"/>
    <d v="2009-11-11T00:00:00"/>
  </r>
  <r>
    <n v="28064"/>
    <x v="1149"/>
    <s v="Medium"/>
    <n v="43"/>
    <n v="856.45"/>
    <s v="Regular Air"/>
    <n v="4.0999999999999996"/>
    <x v="1"/>
    <s v="Home Office"/>
    <s v="Office Supplies"/>
    <s v="Pens &amp; Art Supplies"/>
    <s v="Wrap Bag"/>
    <d v="2010-09-02T00:00:00"/>
  </r>
  <r>
    <n v="25315"/>
    <x v="241"/>
    <s v="Low"/>
    <n v="21"/>
    <n v="61.76"/>
    <s v="Regular Air"/>
    <n v="0.93"/>
    <x v="7"/>
    <s v="Consumer"/>
    <s v="Office Supplies"/>
    <s v="Pens &amp; Art Supplies"/>
    <s v="Wrap Bag"/>
    <d v="2010-12-02T00:00:00"/>
  </r>
  <r>
    <n v="17253"/>
    <x v="281"/>
    <s v="Critical"/>
    <n v="13"/>
    <n v="50.19"/>
    <s v="Regular Air"/>
    <n v="6.83"/>
    <x v="5"/>
    <s v="Corporate"/>
    <s v="Office Supplies"/>
    <s v="Binders and Binder Accessories"/>
    <s v="Small Box"/>
    <d v="2011-08-19T00:00:00"/>
  </r>
  <r>
    <n v="19232"/>
    <x v="902"/>
    <s v="Low"/>
    <n v="43"/>
    <n v="265.38"/>
    <s v="Regular Air"/>
    <n v="5.22"/>
    <x v="6"/>
    <s v="Small Business"/>
    <s v="Furniture"/>
    <s v="Office Furnishings"/>
    <s v="Small Box"/>
    <d v="2009-07-17T00:00:00"/>
  </r>
  <r>
    <n v="41991"/>
    <x v="123"/>
    <s v="Low"/>
    <n v="18"/>
    <n v="813.9"/>
    <s v="Regular Air"/>
    <n v="4.8"/>
    <x v="7"/>
    <s v="Corporate"/>
    <s v="Furniture"/>
    <s v="Office Furnishings"/>
    <s v="Wrap Bag"/>
    <d v="2011-12-22T00:00:00"/>
  </r>
  <r>
    <n v="38598"/>
    <x v="157"/>
    <s v="Low"/>
    <n v="27"/>
    <n v="451.52"/>
    <s v="Regular Air"/>
    <n v="11.28"/>
    <x v="5"/>
    <s v="Consumer"/>
    <s v="Technology"/>
    <s v="Office Machines"/>
    <s v="Medium Box"/>
    <d v="2009-08-22T00:00:00"/>
  </r>
  <r>
    <n v="24228"/>
    <x v="490"/>
    <s v="Low"/>
    <n v="31"/>
    <n v="60.64"/>
    <s v="Regular Air"/>
    <n v="2.58"/>
    <x v="4"/>
    <s v="Home Office"/>
    <s v="Office Supplies"/>
    <s v="Rubber Bands"/>
    <s v="Wrap Bag"/>
    <d v="2009-07-21T00:00:00"/>
  </r>
  <r>
    <n v="27879"/>
    <x v="399"/>
    <s v="Medium"/>
    <n v="44"/>
    <n v="669.01"/>
    <s v="Regular Air"/>
    <n v="1.39"/>
    <x v="10"/>
    <s v="Small Business"/>
    <s v="Office Supplies"/>
    <s v="Envelopes"/>
    <s v="Small Box"/>
    <d v="2010-02-27T00:00:00"/>
  </r>
  <r>
    <n v="5221"/>
    <x v="409"/>
    <s v="Not Specified"/>
    <n v="48"/>
    <n v="1347.63"/>
    <s v="Regular Air"/>
    <n v="1.99"/>
    <x v="6"/>
    <s v="Corporate"/>
    <s v="Technology"/>
    <s v="Computer Peripherals"/>
    <s v="Small Pack"/>
    <d v="2011-06-10T00:00:00"/>
  </r>
  <r>
    <n v="24227"/>
    <x v="439"/>
    <s v="Medium"/>
    <n v="24"/>
    <n v="1840.8534999999999"/>
    <s v="Regular Air"/>
    <n v="2.79"/>
    <x v="10"/>
    <s v="Consumer"/>
    <s v="Technology"/>
    <s v="Telephones and Communication"/>
    <s v="Small Box"/>
    <d v="2010-08-18T00:00:00"/>
  </r>
  <r>
    <n v="17764"/>
    <x v="109"/>
    <s v="Low"/>
    <n v="27"/>
    <n v="644.4"/>
    <s v="Regular Air"/>
    <n v="16.87"/>
    <x v="2"/>
    <s v="Home Office"/>
    <s v="Office Supplies"/>
    <s v="Paper"/>
    <s v="Small Box"/>
    <d v="2009-09-16T00:00:00"/>
  </r>
  <r>
    <n v="22182"/>
    <x v="270"/>
    <s v="Medium"/>
    <n v="4"/>
    <n v="55.97"/>
    <s v="Regular Air"/>
    <n v="7.17"/>
    <x v="6"/>
    <s v="Small Business"/>
    <s v="Office Supplies"/>
    <s v="Binders and Binder Accessories"/>
    <s v="Small Box"/>
    <d v="2012-09-06T00:00:00"/>
  </r>
  <r>
    <n v="47938"/>
    <x v="302"/>
    <s v="Low"/>
    <n v="17"/>
    <n v="283.65350000000001"/>
    <s v="Regular Air"/>
    <n v="2.5"/>
    <x v="8"/>
    <s v="Corporate"/>
    <s v="Technology"/>
    <s v="Telephones and Communication"/>
    <s v="Wrap Bag"/>
    <d v="2009-07-01T00:00:00"/>
  </r>
  <r>
    <n v="32513"/>
    <x v="1119"/>
    <s v="Low"/>
    <n v="23"/>
    <n v="3982.21"/>
    <s v="Regular Air"/>
    <n v="19.989999999999998"/>
    <x v="0"/>
    <s v="Corporate"/>
    <s v="Office Supplies"/>
    <s v="Binders and Binder Accessories"/>
    <s v="Small Box"/>
    <d v="2012-02-07T00:00:00"/>
  </r>
  <r>
    <n v="40134"/>
    <x v="226"/>
    <s v="Low"/>
    <n v="1"/>
    <n v="9.75"/>
    <s v="Regular Air"/>
    <n v="4.72"/>
    <x v="0"/>
    <s v="Small Business"/>
    <s v="Office Supplies"/>
    <s v="Paper"/>
    <s v="Small Box"/>
    <d v="2011-10-14T00:00:00"/>
  </r>
  <r>
    <n v="25475"/>
    <x v="1137"/>
    <s v="Critical"/>
    <n v="49"/>
    <n v="305.95999999999998"/>
    <s v="Regular Air"/>
    <n v="7.49"/>
    <x v="0"/>
    <s v="Home Office"/>
    <s v="Office Supplies"/>
    <s v="Paper"/>
    <s v="Small Box"/>
    <d v="2009-04-04T00:00:00"/>
  </r>
  <r>
    <n v="24705"/>
    <x v="464"/>
    <s v="Critical"/>
    <n v="15"/>
    <n v="466.28"/>
    <s v="Regular Air"/>
    <n v="1.99"/>
    <x v="5"/>
    <s v="Consumer"/>
    <s v="Technology"/>
    <s v="Computer Peripherals"/>
    <s v="Small Pack"/>
    <d v="2011-09-17T00:00:00"/>
  </r>
  <r>
    <n v="47714"/>
    <x v="592"/>
    <s v="Medium"/>
    <n v="29"/>
    <n v="2946.05"/>
    <s v="Delivery Truck"/>
    <n v="41.64"/>
    <x v="1"/>
    <s v="Corporate"/>
    <s v="Furniture"/>
    <s v="Tables"/>
    <s v="Jumbo Box"/>
    <d v="2011-03-11T00:00:00"/>
  </r>
  <r>
    <n v="26948"/>
    <x v="180"/>
    <s v="High"/>
    <n v="38"/>
    <n v="273.89"/>
    <s v="Regular Air"/>
    <n v="7.72"/>
    <x v="6"/>
    <s v="Home Office"/>
    <s v="Office Supplies"/>
    <s v="Binders and Binder Accessories"/>
    <s v="Small Box"/>
    <d v="2011-11-23T00:00:00"/>
  </r>
  <r>
    <n v="55431"/>
    <x v="583"/>
    <s v="Not Specified"/>
    <n v="13"/>
    <n v="3723.99"/>
    <s v="Regular Air"/>
    <n v="19.989999999999998"/>
    <x v="1"/>
    <s v="Corporate"/>
    <s v="Office Supplies"/>
    <s v="Appliances"/>
    <s v="Small Box"/>
    <d v="2012-06-09T00:00:00"/>
  </r>
  <r>
    <n v="3942"/>
    <x v="784"/>
    <s v="Not Specified"/>
    <n v="22"/>
    <n v="1559.7755"/>
    <s v="Regular Air"/>
    <n v="0.99"/>
    <x v="12"/>
    <s v="Small Business"/>
    <s v="Technology"/>
    <s v="Telephones and Communication"/>
    <s v="Wrap Bag"/>
    <d v="2010-06-28T00:00:00"/>
  </r>
  <r>
    <n v="30981"/>
    <x v="428"/>
    <s v="Low"/>
    <n v="22"/>
    <n v="3653.22"/>
    <s v="Delivery Truck"/>
    <n v="30"/>
    <x v="1"/>
    <s v="Home Office"/>
    <s v="Furniture"/>
    <s v="Chairs &amp; Chairmats"/>
    <s v="Jumbo Drum"/>
    <d v="2011-02-17T00:00:00"/>
  </r>
  <r>
    <n v="2532"/>
    <x v="331"/>
    <s v="High"/>
    <n v="39"/>
    <n v="282.07"/>
    <s v="Regular Air"/>
    <n v="0.49"/>
    <x v="11"/>
    <s v="Corporate"/>
    <s v="Office Supplies"/>
    <s v="Labels"/>
    <s v="Small Box"/>
    <d v="2011-10-11T00:00:00"/>
  </r>
  <r>
    <n v="37541"/>
    <x v="399"/>
    <s v="Medium"/>
    <n v="18"/>
    <n v="1373.11"/>
    <s v="Regular Air"/>
    <n v="35"/>
    <x v="2"/>
    <s v="Small Business"/>
    <s v="Office Supplies"/>
    <s v="Storage &amp; Organization"/>
    <s v="Large Box"/>
    <d v="2010-02-28T00:00:00"/>
  </r>
  <r>
    <n v="19586"/>
    <x v="264"/>
    <s v="Not Specified"/>
    <n v="36"/>
    <n v="70.63"/>
    <s v="Regular Air"/>
    <n v="2.56"/>
    <x v="8"/>
    <s v="Home Office"/>
    <s v="Office Supplies"/>
    <s v="Scissors, Rulers and Trimmers"/>
    <s v="Small Pack"/>
    <d v="2012-11-03T00:00:00"/>
  </r>
  <r>
    <n v="56484"/>
    <x v="765"/>
    <s v="Not Specified"/>
    <n v="6"/>
    <n v="176.58"/>
    <s v="Regular Air"/>
    <n v="2.99"/>
    <x v="0"/>
    <s v="Small Business"/>
    <s v="Office Supplies"/>
    <s v="Binders and Binder Accessories"/>
    <s v="Small Box"/>
    <d v="2011-11-22T00:00:00"/>
  </r>
  <r>
    <n v="40065"/>
    <x v="1048"/>
    <s v="High"/>
    <n v="4"/>
    <n v="76.865499999999997"/>
    <s v="Express Air"/>
    <n v="0.99"/>
    <x v="5"/>
    <s v="Consumer"/>
    <s v="Technology"/>
    <s v="Telephones and Communication"/>
    <s v="Wrap Bag"/>
    <d v="2012-02-18T00:00:00"/>
  </r>
  <r>
    <n v="42564"/>
    <x v="506"/>
    <s v="Low"/>
    <n v="35"/>
    <n v="7468.86"/>
    <s v="Delivery Truck"/>
    <n v="23.76"/>
    <x v="2"/>
    <s v="Small Business"/>
    <s v="Furniture"/>
    <s v="Chairs &amp; Chairmats"/>
    <s v="Jumbo Drum"/>
    <d v="2012-09-19T00:00:00"/>
  </r>
  <r>
    <n v="52261"/>
    <x v="807"/>
    <s v="Not Specified"/>
    <n v="49"/>
    <n v="10261.25"/>
    <s v="Delivery Truck"/>
    <n v="52.2"/>
    <x v="3"/>
    <s v="Home Office"/>
    <s v="Furniture"/>
    <s v="Tables"/>
    <s v="Jumbo Box"/>
    <d v="2011-04-22T00:00:00"/>
  </r>
  <r>
    <n v="13795"/>
    <x v="934"/>
    <s v="Not Specified"/>
    <n v="37"/>
    <n v="1302.99"/>
    <s v="Regular Air"/>
    <n v="5.09"/>
    <x v="2"/>
    <s v="Small Business"/>
    <s v="Office Supplies"/>
    <s v="Paper"/>
    <s v="Small Box"/>
    <d v="2011-04-11T00:00:00"/>
  </r>
  <r>
    <n v="38498"/>
    <x v="114"/>
    <s v="Critical"/>
    <n v="1"/>
    <n v="43.9"/>
    <s v="Regular Air"/>
    <n v="4.2699999999999996"/>
    <x v="1"/>
    <s v="Corporate"/>
    <s v="Office Supplies"/>
    <s v="Pens &amp; Art Supplies"/>
    <s v="Wrap Bag"/>
    <d v="2012-04-30T00:00:00"/>
  </r>
  <r>
    <n v="59553"/>
    <x v="1150"/>
    <s v="Not Specified"/>
    <n v="15"/>
    <n v="171.57"/>
    <s v="Regular Air"/>
    <n v="5.01"/>
    <x v="0"/>
    <s v="Small Business"/>
    <s v="Office Supplies"/>
    <s v="Paper"/>
    <s v="Small Box"/>
    <d v="2010-11-13T00:00:00"/>
  </r>
  <r>
    <n v="32323"/>
    <x v="1"/>
    <s v="High"/>
    <n v="3"/>
    <n v="28.75"/>
    <s v="Regular Air"/>
    <n v="3.62"/>
    <x v="1"/>
    <s v="Small Business"/>
    <s v="Technology"/>
    <s v="Computer Peripherals"/>
    <s v="Small Pack"/>
    <d v="2010-07-24T00:00:00"/>
  </r>
  <r>
    <n v="58658"/>
    <x v="855"/>
    <s v="Medium"/>
    <n v="46"/>
    <n v="760.80100000000004"/>
    <s v="Regular Air"/>
    <n v="0.99"/>
    <x v="5"/>
    <s v="Consumer"/>
    <s v="Technology"/>
    <s v="Telephones and Communication"/>
    <s v="Wrap Bag"/>
    <d v="2012-06-13T00:00:00"/>
  </r>
  <r>
    <n v="3750"/>
    <x v="113"/>
    <s v="Medium"/>
    <n v="12"/>
    <n v="76.16"/>
    <s v="Regular Air"/>
    <n v="5.2"/>
    <x v="4"/>
    <s v="Small Business"/>
    <s v="Office Supplies"/>
    <s v="Paper"/>
    <s v="Small Box"/>
    <d v="2011-05-01T00:00:00"/>
  </r>
  <r>
    <n v="41413"/>
    <x v="514"/>
    <s v="Low"/>
    <n v="17"/>
    <n v="10134.549999999999"/>
    <s v="Regular Air"/>
    <n v="24.49"/>
    <x v="0"/>
    <s v="Corporate"/>
    <s v="Technology"/>
    <s v="Copiers and Fax"/>
    <s v="Large Box"/>
    <d v="2011-11-23T00:00:00"/>
  </r>
  <r>
    <n v="38372"/>
    <x v="402"/>
    <s v="High"/>
    <n v="33"/>
    <n v="310.99"/>
    <s v="Regular Air"/>
    <n v="2.0299999999999998"/>
    <x v="12"/>
    <s v="Consumer"/>
    <s v="Office Supplies"/>
    <s v="Paper"/>
    <s v="Wrap Bag"/>
    <d v="2010-05-16T00:00:00"/>
  </r>
  <r>
    <n v="4321"/>
    <x v="490"/>
    <s v="Medium"/>
    <n v="47"/>
    <n v="1505.57"/>
    <s v="Express Air"/>
    <n v="19.989999999999998"/>
    <x v="1"/>
    <s v="Corporate"/>
    <s v="Office Supplies"/>
    <s v="Labels"/>
    <s v="Small Box"/>
    <d v="2009-07-19T00:00:00"/>
  </r>
  <r>
    <n v="20933"/>
    <x v="1151"/>
    <s v="High"/>
    <n v="45"/>
    <n v="2079.4740000000002"/>
    <s v="Regular Air"/>
    <n v="5"/>
    <x v="10"/>
    <s v="Corporate"/>
    <s v="Technology"/>
    <s v="Telephones and Communication"/>
    <s v="Small Pack"/>
    <d v="2012-08-28T00:00:00"/>
  </r>
  <r>
    <n v="1575"/>
    <x v="373"/>
    <s v="Medium"/>
    <n v="26"/>
    <n v="133.65"/>
    <s v="Regular Air"/>
    <n v="0.8"/>
    <x v="3"/>
    <s v="Small Business"/>
    <s v="Office Supplies"/>
    <s v="Paper"/>
    <s v="Wrap Bag"/>
    <d v="2011-09-14T00:00:00"/>
  </r>
  <r>
    <n v="55686"/>
    <x v="863"/>
    <s v="Critical"/>
    <n v="2"/>
    <n v="162.49"/>
    <s v="Regular Air"/>
    <n v="0.99"/>
    <x v="6"/>
    <s v="Corporate"/>
    <s v="Office Supplies"/>
    <s v="Appliances"/>
    <s v="Small Box"/>
    <d v="2011-03-28T00:00:00"/>
  </r>
  <r>
    <n v="16229"/>
    <x v="555"/>
    <s v="High"/>
    <n v="19"/>
    <n v="568.74350000000004"/>
    <s v="Regular Air"/>
    <n v="3.3"/>
    <x v="9"/>
    <s v="Small Business"/>
    <s v="Technology"/>
    <s v="Telephones and Communication"/>
    <s v="Small Pack"/>
    <d v="2009-03-31T00:00:00"/>
  </r>
  <r>
    <n v="46241"/>
    <x v="1152"/>
    <s v="Not Specified"/>
    <n v="34"/>
    <n v="1932.58"/>
    <s v="Regular Air"/>
    <n v="10.84"/>
    <x v="8"/>
    <s v="Consumer"/>
    <s v="Furniture"/>
    <s v="Office Furnishings"/>
    <s v="Medium Box"/>
    <d v="2009-03-16T00:00:00"/>
  </r>
  <r>
    <n v="54501"/>
    <x v="1153"/>
    <s v="Critical"/>
    <n v="36"/>
    <n v="2039.0820000000001"/>
    <s v="Regular Air"/>
    <n v="4.99"/>
    <x v="8"/>
    <s v="Corporate"/>
    <s v="Technology"/>
    <s v="Telephones and Communication"/>
    <s v="Small Box"/>
    <d v="2012-11-30T00:00:00"/>
  </r>
  <r>
    <n v="10081"/>
    <x v="1154"/>
    <s v="Not Specified"/>
    <n v="49"/>
    <n v="1058.43"/>
    <s v="Regular Air"/>
    <n v="6.68"/>
    <x v="8"/>
    <s v="Home Office"/>
    <s v="Furniture"/>
    <s v="Office Furnishings"/>
    <s v="Small Box"/>
    <d v="2010-08-08T00:00:00"/>
  </r>
  <r>
    <n v="48515"/>
    <x v="282"/>
    <s v="Critical"/>
    <n v="47"/>
    <n v="725.8"/>
    <s v="Express Air"/>
    <n v="1.97"/>
    <x v="4"/>
    <s v="Consumer"/>
    <s v="Office Supplies"/>
    <s v="Paper"/>
    <s v="Wrap Bag"/>
    <d v="2011-12-20T00:00:00"/>
  </r>
  <r>
    <n v="14785"/>
    <x v="999"/>
    <s v="High"/>
    <n v="25"/>
    <n v="744.12"/>
    <s v="Regular Air"/>
    <n v="6.17"/>
    <x v="8"/>
    <s v="Consumer"/>
    <s v="Office Supplies"/>
    <s v="Pens &amp; Art Supplies"/>
    <s v="Small Pack"/>
    <d v="2009-10-10T00:00:00"/>
  </r>
  <r>
    <n v="40065"/>
    <x v="1048"/>
    <s v="High"/>
    <n v="49"/>
    <n v="21141.07"/>
    <s v="Regular Air"/>
    <n v="24.49"/>
    <x v="5"/>
    <s v="Consumer"/>
    <s v="Technology"/>
    <s v="Copiers and Fax"/>
    <s v="Large Box"/>
    <d v="2012-02-18T00:00:00"/>
  </r>
  <r>
    <n v="5155"/>
    <x v="316"/>
    <s v="High"/>
    <n v="14"/>
    <n v="569.21"/>
    <s v="Regular Air"/>
    <n v="4"/>
    <x v="4"/>
    <s v="Corporate"/>
    <s v="Technology"/>
    <s v="Computer Peripherals"/>
    <s v="Small Box"/>
    <d v="2009-06-12T00:00:00"/>
  </r>
  <r>
    <n v="26305"/>
    <x v="241"/>
    <s v="Medium"/>
    <n v="50"/>
    <n v="1118.21"/>
    <s v="Regular Air"/>
    <n v="15.1"/>
    <x v="1"/>
    <s v="Home Office"/>
    <s v="Office Supplies"/>
    <s v="Binders and Binder Accessories"/>
    <s v="Small Box"/>
    <d v="2010-12-04T00:00:00"/>
  </r>
  <r>
    <n v="36800"/>
    <x v="664"/>
    <s v="High"/>
    <n v="4"/>
    <n v="58.44"/>
    <s v="Express Air"/>
    <n v="4.5"/>
    <x v="9"/>
    <s v="Corporate"/>
    <s v="Office Supplies"/>
    <s v="Appliances"/>
    <s v="Small Box"/>
    <d v="2010-09-11T00:00:00"/>
  </r>
  <r>
    <n v="4932"/>
    <x v="318"/>
    <s v="Critical"/>
    <n v="11"/>
    <n v="109.37"/>
    <s v="Regular Air"/>
    <n v="1.79"/>
    <x v="1"/>
    <s v="Corporate"/>
    <s v="Office Supplies"/>
    <s v="Paper"/>
    <s v="Wrap Bag"/>
    <d v="2010-08-11T00:00:00"/>
  </r>
  <r>
    <n v="54274"/>
    <x v="1013"/>
    <s v="Not Specified"/>
    <n v="20"/>
    <n v="1583.06"/>
    <s v="Regular Air"/>
    <n v="13.99"/>
    <x v="2"/>
    <s v="Corporate"/>
    <s v="Office Supplies"/>
    <s v="Appliances"/>
    <s v="Medium Box"/>
    <d v="2010-11-25T00:00:00"/>
  </r>
  <r>
    <n v="16582"/>
    <x v="1155"/>
    <s v="Critical"/>
    <n v="26"/>
    <n v="6766.8559999999998"/>
    <s v="Delivery Truck"/>
    <n v="43.57"/>
    <x v="4"/>
    <s v="Home Office"/>
    <s v="Furniture"/>
    <s v="Tables"/>
    <s v="Jumbo Box"/>
    <d v="2011-10-03T00:00:00"/>
  </r>
  <r>
    <n v="52512"/>
    <x v="1025"/>
    <s v="High"/>
    <n v="32"/>
    <n v="197.49"/>
    <s v="Express Air"/>
    <n v="5.01"/>
    <x v="1"/>
    <s v="Consumer"/>
    <s v="Office Supplies"/>
    <s v="Binders and Binder Accessories"/>
    <s v="Small Box"/>
    <d v="2011-07-09T00:00:00"/>
  </r>
  <r>
    <n v="11585"/>
    <x v="977"/>
    <s v="Medium"/>
    <n v="2"/>
    <n v="200.75299999999999"/>
    <s v="Regular Air"/>
    <n v="8.99"/>
    <x v="12"/>
    <s v="Consumer"/>
    <s v="Technology"/>
    <s v="Telephones and Communication"/>
    <s v="Small Box"/>
    <d v="2009-03-16T00:00:00"/>
  </r>
  <r>
    <n v="40068"/>
    <x v="1022"/>
    <s v="Low"/>
    <n v="24"/>
    <n v="6717.7839999999997"/>
    <s v="Delivery Truck"/>
    <n v="40.19"/>
    <x v="0"/>
    <s v="Home Office"/>
    <s v="Furniture"/>
    <s v="Tables"/>
    <s v="Jumbo Box"/>
    <d v="2010-04-20T00:00:00"/>
  </r>
  <r>
    <n v="21442"/>
    <x v="1156"/>
    <s v="Low"/>
    <n v="48"/>
    <n v="782.93"/>
    <s v="Regular Air"/>
    <n v="1.39"/>
    <x v="8"/>
    <s v="Consumer"/>
    <s v="Office Supplies"/>
    <s v="Envelopes"/>
    <s v="Small Box"/>
    <d v="2010-01-01T00:00:00"/>
  </r>
  <r>
    <n v="37825"/>
    <x v="716"/>
    <s v="Low"/>
    <n v="41"/>
    <n v="286.75"/>
    <s v="Regular Air"/>
    <n v="1.6"/>
    <x v="6"/>
    <s v="Home Office"/>
    <s v="Office Supplies"/>
    <s v="Paper"/>
    <s v="Wrap Bag"/>
    <d v="2009-07-29T00:00:00"/>
  </r>
  <r>
    <n v="18918"/>
    <x v="627"/>
    <s v="Not Specified"/>
    <n v="7"/>
    <n v="6362.94"/>
    <s v="Regular Air"/>
    <n v="13.99"/>
    <x v="3"/>
    <s v="Corporate"/>
    <s v="Technology"/>
    <s v="Office Machines"/>
    <s v="Medium Box"/>
    <d v="2012-10-28T00:00:00"/>
  </r>
  <r>
    <n v="21024"/>
    <x v="441"/>
    <s v="Medium"/>
    <n v="34"/>
    <n v="195.49"/>
    <s v="Regular Air"/>
    <n v="1.2"/>
    <x v="0"/>
    <s v="Corporate"/>
    <s v="Office Supplies"/>
    <s v="Pens &amp; Art Supplies"/>
    <s v="Wrap Bag"/>
    <d v="2010-12-30T00:00:00"/>
  </r>
  <r>
    <n v="48263"/>
    <x v="424"/>
    <s v="Medium"/>
    <n v="28"/>
    <n v="164.22"/>
    <s v="Regular Air"/>
    <n v="7.5"/>
    <x v="9"/>
    <s v="Consumer"/>
    <s v="Office Supplies"/>
    <s v="Paper"/>
    <s v="Small Box"/>
    <d v="2010-03-10T00:00:00"/>
  </r>
  <r>
    <n v="55490"/>
    <x v="101"/>
    <s v="Medium"/>
    <n v="3"/>
    <n v="246.2"/>
    <s v="Delivery Truck"/>
    <n v="89.3"/>
    <x v="5"/>
    <s v="Corporate"/>
    <s v="Furniture"/>
    <s v="Tables"/>
    <s v="Jumbo Box"/>
    <d v="2009-11-17T00:00:00"/>
  </r>
  <r>
    <n v="55525"/>
    <x v="1121"/>
    <s v="Low"/>
    <n v="1"/>
    <n v="291.39999999999998"/>
    <s v="Regular Air"/>
    <n v="7.18"/>
    <x v="10"/>
    <s v="Corporate"/>
    <s v="Technology"/>
    <s v="Computer Peripherals"/>
    <s v="Small Box"/>
    <d v="2009-05-08T00:00:00"/>
  </r>
  <r>
    <n v="54407"/>
    <x v="995"/>
    <s v="Medium"/>
    <n v="24"/>
    <n v="9396.27"/>
    <s v="Regular Air"/>
    <n v="19.989999999999998"/>
    <x v="1"/>
    <s v="Corporate"/>
    <s v="Office Supplies"/>
    <s v="Binders and Binder Accessories"/>
    <s v="Small Box"/>
    <d v="2010-06-17T00:00:00"/>
  </r>
  <r>
    <n v="16519"/>
    <x v="726"/>
    <s v="Medium"/>
    <n v="39"/>
    <n v="158.97"/>
    <s v="Regular Air"/>
    <n v="2.99"/>
    <x v="1"/>
    <s v="Small Business"/>
    <s v="Office Supplies"/>
    <s v="Binders and Binder Accessories"/>
    <s v="Small Box"/>
    <d v="2011-06-12T00:00:00"/>
  </r>
  <r>
    <n v="25831"/>
    <x v="1157"/>
    <s v="Medium"/>
    <n v="6"/>
    <n v="250.376"/>
    <s v="Regular Air"/>
    <n v="4.99"/>
    <x v="6"/>
    <s v="Home Office"/>
    <s v="Technology"/>
    <s v="Telephones and Communication"/>
    <s v="Small Box"/>
    <d v="2009-09-16T00:00:00"/>
  </r>
  <r>
    <n v="25860"/>
    <x v="475"/>
    <s v="Low"/>
    <n v="9"/>
    <n v="740.2"/>
    <s v="Express Air"/>
    <n v="5.01"/>
    <x v="9"/>
    <s v="Consumer"/>
    <s v="Office Supplies"/>
    <s v="Envelopes"/>
    <s v="Small Box"/>
    <d v="2010-01-04T00:00:00"/>
  </r>
  <r>
    <n v="38212"/>
    <x v="1158"/>
    <s v="Medium"/>
    <n v="24"/>
    <n v="123.75"/>
    <s v="Express Air"/>
    <n v="0.49"/>
    <x v="0"/>
    <s v="Home Office"/>
    <s v="Office Supplies"/>
    <s v="Labels"/>
    <s v="Small Box"/>
    <d v="2011-04-05T00:00:00"/>
  </r>
  <r>
    <n v="22208"/>
    <x v="253"/>
    <s v="High"/>
    <n v="37"/>
    <n v="1138.43"/>
    <s v="Regular Air"/>
    <n v="4"/>
    <x v="1"/>
    <s v="Home Office"/>
    <s v="Technology"/>
    <s v="Computer Peripherals"/>
    <s v="Small Box"/>
    <d v="2009-10-15T00:00:00"/>
  </r>
  <r>
    <n v="36772"/>
    <x v="402"/>
    <s v="Medium"/>
    <n v="8"/>
    <n v="22.85"/>
    <s v="Regular Air"/>
    <n v="0.99"/>
    <x v="5"/>
    <s v="Home Office"/>
    <s v="Office Supplies"/>
    <s v="Labels"/>
    <s v="Small Box"/>
    <d v="2010-05-15T00:00:00"/>
  </r>
  <r>
    <n v="14086"/>
    <x v="802"/>
    <s v="Low"/>
    <n v="50"/>
    <n v="238.34"/>
    <s v="Regular Air"/>
    <n v="3.01"/>
    <x v="4"/>
    <s v="Consumer"/>
    <s v="Office Supplies"/>
    <s v="Paper"/>
    <s v="Wrap Bag"/>
    <d v="2010-10-27T00:00:00"/>
  </r>
  <r>
    <n v="43972"/>
    <x v="973"/>
    <s v="Low"/>
    <n v="12"/>
    <n v="714.39099999999996"/>
    <s v="Regular Air"/>
    <n v="8.99"/>
    <x v="12"/>
    <s v="Consumer"/>
    <s v="Technology"/>
    <s v="Telephones and Communication"/>
    <s v="Small Box"/>
    <d v="2010-03-18T00:00:00"/>
  </r>
  <r>
    <n v="41988"/>
    <x v="361"/>
    <s v="Low"/>
    <n v="33"/>
    <n v="4610.3500000000004"/>
    <s v="Delivery Truck"/>
    <n v="17.850000000000001"/>
    <x v="0"/>
    <s v="Home Office"/>
    <s v="Technology"/>
    <s v="Office Machines"/>
    <s v="Jumbo Drum"/>
    <d v="2009-02-04T00:00:00"/>
  </r>
  <r>
    <n v="10884"/>
    <x v="230"/>
    <s v="Low"/>
    <n v="24"/>
    <n v="2525.9875000000002"/>
    <s v="Regular Air"/>
    <n v="8.99"/>
    <x v="3"/>
    <s v="Consumer"/>
    <s v="Technology"/>
    <s v="Telephones and Communication"/>
    <s v="Small Box"/>
    <d v="2009-12-02T00:00:00"/>
  </r>
  <r>
    <n v="57572"/>
    <x v="229"/>
    <s v="Medium"/>
    <n v="9"/>
    <n v="75.28"/>
    <s v="Regular Air"/>
    <n v="5.83"/>
    <x v="5"/>
    <s v="Home Office"/>
    <s v="Office Supplies"/>
    <s v="Paper"/>
    <s v="Wrap Bag"/>
    <d v="2011-07-13T00:00:00"/>
  </r>
  <r>
    <n v="43745"/>
    <x v="1131"/>
    <s v="Low"/>
    <n v="1"/>
    <n v="4.97"/>
    <s v="Regular Air"/>
    <n v="1.43"/>
    <x v="10"/>
    <s v="Corporate"/>
    <s v="Office Supplies"/>
    <s v="Rubber Bands"/>
    <s v="Wrap Bag"/>
    <d v="2010-11-05T00:00:00"/>
  </r>
  <r>
    <n v="18113"/>
    <x v="234"/>
    <s v="Not Specified"/>
    <n v="27"/>
    <n v="3316.08"/>
    <s v="Delivery Truck"/>
    <n v="30"/>
    <x v="2"/>
    <s v="Consumer"/>
    <s v="Furniture"/>
    <s v="Chairs &amp; Chairmats"/>
    <s v="Jumbo Drum"/>
    <d v="2012-08-30T00:00:00"/>
  </r>
  <r>
    <n v="33122"/>
    <x v="242"/>
    <s v="Low"/>
    <n v="21"/>
    <n v="8468.6299999999992"/>
    <s v="Delivery Truck"/>
    <n v="48.26"/>
    <x v="0"/>
    <s v="Small Business"/>
    <s v="Technology"/>
    <s v="Office Machines"/>
    <s v="Jumbo Box"/>
    <d v="2010-06-26T00:00:00"/>
  </r>
  <r>
    <n v="46855"/>
    <x v="450"/>
    <s v="High"/>
    <n v="32"/>
    <n v="53.34"/>
    <s v="Regular Air"/>
    <n v="0.7"/>
    <x v="1"/>
    <s v="Corporate"/>
    <s v="Furniture"/>
    <s v="Office Furnishings"/>
    <s v="Wrap Bag"/>
    <d v="2010-03-06T00:00:00"/>
  </r>
  <r>
    <n v="28225"/>
    <x v="164"/>
    <s v="Critical"/>
    <n v="9"/>
    <n v="206.04"/>
    <s v="Regular Air"/>
    <n v="14.39"/>
    <x v="0"/>
    <s v="Corporate"/>
    <s v="Furniture"/>
    <s v="Office Furnishings"/>
    <s v="Small Box"/>
    <d v="2009-01-22T00:00:00"/>
  </r>
  <r>
    <n v="31495"/>
    <x v="198"/>
    <s v="Low"/>
    <n v="20"/>
    <n v="191.43"/>
    <s v="Express Air"/>
    <n v="2.99"/>
    <x v="1"/>
    <s v="Consumer"/>
    <s v="Office Supplies"/>
    <s v="Binders and Binder Accessories"/>
    <s v="Small Box"/>
    <d v="2010-08-08T00:00:00"/>
  </r>
  <r>
    <n v="2305"/>
    <x v="1002"/>
    <s v="High"/>
    <n v="1"/>
    <n v="12.41"/>
    <s v="Regular Air"/>
    <n v="5.66"/>
    <x v="0"/>
    <s v="Home Office"/>
    <s v="Office Supplies"/>
    <s v="Paper"/>
    <s v="Small Box"/>
    <d v="2010-01-26T00:00:00"/>
  </r>
  <r>
    <n v="24135"/>
    <x v="660"/>
    <s v="Low"/>
    <n v="12"/>
    <n v="345.19"/>
    <s v="Regular Air"/>
    <n v="1.49"/>
    <x v="1"/>
    <s v="Consumer"/>
    <s v="Office Supplies"/>
    <s v="Binders and Binder Accessories"/>
    <s v="Small Box"/>
    <d v="2010-01-24T00:00:00"/>
  </r>
  <r>
    <n v="37603"/>
    <x v="34"/>
    <s v="Medium"/>
    <n v="23"/>
    <n v="1008.19"/>
    <s v="Regular Air"/>
    <n v="1.99"/>
    <x v="6"/>
    <s v="Consumer"/>
    <s v="Technology"/>
    <s v="Computer Peripherals"/>
    <s v="Small Pack"/>
    <d v="2010-11-26T00:00:00"/>
  </r>
  <r>
    <n v="50118"/>
    <x v="1159"/>
    <s v="Not Specified"/>
    <n v="19"/>
    <n v="337.38"/>
    <s v="Delivery Truck"/>
    <n v="27.75"/>
    <x v="3"/>
    <s v="Corporate"/>
    <s v="Furniture"/>
    <s v="Tables"/>
    <s v="Jumbo Box"/>
    <d v="2010-03-19T00:00:00"/>
  </r>
  <r>
    <n v="10245"/>
    <x v="480"/>
    <s v="Medium"/>
    <n v="23"/>
    <n v="127.17"/>
    <s v="Regular Air"/>
    <n v="6.98"/>
    <x v="9"/>
    <s v="Corporate"/>
    <s v="Office Supplies"/>
    <s v="Binders and Binder Accessories"/>
    <s v="Small Box"/>
    <d v="2011-02-15T00:00:00"/>
  </r>
  <r>
    <n v="48615"/>
    <x v="245"/>
    <s v="Low"/>
    <n v="4"/>
    <n v="16.91"/>
    <s v="Regular Air"/>
    <n v="0.5"/>
    <x v="1"/>
    <s v="Corporate"/>
    <s v="Office Supplies"/>
    <s v="Labels"/>
    <s v="Small Box"/>
    <d v="2012-12-07T00:00:00"/>
  </r>
  <r>
    <n v="52578"/>
    <x v="366"/>
    <s v="Critical"/>
    <n v="8"/>
    <n v="1391.816"/>
    <s v="Regular Air"/>
    <n v="69"/>
    <x v="5"/>
    <s v="Consumer"/>
    <s v="Furniture"/>
    <s v="Tables"/>
    <s v="Large Box"/>
    <d v="2011-03-10T00:00:00"/>
  </r>
  <r>
    <n v="7297"/>
    <x v="1157"/>
    <s v="High"/>
    <n v="4"/>
    <n v="1620.94"/>
    <s v="Delivery Truck"/>
    <n v="76.37"/>
    <x v="9"/>
    <s v="Small Business"/>
    <s v="Furniture"/>
    <s v="Tables"/>
    <s v="Jumbo Box"/>
    <d v="2009-09-15T00:00:00"/>
  </r>
  <r>
    <n v="15044"/>
    <x v="1160"/>
    <s v="Low"/>
    <n v="42"/>
    <n v="1681.6"/>
    <s v="Regular Air"/>
    <n v="10.25"/>
    <x v="7"/>
    <s v="Corporate"/>
    <s v="Technology"/>
    <s v="Computer Peripherals"/>
    <s v="Small Box"/>
    <d v="2012-03-10T00:00:00"/>
  </r>
  <r>
    <n v="46147"/>
    <x v="1012"/>
    <s v="Critical"/>
    <n v="37"/>
    <n v="925.8"/>
    <s v="Regular Air"/>
    <n v="12.98"/>
    <x v="8"/>
    <s v="Corporate"/>
    <s v="Office Supplies"/>
    <s v="Binders and Binder Accessories"/>
    <s v="Small Box"/>
    <d v="2011-01-17T00:00:00"/>
  </r>
  <r>
    <n v="9221"/>
    <x v="834"/>
    <s v="Low"/>
    <n v="9"/>
    <n v="79.64"/>
    <s v="Regular Air"/>
    <n v="49"/>
    <x v="5"/>
    <s v="Consumer"/>
    <s v="Office Supplies"/>
    <s v="Appliances"/>
    <s v="Large Box"/>
    <d v="2011-01-07T00:00:00"/>
  </r>
  <r>
    <n v="36196"/>
    <x v="698"/>
    <s v="Not Specified"/>
    <n v="7"/>
    <n v="39.01"/>
    <s v="Regular Air"/>
    <n v="4.32"/>
    <x v="0"/>
    <s v="Consumer"/>
    <s v="Technology"/>
    <s v="Computer Peripherals"/>
    <s v="Small Pack"/>
    <d v="2011-08-08T00:00:00"/>
  </r>
  <r>
    <n v="54437"/>
    <x v="556"/>
    <s v="High"/>
    <n v="15"/>
    <n v="653.87099999999998"/>
    <s v="Regular Air"/>
    <n v="5"/>
    <x v="8"/>
    <s v="Corporate"/>
    <s v="Technology"/>
    <s v="Telephones and Communication"/>
    <s v="Small Pack"/>
    <d v="2010-12-19T00:00:00"/>
  </r>
  <r>
    <n v="29831"/>
    <x v="985"/>
    <s v="Critical"/>
    <n v="29"/>
    <n v="2175.2199999999998"/>
    <s v="Delivery Truck"/>
    <n v="60"/>
    <x v="3"/>
    <s v="Small Business"/>
    <s v="Office Supplies"/>
    <s v="Appliances"/>
    <s v="Jumbo Drum"/>
    <d v="2012-03-30T00:00:00"/>
  </r>
  <r>
    <n v="35300"/>
    <x v="701"/>
    <s v="Medium"/>
    <n v="35"/>
    <n v="1445.6"/>
    <s v="Regular Air"/>
    <n v="8.66"/>
    <x v="7"/>
    <s v="Corporate"/>
    <s v="Furniture"/>
    <s v="Office Furnishings"/>
    <s v="Medium Box"/>
    <d v="2010-03-05T00:00:00"/>
  </r>
  <r>
    <n v="31650"/>
    <x v="1161"/>
    <s v="Not Specified"/>
    <n v="19"/>
    <n v="1504.97"/>
    <s v="Regular Air"/>
    <n v="4"/>
    <x v="4"/>
    <s v="Consumer"/>
    <s v="Technology"/>
    <s v="Computer Peripherals"/>
    <s v="Small Box"/>
    <d v="2010-08-12T00:00:00"/>
  </r>
  <r>
    <n v="12261"/>
    <x v="69"/>
    <s v="Low"/>
    <n v="4"/>
    <n v="20.59"/>
    <s v="Express Air"/>
    <n v="0.83"/>
    <x v="1"/>
    <s v="Corporate"/>
    <s v="Office Supplies"/>
    <s v="Pens &amp; Art Supplies"/>
    <s v="Wrap Bag"/>
    <d v="2010-10-27T00:00:00"/>
  </r>
  <r>
    <n v="26055"/>
    <x v="819"/>
    <s v="Not Specified"/>
    <n v="46"/>
    <n v="6733.52"/>
    <s v="Regular Air"/>
    <n v="4"/>
    <x v="3"/>
    <s v="Home Office"/>
    <s v="Technology"/>
    <s v="Computer Peripherals"/>
    <s v="Small Box"/>
    <d v="2012-11-26T00:00:00"/>
  </r>
  <r>
    <n v="4103"/>
    <x v="297"/>
    <s v="Low"/>
    <n v="3"/>
    <n v="42.5"/>
    <s v="Regular Air"/>
    <n v="8.99"/>
    <x v="4"/>
    <s v="Home Office"/>
    <s v="Office Supplies"/>
    <s v="Pens &amp; Art Supplies"/>
    <s v="Small Pack"/>
    <d v="2012-07-06T00:00:00"/>
  </r>
  <r>
    <n v="32"/>
    <x v="212"/>
    <s v="High"/>
    <n v="26"/>
    <n v="2808.08"/>
    <s v="Regular Air"/>
    <n v="5.81"/>
    <x v="5"/>
    <s v="Corporate"/>
    <s v="Furniture"/>
    <s v="Office Furnishings"/>
    <s v="Medium Box"/>
    <d v="2011-07-17T00:00:00"/>
  </r>
  <r>
    <n v="5092"/>
    <x v="903"/>
    <s v="Low"/>
    <n v="25"/>
    <n v="978.77"/>
    <s v="Regular Air"/>
    <n v="13.26"/>
    <x v="9"/>
    <s v="Consumer"/>
    <s v="Office Supplies"/>
    <s v="Paper"/>
    <s v="Small Box"/>
    <d v="2011-11-03T00:00:00"/>
  </r>
  <r>
    <n v="56672"/>
    <x v="21"/>
    <s v="High"/>
    <n v="8"/>
    <n v="593.64"/>
    <s v="Delivery Truck"/>
    <n v="60"/>
    <x v="4"/>
    <s v="Consumer"/>
    <s v="Furniture"/>
    <s v="Tables"/>
    <s v="Jumbo Drum"/>
    <d v="2012-05-14T00:00:00"/>
  </r>
  <r>
    <n v="46980"/>
    <x v="1162"/>
    <s v="Critical"/>
    <n v="34"/>
    <n v="216.3"/>
    <s v="Regular Air"/>
    <n v="0.5"/>
    <x v="2"/>
    <s v="Corporate"/>
    <s v="Office Supplies"/>
    <s v="Labels"/>
    <s v="Small Box"/>
    <d v="2011-01-17T00:00:00"/>
  </r>
  <r>
    <n v="6241"/>
    <x v="666"/>
    <s v="Low"/>
    <n v="29"/>
    <n v="5433.0895"/>
    <s v="Regular Air"/>
    <n v="8.99"/>
    <x v="8"/>
    <s v="Small Business"/>
    <s v="Technology"/>
    <s v="Telephones and Communication"/>
    <s v="Small Box"/>
    <d v="2010-01-02T00:00:00"/>
  </r>
  <r>
    <n v="17669"/>
    <x v="1163"/>
    <s v="High"/>
    <n v="32"/>
    <n v="1116.03"/>
    <s v="Regular Air"/>
    <n v="5.49"/>
    <x v="3"/>
    <s v="Small Business"/>
    <s v="Office Supplies"/>
    <s v="Storage &amp; Organization"/>
    <s v="Small Box"/>
    <d v="2009-04-30T00:00:00"/>
  </r>
  <r>
    <n v="16897"/>
    <x v="382"/>
    <s v="Not Specified"/>
    <n v="1"/>
    <n v="379.8"/>
    <s v="Delivery Truck"/>
    <n v="58.95"/>
    <x v="1"/>
    <s v="Consumer"/>
    <s v="Furniture"/>
    <s v="Chairs &amp; Chairmats"/>
    <s v="Jumbo Drum"/>
    <d v="2012-06-17T00:00:00"/>
  </r>
  <r>
    <n v="29795"/>
    <x v="1164"/>
    <s v="High"/>
    <n v="48"/>
    <n v="8380.2199999999993"/>
    <s v="Delivery Truck"/>
    <n v="35.020000000000003"/>
    <x v="2"/>
    <s v="Small Business"/>
    <s v="Furniture"/>
    <s v="Bookcases"/>
    <s v="Jumbo Box"/>
    <d v="2011-11-26T00:00:00"/>
  </r>
  <r>
    <n v="2563"/>
    <x v="645"/>
    <s v="Not Specified"/>
    <n v="33"/>
    <n v="208.05"/>
    <s v="Regular Air"/>
    <n v="0.96"/>
    <x v="6"/>
    <s v="Small Business"/>
    <s v="Office Supplies"/>
    <s v="Pens &amp; Art Supplies"/>
    <s v="Wrap Bag"/>
    <d v="2010-11-19T00:00:00"/>
  </r>
  <r>
    <n v="42852"/>
    <x v="614"/>
    <s v="Not Specified"/>
    <n v="13"/>
    <n v="129.9"/>
    <s v="Regular Air"/>
    <n v="9.86"/>
    <x v="5"/>
    <s v="Consumer"/>
    <s v="Office Supplies"/>
    <s v="Paper"/>
    <s v="Small Box"/>
    <d v="2009-12-22T00:00:00"/>
  </r>
  <r>
    <n v="30593"/>
    <x v="315"/>
    <s v="Critical"/>
    <n v="41"/>
    <n v="1408.34"/>
    <s v="Regular Air"/>
    <n v="8.99"/>
    <x v="1"/>
    <s v="Small Business"/>
    <s v="Office Supplies"/>
    <s v="Pens &amp; Art Supplies"/>
    <s v="Small Pack"/>
    <d v="2011-07-28T00:00:00"/>
  </r>
  <r>
    <n v="6912"/>
    <x v="517"/>
    <s v="Not Specified"/>
    <n v="14"/>
    <n v="294.52"/>
    <s v="Regular Air"/>
    <n v="5.94"/>
    <x v="4"/>
    <s v="Small Business"/>
    <s v="Office Supplies"/>
    <s v="Appliances"/>
    <s v="Medium Box"/>
    <d v="2011-12-12T00:00:00"/>
  </r>
  <r>
    <n v="3361"/>
    <x v="330"/>
    <s v="Not Specified"/>
    <n v="49"/>
    <n v="213.71"/>
    <s v="Regular Air"/>
    <n v="6.72"/>
    <x v="9"/>
    <s v="Corporate"/>
    <s v="Office Supplies"/>
    <s v="Paper"/>
    <s v="Small Box"/>
    <d v="2012-08-22T00:00:00"/>
  </r>
  <r>
    <n v="55716"/>
    <x v="139"/>
    <s v="High"/>
    <n v="9"/>
    <n v="14665.55"/>
    <s v="Regular Air"/>
    <n v="24.49"/>
    <x v="1"/>
    <s v="Home Office"/>
    <s v="Office Supplies"/>
    <s v="Scissors, Rulers and Trimmers"/>
    <s v="Medium Box"/>
    <d v="2012-10-23T00:00:00"/>
  </r>
  <r>
    <n v="17093"/>
    <x v="681"/>
    <s v="Not Specified"/>
    <n v="50"/>
    <n v="4550.0600000000004"/>
    <s v="Delivery Truck"/>
    <n v="58.2"/>
    <x v="3"/>
    <s v="Corporate"/>
    <s v="Furniture"/>
    <s v="Chairs &amp; Chairmats"/>
    <s v="Jumbo Drum"/>
    <d v="2012-02-13T00:00:00"/>
  </r>
  <r>
    <n v="13542"/>
    <x v="529"/>
    <s v="Low"/>
    <n v="11"/>
    <n v="3571.84"/>
    <s v="Delivery Truck"/>
    <n v="64.73"/>
    <x v="6"/>
    <s v="Consumer"/>
    <s v="Furniture"/>
    <s v="Chairs &amp; Chairmats"/>
    <s v="Jumbo Drum"/>
    <d v="2009-03-15T00:00:00"/>
  </r>
  <r>
    <n v="37794"/>
    <x v="274"/>
    <s v="Low"/>
    <n v="32"/>
    <n v="6195.87"/>
    <s v="Regular Air"/>
    <n v="19.989999999999998"/>
    <x v="8"/>
    <s v="Small Business"/>
    <s v="Office Supplies"/>
    <s v="Storage &amp; Organization"/>
    <s v="Small Box"/>
    <d v="2009-03-28T00:00:00"/>
  </r>
  <r>
    <n v="28641"/>
    <x v="899"/>
    <s v="Not Specified"/>
    <n v="33"/>
    <n v="278.64999999999998"/>
    <s v="Express Air"/>
    <n v="2.38"/>
    <x v="6"/>
    <s v="Home Office"/>
    <s v="Technology"/>
    <s v="Computer Peripherals"/>
    <s v="Small Pack"/>
    <d v="2011-10-13T00:00:00"/>
  </r>
  <r>
    <n v="36229"/>
    <x v="355"/>
    <s v="Not Specified"/>
    <n v="24"/>
    <n v="3590.33"/>
    <s v="Delivery Truck"/>
    <n v="43.75"/>
    <x v="1"/>
    <s v="Home Office"/>
    <s v="Furniture"/>
    <s v="Tables"/>
    <s v="Jumbo Box"/>
    <d v="2012-09-23T00:00:00"/>
  </r>
  <r>
    <n v="34086"/>
    <x v="824"/>
    <s v="High"/>
    <n v="41"/>
    <n v="2251.9135000000001"/>
    <s v="Regular Air"/>
    <n v="2.5"/>
    <x v="1"/>
    <s v="Consumer"/>
    <s v="Technology"/>
    <s v="Telephones and Communication"/>
    <s v="Small Box"/>
    <d v="2012-05-01T00:00:00"/>
  </r>
  <r>
    <n v="33255"/>
    <x v="71"/>
    <s v="Critical"/>
    <n v="19"/>
    <n v="108.21"/>
    <s v="Express Air"/>
    <n v="5.66"/>
    <x v="1"/>
    <s v="Home Office"/>
    <s v="Office Supplies"/>
    <s v="Paper"/>
    <s v="Small Box"/>
    <d v="2010-06-25T00:00:00"/>
  </r>
  <r>
    <n v="45125"/>
    <x v="337"/>
    <s v="Critical"/>
    <n v="6"/>
    <n v="975.5"/>
    <s v="Delivery Truck"/>
    <n v="35.020000000000003"/>
    <x v="1"/>
    <s v="Home Office"/>
    <s v="Furniture"/>
    <s v="Bookcases"/>
    <s v="Jumbo Box"/>
    <d v="2012-05-29T00:00:00"/>
  </r>
  <r>
    <n v="8323"/>
    <x v="667"/>
    <s v="High"/>
    <n v="45"/>
    <n v="766.96349999999995"/>
    <s v="Express Air"/>
    <n v="2.5"/>
    <x v="1"/>
    <s v="Home Office"/>
    <s v="Technology"/>
    <s v="Telephones and Communication"/>
    <s v="Wrap Bag"/>
    <d v="2011-09-07T00:00:00"/>
  </r>
  <r>
    <n v="30467"/>
    <x v="157"/>
    <s v="Critical"/>
    <n v="5"/>
    <n v="2019.65"/>
    <s v="Regular Air"/>
    <n v="19.989999999999998"/>
    <x v="0"/>
    <s v="Consumer"/>
    <s v="Office Supplies"/>
    <s v="Binders and Binder Accessories"/>
    <s v="Small Box"/>
    <d v="2009-08-16T00:00:00"/>
  </r>
  <r>
    <n v="27264"/>
    <x v="1165"/>
    <s v="Low"/>
    <n v="3"/>
    <n v="74.05"/>
    <s v="Regular Air"/>
    <n v="11.17"/>
    <x v="2"/>
    <s v="Small Business"/>
    <s v="Furniture"/>
    <s v="Office Furnishings"/>
    <s v="Large Box"/>
    <d v="2011-06-06T00:00:00"/>
  </r>
  <r>
    <n v="34082"/>
    <x v="449"/>
    <s v="Not Specified"/>
    <n v="19"/>
    <n v="2536.1799999999998"/>
    <s v="Regular Air"/>
    <n v="19.989999999999998"/>
    <x v="1"/>
    <s v="Corporate"/>
    <s v="Office Supplies"/>
    <s v="Storage &amp; Organization"/>
    <s v="Small Box"/>
    <d v="2011-10-29T00:00:00"/>
  </r>
  <r>
    <n v="17831"/>
    <x v="840"/>
    <s v="Critical"/>
    <n v="34"/>
    <n v="239.3"/>
    <s v="Regular Air"/>
    <n v="2.83"/>
    <x v="0"/>
    <s v="Corporate"/>
    <s v="Furniture"/>
    <s v="Office Furnishings"/>
    <s v="Small Pack"/>
    <d v="2012-10-26T00:00:00"/>
  </r>
  <r>
    <n v="39808"/>
    <x v="133"/>
    <s v="Low"/>
    <n v="50"/>
    <n v="2026.42"/>
    <s v="Regular Air"/>
    <n v="9.83"/>
    <x v="0"/>
    <s v="Corporate"/>
    <s v="Office Supplies"/>
    <s v="Envelopes"/>
    <s v="Small Box"/>
    <d v="2012-09-09T00:00:00"/>
  </r>
  <r>
    <n v="47270"/>
    <x v="1166"/>
    <s v="Critical"/>
    <n v="19"/>
    <n v="3559.6129999999998"/>
    <s v="Regular Air"/>
    <n v="3"/>
    <x v="6"/>
    <s v="Home Office"/>
    <s v="Technology"/>
    <s v="Telephones and Communication"/>
    <s v="Small Box"/>
    <d v="2010-08-04T00:00:00"/>
  </r>
  <r>
    <n v="27750"/>
    <x v="718"/>
    <s v="Low"/>
    <n v="12"/>
    <n v="769.17"/>
    <s v="Delivery Truck"/>
    <n v="36.61"/>
    <x v="5"/>
    <s v="Small Business"/>
    <s v="Furniture"/>
    <s v="Bookcases"/>
    <s v="Jumbo Box"/>
    <d v="2012-10-23T00:00:00"/>
  </r>
  <r>
    <n v="29221"/>
    <x v="496"/>
    <s v="High"/>
    <n v="41"/>
    <n v="325.33"/>
    <s v="Regular Air"/>
    <n v="5.83"/>
    <x v="3"/>
    <s v="Consumer"/>
    <s v="Office Supplies"/>
    <s v="Paper"/>
    <s v="Wrap Bag"/>
    <d v="2012-06-01T00:00:00"/>
  </r>
  <r>
    <n v="2947"/>
    <x v="218"/>
    <s v="Critical"/>
    <n v="8"/>
    <n v="57.04"/>
    <s v="Regular Air"/>
    <n v="6.81"/>
    <x v="1"/>
    <s v="Consumer"/>
    <s v="Office Supplies"/>
    <s v="Paper"/>
    <s v="Small Box"/>
    <d v="2011-04-27T00:00:00"/>
  </r>
  <r>
    <n v="33797"/>
    <x v="513"/>
    <s v="Not Specified"/>
    <n v="44"/>
    <n v="574.5"/>
    <s v="Regular Air"/>
    <n v="14.37"/>
    <x v="9"/>
    <s v="Small Business"/>
    <s v="Furniture"/>
    <s v="Office Furnishings"/>
    <s v="Large Box"/>
    <d v="2009-01-12T00:00:00"/>
  </r>
  <r>
    <n v="41667"/>
    <x v="489"/>
    <s v="High"/>
    <n v="18"/>
    <n v="1062.2194999999999"/>
    <s v="Regular Air"/>
    <n v="5.31"/>
    <x v="10"/>
    <s v="Small Business"/>
    <s v="Technology"/>
    <s v="Telephones and Communication"/>
    <s v="Small Box"/>
    <d v="2012-06-23T00:00:00"/>
  </r>
  <r>
    <n v="51584"/>
    <x v="1167"/>
    <s v="Critical"/>
    <n v="48"/>
    <n v="5620.2"/>
    <s v="Delivery Truck"/>
    <n v="30"/>
    <x v="0"/>
    <s v="Corporate"/>
    <s v="Furniture"/>
    <s v="Chairs &amp; Chairmats"/>
    <s v="Jumbo Drum"/>
    <d v="2010-10-18T00:00:00"/>
  </r>
  <r>
    <n v="17410"/>
    <x v="249"/>
    <s v="Low"/>
    <n v="45"/>
    <n v="372.01"/>
    <s v="Regular Air"/>
    <n v="7.77"/>
    <x v="1"/>
    <s v="Home Office"/>
    <s v="Office Supplies"/>
    <s v="Scissors, Rulers and Trimmers"/>
    <s v="Small Pack"/>
    <d v="2010-09-06T00:00:00"/>
  </r>
  <r>
    <n v="48929"/>
    <x v="1168"/>
    <s v="High"/>
    <n v="45"/>
    <n v="2096.6999999999998"/>
    <s v="Regular Air"/>
    <n v="5.86"/>
    <x v="9"/>
    <s v="Small Business"/>
    <s v="Office Supplies"/>
    <s v="Paper"/>
    <s v="Small Box"/>
    <d v="2009-10-25T00:00:00"/>
  </r>
  <r>
    <n v="21414"/>
    <x v="870"/>
    <s v="Critical"/>
    <n v="34"/>
    <n v="117.91"/>
    <s v="Regular Air"/>
    <n v="1.0900000000000001"/>
    <x v="1"/>
    <s v="Consumer"/>
    <s v="Office Supplies"/>
    <s v="Paper"/>
    <s v="Wrap Bag"/>
    <d v="2011-05-06T00:00:00"/>
  </r>
  <r>
    <n v="50914"/>
    <x v="1169"/>
    <s v="Critical"/>
    <n v="49"/>
    <n v="8551.5439999999999"/>
    <s v="Regular Air"/>
    <n v="8.99"/>
    <x v="2"/>
    <s v="Corporate"/>
    <s v="Technology"/>
    <s v="Telephones and Communication"/>
    <s v="Small Box"/>
    <d v="2012-07-03T00:00:00"/>
  </r>
  <r>
    <n v="33505"/>
    <x v="345"/>
    <s v="Low"/>
    <n v="32"/>
    <n v="117.78"/>
    <s v="Regular Air"/>
    <n v="1.3"/>
    <x v="1"/>
    <s v="Consumer"/>
    <s v="Office Supplies"/>
    <s v="Paper"/>
    <s v="Wrap Bag"/>
    <d v="2010-09-29T00:00:00"/>
  </r>
  <r>
    <n v="39460"/>
    <x v="946"/>
    <s v="Not Specified"/>
    <n v="25"/>
    <n v="172.42"/>
    <s v="Regular Air"/>
    <n v="6.05"/>
    <x v="1"/>
    <s v="Consumer"/>
    <s v="Office Supplies"/>
    <s v="Binders and Binder Accessories"/>
    <s v="Small Box"/>
    <d v="2009-05-04T00:00:00"/>
  </r>
  <r>
    <n v="34595"/>
    <x v="423"/>
    <s v="Medium"/>
    <n v="12"/>
    <n v="488.65"/>
    <s v="Regular Air"/>
    <n v="17.48"/>
    <x v="4"/>
    <s v="Small Business"/>
    <s v="Office Supplies"/>
    <s v="Paper"/>
    <s v="Small Box"/>
    <d v="2012-07-20T00:00:00"/>
  </r>
  <r>
    <n v="48931"/>
    <x v="1018"/>
    <s v="Low"/>
    <n v="42"/>
    <n v="2149.37"/>
    <s v="Regular Air"/>
    <n v="19.989999999999998"/>
    <x v="8"/>
    <s v="Corporate"/>
    <s v="Furniture"/>
    <s v="Office Furnishings"/>
    <s v="Small Box"/>
    <d v="2009-06-22T00:00:00"/>
  </r>
  <r>
    <n v="25986"/>
    <x v="1017"/>
    <s v="Medium"/>
    <n v="48"/>
    <n v="278.07"/>
    <s v="Regular Air"/>
    <n v="4.96"/>
    <x v="3"/>
    <s v="Consumer"/>
    <s v="Office Supplies"/>
    <s v="Paper"/>
    <s v="Small Box"/>
    <d v="2012-06-23T00:00:00"/>
  </r>
  <r>
    <n v="28454"/>
    <x v="1126"/>
    <s v="Medium"/>
    <n v="25"/>
    <n v="157.4"/>
    <s v="Regular Air"/>
    <n v="6.74"/>
    <x v="1"/>
    <s v="Corporate"/>
    <s v="Office Supplies"/>
    <s v="Paper"/>
    <s v="Small Box"/>
    <d v="2012-08-07T00:00:00"/>
  </r>
  <r>
    <n v="46528"/>
    <x v="574"/>
    <s v="Medium"/>
    <n v="23"/>
    <n v="476.04"/>
    <s v="Regular Air"/>
    <n v="9.5399999999999991"/>
    <x v="1"/>
    <s v="Home Office"/>
    <s v="Office Supplies"/>
    <s v="Paper"/>
    <s v="Small Box"/>
    <d v="2009-12-09T00:00:00"/>
  </r>
  <r>
    <n v="34275"/>
    <x v="625"/>
    <s v="Low"/>
    <n v="27"/>
    <n v="123.46"/>
    <s v="Regular Air"/>
    <n v="0.71"/>
    <x v="7"/>
    <s v="Small Business"/>
    <s v="Office Supplies"/>
    <s v="Pens &amp; Art Supplies"/>
    <s v="Wrap Bag"/>
    <d v="2009-07-03T00:00:00"/>
  </r>
  <r>
    <n v="6564"/>
    <x v="1170"/>
    <s v="Low"/>
    <n v="26"/>
    <n v="448.23"/>
    <s v="Regular Air"/>
    <n v="4"/>
    <x v="3"/>
    <s v="Consumer"/>
    <s v="Technology"/>
    <s v="Computer Peripherals"/>
    <s v="Small Box"/>
    <d v="2011-01-21T00:00:00"/>
  </r>
  <r>
    <n v="10470"/>
    <x v="248"/>
    <s v="Low"/>
    <n v="20"/>
    <n v="2913.1455000000001"/>
    <s v="Regular Air"/>
    <n v="4.99"/>
    <x v="1"/>
    <s v="Corporate"/>
    <s v="Technology"/>
    <s v="Telephones and Communication"/>
    <s v="Small Box"/>
    <d v="2012-05-06T00:00:00"/>
  </r>
  <r>
    <n v="10338"/>
    <x v="267"/>
    <s v="Not Specified"/>
    <n v="9"/>
    <n v="799.98"/>
    <s v="Delivery Truck"/>
    <n v="14"/>
    <x v="12"/>
    <s v="Corporate"/>
    <s v="Technology"/>
    <s v="Office Machines"/>
    <s v="Jumbo Drum"/>
    <d v="2011-07-16T00:00:00"/>
  </r>
  <r>
    <n v="35782"/>
    <x v="850"/>
    <s v="Low"/>
    <n v="42"/>
    <n v="6427.18"/>
    <s v="Regular Air"/>
    <n v="19.989999999999998"/>
    <x v="8"/>
    <s v="Corporate"/>
    <s v="Office Supplies"/>
    <s v="Binders and Binder Accessories"/>
    <s v="Small Box"/>
    <d v="2011-08-12T00:00:00"/>
  </r>
  <r>
    <n v="20453"/>
    <x v="592"/>
    <s v="Medium"/>
    <n v="23"/>
    <n v="450.39"/>
    <s v="Regular Air"/>
    <n v="6.15"/>
    <x v="1"/>
    <s v="Home Office"/>
    <s v="Furniture"/>
    <s v="Office Furnishings"/>
    <s v="Small Pack"/>
    <d v="2011-03-12T00:00:00"/>
  </r>
  <r>
    <n v="1154"/>
    <x v="95"/>
    <s v="Critical"/>
    <n v="11"/>
    <n v="663.78399999999999"/>
    <s v="Regular Air"/>
    <n v="69"/>
    <x v="11"/>
    <s v="Home Office"/>
    <s v="Furniture"/>
    <s v="Tables"/>
    <s v="Large Box"/>
    <d v="2012-02-16T00:00:00"/>
  </r>
  <r>
    <n v="53060"/>
    <x v="591"/>
    <s v="Critical"/>
    <n v="36"/>
    <n v="739.07"/>
    <s v="Regular Air"/>
    <n v="5.99"/>
    <x v="0"/>
    <s v="Consumer"/>
    <s v="Technology"/>
    <s v="Computer Peripherals"/>
    <s v="Small Box"/>
    <d v="2010-03-24T00:00:00"/>
  </r>
  <r>
    <n v="42657"/>
    <x v="261"/>
    <s v="Low"/>
    <n v="48"/>
    <n v="945.54"/>
    <s v="Regular Air"/>
    <n v="5.97"/>
    <x v="1"/>
    <s v="Consumer"/>
    <s v="Office Supplies"/>
    <s v="Paper"/>
    <s v="Small Box"/>
    <d v="2011-10-05T00:00:00"/>
  </r>
  <r>
    <n v="35046"/>
    <x v="448"/>
    <s v="Medium"/>
    <n v="45"/>
    <n v="4951.3599999999997"/>
    <s v="Express Air"/>
    <n v="5.81"/>
    <x v="5"/>
    <s v="Corporate"/>
    <s v="Furniture"/>
    <s v="Office Furnishings"/>
    <s v="Medium Box"/>
    <d v="2010-07-25T00:00:00"/>
  </r>
  <r>
    <n v="12352"/>
    <x v="619"/>
    <s v="Medium"/>
    <n v="5"/>
    <n v="36.86"/>
    <s v="Regular Air"/>
    <n v="8.49"/>
    <x v="2"/>
    <s v="Corporate"/>
    <s v="Office Supplies"/>
    <s v="Binders and Binder Accessories"/>
    <s v="Small Box"/>
    <d v="2012-03-24T00:00:00"/>
  </r>
  <r>
    <n v="52896"/>
    <x v="768"/>
    <s v="High"/>
    <n v="24"/>
    <n v="8920.08"/>
    <s v="Regular Air"/>
    <n v="19.989999999999998"/>
    <x v="1"/>
    <s v="Home Office"/>
    <s v="Office Supplies"/>
    <s v="Binders and Binder Accessories"/>
    <s v="Small Box"/>
    <d v="2010-10-25T00:00:00"/>
  </r>
  <r>
    <n v="52160"/>
    <x v="213"/>
    <s v="Critical"/>
    <n v="6"/>
    <n v="631.49900000000002"/>
    <s v="Regular Air"/>
    <n v="8.08"/>
    <x v="8"/>
    <s v="Corporate"/>
    <s v="Technology"/>
    <s v="Telephones and Communication"/>
    <s v="Small Box"/>
    <d v="2011-07-05T00:00:00"/>
  </r>
  <r>
    <n v="16518"/>
    <x v="1052"/>
    <s v="Critical"/>
    <n v="36"/>
    <n v="2628.9225000000001"/>
    <s v="Regular Air"/>
    <n v="0.99"/>
    <x v="5"/>
    <s v="Corporate"/>
    <s v="Technology"/>
    <s v="Telephones and Communication"/>
    <s v="Wrap Bag"/>
    <d v="2012-10-02T00:00:00"/>
  </r>
  <r>
    <n v="38372"/>
    <x v="402"/>
    <s v="High"/>
    <n v="46"/>
    <n v="1053.8399999999999"/>
    <s v="Regular Air"/>
    <n v="21.2"/>
    <x v="4"/>
    <s v="Consumer"/>
    <s v="Furniture"/>
    <s v="Office Furnishings"/>
    <s v="Medium Box"/>
    <d v="2010-05-15T00:00:00"/>
  </r>
  <r>
    <n v="49987"/>
    <x v="752"/>
    <s v="High"/>
    <n v="14"/>
    <n v="242.28399999999999"/>
    <s v="Regular Air"/>
    <n v="0.99"/>
    <x v="8"/>
    <s v="Consumer"/>
    <s v="Technology"/>
    <s v="Telephones and Communication"/>
    <s v="Wrap Bag"/>
    <d v="2011-01-21T00:00:00"/>
  </r>
  <r>
    <n v="11875"/>
    <x v="342"/>
    <s v="Medium"/>
    <n v="19"/>
    <n v="242.63"/>
    <s v="Regular Air"/>
    <n v="6.27"/>
    <x v="0"/>
    <s v="Small Business"/>
    <s v="Office Supplies"/>
    <s v="Storage &amp; Organization"/>
    <s v="Medium Box"/>
    <d v="2012-08-21T00:00:00"/>
  </r>
  <r>
    <n v="15109"/>
    <x v="520"/>
    <s v="Not Specified"/>
    <n v="23"/>
    <n v="262.77999999999997"/>
    <s v="Regular Air"/>
    <n v="3.37"/>
    <x v="8"/>
    <s v="Home Office"/>
    <s v="Office Supplies"/>
    <s v="Scissors, Rulers and Trimmers"/>
    <s v="Small Pack"/>
    <d v="2010-12-15T00:00:00"/>
  </r>
  <r>
    <n v="42918"/>
    <x v="1071"/>
    <s v="High"/>
    <n v="38"/>
    <n v="468.95"/>
    <s v="Express Air"/>
    <n v="7.19"/>
    <x v="4"/>
    <s v="Corporate"/>
    <s v="Office Supplies"/>
    <s v="Binders and Binder Accessories"/>
    <s v="Small Box"/>
    <d v="2011-05-24T00:00:00"/>
  </r>
  <r>
    <n v="55908"/>
    <x v="1129"/>
    <s v="High"/>
    <n v="44"/>
    <n v="1844.97"/>
    <s v="Regular Air"/>
    <n v="2.99"/>
    <x v="4"/>
    <s v="Corporate"/>
    <s v="Office Supplies"/>
    <s v="Binders and Binder Accessories"/>
    <s v="Small Box"/>
    <d v="2009-05-24T00:00:00"/>
  </r>
  <r>
    <n v="6179"/>
    <x v="910"/>
    <s v="Not Specified"/>
    <n v="15"/>
    <n v="2690.7514999999999"/>
    <s v="Regular Air"/>
    <n v="8.08"/>
    <x v="9"/>
    <s v="Consumer"/>
    <s v="Technology"/>
    <s v="Telephones and Communication"/>
    <s v="Small Box"/>
    <d v="2009-06-04T00:00:00"/>
  </r>
  <r>
    <n v="2530"/>
    <x v="1171"/>
    <s v="Medium"/>
    <n v="9"/>
    <n v="23.46"/>
    <s v="Regular Air"/>
    <n v="0.5"/>
    <x v="0"/>
    <s v="Corporate"/>
    <s v="Office Supplies"/>
    <s v="Labels"/>
    <s v="Small Box"/>
    <d v="2009-03-22T00:00:00"/>
  </r>
  <r>
    <n v="9124"/>
    <x v="126"/>
    <s v="Low"/>
    <n v="29"/>
    <n v="157.4"/>
    <s v="Regular Air"/>
    <n v="7.28"/>
    <x v="8"/>
    <s v="Small Business"/>
    <s v="Office Supplies"/>
    <s v="Paper"/>
    <s v="Small Box"/>
    <d v="2011-10-21T00:00:00"/>
  </r>
  <r>
    <n v="33862"/>
    <x v="1172"/>
    <s v="Not Specified"/>
    <n v="22"/>
    <n v="125.57"/>
    <s v="Regular Air"/>
    <n v="5.3"/>
    <x v="4"/>
    <s v="Consumer"/>
    <s v="Office Supplies"/>
    <s v="Envelopes"/>
    <s v="Small Box"/>
    <d v="2010-06-23T00:00:00"/>
  </r>
  <r>
    <n v="48032"/>
    <x v="96"/>
    <s v="High"/>
    <n v="42"/>
    <n v="309.17"/>
    <s v="Regular Air"/>
    <n v="9.23"/>
    <x v="8"/>
    <s v="Corporate"/>
    <s v="Office Supplies"/>
    <s v="Appliances"/>
    <s v="Small Box"/>
    <d v="2010-08-27T00:00:00"/>
  </r>
  <r>
    <n v="57700"/>
    <x v="1135"/>
    <s v="Medium"/>
    <n v="38"/>
    <n v="1806.43"/>
    <s v="Regular Air"/>
    <n v="3.61"/>
    <x v="9"/>
    <s v="Corporate"/>
    <s v="Technology"/>
    <s v="Computer Peripherals"/>
    <s v="Small Pack"/>
    <d v="2011-11-12T00:00:00"/>
  </r>
  <r>
    <n v="37891"/>
    <x v="60"/>
    <s v="High"/>
    <n v="21"/>
    <n v="44.08"/>
    <s v="Express Air"/>
    <n v="0.7"/>
    <x v="1"/>
    <s v="Small Business"/>
    <s v="Office Supplies"/>
    <s v="Rubber Bands"/>
    <s v="Wrap Bag"/>
    <d v="2011-10-22T00:00:00"/>
  </r>
  <r>
    <n v="8994"/>
    <x v="1057"/>
    <s v="Low"/>
    <n v="36"/>
    <n v="1423.35"/>
    <s v="Regular Air"/>
    <n v="19.989999999999998"/>
    <x v="7"/>
    <s v="Corporate"/>
    <s v="Technology"/>
    <s v="Computer Peripherals"/>
    <s v="Small Box"/>
    <d v="2009-04-09T00:00:00"/>
  </r>
  <r>
    <n v="12869"/>
    <x v="1173"/>
    <s v="Not Specified"/>
    <n v="15"/>
    <n v="1532.482"/>
    <s v="Regular Air"/>
    <n v="8.99"/>
    <x v="6"/>
    <s v="Consumer"/>
    <s v="Technology"/>
    <s v="Telephones and Communication"/>
    <s v="Small Box"/>
    <d v="2009-01-28T00:00:00"/>
  </r>
  <r>
    <n v="18688"/>
    <x v="304"/>
    <s v="Not Specified"/>
    <n v="41"/>
    <n v="3951.6754999999998"/>
    <s v="Regular Air"/>
    <n v="4.2"/>
    <x v="5"/>
    <s v="Home Office"/>
    <s v="Technology"/>
    <s v="Telephones and Communication"/>
    <s v="Small Box"/>
    <d v="2011-03-06T00:00:00"/>
  </r>
  <r>
    <n v="6211"/>
    <x v="1106"/>
    <s v="Critical"/>
    <n v="28"/>
    <n v="67.72"/>
    <s v="Regular Air"/>
    <n v="6.05"/>
    <x v="6"/>
    <s v="Corporate"/>
    <s v="Office Supplies"/>
    <s v="Binders and Binder Accessories"/>
    <s v="Small Box"/>
    <d v="2009-11-25T00:00:00"/>
  </r>
  <r>
    <n v="10053"/>
    <x v="1174"/>
    <s v="High"/>
    <n v="44"/>
    <n v="6815.23"/>
    <s v="Delivery Truck"/>
    <n v="39.25"/>
    <x v="6"/>
    <s v="Small Business"/>
    <s v="Furniture"/>
    <s v="Tables"/>
    <s v="Jumbo Box"/>
    <d v="2012-01-12T00:00:00"/>
  </r>
  <r>
    <n v="49824"/>
    <x v="1073"/>
    <s v="High"/>
    <n v="33"/>
    <n v="1900.2260000000001"/>
    <s v="Express Air"/>
    <n v="5.31"/>
    <x v="4"/>
    <s v="Small Business"/>
    <s v="Technology"/>
    <s v="Telephones and Communication"/>
    <s v="Small Box"/>
    <d v="2011-03-23T00:00:00"/>
  </r>
  <r>
    <n v="45317"/>
    <x v="1175"/>
    <s v="Low"/>
    <n v="36"/>
    <n v="1435.95"/>
    <s v="Regular Air"/>
    <n v="1.99"/>
    <x v="9"/>
    <s v="Small Business"/>
    <s v="Technology"/>
    <s v="Computer Peripherals"/>
    <s v="Small Pack"/>
    <d v="2012-03-08T00:00:00"/>
  </r>
  <r>
    <n v="6757"/>
    <x v="124"/>
    <s v="Medium"/>
    <n v="27"/>
    <n v="869.78"/>
    <s v="Regular Air"/>
    <n v="8.2200000000000006"/>
    <x v="5"/>
    <s v="Small Business"/>
    <s v="Office Supplies"/>
    <s v="Storage &amp; Organization"/>
    <s v="Small Box"/>
    <d v="2012-02-03T00:00:00"/>
  </r>
  <r>
    <n v="29889"/>
    <x v="501"/>
    <s v="Not Specified"/>
    <n v="44"/>
    <n v="243.5"/>
    <s v="Regular Air"/>
    <n v="1.67"/>
    <x v="1"/>
    <s v="Small Business"/>
    <s v="Office Supplies"/>
    <s v="Pens &amp; Art Supplies"/>
    <s v="Wrap Bag"/>
    <d v="2009-12-07T00:00:00"/>
  </r>
  <r>
    <n v="56003"/>
    <x v="1176"/>
    <s v="Critical"/>
    <n v="13"/>
    <n v="1835.47"/>
    <s v="Delivery Truck"/>
    <n v="16.010000000000002"/>
    <x v="1"/>
    <s v="Consumer"/>
    <s v="Furniture"/>
    <s v="Tables"/>
    <s v="Jumbo Box"/>
    <d v="2010-04-07T00:00:00"/>
  </r>
  <r>
    <n v="47909"/>
    <x v="424"/>
    <s v="Medium"/>
    <n v="22"/>
    <n v="220.26"/>
    <s v="Regular Air"/>
    <n v="4.68"/>
    <x v="10"/>
    <s v="Home Office"/>
    <s v="Office Supplies"/>
    <s v="Scissors, Rulers and Trimmers"/>
    <s v="Small Pack"/>
    <d v="2010-03-10T00:00:00"/>
  </r>
  <r>
    <n v="17698"/>
    <x v="538"/>
    <s v="High"/>
    <n v="22"/>
    <n v="1118.2515000000001"/>
    <s v="Regular Air"/>
    <n v="8.99"/>
    <x v="9"/>
    <s v="Corporate"/>
    <s v="Technology"/>
    <s v="Telephones and Communication"/>
    <s v="Small Box"/>
    <d v="2012-05-15T00:00:00"/>
  </r>
  <r>
    <n v="7078"/>
    <x v="677"/>
    <s v="High"/>
    <n v="9"/>
    <n v="112.12"/>
    <s v="Regular Air"/>
    <n v="6.12"/>
    <x v="5"/>
    <s v="Corporate"/>
    <s v="Office Supplies"/>
    <s v="Appliances"/>
    <s v="Medium Box"/>
    <d v="2010-04-13T00:00:00"/>
  </r>
  <r>
    <n v="49988"/>
    <x v="1104"/>
    <s v="High"/>
    <n v="43"/>
    <n v="7731.09"/>
    <s v="Regular Air"/>
    <n v="35"/>
    <x v="4"/>
    <s v="Home Office"/>
    <s v="Office Supplies"/>
    <s v="Storage &amp; Organization"/>
    <s v="Large Box"/>
    <d v="2010-12-23T00:00:00"/>
  </r>
  <r>
    <n v="29766"/>
    <x v="543"/>
    <s v="Medium"/>
    <n v="40"/>
    <n v="6636.6639999999998"/>
    <s v="Regular Air"/>
    <n v="8.99"/>
    <x v="10"/>
    <s v="Consumer"/>
    <s v="Technology"/>
    <s v="Telephones and Communication"/>
    <s v="Small Box"/>
    <d v="2009-03-21T00:00:00"/>
  </r>
  <r>
    <n v="36160"/>
    <x v="682"/>
    <s v="Low"/>
    <n v="12"/>
    <n v="2218.8910000000001"/>
    <s v="Express Air"/>
    <n v="8.99"/>
    <x v="0"/>
    <s v="Home Office"/>
    <s v="Technology"/>
    <s v="Telephones and Communication"/>
    <s v="Small Box"/>
    <d v="2012-11-29T00:00:00"/>
  </r>
  <r>
    <n v="57478"/>
    <x v="1094"/>
    <s v="Critical"/>
    <n v="36"/>
    <n v="63.53"/>
    <s v="Regular Air"/>
    <n v="0.79"/>
    <x v="6"/>
    <s v="Home Office"/>
    <s v="Office Supplies"/>
    <s v="Rubber Bands"/>
    <s v="Wrap Bag"/>
    <d v="2010-10-04T00:00:00"/>
  </r>
  <r>
    <n v="14406"/>
    <x v="72"/>
    <s v="Medium"/>
    <n v="35"/>
    <n v="2329.6460000000002"/>
    <s v="Express Air"/>
    <n v="0.99"/>
    <x v="9"/>
    <s v="Corporate"/>
    <s v="Technology"/>
    <s v="Telephones and Communication"/>
    <s v="Wrap Bag"/>
    <d v="2010-03-10T00:00:00"/>
  </r>
  <r>
    <n v="57029"/>
    <x v="926"/>
    <s v="Critical"/>
    <n v="17"/>
    <n v="74.25"/>
    <s v="Regular Air"/>
    <n v="5.26"/>
    <x v="4"/>
    <s v="Consumer"/>
    <s v="Office Supplies"/>
    <s v="Binders and Binder Accessories"/>
    <s v="Small Box"/>
    <d v="2011-03-09T00:00:00"/>
  </r>
  <r>
    <n v="52258"/>
    <x v="1016"/>
    <s v="Low"/>
    <n v="5"/>
    <n v="63.85"/>
    <s v="Regular Air"/>
    <n v="2.85"/>
    <x v="8"/>
    <s v="Small Business"/>
    <s v="Furniture"/>
    <s v="Office Furnishings"/>
    <s v="Small Pack"/>
    <d v="2009-02-17T00:00:00"/>
  </r>
  <r>
    <n v="39267"/>
    <x v="904"/>
    <s v="High"/>
    <n v="26"/>
    <n v="430.33"/>
    <s v="Regular Air"/>
    <n v="5.03"/>
    <x v="6"/>
    <s v="Home Office"/>
    <s v="Furniture"/>
    <s v="Office Furnishings"/>
    <s v="Small Box"/>
    <d v="2010-01-20T00:00:00"/>
  </r>
  <r>
    <n v="22085"/>
    <x v="801"/>
    <s v="Low"/>
    <n v="41"/>
    <n v="265.61"/>
    <s v="Regular Air"/>
    <n v="7.37"/>
    <x v="8"/>
    <s v="Home Office"/>
    <s v="Office Supplies"/>
    <s v="Paper"/>
    <s v="Small Box"/>
    <d v="2012-03-11T00:00:00"/>
  </r>
  <r>
    <n v="2631"/>
    <x v="1068"/>
    <s v="Low"/>
    <n v="27"/>
    <n v="1078.49"/>
    <s v="Regular Air"/>
    <n v="1.99"/>
    <x v="11"/>
    <s v="Corporate"/>
    <s v="Technology"/>
    <s v="Computer Peripherals"/>
    <s v="Small Pack"/>
    <d v="2010-09-25T00:00:00"/>
  </r>
  <r>
    <n v="31681"/>
    <x v="1177"/>
    <s v="Not Specified"/>
    <n v="38"/>
    <n v="212.12"/>
    <s v="Regular Air"/>
    <n v="5.66"/>
    <x v="8"/>
    <s v="Corporate"/>
    <s v="Office Supplies"/>
    <s v="Paper"/>
    <s v="Small Box"/>
    <d v="2012-11-08T00:00:00"/>
  </r>
  <r>
    <n v="56515"/>
    <x v="63"/>
    <s v="Medium"/>
    <n v="18"/>
    <n v="126.62"/>
    <s v="Express Air"/>
    <n v="0.5"/>
    <x v="9"/>
    <s v="Small Business"/>
    <s v="Office Supplies"/>
    <s v="Labels"/>
    <s v="Small Box"/>
    <d v="2011-05-28T00:00:00"/>
  </r>
  <r>
    <n v="31493"/>
    <x v="1178"/>
    <s v="High"/>
    <n v="8"/>
    <n v="112.47"/>
    <s v="Express Air"/>
    <n v="6.02"/>
    <x v="8"/>
    <s v="Home Office"/>
    <s v="Furniture"/>
    <s v="Office Furnishings"/>
    <s v="Small Pack"/>
    <d v="2009-10-18T00:00:00"/>
  </r>
  <r>
    <n v="41413"/>
    <x v="514"/>
    <s v="Low"/>
    <n v="46"/>
    <n v="1765.64"/>
    <s v="Regular Air"/>
    <n v="14.45"/>
    <x v="0"/>
    <s v="Corporate"/>
    <s v="Furniture"/>
    <s v="Office Furnishings"/>
    <s v="Large Box"/>
    <d v="2011-11-18T00:00:00"/>
  </r>
  <r>
    <n v="33570"/>
    <x v="686"/>
    <s v="Not Specified"/>
    <n v="1"/>
    <n v="1500.82"/>
    <s v="Delivery Truck"/>
    <n v="29.7"/>
    <x v="0"/>
    <s v="Corporate"/>
    <s v="Technology"/>
    <s v="Office Machines"/>
    <s v="Jumbo Drum"/>
    <d v="2012-12-18T00:00:00"/>
  </r>
  <r>
    <n v="58818"/>
    <x v="56"/>
    <s v="Critical"/>
    <n v="20"/>
    <n v="4353.0200000000004"/>
    <s v="Delivery Truck"/>
    <n v="28.16"/>
    <x v="10"/>
    <s v="Consumer"/>
    <s v="Furniture"/>
    <s v="Chairs &amp; Chairmats"/>
    <s v="Jumbo Drum"/>
    <d v="2009-04-17T00:00:00"/>
  </r>
  <r>
    <n v="58496"/>
    <x v="906"/>
    <s v="Not Specified"/>
    <n v="20"/>
    <n v="137.97"/>
    <s v="Regular Air"/>
    <n v="10.050000000000001"/>
    <x v="4"/>
    <s v="Small Business"/>
    <s v="Office Supplies"/>
    <s v="Paper"/>
    <s v="Small Box"/>
    <d v="2011-06-13T00:00:00"/>
  </r>
  <r>
    <n v="25828"/>
    <x v="1013"/>
    <s v="Not Specified"/>
    <n v="31"/>
    <n v="9041.26"/>
    <s v="Delivery Truck"/>
    <n v="61.76"/>
    <x v="6"/>
    <s v="Small Business"/>
    <s v="Furniture"/>
    <s v="Tables"/>
    <s v="Jumbo Box"/>
    <d v="2010-11-23T00:00:00"/>
  </r>
  <r>
    <n v="37572"/>
    <x v="405"/>
    <s v="High"/>
    <n v="22"/>
    <n v="123.95"/>
    <s v="Regular Air"/>
    <n v="2.99"/>
    <x v="1"/>
    <s v="Corporate"/>
    <s v="Office Supplies"/>
    <s v="Binders and Binder Accessories"/>
    <s v="Small Box"/>
    <d v="2010-08-05T00:00:00"/>
  </r>
  <r>
    <n v="16481"/>
    <x v="1179"/>
    <s v="Low"/>
    <n v="47"/>
    <n v="20265.22"/>
    <s v="Delivery Truck"/>
    <n v="14.7"/>
    <x v="3"/>
    <s v="Corporate"/>
    <s v="Technology"/>
    <s v="Office Machines"/>
    <s v="Jumbo Drum"/>
    <d v="2011-02-23T00:00:00"/>
  </r>
  <r>
    <n v="12641"/>
    <x v="1180"/>
    <s v="Low"/>
    <n v="25"/>
    <n v="676.24"/>
    <s v="Regular Air"/>
    <n v="5.86"/>
    <x v="5"/>
    <s v="Home Office"/>
    <s v="Office Supplies"/>
    <s v="Paper"/>
    <s v="Small Box"/>
    <d v="2011-02-26T00:00:00"/>
  </r>
  <r>
    <n v="9537"/>
    <x v="480"/>
    <s v="Not Specified"/>
    <n v="6"/>
    <n v="906.02"/>
    <s v="Delivery Truck"/>
    <n v="66.27"/>
    <x v="7"/>
    <s v="Small Business"/>
    <s v="Furniture"/>
    <s v="Bookcases"/>
    <s v="Jumbo Box"/>
    <d v="2011-02-15T00:00:00"/>
  </r>
  <r>
    <n v="36640"/>
    <x v="1107"/>
    <s v="Not Specified"/>
    <n v="18"/>
    <n v="416.39"/>
    <s v="Express Air"/>
    <n v="1.99"/>
    <x v="3"/>
    <s v="Corporate"/>
    <s v="Technology"/>
    <s v="Computer Peripherals"/>
    <s v="Small Pack"/>
    <d v="2011-11-20T00:00:00"/>
  </r>
  <r>
    <n v="52516"/>
    <x v="83"/>
    <s v="High"/>
    <n v="50"/>
    <n v="4962.05"/>
    <s v="Delivery Truck"/>
    <n v="56.14"/>
    <x v="1"/>
    <s v="Corporate"/>
    <s v="Technology"/>
    <s v="Office Machines"/>
    <s v="Jumbo Box"/>
    <d v="2012-01-05T00:00:00"/>
  </r>
  <r>
    <n v="19361"/>
    <x v="1181"/>
    <s v="Low"/>
    <n v="21"/>
    <n v="535.57000000000005"/>
    <s v="Regular Air"/>
    <n v="8.99"/>
    <x v="6"/>
    <s v="Consumer"/>
    <s v="Furniture"/>
    <s v="Office Furnishings"/>
    <s v="Small Pack"/>
    <d v="2012-09-25T00:00:00"/>
  </r>
  <r>
    <n v="47877"/>
    <x v="808"/>
    <s v="Medium"/>
    <n v="49"/>
    <n v="8058.96"/>
    <s v="Regular Air"/>
    <n v="69"/>
    <x v="0"/>
    <s v="Home Office"/>
    <s v="Furniture"/>
    <s v="Tables"/>
    <s v="Large Box"/>
    <d v="2009-08-30T00:00:00"/>
  </r>
  <r>
    <n v="5538"/>
    <x v="392"/>
    <s v="Critical"/>
    <n v="43"/>
    <n v="1281.28"/>
    <s v="Regular Air"/>
    <n v="6.27"/>
    <x v="8"/>
    <s v="Consumer"/>
    <s v="Office Supplies"/>
    <s v="Binders and Binder Accessories"/>
    <s v="Small Box"/>
    <d v="2010-12-26T00:00:00"/>
  </r>
  <r>
    <n v="19559"/>
    <x v="75"/>
    <s v="High"/>
    <n v="31"/>
    <n v="260.77"/>
    <s v="Regular Air"/>
    <n v="4.82"/>
    <x v="5"/>
    <s v="Small Business"/>
    <s v="Office Supplies"/>
    <s v="Paper"/>
    <s v="Small Box"/>
    <d v="2010-04-17T00:00:00"/>
  </r>
  <r>
    <n v="30048"/>
    <x v="1182"/>
    <s v="Medium"/>
    <n v="44"/>
    <n v="7765.13"/>
    <s v="Delivery Truck"/>
    <n v="55.24"/>
    <x v="7"/>
    <s v="Home Office"/>
    <s v="Office Supplies"/>
    <s v="Appliances"/>
    <s v="Jumbo Drum"/>
    <d v="2011-06-15T00:00:00"/>
  </r>
  <r>
    <n v="23844"/>
    <x v="989"/>
    <s v="Not Specified"/>
    <n v="40"/>
    <n v="1861.36"/>
    <s v="Regular Air"/>
    <n v="4.62"/>
    <x v="9"/>
    <s v="Home Office"/>
    <s v="Office Supplies"/>
    <s v="Appliances"/>
    <s v="Small Box"/>
    <d v="2009-07-08T00:00:00"/>
  </r>
  <r>
    <n v="9761"/>
    <x v="1183"/>
    <s v="Not Specified"/>
    <n v="23"/>
    <n v="133.69"/>
    <s v="Regular Air"/>
    <n v="7.15"/>
    <x v="1"/>
    <s v="Small Business"/>
    <s v="Office Supplies"/>
    <s v="Paper"/>
    <s v="Small Box"/>
    <d v="2012-01-24T00:00:00"/>
  </r>
  <r>
    <n v="37443"/>
    <x v="75"/>
    <s v="Not Specified"/>
    <n v="21"/>
    <n v="2172.7020000000002"/>
    <s v="Regular Air"/>
    <n v="2.5"/>
    <x v="4"/>
    <s v="Small Business"/>
    <s v="Technology"/>
    <s v="Telephones and Communication"/>
    <s v="Small Box"/>
    <d v="2010-04-17T00:00:00"/>
  </r>
  <r>
    <n v="52320"/>
    <x v="306"/>
    <s v="Low"/>
    <n v="41"/>
    <n v="112.6"/>
    <s v="Regular Air"/>
    <n v="1.01"/>
    <x v="5"/>
    <s v="Home Office"/>
    <s v="Office Supplies"/>
    <s v="Pens &amp; Art Supplies"/>
    <s v="Wrap Bag"/>
    <d v="2012-09-28T00:00:00"/>
  </r>
  <r>
    <n v="38944"/>
    <x v="1022"/>
    <s v="Medium"/>
    <n v="46"/>
    <n v="24639.8"/>
    <s v="Delivery Truck"/>
    <n v="26"/>
    <x v="5"/>
    <s v="Small Business"/>
    <s v="Furniture"/>
    <s v="Chairs &amp; Chairmats"/>
    <s v="Jumbo Drum"/>
    <d v="2010-04-21T00:00:00"/>
  </r>
  <r>
    <n v="15616"/>
    <x v="619"/>
    <s v="Critical"/>
    <n v="34"/>
    <n v="134.06"/>
    <s v="Regular Air"/>
    <n v="1.17"/>
    <x v="3"/>
    <s v="Corporate"/>
    <s v="Office Supplies"/>
    <s v="Pens &amp; Art Supplies"/>
    <s v="Wrap Bag"/>
    <d v="2012-03-25T00:00:00"/>
  </r>
  <r>
    <n v="43010"/>
    <x v="283"/>
    <s v="Critical"/>
    <n v="24"/>
    <n v="245.53"/>
    <s v="Regular Air"/>
    <n v="2.27"/>
    <x v="0"/>
    <s v="Home Office"/>
    <s v="Office Supplies"/>
    <s v="Paper"/>
    <s v="Wrap Bag"/>
    <d v="2012-10-11T00:00:00"/>
  </r>
  <r>
    <n v="23777"/>
    <x v="391"/>
    <s v="Not Specified"/>
    <n v="16"/>
    <n v="487.7"/>
    <s v="Regular Air"/>
    <n v="6.72"/>
    <x v="10"/>
    <s v="Consumer"/>
    <s v="Office Supplies"/>
    <s v="Storage &amp; Organization"/>
    <s v="Small Box"/>
    <d v="2012-11-27T00:00:00"/>
  </r>
  <r>
    <n v="9472"/>
    <x v="364"/>
    <s v="Critical"/>
    <n v="17"/>
    <n v="53.91"/>
    <s v="Regular Air"/>
    <n v="0.49"/>
    <x v="4"/>
    <s v="Home Office"/>
    <s v="Office Supplies"/>
    <s v="Labels"/>
    <s v="Small Box"/>
    <d v="2011-06-19T00:00:00"/>
  </r>
  <r>
    <n v="2848"/>
    <x v="801"/>
    <s v="Critical"/>
    <n v="8"/>
    <n v="863.58299999999997"/>
    <s v="Regular Air"/>
    <n v="8.99"/>
    <x v="0"/>
    <s v="Home Office"/>
    <s v="Technology"/>
    <s v="Telephones and Communication"/>
    <s v="Small Box"/>
    <d v="2012-03-11T00:00:00"/>
  </r>
  <r>
    <n v="52929"/>
    <x v="1184"/>
    <s v="High"/>
    <n v="20"/>
    <n v="77.989999999999995"/>
    <s v="Regular Air"/>
    <n v="0.99"/>
    <x v="2"/>
    <s v="Small Business"/>
    <s v="Office Supplies"/>
    <s v="Rubber Bands"/>
    <s v="Wrap Bag"/>
    <d v="2011-04-09T00:00:00"/>
  </r>
  <r>
    <n v="12579"/>
    <x v="364"/>
    <s v="Not Specified"/>
    <n v="5"/>
    <n v="70.33"/>
    <s v="Regular Air"/>
    <n v="1.97"/>
    <x v="0"/>
    <s v="Home Office"/>
    <s v="Office Supplies"/>
    <s v="Paper"/>
    <s v="Wrap Bag"/>
    <d v="2011-06-16T00:00:00"/>
  </r>
  <r>
    <n v="612"/>
    <x v="1036"/>
    <s v="Medium"/>
    <n v="43"/>
    <n v="2531.0875000000001"/>
    <s v="Regular Air"/>
    <n v="2.5"/>
    <x v="8"/>
    <s v="Corporate"/>
    <s v="Technology"/>
    <s v="Telephones and Communication"/>
    <s v="Small Box"/>
    <d v="2012-10-22T00:00:00"/>
  </r>
  <r>
    <n v="640"/>
    <x v="660"/>
    <s v="High"/>
    <n v="24"/>
    <n v="464.77"/>
    <s v="Regular Air"/>
    <n v="9.5399999999999991"/>
    <x v="1"/>
    <s v="Consumer"/>
    <s v="Office Supplies"/>
    <s v="Paper"/>
    <s v="Small Box"/>
    <d v="2010-01-23T00:00:00"/>
  </r>
  <r>
    <n v="2883"/>
    <x v="509"/>
    <s v="Low"/>
    <n v="34"/>
    <n v="2154.34"/>
    <s v="Regular Air"/>
    <n v="6.88"/>
    <x v="0"/>
    <s v="Consumer"/>
    <s v="Office Supplies"/>
    <s v="Storage &amp; Organization"/>
    <s v="Small Box"/>
    <d v="2011-01-24T00:00:00"/>
  </r>
  <r>
    <n v="10212"/>
    <x v="62"/>
    <s v="Low"/>
    <n v="22"/>
    <n v="1276.17"/>
    <s v="Regular Air"/>
    <n v="6.79"/>
    <x v="5"/>
    <s v="Consumer"/>
    <s v="Office Supplies"/>
    <s v="Paper"/>
    <s v="Small Box"/>
    <d v="2010-05-27T00:00:00"/>
  </r>
  <r>
    <n v="47621"/>
    <x v="1185"/>
    <s v="Critical"/>
    <n v="16"/>
    <n v="230.74"/>
    <s v="Express Air"/>
    <n v="5.3"/>
    <x v="4"/>
    <s v="Home Office"/>
    <s v="Furniture"/>
    <s v="Office Furnishings"/>
    <s v="Wrap Bag"/>
    <d v="2009-07-13T00:00:00"/>
  </r>
  <r>
    <n v="21827"/>
    <x v="42"/>
    <s v="Not Specified"/>
    <n v="21"/>
    <n v="1560.96"/>
    <s v="Express Air"/>
    <n v="4"/>
    <x v="3"/>
    <s v="Corporate"/>
    <s v="Technology"/>
    <s v="Computer Peripherals"/>
    <s v="Small Box"/>
    <d v="2012-11-10T00:00:00"/>
  </r>
  <r>
    <n v="6117"/>
    <x v="122"/>
    <s v="Critical"/>
    <n v="7"/>
    <n v="157.03"/>
    <s v="Regular Air"/>
    <n v="5.08"/>
    <x v="5"/>
    <s v="Home Office"/>
    <s v="Furniture"/>
    <s v="Office Furnishings"/>
    <s v="Small Pack"/>
    <d v="2012-12-22T00:00:00"/>
  </r>
  <r>
    <n v="21890"/>
    <x v="380"/>
    <s v="Not Specified"/>
    <n v="27"/>
    <n v="81.900000000000006"/>
    <s v="Regular Air"/>
    <n v="0.96"/>
    <x v="12"/>
    <s v="Small Business"/>
    <s v="Office Supplies"/>
    <s v="Pens &amp; Art Supplies"/>
    <s v="Wrap Bag"/>
    <d v="2011-01-26T00:00:00"/>
  </r>
  <r>
    <n v="7072"/>
    <x v="1186"/>
    <s v="Critical"/>
    <n v="29"/>
    <n v="258.61"/>
    <s v="Regular Air"/>
    <n v="5.6"/>
    <x v="1"/>
    <s v="Corporate"/>
    <s v="Office Supplies"/>
    <s v="Binders and Binder Accessories"/>
    <s v="Small Box"/>
    <d v="2012-02-04T00:00:00"/>
  </r>
  <r>
    <n v="35046"/>
    <x v="448"/>
    <s v="Medium"/>
    <n v="13"/>
    <n v="3583.87"/>
    <s v="Delivery Truck"/>
    <n v="69.55"/>
    <x v="5"/>
    <s v="Corporate"/>
    <s v="Furniture"/>
    <s v="Chairs &amp; Chairmats"/>
    <s v="Jumbo Drum"/>
    <d v="2010-07-25T00:00:00"/>
  </r>
  <r>
    <n v="21703"/>
    <x v="1187"/>
    <s v="Not Specified"/>
    <n v="3"/>
    <n v="12.01"/>
    <s v="Regular Air"/>
    <n v="0.5"/>
    <x v="10"/>
    <s v="Small Business"/>
    <s v="Office Supplies"/>
    <s v="Labels"/>
    <s v="Small Box"/>
    <d v="2009-03-04T00:00:00"/>
  </r>
  <r>
    <n v="35364"/>
    <x v="146"/>
    <s v="Critical"/>
    <n v="37"/>
    <n v="15897.01"/>
    <s v="Delivery Truck"/>
    <n v="110.2"/>
    <x v="0"/>
    <s v="Corporate"/>
    <s v="Furniture"/>
    <s v="Tables"/>
    <s v="Jumbo Box"/>
    <d v="2009-12-13T00:00:00"/>
  </r>
  <r>
    <n v="27744"/>
    <x v="405"/>
    <s v="Critical"/>
    <n v="22"/>
    <n v="106.69"/>
    <s v="Regular Air"/>
    <n v="5.83"/>
    <x v="3"/>
    <s v="Corporate"/>
    <s v="Office Supplies"/>
    <s v="Binders and Binder Accessories"/>
    <s v="Small Box"/>
    <d v="2010-08-04T00:00:00"/>
  </r>
  <r>
    <n v="30243"/>
    <x v="308"/>
    <s v="Critical"/>
    <n v="44"/>
    <n v="2435.3200000000002"/>
    <s v="Regular Air"/>
    <n v="3.5"/>
    <x v="7"/>
    <s v="Corporate"/>
    <s v="Office Supplies"/>
    <s v="Appliances"/>
    <s v="Small Box"/>
    <d v="2010-05-07T00:00:00"/>
  </r>
  <r>
    <n v="6368"/>
    <x v="1109"/>
    <s v="Not Specified"/>
    <n v="40"/>
    <n v="19100.45"/>
    <s v="Delivery Truck"/>
    <n v="14.7"/>
    <x v="0"/>
    <s v="Corporate"/>
    <s v="Technology"/>
    <s v="Office Machines"/>
    <s v="Jumbo Drum"/>
    <d v="2009-02-22T00:00:00"/>
  </r>
  <r>
    <n v="45380"/>
    <x v="1188"/>
    <s v="Critical"/>
    <n v="34"/>
    <n v="1912.9845"/>
    <s v="Express Air"/>
    <n v="8.8000000000000007"/>
    <x v="0"/>
    <s v="Consumer"/>
    <s v="Technology"/>
    <s v="Telephones and Communication"/>
    <s v="Small Box"/>
    <d v="2009-05-01T00:00:00"/>
  </r>
  <r>
    <n v="13383"/>
    <x v="382"/>
    <s v="Not Specified"/>
    <n v="35"/>
    <n v="750.03"/>
    <s v="Regular Air"/>
    <n v="35"/>
    <x v="1"/>
    <s v="Consumer"/>
    <s v="Office Supplies"/>
    <s v="Storage &amp; Organization"/>
    <s v="Large Box"/>
    <d v="2012-06-17T00:00:00"/>
  </r>
  <r>
    <n v="40965"/>
    <x v="92"/>
    <s v="Medium"/>
    <n v="39"/>
    <n v="1836.1869999999999"/>
    <s v="Regular Air"/>
    <n v="5"/>
    <x v="1"/>
    <s v="Corporate"/>
    <s v="Technology"/>
    <s v="Telephones and Communication"/>
    <s v="Small Pack"/>
    <d v="2009-11-22T00:00:00"/>
  </r>
  <r>
    <n v="28550"/>
    <x v="1189"/>
    <s v="Not Specified"/>
    <n v="44"/>
    <n v="21532.26"/>
    <s v="Delivery Truck"/>
    <n v="69.3"/>
    <x v="6"/>
    <s v="Corporate"/>
    <s v="Technology"/>
    <s v="Office Machines"/>
    <s v="Jumbo Drum"/>
    <d v="2011-03-23T00:00:00"/>
  </r>
  <r>
    <n v="46503"/>
    <x v="1099"/>
    <s v="Not Specified"/>
    <n v="26"/>
    <n v="1196.7915"/>
    <s v="Regular Air"/>
    <n v="1.25"/>
    <x v="1"/>
    <s v="Small Business"/>
    <s v="Technology"/>
    <s v="Telephones and Communication"/>
    <s v="Small Pack"/>
    <d v="2011-11-09T00:00:00"/>
  </r>
  <r>
    <n v="56640"/>
    <x v="349"/>
    <s v="High"/>
    <n v="2"/>
    <n v="29.31"/>
    <s v="Regular Air"/>
    <n v="5.43"/>
    <x v="0"/>
    <s v="Corporate"/>
    <s v="Office Supplies"/>
    <s v="Paper"/>
    <s v="Small Box"/>
    <d v="2011-08-26T00:00:00"/>
  </r>
  <r>
    <n v="21477"/>
    <x v="526"/>
    <s v="Low"/>
    <n v="40"/>
    <n v="278.8"/>
    <s v="Regular Air"/>
    <n v="2"/>
    <x v="6"/>
    <s v="Home Office"/>
    <s v="Office Supplies"/>
    <s v="Paper"/>
    <s v="Wrap Bag"/>
    <d v="2011-05-23T00:00:00"/>
  </r>
  <r>
    <n v="14913"/>
    <x v="1190"/>
    <s v="High"/>
    <n v="47"/>
    <n v="1003.43"/>
    <s v="Regular Air"/>
    <n v="8.68"/>
    <x v="6"/>
    <s v="Consumer"/>
    <s v="Office Supplies"/>
    <s v="Paper"/>
    <s v="Small Box"/>
    <d v="2009-02-15T00:00:00"/>
  </r>
  <r>
    <n v="53605"/>
    <x v="405"/>
    <s v="Medium"/>
    <n v="19"/>
    <n v="506.49"/>
    <s v="Regular Air"/>
    <n v="5.37"/>
    <x v="10"/>
    <s v="Consumer"/>
    <s v="Office Supplies"/>
    <s v="Appliances"/>
    <s v="Medium Box"/>
    <d v="2010-08-05T00:00:00"/>
  </r>
  <r>
    <n v="16864"/>
    <x v="837"/>
    <s v="Not Specified"/>
    <n v="42"/>
    <n v="12837.11"/>
    <s v="Delivery Truck"/>
    <n v="43.57"/>
    <x v="3"/>
    <s v="Consumer"/>
    <s v="Furniture"/>
    <s v="Tables"/>
    <s v="Jumbo Box"/>
    <d v="2012-10-29T00:00:00"/>
  </r>
  <r>
    <n v="53891"/>
    <x v="164"/>
    <s v="High"/>
    <n v="25"/>
    <n v="2570.944"/>
    <s v="Express Air"/>
    <n v="5.92"/>
    <x v="10"/>
    <s v="Home Office"/>
    <s v="Technology"/>
    <s v="Telephones and Communication"/>
    <s v="Small Box"/>
    <d v="2009-01-23T00:00:00"/>
  </r>
  <r>
    <n v="32389"/>
    <x v="738"/>
    <s v="Medium"/>
    <n v="23"/>
    <n v="934.07"/>
    <s v="Regular Air"/>
    <n v="10.25"/>
    <x v="9"/>
    <s v="Small Business"/>
    <s v="Technology"/>
    <s v="Computer Peripherals"/>
    <s v="Small Box"/>
    <d v="2010-11-02T00:00:00"/>
  </r>
  <r>
    <n v="47554"/>
    <x v="1120"/>
    <s v="Low"/>
    <n v="47"/>
    <n v="364.23"/>
    <s v="Regular Air"/>
    <n v="4"/>
    <x v="6"/>
    <s v="Corporate"/>
    <s v="Furniture"/>
    <s v="Office Furnishings"/>
    <s v="Wrap Bag"/>
    <d v="2010-03-20T00:00:00"/>
  </r>
  <r>
    <n v="16579"/>
    <x v="673"/>
    <s v="Not Specified"/>
    <n v="23"/>
    <n v="177.23"/>
    <s v="Regular Air"/>
    <n v="3.12"/>
    <x v="6"/>
    <s v="Consumer"/>
    <s v="Office Supplies"/>
    <s v="Pens &amp; Art Supplies"/>
    <s v="Wrap Bag"/>
    <d v="2010-12-13T00:00:00"/>
  </r>
  <r>
    <n v="53026"/>
    <x v="393"/>
    <s v="Low"/>
    <n v="35"/>
    <n v="322.82"/>
    <s v="Regular Air"/>
    <n v="3.98"/>
    <x v="5"/>
    <s v="Consumer"/>
    <s v="Office Supplies"/>
    <s v="Scissors, Rulers and Trimmers"/>
    <s v="Small Pack"/>
    <d v="2012-03-03T00:00:00"/>
  </r>
  <r>
    <n v="44294"/>
    <x v="243"/>
    <s v="Low"/>
    <n v="8"/>
    <n v="447.04050000000001"/>
    <s v="Regular Air"/>
    <n v="8.99"/>
    <x v="5"/>
    <s v="Consumer"/>
    <s v="Technology"/>
    <s v="Telephones and Communication"/>
    <s v="Small Box"/>
    <d v="2009-06-05T00:00:00"/>
  </r>
  <r>
    <n v="47270"/>
    <x v="1166"/>
    <s v="Critical"/>
    <n v="9"/>
    <n v="61"/>
    <s v="Regular Air"/>
    <n v="6.81"/>
    <x v="6"/>
    <s v="Home Office"/>
    <s v="Office Supplies"/>
    <s v="Paper"/>
    <s v="Small Box"/>
    <d v="2010-08-04T00:00:00"/>
  </r>
  <r>
    <n v="52964"/>
    <x v="672"/>
    <s v="Critical"/>
    <n v="44"/>
    <n v="5735.79"/>
    <s v="Regular Air"/>
    <n v="24.49"/>
    <x v="2"/>
    <s v="Corporate"/>
    <s v="Furniture"/>
    <s v="Office Furnishings"/>
    <s v="Large Box"/>
    <d v="2010-04-01T00:00:00"/>
  </r>
  <r>
    <n v="10752"/>
    <x v="841"/>
    <s v="Critical"/>
    <n v="5"/>
    <n v="95.38"/>
    <s v="Regular Air"/>
    <n v="13.18"/>
    <x v="4"/>
    <s v="Small Business"/>
    <s v="Office Supplies"/>
    <s v="Binders and Binder Accessories"/>
    <s v="Small Box"/>
    <d v="2011-09-11T00:00:00"/>
  </r>
  <r>
    <n v="19745"/>
    <x v="1191"/>
    <s v="High"/>
    <n v="50"/>
    <n v="833"/>
    <s v="Regular Air"/>
    <n v="1.39"/>
    <x v="5"/>
    <s v="Small Business"/>
    <s v="Office Supplies"/>
    <s v="Envelopes"/>
    <s v="Small Box"/>
    <d v="2012-12-19T00:00:00"/>
  </r>
  <r>
    <n v="7812"/>
    <x v="88"/>
    <s v="Low"/>
    <n v="17"/>
    <n v="475.9"/>
    <s v="Regular Air"/>
    <n v="19.46"/>
    <x v="3"/>
    <s v="Corporate"/>
    <s v="Furniture"/>
    <s v="Office Furnishings"/>
    <s v="Small Box"/>
    <d v="2011-04-27T00:00:00"/>
  </r>
  <r>
    <n v="55874"/>
    <x v="1040"/>
    <s v="Medium"/>
    <n v="24"/>
    <n v="129.53"/>
    <s v="Regular Air"/>
    <n v="1.39"/>
    <x v="5"/>
    <s v="Small Business"/>
    <s v="Office Supplies"/>
    <s v="Envelopes"/>
    <s v="Small Box"/>
    <d v="2009-02-16T00:00:00"/>
  </r>
  <r>
    <n v="48672"/>
    <x v="1192"/>
    <s v="High"/>
    <n v="43"/>
    <n v="255.7"/>
    <s v="Regular Air"/>
    <n v="3.37"/>
    <x v="0"/>
    <s v="Small Business"/>
    <s v="Office Supplies"/>
    <s v="Rubber Bands"/>
    <s v="Wrap Bag"/>
    <d v="2012-12-26T00:00:00"/>
  </r>
  <r>
    <n v="23911"/>
    <x v="115"/>
    <s v="Critical"/>
    <n v="19"/>
    <n v="955.46"/>
    <s v="Regular Air"/>
    <n v="6.5"/>
    <x v="5"/>
    <s v="Home Office"/>
    <s v="Technology"/>
    <s v="Computer Peripherals"/>
    <s v="Small Box"/>
    <d v="2012-06-02T00:00:00"/>
  </r>
  <r>
    <n v="36707"/>
    <x v="367"/>
    <s v="Medium"/>
    <n v="47"/>
    <n v="181.78"/>
    <s v="Regular Air"/>
    <n v="0.71"/>
    <x v="2"/>
    <s v="Home Office"/>
    <s v="Office Supplies"/>
    <s v="Rubber Bands"/>
    <s v="Wrap Bag"/>
    <d v="2009-11-30T00:00:00"/>
  </r>
  <r>
    <n v="47461"/>
    <x v="1193"/>
    <s v="High"/>
    <n v="34"/>
    <n v="289.52999999999997"/>
    <s v="Express Air"/>
    <n v="2.99"/>
    <x v="0"/>
    <s v="Small Business"/>
    <s v="Office Supplies"/>
    <s v="Binders and Binder Accessories"/>
    <s v="Small Box"/>
    <d v="2010-04-26T00:00:00"/>
  </r>
  <r>
    <n v="18023"/>
    <x v="1115"/>
    <s v="Medium"/>
    <n v="38"/>
    <n v="4502.26"/>
    <s v="Delivery Truck"/>
    <n v="26.3"/>
    <x v="4"/>
    <s v="Home Office"/>
    <s v="Technology"/>
    <s v="Office Machines"/>
    <s v="Jumbo Drum"/>
    <d v="2011-02-25T00:00:00"/>
  </r>
  <r>
    <n v="36005"/>
    <x v="740"/>
    <s v="Low"/>
    <n v="1"/>
    <n v="29.65"/>
    <s v="Express Air"/>
    <n v="7.69"/>
    <x v="12"/>
    <s v="Small Business"/>
    <s v="Office Supplies"/>
    <s v="Storage &amp; Organization"/>
    <s v="Small Box"/>
    <d v="2010-09-21T00:00:00"/>
  </r>
  <r>
    <n v="39878"/>
    <x v="304"/>
    <s v="Not Specified"/>
    <n v="50"/>
    <n v="7663.74"/>
    <s v="Delivery Truck"/>
    <n v="39.25"/>
    <x v="4"/>
    <s v="Corporate"/>
    <s v="Furniture"/>
    <s v="Tables"/>
    <s v="Jumbo Box"/>
    <d v="2011-03-07T00:00:00"/>
  </r>
  <r>
    <n v="14081"/>
    <x v="303"/>
    <s v="High"/>
    <n v="31"/>
    <n v="1476.12"/>
    <s v="Delivery Truck"/>
    <n v="46.59"/>
    <x v="4"/>
    <s v="Home Office"/>
    <s v="Furniture"/>
    <s v="Tables"/>
    <s v="Jumbo Box"/>
    <d v="2010-10-07T00:00:00"/>
  </r>
  <r>
    <n v="48452"/>
    <x v="348"/>
    <s v="High"/>
    <n v="44"/>
    <n v="185.32"/>
    <s v="Regular Air"/>
    <n v="6.92"/>
    <x v="9"/>
    <s v="Corporate"/>
    <s v="Furniture"/>
    <s v="Office Furnishings"/>
    <s v="Small Box"/>
    <d v="2010-10-10T00:00:00"/>
  </r>
  <r>
    <n v="10982"/>
    <x v="550"/>
    <s v="Not Specified"/>
    <n v="30"/>
    <n v="3665.41"/>
    <s v="Regular Air"/>
    <n v="19.989999999999998"/>
    <x v="5"/>
    <s v="Home Office"/>
    <s v="Office Supplies"/>
    <s v="Binders and Binder Accessories"/>
    <s v="Small Box"/>
    <d v="2012-12-12T00:00:00"/>
  </r>
  <r>
    <n v="3845"/>
    <x v="65"/>
    <s v="Critical"/>
    <n v="22"/>
    <n v="475.72"/>
    <s v="Regular Air"/>
    <n v="10.49"/>
    <x v="5"/>
    <s v="Consumer"/>
    <s v="Furniture"/>
    <s v="Office Furnishings"/>
    <s v="Small Box"/>
    <d v="2012-04-27T00:00:00"/>
  </r>
  <r>
    <n v="57409"/>
    <x v="92"/>
    <s v="Not Specified"/>
    <n v="1"/>
    <n v="90.88"/>
    <s v="Regular Air"/>
    <n v="7.18"/>
    <x v="1"/>
    <s v="Small Business"/>
    <s v="Technology"/>
    <s v="Computer Peripherals"/>
    <s v="Small Box"/>
    <d v="2009-11-21T00:00:00"/>
  </r>
  <r>
    <n v="41059"/>
    <x v="629"/>
    <s v="Medium"/>
    <n v="45"/>
    <n v="17884.53"/>
    <s v="Delivery Truck"/>
    <n v="42.52"/>
    <x v="1"/>
    <s v="Corporate"/>
    <s v="Furniture"/>
    <s v="Tables"/>
    <s v="Jumbo Box"/>
    <d v="2010-09-15T00:00:00"/>
  </r>
  <r>
    <n v="44992"/>
    <x v="1194"/>
    <s v="Critical"/>
    <n v="32"/>
    <n v="1673.53"/>
    <s v="Regular Air"/>
    <n v="10.17"/>
    <x v="1"/>
    <s v="Corporate"/>
    <s v="Technology"/>
    <s v="Office Machines"/>
    <s v="Medium Box"/>
    <d v="2012-12-26T00:00:00"/>
  </r>
  <r>
    <n v="58371"/>
    <x v="912"/>
    <s v="Medium"/>
    <n v="44"/>
    <n v="303.07"/>
    <s v="Regular Air"/>
    <n v="9.68"/>
    <x v="0"/>
    <s v="Consumer"/>
    <s v="Office Supplies"/>
    <s v="Paper"/>
    <s v="Small Box"/>
    <d v="2010-05-12T00:00:00"/>
  </r>
  <r>
    <n v="52448"/>
    <x v="664"/>
    <s v="Not Specified"/>
    <n v="22"/>
    <n v="6767.43"/>
    <s v="Delivery Truck"/>
    <n v="58.95"/>
    <x v="0"/>
    <s v="Corporate"/>
    <s v="Furniture"/>
    <s v="Chairs &amp; Chairmats"/>
    <s v="Jumbo Drum"/>
    <d v="2010-09-11T00:00:00"/>
  </r>
  <r>
    <n v="231"/>
    <x v="432"/>
    <s v="High"/>
    <n v="2"/>
    <n v="689.74"/>
    <s v="Regular Air"/>
    <n v="19.989999999999998"/>
    <x v="8"/>
    <s v="Small Business"/>
    <s v="Office Supplies"/>
    <s v="Appliances"/>
    <s v="Small Box"/>
    <d v="2009-09-30T00:00:00"/>
  </r>
  <r>
    <n v="52416"/>
    <x v="939"/>
    <s v="Not Specified"/>
    <n v="6"/>
    <n v="49.81"/>
    <s v="Regular Air"/>
    <n v="5.83"/>
    <x v="1"/>
    <s v="Corporate"/>
    <s v="Office Supplies"/>
    <s v="Paper"/>
    <s v="Wrap Bag"/>
    <d v="2009-02-02T00:00:00"/>
  </r>
  <r>
    <n v="59681"/>
    <x v="316"/>
    <s v="Critical"/>
    <n v="23"/>
    <n v="224.34"/>
    <s v="Express Air"/>
    <n v="6.19"/>
    <x v="0"/>
    <s v="Small Business"/>
    <s v="Office Supplies"/>
    <s v="Binders and Binder Accessories"/>
    <s v="Small Box"/>
    <d v="2009-06-13T00:00:00"/>
  </r>
  <r>
    <n v="25318"/>
    <x v="147"/>
    <s v="Critical"/>
    <n v="22"/>
    <n v="440.92"/>
    <s v="Express Air"/>
    <n v="10.49"/>
    <x v="2"/>
    <s v="Small Business"/>
    <s v="Furniture"/>
    <s v="Office Furnishings"/>
    <s v="Small Box"/>
    <d v="2011-11-21T00:00:00"/>
  </r>
  <r>
    <n v="8933"/>
    <x v="949"/>
    <s v="High"/>
    <n v="37"/>
    <n v="1520.26"/>
    <s v="Regular Air"/>
    <n v="2.99"/>
    <x v="10"/>
    <s v="Consumer"/>
    <s v="Office Supplies"/>
    <s v="Binders and Binder Accessories"/>
    <s v="Small Box"/>
    <d v="2010-10-08T00:00:00"/>
  </r>
  <r>
    <n v="9665"/>
    <x v="661"/>
    <s v="Low"/>
    <n v="49"/>
    <n v="9579.6200000000008"/>
    <s v="Delivery Truck"/>
    <n v="110.2"/>
    <x v="1"/>
    <s v="Home Office"/>
    <s v="Furniture"/>
    <s v="Tables"/>
    <s v="Jumbo Box"/>
    <d v="2009-04-25T00:00:00"/>
  </r>
  <r>
    <n v="40997"/>
    <x v="622"/>
    <s v="Low"/>
    <n v="37"/>
    <n v="881.74"/>
    <s v="Regular Air"/>
    <n v="8.99"/>
    <x v="1"/>
    <s v="Small Business"/>
    <s v="Office Supplies"/>
    <s v="Pens &amp; Art Supplies"/>
    <s v="Small Pack"/>
    <d v="2009-04-28T00:00:00"/>
  </r>
  <r>
    <n v="48192"/>
    <x v="1058"/>
    <s v="Critical"/>
    <n v="15"/>
    <n v="2277.67"/>
    <s v="Delivery Truck"/>
    <n v="36.090000000000003"/>
    <x v="0"/>
    <s v="Consumer"/>
    <s v="Furniture"/>
    <s v="Bookcases"/>
    <s v="Jumbo Box"/>
    <d v="2009-12-17T00:00:00"/>
  </r>
  <r>
    <n v="43460"/>
    <x v="855"/>
    <s v="Medium"/>
    <n v="2"/>
    <n v="25.09"/>
    <s v="Regular Air"/>
    <n v="8.94"/>
    <x v="12"/>
    <s v="Corporate"/>
    <s v="Office Supplies"/>
    <s v="Binders and Binder Accessories"/>
    <s v="Small Box"/>
    <d v="2012-06-12T00:00:00"/>
  </r>
  <r>
    <n v="36448"/>
    <x v="664"/>
    <s v="Medium"/>
    <n v="6"/>
    <n v="36.65"/>
    <s v="Regular Air"/>
    <n v="0.91"/>
    <x v="1"/>
    <s v="Consumer"/>
    <s v="Office Supplies"/>
    <s v="Pens &amp; Art Supplies"/>
    <s v="Wrap Bag"/>
    <d v="2010-09-10T00:00:00"/>
  </r>
  <r>
    <n v="4389"/>
    <x v="256"/>
    <s v="Medium"/>
    <n v="42"/>
    <n v="2455.2759999999998"/>
    <s v="Express Air"/>
    <n v="5.63"/>
    <x v="5"/>
    <s v="Corporate"/>
    <s v="Technology"/>
    <s v="Telephones and Communication"/>
    <s v="Small Box"/>
    <d v="2009-05-04T00:00:00"/>
  </r>
  <r>
    <n v="25447"/>
    <x v="498"/>
    <s v="Not Specified"/>
    <n v="25"/>
    <n v="536.21"/>
    <s v="Regular Air"/>
    <n v="8.99"/>
    <x v="6"/>
    <s v="Corporate"/>
    <s v="Furniture"/>
    <s v="Office Furnishings"/>
    <s v="Small Pack"/>
    <d v="2012-05-24T00:00:00"/>
  </r>
  <r>
    <n v="51333"/>
    <x v="322"/>
    <s v="Not Specified"/>
    <n v="25"/>
    <n v="237.36"/>
    <s v="Regular Air"/>
    <n v="9.86"/>
    <x v="8"/>
    <s v="Corporate"/>
    <s v="Office Supplies"/>
    <s v="Paper"/>
    <s v="Small Box"/>
    <d v="2012-10-06T00:00:00"/>
  </r>
  <r>
    <n v="31492"/>
    <x v="397"/>
    <s v="Critical"/>
    <n v="23"/>
    <n v="2149.0300000000002"/>
    <s v="Regular Air"/>
    <n v="19.989999999999998"/>
    <x v="2"/>
    <s v="Small Business"/>
    <s v="Office Supplies"/>
    <s v="Storage &amp; Organization"/>
    <s v="Small Box"/>
    <d v="2010-10-16T00:00:00"/>
  </r>
  <r>
    <n v="23877"/>
    <x v="902"/>
    <s v="Not Specified"/>
    <n v="35"/>
    <n v="381.36"/>
    <s v="Express Air"/>
    <n v="1.99"/>
    <x v="3"/>
    <s v="Home Office"/>
    <s v="Technology"/>
    <s v="Computer Peripherals"/>
    <s v="Small Pack"/>
    <d v="2009-07-14T00:00:00"/>
  </r>
  <r>
    <n v="8642"/>
    <x v="779"/>
    <s v="High"/>
    <n v="13"/>
    <n v="133.04"/>
    <s v="Regular Air"/>
    <n v="0.99"/>
    <x v="6"/>
    <s v="Corporate"/>
    <s v="Office Supplies"/>
    <s v="Labels"/>
    <s v="Small Box"/>
    <d v="2010-01-17T00:00:00"/>
  </r>
  <r>
    <n v="50242"/>
    <x v="734"/>
    <s v="Not Specified"/>
    <n v="8"/>
    <n v="1391.7645"/>
    <s v="Regular Air"/>
    <n v="8.99"/>
    <x v="8"/>
    <s v="Corporate"/>
    <s v="Technology"/>
    <s v="Telephones and Communication"/>
    <s v="Small Box"/>
    <d v="2010-07-21T00:00:00"/>
  </r>
  <r>
    <n v="14119"/>
    <x v="560"/>
    <s v="Low"/>
    <n v="35"/>
    <n v="1599.0709999999999"/>
    <s v="Regular Air"/>
    <n v="3.3"/>
    <x v="1"/>
    <s v="Home Office"/>
    <s v="Technology"/>
    <s v="Telephones and Communication"/>
    <s v="Small Pack"/>
    <d v="2010-06-05T00:00:00"/>
  </r>
  <r>
    <n v="34880"/>
    <x v="109"/>
    <s v="High"/>
    <n v="44"/>
    <n v="284.38"/>
    <s v="Regular Air"/>
    <n v="5.19"/>
    <x v="7"/>
    <s v="Home Office"/>
    <s v="Office Supplies"/>
    <s v="Paper"/>
    <s v="Small Box"/>
    <d v="2009-09-17T00:00:00"/>
  </r>
  <r>
    <n v="35110"/>
    <x v="411"/>
    <s v="High"/>
    <n v="49"/>
    <n v="1435.32"/>
    <s v="Regular Air"/>
    <n v="1.99"/>
    <x v="1"/>
    <s v="Corporate"/>
    <s v="Technology"/>
    <s v="Computer Peripherals"/>
    <s v="Small Pack"/>
    <d v="2011-10-20T00:00:00"/>
  </r>
  <r>
    <n v="15109"/>
    <x v="520"/>
    <s v="Not Specified"/>
    <n v="10"/>
    <n v="142.15"/>
    <s v="Regular Air"/>
    <n v="9.3699999999999992"/>
    <x v="8"/>
    <s v="Home Office"/>
    <s v="Office Supplies"/>
    <s v="Storage &amp; Organization"/>
    <s v="Small Box"/>
    <d v="2010-12-16T00:00:00"/>
  </r>
  <r>
    <n v="50663"/>
    <x v="963"/>
    <s v="Critical"/>
    <n v="26"/>
    <n v="1614.84"/>
    <s v="Express Air"/>
    <n v="49"/>
    <x v="1"/>
    <s v="Consumer"/>
    <s v="Office Supplies"/>
    <s v="Appliances"/>
    <s v="Large Box"/>
    <d v="2010-11-10T00:00:00"/>
  </r>
  <r>
    <n v="48642"/>
    <x v="773"/>
    <s v="High"/>
    <n v="50"/>
    <n v="4159.6279999999997"/>
    <s v="Express Air"/>
    <n v="4.9000000000000004"/>
    <x v="4"/>
    <s v="Home Office"/>
    <s v="Technology"/>
    <s v="Telephones and Communication"/>
    <s v="Small Box"/>
    <d v="2010-02-01T00:00:00"/>
  </r>
  <r>
    <n v="41606"/>
    <x v="650"/>
    <s v="High"/>
    <n v="23"/>
    <n v="4514.8599999999997"/>
    <s v="Delivery Truck"/>
    <n v="55.96"/>
    <x v="1"/>
    <s v="Small Business"/>
    <s v="Furniture"/>
    <s v="Bookcases"/>
    <s v="Jumbo Box"/>
    <d v="2009-06-24T00:00:00"/>
  </r>
  <r>
    <n v="30499"/>
    <x v="89"/>
    <s v="High"/>
    <n v="16"/>
    <n v="92.06"/>
    <s v="Regular Air"/>
    <n v="2.5"/>
    <x v="7"/>
    <s v="Consumer"/>
    <s v="Office Supplies"/>
    <s v="Envelopes"/>
    <s v="Small Box"/>
    <d v="2012-11-01T00:00:00"/>
  </r>
  <r>
    <n v="57253"/>
    <x v="719"/>
    <s v="Critical"/>
    <n v="29"/>
    <n v="653.54"/>
    <s v="Delivery Truck"/>
    <n v="53.03"/>
    <x v="1"/>
    <s v="Consumer"/>
    <s v="Furniture"/>
    <s v="Chairs &amp; Chairmats"/>
    <s v="Jumbo Drum"/>
    <d v="2009-01-07T00:00:00"/>
  </r>
  <r>
    <n v="30853"/>
    <x v="433"/>
    <s v="Medium"/>
    <n v="40"/>
    <n v="254.02"/>
    <s v="Regular Air"/>
    <n v="0.5"/>
    <x v="6"/>
    <s v="Small Business"/>
    <s v="Office Supplies"/>
    <s v="Labels"/>
    <s v="Small Box"/>
    <d v="2011-07-30T00:00:00"/>
  </r>
  <r>
    <n v="4931"/>
    <x v="101"/>
    <s v="Critical"/>
    <n v="45"/>
    <n v="4282.7250000000004"/>
    <s v="Regular Air"/>
    <n v="2.5"/>
    <x v="3"/>
    <s v="Corporate"/>
    <s v="Technology"/>
    <s v="Telephones and Communication"/>
    <s v="Small Box"/>
    <d v="2009-11-18T00:00:00"/>
  </r>
  <r>
    <n v="10243"/>
    <x v="911"/>
    <s v="High"/>
    <n v="12"/>
    <n v="28.41"/>
    <s v="Regular Air"/>
    <n v="4.7699999999999996"/>
    <x v="10"/>
    <s v="Consumer"/>
    <s v="Office Supplies"/>
    <s v="Binders and Binder Accessories"/>
    <s v="Small Box"/>
    <d v="2011-12-25T00:00:00"/>
  </r>
  <r>
    <n v="52673"/>
    <x v="871"/>
    <s v="Medium"/>
    <n v="4"/>
    <n v="26.41"/>
    <s v="Regular Air"/>
    <n v="5.74"/>
    <x v="5"/>
    <s v="Corporate"/>
    <s v="Office Supplies"/>
    <s v="Binders and Binder Accessories"/>
    <s v="Small Box"/>
    <d v="2012-05-10T00:00:00"/>
  </r>
  <r>
    <n v="21479"/>
    <x v="808"/>
    <s v="Medium"/>
    <n v="41"/>
    <n v="291.16000000000003"/>
    <s v="Express Air"/>
    <n v="6.57"/>
    <x v="1"/>
    <s v="Home Office"/>
    <s v="Office Supplies"/>
    <s v="Paper"/>
    <s v="Small Box"/>
    <d v="2009-08-29T00:00:00"/>
  </r>
  <r>
    <n v="55300"/>
    <x v="202"/>
    <s v="High"/>
    <n v="37"/>
    <n v="159.88999999999999"/>
    <s v="Regular Air"/>
    <n v="6.89"/>
    <x v="1"/>
    <s v="Consumer"/>
    <s v="Office Supplies"/>
    <s v="Appliances"/>
    <s v="Small Box"/>
    <d v="2009-02-22T00:00:00"/>
  </r>
  <r>
    <n v="31495"/>
    <x v="198"/>
    <s v="Low"/>
    <n v="34"/>
    <n v="1234.8499999999999"/>
    <s v="Regular Air"/>
    <n v="8.2200000000000006"/>
    <x v="1"/>
    <s v="Consumer"/>
    <s v="Office Supplies"/>
    <s v="Storage &amp; Organization"/>
    <s v="Small Box"/>
    <d v="2010-08-11T00:00:00"/>
  </r>
  <r>
    <n v="19492"/>
    <x v="673"/>
    <s v="High"/>
    <n v="33"/>
    <n v="713.7"/>
    <s v="Regular Air"/>
    <n v="2.87"/>
    <x v="8"/>
    <s v="Small Business"/>
    <s v="Office Supplies"/>
    <s v="Pens &amp; Art Supplies"/>
    <s v="Small Pack"/>
    <d v="2010-12-13T00:00:00"/>
  </r>
  <r>
    <n v="36772"/>
    <x v="402"/>
    <s v="Medium"/>
    <n v="47"/>
    <n v="280.45"/>
    <s v="Regular Air"/>
    <n v="6.35"/>
    <x v="5"/>
    <s v="Home Office"/>
    <s v="Office Supplies"/>
    <s v="Paper"/>
    <s v="Small Box"/>
    <d v="2010-05-15T00:00:00"/>
  </r>
  <r>
    <n v="49381"/>
    <x v="1195"/>
    <s v="Not Specified"/>
    <n v="21"/>
    <n v="1537.5"/>
    <s v="Regular Air"/>
    <n v="35"/>
    <x v="4"/>
    <s v="Consumer"/>
    <s v="Office Supplies"/>
    <s v="Storage &amp; Organization"/>
    <s v="Large Box"/>
    <d v="2012-12-14T00:00:00"/>
  </r>
  <r>
    <n v="46117"/>
    <x v="1071"/>
    <s v="Low"/>
    <n v="22"/>
    <n v="1168.28"/>
    <s v="Delivery Truck"/>
    <n v="14.19"/>
    <x v="1"/>
    <s v="Home Office"/>
    <s v="Furniture"/>
    <s v="Chairs &amp; Chairmats"/>
    <s v="Jumbo Drum"/>
    <d v="2011-05-26T00:00:00"/>
  </r>
  <r>
    <n v="55651"/>
    <x v="495"/>
    <s v="Medium"/>
    <n v="11"/>
    <n v="995.72400000000005"/>
    <s v="Regular Air"/>
    <n v="2.5"/>
    <x v="0"/>
    <s v="Corporate"/>
    <s v="Technology"/>
    <s v="Telephones and Communication"/>
    <s v="Small Box"/>
    <d v="2012-03-08T00:00:00"/>
  </r>
  <r>
    <n v="32871"/>
    <x v="843"/>
    <s v="High"/>
    <n v="9"/>
    <n v="107.92"/>
    <s v="Regular Air"/>
    <n v="6.5"/>
    <x v="1"/>
    <s v="Small Business"/>
    <s v="Technology"/>
    <s v="Computer Peripherals"/>
    <s v="Small Box"/>
    <d v="2012-10-28T00:00:00"/>
  </r>
  <r>
    <n v="10209"/>
    <x v="652"/>
    <s v="Medium"/>
    <n v="14"/>
    <n v="461.55"/>
    <s v="Regular Air"/>
    <n v="19.989999999999998"/>
    <x v="12"/>
    <s v="Corporate"/>
    <s v="Furniture"/>
    <s v="Office Furnishings"/>
    <s v="Small Box"/>
    <d v="2010-11-29T00:00:00"/>
  </r>
  <r>
    <n v="12323"/>
    <x v="215"/>
    <s v="Not Specified"/>
    <n v="4"/>
    <n v="36.799999999999997"/>
    <s v="Regular Air"/>
    <n v="5.21"/>
    <x v="1"/>
    <s v="Corporate"/>
    <s v="Furniture"/>
    <s v="Office Furnishings"/>
    <s v="Small Box"/>
    <d v="2011-04-04T00:00:00"/>
  </r>
  <r>
    <n v="2593"/>
    <x v="1125"/>
    <s v="High"/>
    <n v="5"/>
    <n v="2004.12"/>
    <s v="Express Air"/>
    <n v="19.989999999999998"/>
    <x v="6"/>
    <s v="Corporate"/>
    <s v="Office Supplies"/>
    <s v="Binders and Binder Accessories"/>
    <s v="Small Box"/>
    <d v="2010-09-05T00:00:00"/>
  </r>
  <r>
    <n v="27201"/>
    <x v="1110"/>
    <s v="High"/>
    <n v="45"/>
    <n v="3500.1"/>
    <s v="Delivery Truck"/>
    <n v="89.3"/>
    <x v="1"/>
    <s v="Corporate"/>
    <s v="Furniture"/>
    <s v="Tables"/>
    <s v="Jumbo Box"/>
    <d v="2012-07-25T00:00:00"/>
  </r>
  <r>
    <n v="56740"/>
    <x v="532"/>
    <s v="Critical"/>
    <n v="33"/>
    <n v="662.21"/>
    <s v="Regular Air"/>
    <n v="3.62"/>
    <x v="9"/>
    <s v="Consumer"/>
    <s v="Furniture"/>
    <s v="Office Furnishings"/>
    <s v="Wrap Bag"/>
    <d v="2012-10-23T00:00:00"/>
  </r>
  <r>
    <n v="27463"/>
    <x v="1196"/>
    <s v="Medium"/>
    <n v="10"/>
    <n v="54.52"/>
    <s v="Regular Air"/>
    <n v="4.72"/>
    <x v="5"/>
    <s v="Consumer"/>
    <s v="Office Supplies"/>
    <s v="Paper"/>
    <s v="Small Box"/>
    <d v="2009-11-14T00:00:00"/>
  </r>
  <r>
    <n v="358"/>
    <x v="104"/>
    <s v="High"/>
    <n v="33"/>
    <n v="1640.9"/>
    <s v="Delivery Truck"/>
    <n v="54.11"/>
    <x v="5"/>
    <s v="Corporate"/>
    <s v="Furniture"/>
    <s v="Bookcases"/>
    <s v="Jumbo Box"/>
    <d v="2010-09-21T00:00:00"/>
  </r>
  <r>
    <n v="44737"/>
    <x v="1197"/>
    <s v="Medium"/>
    <n v="11"/>
    <n v="773.74"/>
    <s v="Regular Air"/>
    <n v="35"/>
    <x v="1"/>
    <s v="Home Office"/>
    <s v="Office Supplies"/>
    <s v="Storage &amp; Organization"/>
    <s v="Large Box"/>
    <d v="2012-11-20T00:00:00"/>
  </r>
  <r>
    <n v="33284"/>
    <x v="227"/>
    <s v="Low"/>
    <n v="21"/>
    <n v="480.39"/>
    <s v="Regular Air"/>
    <n v="8.99"/>
    <x v="0"/>
    <s v="Corporate"/>
    <s v="Furniture"/>
    <s v="Office Furnishings"/>
    <s v="Small Pack"/>
    <d v="2012-04-02T00:00:00"/>
  </r>
  <r>
    <n v="49153"/>
    <x v="596"/>
    <s v="Medium"/>
    <n v="31"/>
    <n v="2245.7800000000002"/>
    <s v="Delivery Truck"/>
    <n v="30"/>
    <x v="0"/>
    <s v="Small Business"/>
    <s v="Furniture"/>
    <s v="Chairs &amp; Chairmats"/>
    <s v="Jumbo Drum"/>
    <d v="2012-07-28T00:00:00"/>
  </r>
  <r>
    <n v="10310"/>
    <x v="1072"/>
    <s v="Low"/>
    <n v="48"/>
    <n v="139.86000000000001"/>
    <s v="Regular Air"/>
    <n v="1.01"/>
    <x v="0"/>
    <s v="Small Business"/>
    <s v="Office Supplies"/>
    <s v="Pens &amp; Art Supplies"/>
    <s v="Wrap Bag"/>
    <d v="2009-02-09T00:00:00"/>
  </r>
  <r>
    <n v="39654"/>
    <x v="90"/>
    <s v="Medium"/>
    <n v="39"/>
    <n v="856.15"/>
    <s v="Express Air"/>
    <n v="2.99"/>
    <x v="0"/>
    <s v="Corporate"/>
    <s v="Office Supplies"/>
    <s v="Binders and Binder Accessories"/>
    <s v="Small Box"/>
    <d v="2012-10-01T00:00:00"/>
  </r>
  <r>
    <n v="27969"/>
    <x v="359"/>
    <s v="Low"/>
    <n v="9"/>
    <n v="732.72"/>
    <s v="Regular Air"/>
    <n v="6.13"/>
    <x v="3"/>
    <s v="Home Office"/>
    <s v="Technology"/>
    <s v="Computer Peripherals"/>
    <s v="Small Box"/>
    <d v="2010-06-12T00:00:00"/>
  </r>
  <r>
    <n v="18307"/>
    <x v="955"/>
    <s v="Low"/>
    <n v="34"/>
    <n v="245.19"/>
    <s v="Regular Air"/>
    <n v="2.35"/>
    <x v="6"/>
    <s v="Corporate"/>
    <s v="Office Supplies"/>
    <s v="Pens &amp; Art Supplies"/>
    <s v="Wrap Bag"/>
    <d v="2010-02-02T00:00:00"/>
  </r>
  <r>
    <n v="41063"/>
    <x v="1198"/>
    <s v="Low"/>
    <n v="10"/>
    <n v="308.363"/>
    <s v="Regular Air"/>
    <n v="0.99"/>
    <x v="2"/>
    <s v="Home Office"/>
    <s v="Technology"/>
    <s v="Telephones and Communication"/>
    <s v="Small Pack"/>
    <d v="2012-11-28T00:00:00"/>
  </r>
  <r>
    <n v="54369"/>
    <x v="1187"/>
    <s v="Not Specified"/>
    <n v="47"/>
    <n v="421.08"/>
    <s v="Express Air"/>
    <n v="1.99"/>
    <x v="1"/>
    <s v="Consumer"/>
    <s v="Technology"/>
    <s v="Computer Peripherals"/>
    <s v="Small Pack"/>
    <d v="2009-03-04T00:00:00"/>
  </r>
  <r>
    <n v="13282"/>
    <x v="387"/>
    <s v="Low"/>
    <n v="22"/>
    <n v="763.85"/>
    <s v="Regular Air"/>
    <n v="7.53"/>
    <x v="5"/>
    <s v="Corporate"/>
    <s v="Technology"/>
    <s v="Computer Peripherals"/>
    <s v="Small Box"/>
    <d v="2012-05-14T00:00:00"/>
  </r>
  <r>
    <n v="47329"/>
    <x v="854"/>
    <s v="Low"/>
    <n v="2"/>
    <n v="26.64"/>
    <s v="Express Air"/>
    <n v="2.36"/>
    <x v="0"/>
    <s v="Home Office"/>
    <s v="Office Supplies"/>
    <s v="Pens &amp; Art Supplies"/>
    <s v="Wrap Bag"/>
    <d v="2010-02-15T00:00:00"/>
  </r>
  <r>
    <n v="48199"/>
    <x v="254"/>
    <s v="Not Specified"/>
    <n v="47"/>
    <n v="672.46"/>
    <s v="Regular Air"/>
    <n v="1.39"/>
    <x v="7"/>
    <s v="Corporate"/>
    <s v="Office Supplies"/>
    <s v="Envelopes"/>
    <s v="Small Box"/>
    <d v="2009-01-21T00:00:00"/>
  </r>
  <r>
    <n v="11846"/>
    <x v="1022"/>
    <s v="Low"/>
    <n v="28"/>
    <n v="707.44"/>
    <s v="Express Air"/>
    <n v="8.7899999999999991"/>
    <x v="5"/>
    <s v="Corporate"/>
    <s v="Office Supplies"/>
    <s v="Storage &amp; Organization"/>
    <s v="Small Box"/>
    <d v="2010-04-27T00:00:00"/>
  </r>
  <r>
    <n v="54528"/>
    <x v="233"/>
    <s v="Medium"/>
    <n v="15"/>
    <n v="92.03"/>
    <s v="Regular Air"/>
    <n v="0.91"/>
    <x v="4"/>
    <s v="Consumer"/>
    <s v="Office Supplies"/>
    <s v="Pens &amp; Art Supplies"/>
    <s v="Wrap Bag"/>
    <d v="2011-01-05T00:00:00"/>
  </r>
  <r>
    <n v="59047"/>
    <x v="803"/>
    <s v="Not Specified"/>
    <n v="26"/>
    <n v="113.85"/>
    <s v="Regular Air"/>
    <n v="6.6"/>
    <x v="7"/>
    <s v="Corporate"/>
    <s v="Furniture"/>
    <s v="Office Furnishings"/>
    <s v="Small Box"/>
    <d v="2011-01-30T00:00:00"/>
  </r>
  <r>
    <n v="34660"/>
    <x v="239"/>
    <s v="Not Specified"/>
    <n v="4"/>
    <n v="24.77"/>
    <s v="Regular Air"/>
    <n v="5.68"/>
    <x v="6"/>
    <s v="Home Office"/>
    <s v="Office Supplies"/>
    <s v="Binders and Binder Accessories"/>
    <s v="Small Box"/>
    <d v="2011-09-04T00:00:00"/>
  </r>
  <r>
    <n v="58658"/>
    <x v="855"/>
    <s v="Medium"/>
    <n v="7"/>
    <n v="883.23"/>
    <s v="Delivery Truck"/>
    <n v="58.64"/>
    <x v="5"/>
    <s v="Consumer"/>
    <s v="Furniture"/>
    <s v="Bookcases"/>
    <s v="Jumbo Box"/>
    <d v="2012-06-12T00:00:00"/>
  </r>
  <r>
    <n v="6115"/>
    <x v="1199"/>
    <s v="Medium"/>
    <n v="25"/>
    <n v="409.08"/>
    <s v="Regular Air"/>
    <n v="5.03"/>
    <x v="0"/>
    <s v="Consumer"/>
    <s v="Furniture"/>
    <s v="Office Furnishings"/>
    <s v="Small Box"/>
    <d v="2010-09-12T00:00:00"/>
  </r>
  <r>
    <n v="12452"/>
    <x v="414"/>
    <s v="Medium"/>
    <n v="38"/>
    <n v="2063.42"/>
    <s v="Regular Air"/>
    <n v="5.15"/>
    <x v="1"/>
    <s v="Corporate"/>
    <s v="Office Supplies"/>
    <s v="Paper"/>
    <s v="Small Box"/>
    <d v="2010-12-09T00:00:00"/>
  </r>
  <r>
    <n v="20103"/>
    <x v="1000"/>
    <s v="Medium"/>
    <n v="25"/>
    <n v="726.82"/>
    <s v="Express Air"/>
    <n v="8.65"/>
    <x v="8"/>
    <s v="Small Business"/>
    <s v="Technology"/>
    <s v="Computer Peripherals"/>
    <s v="Small Box"/>
    <d v="2010-02-13T00:00:00"/>
  </r>
  <r>
    <n v="34660"/>
    <x v="239"/>
    <s v="Not Specified"/>
    <n v="36"/>
    <n v="3832.37"/>
    <s v="Regular Air"/>
    <n v="5.81"/>
    <x v="6"/>
    <s v="Home Office"/>
    <s v="Furniture"/>
    <s v="Office Furnishings"/>
    <s v="Medium Box"/>
    <d v="2011-09-05T00:00:00"/>
  </r>
  <r>
    <n v="29223"/>
    <x v="1139"/>
    <s v="High"/>
    <n v="48"/>
    <n v="24701.119999999999"/>
    <s v="Delivery Truck"/>
    <n v="26"/>
    <x v="4"/>
    <s v="Home Office"/>
    <s v="Furniture"/>
    <s v="Chairs &amp; Chairmats"/>
    <s v="Jumbo Drum"/>
    <d v="2012-01-22T00:00:00"/>
  </r>
  <r>
    <n v="50017"/>
    <x v="336"/>
    <s v="Low"/>
    <n v="24"/>
    <n v="2014.13"/>
    <s v="Regular Air"/>
    <n v="35"/>
    <x v="1"/>
    <s v="Home Office"/>
    <s v="Office Supplies"/>
    <s v="Storage &amp; Organization"/>
    <s v="Large Box"/>
    <d v="2012-11-20T00:00:00"/>
  </r>
  <r>
    <n v="46631"/>
    <x v="26"/>
    <s v="Not Specified"/>
    <n v="39"/>
    <n v="930.84"/>
    <s v="Regular Air"/>
    <n v="16.920000000000002"/>
    <x v="0"/>
    <s v="Corporate"/>
    <s v="Office Supplies"/>
    <s v="Paper"/>
    <s v="Small Box"/>
    <d v="2012-03-13T00:00:00"/>
  </r>
  <r>
    <n v="36737"/>
    <x v="930"/>
    <s v="Not Specified"/>
    <n v="10"/>
    <n v="999.89"/>
    <s v="Regular Air"/>
    <n v="19.989999999999998"/>
    <x v="0"/>
    <s v="Consumer"/>
    <s v="Technology"/>
    <s v="Computer Peripherals"/>
    <s v="Small Box"/>
    <d v="2010-03-16T00:00:00"/>
  </r>
  <r>
    <n v="11174"/>
    <x v="877"/>
    <s v="Medium"/>
    <n v="30"/>
    <n v="3197.0030000000002"/>
    <s v="Regular Air"/>
    <n v="7.69"/>
    <x v="3"/>
    <s v="Corporate"/>
    <s v="Technology"/>
    <s v="Telephones and Communication"/>
    <s v="Small Box"/>
    <d v="2009-04-10T00:00:00"/>
  </r>
  <r>
    <n v="19457"/>
    <x v="902"/>
    <s v="High"/>
    <n v="33"/>
    <n v="5638.7979999999998"/>
    <s v="Express Air"/>
    <n v="3"/>
    <x v="5"/>
    <s v="Corporate"/>
    <s v="Technology"/>
    <s v="Telephones and Communication"/>
    <s v="Small Box"/>
    <d v="2009-07-14T00:00:00"/>
  </r>
  <r>
    <n v="4004"/>
    <x v="33"/>
    <s v="Medium"/>
    <n v="14"/>
    <n v="63.52"/>
    <s v="Regular Air"/>
    <n v="0.71"/>
    <x v="4"/>
    <s v="Corporate"/>
    <s v="Office Supplies"/>
    <s v="Pens &amp; Art Supplies"/>
    <s v="Wrap Bag"/>
    <d v="2010-05-09T00:00:00"/>
  </r>
  <r>
    <n v="58626"/>
    <x v="763"/>
    <s v="High"/>
    <n v="18"/>
    <n v="835.55"/>
    <s v="Regular Air"/>
    <n v="1.99"/>
    <x v="7"/>
    <s v="Small Business"/>
    <s v="Technology"/>
    <s v="Computer Peripherals"/>
    <s v="Small Pack"/>
    <d v="2011-12-31T00:00:00"/>
  </r>
  <r>
    <n v="56804"/>
    <x v="812"/>
    <s v="Critical"/>
    <n v="41"/>
    <n v="136.44999999999999"/>
    <s v="Regular Air"/>
    <n v="6.27"/>
    <x v="6"/>
    <s v="Home Office"/>
    <s v="Office Supplies"/>
    <s v="Binders and Binder Accessories"/>
    <s v="Small Box"/>
    <d v="2011-03-29T00:00:00"/>
  </r>
  <r>
    <n v="41671"/>
    <x v="245"/>
    <s v="Critical"/>
    <n v="49"/>
    <n v="638.91"/>
    <s v="Regular Air"/>
    <n v="3.14"/>
    <x v="0"/>
    <s v="Corporate"/>
    <s v="Office Supplies"/>
    <s v="Scissors, Rulers and Trimmers"/>
    <s v="Small Pack"/>
    <d v="2012-12-05T00:00:00"/>
  </r>
  <r>
    <n v="37798"/>
    <x v="887"/>
    <s v="High"/>
    <n v="23"/>
    <n v="6276.83"/>
    <s v="Delivery Truck"/>
    <n v="48.8"/>
    <x v="0"/>
    <s v="Consumer"/>
    <s v="Furniture"/>
    <s v="Chairs &amp; Chairmats"/>
    <s v="Jumbo Drum"/>
    <d v="2012-11-04T00:00:00"/>
  </r>
  <r>
    <n v="49668"/>
    <x v="10"/>
    <s v="Low"/>
    <n v="25"/>
    <n v="93.22"/>
    <s v="Regular Air"/>
    <n v="0.94"/>
    <x v="1"/>
    <s v="Home Office"/>
    <s v="Office Supplies"/>
    <s v="Rubber Bands"/>
    <s v="Wrap Bag"/>
    <d v="2009-12-09T00:00:00"/>
  </r>
  <r>
    <n v="58658"/>
    <x v="855"/>
    <s v="Medium"/>
    <n v="41"/>
    <n v="917.25"/>
    <s v="Regular Air"/>
    <n v="6.5"/>
    <x v="5"/>
    <s v="Consumer"/>
    <s v="Technology"/>
    <s v="Computer Peripherals"/>
    <s v="Small Box"/>
    <d v="2012-06-12T00:00:00"/>
  </r>
  <r>
    <n v="59173"/>
    <x v="1104"/>
    <s v="High"/>
    <n v="27"/>
    <n v="2896.99"/>
    <s v="Delivery Truck"/>
    <n v="35.840000000000003"/>
    <x v="0"/>
    <s v="Home Office"/>
    <s v="Furniture"/>
    <s v="Bookcases"/>
    <s v="Jumbo Box"/>
    <d v="2010-12-21T00:00:00"/>
  </r>
  <r>
    <n v="22117"/>
    <x v="1200"/>
    <s v="Critical"/>
    <n v="5"/>
    <n v="19.170000000000002"/>
    <s v="Regular Air"/>
    <n v="3.97"/>
    <x v="6"/>
    <s v="Home Office"/>
    <s v="Office Supplies"/>
    <s v="Pens &amp; Art Supplies"/>
    <s v="Wrap Bag"/>
    <d v="2010-08-15T00:00:00"/>
  </r>
  <r>
    <n v="32902"/>
    <x v="548"/>
    <s v="High"/>
    <n v="8"/>
    <n v="64.099999999999994"/>
    <s v="Regular Air"/>
    <n v="8.3699999999999992"/>
    <x v="0"/>
    <s v="Home Office"/>
    <s v="Office Supplies"/>
    <s v="Scissors, Rulers and Trimmers"/>
    <s v="Small Pack"/>
    <d v="2012-03-05T00:00:00"/>
  </r>
  <r>
    <n v="23844"/>
    <x v="989"/>
    <s v="Not Specified"/>
    <n v="11"/>
    <n v="33.020000000000003"/>
    <s v="Regular Air"/>
    <n v="0.5"/>
    <x v="9"/>
    <s v="Home Office"/>
    <s v="Office Supplies"/>
    <s v="Labels"/>
    <s v="Small Box"/>
    <d v="2009-07-07T00:00:00"/>
  </r>
  <r>
    <n v="710"/>
    <x v="1026"/>
    <s v="Low"/>
    <n v="42"/>
    <n v="161.77000000000001"/>
    <s v="Regular Air"/>
    <n v="5.47"/>
    <x v="8"/>
    <s v="Corporate"/>
    <s v="Office Supplies"/>
    <s v="Binders and Binder Accessories"/>
    <s v="Small Box"/>
    <d v="2010-01-05T00:00:00"/>
  </r>
  <r>
    <n v="5860"/>
    <x v="581"/>
    <s v="Not Specified"/>
    <n v="12"/>
    <n v="56.73"/>
    <s v="Regular Air"/>
    <n v="0.71"/>
    <x v="5"/>
    <s v="Consumer"/>
    <s v="Office Supplies"/>
    <s v="Pens &amp; Art Supplies"/>
    <s v="Wrap Bag"/>
    <d v="2012-02-21T00:00:00"/>
  </r>
  <r>
    <n v="58310"/>
    <x v="747"/>
    <s v="Critical"/>
    <n v="22"/>
    <n v="834.81"/>
    <s v="Regular Air"/>
    <n v="12.9"/>
    <x v="8"/>
    <s v="Home Office"/>
    <s v="Office Supplies"/>
    <s v="Storage &amp; Organization"/>
    <s v="Small Box"/>
    <d v="2009-02-24T00:00:00"/>
  </r>
  <r>
    <n v="2914"/>
    <x v="701"/>
    <s v="Medium"/>
    <n v="3"/>
    <n v="62.88"/>
    <s v="Regular Air"/>
    <n v="9.5399999999999991"/>
    <x v="3"/>
    <s v="Consumer"/>
    <s v="Office Supplies"/>
    <s v="Paper"/>
    <s v="Small Box"/>
    <d v="2010-03-03T00:00:00"/>
  </r>
  <r>
    <n v="8545"/>
    <x v="1018"/>
    <s v="Low"/>
    <n v="25"/>
    <n v="113.75"/>
    <s v="Regular Air"/>
    <n v="5.34"/>
    <x v="0"/>
    <s v="Small Business"/>
    <s v="Office Supplies"/>
    <s v="Binders and Binder Accessories"/>
    <s v="Small Box"/>
    <d v="2009-06-21T00:00:00"/>
  </r>
  <r>
    <n v="33889"/>
    <x v="564"/>
    <s v="Low"/>
    <n v="46"/>
    <n v="9046.33"/>
    <s v="Delivery Truck"/>
    <n v="55.24"/>
    <x v="1"/>
    <s v="Small Business"/>
    <s v="Office Supplies"/>
    <s v="Appliances"/>
    <s v="Jumbo Drum"/>
    <d v="2010-11-11T00:00:00"/>
  </r>
  <r>
    <n v="48003"/>
    <x v="1201"/>
    <s v="Medium"/>
    <n v="12"/>
    <n v="88.06"/>
    <s v="Regular Air"/>
    <n v="9.68"/>
    <x v="1"/>
    <s v="Consumer"/>
    <s v="Furniture"/>
    <s v="Office Furnishings"/>
    <s v="Small Pack"/>
    <d v="2012-01-28T00:00:00"/>
  </r>
  <r>
    <n v="31266"/>
    <x v="705"/>
    <s v="High"/>
    <n v="16"/>
    <n v="6573.75"/>
    <s v="Delivery Truck"/>
    <n v="12.06"/>
    <x v="1"/>
    <s v="Corporate"/>
    <s v="Technology"/>
    <s v="Office Machines"/>
    <s v="Jumbo Box"/>
    <d v="2012-10-04T00:00:00"/>
  </r>
  <r>
    <n v="48261"/>
    <x v="45"/>
    <s v="Medium"/>
    <n v="15"/>
    <n v="2130.66"/>
    <s v="Delivery Truck"/>
    <n v="30"/>
    <x v="1"/>
    <s v="Home Office"/>
    <s v="Furniture"/>
    <s v="Chairs &amp; Chairmats"/>
    <s v="Jumbo Drum"/>
    <d v="2011-03-19T00:00:00"/>
  </r>
  <r>
    <n v="40801"/>
    <x v="1202"/>
    <s v="Not Specified"/>
    <n v="20"/>
    <n v="129.16"/>
    <s v="Regular Air"/>
    <n v="6.22"/>
    <x v="0"/>
    <s v="Corporate"/>
    <s v="Office Supplies"/>
    <s v="Paper"/>
    <s v="Small Box"/>
    <d v="2012-07-01T00:00:00"/>
  </r>
  <r>
    <n v="1127"/>
    <x v="1203"/>
    <s v="Not Specified"/>
    <n v="48"/>
    <n v="5340.5"/>
    <s v="Regular Air"/>
    <n v="13.99"/>
    <x v="1"/>
    <s v="Consumer"/>
    <s v="Furniture"/>
    <s v="Office Furnishings"/>
    <s v="Medium Box"/>
    <d v="2011-09-19T00:00:00"/>
  </r>
  <r>
    <n v="28934"/>
    <x v="483"/>
    <s v="Medium"/>
    <n v="26"/>
    <n v="4000.35"/>
    <s v="Delivery Truck"/>
    <n v="30"/>
    <x v="5"/>
    <s v="Consumer"/>
    <s v="Furniture"/>
    <s v="Chairs &amp; Chairmats"/>
    <s v="Jumbo Drum"/>
    <d v="2012-11-30T00:00:00"/>
  </r>
  <r>
    <n v="41760"/>
    <x v="278"/>
    <s v="Low"/>
    <n v="21"/>
    <n v="6688.66"/>
    <s v="Regular Air"/>
    <n v="19.989999999999998"/>
    <x v="5"/>
    <s v="Small Business"/>
    <s v="Office Supplies"/>
    <s v="Binders and Binder Accessories"/>
    <s v="Small Box"/>
    <d v="2012-02-01T00:00:00"/>
  </r>
  <r>
    <n v="8995"/>
    <x v="828"/>
    <s v="High"/>
    <n v="42"/>
    <n v="266.36"/>
    <s v="Regular Air"/>
    <n v="8.19"/>
    <x v="2"/>
    <s v="Consumer"/>
    <s v="Office Supplies"/>
    <s v="Paper"/>
    <s v="Small Box"/>
    <d v="2011-05-18T00:00:00"/>
  </r>
  <r>
    <n v="38145"/>
    <x v="384"/>
    <s v="Not Specified"/>
    <n v="33"/>
    <n v="60.92"/>
    <s v="Regular Air"/>
    <n v="1.49"/>
    <x v="1"/>
    <s v="Small Business"/>
    <s v="Office Supplies"/>
    <s v="Binders and Binder Accessories"/>
    <s v="Small Box"/>
    <d v="2009-09-14T00:00:00"/>
  </r>
  <r>
    <n v="8704"/>
    <x v="937"/>
    <s v="Medium"/>
    <n v="38"/>
    <n v="79.81"/>
    <s v="Regular Air"/>
    <n v="1"/>
    <x v="10"/>
    <s v="Home Office"/>
    <s v="Office Supplies"/>
    <s v="Pens &amp; Art Supplies"/>
    <s v="Wrap Bag"/>
    <d v="2011-07-01T00:00:00"/>
  </r>
  <r>
    <n v="13156"/>
    <x v="644"/>
    <s v="Low"/>
    <n v="12"/>
    <n v="502.01"/>
    <s v="Regular Air"/>
    <n v="9.1999999999999993"/>
    <x v="4"/>
    <s v="Corporate"/>
    <s v="Furniture"/>
    <s v="Office Furnishings"/>
    <s v="Wrap Bag"/>
    <d v="2011-10-10T00:00:00"/>
  </r>
  <r>
    <n v="24448"/>
    <x v="1092"/>
    <s v="High"/>
    <n v="46"/>
    <n v="11036.16"/>
    <s v="Delivery Truck"/>
    <n v="59.24"/>
    <x v="8"/>
    <s v="Corporate"/>
    <s v="Furniture"/>
    <s v="Tables"/>
    <s v="Jumbo Box"/>
    <d v="2012-02-08T00:00:00"/>
  </r>
  <r>
    <n v="999"/>
    <x v="683"/>
    <s v="Low"/>
    <n v="6"/>
    <n v="583.64"/>
    <s v="Regular Air"/>
    <n v="19.989999999999998"/>
    <x v="1"/>
    <s v="Home Office"/>
    <s v="Office Supplies"/>
    <s v="Storage &amp; Organization"/>
    <s v="Small Box"/>
    <d v="2010-09-11T00:00:00"/>
  </r>
  <r>
    <n v="58720"/>
    <x v="580"/>
    <s v="Not Specified"/>
    <n v="6"/>
    <n v="202.62"/>
    <s v="Express Air"/>
    <n v="8.74"/>
    <x v="1"/>
    <s v="Home Office"/>
    <s v="Office Supplies"/>
    <s v="Paper"/>
    <s v="Small Box"/>
    <d v="2010-03-08T00:00:00"/>
  </r>
  <r>
    <n v="22950"/>
    <x v="1032"/>
    <s v="Low"/>
    <n v="29"/>
    <n v="1756.11"/>
    <s v="Regular Air"/>
    <n v="35"/>
    <x v="1"/>
    <s v="Corporate"/>
    <s v="Office Supplies"/>
    <s v="Storage &amp; Organization"/>
    <s v="Large Box"/>
    <d v="2011-12-28T00:00:00"/>
  </r>
  <r>
    <n v="50849"/>
    <x v="322"/>
    <s v="Low"/>
    <n v="47"/>
    <n v="307.37"/>
    <s v="Express Air"/>
    <n v="9.17"/>
    <x v="5"/>
    <s v="Home Office"/>
    <s v="Office Supplies"/>
    <s v="Paper"/>
    <s v="Small Box"/>
    <d v="2012-10-09T00:00:00"/>
  </r>
  <r>
    <n v="32611"/>
    <x v="713"/>
    <s v="Medium"/>
    <n v="16"/>
    <n v="33.76"/>
    <s v="Regular Air"/>
    <n v="1.49"/>
    <x v="0"/>
    <s v="Corporate"/>
    <s v="Office Supplies"/>
    <s v="Binders and Binder Accessories"/>
    <s v="Small Box"/>
    <d v="2009-08-29T00:00:00"/>
  </r>
  <r>
    <n v="30625"/>
    <x v="185"/>
    <s v="Critical"/>
    <n v="37"/>
    <n v="478.94"/>
    <s v="Regular Air"/>
    <n v="7.17"/>
    <x v="10"/>
    <s v="Corporate"/>
    <s v="Office Supplies"/>
    <s v="Binders and Binder Accessories"/>
    <s v="Small Box"/>
    <d v="2010-02-08T00:00:00"/>
  </r>
  <r>
    <n v="34148"/>
    <x v="880"/>
    <s v="Critical"/>
    <n v="33"/>
    <n v="136.79"/>
    <s v="Regular Air"/>
    <n v="0.99"/>
    <x v="4"/>
    <s v="Small Business"/>
    <s v="Office Supplies"/>
    <s v="Labels"/>
    <s v="Small Box"/>
    <d v="2012-08-22T00:00:00"/>
  </r>
  <r>
    <n v="36643"/>
    <x v="747"/>
    <s v="Critical"/>
    <n v="30"/>
    <n v="1025.02"/>
    <s v="Regular Air"/>
    <n v="8.74"/>
    <x v="1"/>
    <s v="Corporate"/>
    <s v="Office Supplies"/>
    <s v="Storage &amp; Organization"/>
    <s v="Small Box"/>
    <d v="2009-02-24T00:00:00"/>
  </r>
  <r>
    <n v="18340"/>
    <x v="968"/>
    <s v="Medium"/>
    <n v="20"/>
    <n v="148.65"/>
    <s v="Express Air"/>
    <n v="11.15"/>
    <x v="6"/>
    <s v="Consumer"/>
    <s v="Office Supplies"/>
    <s v="Paper"/>
    <s v="Small Box"/>
    <d v="2011-06-18T00:00:00"/>
  </r>
  <r>
    <n v="29095"/>
    <x v="926"/>
    <s v="Not Specified"/>
    <n v="40"/>
    <n v="291.67"/>
    <s v="Regular Air"/>
    <n v="2.99"/>
    <x v="2"/>
    <s v="Small Business"/>
    <s v="Office Supplies"/>
    <s v="Binders and Binder Accessories"/>
    <s v="Small Box"/>
    <d v="2011-03-09T00:00:00"/>
  </r>
  <r>
    <n v="33573"/>
    <x v="670"/>
    <s v="Critical"/>
    <n v="15"/>
    <n v="2272.56"/>
    <s v="Delivery Truck"/>
    <n v="16.010000000000002"/>
    <x v="1"/>
    <s v="Corporate"/>
    <s v="Furniture"/>
    <s v="Tables"/>
    <s v="Jumbo Box"/>
    <d v="2010-10-04T00:00:00"/>
  </r>
  <r>
    <n v="31845"/>
    <x v="139"/>
    <s v="Low"/>
    <n v="11"/>
    <n v="114.55"/>
    <s v="Regular Air"/>
    <n v="2.06"/>
    <x v="12"/>
    <s v="Corporate"/>
    <s v="Office Supplies"/>
    <s v="Paper"/>
    <s v="Wrap Bag"/>
    <d v="2012-10-29T00:00:00"/>
  </r>
  <r>
    <n v="32007"/>
    <x v="1080"/>
    <s v="Low"/>
    <n v="41"/>
    <n v="17448.75"/>
    <s v="Delivery Truck"/>
    <n v="75.23"/>
    <x v="5"/>
    <s v="Consumer"/>
    <s v="Furniture"/>
    <s v="Tables"/>
    <s v="Jumbo Box"/>
    <d v="2011-02-09T00:00:00"/>
  </r>
  <r>
    <n v="29862"/>
    <x v="623"/>
    <s v="Medium"/>
    <n v="34"/>
    <n v="214.64"/>
    <s v="Regular Air"/>
    <n v="5.86"/>
    <x v="1"/>
    <s v="Corporate"/>
    <s v="Office Supplies"/>
    <s v="Paper"/>
    <s v="Small Box"/>
    <d v="2011-06-21T00:00:00"/>
  </r>
  <r>
    <n v="14596"/>
    <x v="553"/>
    <s v="Critical"/>
    <n v="24"/>
    <n v="199.12"/>
    <s v="Regular Air"/>
    <n v="0.96"/>
    <x v="1"/>
    <s v="Corporate"/>
    <s v="Furniture"/>
    <s v="Office Furnishings"/>
    <s v="Wrap Bag"/>
    <d v="2009-01-12T00:00:00"/>
  </r>
  <r>
    <n v="32292"/>
    <x v="616"/>
    <s v="Low"/>
    <n v="49"/>
    <n v="5008.7610000000004"/>
    <s v="Regular Air"/>
    <n v="5.99"/>
    <x v="4"/>
    <s v="Corporate"/>
    <s v="Technology"/>
    <s v="Telephones and Communication"/>
    <s v="Small Box"/>
    <d v="2012-02-22T00:00:00"/>
  </r>
  <r>
    <n v="45958"/>
    <x v="476"/>
    <s v="Medium"/>
    <n v="28"/>
    <n v="17599.39"/>
    <s v="Regular Air"/>
    <n v="24.49"/>
    <x v="3"/>
    <s v="Small Business"/>
    <s v="Technology"/>
    <s v="Copiers and Fax"/>
    <s v="Large Box"/>
    <d v="2011-05-26T00:00:00"/>
  </r>
  <r>
    <n v="9923"/>
    <x v="469"/>
    <s v="High"/>
    <n v="27"/>
    <n v="63.71"/>
    <s v="Regular Air"/>
    <n v="5.33"/>
    <x v="9"/>
    <s v="Corporate"/>
    <s v="Furniture"/>
    <s v="Office Furnishings"/>
    <s v="Small Box"/>
    <d v="2009-10-05T00:00:00"/>
  </r>
  <r>
    <n v="19431"/>
    <x v="1129"/>
    <s v="Not Specified"/>
    <n v="4"/>
    <n v="16.82"/>
    <s v="Regular Air"/>
    <n v="1.17"/>
    <x v="1"/>
    <s v="Home Office"/>
    <s v="Office Supplies"/>
    <s v="Pens &amp; Art Supplies"/>
    <s v="Wrap Bag"/>
    <d v="2009-05-25T00:00:00"/>
  </r>
  <r>
    <n v="548"/>
    <x v="721"/>
    <s v="Critical"/>
    <n v="26"/>
    <n v="2753.1925000000001"/>
    <s v="Regular Air"/>
    <n v="4.2"/>
    <x v="6"/>
    <s v="Home Office"/>
    <s v="Technology"/>
    <s v="Telephones and Communication"/>
    <s v="Small Box"/>
    <d v="2009-09-22T00:00:00"/>
  </r>
  <r>
    <n v="34374"/>
    <x v="750"/>
    <s v="Low"/>
    <n v="42"/>
    <n v="344.57"/>
    <s v="Regular Air"/>
    <n v="1.99"/>
    <x v="5"/>
    <s v="Small Business"/>
    <s v="Technology"/>
    <s v="Computer Peripherals"/>
    <s v="Small Pack"/>
    <d v="2009-07-07T00:00:00"/>
  </r>
  <r>
    <n v="41760"/>
    <x v="278"/>
    <s v="Low"/>
    <n v="40"/>
    <n v="3232.1334999999999"/>
    <s v="Regular Air"/>
    <n v="8.99"/>
    <x v="5"/>
    <s v="Small Business"/>
    <s v="Technology"/>
    <s v="Telephones and Communication"/>
    <s v="Small Box"/>
    <d v="2012-02-01T00:00:00"/>
  </r>
  <r>
    <n v="55140"/>
    <x v="1204"/>
    <s v="Critical"/>
    <n v="39"/>
    <n v="438.8"/>
    <s v="Regular Air"/>
    <n v="6.96"/>
    <x v="1"/>
    <s v="Corporate"/>
    <s v="Office Supplies"/>
    <s v="Appliances"/>
    <s v="Medium Box"/>
    <d v="2010-07-06T00:00:00"/>
  </r>
  <r>
    <n v="59491"/>
    <x v="508"/>
    <s v="High"/>
    <n v="46"/>
    <n v="562.95000000000005"/>
    <s v="Regular Air"/>
    <n v="2.85"/>
    <x v="6"/>
    <s v="Home Office"/>
    <s v="Furniture"/>
    <s v="Office Furnishings"/>
    <s v="Small Pack"/>
    <d v="2012-03-26T00:00:00"/>
  </r>
  <r>
    <n v="44452"/>
    <x v="217"/>
    <s v="Not Specified"/>
    <n v="50"/>
    <n v="330.27"/>
    <s v="Regular Air"/>
    <n v="7.86"/>
    <x v="6"/>
    <s v="Home Office"/>
    <s v="Office Supplies"/>
    <s v="Paper"/>
    <s v="Small Box"/>
    <d v="2011-12-11T00:00:00"/>
  </r>
  <r>
    <n v="32800"/>
    <x v="375"/>
    <s v="Not Specified"/>
    <n v="19"/>
    <n v="354.13"/>
    <s v="Regular Air"/>
    <n v="8.68"/>
    <x v="5"/>
    <s v="Home Office"/>
    <s v="Office Supplies"/>
    <s v="Paper"/>
    <s v="Small Box"/>
    <d v="2009-01-22T00:00:00"/>
  </r>
  <r>
    <n v="33253"/>
    <x v="953"/>
    <s v="Not Specified"/>
    <n v="17"/>
    <n v="524.21199999999999"/>
    <s v="Regular Air"/>
    <n v="3.3"/>
    <x v="9"/>
    <s v="Home Office"/>
    <s v="Technology"/>
    <s v="Telephones and Communication"/>
    <s v="Small Pack"/>
    <d v="2011-12-02T00:00:00"/>
  </r>
  <r>
    <n v="34822"/>
    <x v="408"/>
    <s v="Not Specified"/>
    <n v="23"/>
    <n v="990.5"/>
    <s v="Regular Air"/>
    <n v="1.99"/>
    <x v="0"/>
    <s v="Consumer"/>
    <s v="Technology"/>
    <s v="Computer Peripherals"/>
    <s v="Small Pack"/>
    <d v="2012-07-11T00:00:00"/>
  </r>
  <r>
    <n v="44867"/>
    <x v="191"/>
    <s v="High"/>
    <n v="40"/>
    <n v="21425.91"/>
    <s v="Delivery Truck"/>
    <n v="26"/>
    <x v="1"/>
    <s v="Home Office"/>
    <s v="Furniture"/>
    <s v="Chairs &amp; Chairmats"/>
    <s v="Jumbo Drum"/>
    <d v="2009-07-28T00:00:00"/>
  </r>
  <r>
    <n v="39079"/>
    <x v="1205"/>
    <s v="High"/>
    <n v="46"/>
    <n v="75.599999999999994"/>
    <s v="Regular Air"/>
    <n v="5.28"/>
    <x v="4"/>
    <s v="Small Business"/>
    <s v="Office Supplies"/>
    <s v="Binders and Binder Accessories"/>
    <s v="Small Box"/>
    <d v="2011-09-07T00:00:00"/>
  </r>
  <r>
    <n v="14406"/>
    <x v="72"/>
    <s v="Medium"/>
    <n v="37"/>
    <n v="5610.84"/>
    <s v="Regular Air"/>
    <n v="13.99"/>
    <x v="9"/>
    <s v="Corporate"/>
    <s v="Technology"/>
    <s v="Office Machines"/>
    <s v="Medium Box"/>
    <d v="2010-03-10T00:00:00"/>
  </r>
  <r>
    <n v="42691"/>
    <x v="962"/>
    <s v="Low"/>
    <n v="7"/>
    <n v="1069.6400000000001"/>
    <s v="Regular Air"/>
    <n v="19.989999999999998"/>
    <x v="0"/>
    <s v="Home Office"/>
    <s v="Office Supplies"/>
    <s v="Storage &amp; Organization"/>
    <s v="Small Box"/>
    <d v="2010-05-28T00:00:00"/>
  </r>
  <r>
    <n v="43553"/>
    <x v="137"/>
    <s v="Not Specified"/>
    <n v="29"/>
    <n v="143.29"/>
    <s v="Regular Air"/>
    <n v="4.72"/>
    <x v="4"/>
    <s v="Corporate"/>
    <s v="Office Supplies"/>
    <s v="Paper"/>
    <s v="Small Box"/>
    <d v="2009-05-15T00:00:00"/>
  </r>
  <r>
    <n v="48455"/>
    <x v="910"/>
    <s v="Critical"/>
    <n v="34"/>
    <n v="817.53"/>
    <s v="Regular Air"/>
    <n v="11.54"/>
    <x v="12"/>
    <s v="Small Business"/>
    <s v="Office Supplies"/>
    <s v="Paper"/>
    <s v="Small Box"/>
    <d v="2009-06-03T00:00:00"/>
  </r>
  <r>
    <n v="47203"/>
    <x v="593"/>
    <s v="Critical"/>
    <n v="8"/>
    <n v="129.18"/>
    <s v="Regular Air"/>
    <n v="4"/>
    <x v="6"/>
    <s v="Corporate"/>
    <s v="Technology"/>
    <s v="Computer Peripherals"/>
    <s v="Small Box"/>
    <d v="2009-12-19T00:00:00"/>
  </r>
  <r>
    <n v="11841"/>
    <x v="1022"/>
    <s v="Medium"/>
    <n v="46"/>
    <n v="533.25"/>
    <s v="Regular Air"/>
    <n v="5.81"/>
    <x v="1"/>
    <s v="Corporate"/>
    <s v="Office Supplies"/>
    <s v="Pens &amp; Art Supplies"/>
    <s v="Small Pack"/>
    <d v="2010-04-20T00:00:00"/>
  </r>
  <r>
    <n v="5445"/>
    <x v="219"/>
    <s v="Low"/>
    <n v="4"/>
    <n v="29.42"/>
    <s v="Express Air"/>
    <n v="0.5"/>
    <x v="1"/>
    <s v="Home Office"/>
    <s v="Office Supplies"/>
    <s v="Labels"/>
    <s v="Small Box"/>
    <d v="2010-07-30T00:00:00"/>
  </r>
  <r>
    <n v="16548"/>
    <x v="334"/>
    <s v="Not Specified"/>
    <n v="40"/>
    <n v="3028.86"/>
    <s v="Regular Air"/>
    <n v="69"/>
    <x v="9"/>
    <s v="Consumer"/>
    <s v="Furniture"/>
    <s v="Tables"/>
    <s v="Large Box"/>
    <d v="2012-02-07T00:00:00"/>
  </r>
  <r>
    <n v="22118"/>
    <x v="254"/>
    <s v="High"/>
    <n v="50"/>
    <n v="2842.54"/>
    <s v="Regular Air"/>
    <n v="1.49"/>
    <x v="8"/>
    <s v="Corporate"/>
    <s v="Office Supplies"/>
    <s v="Binders and Binder Accessories"/>
    <s v="Small Box"/>
    <d v="2009-01-18T00:00:00"/>
  </r>
  <r>
    <n v="41474"/>
    <x v="733"/>
    <s v="Not Specified"/>
    <n v="35"/>
    <n v="3640.83"/>
    <s v="Delivery Truck"/>
    <n v="35.840000000000003"/>
    <x v="1"/>
    <s v="Corporate"/>
    <s v="Furniture"/>
    <s v="Bookcases"/>
    <s v="Jumbo Box"/>
    <d v="2009-04-22T00:00:00"/>
  </r>
  <r>
    <n v="25861"/>
    <x v="24"/>
    <s v="High"/>
    <n v="44"/>
    <n v="23775.56"/>
    <s v="Delivery Truck"/>
    <n v="14.7"/>
    <x v="5"/>
    <s v="Small Business"/>
    <s v="Technology"/>
    <s v="Office Machines"/>
    <s v="Jumbo Drum"/>
    <d v="2012-08-08T00:00:00"/>
  </r>
  <r>
    <n v="38915"/>
    <x v="588"/>
    <s v="Medium"/>
    <n v="12"/>
    <n v="96.73"/>
    <s v="Regular Air"/>
    <n v="9.23"/>
    <x v="1"/>
    <s v="Corporate"/>
    <s v="Office Supplies"/>
    <s v="Appliances"/>
    <s v="Small Box"/>
    <d v="2009-09-18T00:00:00"/>
  </r>
  <r>
    <n v="50533"/>
    <x v="735"/>
    <s v="Not Specified"/>
    <n v="32"/>
    <n v="1974.66"/>
    <s v="Express Air"/>
    <n v="35"/>
    <x v="1"/>
    <s v="Small Business"/>
    <s v="Office Supplies"/>
    <s v="Storage &amp; Organization"/>
    <s v="Large Box"/>
    <d v="2011-06-02T00:00:00"/>
  </r>
  <r>
    <n v="41383"/>
    <x v="352"/>
    <s v="Low"/>
    <n v="36"/>
    <n v="1449.45"/>
    <s v="Regular Air"/>
    <n v="2.99"/>
    <x v="9"/>
    <s v="Small Business"/>
    <s v="Office Supplies"/>
    <s v="Binders and Binder Accessories"/>
    <s v="Small Box"/>
    <d v="2010-05-19T00:00:00"/>
  </r>
  <r>
    <n v="23297"/>
    <x v="297"/>
    <s v="Critical"/>
    <n v="20"/>
    <n v="498.68"/>
    <s v="Regular Air"/>
    <n v="5.37"/>
    <x v="3"/>
    <s v="Corporate"/>
    <s v="Office Supplies"/>
    <s v="Appliances"/>
    <s v="Medium Box"/>
    <d v="2012-07-04T00:00:00"/>
  </r>
  <r>
    <n v="57476"/>
    <x v="862"/>
    <s v="High"/>
    <n v="17"/>
    <n v="357.91"/>
    <s v="Regular Air"/>
    <n v="8.99"/>
    <x v="0"/>
    <s v="Small Business"/>
    <s v="Office Supplies"/>
    <s v="Pens &amp; Art Supplies"/>
    <s v="Small Pack"/>
    <d v="2009-03-18T00:00:00"/>
  </r>
  <r>
    <n v="38498"/>
    <x v="114"/>
    <s v="Critical"/>
    <n v="30"/>
    <n v="3295.15"/>
    <s v="Regular Air"/>
    <n v="1.99"/>
    <x v="1"/>
    <s v="Corporate"/>
    <s v="Technology"/>
    <s v="Computer Peripherals"/>
    <s v="Small Pack"/>
    <d v="2012-04-29T00:00:00"/>
  </r>
  <r>
    <n v="17858"/>
    <x v="345"/>
    <s v="Medium"/>
    <n v="12"/>
    <n v="385.7"/>
    <s v="Regular Air"/>
    <n v="6.5"/>
    <x v="1"/>
    <s v="Consumer"/>
    <s v="Technology"/>
    <s v="Computer Peripherals"/>
    <s v="Small Box"/>
    <d v="2010-09-26T00:00:00"/>
  </r>
  <r>
    <n v="22243"/>
    <x v="251"/>
    <s v="Critical"/>
    <n v="9"/>
    <n v="24.76"/>
    <s v="Regular Air"/>
    <n v="0.7"/>
    <x v="6"/>
    <s v="Consumer"/>
    <s v="Office Supplies"/>
    <s v="Pens &amp; Art Supplies"/>
    <s v="Wrap Bag"/>
    <d v="2009-01-16T00:00:00"/>
  </r>
  <r>
    <n v="40647"/>
    <x v="1206"/>
    <s v="High"/>
    <n v="47"/>
    <n v="1982.16"/>
    <s v="Regular Air"/>
    <n v="19.989999999999998"/>
    <x v="1"/>
    <s v="Corporate"/>
    <s v="Office Supplies"/>
    <s v="Paper"/>
    <s v="Small Box"/>
    <d v="2009-08-18T00:00:00"/>
  </r>
  <r>
    <n v="56710"/>
    <x v="912"/>
    <s v="Not Specified"/>
    <n v="16"/>
    <n v="833.92650000000003"/>
    <s v="Regular Air"/>
    <n v="3.99"/>
    <x v="1"/>
    <s v="Consumer"/>
    <s v="Technology"/>
    <s v="Telephones and Communication"/>
    <s v="Small Box"/>
    <d v="2010-05-12T00:00:00"/>
  </r>
  <r>
    <n v="19361"/>
    <x v="1181"/>
    <s v="Low"/>
    <n v="43"/>
    <n v="364.59"/>
    <s v="Regular Air"/>
    <n v="5.16"/>
    <x v="8"/>
    <s v="Consumer"/>
    <s v="Office Supplies"/>
    <s v="Paper"/>
    <s v="Wrap Bag"/>
    <d v="2012-09-30T00:00:00"/>
  </r>
  <r>
    <n v="50016"/>
    <x v="74"/>
    <s v="High"/>
    <n v="15"/>
    <n v="1093.6355000000001"/>
    <s v="Regular Air"/>
    <n v="0.99"/>
    <x v="6"/>
    <s v="Consumer"/>
    <s v="Technology"/>
    <s v="Telephones and Communication"/>
    <s v="Wrap Bag"/>
    <d v="2009-04-07T00:00:00"/>
  </r>
  <r>
    <n v="26758"/>
    <x v="1129"/>
    <s v="Not Specified"/>
    <n v="37"/>
    <n v="108.33"/>
    <s v="Regular Air"/>
    <n v="0.7"/>
    <x v="6"/>
    <s v="Home Office"/>
    <s v="Office Supplies"/>
    <s v="Pens &amp; Art Supplies"/>
    <s v="Wrap Bag"/>
    <d v="2009-05-25T00:00:00"/>
  </r>
  <r>
    <n v="5217"/>
    <x v="899"/>
    <s v="High"/>
    <n v="11"/>
    <n v="33.67"/>
    <s v="Regular Air"/>
    <n v="0.99"/>
    <x v="6"/>
    <s v="Home Office"/>
    <s v="Office Supplies"/>
    <s v="Labels"/>
    <s v="Small Box"/>
    <d v="2011-10-14T00:00:00"/>
  </r>
  <r>
    <n v="38496"/>
    <x v="263"/>
    <s v="Critical"/>
    <n v="23"/>
    <n v="116.57"/>
    <s v="Regular Air"/>
    <n v="4.72"/>
    <x v="1"/>
    <s v="Corporate"/>
    <s v="Office Supplies"/>
    <s v="Paper"/>
    <s v="Small Box"/>
    <d v="2010-02-22T00:00:00"/>
  </r>
  <r>
    <n v="50692"/>
    <x v="740"/>
    <s v="High"/>
    <n v="28"/>
    <n v="327.95"/>
    <s v="Regular Air"/>
    <n v="5.14"/>
    <x v="4"/>
    <s v="Corporate"/>
    <s v="Office Supplies"/>
    <s v="Binders and Binder Accessories"/>
    <s v="Small Box"/>
    <d v="2010-09-19T00:00:00"/>
  </r>
  <r>
    <n v="54307"/>
    <x v="615"/>
    <s v="High"/>
    <n v="41"/>
    <n v="198.29"/>
    <s v="Regular Air"/>
    <n v="5.68"/>
    <x v="0"/>
    <s v="Corporate"/>
    <s v="Office Supplies"/>
    <s v="Binders and Binder Accessories"/>
    <s v="Small Box"/>
    <d v="2012-01-09T00:00:00"/>
  </r>
  <r>
    <n v="2882"/>
    <x v="195"/>
    <s v="High"/>
    <n v="9"/>
    <n v="356.72"/>
    <s v="Regular Air"/>
    <n v="1.99"/>
    <x v="5"/>
    <s v="Consumer"/>
    <s v="Technology"/>
    <s v="Computer Peripherals"/>
    <s v="Small Pack"/>
    <d v="2011-08-22T00:00:00"/>
  </r>
  <r>
    <n v="13540"/>
    <x v="62"/>
    <s v="High"/>
    <n v="16"/>
    <n v="34.93"/>
    <s v="Regular Air"/>
    <n v="0.78"/>
    <x v="8"/>
    <s v="Consumer"/>
    <s v="Office Supplies"/>
    <s v="Rubber Bands"/>
    <s v="Wrap Bag"/>
    <d v="2010-05-23T00:00:00"/>
  </r>
  <r>
    <n v="835"/>
    <x v="1005"/>
    <s v="Not Specified"/>
    <n v="18"/>
    <n v="125.16"/>
    <s v="Regular Air"/>
    <n v="5.14"/>
    <x v="1"/>
    <s v="Small Business"/>
    <s v="Office Supplies"/>
    <s v="Paper"/>
    <s v="Small Box"/>
    <d v="2011-10-08T00:00:00"/>
  </r>
  <r>
    <n v="14176"/>
    <x v="816"/>
    <s v="Low"/>
    <n v="39"/>
    <n v="1233.4775"/>
    <s v="Regular Air"/>
    <n v="5.99"/>
    <x v="5"/>
    <s v="Small Business"/>
    <s v="Technology"/>
    <s v="Telephones and Communication"/>
    <s v="Wrap Bag"/>
    <d v="2009-03-19T00:00:00"/>
  </r>
  <r>
    <n v="42758"/>
    <x v="36"/>
    <s v="Critical"/>
    <n v="42"/>
    <n v="638.07000000000005"/>
    <s v="Regular Air"/>
    <n v="1.97"/>
    <x v="4"/>
    <s v="Home Office"/>
    <s v="Office Supplies"/>
    <s v="Paper"/>
    <s v="Wrap Bag"/>
    <d v="2012-11-11T00:00:00"/>
  </r>
  <r>
    <n v="16897"/>
    <x v="382"/>
    <s v="Not Specified"/>
    <n v="48"/>
    <n v="107.7"/>
    <s v="Regular Air"/>
    <n v="1"/>
    <x v="1"/>
    <s v="Consumer"/>
    <s v="Office Supplies"/>
    <s v="Pens &amp; Art Supplies"/>
    <s v="Wrap Bag"/>
    <d v="2012-06-17T00:00:00"/>
  </r>
  <r>
    <n v="49889"/>
    <x v="422"/>
    <s v="Critical"/>
    <n v="21"/>
    <n v="61.94"/>
    <s v="Express Air"/>
    <n v="2.0299999999999998"/>
    <x v="1"/>
    <s v="Home Office"/>
    <s v="Office Supplies"/>
    <s v="Pens &amp; Art Supplies"/>
    <s v="Wrap Bag"/>
    <d v="2012-12-14T00:00:00"/>
  </r>
  <r>
    <n v="58470"/>
    <x v="409"/>
    <s v="High"/>
    <n v="45"/>
    <n v="854.14"/>
    <s v="Regular Air"/>
    <n v="9.0299999999999994"/>
    <x v="0"/>
    <s v="Small Business"/>
    <s v="Office Supplies"/>
    <s v="Paper"/>
    <s v="Small Box"/>
    <d v="2011-06-10T00:00:00"/>
  </r>
  <r>
    <n v="8133"/>
    <x v="271"/>
    <s v="Medium"/>
    <n v="11"/>
    <n v="405.53"/>
    <s v="Regular Air"/>
    <n v="5.09"/>
    <x v="6"/>
    <s v="Corporate"/>
    <s v="Office Supplies"/>
    <s v="Paper"/>
    <s v="Small Box"/>
    <d v="2011-02-27T00:00:00"/>
  </r>
  <r>
    <n v="12389"/>
    <x v="216"/>
    <s v="Medium"/>
    <n v="16"/>
    <n v="189.04"/>
    <s v="Regular Air"/>
    <n v="8.6"/>
    <x v="9"/>
    <s v="Corporate"/>
    <s v="Office Supplies"/>
    <s v="Storage &amp; Organization"/>
    <s v="Small Box"/>
    <d v="2009-08-05T00:00:00"/>
  </r>
  <r>
    <n v="69"/>
    <x v="243"/>
    <s v="Not Specified"/>
    <n v="28"/>
    <n v="51.53"/>
    <s v="Express Air"/>
    <n v="0.7"/>
    <x v="6"/>
    <s v="Corporate"/>
    <s v="Office Supplies"/>
    <s v="Pens &amp; Art Supplies"/>
    <s v="Wrap Bag"/>
    <d v="2009-06-05T00:00:00"/>
  </r>
  <r>
    <n v="29988"/>
    <x v="637"/>
    <s v="High"/>
    <n v="12"/>
    <n v="5177.3999999999996"/>
    <s v="Delivery Truck"/>
    <n v="49"/>
    <x v="5"/>
    <s v="Corporate"/>
    <s v="Technology"/>
    <s v="Copiers and Fax"/>
    <s v="Jumbo Drum"/>
    <d v="2009-06-14T00:00:00"/>
  </r>
  <r>
    <n v="2497"/>
    <x v="1151"/>
    <s v="Critical"/>
    <n v="21"/>
    <n v="3629.1174999999998"/>
    <s v="Regular Air"/>
    <n v="5.26"/>
    <x v="8"/>
    <s v="Corporate"/>
    <s v="Technology"/>
    <s v="Telephones and Communication"/>
    <s v="Small Box"/>
    <d v="2012-08-28T00:00:00"/>
  </r>
  <r>
    <n v="22849"/>
    <x v="471"/>
    <s v="Not Specified"/>
    <n v="27"/>
    <n v="304.98"/>
    <s v="Regular Air"/>
    <n v="5.63"/>
    <x v="1"/>
    <s v="Corporate"/>
    <s v="Office Supplies"/>
    <s v="Binders and Binder Accessories"/>
    <s v="Small Box"/>
    <d v="2011-02-15T00:00:00"/>
  </r>
  <r>
    <n v="29826"/>
    <x v="481"/>
    <s v="Critical"/>
    <n v="9"/>
    <n v="157.63"/>
    <s v="Regular Air"/>
    <n v="4"/>
    <x v="0"/>
    <s v="Consumer"/>
    <s v="Technology"/>
    <s v="Computer Peripherals"/>
    <s v="Small Box"/>
    <d v="2009-09-25T00:00:00"/>
  </r>
  <r>
    <n v="56646"/>
    <x v="225"/>
    <s v="Critical"/>
    <n v="41"/>
    <n v="4257.2759999999998"/>
    <s v="Regular Air"/>
    <n v="2.5"/>
    <x v="1"/>
    <s v="Home Office"/>
    <s v="Technology"/>
    <s v="Telephones and Communication"/>
    <s v="Small Box"/>
    <d v="2010-05-20T00:00:00"/>
  </r>
  <r>
    <n v="13635"/>
    <x v="696"/>
    <s v="Critical"/>
    <n v="49"/>
    <n v="334.29"/>
    <s v="Regular Air"/>
    <n v="7.37"/>
    <x v="6"/>
    <s v="Home Office"/>
    <s v="Office Supplies"/>
    <s v="Paper"/>
    <s v="Small Box"/>
    <d v="2009-05-03T00:00:00"/>
  </r>
  <r>
    <n v="58853"/>
    <x v="538"/>
    <s v="Critical"/>
    <n v="27"/>
    <n v="5307.5"/>
    <s v="Delivery Truck"/>
    <n v="23.76"/>
    <x v="1"/>
    <s v="Home Office"/>
    <s v="Furniture"/>
    <s v="Chairs &amp; Chairmats"/>
    <s v="Jumbo Drum"/>
    <d v="2012-05-14T00:00:00"/>
  </r>
  <r>
    <n v="54051"/>
    <x v="1207"/>
    <s v="Medium"/>
    <n v="23"/>
    <n v="3301.33"/>
    <s v="Delivery Truck"/>
    <n v="36.090000000000003"/>
    <x v="5"/>
    <s v="Corporate"/>
    <s v="Furniture"/>
    <s v="Bookcases"/>
    <s v="Jumbo Box"/>
    <d v="2011-08-13T00:00:00"/>
  </r>
  <r>
    <n v="26439"/>
    <x v="464"/>
    <s v="Medium"/>
    <n v="38"/>
    <n v="1230.83"/>
    <s v="Regular Air"/>
    <n v="6.5"/>
    <x v="6"/>
    <s v="Corporate"/>
    <s v="Technology"/>
    <s v="Computer Peripherals"/>
    <s v="Small Box"/>
    <d v="2011-09-16T00:00:00"/>
  </r>
  <r>
    <n v="5347"/>
    <x v="1208"/>
    <s v="Medium"/>
    <n v="7"/>
    <n v="525.55499999999995"/>
    <s v="Regular Air"/>
    <n v="1.25"/>
    <x v="5"/>
    <s v="Corporate"/>
    <s v="Technology"/>
    <s v="Telephones and Communication"/>
    <s v="Small Pack"/>
    <d v="2011-02-23T00:00:00"/>
  </r>
  <r>
    <n v="19841"/>
    <x v="97"/>
    <s v="Low"/>
    <n v="17"/>
    <n v="213.06"/>
    <s v="Regular Air"/>
    <n v="5.81"/>
    <x v="4"/>
    <s v="Corporate"/>
    <s v="Office Supplies"/>
    <s v="Pens &amp; Art Supplies"/>
    <s v="Small Pack"/>
    <d v="2011-01-22T00:00:00"/>
  </r>
  <r>
    <n v="28161"/>
    <x v="35"/>
    <s v="Not Specified"/>
    <n v="15"/>
    <n v="5028.3100000000004"/>
    <s v="Delivery Truck"/>
    <n v="30"/>
    <x v="4"/>
    <s v="Consumer"/>
    <s v="Furniture"/>
    <s v="Chairs &amp; Chairmats"/>
    <s v="Jumbo Drum"/>
    <d v="2009-06-17T00:00:00"/>
  </r>
  <r>
    <n v="2309"/>
    <x v="239"/>
    <s v="Low"/>
    <n v="7"/>
    <n v="27.01"/>
    <s v="Regular Air"/>
    <n v="1.49"/>
    <x v="3"/>
    <s v="Consumer"/>
    <s v="Office Supplies"/>
    <s v="Binders and Binder Accessories"/>
    <s v="Small Box"/>
    <d v="2011-09-05T00:00:00"/>
  </r>
  <r>
    <n v="20451"/>
    <x v="312"/>
    <s v="Critical"/>
    <n v="6"/>
    <n v="53.72"/>
    <s v="Regular Air"/>
    <n v="2.0099999999999998"/>
    <x v="1"/>
    <s v="Corporate"/>
    <s v="Office Supplies"/>
    <s v="Paper"/>
    <s v="Wrap Bag"/>
    <d v="2012-05-27T00:00:00"/>
  </r>
  <r>
    <n v="22663"/>
    <x v="827"/>
    <s v="Low"/>
    <n v="35"/>
    <n v="9843.11"/>
    <s v="Delivery Truck"/>
    <n v="57"/>
    <x v="8"/>
    <s v="Corporate"/>
    <s v="Furniture"/>
    <s v="Chairs &amp; Chairmats"/>
    <s v="Jumbo Drum"/>
    <d v="2012-01-11T00:00:00"/>
  </r>
  <r>
    <n v="21927"/>
    <x v="517"/>
    <s v="High"/>
    <n v="23"/>
    <n v="8225.24"/>
    <s v="Delivery Truck"/>
    <n v="30"/>
    <x v="3"/>
    <s v="Home Office"/>
    <s v="Furniture"/>
    <s v="Chairs &amp; Chairmats"/>
    <s v="Jumbo Drum"/>
    <d v="2011-12-11T00:00:00"/>
  </r>
  <r>
    <n v="53283"/>
    <x v="449"/>
    <s v="High"/>
    <n v="2"/>
    <n v="25.07"/>
    <s v="Regular Air"/>
    <n v="5.76"/>
    <x v="0"/>
    <s v="Home Office"/>
    <s v="Technology"/>
    <s v="Office Machines"/>
    <s v="Medium Box"/>
    <d v="2011-10-29T00:00:00"/>
  </r>
  <r>
    <n v="18593"/>
    <x v="507"/>
    <s v="High"/>
    <n v="23"/>
    <n v="6572.04"/>
    <s v="Regular Air"/>
    <n v="7.18"/>
    <x v="5"/>
    <s v="Corporate"/>
    <s v="Technology"/>
    <s v="Computer Peripherals"/>
    <s v="Small Box"/>
    <d v="2011-09-23T00:00:00"/>
  </r>
  <r>
    <n v="41765"/>
    <x v="1209"/>
    <s v="Medium"/>
    <n v="41"/>
    <n v="204.99"/>
    <s v="Regular Air"/>
    <n v="4.95"/>
    <x v="1"/>
    <s v="Home Office"/>
    <s v="Office Supplies"/>
    <s v="Binders and Binder Accessories"/>
    <s v="Small Box"/>
    <d v="2009-12-11T00:00:00"/>
  </r>
  <r>
    <n v="44613"/>
    <x v="276"/>
    <s v="High"/>
    <n v="17"/>
    <n v="120.751"/>
    <s v="Regular Air"/>
    <n v="5.03"/>
    <x v="6"/>
    <s v="Small Business"/>
    <s v="Technology"/>
    <s v="Telephones and Communication"/>
    <s v="Medium Box"/>
    <d v="2010-08-31T00:00:00"/>
  </r>
  <r>
    <n v="36708"/>
    <x v="772"/>
    <s v="Not Specified"/>
    <n v="25"/>
    <n v="2614.3705"/>
    <s v="Regular Air"/>
    <n v="7.69"/>
    <x v="6"/>
    <s v="Corporate"/>
    <s v="Technology"/>
    <s v="Telephones and Communication"/>
    <s v="Small Box"/>
    <d v="2011-09-21T00:00:00"/>
  </r>
  <r>
    <n v="41888"/>
    <x v="1081"/>
    <s v="Low"/>
    <n v="18"/>
    <n v="1979.47"/>
    <s v="Regular Air"/>
    <n v="9.07"/>
    <x v="0"/>
    <s v="Corporate"/>
    <s v="Office Supplies"/>
    <s v="Binders and Binder Accessories"/>
    <s v="Small Box"/>
    <d v="2009-03-09T00:00:00"/>
  </r>
  <r>
    <n v="31111"/>
    <x v="537"/>
    <s v="Not Specified"/>
    <n v="27"/>
    <n v="217.93"/>
    <s v="Regular Air"/>
    <n v="5.83"/>
    <x v="2"/>
    <s v="Corporate"/>
    <s v="Office Supplies"/>
    <s v="Paper"/>
    <s v="Wrap Bag"/>
    <d v="2009-08-26T00:00:00"/>
  </r>
  <r>
    <n v="38976"/>
    <x v="917"/>
    <s v="Critical"/>
    <n v="46"/>
    <n v="944.76"/>
    <s v="Regular Air"/>
    <n v="8.68"/>
    <x v="4"/>
    <s v="Corporate"/>
    <s v="Office Supplies"/>
    <s v="Paper"/>
    <s v="Small Box"/>
    <d v="2010-12-27T00:00:00"/>
  </r>
  <r>
    <n v="17735"/>
    <x v="643"/>
    <s v="Low"/>
    <n v="45"/>
    <n v="311.64999999999998"/>
    <s v="Regular Air"/>
    <n v="5.48"/>
    <x v="1"/>
    <s v="Consumer"/>
    <s v="Office Supplies"/>
    <s v="Binders and Binder Accessories"/>
    <s v="Small Box"/>
    <d v="2012-07-17T00:00:00"/>
  </r>
  <r>
    <n v="10535"/>
    <x v="63"/>
    <s v="Low"/>
    <n v="25"/>
    <n v="854.88"/>
    <s v="Regular Air"/>
    <n v="19.989999999999998"/>
    <x v="2"/>
    <s v="Corporate"/>
    <s v="Furniture"/>
    <s v="Office Furnishings"/>
    <s v="Small Box"/>
    <d v="2011-05-29T00:00:00"/>
  </r>
  <r>
    <n v="26145"/>
    <x v="487"/>
    <s v="Low"/>
    <n v="27"/>
    <n v="735.09"/>
    <s v="Regular Air"/>
    <n v="7.87"/>
    <x v="1"/>
    <s v="Corporate"/>
    <s v="Furniture"/>
    <s v="Office Furnishings"/>
    <s v="Small Box"/>
    <d v="2011-07-06T00:00:00"/>
  </r>
  <r>
    <n v="48576"/>
    <x v="655"/>
    <s v="Not Specified"/>
    <n v="47"/>
    <n v="316.68"/>
    <s v="Regular Air"/>
    <n v="7.49"/>
    <x v="1"/>
    <s v="Home Office"/>
    <s v="Office Supplies"/>
    <s v="Paper"/>
    <s v="Small Box"/>
    <d v="2012-12-03T00:00:00"/>
  </r>
  <r>
    <n v="43013"/>
    <x v="463"/>
    <s v="Low"/>
    <n v="43"/>
    <n v="1438.33"/>
    <s v="Regular Air"/>
    <n v="8.2200000000000006"/>
    <x v="0"/>
    <s v="Home Office"/>
    <s v="Office Supplies"/>
    <s v="Storage &amp; Organization"/>
    <s v="Small Box"/>
    <d v="2011-04-27T00:00:00"/>
  </r>
  <r>
    <n v="11682"/>
    <x v="1204"/>
    <s v="Low"/>
    <n v="5"/>
    <n v="102.18"/>
    <s v="Regular Air"/>
    <n v="4"/>
    <x v="3"/>
    <s v="Home Office"/>
    <s v="Technology"/>
    <s v="Computer Peripherals"/>
    <s v="Small Box"/>
    <d v="2010-07-11T00:00:00"/>
  </r>
  <r>
    <n v="39749"/>
    <x v="784"/>
    <s v="High"/>
    <n v="14"/>
    <n v="125.31"/>
    <s v="Regular Air"/>
    <n v="4.95"/>
    <x v="1"/>
    <s v="Consumer"/>
    <s v="Furniture"/>
    <s v="Office Furnishings"/>
    <s v="Small Box"/>
    <d v="2010-06-29T00:00:00"/>
  </r>
  <r>
    <n v="56900"/>
    <x v="920"/>
    <s v="Not Specified"/>
    <n v="16"/>
    <n v="54.32"/>
    <s v="Regular Air"/>
    <n v="0.7"/>
    <x v="9"/>
    <s v="Small Business"/>
    <s v="Office Supplies"/>
    <s v="Rubber Bands"/>
    <s v="Wrap Bag"/>
    <d v="2011-11-28T00:00:00"/>
  </r>
  <r>
    <n v="20518"/>
    <x v="469"/>
    <s v="Critical"/>
    <n v="49"/>
    <n v="8252.3610000000008"/>
    <s v="Regular Air"/>
    <n v="4.2"/>
    <x v="4"/>
    <s v="Corporate"/>
    <s v="Technology"/>
    <s v="Telephones and Communication"/>
    <s v="Small Box"/>
    <d v="2009-10-06T00:00:00"/>
  </r>
  <r>
    <n v="21602"/>
    <x v="625"/>
    <s v="Critical"/>
    <n v="6"/>
    <n v="2170.61"/>
    <s v="Delivery Truck"/>
    <n v="40.19"/>
    <x v="6"/>
    <s v="Small Business"/>
    <s v="Furniture"/>
    <s v="Tables"/>
    <s v="Jumbo Box"/>
    <d v="2009-07-04T00:00:00"/>
  </r>
  <r>
    <n v="39367"/>
    <x v="684"/>
    <s v="Critical"/>
    <n v="30"/>
    <n v="139.59"/>
    <s v="Regular Air"/>
    <n v="2.5"/>
    <x v="0"/>
    <s v="Small Business"/>
    <s v="Office Supplies"/>
    <s v="Envelopes"/>
    <s v="Small Box"/>
    <d v="2009-08-08T00:00:00"/>
  </r>
  <r>
    <n v="32835"/>
    <x v="479"/>
    <s v="Medium"/>
    <n v="15"/>
    <n v="572.4325"/>
    <s v="Regular Air"/>
    <n v="4.99"/>
    <x v="7"/>
    <s v="Corporate"/>
    <s v="Technology"/>
    <s v="Telephones and Communication"/>
    <s v="Small Box"/>
    <d v="2012-07-09T00:00:00"/>
  </r>
  <r>
    <n v="54020"/>
    <x v="1128"/>
    <s v="Low"/>
    <n v="43"/>
    <n v="270.56"/>
    <s v="Regular Air"/>
    <n v="6.86"/>
    <x v="4"/>
    <s v="Corporate"/>
    <s v="Office Supplies"/>
    <s v="Paper"/>
    <s v="Small Box"/>
    <d v="2012-02-05T00:00:00"/>
  </r>
  <r>
    <n v="58884"/>
    <x v="188"/>
    <s v="Low"/>
    <n v="29"/>
    <n v="87.68"/>
    <s v="Regular Air"/>
    <n v="0.99"/>
    <x v="9"/>
    <s v="Corporate"/>
    <s v="Office Supplies"/>
    <s v="Labels"/>
    <s v="Small Box"/>
    <d v="2011-03-26T00:00:00"/>
  </r>
  <r>
    <n v="12258"/>
    <x v="350"/>
    <s v="Low"/>
    <n v="27"/>
    <n v="113.4"/>
    <s v="Express Air"/>
    <n v="2"/>
    <x v="1"/>
    <s v="Home Office"/>
    <s v="Office Supplies"/>
    <s v="Rubber Bands"/>
    <s v="Wrap Bag"/>
    <d v="2009-12-07T00:00:00"/>
  </r>
  <r>
    <n v="12224"/>
    <x v="146"/>
    <s v="High"/>
    <n v="29"/>
    <n v="842.61350000000004"/>
    <s v="Regular Air"/>
    <n v="5"/>
    <x v="1"/>
    <s v="Consumer"/>
    <s v="Technology"/>
    <s v="Telephones and Communication"/>
    <s v="Wrap Bag"/>
    <d v="2009-12-12T00:00:00"/>
  </r>
  <r>
    <n v="32129"/>
    <x v="1132"/>
    <s v="Critical"/>
    <n v="4"/>
    <n v="8467.68"/>
    <s v="Delivery Truck"/>
    <n v="14.7"/>
    <x v="0"/>
    <s v="Consumer"/>
    <s v="Technology"/>
    <s v="Office Machines"/>
    <s v="Jumbo Drum"/>
    <d v="2011-07-04T00:00:00"/>
  </r>
  <r>
    <n v="16320"/>
    <x v="60"/>
    <s v="Not Specified"/>
    <n v="17"/>
    <n v="1856.9694999999999"/>
    <s v="Regular Air"/>
    <n v="8.08"/>
    <x v="7"/>
    <s v="Small Business"/>
    <s v="Technology"/>
    <s v="Telephones and Communication"/>
    <s v="Small Box"/>
    <d v="2011-10-22T00:00:00"/>
  </r>
  <r>
    <n v="5858"/>
    <x v="1210"/>
    <s v="Not Specified"/>
    <n v="48"/>
    <n v="2531.66"/>
    <s v="Regular Air"/>
    <n v="13.66"/>
    <x v="5"/>
    <s v="Small Business"/>
    <s v="Office Supplies"/>
    <s v="Appliances"/>
    <s v="Small Box"/>
    <d v="2012-07-15T00:00:00"/>
  </r>
  <r>
    <n v="26310"/>
    <x v="295"/>
    <s v="Not Specified"/>
    <n v="5"/>
    <n v="77.41"/>
    <s v="Regular Air"/>
    <n v="1.39"/>
    <x v="6"/>
    <s v="Corporate"/>
    <s v="Office Supplies"/>
    <s v="Envelopes"/>
    <s v="Small Box"/>
    <d v="2012-07-31T00:00:00"/>
  </r>
  <r>
    <n v="29185"/>
    <x v="799"/>
    <s v="High"/>
    <n v="8"/>
    <n v="468.49"/>
    <s v="Regular Air"/>
    <n v="13.22"/>
    <x v="0"/>
    <s v="Corporate"/>
    <s v="Office Supplies"/>
    <s v="Appliances"/>
    <s v="Small Box"/>
    <d v="2010-01-21T00:00:00"/>
  </r>
  <r>
    <n v="12258"/>
    <x v="350"/>
    <s v="Low"/>
    <n v="3"/>
    <n v="561.65"/>
    <s v="Delivery Truck"/>
    <n v="30"/>
    <x v="1"/>
    <s v="Home Office"/>
    <s v="Furniture"/>
    <s v="Chairs &amp; Chairmats"/>
    <s v="Jumbo Drum"/>
    <d v="2009-11-30T00:00:00"/>
  </r>
  <r>
    <n v="17959"/>
    <x v="1074"/>
    <s v="Medium"/>
    <n v="21"/>
    <n v="2784.57"/>
    <s v="Regular Air"/>
    <n v="24.49"/>
    <x v="4"/>
    <s v="Home Office"/>
    <s v="Furniture"/>
    <s v="Office Furnishings"/>
    <s v="Large Box"/>
    <d v="2012-09-12T00:00:00"/>
  </r>
  <r>
    <n v="33764"/>
    <x v="1211"/>
    <s v="Critical"/>
    <n v="31"/>
    <n v="226.15"/>
    <s v="Regular Air"/>
    <n v="2.35"/>
    <x v="4"/>
    <s v="Small Business"/>
    <s v="Office Supplies"/>
    <s v="Pens &amp; Art Supplies"/>
    <s v="Wrap Bag"/>
    <d v="2011-02-11T00:00:00"/>
  </r>
  <r>
    <n v="2181"/>
    <x v="373"/>
    <s v="Medium"/>
    <n v="40"/>
    <n v="102.56"/>
    <s v="Regular Air"/>
    <n v="0.5"/>
    <x v="1"/>
    <s v="Home Office"/>
    <s v="Office Supplies"/>
    <s v="Labels"/>
    <s v="Small Box"/>
    <d v="2011-09-12T00:00:00"/>
  </r>
  <r>
    <n v="53411"/>
    <x v="1212"/>
    <s v="Critical"/>
    <n v="25"/>
    <n v="667.64"/>
    <s v="Regular Air"/>
    <n v="4"/>
    <x v="4"/>
    <s v="Small Business"/>
    <s v="Technology"/>
    <s v="Computer Peripherals"/>
    <s v="Small Box"/>
    <d v="2011-11-30T00:00:00"/>
  </r>
  <r>
    <n v="2279"/>
    <x v="205"/>
    <s v="Medium"/>
    <n v="49"/>
    <n v="4577.18"/>
    <s v="Delivery Truck"/>
    <n v="30"/>
    <x v="0"/>
    <s v="Corporate"/>
    <s v="Furniture"/>
    <s v="Chairs &amp; Chairmats"/>
    <s v="Jumbo Drum"/>
    <d v="2010-02-23T00:00:00"/>
  </r>
  <r>
    <n v="17539"/>
    <x v="464"/>
    <s v="Not Specified"/>
    <n v="10"/>
    <n v="1529.3115"/>
    <s v="Regular Air"/>
    <n v="8.99"/>
    <x v="5"/>
    <s v="Consumer"/>
    <s v="Technology"/>
    <s v="Telephones and Communication"/>
    <s v="Small Box"/>
    <d v="2011-09-16T00:00:00"/>
  </r>
  <r>
    <n v="38021"/>
    <x v="375"/>
    <s v="Medium"/>
    <n v="16"/>
    <n v="4407.03"/>
    <s v="Delivery Truck"/>
    <n v="23.19"/>
    <x v="1"/>
    <s v="Corporate"/>
    <s v="Office Supplies"/>
    <s v="Appliances"/>
    <s v="Jumbo Drum"/>
    <d v="2009-01-22T00:00:00"/>
  </r>
  <r>
    <n v="23140"/>
    <x v="723"/>
    <s v="High"/>
    <n v="18"/>
    <n v="1713.8"/>
    <s v="Regular Air"/>
    <n v="8.99"/>
    <x v="6"/>
    <s v="Home Office"/>
    <s v="Furniture"/>
    <s v="Office Furnishings"/>
    <s v="Small Pack"/>
    <d v="2012-02-10T00:00:00"/>
  </r>
  <r>
    <n v="43140"/>
    <x v="590"/>
    <s v="Critical"/>
    <n v="23"/>
    <n v="130.16"/>
    <s v="Regular Air"/>
    <n v="5.14"/>
    <x v="0"/>
    <s v="Home Office"/>
    <s v="Office Supplies"/>
    <s v="Paper"/>
    <s v="Small Box"/>
    <d v="2009-03-20T00:00:00"/>
  </r>
  <r>
    <n v="8195"/>
    <x v="1103"/>
    <s v="Medium"/>
    <n v="26"/>
    <n v="87.52"/>
    <s v="Regular Air"/>
    <n v="3.97"/>
    <x v="4"/>
    <s v="Consumer"/>
    <s v="Office Supplies"/>
    <s v="Pens &amp; Art Supplies"/>
    <s v="Wrap Bag"/>
    <d v="2011-01-07T00:00:00"/>
  </r>
  <r>
    <n v="59459"/>
    <x v="361"/>
    <s v="Medium"/>
    <n v="40"/>
    <n v="69.66"/>
    <s v="Regular Air"/>
    <n v="1.99"/>
    <x v="1"/>
    <s v="Small Business"/>
    <s v="Technology"/>
    <s v="Computer Peripherals"/>
    <s v="Small Pack"/>
    <d v="2009-02-05T00:00:00"/>
  </r>
  <r>
    <n v="3042"/>
    <x v="92"/>
    <s v="Medium"/>
    <n v="26"/>
    <n v="103.87"/>
    <s v="Regular Air"/>
    <n v="1.2"/>
    <x v="3"/>
    <s v="Consumer"/>
    <s v="Office Supplies"/>
    <s v="Pens &amp; Art Supplies"/>
    <s v="Wrap Bag"/>
    <d v="2009-11-21T00:00:00"/>
  </r>
  <r>
    <n v="48483"/>
    <x v="1062"/>
    <s v="Critical"/>
    <n v="18"/>
    <n v="47.55"/>
    <s v="Express Air"/>
    <n v="1"/>
    <x v="1"/>
    <s v="Small Business"/>
    <s v="Office Supplies"/>
    <s v="Pens &amp; Art Supplies"/>
    <s v="Wrap Bag"/>
    <d v="2009-12-11T00:00:00"/>
  </r>
  <r>
    <n v="11014"/>
    <x v="1142"/>
    <s v="High"/>
    <n v="39"/>
    <n v="286.81"/>
    <s v="Regular Air"/>
    <n v="1.39"/>
    <x v="5"/>
    <s v="Corporate"/>
    <s v="Office Supplies"/>
    <s v="Envelopes"/>
    <s v="Small Box"/>
    <d v="2010-09-08T00:00:00"/>
  </r>
  <r>
    <n v="18179"/>
    <x v="167"/>
    <s v="Not Specified"/>
    <n v="24"/>
    <n v="73.37"/>
    <s v="Regular Air"/>
    <n v="0.99"/>
    <x v="0"/>
    <s v="Corporate"/>
    <s v="Office Supplies"/>
    <s v="Labels"/>
    <s v="Small Box"/>
    <d v="2009-08-02T00:00:00"/>
  </r>
  <r>
    <n v="49216"/>
    <x v="325"/>
    <s v="High"/>
    <n v="28"/>
    <n v="96.71"/>
    <s v="Regular Air"/>
    <n v="3.97"/>
    <x v="1"/>
    <s v="Home Office"/>
    <s v="Office Supplies"/>
    <s v="Pens &amp; Art Supplies"/>
    <s v="Wrap Bag"/>
    <d v="2009-03-19T00:00:00"/>
  </r>
  <r>
    <n v="30658"/>
    <x v="485"/>
    <s v="Medium"/>
    <n v="35"/>
    <n v="17387.650000000001"/>
    <s v="Regular Air"/>
    <n v="24.49"/>
    <x v="2"/>
    <s v="Corporate"/>
    <s v="Technology"/>
    <s v="Copiers and Fax"/>
    <s v="Large Box"/>
    <d v="2011-03-27T00:00:00"/>
  </r>
  <r>
    <n v="45025"/>
    <x v="535"/>
    <s v="High"/>
    <n v="26"/>
    <n v="73.819999999999993"/>
    <s v="Regular Air"/>
    <n v="1.49"/>
    <x v="8"/>
    <s v="Corporate"/>
    <s v="Office Supplies"/>
    <s v="Binders and Binder Accessories"/>
    <s v="Small Box"/>
    <d v="2011-04-14T00:00:00"/>
  </r>
  <r>
    <n v="36676"/>
    <x v="349"/>
    <s v="Not Specified"/>
    <n v="32"/>
    <n v="3046.01"/>
    <s v="Delivery Truck"/>
    <n v="14"/>
    <x v="6"/>
    <s v="Corporate"/>
    <s v="Technology"/>
    <s v="Office Machines"/>
    <s v="Jumbo Drum"/>
    <d v="2011-08-27T00:00:00"/>
  </r>
  <r>
    <n v="3526"/>
    <x v="413"/>
    <s v="Low"/>
    <n v="20"/>
    <n v="246.06"/>
    <s v="Regular Air"/>
    <n v="6.2"/>
    <x v="3"/>
    <s v="Small Business"/>
    <s v="Furniture"/>
    <s v="Office Furnishings"/>
    <s v="Wrap Bag"/>
    <d v="2011-03-17T00:00:00"/>
  </r>
  <r>
    <n v="1796"/>
    <x v="336"/>
    <s v="High"/>
    <n v="43"/>
    <n v="183.41"/>
    <s v="Regular Air"/>
    <n v="5.04"/>
    <x v="10"/>
    <s v="Corporate"/>
    <s v="Office Supplies"/>
    <s v="Binders and Binder Accessories"/>
    <s v="Small Box"/>
    <d v="2012-11-20T00:00:00"/>
  </r>
  <r>
    <n v="29249"/>
    <x v="1182"/>
    <s v="Low"/>
    <n v="12"/>
    <n v="3156.6"/>
    <s v="Regular Air"/>
    <n v="24.49"/>
    <x v="8"/>
    <s v="Corporate"/>
    <s v="Furniture"/>
    <s v="Chairs &amp; Chairmats"/>
    <s v="Large Box"/>
    <d v="2011-06-17T00:00:00"/>
  </r>
  <r>
    <n v="46662"/>
    <x v="112"/>
    <s v="Critical"/>
    <n v="48"/>
    <n v="3410.1574999999998"/>
    <s v="Regular Air"/>
    <n v="0.99"/>
    <x v="0"/>
    <s v="Home Office"/>
    <s v="Technology"/>
    <s v="Telephones and Communication"/>
    <s v="Wrap Bag"/>
    <d v="2011-12-31T00:00:00"/>
  </r>
  <r>
    <n v="24672"/>
    <x v="1091"/>
    <s v="Medium"/>
    <n v="5"/>
    <n v="44.17"/>
    <s v="Regular Air"/>
    <n v="4"/>
    <x v="4"/>
    <s v="Consumer"/>
    <s v="Furniture"/>
    <s v="Office Furnishings"/>
    <s v="Wrap Bag"/>
    <d v="2012-03-20T00:00:00"/>
  </r>
  <r>
    <n v="24387"/>
    <x v="551"/>
    <s v="Critical"/>
    <n v="17"/>
    <n v="6048.18"/>
    <s v="Delivery Truck"/>
    <n v="60"/>
    <x v="2"/>
    <s v="Small Business"/>
    <s v="Furniture"/>
    <s v="Tables"/>
    <s v="Jumbo Drum"/>
    <d v="2011-08-10T00:00:00"/>
  </r>
  <r>
    <n v="39650"/>
    <x v="1059"/>
    <s v="Not Specified"/>
    <n v="10"/>
    <n v="1004.89"/>
    <s v="Delivery Truck"/>
    <n v="42"/>
    <x v="1"/>
    <s v="Small Business"/>
    <s v="Furniture"/>
    <s v="Chairs &amp; Chairmats"/>
    <s v="Jumbo Drum"/>
    <d v="2010-08-02T00:00:00"/>
  </r>
  <r>
    <n v="11777"/>
    <x v="1156"/>
    <s v="Low"/>
    <n v="39"/>
    <n v="651.45000000000005"/>
    <s v="Regular Air"/>
    <n v="9.4700000000000006"/>
    <x v="6"/>
    <s v="Consumer"/>
    <s v="Office Supplies"/>
    <s v="Storage &amp; Organization"/>
    <s v="Small Box"/>
    <d v="2010-01-01T00:00:00"/>
  </r>
  <r>
    <n v="47872"/>
    <x v="637"/>
    <s v="Critical"/>
    <n v="50"/>
    <n v="345.58"/>
    <s v="Regular Air"/>
    <n v="4.95"/>
    <x v="0"/>
    <s v="Home Office"/>
    <s v="Furniture"/>
    <s v="Office Furnishings"/>
    <s v="Small Pack"/>
    <d v="2009-06-13T00:00:00"/>
  </r>
  <r>
    <n v="1317"/>
    <x v="1060"/>
    <s v="High"/>
    <n v="40"/>
    <n v="192.54"/>
    <s v="Regular Air"/>
    <n v="7.44"/>
    <x v="6"/>
    <s v="Consumer"/>
    <s v="Office Supplies"/>
    <s v="Paper"/>
    <s v="Small Box"/>
    <d v="2011-05-19T00:00:00"/>
  </r>
  <r>
    <n v="15618"/>
    <x v="198"/>
    <s v="Medium"/>
    <n v="9"/>
    <n v="50.93"/>
    <s v="Regular Air"/>
    <n v="6.26"/>
    <x v="7"/>
    <s v="Consumer"/>
    <s v="Office Supplies"/>
    <s v="Paper"/>
    <s v="Small Box"/>
    <d v="2010-08-07T00:00:00"/>
  </r>
  <r>
    <n v="18849"/>
    <x v="103"/>
    <s v="High"/>
    <n v="43"/>
    <n v="471.87"/>
    <s v="Regular Air"/>
    <n v="5.25"/>
    <x v="3"/>
    <s v="Corporate"/>
    <s v="Office Supplies"/>
    <s v="Envelopes"/>
    <s v="Small Box"/>
    <d v="2012-08-05T00:00:00"/>
  </r>
  <r>
    <n v="40608"/>
    <x v="751"/>
    <s v="Not Specified"/>
    <n v="39"/>
    <n v="223.79"/>
    <s v="Regular Air"/>
    <n v="5.66"/>
    <x v="0"/>
    <s v="Corporate"/>
    <s v="Office Supplies"/>
    <s v="Paper"/>
    <s v="Small Box"/>
    <d v="2012-08-20T00:00:00"/>
  </r>
  <r>
    <n v="5696"/>
    <x v="394"/>
    <s v="Critical"/>
    <n v="31"/>
    <n v="175.92"/>
    <s v="Regular Air"/>
    <n v="3.85"/>
    <x v="8"/>
    <s v="Consumer"/>
    <s v="Technology"/>
    <s v="Computer Peripherals"/>
    <s v="Small Pack"/>
    <d v="2011-05-05T00:00:00"/>
  </r>
  <r>
    <n v="22913"/>
    <x v="582"/>
    <s v="Critical"/>
    <n v="32"/>
    <n v="176.77"/>
    <s v="Express Air"/>
    <n v="4.72"/>
    <x v="3"/>
    <s v="Corporate"/>
    <s v="Office Supplies"/>
    <s v="Paper"/>
    <s v="Small Box"/>
    <d v="2010-06-26T00:00:00"/>
  </r>
  <r>
    <n v="49412"/>
    <x v="1213"/>
    <s v="Critical"/>
    <n v="20"/>
    <n v="9418.14"/>
    <s v="Delivery Truck"/>
    <n v="16.63"/>
    <x v="0"/>
    <s v="Small Business"/>
    <s v="Technology"/>
    <s v="Office Machines"/>
    <s v="Jumbo Box"/>
    <d v="2009-03-07T00:00:00"/>
  </r>
  <r>
    <n v="12293"/>
    <x v="1214"/>
    <s v="High"/>
    <n v="31"/>
    <n v="283.17"/>
    <s v="Regular Air"/>
    <n v="1.39"/>
    <x v="7"/>
    <s v="Home Office"/>
    <s v="Office Supplies"/>
    <s v="Envelopes"/>
    <s v="Small Box"/>
    <d v="2011-06-19T00:00:00"/>
  </r>
  <r>
    <n v="19040"/>
    <x v="1215"/>
    <s v="High"/>
    <n v="10"/>
    <n v="211.97"/>
    <s v="Regular Air"/>
    <n v="8.99"/>
    <x v="3"/>
    <s v="Corporate"/>
    <s v="Office Supplies"/>
    <s v="Pens &amp; Art Supplies"/>
    <s v="Small Pack"/>
    <d v="2011-12-20T00:00:00"/>
  </r>
  <r>
    <n v="30785"/>
    <x v="1065"/>
    <s v="High"/>
    <n v="38"/>
    <n v="373.07"/>
    <s v="Regular Air"/>
    <n v="1.0900000000000001"/>
    <x v="0"/>
    <s v="Home Office"/>
    <s v="Office Supplies"/>
    <s v="Pens &amp; Art Supplies"/>
    <s v="Wrap Bag"/>
    <d v="2009-07-06T00:00:00"/>
  </r>
  <r>
    <n v="28453"/>
    <x v="981"/>
    <s v="Critical"/>
    <n v="26"/>
    <n v="560.03"/>
    <s v="Regular Air"/>
    <n v="13.99"/>
    <x v="6"/>
    <s v="Home Office"/>
    <s v="Office Supplies"/>
    <s v="Appliances"/>
    <s v="Medium Box"/>
    <d v="2012-12-28T00:00:00"/>
  </r>
  <r>
    <n v="2752"/>
    <x v="645"/>
    <s v="High"/>
    <n v="10"/>
    <n v="575.56899999999996"/>
    <s v="Regular Air"/>
    <n v="5.63"/>
    <x v="1"/>
    <s v="Small Business"/>
    <s v="Technology"/>
    <s v="Telephones and Communication"/>
    <s v="Small Box"/>
    <d v="2010-11-20T00:00:00"/>
  </r>
  <r>
    <n v="20642"/>
    <x v="1064"/>
    <s v="High"/>
    <n v="32"/>
    <n v="135.19999999999999"/>
    <s v="Regular Air"/>
    <n v="0.5"/>
    <x v="9"/>
    <s v="Consumer"/>
    <s v="Office Supplies"/>
    <s v="Labels"/>
    <s v="Small Box"/>
    <d v="2012-05-20T00:00:00"/>
  </r>
  <r>
    <n v="36355"/>
    <x v="10"/>
    <s v="Medium"/>
    <n v="9"/>
    <n v="61.43"/>
    <s v="Express Air"/>
    <n v="7.78"/>
    <x v="4"/>
    <s v="Home Office"/>
    <s v="Office Supplies"/>
    <s v="Binders and Binder Accessories"/>
    <s v="Small Box"/>
    <d v="2009-12-02T00:00:00"/>
  </r>
  <r>
    <n v="40998"/>
    <x v="946"/>
    <s v="Medium"/>
    <n v="43"/>
    <n v="1233.22"/>
    <s v="Regular Air"/>
    <n v="1.99"/>
    <x v="0"/>
    <s v="Small Business"/>
    <s v="Technology"/>
    <s v="Computer Peripherals"/>
    <s v="Small Pack"/>
    <d v="2009-05-03T00:00:00"/>
  </r>
  <r>
    <n v="27426"/>
    <x v="856"/>
    <s v="Low"/>
    <n v="32"/>
    <n v="416.99"/>
    <s v="Express Air"/>
    <n v="4.59"/>
    <x v="6"/>
    <s v="Home Office"/>
    <s v="Office Supplies"/>
    <s v="Scissors, Rulers and Trimmers"/>
    <s v="Wrap Bag"/>
    <d v="2010-03-02T00:00:00"/>
  </r>
  <r>
    <n v="20967"/>
    <x v="413"/>
    <s v="High"/>
    <n v="6"/>
    <n v="635.7405"/>
    <s v="Regular Air"/>
    <n v="8.08"/>
    <x v="8"/>
    <s v="Small Business"/>
    <s v="Technology"/>
    <s v="Telephones and Communication"/>
    <s v="Small Box"/>
    <d v="2011-03-16T00:00:00"/>
  </r>
  <r>
    <n v="35812"/>
    <x v="660"/>
    <s v="Critical"/>
    <n v="19"/>
    <n v="851.52"/>
    <s v="Regular Air"/>
    <n v="5.86"/>
    <x v="0"/>
    <s v="Small Business"/>
    <s v="Office Supplies"/>
    <s v="Paper"/>
    <s v="Small Box"/>
    <d v="2010-01-24T00:00:00"/>
  </r>
  <r>
    <n v="28064"/>
    <x v="1149"/>
    <s v="Medium"/>
    <n v="1"/>
    <n v="6.75"/>
    <s v="Regular Air"/>
    <n v="1"/>
    <x v="1"/>
    <s v="Home Office"/>
    <s v="Office Supplies"/>
    <s v="Pens &amp; Art Supplies"/>
    <s v="Wrap Bag"/>
    <d v="2010-09-02T00:00:00"/>
  </r>
  <r>
    <n v="53798"/>
    <x v="290"/>
    <s v="Low"/>
    <n v="29"/>
    <n v="2317.65"/>
    <s v="Regular Air"/>
    <n v="13.99"/>
    <x v="5"/>
    <s v="Corporate"/>
    <s v="Office Supplies"/>
    <s v="Appliances"/>
    <s v="Medium Box"/>
    <d v="2009-04-26T00:00:00"/>
  </r>
  <r>
    <n v="30016"/>
    <x v="997"/>
    <s v="Critical"/>
    <n v="15"/>
    <n v="85.56"/>
    <s v="Regular Air"/>
    <n v="5.66"/>
    <x v="1"/>
    <s v="Corporate"/>
    <s v="Office Supplies"/>
    <s v="Paper"/>
    <s v="Small Box"/>
    <d v="2009-01-05T00:00:00"/>
  </r>
  <r>
    <n v="43875"/>
    <x v="873"/>
    <s v="Critical"/>
    <n v="24"/>
    <n v="382.19"/>
    <s v="Express Air"/>
    <n v="6.75"/>
    <x v="1"/>
    <s v="Corporate"/>
    <s v="Office Supplies"/>
    <s v="Appliances"/>
    <s v="Medium Box"/>
    <d v="2011-12-10T00:00:00"/>
  </r>
  <r>
    <n v="59047"/>
    <x v="803"/>
    <s v="Not Specified"/>
    <n v="10"/>
    <n v="266.94"/>
    <s v="Regular Air"/>
    <n v="1.99"/>
    <x v="7"/>
    <s v="Corporate"/>
    <s v="Technology"/>
    <s v="Computer Peripherals"/>
    <s v="Small Pack"/>
    <d v="2011-01-28T00:00:00"/>
  </r>
  <r>
    <n v="3108"/>
    <x v="198"/>
    <s v="Critical"/>
    <n v="36"/>
    <n v="65.39"/>
    <s v="Regular Air"/>
    <n v="1"/>
    <x v="8"/>
    <s v="Corporate"/>
    <s v="Office Supplies"/>
    <s v="Pens &amp; Art Supplies"/>
    <s v="Wrap Bag"/>
    <d v="2010-08-05T00:00:00"/>
  </r>
  <r>
    <n v="26372"/>
    <x v="902"/>
    <s v="Low"/>
    <n v="1"/>
    <n v="31.96"/>
    <s v="Regular Air"/>
    <n v="1.99"/>
    <x v="0"/>
    <s v="Corporate"/>
    <s v="Technology"/>
    <s v="Computer Peripherals"/>
    <s v="Small Pack"/>
    <d v="2009-07-16T00:00:00"/>
  </r>
  <r>
    <n v="46885"/>
    <x v="5"/>
    <s v="Low"/>
    <n v="48"/>
    <n v="90.96"/>
    <s v="Regular Air"/>
    <n v="1.56"/>
    <x v="8"/>
    <s v="Corporate"/>
    <s v="Office Supplies"/>
    <s v="Rubber Bands"/>
    <s v="Wrap Bag"/>
    <d v="2011-06-11T00:00:00"/>
  </r>
  <r>
    <n v="14368"/>
    <x v="841"/>
    <s v="High"/>
    <n v="37"/>
    <n v="1218.08"/>
    <s v="Regular Air"/>
    <n v="8.99"/>
    <x v="1"/>
    <s v="Consumer"/>
    <s v="Office Supplies"/>
    <s v="Pens &amp; Art Supplies"/>
    <s v="Small Pack"/>
    <d v="2011-09-12T00:00:00"/>
  </r>
  <r>
    <n v="56420"/>
    <x v="1087"/>
    <s v="Low"/>
    <n v="48"/>
    <n v="5138.335"/>
    <s v="Regular Air"/>
    <n v="8.08"/>
    <x v="5"/>
    <s v="Consumer"/>
    <s v="Technology"/>
    <s v="Telephones and Communication"/>
    <s v="Small Box"/>
    <d v="2011-07-26T00:00:00"/>
  </r>
  <r>
    <n v="16134"/>
    <x v="1197"/>
    <s v="High"/>
    <n v="43"/>
    <n v="21921.279999999999"/>
    <s v="Delivery Truck"/>
    <n v="28.14"/>
    <x v="10"/>
    <s v="Home Office"/>
    <s v="Technology"/>
    <s v="Office Machines"/>
    <s v="Jumbo Drum"/>
    <d v="2012-11-21T00:00:00"/>
  </r>
  <r>
    <n v="32806"/>
    <x v="1216"/>
    <s v="High"/>
    <n v="48"/>
    <n v="175.99"/>
    <s v="Express Air"/>
    <n v="0.5"/>
    <x v="6"/>
    <s v="Home Office"/>
    <s v="Office Supplies"/>
    <s v="Labels"/>
    <s v="Small Box"/>
    <d v="2011-06-22T00:00:00"/>
  </r>
  <r>
    <n v="46212"/>
    <x v="506"/>
    <s v="Not Specified"/>
    <n v="43"/>
    <n v="322.47000000000003"/>
    <s v="Express Air"/>
    <n v="2.5"/>
    <x v="5"/>
    <s v="Consumer"/>
    <s v="Office Supplies"/>
    <s v="Envelopes"/>
    <s v="Small Box"/>
    <d v="2012-09-14T00:00:00"/>
  </r>
  <r>
    <n v="33797"/>
    <x v="513"/>
    <s v="Not Specified"/>
    <n v="20"/>
    <n v="4531.34"/>
    <s v="Delivery Truck"/>
    <n v="14.7"/>
    <x v="9"/>
    <s v="Small Business"/>
    <s v="Technology"/>
    <s v="Office Machines"/>
    <s v="Jumbo Drum"/>
    <d v="2009-01-11T00:00:00"/>
  </r>
  <r>
    <n v="41185"/>
    <x v="574"/>
    <s v="Critical"/>
    <n v="2"/>
    <n v="18.809999999999999"/>
    <s v="Regular Air"/>
    <n v="7.96"/>
    <x v="1"/>
    <s v="Corporate"/>
    <s v="Office Supplies"/>
    <s v="Paper"/>
    <s v="Small Box"/>
    <d v="2009-12-07T00:00:00"/>
  </r>
  <r>
    <n v="46053"/>
    <x v="945"/>
    <s v="High"/>
    <n v="25"/>
    <n v="1458.83"/>
    <s v="Regular Air"/>
    <n v="3.5"/>
    <x v="5"/>
    <s v="Consumer"/>
    <s v="Office Supplies"/>
    <s v="Appliances"/>
    <s v="Small Box"/>
    <d v="2012-09-14T00:00:00"/>
  </r>
  <r>
    <n v="25536"/>
    <x v="602"/>
    <s v="Low"/>
    <n v="19"/>
    <n v="193.25"/>
    <s v="Regular Air"/>
    <n v="1.0900000000000001"/>
    <x v="1"/>
    <s v="Small Business"/>
    <s v="Office Supplies"/>
    <s v="Pens &amp; Art Supplies"/>
    <s v="Wrap Bag"/>
    <d v="2011-07-22T00:00:00"/>
  </r>
  <r>
    <n v="52930"/>
    <x v="669"/>
    <s v="Low"/>
    <n v="39"/>
    <n v="225.17"/>
    <s v="Regular Air"/>
    <n v="8.09"/>
    <x v="1"/>
    <s v="Corporate"/>
    <s v="Office Supplies"/>
    <s v="Paper"/>
    <s v="Small Box"/>
    <d v="2011-11-13T00:00:00"/>
  </r>
  <r>
    <n v="26146"/>
    <x v="1112"/>
    <s v="Low"/>
    <n v="13"/>
    <n v="1351.76"/>
    <s v="Regular Air"/>
    <n v="18.93"/>
    <x v="6"/>
    <s v="Corporate"/>
    <s v="Office Supplies"/>
    <s v="Appliances"/>
    <s v="Small Box"/>
    <d v="2009-10-18T00:00:00"/>
  </r>
  <r>
    <n v="42374"/>
    <x v="788"/>
    <s v="Critical"/>
    <n v="11"/>
    <n v="694.17"/>
    <s v="Regular Air"/>
    <n v="10.29"/>
    <x v="6"/>
    <s v="Corporate"/>
    <s v="Office Supplies"/>
    <s v="Binders and Binder Accessories"/>
    <s v="Small Box"/>
    <d v="2012-07-19T00:00:00"/>
  </r>
  <r>
    <n v="49510"/>
    <x v="237"/>
    <s v="Critical"/>
    <n v="16"/>
    <n v="44.1"/>
    <s v="Regular Air"/>
    <n v="1.3"/>
    <x v="0"/>
    <s v="Corporate"/>
    <s v="Office Supplies"/>
    <s v="Pens &amp; Art Supplies"/>
    <s v="Wrap Bag"/>
    <d v="2012-03-21T00:00:00"/>
  </r>
  <r>
    <n v="24613"/>
    <x v="166"/>
    <s v="Low"/>
    <n v="39"/>
    <n v="777.78"/>
    <s v="Regular Air"/>
    <n v="4.0999999999999996"/>
    <x v="4"/>
    <s v="Home Office"/>
    <s v="Office Supplies"/>
    <s v="Pens &amp; Art Supplies"/>
    <s v="Wrap Bag"/>
    <d v="2012-07-25T00:00:00"/>
  </r>
  <r>
    <n v="20482"/>
    <x v="437"/>
    <s v="Medium"/>
    <n v="39"/>
    <n v="497.52"/>
    <s v="Regular Air"/>
    <n v="5.09"/>
    <x v="1"/>
    <s v="Small Business"/>
    <s v="Office Supplies"/>
    <s v="Paper"/>
    <s v="Small Box"/>
    <d v="2011-07-20T00:00:00"/>
  </r>
  <r>
    <n v="38979"/>
    <x v="399"/>
    <s v="Low"/>
    <n v="31"/>
    <n v="65.61"/>
    <s v="Regular Air"/>
    <n v="1.63"/>
    <x v="8"/>
    <s v="Corporate"/>
    <s v="Office Supplies"/>
    <s v="Pens &amp; Art Supplies"/>
    <s v="Wrap Bag"/>
    <d v="2010-03-03T00:00:00"/>
  </r>
  <r>
    <n v="51619"/>
    <x v="1028"/>
    <s v="Not Specified"/>
    <n v="2"/>
    <n v="14.75"/>
    <s v="Regular Air"/>
    <n v="7.01"/>
    <x v="1"/>
    <s v="Consumer"/>
    <s v="Office Supplies"/>
    <s v="Binders and Binder Accessories"/>
    <s v="Small Box"/>
    <d v="2009-09-04T00:00:00"/>
  </r>
  <r>
    <n v="38369"/>
    <x v="814"/>
    <s v="Not Specified"/>
    <n v="3"/>
    <n v="224.744"/>
    <s v="Regular Air"/>
    <n v="69"/>
    <x v="1"/>
    <s v="Consumer"/>
    <s v="Furniture"/>
    <s v="Tables"/>
    <s v="Large Box"/>
    <d v="2010-01-13T00:00:00"/>
  </r>
  <r>
    <n v="32355"/>
    <x v="530"/>
    <s v="Not Specified"/>
    <n v="34"/>
    <n v="211.86"/>
    <s v="Regular Air"/>
    <n v="9.92"/>
    <x v="5"/>
    <s v="Home Office"/>
    <s v="Office Supplies"/>
    <s v="Binders and Binder Accessories"/>
    <s v="Small Box"/>
    <d v="2009-05-23T00:00:00"/>
  </r>
  <r>
    <n v="6337"/>
    <x v="110"/>
    <s v="Not Specified"/>
    <n v="48"/>
    <n v="3397.72"/>
    <s v="Regular Air"/>
    <n v="37.58"/>
    <x v="0"/>
    <s v="Corporate"/>
    <s v="Furniture"/>
    <s v="Office Furnishings"/>
    <s v="Wrap Bag"/>
    <d v="2011-09-02T00:00:00"/>
  </r>
  <r>
    <n v="43814"/>
    <x v="636"/>
    <s v="Medium"/>
    <n v="40"/>
    <n v="197.1"/>
    <s v="Regular Air"/>
    <n v="2.99"/>
    <x v="0"/>
    <s v="Corporate"/>
    <s v="Office Supplies"/>
    <s v="Binders and Binder Accessories"/>
    <s v="Small Box"/>
    <d v="2011-01-10T00:00:00"/>
  </r>
  <r>
    <n v="2086"/>
    <x v="891"/>
    <s v="Critical"/>
    <n v="9"/>
    <n v="1246.68"/>
    <s v="Regular Air"/>
    <n v="12.65"/>
    <x v="6"/>
    <s v="Corporate"/>
    <s v="Furniture"/>
    <s v="Chairs &amp; Chairmats"/>
    <s v="Medium Box"/>
    <d v="2009-10-21T00:00:00"/>
  </r>
  <r>
    <n v="26439"/>
    <x v="464"/>
    <s v="Medium"/>
    <n v="37"/>
    <n v="169.93"/>
    <s v="Regular Air"/>
    <n v="5.74"/>
    <x v="6"/>
    <s v="Corporate"/>
    <s v="Office Supplies"/>
    <s v="Paper"/>
    <s v="Small Box"/>
    <d v="2011-09-15T00:00:00"/>
  </r>
  <r>
    <n v="53920"/>
    <x v="590"/>
    <s v="Critical"/>
    <n v="18"/>
    <n v="433.31"/>
    <s v="Delivery Truck"/>
    <n v="53.03"/>
    <x v="3"/>
    <s v="Home Office"/>
    <s v="Office Supplies"/>
    <s v="Storage &amp; Organization"/>
    <s v="Jumbo Drum"/>
    <d v="2009-03-20T00:00:00"/>
  </r>
  <r>
    <n v="43360"/>
    <x v="253"/>
    <s v="Low"/>
    <n v="48"/>
    <n v="112.16"/>
    <s v="Regular Air"/>
    <n v="5.33"/>
    <x v="1"/>
    <s v="Home Office"/>
    <s v="Furniture"/>
    <s v="Office Furnishings"/>
    <s v="Small Box"/>
    <d v="2009-10-20T00:00:00"/>
  </r>
  <r>
    <n v="12641"/>
    <x v="1180"/>
    <s v="Low"/>
    <n v="24"/>
    <n v="3668.6"/>
    <s v="Regular Air"/>
    <n v="7.07"/>
    <x v="5"/>
    <s v="Home Office"/>
    <s v="Office Supplies"/>
    <s v="Storage &amp; Organization"/>
    <s v="Small Box"/>
    <d v="2011-02-26T00:00:00"/>
  </r>
  <r>
    <n v="22978"/>
    <x v="1217"/>
    <s v="Medium"/>
    <n v="28"/>
    <n v="1801.95"/>
    <s v="Delivery Truck"/>
    <n v="32.409999999999997"/>
    <x v="6"/>
    <s v="Small Business"/>
    <s v="Furniture"/>
    <s v="Chairs &amp; Chairmats"/>
    <s v="Jumbo Drum"/>
    <d v="2009-04-03T00:00:00"/>
  </r>
  <r>
    <n v="2209"/>
    <x v="40"/>
    <s v="High"/>
    <n v="1"/>
    <n v="5.68"/>
    <s v="Regular Air"/>
    <n v="0.88"/>
    <x v="1"/>
    <s v="Consumer"/>
    <s v="Office Supplies"/>
    <s v="Paper"/>
    <s v="Wrap Bag"/>
    <d v="2012-07-10T00:00:00"/>
  </r>
  <r>
    <n v="38050"/>
    <x v="789"/>
    <s v="Not Specified"/>
    <n v="14"/>
    <n v="1331.2239999999999"/>
    <s v="Regular Air"/>
    <n v="69"/>
    <x v="6"/>
    <s v="Home Office"/>
    <s v="Furniture"/>
    <s v="Tables"/>
    <s v="Large Box"/>
    <d v="2010-10-28T00:00:00"/>
  </r>
  <r>
    <n v="32869"/>
    <x v="453"/>
    <s v="Medium"/>
    <n v="41"/>
    <n v="322.02999999999997"/>
    <s v="Regular Air"/>
    <n v="2.83"/>
    <x v="7"/>
    <s v="Corporate"/>
    <s v="Technology"/>
    <s v="Computer Peripherals"/>
    <s v="Small Pack"/>
    <d v="2009-03-28T00:00:00"/>
  </r>
  <r>
    <n v="23649"/>
    <x v="270"/>
    <s v="Not Specified"/>
    <n v="42"/>
    <n v="4541.924"/>
    <s v="Regular Air"/>
    <n v="8.08"/>
    <x v="1"/>
    <s v="Corporate"/>
    <s v="Technology"/>
    <s v="Telephones and Communication"/>
    <s v="Small Box"/>
    <d v="2012-09-06T00:00:00"/>
  </r>
  <r>
    <n v="36135"/>
    <x v="990"/>
    <s v="Not Specified"/>
    <n v="33"/>
    <n v="999.226"/>
    <s v="Regular Air"/>
    <n v="3.3"/>
    <x v="2"/>
    <s v="Consumer"/>
    <s v="Technology"/>
    <s v="Telephones and Communication"/>
    <s v="Small Pack"/>
    <d v="2011-05-31T00:00:00"/>
  </r>
  <r>
    <n v="6304"/>
    <x v="1207"/>
    <s v="High"/>
    <n v="30"/>
    <n v="199.11"/>
    <s v="Regular Air"/>
    <n v="6.65"/>
    <x v="5"/>
    <s v="Corporate"/>
    <s v="Office Supplies"/>
    <s v="Paper"/>
    <s v="Small Box"/>
    <d v="2011-08-13T00:00:00"/>
  </r>
  <r>
    <n v="4515"/>
    <x v="1118"/>
    <s v="Critical"/>
    <n v="7"/>
    <n v="887.94"/>
    <s v="Regular Air"/>
    <n v="7.11"/>
    <x v="4"/>
    <s v="Consumer"/>
    <s v="Technology"/>
    <s v="Office Machines"/>
    <s v="Medium Box"/>
    <d v="2012-03-17T00:00:00"/>
  </r>
  <r>
    <n v="20519"/>
    <x v="465"/>
    <s v="High"/>
    <n v="7"/>
    <n v="124.19"/>
    <s v="Regular Air"/>
    <n v="11.28"/>
    <x v="3"/>
    <s v="Home Office"/>
    <s v="Technology"/>
    <s v="Office Machines"/>
    <s v="Medium Box"/>
    <d v="2009-04-11T00:00:00"/>
  </r>
  <r>
    <n v="7744"/>
    <x v="320"/>
    <s v="Low"/>
    <n v="26"/>
    <n v="4286.55"/>
    <s v="Regular Air"/>
    <n v="19.989999999999998"/>
    <x v="1"/>
    <s v="Corporate"/>
    <s v="Office Supplies"/>
    <s v="Binders and Binder Accessories"/>
    <s v="Small Box"/>
    <d v="2009-11-17T00:00:00"/>
  </r>
  <r>
    <n v="3328"/>
    <x v="1218"/>
    <s v="Low"/>
    <n v="12"/>
    <n v="1736.41"/>
    <s v="Delivery Truck"/>
    <n v="80.2"/>
    <x v="3"/>
    <s v="Corporate"/>
    <s v="Furniture"/>
    <s v="Tables"/>
    <s v="Jumbo Box"/>
    <d v="2012-11-25T00:00:00"/>
  </r>
  <r>
    <n v="13895"/>
    <x v="135"/>
    <s v="High"/>
    <n v="44"/>
    <n v="614.34"/>
    <s v="Regular Air"/>
    <n v="9.3699999999999992"/>
    <x v="1"/>
    <s v="Small Business"/>
    <s v="Office Supplies"/>
    <s v="Storage &amp; Organization"/>
    <s v="Small Box"/>
    <d v="2010-11-20T00:00:00"/>
  </r>
  <r>
    <n v="38274"/>
    <x v="726"/>
    <s v="High"/>
    <n v="10"/>
    <n v="484.21949999999998"/>
    <s v="Express Air"/>
    <n v="1.25"/>
    <x v="1"/>
    <s v="Consumer"/>
    <s v="Technology"/>
    <s v="Telephones and Communication"/>
    <s v="Small Pack"/>
    <d v="2011-06-11T00:00:00"/>
  </r>
  <r>
    <n v="44935"/>
    <x v="388"/>
    <s v="High"/>
    <n v="37"/>
    <n v="125.33"/>
    <s v="Express Air"/>
    <n v="0.5"/>
    <x v="5"/>
    <s v="Consumer"/>
    <s v="Office Supplies"/>
    <s v="Labels"/>
    <s v="Small Box"/>
    <d v="2010-11-18T00:00:00"/>
  </r>
  <r>
    <n v="11335"/>
    <x v="1053"/>
    <s v="High"/>
    <n v="3"/>
    <n v="14.84"/>
    <s v="Regular Air"/>
    <n v="0.49"/>
    <x v="6"/>
    <s v="Corporate"/>
    <s v="Office Supplies"/>
    <s v="Labels"/>
    <s v="Small Box"/>
    <d v="2009-10-22T00:00:00"/>
  </r>
  <r>
    <n v="59905"/>
    <x v="1042"/>
    <s v="High"/>
    <n v="19"/>
    <n v="159.24"/>
    <s v="Regular Air"/>
    <n v="1.99"/>
    <x v="0"/>
    <s v="Small Business"/>
    <s v="Technology"/>
    <s v="Computer Peripherals"/>
    <s v="Small Pack"/>
    <d v="2012-04-16T00:00:00"/>
  </r>
  <r>
    <n v="7107"/>
    <x v="1050"/>
    <s v="Not Specified"/>
    <n v="3"/>
    <n v="172.04"/>
    <s v="Regular Air"/>
    <n v="11.1"/>
    <x v="8"/>
    <s v="Corporate"/>
    <s v="Furniture"/>
    <s v="Office Furnishings"/>
    <s v="Medium Box"/>
    <d v="2012-01-04T00:00:00"/>
  </r>
  <r>
    <n v="48837"/>
    <x v="437"/>
    <s v="Not Specified"/>
    <n v="39"/>
    <n v="4799.7884999999997"/>
    <s v="Regular Air"/>
    <n v="3.9"/>
    <x v="8"/>
    <s v="Corporate"/>
    <s v="Technology"/>
    <s v="Telephones and Communication"/>
    <s v="Small Box"/>
    <d v="2011-07-20T00:00:00"/>
  </r>
  <r>
    <n v="41059"/>
    <x v="629"/>
    <s v="Medium"/>
    <n v="26"/>
    <n v="363.16"/>
    <s v="Express Air"/>
    <n v="7.27"/>
    <x v="1"/>
    <s v="Corporate"/>
    <s v="Office Supplies"/>
    <s v="Binders and Binder Accessories"/>
    <s v="Small Box"/>
    <d v="2010-09-14T00:00:00"/>
  </r>
  <r>
    <n v="10310"/>
    <x v="1072"/>
    <s v="Low"/>
    <n v="6"/>
    <n v="926.58500000000004"/>
    <s v="Regular Air"/>
    <n v="3.99"/>
    <x v="0"/>
    <s v="Small Business"/>
    <s v="Technology"/>
    <s v="Telephones and Communication"/>
    <s v="Small Box"/>
    <d v="2009-02-12T00:00:00"/>
  </r>
  <r>
    <n v="49223"/>
    <x v="1143"/>
    <s v="Medium"/>
    <n v="24"/>
    <n v="238.25"/>
    <s v="Regular Air"/>
    <n v="7.28"/>
    <x v="9"/>
    <s v="Corporate"/>
    <s v="Office Supplies"/>
    <s v="Storage &amp; Organization"/>
    <s v="Small Box"/>
    <d v="2011-10-02T00:00:00"/>
  </r>
  <r>
    <n v="6948"/>
    <x v="991"/>
    <s v="Not Specified"/>
    <n v="15"/>
    <n v="1143.8800000000001"/>
    <s v="Regular Air"/>
    <n v="4"/>
    <x v="1"/>
    <s v="Corporate"/>
    <s v="Technology"/>
    <s v="Computer Peripherals"/>
    <s v="Small Box"/>
    <d v="2010-12-10T00:00:00"/>
  </r>
  <r>
    <n v="32356"/>
    <x v="1219"/>
    <s v="Not Specified"/>
    <n v="47"/>
    <n v="5238.192"/>
    <s v="Delivery Truck"/>
    <n v="46.2"/>
    <x v="6"/>
    <s v="Home Office"/>
    <s v="Furniture"/>
    <s v="Tables"/>
    <s v="Jumbo Box"/>
    <d v="2012-10-12T00:00:00"/>
  </r>
  <r>
    <n v="31590"/>
    <x v="1044"/>
    <s v="Critical"/>
    <n v="27"/>
    <n v="2854.76"/>
    <s v="Regular Air"/>
    <n v="8.64"/>
    <x v="3"/>
    <s v="Corporate"/>
    <s v="Office Supplies"/>
    <s v="Storage &amp; Organization"/>
    <s v="Small Box"/>
    <d v="2010-06-07T00:00:00"/>
  </r>
  <r>
    <n v="16674"/>
    <x v="113"/>
    <s v="Low"/>
    <n v="39"/>
    <n v="14072.64"/>
    <s v="Delivery Truck"/>
    <n v="58.92"/>
    <x v="9"/>
    <s v="Small Business"/>
    <s v="Furniture"/>
    <s v="Chairs &amp; Chairmats"/>
    <s v="Jumbo Drum"/>
    <d v="2011-05-08T00:00:00"/>
  </r>
  <r>
    <n v="29637"/>
    <x v="693"/>
    <s v="High"/>
    <n v="34"/>
    <n v="598.19000000000005"/>
    <s v="Regular Air"/>
    <n v="8.51"/>
    <x v="3"/>
    <s v="Home Office"/>
    <s v="Technology"/>
    <s v="Office Machines"/>
    <s v="Medium Box"/>
    <d v="2009-05-27T00:00:00"/>
  </r>
  <r>
    <n v="54819"/>
    <x v="606"/>
    <s v="Low"/>
    <n v="10"/>
    <n v="53.32"/>
    <s v="Regular Air"/>
    <n v="5.71"/>
    <x v="8"/>
    <s v="Small Business"/>
    <s v="Furniture"/>
    <s v="Office Furnishings"/>
    <s v="Medium Box"/>
    <d v="2009-10-15T00:00:00"/>
  </r>
  <r>
    <n v="14693"/>
    <x v="636"/>
    <s v="Critical"/>
    <n v="38"/>
    <n v="847.82"/>
    <s v="Delivery Truck"/>
    <n v="45"/>
    <x v="1"/>
    <s v="Corporate"/>
    <s v="Office Supplies"/>
    <s v="Storage &amp; Organization"/>
    <s v="Jumbo Drum"/>
    <d v="2011-01-11T00:00:00"/>
  </r>
  <r>
    <n v="27974"/>
    <x v="949"/>
    <s v="High"/>
    <n v="35"/>
    <n v="897.42"/>
    <s v="Regular Air"/>
    <n v="5.3"/>
    <x v="1"/>
    <s v="Home Office"/>
    <s v="Furniture"/>
    <s v="Chairs &amp; Chairmats"/>
    <s v="Medium Box"/>
    <d v="2010-10-08T00:00:00"/>
  </r>
  <r>
    <n v="47750"/>
    <x v="1027"/>
    <s v="Low"/>
    <n v="43"/>
    <n v="1097.5999999999999"/>
    <s v="Regular Air"/>
    <n v="8.99"/>
    <x v="0"/>
    <s v="Corporate"/>
    <s v="Furniture"/>
    <s v="Office Furnishings"/>
    <s v="Small Pack"/>
    <d v="2010-06-20T00:00:00"/>
  </r>
  <r>
    <n v="49862"/>
    <x v="506"/>
    <s v="Not Specified"/>
    <n v="24"/>
    <n v="75.73"/>
    <s v="Regular Air"/>
    <n v="0.5"/>
    <x v="10"/>
    <s v="Small Business"/>
    <s v="Office Supplies"/>
    <s v="Labels"/>
    <s v="Small Box"/>
    <d v="2012-09-14T00:00:00"/>
  </r>
  <r>
    <n v="32000"/>
    <x v="945"/>
    <s v="Low"/>
    <n v="26"/>
    <n v="15168.82"/>
    <s v="Delivery Truck"/>
    <n v="147.12"/>
    <x v="1"/>
    <s v="Home Office"/>
    <s v="Furniture"/>
    <s v="Tables"/>
    <s v="Jumbo Box"/>
    <d v="2012-09-20T00:00:00"/>
  </r>
  <r>
    <n v="26567"/>
    <x v="546"/>
    <s v="Critical"/>
    <n v="22"/>
    <n v="338.52"/>
    <s v="Regular Air"/>
    <n v="8.99"/>
    <x v="2"/>
    <s v="Corporate"/>
    <s v="Furniture"/>
    <s v="Office Furnishings"/>
    <s v="Small Pack"/>
    <d v="2009-09-05T00:00:00"/>
  </r>
  <r>
    <n v="6720"/>
    <x v="932"/>
    <s v="Not Specified"/>
    <n v="31"/>
    <n v="164.62"/>
    <s v="Regular Air"/>
    <n v="5.74"/>
    <x v="10"/>
    <s v="Home Office"/>
    <s v="Office Supplies"/>
    <s v="Binders and Binder Accessories"/>
    <s v="Small Box"/>
    <d v="2010-09-10T00:00:00"/>
  </r>
  <r>
    <n v="23968"/>
    <x v="291"/>
    <s v="Critical"/>
    <n v="19"/>
    <n v="127.48"/>
    <s v="Regular Air"/>
    <n v="5.84"/>
    <x v="4"/>
    <s v="Corporate"/>
    <s v="Office Supplies"/>
    <s v="Paper"/>
    <s v="Small Box"/>
    <d v="2011-03-07T00:00:00"/>
  </r>
  <r>
    <n v="18688"/>
    <x v="304"/>
    <s v="Not Specified"/>
    <n v="49"/>
    <n v="14346.73"/>
    <s v="Regular Air"/>
    <n v="19.989999999999998"/>
    <x v="5"/>
    <s v="Home Office"/>
    <s v="Office Supplies"/>
    <s v="Binders and Binder Accessories"/>
    <s v="Small Box"/>
    <d v="2011-03-07T00:00:00"/>
  </r>
  <r>
    <n v="47686"/>
    <x v="921"/>
    <s v="Not Specified"/>
    <n v="48"/>
    <n v="179.65"/>
    <s v="Regular Air"/>
    <n v="1.23"/>
    <x v="1"/>
    <s v="Home Office"/>
    <s v="Office Supplies"/>
    <s v="Pens &amp; Art Supplies"/>
    <s v="Wrap Bag"/>
    <d v="2012-10-13T00:00:00"/>
  </r>
  <r>
    <n v="27780"/>
    <x v="1036"/>
    <s v="Critical"/>
    <n v="39"/>
    <n v="147.71"/>
    <s v="Regular Air"/>
    <n v="1.32"/>
    <x v="5"/>
    <s v="Small Business"/>
    <s v="Office Supplies"/>
    <s v="Scissors, Rulers and Trimmers"/>
    <s v="Wrap Bag"/>
    <d v="2012-10-20T00:00:00"/>
  </r>
  <r>
    <n v="10183"/>
    <x v="1220"/>
    <s v="Critical"/>
    <n v="48"/>
    <n v="1210.02"/>
    <s v="Delivery Truck"/>
    <n v="14.36"/>
    <x v="1"/>
    <s v="Corporate"/>
    <s v="Furniture"/>
    <s v="Chairs &amp; Chairmats"/>
    <s v="Jumbo Drum"/>
    <d v="2009-11-25T00:00:00"/>
  </r>
  <r>
    <n v="48772"/>
    <x v="46"/>
    <s v="Medium"/>
    <n v="44"/>
    <n v="3202.25"/>
    <s v="Regular Air"/>
    <n v="19.989999999999998"/>
    <x v="8"/>
    <s v="Small Business"/>
    <s v="Furniture"/>
    <s v="Office Furnishings"/>
    <s v="Small Box"/>
    <d v="2009-05-14T00:00:00"/>
  </r>
  <r>
    <n v="54183"/>
    <x v="275"/>
    <s v="Critical"/>
    <n v="32"/>
    <n v="2773.71"/>
    <s v="Express Air"/>
    <n v="5.5"/>
    <x v="1"/>
    <s v="Corporate"/>
    <s v="Technology"/>
    <s v="Computer Peripherals"/>
    <s v="Small Box"/>
    <d v="2012-04-17T00:00:00"/>
  </r>
  <r>
    <n v="29504"/>
    <x v="1068"/>
    <s v="Not Specified"/>
    <n v="34"/>
    <n v="1211.18"/>
    <s v="Regular Air"/>
    <n v="13.26"/>
    <x v="10"/>
    <s v="Small Business"/>
    <s v="Office Supplies"/>
    <s v="Paper"/>
    <s v="Small Box"/>
    <d v="2010-09-23T00:00:00"/>
  </r>
  <r>
    <n v="43488"/>
    <x v="1221"/>
    <s v="Critical"/>
    <n v="46"/>
    <n v="2116.1999999999998"/>
    <s v="Regular Air"/>
    <n v="4.5"/>
    <x v="4"/>
    <s v="Home Office"/>
    <s v="Office Supplies"/>
    <s v="Appliances"/>
    <s v="Small Box"/>
    <d v="2012-06-19T00:00:00"/>
  </r>
  <r>
    <n v="23333"/>
    <x v="289"/>
    <s v="Medium"/>
    <n v="16"/>
    <n v="886.89"/>
    <s v="Regular Air"/>
    <n v="8.99"/>
    <x v="1"/>
    <s v="Home Office"/>
    <s v="Technology"/>
    <s v="Telephones and Communication"/>
    <s v="Small Box"/>
    <d v="2009-08-06T00:00:00"/>
  </r>
  <r>
    <n v="59139"/>
    <x v="780"/>
    <s v="Critical"/>
    <n v="38"/>
    <n v="189.49"/>
    <s v="Regular Air"/>
    <n v="2.99"/>
    <x v="5"/>
    <s v="Home Office"/>
    <s v="Office Supplies"/>
    <s v="Binders and Binder Accessories"/>
    <s v="Small Box"/>
    <d v="2011-01-30T00:00:00"/>
  </r>
  <r>
    <n v="52290"/>
    <x v="554"/>
    <s v="Low"/>
    <n v="7"/>
    <n v="1134.05"/>
    <s v="Regular Air"/>
    <n v="19.989999999999998"/>
    <x v="4"/>
    <s v="Small Business"/>
    <s v="Office Supplies"/>
    <s v="Binders and Binder Accessories"/>
    <s v="Small Box"/>
    <d v="2012-05-25T00:00:00"/>
  </r>
  <r>
    <n v="7938"/>
    <x v="1120"/>
    <s v="Medium"/>
    <n v="34"/>
    <n v="334.66"/>
    <s v="Regular Air"/>
    <n v="1.0900000000000001"/>
    <x v="12"/>
    <s v="Corporate"/>
    <s v="Office Supplies"/>
    <s v="Pens &amp; Art Supplies"/>
    <s v="Wrap Bag"/>
    <d v="2010-03-14T00:00:00"/>
  </r>
  <r>
    <n v="34082"/>
    <x v="449"/>
    <s v="Not Specified"/>
    <n v="35"/>
    <n v="764.32"/>
    <s v="Regular Air"/>
    <n v="8.99"/>
    <x v="1"/>
    <s v="Corporate"/>
    <s v="Office Supplies"/>
    <s v="Pens &amp; Art Supplies"/>
    <s v="Small Pack"/>
    <d v="2011-10-30T00:00:00"/>
  </r>
  <r>
    <n v="45988"/>
    <x v="924"/>
    <s v="Critical"/>
    <n v="43"/>
    <n v="3832.24"/>
    <s v="Express Air"/>
    <n v="56.2"/>
    <x v="9"/>
    <s v="Home Office"/>
    <s v="Furniture"/>
    <s v="Office Furnishings"/>
    <s v="Medium Box"/>
    <d v="2009-09-02T00:00:00"/>
  </r>
  <r>
    <n v="57959"/>
    <x v="763"/>
    <s v="Medium"/>
    <n v="40"/>
    <n v="239.86"/>
    <s v="Regular Air"/>
    <n v="3.37"/>
    <x v="0"/>
    <s v="Consumer"/>
    <s v="Office Supplies"/>
    <s v="Rubber Bands"/>
    <s v="Wrap Bag"/>
    <d v="2011-12-31T00:00:00"/>
  </r>
  <r>
    <n v="9857"/>
    <x v="912"/>
    <s v="High"/>
    <n v="16"/>
    <n v="2366.1799999999998"/>
    <s v="Regular Air"/>
    <n v="19.989999999999998"/>
    <x v="1"/>
    <s v="Home Office"/>
    <s v="Office Supplies"/>
    <s v="Envelopes"/>
    <s v="Small Box"/>
    <d v="2010-05-13T00:00:00"/>
  </r>
  <r>
    <n v="16450"/>
    <x v="519"/>
    <s v="Medium"/>
    <n v="12"/>
    <n v="73.5"/>
    <s v="Regular Air"/>
    <n v="2.5"/>
    <x v="1"/>
    <s v="Small Business"/>
    <s v="Office Supplies"/>
    <s v="Envelopes"/>
    <s v="Small Box"/>
    <d v="2011-05-15T00:00:00"/>
  </r>
  <r>
    <n v="24740"/>
    <x v="711"/>
    <s v="Medium"/>
    <n v="11"/>
    <n v="1091.47"/>
    <s v="Regular Air"/>
    <n v="39.61"/>
    <x v="4"/>
    <s v="Corporate"/>
    <s v="Furniture"/>
    <s v="Office Furnishings"/>
    <s v="Medium Box"/>
    <d v="2010-01-11T00:00:00"/>
  </r>
  <r>
    <n v="41349"/>
    <x v="925"/>
    <s v="Critical"/>
    <n v="4"/>
    <n v="85.96"/>
    <s v="Express Air"/>
    <n v="8.99"/>
    <x v="0"/>
    <s v="Home Office"/>
    <s v="Furniture"/>
    <s v="Office Furnishings"/>
    <s v="Small Pack"/>
    <d v="2011-12-19T00:00:00"/>
  </r>
  <r>
    <n v="15619"/>
    <x v="865"/>
    <s v="Low"/>
    <n v="36"/>
    <n v="123.13"/>
    <s v="Express Air"/>
    <n v="1.35"/>
    <x v="9"/>
    <s v="Corporate"/>
    <s v="Office Supplies"/>
    <s v="Rubber Bands"/>
    <s v="Wrap Bag"/>
    <d v="2011-07-02T00:00:00"/>
  </r>
  <r>
    <n v="46562"/>
    <x v="1222"/>
    <s v="Not Specified"/>
    <n v="35"/>
    <n v="5407.9"/>
    <s v="Delivery Truck"/>
    <n v="46.2"/>
    <x v="4"/>
    <s v="Home Office"/>
    <s v="Furniture"/>
    <s v="Tables"/>
    <s v="Jumbo Box"/>
    <d v="2011-02-14T00:00:00"/>
  </r>
  <r>
    <n v="59232"/>
    <x v="719"/>
    <s v="High"/>
    <n v="23"/>
    <n v="725.43"/>
    <s v="Regular Air"/>
    <n v="5.76"/>
    <x v="6"/>
    <s v="Home Office"/>
    <s v="Office Supplies"/>
    <s v="Paper"/>
    <s v="Small Box"/>
    <d v="2009-01-07T00:00:00"/>
  </r>
  <r>
    <n v="56002"/>
    <x v="117"/>
    <s v="Low"/>
    <n v="9"/>
    <n v="1497.93"/>
    <s v="Regular Air"/>
    <n v="19.989999999999998"/>
    <x v="1"/>
    <s v="Corporate"/>
    <s v="Office Supplies"/>
    <s v="Storage &amp; Organization"/>
    <s v="Small Box"/>
    <d v="2009-07-11T00:00:00"/>
  </r>
  <r>
    <n v="44007"/>
    <x v="990"/>
    <s v="Medium"/>
    <n v="50"/>
    <n v="281.81"/>
    <s v="Regular Air"/>
    <n v="0.96"/>
    <x v="0"/>
    <s v="Consumer"/>
    <s v="Office Supplies"/>
    <s v="Pens &amp; Art Supplies"/>
    <s v="Wrap Bag"/>
    <d v="2011-05-30T00:00:00"/>
  </r>
  <r>
    <n v="33029"/>
    <x v="790"/>
    <s v="High"/>
    <n v="8"/>
    <n v="738.25049999999999"/>
    <s v="Regular Air"/>
    <n v="2.5"/>
    <x v="4"/>
    <s v="Consumer"/>
    <s v="Technology"/>
    <s v="Telephones and Communication"/>
    <s v="Small Box"/>
    <d v="2012-06-01T00:00:00"/>
  </r>
  <r>
    <n v="44549"/>
    <x v="1183"/>
    <s v="Medium"/>
    <n v="5"/>
    <n v="11.25"/>
    <s v="Regular Air"/>
    <n v="1.49"/>
    <x v="0"/>
    <s v="Small Business"/>
    <s v="Office Supplies"/>
    <s v="Binders and Binder Accessories"/>
    <s v="Small Box"/>
    <d v="2012-01-23T00:00:00"/>
  </r>
  <r>
    <n v="57570"/>
    <x v="1223"/>
    <s v="High"/>
    <n v="15"/>
    <n v="675.23"/>
    <s v="Regular Air"/>
    <n v="7.23"/>
    <x v="1"/>
    <s v="Corporate"/>
    <s v="Office Supplies"/>
    <s v="Paper"/>
    <s v="Small Box"/>
    <d v="2012-09-30T00:00:00"/>
  </r>
  <r>
    <n v="34241"/>
    <x v="1224"/>
    <s v="Low"/>
    <n v="4"/>
    <n v="207.55"/>
    <s v="Regular Air"/>
    <n v="2.5"/>
    <x v="0"/>
    <s v="Home Office"/>
    <s v="Office Supplies"/>
    <s v="Envelopes"/>
    <s v="Small Box"/>
    <d v="2012-10-08T00:00:00"/>
  </r>
  <r>
    <n v="27974"/>
    <x v="949"/>
    <s v="High"/>
    <n v="27"/>
    <n v="306.02"/>
    <s v="Regular Air"/>
    <n v="6.2"/>
    <x v="1"/>
    <s v="Home Office"/>
    <s v="Furniture"/>
    <s v="Office Furnishings"/>
    <s v="Wrap Bag"/>
    <d v="2010-10-08T00:00:00"/>
  </r>
  <r>
    <n v="31872"/>
    <x v="1141"/>
    <s v="Low"/>
    <n v="30"/>
    <n v="4452.6499999999996"/>
    <s v="Delivery Truck"/>
    <n v="60"/>
    <x v="0"/>
    <s v="Home Office"/>
    <s v="Furniture"/>
    <s v="Tables"/>
    <s v="Jumbo Drum"/>
    <d v="2010-09-10T00:00:00"/>
  </r>
  <r>
    <n v="44516"/>
    <x v="323"/>
    <s v="Critical"/>
    <n v="17"/>
    <n v="57.96"/>
    <s v="Regular Air"/>
    <n v="3.97"/>
    <x v="5"/>
    <s v="Small Business"/>
    <s v="Office Supplies"/>
    <s v="Pens &amp; Art Supplies"/>
    <s v="Wrap Bag"/>
    <d v="2011-06-29T00:00:00"/>
  </r>
  <r>
    <n v="51205"/>
    <x v="550"/>
    <s v="High"/>
    <n v="17"/>
    <n v="233.01"/>
    <s v="Express Air"/>
    <n v="1.49"/>
    <x v="1"/>
    <s v="Home Office"/>
    <s v="Office Supplies"/>
    <s v="Binders and Binder Accessories"/>
    <s v="Small Box"/>
    <d v="2012-12-11T00:00:00"/>
  </r>
  <r>
    <n v="53762"/>
    <x v="115"/>
    <s v="Critical"/>
    <n v="28"/>
    <n v="136.16"/>
    <s v="Regular Air"/>
    <n v="0.49"/>
    <x v="0"/>
    <s v="Consumer"/>
    <s v="Office Supplies"/>
    <s v="Labels"/>
    <s v="Small Box"/>
    <d v="2012-06-02T00:00:00"/>
  </r>
  <r>
    <n v="2211"/>
    <x v="332"/>
    <s v="High"/>
    <n v="14"/>
    <n v="95.89"/>
    <s v="Regular Air"/>
    <n v="7.15"/>
    <x v="4"/>
    <s v="Home Office"/>
    <s v="Office Supplies"/>
    <s v="Paper"/>
    <s v="Small Box"/>
    <d v="2009-07-01T00:00:00"/>
  </r>
  <r>
    <n v="3361"/>
    <x v="330"/>
    <s v="Not Specified"/>
    <n v="23"/>
    <n v="133.66"/>
    <s v="Regular Air"/>
    <n v="2.27"/>
    <x v="9"/>
    <s v="Corporate"/>
    <s v="Office Supplies"/>
    <s v="Pens &amp; Art Supplies"/>
    <s v="Wrap Bag"/>
    <d v="2012-08-23T00:00:00"/>
  </r>
  <r>
    <n v="23719"/>
    <x v="219"/>
    <s v="Critical"/>
    <n v="17"/>
    <n v="122.74"/>
    <s v="Regular Air"/>
    <n v="5.47"/>
    <x v="3"/>
    <s v="Consumer"/>
    <s v="Office Supplies"/>
    <s v="Paper"/>
    <s v="Small Box"/>
    <d v="2010-07-27T00:00:00"/>
  </r>
  <r>
    <n v="25828"/>
    <x v="1013"/>
    <s v="Not Specified"/>
    <n v="29"/>
    <n v="163.04"/>
    <s v="Regular Air"/>
    <n v="1"/>
    <x v="6"/>
    <s v="Small Business"/>
    <s v="Office Supplies"/>
    <s v="Pens &amp; Art Supplies"/>
    <s v="Wrap Bag"/>
    <d v="2010-11-24T00:00:00"/>
  </r>
  <r>
    <n v="48198"/>
    <x v="92"/>
    <s v="Critical"/>
    <n v="45"/>
    <n v="2682.8"/>
    <s v="Regular Air"/>
    <n v="3.5"/>
    <x v="1"/>
    <s v="Home Office"/>
    <s v="Office Supplies"/>
    <s v="Appliances"/>
    <s v="Small Box"/>
    <d v="2009-11-22T00:00:00"/>
  </r>
  <r>
    <n v="44487"/>
    <x v="246"/>
    <s v="Critical"/>
    <n v="4"/>
    <n v="28.15"/>
    <s v="Regular Air"/>
    <n v="5.29"/>
    <x v="4"/>
    <s v="Corporate"/>
    <s v="Furniture"/>
    <s v="Office Furnishings"/>
    <s v="Small Box"/>
    <d v="2009-09-12T00:00:00"/>
  </r>
  <r>
    <n v="5382"/>
    <x v="207"/>
    <s v="Low"/>
    <n v="30"/>
    <n v="260.12"/>
    <s v="Regular Air"/>
    <n v="4.1900000000000004"/>
    <x v="4"/>
    <s v="Consumer"/>
    <s v="Furniture"/>
    <s v="Office Furnishings"/>
    <s v="Small Pack"/>
    <d v="2012-01-19T00:00:00"/>
  </r>
  <r>
    <n v="52416"/>
    <x v="939"/>
    <s v="Not Specified"/>
    <n v="40"/>
    <n v="9141.64"/>
    <s v="Delivery Truck"/>
    <n v="69.64"/>
    <x v="1"/>
    <s v="Corporate"/>
    <s v="Furniture"/>
    <s v="Tables"/>
    <s v="Jumbo Box"/>
    <d v="2009-02-01T00:00:00"/>
  </r>
  <r>
    <n v="33794"/>
    <x v="1180"/>
    <s v="Critical"/>
    <n v="18"/>
    <n v="92.77"/>
    <s v="Regular Air"/>
    <n v="3.05"/>
    <x v="8"/>
    <s v="Small Business"/>
    <s v="Furniture"/>
    <s v="Office Furnishings"/>
    <s v="Small Pack"/>
    <d v="2011-02-24T00:00:00"/>
  </r>
  <r>
    <n v="45635"/>
    <x v="1225"/>
    <s v="Low"/>
    <n v="50"/>
    <n v="2018.68"/>
    <s v="Regular Air"/>
    <n v="1.99"/>
    <x v="1"/>
    <s v="Corporate"/>
    <s v="Technology"/>
    <s v="Computer Peripherals"/>
    <s v="Small Pack"/>
    <d v="2012-04-16T00:00:00"/>
  </r>
  <r>
    <n v="24801"/>
    <x v="107"/>
    <s v="High"/>
    <n v="10"/>
    <n v="1024.165"/>
    <s v="Regular Air"/>
    <n v="5.99"/>
    <x v="5"/>
    <s v="Home Office"/>
    <s v="Technology"/>
    <s v="Telephones and Communication"/>
    <s v="Small Box"/>
    <d v="2012-11-16T00:00:00"/>
  </r>
  <r>
    <n v="14402"/>
    <x v="1030"/>
    <s v="Medium"/>
    <n v="1"/>
    <n v="184.46"/>
    <s v="Delivery Truck"/>
    <n v="30"/>
    <x v="1"/>
    <s v="Small Business"/>
    <s v="Furniture"/>
    <s v="Chairs &amp; Chairmats"/>
    <s v="Jumbo Drum"/>
    <d v="2010-10-16T00:00:00"/>
  </r>
  <r>
    <n v="27746"/>
    <x v="674"/>
    <s v="Critical"/>
    <n v="3"/>
    <n v="1540.77"/>
    <s v="Regular Air"/>
    <n v="24.49"/>
    <x v="1"/>
    <s v="Consumer"/>
    <s v="Technology"/>
    <s v="Copiers and Fax"/>
    <s v="Large Box"/>
    <d v="2010-12-04T00:00:00"/>
  </r>
  <r>
    <n v="11362"/>
    <x v="1226"/>
    <s v="Low"/>
    <n v="32"/>
    <n v="3245.73"/>
    <s v="Regular Air"/>
    <n v="13.99"/>
    <x v="7"/>
    <s v="Corporate"/>
    <s v="Furniture"/>
    <s v="Office Furnishings"/>
    <s v="Medium Box"/>
    <d v="2012-09-12T00:00:00"/>
  </r>
  <r>
    <n v="40164"/>
    <x v="1227"/>
    <s v="Not Specified"/>
    <n v="8"/>
    <n v="184.07"/>
    <s v="Regular Air"/>
    <n v="7.58"/>
    <x v="0"/>
    <s v="Corporate"/>
    <s v="Furniture"/>
    <s v="Office Furnishings"/>
    <s v="Small Box"/>
    <d v="2010-04-12T00:00:00"/>
  </r>
  <r>
    <n v="46119"/>
    <x v="310"/>
    <s v="Critical"/>
    <n v="23"/>
    <n v="93.05"/>
    <s v="Regular Air"/>
    <n v="1.49"/>
    <x v="7"/>
    <s v="Consumer"/>
    <s v="Office Supplies"/>
    <s v="Binders and Binder Accessories"/>
    <s v="Small Box"/>
    <d v="2009-02-17T00:00:00"/>
  </r>
  <r>
    <n v="58914"/>
    <x v="877"/>
    <s v="Low"/>
    <n v="46"/>
    <n v="99.94"/>
    <s v="Regular Air"/>
    <n v="1.99"/>
    <x v="5"/>
    <s v="Home Office"/>
    <s v="Technology"/>
    <s v="Computer Peripherals"/>
    <s v="Small Pack"/>
    <d v="2009-04-11T00:00:00"/>
  </r>
  <r>
    <n v="16036"/>
    <x v="83"/>
    <s v="Medium"/>
    <n v="10"/>
    <n v="1319.421"/>
    <s v="Regular Air"/>
    <n v="8.08"/>
    <x v="4"/>
    <s v="Corporate"/>
    <s v="Technology"/>
    <s v="Telephones and Communication"/>
    <s v="Small Box"/>
    <d v="2012-01-06T00:00:00"/>
  </r>
  <r>
    <n v="14497"/>
    <x v="558"/>
    <s v="Medium"/>
    <n v="34"/>
    <n v="214.03"/>
    <s v="Regular Air"/>
    <n v="7.96"/>
    <x v="5"/>
    <s v="Small Business"/>
    <s v="Office Supplies"/>
    <s v="Paper"/>
    <s v="Small Box"/>
    <d v="2012-05-23T00:00:00"/>
  </r>
  <r>
    <n v="50370"/>
    <x v="305"/>
    <s v="Critical"/>
    <n v="25"/>
    <n v="122.05"/>
    <s v="Express Air"/>
    <n v="5.41"/>
    <x v="8"/>
    <s v="Corporate"/>
    <s v="Office Supplies"/>
    <s v="Binders and Binder Accessories"/>
    <s v="Small Box"/>
    <d v="2012-11-07T00:00:00"/>
  </r>
  <r>
    <n v="44199"/>
    <x v="702"/>
    <s v="Low"/>
    <n v="12"/>
    <n v="50.69"/>
    <s v="Regular Air"/>
    <n v="2"/>
    <x v="0"/>
    <s v="Home Office"/>
    <s v="Office Supplies"/>
    <s v="Rubber Bands"/>
    <s v="Wrap Bag"/>
    <d v="2012-03-08T00:00:00"/>
  </r>
  <r>
    <n v="56550"/>
    <x v="1184"/>
    <s v="Not Specified"/>
    <n v="33"/>
    <n v="647.77"/>
    <s v="Regular Air"/>
    <n v="5.77"/>
    <x v="1"/>
    <s v="Home Office"/>
    <s v="Office Supplies"/>
    <s v="Paper"/>
    <s v="Small Box"/>
    <d v="2011-04-11T00:00:00"/>
  </r>
  <r>
    <n v="29795"/>
    <x v="1164"/>
    <s v="High"/>
    <n v="49"/>
    <n v="19325.2"/>
    <s v="Regular Air"/>
    <n v="19.989999999999998"/>
    <x v="2"/>
    <s v="Small Business"/>
    <s v="Office Supplies"/>
    <s v="Binders and Binder Accessories"/>
    <s v="Small Box"/>
    <d v="2011-11-26T00:00:00"/>
  </r>
  <r>
    <n v="54342"/>
    <x v="1228"/>
    <s v="Low"/>
    <n v="35"/>
    <n v="3439.39"/>
    <s v="Express Air"/>
    <n v="7.18"/>
    <x v="5"/>
    <s v="Consumer"/>
    <s v="Technology"/>
    <s v="Computer Peripherals"/>
    <s v="Small Box"/>
    <d v="2009-06-08T00:00:00"/>
  </r>
  <r>
    <n v="2817"/>
    <x v="923"/>
    <s v="Medium"/>
    <n v="14"/>
    <n v="3830.14"/>
    <s v="Regular Air"/>
    <n v="7.18"/>
    <x v="6"/>
    <s v="Home Office"/>
    <s v="Technology"/>
    <s v="Computer Peripherals"/>
    <s v="Small Box"/>
    <d v="2009-04-19T00:00:00"/>
  </r>
  <r>
    <n v="22849"/>
    <x v="471"/>
    <s v="Not Specified"/>
    <n v="27"/>
    <n v="198.13"/>
    <s v="Regular Air"/>
    <n v="9.69"/>
    <x v="1"/>
    <s v="Corporate"/>
    <s v="Office Supplies"/>
    <s v="Storage &amp; Organization"/>
    <s v="Small Box"/>
    <d v="2011-02-16T00:00:00"/>
  </r>
  <r>
    <n v="32"/>
    <x v="212"/>
    <s v="High"/>
    <n v="23"/>
    <n v="160.23349999999999"/>
    <s v="Regular Air"/>
    <n v="5.03"/>
    <x v="5"/>
    <s v="Corporate"/>
    <s v="Technology"/>
    <s v="Telephones and Communication"/>
    <s v="Medium Box"/>
    <d v="2011-07-17T00:00:00"/>
  </r>
  <r>
    <n v="47876"/>
    <x v="1156"/>
    <s v="High"/>
    <n v="8"/>
    <n v="365.22"/>
    <s v="Regular Air"/>
    <n v="5.0999999999999996"/>
    <x v="7"/>
    <s v="Small Business"/>
    <s v="Office Supplies"/>
    <s v="Appliances"/>
    <s v="Medium Box"/>
    <d v="2009-12-27T00:00:00"/>
  </r>
  <r>
    <n v="13762"/>
    <x v="821"/>
    <s v="Medium"/>
    <n v="8"/>
    <n v="55"/>
    <s v="Regular Air"/>
    <n v="5.36"/>
    <x v="8"/>
    <s v="Corporate"/>
    <s v="Office Supplies"/>
    <s v="Binders and Binder Accessories"/>
    <s v="Small Box"/>
    <d v="2010-06-24T00:00:00"/>
  </r>
  <r>
    <n v="32230"/>
    <x v="751"/>
    <s v="High"/>
    <n v="46"/>
    <n v="1753.75"/>
    <s v="Regular Air"/>
    <n v="9.1999999999999993"/>
    <x v="1"/>
    <s v="Consumer"/>
    <s v="Furniture"/>
    <s v="Office Furnishings"/>
    <s v="Wrap Bag"/>
    <d v="2012-08-20T00:00:00"/>
  </r>
  <r>
    <n v="27778"/>
    <x v="1229"/>
    <s v="Critical"/>
    <n v="1"/>
    <n v="232.67"/>
    <s v="Regular Air"/>
    <n v="15.01"/>
    <x v="2"/>
    <s v="Corporate"/>
    <s v="Office Supplies"/>
    <s v="Binders and Binder Accessories"/>
    <s v="Small Box"/>
    <d v="2011-09-04T00:00:00"/>
  </r>
  <r>
    <n v="51557"/>
    <x v="942"/>
    <s v="High"/>
    <n v="36"/>
    <n v="1749.07"/>
    <s v="Regular Air"/>
    <n v="5.79"/>
    <x v="5"/>
    <s v="Corporate"/>
    <s v="Office Supplies"/>
    <s v="Paper"/>
    <s v="Small Box"/>
    <d v="2011-11-02T00:00:00"/>
  </r>
  <r>
    <n v="19457"/>
    <x v="902"/>
    <s v="High"/>
    <n v="34"/>
    <n v="203.49"/>
    <s v="Regular Air"/>
    <n v="0.5"/>
    <x v="5"/>
    <s v="Corporate"/>
    <s v="Office Supplies"/>
    <s v="Labels"/>
    <s v="Small Box"/>
    <d v="2009-07-13T00:00:00"/>
  </r>
  <r>
    <n v="56002"/>
    <x v="117"/>
    <s v="Low"/>
    <n v="14"/>
    <n v="3857.56"/>
    <s v="Regular Air"/>
    <n v="69"/>
    <x v="1"/>
    <s v="Corporate"/>
    <s v="Furniture"/>
    <s v="Tables"/>
    <s v="Large Box"/>
    <d v="2009-07-06T00:00:00"/>
  </r>
  <r>
    <n v="7297"/>
    <x v="1157"/>
    <s v="High"/>
    <n v="26"/>
    <n v="936.95"/>
    <s v="Regular Air"/>
    <n v="19.989999999999998"/>
    <x v="1"/>
    <s v="Small Business"/>
    <s v="Furniture"/>
    <s v="Office Furnishings"/>
    <s v="Small Box"/>
    <d v="2009-09-15T00:00:00"/>
  </r>
  <r>
    <n v="57921"/>
    <x v="889"/>
    <s v="Medium"/>
    <n v="7"/>
    <n v="148.05000000000001"/>
    <s v="Regular Air"/>
    <n v="8.99"/>
    <x v="8"/>
    <s v="Consumer"/>
    <s v="Office Supplies"/>
    <s v="Pens &amp; Art Supplies"/>
    <s v="Small Pack"/>
    <d v="2010-08-20T00:00:00"/>
  </r>
  <r>
    <n v="4512"/>
    <x v="1230"/>
    <s v="Low"/>
    <n v="43"/>
    <n v="6077.11"/>
    <s v="Delivery Truck"/>
    <n v="43.75"/>
    <x v="1"/>
    <s v="Home Office"/>
    <s v="Furniture"/>
    <s v="Tables"/>
    <s v="Jumbo Box"/>
    <d v="2011-10-29T00:00:00"/>
  </r>
  <r>
    <n v="1345"/>
    <x v="627"/>
    <s v="Low"/>
    <n v="24"/>
    <n v="2443.85"/>
    <s v="Delivery Truck"/>
    <n v="35.840000000000003"/>
    <x v="1"/>
    <s v="Corporate"/>
    <s v="Furniture"/>
    <s v="Bookcases"/>
    <s v="Jumbo Box"/>
    <d v="2012-10-31T00:00:00"/>
  </r>
  <r>
    <n v="42342"/>
    <x v="546"/>
    <s v="Not Specified"/>
    <n v="43"/>
    <n v="9501.6239999999998"/>
    <s v="Delivery Truck"/>
    <n v="61.76"/>
    <x v="6"/>
    <s v="Corporate"/>
    <s v="Furniture"/>
    <s v="Tables"/>
    <s v="Jumbo Box"/>
    <d v="2009-09-06T00:00:00"/>
  </r>
  <r>
    <n v="16771"/>
    <x v="432"/>
    <s v="High"/>
    <n v="42"/>
    <n v="1737.06"/>
    <s v="Regular Air"/>
    <n v="9.1999999999999993"/>
    <x v="1"/>
    <s v="Corporate"/>
    <s v="Furniture"/>
    <s v="Office Furnishings"/>
    <s v="Wrap Bag"/>
    <d v="2009-09-30T00:00:00"/>
  </r>
  <r>
    <n v="36455"/>
    <x v="1231"/>
    <s v="High"/>
    <n v="48"/>
    <n v="1838.19"/>
    <s v="Regular Air"/>
    <n v="1.99"/>
    <x v="5"/>
    <s v="Consumer"/>
    <s v="Technology"/>
    <s v="Computer Peripherals"/>
    <s v="Small Pack"/>
    <d v="2009-02-21T00:00:00"/>
  </r>
  <r>
    <n v="42949"/>
    <x v="386"/>
    <s v="Not Specified"/>
    <n v="40"/>
    <n v="202.11"/>
    <s v="Regular Air"/>
    <n v="3.39"/>
    <x v="5"/>
    <s v="Small Business"/>
    <s v="Office Supplies"/>
    <s v="Rubber Bands"/>
    <s v="Wrap Bag"/>
    <d v="2009-05-22T00:00:00"/>
  </r>
  <r>
    <n v="21639"/>
    <x v="1049"/>
    <s v="Not Specified"/>
    <n v="23"/>
    <n v="158.99"/>
    <s v="Regular Air"/>
    <n v="9.69"/>
    <x v="3"/>
    <s v="Home Office"/>
    <s v="Office Supplies"/>
    <s v="Storage &amp; Organization"/>
    <s v="Small Box"/>
    <d v="2011-02-02T00:00:00"/>
  </r>
  <r>
    <n v="57253"/>
    <x v="719"/>
    <s v="Critical"/>
    <n v="25"/>
    <n v="2750.107"/>
    <s v="Regular Air"/>
    <n v="5.26"/>
    <x v="1"/>
    <s v="Consumer"/>
    <s v="Technology"/>
    <s v="Telephones and Communication"/>
    <s v="Small Box"/>
    <d v="2009-01-05T00:00:00"/>
  </r>
  <r>
    <n v="27491"/>
    <x v="877"/>
    <s v="Not Specified"/>
    <n v="2"/>
    <n v="75.23"/>
    <s v="Regular Air"/>
    <n v="7.73"/>
    <x v="6"/>
    <s v="Corporate"/>
    <s v="Office Supplies"/>
    <s v="Pens &amp; Art Supplies"/>
    <s v="Small Box"/>
    <d v="2009-04-11T00:00:00"/>
  </r>
  <r>
    <n v="41571"/>
    <x v="1055"/>
    <s v="Low"/>
    <n v="42"/>
    <n v="906.07"/>
    <s v="Regular Air"/>
    <n v="8.99"/>
    <x v="1"/>
    <s v="Corporate"/>
    <s v="Office Supplies"/>
    <s v="Pens &amp; Art Supplies"/>
    <s v="Small Pack"/>
    <d v="2011-06-15T00:00:00"/>
  </r>
  <r>
    <n v="55300"/>
    <x v="202"/>
    <s v="High"/>
    <n v="48"/>
    <n v="180.48"/>
    <s v="Regular Air"/>
    <n v="0.5"/>
    <x v="1"/>
    <s v="Consumer"/>
    <s v="Office Supplies"/>
    <s v="Labels"/>
    <s v="Small Box"/>
    <d v="2009-02-21T00:00:00"/>
  </r>
  <r>
    <n v="16548"/>
    <x v="334"/>
    <s v="Not Specified"/>
    <n v="22"/>
    <n v="75.19"/>
    <s v="Regular Air"/>
    <n v="3.97"/>
    <x v="1"/>
    <s v="Consumer"/>
    <s v="Furniture"/>
    <s v="Office Furnishings"/>
    <s v="Large Box"/>
    <d v="2012-02-07T00:00:00"/>
  </r>
  <r>
    <n v="31106"/>
    <x v="601"/>
    <s v="Low"/>
    <n v="7"/>
    <n v="187.33"/>
    <s v="Regular Air"/>
    <n v="9.8699999999999992"/>
    <x v="6"/>
    <s v="Corporate"/>
    <s v="Furniture"/>
    <s v="Office Furnishings"/>
    <s v="Small Box"/>
    <d v="2012-02-21T00:00:00"/>
  </r>
  <r>
    <n v="13986"/>
    <x v="753"/>
    <s v="High"/>
    <n v="46"/>
    <n v="1905.79"/>
    <s v="Regular Air"/>
    <n v="1.99"/>
    <x v="0"/>
    <s v="Consumer"/>
    <s v="Technology"/>
    <s v="Computer Peripherals"/>
    <s v="Small Pack"/>
    <d v="2011-10-14T00:00:00"/>
  </r>
  <r>
    <n v="3271"/>
    <x v="85"/>
    <s v="Critical"/>
    <n v="18"/>
    <n v="146.1"/>
    <s v="Express Air"/>
    <n v="1.43"/>
    <x v="1"/>
    <s v="Home Office"/>
    <s v="Office Supplies"/>
    <s v="Paper"/>
    <s v="Wrap Bag"/>
    <d v="2012-01-01T00:00:00"/>
  </r>
  <r>
    <n v="16359"/>
    <x v="826"/>
    <s v="Critical"/>
    <n v="39"/>
    <n v="1343.6"/>
    <s v="Regular Air"/>
    <n v="14.72"/>
    <x v="1"/>
    <s v="Consumer"/>
    <s v="Office Supplies"/>
    <s v="Envelopes"/>
    <s v="Small Box"/>
    <d v="2012-05-15T00:00:00"/>
  </r>
  <r>
    <n v="32198"/>
    <x v="6"/>
    <s v="Medium"/>
    <n v="31"/>
    <n v="240.63"/>
    <s v="Regular Air"/>
    <n v="5.53"/>
    <x v="1"/>
    <s v="Consumer"/>
    <s v="Technology"/>
    <s v="Computer Peripherals"/>
    <s v="Small Pack"/>
    <d v="2011-11-09T00:00:00"/>
  </r>
  <r>
    <n v="49600"/>
    <x v="366"/>
    <s v="Low"/>
    <n v="33"/>
    <n v="1692.03"/>
    <s v="Regular Air"/>
    <n v="10.75"/>
    <x v="8"/>
    <s v="Home Office"/>
    <s v="Office Supplies"/>
    <s v="Paper"/>
    <s v="Small Box"/>
    <d v="2011-03-12T00:00:00"/>
  </r>
  <r>
    <n v="25638"/>
    <x v="684"/>
    <s v="High"/>
    <n v="12"/>
    <n v="115.45"/>
    <s v="Regular Air"/>
    <n v="2.06"/>
    <x v="8"/>
    <s v="Corporate"/>
    <s v="Office Supplies"/>
    <s v="Paper"/>
    <s v="Wrap Bag"/>
    <d v="2009-08-07T00:00:00"/>
  </r>
  <r>
    <n v="13632"/>
    <x v="266"/>
    <s v="Medium"/>
    <n v="6"/>
    <n v="608.92999999999995"/>
    <s v="Express Air"/>
    <n v="19.989999999999998"/>
    <x v="10"/>
    <s v="Home Office"/>
    <s v="Technology"/>
    <s v="Office Machines"/>
    <s v="Small Box"/>
    <d v="2009-03-12T00:00:00"/>
  </r>
  <r>
    <n v="20832"/>
    <x v="1059"/>
    <s v="Not Specified"/>
    <n v="47"/>
    <n v="88.7"/>
    <s v="Regular Air"/>
    <n v="1.49"/>
    <x v="6"/>
    <s v="Home Office"/>
    <s v="Office Supplies"/>
    <s v="Binders and Binder Accessories"/>
    <s v="Small Box"/>
    <d v="2010-07-30T00:00:00"/>
  </r>
  <r>
    <n v="11362"/>
    <x v="1226"/>
    <s v="Low"/>
    <n v="25"/>
    <n v="2407.6930000000002"/>
    <s v="Regular Air"/>
    <n v="8.99"/>
    <x v="7"/>
    <s v="Corporate"/>
    <s v="Technology"/>
    <s v="Telephones and Communication"/>
    <s v="Small Box"/>
    <d v="2012-09-14T00:00:00"/>
  </r>
  <r>
    <n v="43269"/>
    <x v="465"/>
    <s v="Critical"/>
    <n v="24"/>
    <n v="3978.02"/>
    <s v="Regular Air"/>
    <n v="19.989999999999998"/>
    <x v="1"/>
    <s v="Corporate"/>
    <s v="Office Supplies"/>
    <s v="Binders and Binder Accessories"/>
    <s v="Small Box"/>
    <d v="2009-04-12T00:00:00"/>
  </r>
  <r>
    <n v="46721"/>
    <x v="491"/>
    <s v="Medium"/>
    <n v="17"/>
    <n v="142.94"/>
    <s v="Regular Air"/>
    <n v="11.51"/>
    <x v="8"/>
    <s v="Corporate"/>
    <s v="Office Supplies"/>
    <s v="Binders and Binder Accessories"/>
    <s v="Small Box"/>
    <d v="2009-09-14T00:00:00"/>
  </r>
  <r>
    <n v="50566"/>
    <x v="1205"/>
    <s v="Not Specified"/>
    <n v="48"/>
    <n v="389.28"/>
    <s v="Regular Air"/>
    <n v="3.5"/>
    <x v="1"/>
    <s v="Corporate"/>
    <s v="Office Supplies"/>
    <s v="Appliances"/>
    <s v="Small Box"/>
    <d v="2011-09-09T00:00:00"/>
  </r>
  <r>
    <n v="45190"/>
    <x v="1232"/>
    <s v="High"/>
    <n v="13"/>
    <n v="2084.96"/>
    <s v="Delivery Truck"/>
    <n v="43.71"/>
    <x v="1"/>
    <s v="Small Business"/>
    <s v="Furniture"/>
    <s v="Chairs &amp; Chairmats"/>
    <s v="Jumbo Drum"/>
    <d v="2010-11-19T00:00:00"/>
  </r>
  <r>
    <n v="10147"/>
    <x v="348"/>
    <s v="High"/>
    <n v="22"/>
    <n v="96.75"/>
    <s v="Regular Air"/>
    <n v="5.41"/>
    <x v="1"/>
    <s v="Home Office"/>
    <s v="Office Supplies"/>
    <s v="Binders and Binder Accessories"/>
    <s v="Small Box"/>
    <d v="2010-10-10T00:00:00"/>
  </r>
  <r>
    <n v="47108"/>
    <x v="742"/>
    <s v="Not Specified"/>
    <n v="26"/>
    <n v="258.11"/>
    <s v="Express Air"/>
    <n v="4.78"/>
    <x v="9"/>
    <s v="Consumer"/>
    <s v="Office Supplies"/>
    <s v="Paper"/>
    <s v="Small Box"/>
    <d v="2009-10-18T00:00:00"/>
  </r>
  <r>
    <n v="26274"/>
    <x v="1061"/>
    <s v="Not Specified"/>
    <n v="41"/>
    <n v="377.83"/>
    <s v="Regular Air"/>
    <n v="2.15"/>
    <x v="3"/>
    <s v="Corporate"/>
    <s v="Office Supplies"/>
    <s v="Paper"/>
    <s v="Wrap Bag"/>
    <d v="2012-06-13T00:00:00"/>
  </r>
  <r>
    <n v="10661"/>
    <x v="1045"/>
    <s v="Not Specified"/>
    <n v="42"/>
    <n v="1312.65"/>
    <s v="Regular Air"/>
    <n v="5.76"/>
    <x v="10"/>
    <s v="Consumer"/>
    <s v="Office Supplies"/>
    <s v="Paper"/>
    <s v="Small Box"/>
    <d v="2009-01-25T00:00:00"/>
  </r>
  <r>
    <n v="25635"/>
    <x v="496"/>
    <s v="Critical"/>
    <n v="14"/>
    <n v="633.08000000000004"/>
    <s v="Express Air"/>
    <n v="4.62"/>
    <x v="0"/>
    <s v="Corporate"/>
    <s v="Office Supplies"/>
    <s v="Appliances"/>
    <s v="Small Box"/>
    <d v="2012-05-30T00:00:00"/>
  </r>
  <r>
    <n v="802"/>
    <x v="233"/>
    <s v="Critical"/>
    <n v="2"/>
    <n v="38.5"/>
    <s v="Regular Air"/>
    <n v="9.4"/>
    <x v="1"/>
    <s v="Corporate"/>
    <s v="Technology"/>
    <s v="Office Machines"/>
    <s v="Small Box"/>
    <d v="2011-01-04T00:00:00"/>
  </r>
  <r>
    <n v="50404"/>
    <x v="485"/>
    <s v="High"/>
    <n v="18"/>
    <n v="3780.43"/>
    <s v="Regular Air"/>
    <n v="9.99"/>
    <x v="8"/>
    <s v="Corporate"/>
    <s v="Office Supplies"/>
    <s v="Storage &amp; Organization"/>
    <s v="Small Box"/>
    <d v="2011-03-27T00:00:00"/>
  </r>
  <r>
    <n v="20325"/>
    <x v="372"/>
    <s v="Critical"/>
    <n v="24"/>
    <n v="870.48"/>
    <s v="Regular Air"/>
    <n v="13.89"/>
    <x v="3"/>
    <s v="Small Business"/>
    <s v="Office Supplies"/>
    <s v="Pens &amp; Art Supplies"/>
    <s v="Wrap Bag"/>
    <d v="2010-07-06T00:00:00"/>
  </r>
  <r>
    <n v="10919"/>
    <x v="782"/>
    <s v="High"/>
    <n v="42"/>
    <n v="2040.95"/>
    <s v="Regular Air"/>
    <n v="35"/>
    <x v="4"/>
    <s v="Corporate"/>
    <s v="Office Supplies"/>
    <s v="Storage &amp; Organization"/>
    <s v="Large Box"/>
    <d v="2010-03-27T00:00:00"/>
  </r>
  <r>
    <n v="45317"/>
    <x v="1175"/>
    <s v="Low"/>
    <n v="28"/>
    <n v="961.06"/>
    <s v="Regular Air"/>
    <n v="5.0199999999999996"/>
    <x v="9"/>
    <s v="Small Business"/>
    <s v="Furniture"/>
    <s v="Office Furnishings"/>
    <s v="Small Box"/>
    <d v="2012-03-08T00:00:00"/>
  </r>
  <r>
    <n v="18080"/>
    <x v="39"/>
    <s v="High"/>
    <n v="7"/>
    <n v="1211.98"/>
    <s v="Delivery Truck"/>
    <n v="26.2"/>
    <x v="2"/>
    <s v="Corporate"/>
    <s v="Furniture"/>
    <s v="Chairs &amp; Chairmats"/>
    <s v="Jumbo Drum"/>
    <d v="2009-06-23T00:00:00"/>
  </r>
  <r>
    <n v="39906"/>
    <x v="1233"/>
    <s v="Medium"/>
    <n v="25"/>
    <n v="82.21"/>
    <s v="Regular Air"/>
    <n v="1.0900000000000001"/>
    <x v="1"/>
    <s v="Home Office"/>
    <s v="Office Supplies"/>
    <s v="Paper"/>
    <s v="Wrap Bag"/>
    <d v="2009-03-19T00:00:00"/>
  </r>
  <r>
    <n v="57157"/>
    <x v="393"/>
    <s v="Critical"/>
    <n v="18"/>
    <n v="203.57"/>
    <s v="Regular Air"/>
    <n v="3.99"/>
    <x v="6"/>
    <s v="Corporate"/>
    <s v="Office Supplies"/>
    <s v="Appliances"/>
    <s v="Small Box"/>
    <d v="2012-02-29T00:00:00"/>
  </r>
  <r>
    <n v="47941"/>
    <x v="1234"/>
    <s v="High"/>
    <n v="15"/>
    <n v="1187.1524999999999"/>
    <s v="Regular Air"/>
    <n v="4.9000000000000004"/>
    <x v="8"/>
    <s v="Corporate"/>
    <s v="Technology"/>
    <s v="Telephones and Communication"/>
    <s v="Small Box"/>
    <d v="2009-08-08T00:00:00"/>
  </r>
  <r>
    <n v="50145"/>
    <x v="271"/>
    <s v="High"/>
    <n v="18"/>
    <n v="325.58"/>
    <s v="Regular Air"/>
    <n v="3.62"/>
    <x v="6"/>
    <s v="Corporate"/>
    <s v="Furniture"/>
    <s v="Office Furnishings"/>
    <s v="Wrap Bag"/>
    <d v="2011-02-27T00:00:00"/>
  </r>
  <r>
    <n v="36679"/>
    <x v="700"/>
    <s v="Critical"/>
    <n v="28"/>
    <n v="1491.8264999999999"/>
    <s v="Regular Air"/>
    <n v="8.99"/>
    <x v="1"/>
    <s v="Corporate"/>
    <s v="Technology"/>
    <s v="Telephones and Communication"/>
    <s v="Small Box"/>
    <d v="2011-09-02T00:00:00"/>
  </r>
  <r>
    <n v="22432"/>
    <x v="483"/>
    <s v="Not Specified"/>
    <n v="45"/>
    <n v="2728.42"/>
    <s v="Regular Air"/>
    <n v="19.989999999999998"/>
    <x v="10"/>
    <s v="Small Business"/>
    <s v="Office Supplies"/>
    <s v="Envelopes"/>
    <s v="Small Box"/>
    <d v="2012-11-29T00:00:00"/>
  </r>
  <r>
    <n v="38721"/>
    <x v="274"/>
    <s v="Critical"/>
    <n v="17"/>
    <n v="107.56"/>
    <s v="Regular Air"/>
    <n v="54.95"/>
    <x v="9"/>
    <s v="Small Business"/>
    <s v="Furniture"/>
    <s v="Office Furnishings"/>
    <s v="Small Pack"/>
    <d v="2009-03-26T00:00:00"/>
  </r>
  <r>
    <n v="26978"/>
    <x v="582"/>
    <s v="Medium"/>
    <n v="49"/>
    <n v="2030.44"/>
    <s v="Regular Air"/>
    <n v="5.86"/>
    <x v="0"/>
    <s v="Home Office"/>
    <s v="Office Supplies"/>
    <s v="Paper"/>
    <s v="Small Box"/>
    <d v="2010-06-27T00:00:00"/>
  </r>
  <r>
    <n v="12130"/>
    <x v="217"/>
    <s v="Not Specified"/>
    <n v="42"/>
    <n v="1274.5155"/>
    <s v="Regular Air"/>
    <n v="5.99"/>
    <x v="1"/>
    <s v="Consumer"/>
    <s v="Technology"/>
    <s v="Telephones and Communication"/>
    <s v="Wrap Bag"/>
    <d v="2011-12-12T00:00:00"/>
  </r>
  <r>
    <n v="26342"/>
    <x v="891"/>
    <s v="Low"/>
    <n v="24"/>
    <n v="265.35000000000002"/>
    <s v="Regular Air"/>
    <n v="11.59"/>
    <x v="0"/>
    <s v="Home Office"/>
    <s v="Office Supplies"/>
    <s v="Paper"/>
    <s v="Small Box"/>
    <d v="2009-10-27T00:00:00"/>
  </r>
  <r>
    <n v="10722"/>
    <x v="752"/>
    <s v="Not Specified"/>
    <n v="8"/>
    <n v="40.26"/>
    <s v="Regular Air"/>
    <n v="5.68"/>
    <x v="4"/>
    <s v="Home Office"/>
    <s v="Office Supplies"/>
    <s v="Paper"/>
    <s v="Small Box"/>
    <d v="2011-01-21T00:00:00"/>
  </r>
  <r>
    <n v="34279"/>
    <x v="287"/>
    <s v="Not Specified"/>
    <n v="3"/>
    <n v="840.55200000000002"/>
    <s v="Delivery Truck"/>
    <n v="60"/>
    <x v="0"/>
    <s v="Consumer"/>
    <s v="Furniture"/>
    <s v="Tables"/>
    <s v="Jumbo Drum"/>
    <d v="2012-03-30T00:00:00"/>
  </r>
  <r>
    <n v="25378"/>
    <x v="123"/>
    <s v="Not Specified"/>
    <n v="48"/>
    <n v="3713.0124999999998"/>
    <s v="Regular Air"/>
    <n v="7.69"/>
    <x v="3"/>
    <s v="Corporate"/>
    <s v="Technology"/>
    <s v="Telephones and Communication"/>
    <s v="Small Box"/>
    <d v="2011-12-20T00:00:00"/>
  </r>
  <r>
    <n v="8132"/>
    <x v="137"/>
    <s v="Low"/>
    <n v="46"/>
    <n v="229.35"/>
    <s v="Express Air"/>
    <n v="4.93"/>
    <x v="3"/>
    <s v="Home Office"/>
    <s v="Technology"/>
    <s v="Computer Peripherals"/>
    <s v="Small Pack"/>
    <d v="2009-05-14T00:00:00"/>
  </r>
  <r>
    <n v="11011"/>
    <x v="538"/>
    <s v="High"/>
    <n v="36"/>
    <n v="251.05"/>
    <s v="Regular Air"/>
    <n v="0.49"/>
    <x v="4"/>
    <s v="Small Business"/>
    <s v="Office Supplies"/>
    <s v="Labels"/>
    <s v="Small Box"/>
    <d v="2012-05-14T00:00:00"/>
  </r>
  <r>
    <n v="35361"/>
    <x v="679"/>
    <s v="Medium"/>
    <n v="40"/>
    <n v="746.93"/>
    <s v="Express Air"/>
    <n v="9.0299999999999994"/>
    <x v="0"/>
    <s v="Home Office"/>
    <s v="Office Supplies"/>
    <s v="Paper"/>
    <s v="Small Box"/>
    <d v="2009-04-07T00:00:00"/>
  </r>
  <r>
    <n v="36992"/>
    <x v="523"/>
    <s v="Medium"/>
    <n v="34"/>
    <n v="459.08"/>
    <s v="Express Air"/>
    <n v="3.14"/>
    <x v="6"/>
    <s v="Corporate"/>
    <s v="Office Supplies"/>
    <s v="Scissors, Rulers and Trimmers"/>
    <s v="Small Pack"/>
    <d v="2009-12-09T00:00:00"/>
  </r>
  <r>
    <n v="5990"/>
    <x v="99"/>
    <s v="Critical"/>
    <n v="9"/>
    <n v="63.91"/>
    <s v="Regular Air"/>
    <n v="6.35"/>
    <x v="3"/>
    <s v="Home Office"/>
    <s v="Office Supplies"/>
    <s v="Paper"/>
    <s v="Small Box"/>
    <d v="2010-04-08T00:00:00"/>
  </r>
  <r>
    <n v="37252"/>
    <x v="147"/>
    <s v="Low"/>
    <n v="34"/>
    <n v="29345.27"/>
    <s v="Delivery Truck"/>
    <n v="44.55"/>
    <x v="8"/>
    <s v="Corporate"/>
    <s v="Furniture"/>
    <s v="Bookcases"/>
    <s v="Jumbo Box"/>
    <d v="2011-11-24T00:00:00"/>
  </r>
  <r>
    <n v="53536"/>
    <x v="89"/>
    <s v="High"/>
    <n v="35"/>
    <n v="738.69"/>
    <s v="Regular Air"/>
    <n v="7.58"/>
    <x v="0"/>
    <s v="Home Office"/>
    <s v="Furniture"/>
    <s v="Office Furnishings"/>
    <s v="Small Box"/>
    <d v="2012-11-01T00:00:00"/>
  </r>
  <r>
    <n v="49442"/>
    <x v="451"/>
    <s v="High"/>
    <n v="11"/>
    <n v="131.12"/>
    <s v="Regular Air"/>
    <n v="7.19"/>
    <x v="5"/>
    <s v="Corporate"/>
    <s v="Office Supplies"/>
    <s v="Binders and Binder Accessories"/>
    <s v="Small Box"/>
    <d v="2012-08-09T00:00:00"/>
  </r>
  <r>
    <n v="51619"/>
    <x v="1028"/>
    <s v="Not Specified"/>
    <n v="6"/>
    <n v="958.06"/>
    <s v="Regular Air"/>
    <n v="19.989999999999998"/>
    <x v="1"/>
    <s v="Consumer"/>
    <s v="Office Supplies"/>
    <s v="Storage &amp; Organization"/>
    <s v="Small Box"/>
    <d v="2009-09-03T00:00:00"/>
  </r>
  <r>
    <n v="18532"/>
    <x v="60"/>
    <s v="Not Specified"/>
    <n v="29"/>
    <n v="230.77"/>
    <s v="Regular Air"/>
    <n v="7.77"/>
    <x v="4"/>
    <s v="Home Office"/>
    <s v="Office Supplies"/>
    <s v="Scissors, Rulers and Trimmers"/>
    <s v="Small Pack"/>
    <d v="2011-10-21T00:00:00"/>
  </r>
  <r>
    <n v="57856"/>
    <x v="177"/>
    <s v="Medium"/>
    <n v="17"/>
    <n v="127.45"/>
    <s v="Regular Air"/>
    <n v="6.05"/>
    <x v="1"/>
    <s v="Home Office"/>
    <s v="Office Supplies"/>
    <s v="Binders and Binder Accessories"/>
    <s v="Small Box"/>
    <d v="2009-02-13T00:00:00"/>
  </r>
  <r>
    <n v="44033"/>
    <x v="1174"/>
    <s v="Critical"/>
    <n v="45"/>
    <n v="5811.97"/>
    <s v="Delivery Truck"/>
    <n v="51.94"/>
    <x v="4"/>
    <s v="Corporate"/>
    <s v="Furniture"/>
    <s v="Tables"/>
    <s v="Jumbo Box"/>
    <d v="2012-01-12T00:00:00"/>
  </r>
  <r>
    <n v="40803"/>
    <x v="743"/>
    <s v="Low"/>
    <n v="35"/>
    <n v="10278.790000000001"/>
    <s v="Delivery Truck"/>
    <n v="64.73"/>
    <x v="0"/>
    <s v="Small Business"/>
    <s v="Furniture"/>
    <s v="Chairs &amp; Chairmats"/>
    <s v="Jumbo Drum"/>
    <d v="2011-04-15T00:00:00"/>
  </r>
  <r>
    <n v="38912"/>
    <x v="268"/>
    <s v="Low"/>
    <n v="46"/>
    <n v="6943.94"/>
    <s v="Regular Air"/>
    <n v="4"/>
    <x v="4"/>
    <s v="Corporate"/>
    <s v="Technology"/>
    <s v="Computer Peripherals"/>
    <s v="Small Box"/>
    <d v="2012-10-30T00:00:00"/>
  </r>
  <r>
    <n v="12704"/>
    <x v="1235"/>
    <s v="Low"/>
    <n v="28"/>
    <n v="669.02"/>
    <s v="Delivery Truck"/>
    <n v="53.03"/>
    <x v="2"/>
    <s v="Small Business"/>
    <s v="Office Supplies"/>
    <s v="Storage &amp; Organization"/>
    <s v="Jumbo Drum"/>
    <d v="2010-02-11T00:00:00"/>
  </r>
  <r>
    <n v="35139"/>
    <x v="904"/>
    <s v="High"/>
    <n v="32"/>
    <n v="389.98"/>
    <s v="Regular Air"/>
    <n v="4.8099999999999996"/>
    <x v="0"/>
    <s v="Home Office"/>
    <s v="Office Supplies"/>
    <s v="Storage &amp; Organization"/>
    <s v="Small Box"/>
    <d v="2010-01-20T00:00:00"/>
  </r>
  <r>
    <n v="3653"/>
    <x v="820"/>
    <s v="Critical"/>
    <n v="41"/>
    <n v="271.11"/>
    <s v="Regular Air"/>
    <n v="1.5"/>
    <x v="10"/>
    <s v="Corporate"/>
    <s v="Office Supplies"/>
    <s v="Pens &amp; Art Supplies"/>
    <s v="Wrap Bag"/>
    <d v="2009-03-28T00:00:00"/>
  </r>
  <r>
    <n v="20389"/>
    <x v="340"/>
    <s v="High"/>
    <n v="31"/>
    <n v="7477.78"/>
    <s v="Delivery Truck"/>
    <n v="41.91"/>
    <x v="0"/>
    <s v="Corporate"/>
    <s v="Furniture"/>
    <s v="Bookcases"/>
    <s v="Jumbo Box"/>
    <d v="2009-08-13T00:00:00"/>
  </r>
  <r>
    <n v="6950"/>
    <x v="1123"/>
    <s v="Low"/>
    <n v="4"/>
    <n v="187.39949999999999"/>
    <s v="Regular Air"/>
    <n v="3.3"/>
    <x v="4"/>
    <s v="Home Office"/>
    <s v="Technology"/>
    <s v="Telephones and Communication"/>
    <s v="Small Pack"/>
    <d v="2012-03-28T00:00:00"/>
  </r>
  <r>
    <n v="48896"/>
    <x v="894"/>
    <s v="Critical"/>
    <n v="43"/>
    <n v="856.9"/>
    <s v="Regular Air"/>
    <n v="9.5399999999999991"/>
    <x v="10"/>
    <s v="Home Office"/>
    <s v="Office Supplies"/>
    <s v="Paper"/>
    <s v="Small Box"/>
    <d v="2009-10-30T00:00:00"/>
  </r>
  <r>
    <n v="26373"/>
    <x v="749"/>
    <s v="Medium"/>
    <n v="7"/>
    <n v="285.08"/>
    <s v="Regular Air"/>
    <n v="5.33"/>
    <x v="0"/>
    <s v="Small Business"/>
    <s v="Office Supplies"/>
    <s v="Appliances"/>
    <s v="Small Box"/>
    <d v="2010-07-25T00:00:00"/>
  </r>
  <r>
    <n v="51489"/>
    <x v="548"/>
    <s v="Critical"/>
    <n v="42"/>
    <n v="4846.68"/>
    <s v="Regular Air"/>
    <n v="13.99"/>
    <x v="0"/>
    <s v="Corporate"/>
    <s v="Furniture"/>
    <s v="Office Furnishings"/>
    <s v="Medium Box"/>
    <d v="2012-03-05T00:00:00"/>
  </r>
  <r>
    <n v="19204"/>
    <x v="689"/>
    <s v="Medium"/>
    <n v="28"/>
    <n v="1642.05"/>
    <s v="Regular Air"/>
    <n v="4.8600000000000003"/>
    <x v="1"/>
    <s v="Corporate"/>
    <s v="Office Supplies"/>
    <s v="Paper"/>
    <s v="Small Box"/>
    <d v="2009-09-20T00:00:00"/>
  </r>
  <r>
    <n v="47909"/>
    <x v="424"/>
    <s v="Medium"/>
    <n v="48"/>
    <n v="843.03"/>
    <s v="Regular Air"/>
    <n v="0.99"/>
    <x v="10"/>
    <s v="Home Office"/>
    <s v="Technology"/>
    <s v="Telephones and Communication"/>
    <s v="Wrap Bag"/>
    <d v="2010-03-11T00:00:00"/>
  </r>
  <r>
    <n v="35938"/>
    <x v="1236"/>
    <s v="Not Specified"/>
    <n v="48"/>
    <n v="628.33000000000004"/>
    <s v="Regular Air"/>
    <n v="9.3699999999999992"/>
    <x v="0"/>
    <s v="Corporate"/>
    <s v="Office Supplies"/>
    <s v="Storage &amp; Organization"/>
    <s v="Small Box"/>
    <d v="2012-11-18T00:00:00"/>
  </r>
  <r>
    <n v="55330"/>
    <x v="595"/>
    <s v="Medium"/>
    <n v="49"/>
    <n v="633.91"/>
    <s v="Regular Air"/>
    <n v="5.16"/>
    <x v="0"/>
    <s v="Corporate"/>
    <s v="Furniture"/>
    <s v="Office Furnishings"/>
    <s v="Small Box"/>
    <d v="2009-08-12T00:00:00"/>
  </r>
  <r>
    <n v="34567"/>
    <x v="1237"/>
    <s v="Low"/>
    <n v="18"/>
    <n v="3344.11"/>
    <s v="Delivery Truck"/>
    <n v="26.2"/>
    <x v="1"/>
    <s v="Consumer"/>
    <s v="Furniture"/>
    <s v="Chairs &amp; Chairmats"/>
    <s v="Jumbo Drum"/>
    <d v="2009-04-30T00:00:00"/>
  </r>
  <r>
    <n v="23396"/>
    <x v="1238"/>
    <s v="Low"/>
    <n v="30"/>
    <n v="11481.03"/>
    <s v="Delivery Truck"/>
    <n v="12.06"/>
    <x v="3"/>
    <s v="Home Office"/>
    <s v="Technology"/>
    <s v="Office Machines"/>
    <s v="Jumbo Box"/>
    <d v="2010-06-20T00:00:00"/>
  </r>
  <r>
    <n v="26342"/>
    <x v="891"/>
    <s v="Low"/>
    <n v="3"/>
    <n v="24.73"/>
    <s v="Regular Air"/>
    <n v="4.91"/>
    <x v="0"/>
    <s v="Home Office"/>
    <s v="Office Supplies"/>
    <s v="Paper"/>
    <s v="Small Box"/>
    <d v="2009-10-25T00:00:00"/>
  </r>
  <r>
    <n v="28871"/>
    <x v="275"/>
    <s v="High"/>
    <n v="10"/>
    <n v="55.02"/>
    <s v="Regular Air"/>
    <n v="5.14"/>
    <x v="2"/>
    <s v="Small Business"/>
    <s v="Technology"/>
    <s v="Computer Peripherals"/>
    <s v="Small Pack"/>
    <d v="2012-04-15T00:00:00"/>
  </r>
  <r>
    <n v="20160"/>
    <x v="204"/>
    <s v="Low"/>
    <n v="42"/>
    <n v="435.24"/>
    <s v="Express Air"/>
    <n v="1.79"/>
    <x v="2"/>
    <s v="Small Business"/>
    <s v="Office Supplies"/>
    <s v="Paper"/>
    <s v="Wrap Bag"/>
    <d v="2011-10-24T00:00:00"/>
  </r>
  <r>
    <n v="48096"/>
    <x v="637"/>
    <s v="High"/>
    <n v="3"/>
    <n v="34.229999999999997"/>
    <s v="Express Air"/>
    <n v="7.86"/>
    <x v="6"/>
    <s v="Home Office"/>
    <s v="Office Supplies"/>
    <s v="Paper"/>
    <s v="Small Box"/>
    <d v="2009-06-13T00:00:00"/>
  </r>
  <r>
    <n v="59684"/>
    <x v="14"/>
    <s v="Medium"/>
    <n v="50"/>
    <n v="9059.9"/>
    <s v="Delivery Truck"/>
    <n v="55.24"/>
    <x v="8"/>
    <s v="Corporate"/>
    <s v="Office Supplies"/>
    <s v="Appliances"/>
    <s v="Jumbo Drum"/>
    <d v="2011-01-15T00:00:00"/>
  </r>
  <r>
    <n v="46055"/>
    <x v="61"/>
    <s v="Medium"/>
    <n v="25"/>
    <n v="1291.2"/>
    <s v="Regular Air"/>
    <n v="6.5"/>
    <x v="8"/>
    <s v="Consumer"/>
    <s v="Technology"/>
    <s v="Computer Peripherals"/>
    <s v="Small Box"/>
    <d v="2012-06-04T00:00:00"/>
  </r>
  <r>
    <n v="27460"/>
    <x v="46"/>
    <s v="Not Specified"/>
    <n v="7"/>
    <n v="855.03"/>
    <s v="Regular Air"/>
    <n v="12.65"/>
    <x v="8"/>
    <s v="Corporate"/>
    <s v="Furniture"/>
    <s v="Chairs &amp; Chairmats"/>
    <s v="Medium Box"/>
    <d v="2009-05-13T00:00:00"/>
  </r>
  <r>
    <n v="24160"/>
    <x v="335"/>
    <s v="Medium"/>
    <n v="44"/>
    <n v="3644.596"/>
    <s v="Regular Air"/>
    <n v="4.9000000000000004"/>
    <x v="6"/>
    <s v="Home Office"/>
    <s v="Technology"/>
    <s v="Telephones and Communication"/>
    <s v="Small Box"/>
    <d v="2011-02-02T00:00:00"/>
  </r>
  <r>
    <n v="22151"/>
    <x v="1239"/>
    <s v="High"/>
    <n v="49"/>
    <n v="465.83"/>
    <s v="Regular Air"/>
    <n v="6.22"/>
    <x v="2"/>
    <s v="Corporate"/>
    <s v="Furniture"/>
    <s v="Office Furnishings"/>
    <s v="Small Box"/>
    <d v="2010-07-31T00:00:00"/>
  </r>
  <r>
    <n v="52615"/>
    <x v="273"/>
    <s v="Low"/>
    <n v="4"/>
    <n v="67.22"/>
    <s v="Regular Air"/>
    <n v="49"/>
    <x v="6"/>
    <s v="Corporate"/>
    <s v="Office Supplies"/>
    <s v="Appliances"/>
    <s v="Large Box"/>
    <d v="2009-10-23T00:00:00"/>
  </r>
  <r>
    <n v="4871"/>
    <x v="906"/>
    <s v="Critical"/>
    <n v="26"/>
    <n v="238.34"/>
    <s v="Regular Air"/>
    <n v="3.98"/>
    <x v="6"/>
    <s v="Consumer"/>
    <s v="Office Supplies"/>
    <s v="Scissors, Rulers and Trimmers"/>
    <s v="Small Pack"/>
    <d v="2011-06-14T00:00:00"/>
  </r>
  <r>
    <n v="9829"/>
    <x v="1033"/>
    <s v="Critical"/>
    <n v="4"/>
    <n v="18.46"/>
    <s v="Regular Air"/>
    <n v="0.5"/>
    <x v="6"/>
    <s v="Consumer"/>
    <s v="Office Supplies"/>
    <s v="Labels"/>
    <s v="Small Box"/>
    <d v="2011-12-10T00:00:00"/>
  </r>
  <r>
    <n v="29767"/>
    <x v="1080"/>
    <s v="High"/>
    <n v="48"/>
    <n v="4153.0600000000004"/>
    <s v="Regular Air"/>
    <n v="0.99"/>
    <x v="0"/>
    <s v="Home Office"/>
    <s v="Office Supplies"/>
    <s v="Appliances"/>
    <s v="Small Box"/>
    <d v="2011-02-06T00:00:00"/>
  </r>
  <r>
    <n v="11108"/>
    <x v="1240"/>
    <s v="Not Specified"/>
    <n v="20"/>
    <n v="131.71"/>
    <s v="Regular Air"/>
    <n v="5.74"/>
    <x v="6"/>
    <s v="Small Business"/>
    <s v="Office Supplies"/>
    <s v="Paper"/>
    <s v="Small Box"/>
    <d v="2012-08-18T00:00:00"/>
  </r>
  <r>
    <n v="23680"/>
    <x v="564"/>
    <s v="Not Specified"/>
    <n v="8"/>
    <n v="2029.4960000000001"/>
    <s v="Delivery Truck"/>
    <n v="43.57"/>
    <x v="3"/>
    <s v="Consumer"/>
    <s v="Furniture"/>
    <s v="Tables"/>
    <s v="Jumbo Box"/>
    <d v="2010-11-07T00:00:00"/>
  </r>
  <r>
    <n v="19462"/>
    <x v="1241"/>
    <s v="Medium"/>
    <n v="2"/>
    <n v="206.68"/>
    <s v="Regular Air"/>
    <n v="35"/>
    <x v="0"/>
    <s v="Home Office"/>
    <s v="Office Supplies"/>
    <s v="Storage &amp; Organization"/>
    <s v="Large Box"/>
    <d v="2011-09-21T00:00:00"/>
  </r>
  <r>
    <n v="37281"/>
    <x v="808"/>
    <s v="Medium"/>
    <n v="25"/>
    <n v="453.24549999999999"/>
    <s v="Regular Air"/>
    <n v="4.8099999999999996"/>
    <x v="0"/>
    <s v="Corporate"/>
    <s v="Technology"/>
    <s v="Telephones and Communication"/>
    <s v="Medium Box"/>
    <d v="2009-08-29T00:00:00"/>
  </r>
  <r>
    <n v="25472"/>
    <x v="386"/>
    <s v="High"/>
    <n v="40"/>
    <n v="194.02"/>
    <s v="Regular Air"/>
    <n v="0.8"/>
    <x v="4"/>
    <s v="Small Business"/>
    <s v="Office Supplies"/>
    <s v="Paper"/>
    <s v="Wrap Bag"/>
    <d v="2009-05-22T00:00:00"/>
  </r>
  <r>
    <n v="612"/>
    <x v="1036"/>
    <s v="Medium"/>
    <n v="50"/>
    <n v="262.87"/>
    <s v="Regular Air"/>
    <n v="6.26"/>
    <x v="8"/>
    <s v="Corporate"/>
    <s v="Office Supplies"/>
    <s v="Paper"/>
    <s v="Small Box"/>
    <d v="2012-10-22T00:00:00"/>
  </r>
  <r>
    <n v="12743"/>
    <x v="881"/>
    <s v="High"/>
    <n v="39"/>
    <n v="677.51800000000003"/>
    <s v="Regular Air"/>
    <n v="0.99"/>
    <x v="0"/>
    <s v="Corporate"/>
    <s v="Technology"/>
    <s v="Telephones and Communication"/>
    <s v="Wrap Bag"/>
    <d v="2010-06-25T00:00:00"/>
  </r>
  <r>
    <n v="24869"/>
    <x v="1242"/>
    <s v="Not Specified"/>
    <n v="14"/>
    <n v="132.72"/>
    <s v="Regular Air"/>
    <n v="5.6"/>
    <x v="1"/>
    <s v="Consumer"/>
    <s v="Office Supplies"/>
    <s v="Binders and Binder Accessories"/>
    <s v="Small Box"/>
    <d v="2009-06-11T00:00:00"/>
  </r>
  <r>
    <n v="47367"/>
    <x v="98"/>
    <s v="Medium"/>
    <n v="6"/>
    <n v="21.07"/>
    <s v="Regular Air"/>
    <n v="0.5"/>
    <x v="0"/>
    <s v="Corporate"/>
    <s v="Office Supplies"/>
    <s v="Labels"/>
    <s v="Small Box"/>
    <d v="2011-04-17T00:00:00"/>
  </r>
  <r>
    <n v="26529"/>
    <x v="803"/>
    <s v="Low"/>
    <n v="41"/>
    <n v="12125.14"/>
    <s v="Delivery Truck"/>
    <n v="14.7"/>
    <x v="6"/>
    <s v="Consumer"/>
    <s v="Technology"/>
    <s v="Office Machines"/>
    <s v="Jumbo Drum"/>
    <d v="2011-02-01T00:00:00"/>
  </r>
  <r>
    <n v="20545"/>
    <x v="348"/>
    <s v="Not Specified"/>
    <n v="31"/>
    <n v="1276.04"/>
    <s v="Regular Air"/>
    <n v="5.86"/>
    <x v="1"/>
    <s v="Small Business"/>
    <s v="Office Supplies"/>
    <s v="Paper"/>
    <s v="Small Box"/>
    <d v="2010-10-11T00:00:00"/>
  </r>
  <r>
    <n v="43043"/>
    <x v="1042"/>
    <s v="Critical"/>
    <n v="4"/>
    <n v="904.12"/>
    <s v="Regular Air"/>
    <n v="11.79"/>
    <x v="0"/>
    <s v="Corporate"/>
    <s v="Office Supplies"/>
    <s v="Appliances"/>
    <s v="Medium Box"/>
    <d v="2012-04-16T00:00:00"/>
  </r>
  <r>
    <n v="33537"/>
    <x v="154"/>
    <s v="Medium"/>
    <n v="9"/>
    <n v="163.31049999999999"/>
    <s v="Regular Air"/>
    <n v="3.3"/>
    <x v="8"/>
    <s v="Corporate"/>
    <s v="Technology"/>
    <s v="Telephones and Communication"/>
    <s v="Small Pack"/>
    <d v="2010-08-14T00:00:00"/>
  </r>
  <r>
    <n v="21824"/>
    <x v="536"/>
    <s v="Low"/>
    <n v="37"/>
    <n v="3351.55"/>
    <s v="Express Air"/>
    <n v="56.2"/>
    <x v="1"/>
    <s v="Home Office"/>
    <s v="Furniture"/>
    <s v="Office Furnishings"/>
    <s v="Medium Box"/>
    <d v="2011-02-14T00:00:00"/>
  </r>
  <r>
    <n v="58433"/>
    <x v="1037"/>
    <s v="High"/>
    <n v="30"/>
    <n v="1533.46"/>
    <s v="Regular Air"/>
    <n v="5.79"/>
    <x v="0"/>
    <s v="Home Office"/>
    <s v="Office Supplies"/>
    <s v="Paper"/>
    <s v="Small Box"/>
    <d v="2011-07-03T00:00:00"/>
  </r>
  <r>
    <n v="21319"/>
    <x v="172"/>
    <s v="Medium"/>
    <n v="11"/>
    <n v="167.53"/>
    <s v="Regular Air"/>
    <n v="7.69"/>
    <x v="9"/>
    <s v="Consumer"/>
    <s v="Office Supplies"/>
    <s v="Storage &amp; Organization"/>
    <s v="Small Box"/>
    <d v="2010-05-02T00:00:00"/>
  </r>
  <r>
    <n v="11585"/>
    <x v="977"/>
    <s v="Medium"/>
    <n v="17"/>
    <n v="281.83999999999997"/>
    <s v="Regular Air"/>
    <n v="4"/>
    <x v="9"/>
    <s v="Consumer"/>
    <s v="Technology"/>
    <s v="Computer Peripherals"/>
    <s v="Small Box"/>
    <d v="2009-03-16T00:00:00"/>
  </r>
  <r>
    <n v="59685"/>
    <x v="550"/>
    <s v="Critical"/>
    <n v="46"/>
    <n v="562.91"/>
    <s v="Regular Air"/>
    <n v="14.37"/>
    <x v="1"/>
    <s v="Consumer"/>
    <s v="Furniture"/>
    <s v="Office Furnishings"/>
    <s v="Large Box"/>
    <d v="2012-12-11T00:00:00"/>
  </r>
  <r>
    <n v="39652"/>
    <x v="248"/>
    <s v="Low"/>
    <n v="4"/>
    <n v="665.76250000000005"/>
    <s v="Regular Air"/>
    <n v="8.99"/>
    <x v="5"/>
    <s v="Consumer"/>
    <s v="Technology"/>
    <s v="Telephones and Communication"/>
    <s v="Small Box"/>
    <d v="2012-05-09T00:00:00"/>
  </r>
  <r>
    <n v="998"/>
    <x v="230"/>
    <s v="Not Specified"/>
    <n v="16"/>
    <n v="248.26"/>
    <s v="Regular Air"/>
    <n v="1.39"/>
    <x v="11"/>
    <s v="Small Business"/>
    <s v="Office Supplies"/>
    <s v="Envelopes"/>
    <s v="Small Box"/>
    <d v="2009-11-26T00:00:00"/>
  </r>
  <r>
    <n v="44229"/>
    <x v="435"/>
    <s v="Medium"/>
    <n v="39"/>
    <n v="185.69"/>
    <s v="Regular Air"/>
    <n v="0.71"/>
    <x v="1"/>
    <s v="Home Office"/>
    <s v="Office Supplies"/>
    <s v="Pens &amp; Art Supplies"/>
    <s v="Wrap Bag"/>
    <d v="2010-05-14T00:00:00"/>
  </r>
  <r>
    <n v="3783"/>
    <x v="102"/>
    <s v="Not Specified"/>
    <n v="11"/>
    <n v="92.14"/>
    <s v="Regular Air"/>
    <n v="2.83"/>
    <x v="6"/>
    <s v="Corporate"/>
    <s v="Technology"/>
    <s v="Computer Peripherals"/>
    <s v="Small Pack"/>
    <d v="2010-12-05T00:00:00"/>
  </r>
  <r>
    <n v="55172"/>
    <x v="1243"/>
    <s v="Not Specified"/>
    <n v="1"/>
    <n v="37.89"/>
    <s v="Regular Air"/>
    <n v="1.99"/>
    <x v="1"/>
    <s v="Corporate"/>
    <s v="Technology"/>
    <s v="Computer Peripherals"/>
    <s v="Small Pack"/>
    <d v="2010-12-04T00:00:00"/>
  </r>
  <r>
    <n v="20804"/>
    <x v="920"/>
    <s v="Low"/>
    <n v="13"/>
    <n v="4393.75"/>
    <s v="Delivery Truck"/>
    <n v="14.7"/>
    <x v="1"/>
    <s v="Small Business"/>
    <s v="Technology"/>
    <s v="Office Machines"/>
    <s v="Jumbo Drum"/>
    <d v="2011-12-03T00:00:00"/>
  </r>
  <r>
    <n v="35012"/>
    <x v="583"/>
    <s v="Medium"/>
    <n v="10"/>
    <n v="126.79"/>
    <s v="Regular Air"/>
    <n v="4.9800000000000004"/>
    <x v="1"/>
    <s v="Corporate"/>
    <s v="Office Supplies"/>
    <s v="Appliances"/>
    <s v="Small Box"/>
    <d v="2012-06-08T00:00:00"/>
  </r>
  <r>
    <n v="31552"/>
    <x v="67"/>
    <s v="High"/>
    <n v="17"/>
    <n v="378.08"/>
    <s v="Regular Air"/>
    <n v="1.99"/>
    <x v="1"/>
    <s v="Corporate"/>
    <s v="Technology"/>
    <s v="Computer Peripherals"/>
    <s v="Small Pack"/>
    <d v="2012-11-14T00:00:00"/>
  </r>
  <r>
    <n v="12160"/>
    <x v="673"/>
    <s v="Low"/>
    <n v="48"/>
    <n v="10341.469999999999"/>
    <s v="Delivery Truck"/>
    <n v="68.02"/>
    <x v="1"/>
    <s v="Corporate"/>
    <s v="Furniture"/>
    <s v="Chairs &amp; Chairmats"/>
    <s v="Jumbo Drum"/>
    <d v="2010-12-17T00:00:00"/>
  </r>
  <r>
    <n v="2595"/>
    <x v="1244"/>
    <s v="Not Specified"/>
    <n v="29"/>
    <n v="208.47"/>
    <s v="Express Air"/>
    <n v="8.74"/>
    <x v="0"/>
    <s v="Corporate"/>
    <s v="Office Supplies"/>
    <s v="Paper"/>
    <s v="Small Box"/>
    <d v="2011-12-15T00:00:00"/>
  </r>
  <r>
    <n v="31780"/>
    <x v="952"/>
    <s v="Medium"/>
    <n v="17"/>
    <n v="734.25"/>
    <s v="Express Air"/>
    <n v="4.62"/>
    <x v="6"/>
    <s v="Corporate"/>
    <s v="Office Supplies"/>
    <s v="Appliances"/>
    <s v="Small Box"/>
    <d v="2010-01-31T00:00:00"/>
  </r>
  <r>
    <n v="36737"/>
    <x v="930"/>
    <s v="Not Specified"/>
    <n v="26"/>
    <n v="1462.1614999999999"/>
    <s v="Regular Air"/>
    <n v="5.99"/>
    <x v="12"/>
    <s v="Consumer"/>
    <s v="Technology"/>
    <s v="Telephones and Communication"/>
    <s v="Small Box"/>
    <d v="2010-03-16T00:00:00"/>
  </r>
  <r>
    <n v="36454"/>
    <x v="1179"/>
    <s v="Critical"/>
    <n v="8"/>
    <n v="69.569999999999993"/>
    <s v="Regular Air"/>
    <n v="6.5"/>
    <x v="9"/>
    <s v="Small Business"/>
    <s v="Office Supplies"/>
    <s v="Storage &amp; Organization"/>
    <s v="Medium Box"/>
    <d v="2011-02-21T00:00:00"/>
  </r>
  <r>
    <n v="23207"/>
    <x v="768"/>
    <s v="Critical"/>
    <n v="11"/>
    <n v="336.91"/>
    <s v="Regular Air"/>
    <n v="8.74"/>
    <x v="0"/>
    <s v="Corporate"/>
    <s v="Office Supplies"/>
    <s v="Paper"/>
    <s v="Small Box"/>
    <d v="2010-10-23T00:00:00"/>
  </r>
  <r>
    <n v="26912"/>
    <x v="114"/>
    <s v="Low"/>
    <n v="18"/>
    <n v="3136.2024999999999"/>
    <s v="Regular Air"/>
    <n v="5.26"/>
    <x v="4"/>
    <s v="Home Office"/>
    <s v="Technology"/>
    <s v="Telephones and Communication"/>
    <s v="Small Box"/>
    <d v="2012-05-01T00:00:00"/>
  </r>
  <r>
    <n v="42214"/>
    <x v="199"/>
    <s v="Low"/>
    <n v="28"/>
    <n v="183.65"/>
    <s v="Regular Air"/>
    <n v="5.84"/>
    <x v="6"/>
    <s v="Home Office"/>
    <s v="Office Supplies"/>
    <s v="Paper"/>
    <s v="Small Box"/>
    <d v="2011-05-31T00:00:00"/>
  </r>
  <r>
    <n v="38212"/>
    <x v="1158"/>
    <s v="Medium"/>
    <n v="46"/>
    <n v="3533.97"/>
    <s v="Regular Air"/>
    <n v="35"/>
    <x v="0"/>
    <s v="Home Office"/>
    <s v="Office Supplies"/>
    <s v="Storage &amp; Organization"/>
    <s v="Large Box"/>
    <d v="2011-04-06T00:00:00"/>
  </r>
  <r>
    <n v="52196"/>
    <x v="597"/>
    <s v="Not Specified"/>
    <n v="10"/>
    <n v="547.00049999999999"/>
    <s v="Regular Air"/>
    <n v="3.9"/>
    <x v="0"/>
    <s v="Corporate"/>
    <s v="Technology"/>
    <s v="Telephones and Communication"/>
    <s v="Small Box"/>
    <d v="2010-02-01T00:00:00"/>
  </r>
  <r>
    <n v="48931"/>
    <x v="1018"/>
    <s v="Low"/>
    <n v="33"/>
    <n v="750.66"/>
    <s v="Regular Air"/>
    <n v="4"/>
    <x v="8"/>
    <s v="Corporate"/>
    <s v="Technology"/>
    <s v="Computer Peripherals"/>
    <s v="Small Box"/>
    <d v="2009-06-24T00:00:00"/>
  </r>
  <r>
    <n v="19174"/>
    <x v="286"/>
    <s v="Medium"/>
    <n v="48"/>
    <n v="1631.04"/>
    <s v="Regular Air"/>
    <n v="1.99"/>
    <x v="9"/>
    <s v="Small Business"/>
    <s v="Technology"/>
    <s v="Computer Peripherals"/>
    <s v="Small Pack"/>
    <d v="2010-07-18T00:00:00"/>
  </r>
  <r>
    <n v="34663"/>
    <x v="929"/>
    <s v="Not Specified"/>
    <n v="38"/>
    <n v="29186.49"/>
    <s v="Delivery Truck"/>
    <n v="55.3"/>
    <x v="6"/>
    <s v="Corporate"/>
    <s v="Technology"/>
    <s v="Office Machines"/>
    <s v="Jumbo Drum"/>
    <d v="2011-07-08T00:00:00"/>
  </r>
  <r>
    <n v="26947"/>
    <x v="890"/>
    <s v="High"/>
    <n v="4"/>
    <n v="467.15"/>
    <s v="Delivery Truck"/>
    <n v="60"/>
    <x v="5"/>
    <s v="Corporate"/>
    <s v="Furniture"/>
    <s v="Tables"/>
    <s v="Jumbo Drum"/>
    <d v="2010-06-07T00:00:00"/>
  </r>
  <r>
    <n v="24132"/>
    <x v="989"/>
    <s v="Low"/>
    <n v="3"/>
    <n v="63.84"/>
    <s v="Regular Air"/>
    <n v="17.78"/>
    <x v="0"/>
    <s v="Corporate"/>
    <s v="Office Supplies"/>
    <s v="Storage &amp; Organization"/>
    <s v="Small Box"/>
    <d v="2009-07-13T00:00:00"/>
  </r>
  <r>
    <n v="18503"/>
    <x v="1245"/>
    <s v="Not Specified"/>
    <n v="13"/>
    <n v="928.90549999999996"/>
    <s v="Regular Air"/>
    <n v="2.79"/>
    <x v="5"/>
    <s v="Consumer"/>
    <s v="Technology"/>
    <s v="Telephones and Communication"/>
    <s v="Small Box"/>
    <d v="2011-05-07T00:00:00"/>
  </r>
  <r>
    <n v="18178"/>
    <x v="618"/>
    <s v="Low"/>
    <n v="43"/>
    <n v="235.09"/>
    <s v="Regular Air"/>
    <n v="49"/>
    <x v="1"/>
    <s v="Small Business"/>
    <s v="Office Supplies"/>
    <s v="Appliances"/>
    <s v="Large Box"/>
    <d v="2009-11-02T00:00:00"/>
  </r>
  <r>
    <n v="38117"/>
    <x v="1022"/>
    <s v="Low"/>
    <n v="28"/>
    <n v="481.27"/>
    <s v="Regular Air"/>
    <n v="11.25"/>
    <x v="1"/>
    <s v="Home Office"/>
    <s v="Office Supplies"/>
    <s v="Storage &amp; Organization"/>
    <s v="Small Box"/>
    <d v="2010-04-25T00:00:00"/>
  </r>
  <r>
    <n v="22914"/>
    <x v="456"/>
    <s v="Critical"/>
    <n v="30"/>
    <n v="336.65"/>
    <s v="Regular Air"/>
    <n v="6.96"/>
    <x v="3"/>
    <s v="Corporate"/>
    <s v="Office Supplies"/>
    <s v="Appliances"/>
    <s v="Medium Box"/>
    <d v="2012-01-14T00:00:00"/>
  </r>
  <r>
    <n v="36387"/>
    <x v="385"/>
    <s v="High"/>
    <n v="32"/>
    <n v="616.39"/>
    <s v="Regular Air"/>
    <n v="1.99"/>
    <x v="5"/>
    <s v="Corporate"/>
    <s v="Technology"/>
    <s v="Computer Peripherals"/>
    <s v="Small Pack"/>
    <d v="2011-11-10T00:00:00"/>
  </r>
  <r>
    <n v="46341"/>
    <x v="1246"/>
    <s v="High"/>
    <n v="23"/>
    <n v="39.130000000000003"/>
    <s v="Regular Air"/>
    <n v="1.57"/>
    <x v="4"/>
    <s v="Corporate"/>
    <s v="Office Supplies"/>
    <s v="Pens &amp; Art Supplies"/>
    <s v="Wrap Bag"/>
    <d v="2009-12-18T00:00:00"/>
  </r>
  <r>
    <n v="12837"/>
    <x v="744"/>
    <s v="Medium"/>
    <n v="22"/>
    <n v="66.19"/>
    <s v="Regular Air"/>
    <n v="0.99"/>
    <x v="1"/>
    <s v="Home Office"/>
    <s v="Office Supplies"/>
    <s v="Labels"/>
    <s v="Small Box"/>
    <d v="2012-12-03T00:00:00"/>
  </r>
  <r>
    <n v="29666"/>
    <x v="763"/>
    <s v="Not Specified"/>
    <n v="44"/>
    <n v="362.75"/>
    <s v="Regular Air"/>
    <n v="2.38"/>
    <x v="1"/>
    <s v="Small Business"/>
    <s v="Technology"/>
    <s v="Computer Peripherals"/>
    <s v="Small Pack"/>
    <d v="2012-01-01T00:00:00"/>
  </r>
  <r>
    <n v="43109"/>
    <x v="122"/>
    <s v="Critical"/>
    <n v="19"/>
    <n v="281.83999999999997"/>
    <s v="Regular Air"/>
    <n v="8.4"/>
    <x v="2"/>
    <s v="Corporate"/>
    <s v="Office Supplies"/>
    <s v="Binders and Binder Accessories"/>
    <s v="Small Box"/>
    <d v="2012-12-22T00:00:00"/>
  </r>
  <r>
    <n v="56645"/>
    <x v="1054"/>
    <s v="Low"/>
    <n v="42"/>
    <n v="14729.36"/>
    <s v="Delivery Truck"/>
    <n v="40.19"/>
    <x v="8"/>
    <s v="Home Office"/>
    <s v="Furniture"/>
    <s v="Tables"/>
    <s v="Jumbo Box"/>
    <d v="2012-01-08T00:00:00"/>
  </r>
  <r>
    <n v="1317"/>
    <x v="1060"/>
    <s v="High"/>
    <n v="29"/>
    <n v="156.69999999999999"/>
    <s v="Regular Air"/>
    <n v="5.57"/>
    <x v="6"/>
    <s v="Consumer"/>
    <s v="Office Supplies"/>
    <s v="Paper"/>
    <s v="Small Box"/>
    <d v="2011-05-20T00:00:00"/>
  </r>
  <r>
    <n v="45414"/>
    <x v="987"/>
    <s v="Critical"/>
    <n v="17"/>
    <n v="1002.73"/>
    <s v="Regular Air"/>
    <n v="49"/>
    <x v="1"/>
    <s v="Consumer"/>
    <s v="Office Supplies"/>
    <s v="Appliances"/>
    <s v="Large Box"/>
    <d v="2009-02-12T00:00:00"/>
  </r>
  <r>
    <n v="47554"/>
    <x v="1120"/>
    <s v="Low"/>
    <n v="9"/>
    <n v="436.3"/>
    <s v="Delivery Truck"/>
    <n v="14.19"/>
    <x v="6"/>
    <s v="Corporate"/>
    <s v="Furniture"/>
    <s v="Chairs &amp; Chairmats"/>
    <s v="Jumbo Drum"/>
    <d v="2010-03-13T00:00:00"/>
  </r>
  <r>
    <n v="46528"/>
    <x v="574"/>
    <s v="Medium"/>
    <n v="43"/>
    <n v="2980.15"/>
    <s v="Express Air"/>
    <n v="37.58"/>
    <x v="1"/>
    <s v="Home Office"/>
    <s v="Furniture"/>
    <s v="Office Furnishings"/>
    <s v="Wrap Bag"/>
    <d v="2009-12-08T00:00:00"/>
  </r>
  <r>
    <n v="43653"/>
    <x v="89"/>
    <s v="High"/>
    <n v="39"/>
    <n v="666.4"/>
    <s v="Express Air"/>
    <n v="7.42"/>
    <x v="6"/>
    <s v="Small Business"/>
    <s v="Office Supplies"/>
    <s v="Scissors, Rulers and Trimmers"/>
    <s v="Small Pack"/>
    <d v="2012-10-31T00:00:00"/>
  </r>
  <r>
    <n v="53314"/>
    <x v="104"/>
    <s v="High"/>
    <n v="33"/>
    <n v="2667.92"/>
    <s v="Regular Air"/>
    <n v="19.989999999999998"/>
    <x v="1"/>
    <s v="Home Office"/>
    <s v="Furniture"/>
    <s v="Office Furnishings"/>
    <s v="Small Box"/>
    <d v="2010-09-19T00:00:00"/>
  </r>
  <r>
    <n v="26432"/>
    <x v="787"/>
    <s v="Low"/>
    <n v="48"/>
    <n v="27820.34"/>
    <s v="Regular Air"/>
    <n v="24.49"/>
    <x v="4"/>
    <s v="Corporate"/>
    <s v="Technology"/>
    <s v="Copiers and Fax"/>
    <s v="Large Box"/>
    <d v="2010-01-08T00:00:00"/>
  </r>
  <r>
    <n v="40102"/>
    <x v="1015"/>
    <s v="Medium"/>
    <n v="46"/>
    <n v="412.37"/>
    <s v="Express Air"/>
    <n v="3.5"/>
    <x v="5"/>
    <s v="Corporate"/>
    <s v="Office Supplies"/>
    <s v="Appliances"/>
    <s v="Small Box"/>
    <d v="2011-02-05T00:00:00"/>
  </r>
  <r>
    <n v="50466"/>
    <x v="915"/>
    <s v="Critical"/>
    <n v="32"/>
    <n v="6892.07"/>
    <s v="Express Air"/>
    <n v="15.01"/>
    <x v="6"/>
    <s v="Home Office"/>
    <s v="Office Supplies"/>
    <s v="Binders and Binder Accessories"/>
    <s v="Small Box"/>
    <d v="2012-06-30T00:00:00"/>
  </r>
  <r>
    <n v="25473"/>
    <x v="300"/>
    <s v="High"/>
    <n v="20"/>
    <n v="794.32"/>
    <s v="Regular Air"/>
    <n v="17.48"/>
    <x v="8"/>
    <s v="Corporate"/>
    <s v="Office Supplies"/>
    <s v="Paper"/>
    <s v="Small Box"/>
    <d v="2012-10-17T00:00:00"/>
  </r>
  <r>
    <n v="40225"/>
    <x v="636"/>
    <s v="Low"/>
    <n v="45"/>
    <n v="5643.49"/>
    <s v="Delivery Truck"/>
    <n v="70.2"/>
    <x v="6"/>
    <s v="Small Business"/>
    <s v="Furniture"/>
    <s v="Chairs &amp; Chairmats"/>
    <s v="Jumbo Drum"/>
    <d v="2011-01-11T00:00:00"/>
  </r>
  <r>
    <n v="57281"/>
    <x v="1022"/>
    <s v="High"/>
    <n v="19"/>
    <n v="1851.62"/>
    <s v="Delivery Truck"/>
    <n v="35.840000000000003"/>
    <x v="5"/>
    <s v="Corporate"/>
    <s v="Furniture"/>
    <s v="Bookcases"/>
    <s v="Jumbo Box"/>
    <d v="2010-04-22T00:00:00"/>
  </r>
  <r>
    <n v="5473"/>
    <x v="508"/>
    <s v="Not Specified"/>
    <n v="42"/>
    <n v="355.69"/>
    <s v="Regular Air"/>
    <n v="8.2899999999999991"/>
    <x v="0"/>
    <s v="Small Business"/>
    <s v="Office Supplies"/>
    <s v="Envelopes"/>
    <s v="Small Box"/>
    <d v="2012-03-26T00:00:00"/>
  </r>
  <r>
    <n v="38630"/>
    <x v="1247"/>
    <s v="Medium"/>
    <n v="13"/>
    <n v="2175.2179999999998"/>
    <s v="Regular Air"/>
    <n v="3.99"/>
    <x v="4"/>
    <s v="Home Office"/>
    <s v="Technology"/>
    <s v="Telephones and Communication"/>
    <s v="Small Box"/>
    <d v="2010-04-18T00:00:00"/>
  </r>
  <r>
    <n v="14662"/>
    <x v="514"/>
    <s v="High"/>
    <n v="48"/>
    <n v="257.75"/>
    <s v="Regular Air"/>
    <n v="4.75"/>
    <x v="9"/>
    <s v="Corporate"/>
    <s v="Office Supplies"/>
    <s v="Paper"/>
    <s v="Small Box"/>
    <d v="2011-11-17T00:00:00"/>
  </r>
  <r>
    <n v="44231"/>
    <x v="941"/>
    <s v="Not Specified"/>
    <n v="43"/>
    <n v="784.72"/>
    <s v="Regular Air"/>
    <n v="4"/>
    <x v="0"/>
    <s v="Home Office"/>
    <s v="Technology"/>
    <s v="Computer Peripherals"/>
    <s v="Small Box"/>
    <d v="2009-11-05T00:00:00"/>
  </r>
  <r>
    <n v="41186"/>
    <x v="577"/>
    <s v="High"/>
    <n v="13"/>
    <n v="142.12"/>
    <s v="Express Air"/>
    <n v="1.39"/>
    <x v="10"/>
    <s v="Corporate"/>
    <s v="Office Supplies"/>
    <s v="Envelopes"/>
    <s v="Small Box"/>
    <d v="2010-11-24T00:00:00"/>
  </r>
  <r>
    <n v="12261"/>
    <x v="69"/>
    <s v="Low"/>
    <n v="23"/>
    <n v="217.35"/>
    <s v="Regular Air"/>
    <n v="8.2899999999999991"/>
    <x v="1"/>
    <s v="Corporate"/>
    <s v="Office Supplies"/>
    <s v="Envelopes"/>
    <s v="Small Box"/>
    <d v="2010-10-30T00:00:00"/>
  </r>
  <r>
    <n v="20322"/>
    <x v="136"/>
    <s v="Critical"/>
    <n v="46"/>
    <n v="160.27000000000001"/>
    <s v="Regular Air"/>
    <n v="5.47"/>
    <x v="0"/>
    <s v="Home Office"/>
    <s v="Office Supplies"/>
    <s v="Binders and Binder Accessories"/>
    <s v="Small Box"/>
    <d v="2009-06-30T00:00:00"/>
  </r>
  <r>
    <n v="11428"/>
    <x v="1248"/>
    <s v="Medium"/>
    <n v="16"/>
    <n v="1554.53"/>
    <s v="Regular Air"/>
    <n v="19.989999999999998"/>
    <x v="1"/>
    <s v="Small Business"/>
    <s v="Office Supplies"/>
    <s v="Envelopes"/>
    <s v="Small Box"/>
    <d v="2012-01-21T00:00:00"/>
  </r>
  <r>
    <n v="18336"/>
    <x v="472"/>
    <s v="Not Specified"/>
    <n v="1"/>
    <n v="7.96"/>
    <s v="Express Air"/>
    <n v="0.7"/>
    <x v="3"/>
    <s v="Consumer"/>
    <s v="Office Supplies"/>
    <s v="Pens &amp; Art Supplies"/>
    <s v="Wrap Bag"/>
    <d v="2009-04-24T00:00:00"/>
  </r>
  <r>
    <n v="15205"/>
    <x v="15"/>
    <s v="Critical"/>
    <n v="42"/>
    <n v="1753.51"/>
    <s v="Regular Air"/>
    <n v="9.1999999999999993"/>
    <x v="2"/>
    <s v="Corporate"/>
    <s v="Furniture"/>
    <s v="Office Furnishings"/>
    <s v="Wrap Bag"/>
    <d v="2011-03-18T00:00:00"/>
  </r>
  <r>
    <n v="19394"/>
    <x v="647"/>
    <s v="Medium"/>
    <n v="5"/>
    <n v="539.20600000000002"/>
    <s v="Regular Air"/>
    <n v="8.8000000000000007"/>
    <x v="1"/>
    <s v="Corporate"/>
    <s v="Technology"/>
    <s v="Telephones and Communication"/>
    <s v="Small Box"/>
    <d v="2012-12-28T00:00:00"/>
  </r>
  <r>
    <n v="12642"/>
    <x v="108"/>
    <s v="Critical"/>
    <n v="14"/>
    <n v="572.33000000000004"/>
    <s v="Regular Air"/>
    <n v="7.12"/>
    <x v="6"/>
    <s v="Home Office"/>
    <s v="Technology"/>
    <s v="Computer Peripherals"/>
    <s v="Small Box"/>
    <d v="2009-04-29T00:00:00"/>
  </r>
  <r>
    <n v="3168"/>
    <x v="1249"/>
    <s v="Low"/>
    <n v="14"/>
    <n v="80.599999999999994"/>
    <s v="Regular Air"/>
    <n v="3.96"/>
    <x v="4"/>
    <s v="Home Office"/>
    <s v="Furniture"/>
    <s v="Office Furnishings"/>
    <s v="Wrap Bag"/>
    <d v="2012-02-03T00:00:00"/>
  </r>
  <r>
    <n v="28321"/>
    <x v="1250"/>
    <s v="Medium"/>
    <n v="28"/>
    <n v="90.5"/>
    <s v="Regular Air"/>
    <n v="0.99"/>
    <x v="1"/>
    <s v="Consumer"/>
    <s v="Office Supplies"/>
    <s v="Labels"/>
    <s v="Small Box"/>
    <d v="2010-08-01T00:00:00"/>
  </r>
  <r>
    <n v="44834"/>
    <x v="733"/>
    <s v="Medium"/>
    <n v="43"/>
    <n v="10984.05"/>
    <s v="Delivery Truck"/>
    <n v="66.67"/>
    <x v="0"/>
    <s v="Small Business"/>
    <s v="Furniture"/>
    <s v="Tables"/>
    <s v="Jumbo Box"/>
    <d v="2009-04-21T00:00:00"/>
  </r>
  <r>
    <n v="37250"/>
    <x v="795"/>
    <s v="High"/>
    <n v="13"/>
    <n v="473.46"/>
    <s v="Regular Air"/>
    <n v="6.66"/>
    <x v="0"/>
    <s v="Corporate"/>
    <s v="Office Supplies"/>
    <s v="Envelopes"/>
    <s v="Small Box"/>
    <d v="2010-01-15T00:00:00"/>
  </r>
  <r>
    <n v="25248"/>
    <x v="940"/>
    <s v="Medium"/>
    <n v="26"/>
    <n v="1150.3"/>
    <s v="Regular Air"/>
    <n v="5.81"/>
    <x v="0"/>
    <s v="Small Business"/>
    <s v="Office Supplies"/>
    <s v="Paper"/>
    <s v="Small Box"/>
    <d v="2011-12-02T00:00:00"/>
  </r>
  <r>
    <n v="42628"/>
    <x v="1245"/>
    <s v="Not Specified"/>
    <n v="4"/>
    <n v="1199.336"/>
    <s v="Delivery Truck"/>
    <n v="60"/>
    <x v="0"/>
    <s v="Consumer"/>
    <s v="Furniture"/>
    <s v="Tables"/>
    <s v="Jumbo Drum"/>
    <d v="2011-05-07T00:00:00"/>
  </r>
  <r>
    <n v="46177"/>
    <x v="102"/>
    <s v="Low"/>
    <n v="13"/>
    <n v="11169.95"/>
    <s v="Regular Air"/>
    <n v="19.989999999999998"/>
    <x v="4"/>
    <s v="Corporate"/>
    <s v="Office Supplies"/>
    <s v="Binders and Binder Accessories"/>
    <s v="Small Box"/>
    <d v="2010-12-05T00:00:00"/>
  </r>
  <r>
    <n v="52098"/>
    <x v="884"/>
    <s v="Medium"/>
    <n v="19"/>
    <n v="812.06"/>
    <s v="Regular Air"/>
    <n v="10.55"/>
    <x v="1"/>
    <s v="Corporate"/>
    <s v="Furniture"/>
    <s v="Chairs &amp; Chairmats"/>
    <s v="Jumbo Drum"/>
    <d v="2010-03-10T00:00:00"/>
  </r>
  <r>
    <n v="1344"/>
    <x v="275"/>
    <s v="Low"/>
    <n v="15"/>
    <n v="834.904"/>
    <s v="Regular Air"/>
    <n v="5.26"/>
    <x v="11"/>
    <s v="Corporate"/>
    <s v="Technology"/>
    <s v="Telephones and Communication"/>
    <s v="Small Box"/>
    <d v="2012-04-22T00:00:00"/>
  </r>
  <r>
    <n v="11686"/>
    <x v="1251"/>
    <s v="Not Specified"/>
    <n v="38"/>
    <n v="6121.1985000000004"/>
    <s v="Regular Air"/>
    <n v="2.5"/>
    <x v="1"/>
    <s v="Home Office"/>
    <s v="Technology"/>
    <s v="Telephones and Communication"/>
    <s v="Small Box"/>
    <d v="2009-01-28T00:00:00"/>
  </r>
  <r>
    <n v="14791"/>
    <x v="1252"/>
    <s v="Medium"/>
    <n v="29"/>
    <n v="1576.223"/>
    <s v="Regular Air"/>
    <n v="3.99"/>
    <x v="1"/>
    <s v="Consumer"/>
    <s v="Technology"/>
    <s v="Telephones and Communication"/>
    <s v="Small Box"/>
    <d v="2010-02-15T00:00:00"/>
  </r>
  <r>
    <n v="16193"/>
    <x v="559"/>
    <s v="Not Specified"/>
    <n v="8"/>
    <n v="300.2"/>
    <s v="Regular Air"/>
    <n v="8.2200000000000006"/>
    <x v="2"/>
    <s v="Corporate"/>
    <s v="Office Supplies"/>
    <s v="Storage &amp; Organization"/>
    <s v="Small Box"/>
    <d v="2012-04-11T00:00:00"/>
  </r>
  <r>
    <n v="58435"/>
    <x v="179"/>
    <s v="Low"/>
    <n v="11"/>
    <n v="273.44"/>
    <s v="Regular Air"/>
    <n v="15.1"/>
    <x v="1"/>
    <s v="Home Office"/>
    <s v="Office Supplies"/>
    <s v="Binders and Binder Accessories"/>
    <s v="Small Box"/>
    <d v="2012-05-09T00:00:00"/>
  </r>
  <r>
    <n v="39682"/>
    <x v="963"/>
    <s v="Medium"/>
    <n v="43"/>
    <n v="2337.89"/>
    <s v="Express Air"/>
    <n v="14.3"/>
    <x v="5"/>
    <s v="Corporate"/>
    <s v="Office Supplies"/>
    <s v="Paper"/>
    <s v="Small Box"/>
    <d v="2010-11-11T00:00:00"/>
  </r>
  <r>
    <n v="16036"/>
    <x v="83"/>
    <s v="Medium"/>
    <n v="33"/>
    <n v="550.92999999999995"/>
    <s v="Regular Air"/>
    <n v="9.4700000000000006"/>
    <x v="4"/>
    <s v="Corporate"/>
    <s v="Office Supplies"/>
    <s v="Storage &amp; Organization"/>
    <s v="Small Box"/>
    <d v="2012-01-06T00:00:00"/>
  </r>
  <r>
    <n v="1058"/>
    <x v="1193"/>
    <s v="Medium"/>
    <n v="3"/>
    <n v="469.43799999999999"/>
    <s v="Regular Air"/>
    <n v="8.99"/>
    <x v="10"/>
    <s v="Small Business"/>
    <s v="Technology"/>
    <s v="Telephones and Communication"/>
    <s v="Small Box"/>
    <d v="2010-04-26T00:00:00"/>
  </r>
  <r>
    <n v="8257"/>
    <x v="19"/>
    <s v="Low"/>
    <n v="5"/>
    <n v="7486.09"/>
    <s v="Delivery Truck"/>
    <n v="29.7"/>
    <x v="9"/>
    <s v="Consumer"/>
    <s v="Technology"/>
    <s v="Office Machines"/>
    <s v="Jumbo Drum"/>
    <d v="2009-03-22T00:00:00"/>
  </r>
  <r>
    <n v="6148"/>
    <x v="911"/>
    <s v="Medium"/>
    <n v="18"/>
    <n v="389.52"/>
    <s v="Express Air"/>
    <n v="6.68"/>
    <x v="4"/>
    <s v="Small Business"/>
    <s v="Furniture"/>
    <s v="Office Furnishings"/>
    <s v="Small Box"/>
    <d v="2011-12-25T00:00:00"/>
  </r>
  <r>
    <n v="6788"/>
    <x v="53"/>
    <s v="Not Specified"/>
    <n v="6"/>
    <n v="11.15"/>
    <s v="Regular Air"/>
    <n v="0.75"/>
    <x v="3"/>
    <s v="Small Business"/>
    <s v="Office Supplies"/>
    <s v="Rubber Bands"/>
    <s v="Wrap Bag"/>
    <d v="2011-08-05T00:00:00"/>
  </r>
  <r>
    <n v="38656"/>
    <x v="511"/>
    <s v="Low"/>
    <n v="41"/>
    <n v="162.51"/>
    <s v="Regular Air"/>
    <n v="5.34"/>
    <x v="1"/>
    <s v="Consumer"/>
    <s v="Office Supplies"/>
    <s v="Binders and Binder Accessories"/>
    <s v="Small Box"/>
    <d v="2012-08-17T00:00:00"/>
  </r>
  <r>
    <n v="15303"/>
    <x v="284"/>
    <s v="Critical"/>
    <n v="18"/>
    <n v="526.45000000000005"/>
    <s v="Regular Air"/>
    <n v="8.99"/>
    <x v="0"/>
    <s v="Home Office"/>
    <s v="Technology"/>
    <s v="Computer Peripherals"/>
    <s v="Small Pack"/>
    <d v="2010-09-15T00:00:00"/>
  </r>
  <r>
    <n v="52194"/>
    <x v="1098"/>
    <s v="Critical"/>
    <n v="12"/>
    <n v="1551.34"/>
    <s v="Delivery Truck"/>
    <n v="78.64"/>
    <x v="4"/>
    <s v="Home Office"/>
    <s v="Furniture"/>
    <s v="Bookcases"/>
    <s v="Jumbo Box"/>
    <d v="2010-12-12T00:00:00"/>
  </r>
  <r>
    <n v="47877"/>
    <x v="808"/>
    <s v="Medium"/>
    <n v="16"/>
    <n v="273.36"/>
    <s v="Regular Air"/>
    <n v="3.26"/>
    <x v="0"/>
    <s v="Home Office"/>
    <s v="Office Supplies"/>
    <s v="Scissors, Rulers and Trimmers"/>
    <s v="Small Pack"/>
    <d v="2009-08-31T00:00:00"/>
  </r>
  <r>
    <n v="46050"/>
    <x v="778"/>
    <s v="High"/>
    <n v="48"/>
    <n v="4813.67"/>
    <s v="Express Air"/>
    <n v="19.989999999999998"/>
    <x v="1"/>
    <s v="Home Office"/>
    <s v="Office Supplies"/>
    <s v="Storage &amp; Organization"/>
    <s v="Small Box"/>
    <d v="2010-01-07T00:00:00"/>
  </r>
  <r>
    <n v="59809"/>
    <x v="926"/>
    <s v="Not Specified"/>
    <n v="16"/>
    <n v="506.84"/>
    <s v="Regular Air"/>
    <n v="6.5"/>
    <x v="6"/>
    <s v="Home Office"/>
    <s v="Technology"/>
    <s v="Computer Peripherals"/>
    <s v="Small Box"/>
    <d v="2011-03-09T00:00:00"/>
  </r>
  <r>
    <n v="34211"/>
    <x v="196"/>
    <s v="Not Specified"/>
    <n v="15"/>
    <n v="136.49"/>
    <s v="Regular Air"/>
    <n v="1.0900000000000001"/>
    <x v="1"/>
    <s v="Small Business"/>
    <s v="Office Supplies"/>
    <s v="Pens &amp; Art Supplies"/>
    <s v="Wrap Bag"/>
    <d v="2012-02-16T00:00:00"/>
  </r>
  <r>
    <n v="55360"/>
    <x v="164"/>
    <s v="Medium"/>
    <n v="39"/>
    <n v="8865.1"/>
    <s v="Delivery Truck"/>
    <n v="29.1"/>
    <x v="8"/>
    <s v="Small Business"/>
    <s v="Furniture"/>
    <s v="Tables"/>
    <s v="Jumbo Box"/>
    <d v="2009-01-23T00:00:00"/>
  </r>
  <r>
    <n v="19042"/>
    <x v="427"/>
    <s v="Critical"/>
    <n v="8"/>
    <n v="327.61"/>
    <s v="Regular Air"/>
    <n v="7.47"/>
    <x v="7"/>
    <s v="Corporate"/>
    <s v="Office Supplies"/>
    <s v="Binders and Binder Accessories"/>
    <s v="Small Box"/>
    <d v="2009-03-02T00:00:00"/>
  </r>
  <r>
    <n v="24899"/>
    <x v="8"/>
    <s v="Not Specified"/>
    <n v="37"/>
    <n v="252.99"/>
    <s v="Regular Air"/>
    <n v="2.35"/>
    <x v="8"/>
    <s v="Home Office"/>
    <s v="Office Supplies"/>
    <s v="Pens &amp; Art Supplies"/>
    <s v="Wrap Bag"/>
    <d v="2011-08-22T00:00:00"/>
  </r>
  <r>
    <n v="9092"/>
    <x v="675"/>
    <s v="Not Specified"/>
    <n v="8"/>
    <n v="599.20749999999998"/>
    <s v="Regular Air"/>
    <n v="4.9000000000000004"/>
    <x v="3"/>
    <s v="Corporate"/>
    <s v="Technology"/>
    <s v="Telephones and Communication"/>
    <s v="Small Box"/>
    <d v="2009-07-25T00:00:00"/>
  </r>
  <r>
    <n v="5984"/>
    <x v="1018"/>
    <s v="Low"/>
    <n v="11"/>
    <n v="96.68"/>
    <s v="Regular Air"/>
    <n v="4.95"/>
    <x v="3"/>
    <s v="Consumer"/>
    <s v="Furniture"/>
    <s v="Office Furnishings"/>
    <s v="Small Box"/>
    <d v="2009-06-19T00:00:00"/>
  </r>
  <r>
    <n v="28033"/>
    <x v="629"/>
    <s v="High"/>
    <n v="37"/>
    <n v="7834.77"/>
    <s v="Delivery Truck"/>
    <n v="64.2"/>
    <x v="1"/>
    <s v="Corporate"/>
    <s v="Furniture"/>
    <s v="Chairs &amp; Chairmats"/>
    <s v="Jumbo Drum"/>
    <d v="2010-09-16T00:00:00"/>
  </r>
  <r>
    <n v="44834"/>
    <x v="733"/>
    <s v="Medium"/>
    <n v="13"/>
    <n v="248.76"/>
    <s v="Express Air"/>
    <n v="5.77"/>
    <x v="0"/>
    <s v="Small Business"/>
    <s v="Office Supplies"/>
    <s v="Paper"/>
    <s v="Small Box"/>
    <d v="2009-04-20T00:00:00"/>
  </r>
  <r>
    <n v="6406"/>
    <x v="50"/>
    <s v="Critical"/>
    <n v="43"/>
    <n v="92.63"/>
    <s v="Regular Air"/>
    <n v="2.56"/>
    <x v="8"/>
    <s v="Home Office"/>
    <s v="Office Supplies"/>
    <s v="Scissors, Rulers and Trimmers"/>
    <s v="Small Pack"/>
    <d v="2009-08-16T00:00:00"/>
  </r>
  <r>
    <n v="24326"/>
    <x v="1253"/>
    <s v="Critical"/>
    <n v="37"/>
    <n v="1596.86"/>
    <s v="Regular Air"/>
    <n v="3.5"/>
    <x v="6"/>
    <s v="Corporate"/>
    <s v="Office Supplies"/>
    <s v="Appliances"/>
    <s v="Small Box"/>
    <d v="2011-10-01T00:00:00"/>
  </r>
  <r>
    <n v="23616"/>
    <x v="234"/>
    <s v="Not Specified"/>
    <n v="47"/>
    <n v="9262.35"/>
    <s v="Regular Air"/>
    <n v="24.49"/>
    <x v="1"/>
    <s v="Home Office"/>
    <s v="Technology"/>
    <s v="Copiers and Fax"/>
    <s v="Large Box"/>
    <d v="2012-08-28T00:00:00"/>
  </r>
  <r>
    <n v="56834"/>
    <x v="121"/>
    <s v="High"/>
    <n v="33"/>
    <n v="205.52"/>
    <s v="Regular Air"/>
    <n v="7.03"/>
    <x v="5"/>
    <s v="Corporate"/>
    <s v="Office Supplies"/>
    <s v="Paper"/>
    <s v="Small Box"/>
    <d v="2011-05-02T00:00:00"/>
  </r>
  <r>
    <n v="57507"/>
    <x v="1254"/>
    <s v="Critical"/>
    <n v="10"/>
    <n v="155.44999999999999"/>
    <s v="Regular Air"/>
    <n v="8.4"/>
    <x v="8"/>
    <s v="Corporate"/>
    <s v="Office Supplies"/>
    <s v="Binders and Binder Accessories"/>
    <s v="Small Box"/>
    <d v="2009-06-29T00:00:00"/>
  </r>
  <r>
    <n v="26341"/>
    <x v="1255"/>
    <s v="Critical"/>
    <n v="8"/>
    <n v="1095.27"/>
    <s v="Delivery Truck"/>
    <n v="51.94"/>
    <x v="4"/>
    <s v="Corporate"/>
    <s v="Furniture"/>
    <s v="Tables"/>
    <s v="Jumbo Box"/>
    <d v="2010-07-30T00:00:00"/>
  </r>
  <r>
    <n v="17858"/>
    <x v="345"/>
    <s v="Medium"/>
    <n v="21"/>
    <n v="187.14"/>
    <s v="Regular Air"/>
    <n v="1.99"/>
    <x v="1"/>
    <s v="Consumer"/>
    <s v="Technology"/>
    <s v="Computer Peripherals"/>
    <s v="Small Pack"/>
    <d v="2010-09-27T00:00:00"/>
  </r>
  <r>
    <n v="49989"/>
    <x v="1256"/>
    <s v="Not Specified"/>
    <n v="6"/>
    <n v="1854.94"/>
    <s v="Regular Air"/>
    <n v="7.18"/>
    <x v="1"/>
    <s v="Small Business"/>
    <s v="Technology"/>
    <s v="Computer Peripherals"/>
    <s v="Small Box"/>
    <d v="2010-04-27T00:00:00"/>
  </r>
  <r>
    <n v="38789"/>
    <x v="307"/>
    <s v="High"/>
    <n v="9"/>
    <n v="96.52"/>
    <s v="Regular Air"/>
    <n v="5.16"/>
    <x v="4"/>
    <s v="Small Business"/>
    <s v="Furniture"/>
    <s v="Office Furnishings"/>
    <s v="Small Box"/>
    <d v="2010-11-15T00:00:00"/>
  </r>
  <r>
    <n v="15109"/>
    <x v="520"/>
    <s v="Not Specified"/>
    <n v="45"/>
    <n v="293.47000000000003"/>
    <s v="Regular Air"/>
    <n v="8.4"/>
    <x v="8"/>
    <s v="Home Office"/>
    <s v="Office Supplies"/>
    <s v="Paper"/>
    <s v="Small Box"/>
    <d v="2010-12-16T00:00:00"/>
  </r>
  <r>
    <n v="47078"/>
    <x v="970"/>
    <s v="Medium"/>
    <n v="20"/>
    <n v="98.57"/>
    <s v="Regular Air"/>
    <n v="5.0199999999999996"/>
    <x v="10"/>
    <s v="Consumer"/>
    <s v="Office Supplies"/>
    <s v="Paper"/>
    <s v="Small Box"/>
    <d v="2010-04-20T00:00:00"/>
  </r>
  <r>
    <n v="24128"/>
    <x v="1013"/>
    <s v="High"/>
    <n v="13"/>
    <n v="270.63"/>
    <s v="Regular Air"/>
    <n v="8.32"/>
    <x v="2"/>
    <s v="Corporate"/>
    <s v="Office Supplies"/>
    <s v="Paper"/>
    <s v="Wrap Bag"/>
    <d v="2010-11-25T00:00:00"/>
  </r>
  <r>
    <n v="8515"/>
    <x v="1056"/>
    <s v="Critical"/>
    <n v="33"/>
    <n v="729.92"/>
    <s v="Regular Air"/>
    <n v="4"/>
    <x v="0"/>
    <s v="Small Business"/>
    <s v="Technology"/>
    <s v="Computer Peripherals"/>
    <s v="Small Box"/>
    <d v="2010-12-22T00:00:00"/>
  </r>
  <r>
    <n v="52130"/>
    <x v="270"/>
    <s v="Low"/>
    <n v="36"/>
    <n v="1436.55"/>
    <s v="Regular Air"/>
    <n v="18.98"/>
    <x v="8"/>
    <s v="Consumer"/>
    <s v="Furniture"/>
    <s v="Office Furnishings"/>
    <s v="Small Box"/>
    <d v="2012-09-07T00:00:00"/>
  </r>
  <r>
    <n v="33510"/>
    <x v="299"/>
    <s v="High"/>
    <n v="11"/>
    <n v="449.79"/>
    <s v="Regular Air"/>
    <n v="17.48"/>
    <x v="1"/>
    <s v="Corporate"/>
    <s v="Office Supplies"/>
    <s v="Paper"/>
    <s v="Small Box"/>
    <d v="2011-12-02T00:00:00"/>
  </r>
  <r>
    <n v="39139"/>
    <x v="426"/>
    <s v="Not Specified"/>
    <n v="6"/>
    <n v="627.45299999999997"/>
    <s v="Regular Air"/>
    <n v="8.08"/>
    <x v="3"/>
    <s v="Home Office"/>
    <s v="Technology"/>
    <s v="Telephones and Communication"/>
    <s v="Small Box"/>
    <d v="2010-11-13T00:00:00"/>
  </r>
  <r>
    <n v="18432"/>
    <x v="914"/>
    <s v="High"/>
    <n v="5"/>
    <n v="1374.67"/>
    <s v="Delivery Truck"/>
    <n v="23.19"/>
    <x v="9"/>
    <s v="Corporate"/>
    <s v="Office Supplies"/>
    <s v="Appliances"/>
    <s v="Jumbo Drum"/>
    <d v="2011-03-14T00:00:00"/>
  </r>
  <r>
    <n v="50626"/>
    <x v="120"/>
    <s v="Medium"/>
    <n v="18"/>
    <n v="3267.41"/>
    <s v="Delivery Truck"/>
    <n v="35.89"/>
    <x v="10"/>
    <s v="Consumer"/>
    <s v="Furniture"/>
    <s v="Bookcases"/>
    <s v="Jumbo Box"/>
    <d v="2009-10-21T00:00:00"/>
  </r>
  <r>
    <n v="27141"/>
    <x v="23"/>
    <s v="Not Specified"/>
    <n v="28"/>
    <n v="1645.51"/>
    <s v="Regular Air"/>
    <n v="9.7100000000000009"/>
    <x v="6"/>
    <s v="Corporate"/>
    <s v="Office Supplies"/>
    <s v="Storage &amp; Organization"/>
    <s v="Small Box"/>
    <d v="2010-02-05T00:00:00"/>
  </r>
  <r>
    <n v="21541"/>
    <x v="786"/>
    <s v="Not Specified"/>
    <n v="43"/>
    <n v="3044.7"/>
    <s v="Delivery Truck"/>
    <n v="26.74"/>
    <x v="3"/>
    <s v="Corporate"/>
    <s v="Furniture"/>
    <s v="Bookcases"/>
    <s v="Jumbo Box"/>
    <d v="2009-10-10T00:00:00"/>
  </r>
  <r>
    <n v="35302"/>
    <x v="176"/>
    <s v="Medium"/>
    <n v="6"/>
    <n v="188.44"/>
    <s v="Regular Air"/>
    <n v="5.76"/>
    <x v="4"/>
    <s v="Small Business"/>
    <s v="Office Supplies"/>
    <s v="Paper"/>
    <s v="Small Box"/>
    <d v="2010-06-07T00:00:00"/>
  </r>
  <r>
    <n v="54950"/>
    <x v="102"/>
    <s v="High"/>
    <n v="26"/>
    <n v="174.58"/>
    <s v="Regular Air"/>
    <n v="4.42"/>
    <x v="1"/>
    <s v="Consumer"/>
    <s v="Office Supplies"/>
    <s v="Scissors, Rulers and Trimmers"/>
    <s v="Small Pack"/>
    <d v="2010-12-06T00:00:00"/>
  </r>
  <r>
    <n v="29761"/>
    <x v="1169"/>
    <s v="Medium"/>
    <n v="48"/>
    <n v="1463.105"/>
    <s v="Regular Air"/>
    <n v="1.25"/>
    <x v="5"/>
    <s v="Corporate"/>
    <s v="Technology"/>
    <s v="Telephones and Communication"/>
    <s v="Small Pack"/>
    <d v="2012-07-04T00:00:00"/>
  </r>
  <r>
    <n v="28772"/>
    <x v="781"/>
    <s v="High"/>
    <n v="16"/>
    <n v="950.46400000000006"/>
    <s v="Regular Air"/>
    <n v="69"/>
    <x v="6"/>
    <s v="Small Business"/>
    <s v="Furniture"/>
    <s v="Tables"/>
    <s v="Large Box"/>
    <d v="2009-02-07T00:00:00"/>
  </r>
  <r>
    <n v="52071"/>
    <x v="1145"/>
    <s v="Not Specified"/>
    <n v="14"/>
    <n v="136.85"/>
    <s v="Regular Air"/>
    <n v="5.6"/>
    <x v="1"/>
    <s v="Consumer"/>
    <s v="Office Supplies"/>
    <s v="Binders and Binder Accessories"/>
    <s v="Small Box"/>
    <d v="2011-11-29T00:00:00"/>
  </r>
  <r>
    <n v="2790"/>
    <x v="27"/>
    <s v="High"/>
    <n v="15"/>
    <n v="520.65"/>
    <s v="Regular Air"/>
    <n v="8.2200000000000006"/>
    <x v="0"/>
    <s v="Home Office"/>
    <s v="Office Supplies"/>
    <s v="Storage &amp; Organization"/>
    <s v="Small Box"/>
    <d v="2009-08-20T00:00:00"/>
  </r>
  <r>
    <n v="49953"/>
    <x v="1091"/>
    <s v="Not Specified"/>
    <n v="18"/>
    <n v="283.5"/>
    <s v="Regular Air"/>
    <n v="6.5"/>
    <x v="6"/>
    <s v="Home Office"/>
    <s v="Technology"/>
    <s v="Computer Peripherals"/>
    <s v="Small Box"/>
    <d v="2012-03-18T00:00:00"/>
  </r>
  <r>
    <n v="56099"/>
    <x v="1257"/>
    <s v="Low"/>
    <n v="11"/>
    <n v="122.35"/>
    <s v="Regular Air"/>
    <n v="3.99"/>
    <x v="6"/>
    <s v="Corporate"/>
    <s v="Office Supplies"/>
    <s v="Appliances"/>
    <s v="Small Box"/>
    <d v="2010-10-12T00:00:00"/>
  </r>
  <r>
    <n v="55362"/>
    <x v="88"/>
    <s v="High"/>
    <n v="24"/>
    <n v="67.84"/>
    <s v="Regular Air"/>
    <n v="0.99"/>
    <x v="6"/>
    <s v="Corporate"/>
    <s v="Office Supplies"/>
    <s v="Labels"/>
    <s v="Small Box"/>
    <d v="2011-04-22T00:00:00"/>
  </r>
  <r>
    <n v="1600"/>
    <x v="701"/>
    <s v="Medium"/>
    <n v="36"/>
    <n v="191.6"/>
    <s v="Regular Air"/>
    <n v="7.44"/>
    <x v="1"/>
    <s v="Corporate"/>
    <s v="Office Supplies"/>
    <s v="Paper"/>
    <s v="Small Box"/>
    <d v="2010-03-03T00:00:00"/>
  </r>
  <r>
    <n v="22434"/>
    <x v="604"/>
    <s v="Critical"/>
    <n v="3"/>
    <n v="18.7"/>
    <s v="Regular Air"/>
    <n v="5.83"/>
    <x v="1"/>
    <s v="Consumer"/>
    <s v="Office Supplies"/>
    <s v="Binders and Binder Accessories"/>
    <s v="Small Box"/>
    <d v="2012-08-31T00:00:00"/>
  </r>
  <r>
    <n v="14372"/>
    <x v="947"/>
    <s v="Critical"/>
    <n v="34"/>
    <n v="5350.61"/>
    <s v="Delivery Truck"/>
    <n v="60.49"/>
    <x v="2"/>
    <s v="Corporate"/>
    <s v="Furniture"/>
    <s v="Bookcases"/>
    <s v="Jumbo Box"/>
    <d v="2012-10-25T00:00:00"/>
  </r>
  <r>
    <n v="48706"/>
    <x v="89"/>
    <s v="Low"/>
    <n v="18"/>
    <n v="132.78"/>
    <s v="Regular Air"/>
    <n v="11.15"/>
    <x v="9"/>
    <s v="Small Business"/>
    <s v="Office Supplies"/>
    <s v="Paper"/>
    <s v="Small Box"/>
    <d v="2012-11-06T00:00:00"/>
  </r>
  <r>
    <n v="40388"/>
    <x v="1258"/>
    <s v="Critical"/>
    <n v="17"/>
    <n v="67.73"/>
    <s v="Regular Air"/>
    <n v="0.94"/>
    <x v="6"/>
    <s v="Home Office"/>
    <s v="Office Supplies"/>
    <s v="Pens &amp; Art Supplies"/>
    <s v="Wrap Bag"/>
    <d v="2012-07-26T00:00:00"/>
  </r>
  <r>
    <n v="21475"/>
    <x v="846"/>
    <s v="Critical"/>
    <n v="39"/>
    <n v="538.14"/>
    <s v="Regular Air"/>
    <n v="1.99"/>
    <x v="3"/>
    <s v="Consumer"/>
    <s v="Technology"/>
    <s v="Computer Peripherals"/>
    <s v="Small Pack"/>
    <d v="2011-02-22T00:00:00"/>
  </r>
  <r>
    <n v="31812"/>
    <x v="175"/>
    <s v="High"/>
    <n v="14"/>
    <n v="593.62"/>
    <s v="Regular Air"/>
    <n v="19.989999999999998"/>
    <x v="1"/>
    <s v="Small Business"/>
    <s v="Office Supplies"/>
    <s v="Paper"/>
    <s v="Small Box"/>
    <d v="2011-08-02T00:00:00"/>
  </r>
  <r>
    <n v="15109"/>
    <x v="520"/>
    <s v="Not Specified"/>
    <n v="33"/>
    <n v="88.7"/>
    <s v="Regular Air"/>
    <n v="4.28"/>
    <x v="8"/>
    <s v="Home Office"/>
    <s v="Office Supplies"/>
    <s v="Pens &amp; Art Supplies"/>
    <s v="Wrap Bag"/>
    <d v="2010-12-16T00:00:00"/>
  </r>
  <r>
    <n v="18917"/>
    <x v="460"/>
    <s v="Critical"/>
    <n v="14"/>
    <n v="28.82"/>
    <s v="Regular Air"/>
    <n v="1.49"/>
    <x v="1"/>
    <s v="Small Business"/>
    <s v="Office Supplies"/>
    <s v="Binders and Binder Accessories"/>
    <s v="Small Box"/>
    <d v="2012-05-05T00:00:00"/>
  </r>
  <r>
    <n v="31777"/>
    <x v="293"/>
    <s v="Not Specified"/>
    <n v="32"/>
    <n v="6483.42"/>
    <s v="Delivery Truck"/>
    <n v="23.76"/>
    <x v="8"/>
    <s v="Small Business"/>
    <s v="Furniture"/>
    <s v="Chairs &amp; Chairmats"/>
    <s v="Jumbo Drum"/>
    <d v="2011-10-21T00:00:00"/>
  </r>
  <r>
    <n v="34849"/>
    <x v="769"/>
    <s v="Critical"/>
    <n v="22"/>
    <n v="100.13"/>
    <s v="Regular Air"/>
    <n v="1.52"/>
    <x v="6"/>
    <s v="Home Office"/>
    <s v="Office Supplies"/>
    <s v="Paper"/>
    <s v="Wrap Bag"/>
    <d v="2010-10-13T00:00:00"/>
  </r>
  <r>
    <n v="24098"/>
    <x v="633"/>
    <s v="Critical"/>
    <n v="10"/>
    <n v="80.59"/>
    <s v="Regular Air"/>
    <n v="5.83"/>
    <x v="10"/>
    <s v="Small Business"/>
    <s v="Office Supplies"/>
    <s v="Paper"/>
    <s v="Wrap Bag"/>
    <d v="2012-04-19T00:00:00"/>
  </r>
  <r>
    <n v="15751"/>
    <x v="157"/>
    <s v="Critical"/>
    <n v="37"/>
    <n v="189.6"/>
    <s v="Regular Air"/>
    <n v="0.49"/>
    <x v="6"/>
    <s v="Corporate"/>
    <s v="Office Supplies"/>
    <s v="Labels"/>
    <s v="Small Box"/>
    <d v="2009-08-16T00:00:00"/>
  </r>
  <r>
    <n v="40259"/>
    <x v="769"/>
    <s v="Medium"/>
    <n v="4"/>
    <n v="29.05"/>
    <s v="Express Air"/>
    <n v="4.32"/>
    <x v="0"/>
    <s v="Corporate"/>
    <s v="Technology"/>
    <s v="Computer Peripherals"/>
    <s v="Small Pack"/>
    <d v="2010-10-13T00:00:00"/>
  </r>
  <r>
    <n v="36517"/>
    <x v="544"/>
    <s v="Not Specified"/>
    <n v="9"/>
    <n v="190.1"/>
    <s v="Regular Air"/>
    <n v="4"/>
    <x v="1"/>
    <s v="Corporate"/>
    <s v="Technology"/>
    <s v="Computer Peripherals"/>
    <s v="Small Box"/>
    <d v="2010-03-03T00:00:00"/>
  </r>
  <r>
    <n v="43911"/>
    <x v="260"/>
    <s v="Medium"/>
    <n v="23"/>
    <n v="7484.31"/>
    <s v="Delivery Truck"/>
    <n v="58.95"/>
    <x v="5"/>
    <s v="Corporate"/>
    <s v="Furniture"/>
    <s v="Chairs &amp; Chairmats"/>
    <s v="Jumbo Drum"/>
    <d v="2009-01-16T00:00:00"/>
  </r>
  <r>
    <n v="4645"/>
    <x v="173"/>
    <s v="Critical"/>
    <n v="7"/>
    <n v="104.2"/>
    <s v="Regular Air"/>
    <n v="3.5"/>
    <x v="5"/>
    <s v="Small Business"/>
    <s v="Office Supplies"/>
    <s v="Appliances"/>
    <s v="Small Box"/>
    <d v="2009-09-21T00:00:00"/>
  </r>
  <r>
    <n v="678"/>
    <x v="399"/>
    <s v="Low"/>
    <n v="44"/>
    <n v="228.41"/>
    <s v="Regular Air"/>
    <n v="8.33"/>
    <x v="11"/>
    <s v="Home Office"/>
    <s v="Office Supplies"/>
    <s v="Paper"/>
    <s v="Small Box"/>
    <d v="2010-02-26T00:00:00"/>
  </r>
  <r>
    <n v="37794"/>
    <x v="274"/>
    <s v="Low"/>
    <n v="6"/>
    <n v="60.67"/>
    <s v="Regular Air"/>
    <n v="7.29"/>
    <x v="8"/>
    <s v="Small Business"/>
    <s v="Furniture"/>
    <s v="Office Furnishings"/>
    <s v="Small Pack"/>
    <d v="2009-03-26T00:00:00"/>
  </r>
  <r>
    <n v="42722"/>
    <x v="341"/>
    <s v="Not Specified"/>
    <n v="2"/>
    <n v="19.899999999999999"/>
    <s v="Regular Air"/>
    <n v="5.21"/>
    <x v="0"/>
    <s v="Home Office"/>
    <s v="Furniture"/>
    <s v="Office Furnishings"/>
    <s v="Small Box"/>
    <d v="2012-10-09T00:00:00"/>
  </r>
  <r>
    <n v="23429"/>
    <x v="325"/>
    <s v="Critical"/>
    <n v="19"/>
    <n v="1063.3499999999999"/>
    <s v="Express Air"/>
    <n v="5.26"/>
    <x v="1"/>
    <s v="Corporate"/>
    <s v="Technology"/>
    <s v="Telephones and Communication"/>
    <s v="Small Box"/>
    <d v="2009-03-21T00:00:00"/>
  </r>
  <r>
    <n v="15428"/>
    <x v="836"/>
    <s v="Critical"/>
    <n v="10"/>
    <n v="941.62149999999997"/>
    <s v="Regular Air"/>
    <n v="8.99"/>
    <x v="5"/>
    <s v="Small Business"/>
    <s v="Technology"/>
    <s v="Telephones and Communication"/>
    <s v="Small Box"/>
    <d v="2011-02-12T00:00:00"/>
  </r>
  <r>
    <n v="13127"/>
    <x v="1239"/>
    <s v="Medium"/>
    <n v="13"/>
    <n v="951.31"/>
    <s v="Delivery Truck"/>
    <n v="60"/>
    <x v="6"/>
    <s v="Home Office"/>
    <s v="Office Supplies"/>
    <s v="Appliances"/>
    <s v="Jumbo Drum"/>
    <d v="2010-08-03T00:00:00"/>
  </r>
  <r>
    <n v="40706"/>
    <x v="1248"/>
    <s v="Medium"/>
    <n v="40"/>
    <n v="111.04"/>
    <s v="Express Air"/>
    <n v="0.5"/>
    <x v="8"/>
    <s v="Home Office"/>
    <s v="Office Supplies"/>
    <s v="Labels"/>
    <s v="Small Box"/>
    <d v="2012-01-22T00:00:00"/>
  </r>
  <r>
    <n v="43653"/>
    <x v="89"/>
    <s v="High"/>
    <n v="10"/>
    <n v="351.3"/>
    <s v="Regular Air"/>
    <n v="8.2200000000000006"/>
    <x v="6"/>
    <s v="Small Business"/>
    <s v="Office Supplies"/>
    <s v="Storage &amp; Organization"/>
    <s v="Small Box"/>
    <d v="2012-11-01T00:00:00"/>
  </r>
  <r>
    <n v="40097"/>
    <x v="746"/>
    <s v="Low"/>
    <n v="47"/>
    <n v="117.88"/>
    <s v="Regular Air"/>
    <n v="2.4"/>
    <x v="1"/>
    <s v="Home Office"/>
    <s v="Office Supplies"/>
    <s v="Pens &amp; Art Supplies"/>
    <s v="Wrap Bag"/>
    <d v="2009-01-14T00:00:00"/>
  </r>
  <r>
    <n v="2657"/>
    <x v="126"/>
    <s v="High"/>
    <n v="30"/>
    <n v="8316.76"/>
    <s v="Delivery Truck"/>
    <n v="23.19"/>
    <x v="8"/>
    <s v="Home Office"/>
    <s v="Office Supplies"/>
    <s v="Appliances"/>
    <s v="Jumbo Drum"/>
    <d v="2011-10-18T00:00:00"/>
  </r>
  <r>
    <n v="2755"/>
    <x v="1092"/>
    <s v="Not Specified"/>
    <n v="30"/>
    <n v="736.3"/>
    <s v="Regular Air"/>
    <n v="2.99"/>
    <x v="1"/>
    <s v="Corporate"/>
    <s v="Office Supplies"/>
    <s v="Binders and Binder Accessories"/>
    <s v="Small Box"/>
    <d v="2012-02-06T00:00:00"/>
  </r>
  <r>
    <n v="2816"/>
    <x v="173"/>
    <s v="High"/>
    <n v="35"/>
    <n v="787.56"/>
    <s v="Regular Air"/>
    <n v="2.87"/>
    <x v="8"/>
    <s v="Corporate"/>
    <s v="Office Supplies"/>
    <s v="Pens &amp; Art Supplies"/>
    <s v="Small Pack"/>
    <d v="2009-09-20T00:00:00"/>
  </r>
  <r>
    <n v="21702"/>
    <x v="28"/>
    <s v="Not Specified"/>
    <n v="40"/>
    <n v="5232.83"/>
    <s v="Delivery Truck"/>
    <n v="70.2"/>
    <x v="10"/>
    <s v="Home Office"/>
    <s v="Furniture"/>
    <s v="Chairs &amp; Chairmats"/>
    <s v="Jumbo Drum"/>
    <d v="2010-12-18T00:00:00"/>
  </r>
  <r>
    <n v="33031"/>
    <x v="610"/>
    <s v="High"/>
    <n v="24"/>
    <n v="550.67999999999995"/>
    <s v="Delivery Truck"/>
    <n v="15.68"/>
    <x v="4"/>
    <s v="Home Office"/>
    <s v="Furniture"/>
    <s v="Office Furnishings"/>
    <s v="Jumbo Drum"/>
    <d v="2012-08-26T00:00:00"/>
  </r>
  <r>
    <n v="56384"/>
    <x v="255"/>
    <s v="Critical"/>
    <n v="47"/>
    <n v="257.2"/>
    <s v="Regular Air"/>
    <n v="49"/>
    <x v="1"/>
    <s v="Small Business"/>
    <s v="Office Supplies"/>
    <s v="Appliances"/>
    <s v="Large Box"/>
    <d v="2012-08-01T00:00:00"/>
  </r>
  <r>
    <n v="43137"/>
    <x v="271"/>
    <s v="High"/>
    <n v="40"/>
    <n v="6069.05"/>
    <s v="Regular Air"/>
    <n v="7.07"/>
    <x v="8"/>
    <s v="Consumer"/>
    <s v="Office Supplies"/>
    <s v="Storage &amp; Organization"/>
    <s v="Small Box"/>
    <d v="2011-02-27T00:00:00"/>
  </r>
  <r>
    <n v="43874"/>
    <x v="866"/>
    <s v="High"/>
    <n v="46"/>
    <n v="153.28"/>
    <s v="Regular Air"/>
    <n v="5"/>
    <x v="1"/>
    <s v="Home Office"/>
    <s v="Office Supplies"/>
    <s v="Pens &amp; Art Supplies"/>
    <s v="Wrap Bag"/>
    <d v="2012-06-11T00:00:00"/>
  </r>
  <r>
    <n v="46307"/>
    <x v="12"/>
    <s v="Medium"/>
    <n v="32"/>
    <n v="643.53"/>
    <s v="Regular Air"/>
    <n v="5.77"/>
    <x v="1"/>
    <s v="Consumer"/>
    <s v="Office Supplies"/>
    <s v="Paper"/>
    <s v="Small Box"/>
    <d v="2011-02-06T00:00:00"/>
  </r>
  <r>
    <n v="21344"/>
    <x v="416"/>
    <s v="Low"/>
    <n v="48"/>
    <n v="2011.46"/>
    <s v="Regular Air"/>
    <n v="8.66"/>
    <x v="9"/>
    <s v="Corporate"/>
    <s v="Furniture"/>
    <s v="Office Furnishings"/>
    <s v="Medium Box"/>
    <d v="2012-12-16T00:00:00"/>
  </r>
  <r>
    <n v="1764"/>
    <x v="508"/>
    <s v="Critical"/>
    <n v="7"/>
    <n v="59.99"/>
    <s v="Regular Air"/>
    <n v="4.82"/>
    <x v="5"/>
    <s v="Small Business"/>
    <s v="Office Supplies"/>
    <s v="Paper"/>
    <s v="Small Box"/>
    <d v="2012-03-27T00:00:00"/>
  </r>
  <r>
    <n v="34407"/>
    <x v="1239"/>
    <s v="Low"/>
    <n v="41"/>
    <n v="1484.89"/>
    <s v="Regular Air"/>
    <n v="14.72"/>
    <x v="8"/>
    <s v="Consumer"/>
    <s v="Office Supplies"/>
    <s v="Envelopes"/>
    <s v="Small Box"/>
    <d v="2010-07-31T00:00:00"/>
  </r>
  <r>
    <n v="11269"/>
    <x v="208"/>
    <s v="Low"/>
    <n v="1"/>
    <n v="47.01"/>
    <s v="Regular Air"/>
    <n v="19.989999999999998"/>
    <x v="7"/>
    <s v="Home Office"/>
    <s v="Office Supplies"/>
    <s v="Storage &amp; Organization"/>
    <s v="Small Box"/>
    <d v="2012-06-02T00:00:00"/>
  </r>
  <r>
    <n v="34565"/>
    <x v="143"/>
    <s v="Medium"/>
    <n v="47"/>
    <n v="4815.8620000000001"/>
    <s v="Regular Air"/>
    <n v="4.2"/>
    <x v="5"/>
    <s v="Consumer"/>
    <s v="Technology"/>
    <s v="Telephones and Communication"/>
    <s v="Small Box"/>
    <d v="2009-07-14T00:00:00"/>
  </r>
  <r>
    <n v="51553"/>
    <x v="1145"/>
    <s v="Not Specified"/>
    <n v="3"/>
    <n v="21366.51"/>
    <s v="Regular Air"/>
    <n v="24.49"/>
    <x v="5"/>
    <s v="Small Business"/>
    <s v="Technology"/>
    <s v="Office Machines"/>
    <s v="Large Box"/>
    <d v="2011-11-28T00:00:00"/>
  </r>
  <r>
    <n v="17958"/>
    <x v="1207"/>
    <s v="Low"/>
    <n v="33"/>
    <n v="1053.74"/>
    <s v="Regular Air"/>
    <n v="7.09"/>
    <x v="4"/>
    <s v="Home Office"/>
    <s v="Furniture"/>
    <s v="Office Furnishings"/>
    <s v="Small Box"/>
    <d v="2011-08-15T00:00:00"/>
  </r>
  <r>
    <n v="23781"/>
    <x v="942"/>
    <s v="Critical"/>
    <n v="30"/>
    <n v="200.24"/>
    <s v="Regular Air"/>
    <n v="5.84"/>
    <x v="6"/>
    <s v="Home Office"/>
    <s v="Office Supplies"/>
    <s v="Paper"/>
    <s v="Small Box"/>
    <d v="2011-11-02T00:00:00"/>
  </r>
  <r>
    <n v="51202"/>
    <x v="181"/>
    <s v="High"/>
    <n v="4"/>
    <n v="30.89"/>
    <s v="Regular Air"/>
    <n v="7.64"/>
    <x v="10"/>
    <s v="Small Business"/>
    <s v="Office Supplies"/>
    <s v="Paper"/>
    <s v="Small Box"/>
    <d v="2012-04-15T00:00:00"/>
  </r>
  <r>
    <n v="56677"/>
    <x v="1259"/>
    <s v="High"/>
    <n v="35"/>
    <n v="430.55"/>
    <s v="Regular Air"/>
    <n v="2.85"/>
    <x v="1"/>
    <s v="Corporate"/>
    <s v="Furniture"/>
    <s v="Office Furnishings"/>
    <s v="Small Pack"/>
    <d v="2009-04-12T00:00:00"/>
  </r>
  <r>
    <n v="17287"/>
    <x v="131"/>
    <s v="High"/>
    <n v="11"/>
    <n v="4558.21"/>
    <s v="Regular Air"/>
    <n v="11.37"/>
    <x v="5"/>
    <s v="Home Office"/>
    <s v="Office Supplies"/>
    <s v="Storage &amp; Organization"/>
    <s v="Small Box"/>
    <d v="2011-04-07T00:00:00"/>
  </r>
  <r>
    <n v="20003"/>
    <x v="662"/>
    <s v="Medium"/>
    <n v="39"/>
    <n v="796.08"/>
    <s v="Regular Air"/>
    <n v="4"/>
    <x v="1"/>
    <s v="Corporate"/>
    <s v="Technology"/>
    <s v="Computer Peripherals"/>
    <s v="Small Box"/>
    <d v="2012-01-31T00:00:00"/>
  </r>
  <r>
    <n v="50726"/>
    <x v="942"/>
    <s v="Low"/>
    <n v="45"/>
    <n v="9248.74"/>
    <s v="Delivery Truck"/>
    <n v="23.76"/>
    <x v="5"/>
    <s v="Corporate"/>
    <s v="Furniture"/>
    <s v="Chairs &amp; Chairmats"/>
    <s v="Jumbo Drum"/>
    <d v="2011-11-04T00:00:00"/>
  </r>
  <r>
    <n v="20518"/>
    <x v="469"/>
    <s v="Critical"/>
    <n v="7"/>
    <n v="2205.84"/>
    <s v="Delivery Truck"/>
    <n v="18.059999999999999"/>
    <x v="4"/>
    <s v="Corporate"/>
    <s v="Technology"/>
    <s v="Office Machines"/>
    <s v="Jumbo Drum"/>
    <d v="2009-10-06T00:00:00"/>
  </r>
  <r>
    <n v="39846"/>
    <x v="860"/>
    <s v="Low"/>
    <n v="14"/>
    <n v="71.47"/>
    <s v="Regular Air"/>
    <n v="4.62"/>
    <x v="2"/>
    <s v="Corporate"/>
    <s v="Technology"/>
    <s v="Computer Peripherals"/>
    <s v="Small Pack"/>
    <d v="2009-03-06T00:00:00"/>
  </r>
  <r>
    <n v="44162"/>
    <x v="502"/>
    <s v="High"/>
    <n v="46"/>
    <n v="507.64"/>
    <s v="Regular Air"/>
    <n v="3.37"/>
    <x v="0"/>
    <s v="Corporate"/>
    <s v="Office Supplies"/>
    <s v="Scissors, Rulers and Trimmers"/>
    <s v="Small Pack"/>
    <d v="2010-03-20T00:00:00"/>
  </r>
  <r>
    <n v="19841"/>
    <x v="97"/>
    <s v="Low"/>
    <n v="7"/>
    <n v="1126.4880000000001"/>
    <s v="Regular Air"/>
    <n v="4.2"/>
    <x v="4"/>
    <s v="Corporate"/>
    <s v="Technology"/>
    <s v="Telephones and Communication"/>
    <s v="Small Box"/>
    <d v="2011-01-26T00:00:00"/>
  </r>
  <r>
    <n v="57318"/>
    <x v="711"/>
    <s v="Medium"/>
    <n v="12"/>
    <n v="79.06"/>
    <s v="Regular Air"/>
    <n v="6.92"/>
    <x v="0"/>
    <s v="Small Business"/>
    <s v="Office Supplies"/>
    <s v="Paper"/>
    <s v="Small Box"/>
    <d v="2010-01-12T00:00:00"/>
  </r>
  <r>
    <n v="52641"/>
    <x v="818"/>
    <s v="Not Specified"/>
    <n v="6"/>
    <n v="834.21550000000002"/>
    <s v="Regular Air"/>
    <n v="8.08"/>
    <x v="6"/>
    <s v="Consumer"/>
    <s v="Technology"/>
    <s v="Telephones and Communication"/>
    <s v="Small Box"/>
    <d v="2010-10-10T00:00:00"/>
  </r>
  <r>
    <n v="50758"/>
    <x v="643"/>
    <s v="Medium"/>
    <n v="17"/>
    <n v="128.5"/>
    <s v="Express Air"/>
    <n v="6.93"/>
    <x v="1"/>
    <s v="Corporate"/>
    <s v="Office Supplies"/>
    <s v="Paper"/>
    <s v="Small Box"/>
    <d v="2012-07-14T00:00:00"/>
  </r>
  <r>
    <n v="16612"/>
    <x v="1260"/>
    <s v="High"/>
    <n v="6"/>
    <n v="48.93"/>
    <s v="Regular Air"/>
    <n v="10.050000000000001"/>
    <x v="9"/>
    <s v="Home Office"/>
    <s v="Office Supplies"/>
    <s v="Paper"/>
    <s v="Small Box"/>
    <d v="2009-02-15T00:00:00"/>
  </r>
  <r>
    <n v="21318"/>
    <x v="1204"/>
    <s v="High"/>
    <n v="40"/>
    <n v="1384.34"/>
    <s v="Regular Air"/>
    <n v="2.99"/>
    <x v="5"/>
    <s v="Home Office"/>
    <s v="Office Supplies"/>
    <s v="Binders and Binder Accessories"/>
    <s v="Small Box"/>
    <d v="2010-07-06T00:00:00"/>
  </r>
  <r>
    <n v="51524"/>
    <x v="900"/>
    <s v="Medium"/>
    <n v="16"/>
    <n v="2723.1"/>
    <s v="Regular Air"/>
    <n v="35"/>
    <x v="1"/>
    <s v="Small Business"/>
    <s v="Office Supplies"/>
    <s v="Storage &amp; Organization"/>
    <s v="Large Box"/>
    <d v="2010-03-15T00:00:00"/>
  </r>
  <r>
    <n v="29030"/>
    <x v="1261"/>
    <s v="Medium"/>
    <n v="10"/>
    <n v="192.58"/>
    <s v="Regular Air"/>
    <n v="4.0999999999999996"/>
    <x v="2"/>
    <s v="Corporate"/>
    <s v="Office Supplies"/>
    <s v="Pens &amp; Art Supplies"/>
    <s v="Wrap Bag"/>
    <d v="2012-01-03T00:00:00"/>
  </r>
  <r>
    <n v="49607"/>
    <x v="256"/>
    <s v="Medium"/>
    <n v="6"/>
    <n v="1056.6434999999999"/>
    <s v="Regular Air"/>
    <n v="8.99"/>
    <x v="10"/>
    <s v="Consumer"/>
    <s v="Technology"/>
    <s v="Telephones and Communication"/>
    <s v="Small Box"/>
    <d v="2009-05-05T00:00:00"/>
  </r>
  <r>
    <n v="30658"/>
    <x v="485"/>
    <s v="Medium"/>
    <n v="44"/>
    <n v="6040.22"/>
    <s v="Regular Air"/>
    <n v="35"/>
    <x v="2"/>
    <s v="Corporate"/>
    <s v="Office Supplies"/>
    <s v="Storage &amp; Organization"/>
    <s v="Large Box"/>
    <d v="2011-03-28T00:00:00"/>
  </r>
  <r>
    <n v="19074"/>
    <x v="1262"/>
    <s v="Critical"/>
    <n v="17"/>
    <n v="3816.59"/>
    <s v="Delivery Truck"/>
    <n v="68.02"/>
    <x v="0"/>
    <s v="Corporate"/>
    <s v="Office Supplies"/>
    <s v="Appliances"/>
    <s v="Jumbo Drum"/>
    <d v="2012-06-27T00:00:00"/>
  </r>
  <r>
    <n v="42596"/>
    <x v="1263"/>
    <s v="Medium"/>
    <n v="9"/>
    <n v="51.75"/>
    <s v="Regular Air"/>
    <n v="0.7"/>
    <x v="1"/>
    <s v="Corporate"/>
    <s v="Office Supplies"/>
    <s v="Pens &amp; Art Supplies"/>
    <s v="Wrap Bag"/>
    <d v="2012-08-16T00:00:00"/>
  </r>
  <r>
    <n v="36512"/>
    <x v="287"/>
    <s v="Not Specified"/>
    <n v="3"/>
    <n v="71.489999999999995"/>
    <s v="Regular Air"/>
    <n v="11.17"/>
    <x v="8"/>
    <s v="Small Business"/>
    <s v="Furniture"/>
    <s v="Office Furnishings"/>
    <s v="Large Box"/>
    <d v="2012-03-31T00:00:00"/>
  </r>
  <r>
    <n v="41063"/>
    <x v="1198"/>
    <s v="Low"/>
    <n v="22"/>
    <n v="483.96"/>
    <s v="Regular Air"/>
    <n v="8.99"/>
    <x v="2"/>
    <s v="Home Office"/>
    <s v="Office Supplies"/>
    <s v="Pens &amp; Art Supplies"/>
    <s v="Small Pack"/>
    <d v="2012-11-23T00:00:00"/>
  </r>
  <r>
    <n v="58593"/>
    <x v="694"/>
    <s v="Critical"/>
    <n v="29"/>
    <n v="2018.45"/>
    <s v="Regular Air"/>
    <n v="37.58"/>
    <x v="9"/>
    <s v="Corporate"/>
    <s v="Furniture"/>
    <s v="Office Furnishings"/>
    <s v="Wrap Bag"/>
    <d v="2011-09-09T00:00:00"/>
  </r>
  <r>
    <n v="21600"/>
    <x v="1047"/>
    <s v="Low"/>
    <n v="17"/>
    <n v="169.48"/>
    <s v="Regular Air"/>
    <n v="2.27"/>
    <x v="6"/>
    <s v="Home Office"/>
    <s v="Office Supplies"/>
    <s v="Paper"/>
    <s v="Wrap Bag"/>
    <d v="2010-04-11T00:00:00"/>
  </r>
  <r>
    <n v="15074"/>
    <x v="454"/>
    <s v="Not Specified"/>
    <n v="27"/>
    <n v="941.4"/>
    <s v="Regular Air"/>
    <n v="5.09"/>
    <x v="5"/>
    <s v="Consumer"/>
    <s v="Office Supplies"/>
    <s v="Paper"/>
    <s v="Small Box"/>
    <d v="2009-11-29T00:00:00"/>
  </r>
  <r>
    <n v="9123"/>
    <x v="994"/>
    <s v="Critical"/>
    <n v="27"/>
    <n v="384.9"/>
    <s v="Express Air"/>
    <n v="9.3699999999999992"/>
    <x v="0"/>
    <s v="Consumer"/>
    <s v="Office Supplies"/>
    <s v="Storage &amp; Organization"/>
    <s v="Small Box"/>
    <d v="2010-06-27T00:00:00"/>
  </r>
  <r>
    <n v="29700"/>
    <x v="1176"/>
    <s v="Medium"/>
    <n v="9"/>
    <n v="30.35"/>
    <s v="Regular Air"/>
    <n v="0.99"/>
    <x v="4"/>
    <s v="Consumer"/>
    <s v="Office Supplies"/>
    <s v="Labels"/>
    <s v="Small Box"/>
    <d v="2010-04-07T00:00:00"/>
  </r>
  <r>
    <n v="5281"/>
    <x v="775"/>
    <s v="High"/>
    <n v="14"/>
    <n v="2718.07"/>
    <s v="Regular Air"/>
    <n v="21.21"/>
    <x v="8"/>
    <s v="Consumer"/>
    <s v="Furniture"/>
    <s v="Office Furnishings"/>
    <s v="Large Box"/>
    <d v="2011-11-02T00:00:00"/>
  </r>
  <r>
    <n v="56807"/>
    <x v="622"/>
    <s v="High"/>
    <n v="1"/>
    <n v="47.04"/>
    <s v="Regular Air"/>
    <n v="4.62"/>
    <x v="1"/>
    <s v="Consumer"/>
    <s v="Office Supplies"/>
    <s v="Appliances"/>
    <s v="Small Box"/>
    <d v="2009-04-23T00:00:00"/>
  </r>
  <r>
    <n v="21889"/>
    <x v="687"/>
    <s v="Low"/>
    <n v="21"/>
    <n v="1049.79"/>
    <s v="Regular Air"/>
    <n v="19.989999999999998"/>
    <x v="2"/>
    <s v="Consumer"/>
    <s v="Furniture"/>
    <s v="Office Furnishings"/>
    <s v="Small Box"/>
    <d v="2010-04-08T00:00:00"/>
  </r>
  <r>
    <n v="20134"/>
    <x v="914"/>
    <s v="Low"/>
    <n v="47"/>
    <n v="281.47000000000003"/>
    <s v="Regular Air"/>
    <n v="7.37"/>
    <x v="1"/>
    <s v="Corporate"/>
    <s v="Office Supplies"/>
    <s v="Paper"/>
    <s v="Small Box"/>
    <d v="2011-03-19T00:00:00"/>
  </r>
  <r>
    <n v="33600"/>
    <x v="303"/>
    <s v="Low"/>
    <n v="42"/>
    <n v="187.28"/>
    <s v="Regular Air"/>
    <n v="4.79"/>
    <x v="0"/>
    <s v="Corporate"/>
    <s v="Office Supplies"/>
    <s v="Paper"/>
    <s v="Small Box"/>
    <d v="2010-10-08T00:00:00"/>
  </r>
  <r>
    <n v="57699"/>
    <x v="36"/>
    <s v="Low"/>
    <n v="47"/>
    <n v="1857.88"/>
    <s v="Regular Air"/>
    <n v="1.99"/>
    <x v="1"/>
    <s v="Corporate"/>
    <s v="Technology"/>
    <s v="Computer Peripherals"/>
    <s v="Small Pack"/>
    <d v="2012-11-15T00:00:00"/>
  </r>
  <r>
    <n v="16422"/>
    <x v="226"/>
    <s v="Critical"/>
    <n v="40"/>
    <n v="272.01"/>
    <s v="Regular Air"/>
    <n v="5.14"/>
    <x v="6"/>
    <s v="Small Business"/>
    <s v="Office Supplies"/>
    <s v="Paper"/>
    <s v="Small Box"/>
    <d v="2011-10-10T00:00:00"/>
  </r>
  <r>
    <n v="33670"/>
    <x v="114"/>
    <s v="High"/>
    <n v="4"/>
    <n v="17.329999999999998"/>
    <s v="Regular Air"/>
    <n v="5"/>
    <x v="8"/>
    <s v="Home Office"/>
    <s v="Office Supplies"/>
    <s v="Pens &amp; Art Supplies"/>
    <s v="Wrap Bag"/>
    <d v="2012-04-28T00:00:00"/>
  </r>
  <r>
    <n v="4647"/>
    <x v="648"/>
    <s v="Medium"/>
    <n v="34"/>
    <n v="482.93"/>
    <s v="Regular Air"/>
    <n v="7.59"/>
    <x v="4"/>
    <s v="Corporate"/>
    <s v="Office Supplies"/>
    <s v="Scissors, Rulers and Trimmers"/>
    <s v="Small Pack"/>
    <d v="2009-05-14T00:00:00"/>
  </r>
  <r>
    <n v="11427"/>
    <x v="34"/>
    <s v="Medium"/>
    <n v="20"/>
    <n v="136.06"/>
    <s v="Regular Air"/>
    <n v="5.19"/>
    <x v="10"/>
    <s v="Small Business"/>
    <s v="Office Supplies"/>
    <s v="Binders and Binder Accessories"/>
    <s v="Small Box"/>
    <d v="2010-11-26T00:00:00"/>
  </r>
  <r>
    <n v="31393"/>
    <x v="118"/>
    <s v="Critical"/>
    <n v="4"/>
    <n v="97.57"/>
    <s v="Regular Air"/>
    <n v="14.87"/>
    <x v="2"/>
    <s v="Corporate"/>
    <s v="Furniture"/>
    <s v="Office Furnishings"/>
    <s v="Large Box"/>
    <d v="2012-05-12T00:00:00"/>
  </r>
  <r>
    <n v="39331"/>
    <x v="948"/>
    <s v="High"/>
    <n v="23"/>
    <n v="149.4"/>
    <s v="Express Air"/>
    <n v="8.49"/>
    <x v="8"/>
    <s v="Home Office"/>
    <s v="Office Supplies"/>
    <s v="Binders and Binder Accessories"/>
    <s v="Small Box"/>
    <d v="2011-09-14T00:00:00"/>
  </r>
  <r>
    <n v="52896"/>
    <x v="768"/>
    <s v="High"/>
    <n v="6"/>
    <n v="1718.43"/>
    <s v="Delivery Truck"/>
    <n v="66.67"/>
    <x v="1"/>
    <s v="Home Office"/>
    <s v="Furniture"/>
    <s v="Tables"/>
    <s v="Jumbo Box"/>
    <d v="2010-10-23T00:00:00"/>
  </r>
  <r>
    <n v="1639"/>
    <x v="933"/>
    <s v="Not Specified"/>
    <n v="24"/>
    <n v="163.13999999999999"/>
    <s v="Regular Air"/>
    <n v="6.18"/>
    <x v="1"/>
    <s v="Home Office"/>
    <s v="Office Supplies"/>
    <s v="Paper"/>
    <s v="Small Box"/>
    <d v="2011-08-20T00:00:00"/>
  </r>
  <r>
    <n v="929"/>
    <x v="486"/>
    <s v="High"/>
    <n v="21"/>
    <n v="227.66"/>
    <s v="Regular Air"/>
    <n v="6.5"/>
    <x v="3"/>
    <s v="Corporate"/>
    <s v="Technology"/>
    <s v="Computer Peripherals"/>
    <s v="Small Box"/>
    <d v="2012-10-04T00:00:00"/>
  </r>
  <r>
    <n v="29761"/>
    <x v="1169"/>
    <s v="Medium"/>
    <n v="19"/>
    <n v="123.67"/>
    <s v="Regular Air"/>
    <n v="5.22"/>
    <x v="5"/>
    <s v="Corporate"/>
    <s v="Furniture"/>
    <s v="Office Furnishings"/>
    <s v="Small Box"/>
    <d v="2012-07-05T00:00:00"/>
  </r>
  <r>
    <n v="3463"/>
    <x v="896"/>
    <s v="Critical"/>
    <n v="43"/>
    <n v="264.75"/>
    <s v="Regular Air"/>
    <n v="8.4"/>
    <x v="8"/>
    <s v="Consumer"/>
    <s v="Office Supplies"/>
    <s v="Paper"/>
    <s v="Small Box"/>
    <d v="2010-08-18T00:00:00"/>
  </r>
  <r>
    <n v="13991"/>
    <x v="1160"/>
    <s v="High"/>
    <n v="21"/>
    <n v="1839.4480000000001"/>
    <s v="Regular Air"/>
    <n v="69"/>
    <x v="3"/>
    <s v="Corporate"/>
    <s v="Furniture"/>
    <s v="Tables"/>
    <s v="Large Box"/>
    <d v="2012-03-07T00:00:00"/>
  </r>
  <r>
    <n v="58339"/>
    <x v="1006"/>
    <s v="High"/>
    <n v="11"/>
    <n v="37.64"/>
    <s v="Express Air"/>
    <n v="1.49"/>
    <x v="6"/>
    <s v="Corporate"/>
    <s v="Office Supplies"/>
    <s v="Binders and Binder Accessories"/>
    <s v="Small Box"/>
    <d v="2009-06-14T00:00:00"/>
  </r>
  <r>
    <n v="23652"/>
    <x v="1264"/>
    <s v="Not Specified"/>
    <n v="27"/>
    <n v="305.48"/>
    <s v="Regular Air"/>
    <n v="2.36"/>
    <x v="3"/>
    <s v="Small Business"/>
    <s v="Office Supplies"/>
    <s v="Pens &amp; Art Supplies"/>
    <s v="Wrap Bag"/>
    <d v="2009-08-30T00:00:00"/>
  </r>
  <r>
    <n v="18822"/>
    <x v="1056"/>
    <s v="Low"/>
    <n v="34"/>
    <n v="1950.0360000000001"/>
    <s v="Regular Air"/>
    <n v="8.99"/>
    <x v="6"/>
    <s v="Small Business"/>
    <s v="Technology"/>
    <s v="Telephones and Communication"/>
    <s v="Small Box"/>
    <d v="2010-12-30T00:00:00"/>
  </r>
  <r>
    <n v="41349"/>
    <x v="925"/>
    <s v="Critical"/>
    <n v="44"/>
    <n v="346.2"/>
    <s v="Express Air"/>
    <n v="11.51"/>
    <x v="0"/>
    <s v="Home Office"/>
    <s v="Office Supplies"/>
    <s v="Binders and Binder Accessories"/>
    <s v="Small Box"/>
    <d v="2011-12-18T00:00:00"/>
  </r>
  <r>
    <n v="2022"/>
    <x v="82"/>
    <s v="Critical"/>
    <n v="45"/>
    <n v="186.44"/>
    <s v="Regular Air"/>
    <n v="5.13"/>
    <x v="1"/>
    <s v="Corporate"/>
    <s v="Office Supplies"/>
    <s v="Appliances"/>
    <s v="Small Box"/>
    <d v="2012-03-15T00:00:00"/>
  </r>
  <r>
    <n v="386"/>
    <x v="380"/>
    <s v="High"/>
    <n v="4"/>
    <n v="15.69"/>
    <s v="Regular Air"/>
    <n v="0.7"/>
    <x v="1"/>
    <s v="Corporate"/>
    <s v="Office Supplies"/>
    <s v="Pens &amp; Art Supplies"/>
    <s v="Wrap Bag"/>
    <d v="2011-01-26T00:00:00"/>
  </r>
  <r>
    <n v="24386"/>
    <x v="1265"/>
    <s v="High"/>
    <n v="12"/>
    <n v="503.08"/>
    <s v="Regular Air"/>
    <n v="6.5"/>
    <x v="8"/>
    <s v="Corporate"/>
    <s v="Technology"/>
    <s v="Computer Peripherals"/>
    <s v="Small Box"/>
    <d v="2012-06-28T00:00:00"/>
  </r>
  <r>
    <n v="6086"/>
    <x v="507"/>
    <s v="Critical"/>
    <n v="48"/>
    <n v="1734.72"/>
    <s v="Regular Air"/>
    <n v="19.989999999999998"/>
    <x v="4"/>
    <s v="Corporate"/>
    <s v="Office Supplies"/>
    <s v="Paper"/>
    <s v="Small Box"/>
    <d v="2011-09-24T00:00:00"/>
  </r>
  <r>
    <n v="4676"/>
    <x v="110"/>
    <s v="High"/>
    <n v="50"/>
    <n v="187.83"/>
    <s v="Regular Air"/>
    <n v="0.5"/>
    <x v="11"/>
    <s v="Home Office"/>
    <s v="Office Supplies"/>
    <s v="Labels"/>
    <s v="Small Box"/>
    <d v="2011-09-02T00:00:00"/>
  </r>
  <r>
    <n v="9473"/>
    <x v="921"/>
    <s v="Not Specified"/>
    <n v="3"/>
    <n v="31.95"/>
    <s v="Regular Air"/>
    <n v="8.94"/>
    <x v="6"/>
    <s v="Corporate"/>
    <s v="Office Supplies"/>
    <s v="Binders and Binder Accessories"/>
    <s v="Small Box"/>
    <d v="2012-10-13T00:00:00"/>
  </r>
  <r>
    <n v="3649"/>
    <x v="1035"/>
    <s v="Low"/>
    <n v="26"/>
    <n v="75.599999999999994"/>
    <s v="Regular Air"/>
    <n v="0.99"/>
    <x v="3"/>
    <s v="Home Office"/>
    <s v="Office Supplies"/>
    <s v="Labels"/>
    <s v="Small Box"/>
    <d v="2009-07-14T00:00:00"/>
  </r>
  <r>
    <n v="35587"/>
    <x v="258"/>
    <s v="Critical"/>
    <n v="43"/>
    <n v="208.77"/>
    <s v="Regular Air"/>
    <n v="5.72"/>
    <x v="0"/>
    <s v="Consumer"/>
    <s v="Furniture"/>
    <s v="Office Furnishings"/>
    <s v="Small Pack"/>
    <d v="2011-11-11T00:00:00"/>
  </r>
  <r>
    <n v="18471"/>
    <x v="1231"/>
    <s v="Not Specified"/>
    <n v="29"/>
    <n v="185.61"/>
    <s v="Regular Air"/>
    <n v="5.46"/>
    <x v="0"/>
    <s v="Corporate"/>
    <s v="Office Supplies"/>
    <s v="Paper"/>
    <s v="Small Box"/>
    <d v="2009-02-20T00:00:00"/>
  </r>
  <r>
    <n v="47524"/>
    <x v="75"/>
    <s v="Medium"/>
    <n v="40"/>
    <n v="245.82"/>
    <s v="Regular Air"/>
    <n v="1.34"/>
    <x v="6"/>
    <s v="Corporate"/>
    <s v="Office Supplies"/>
    <s v="Paper"/>
    <s v="Wrap Bag"/>
    <d v="2010-04-15T00:00:00"/>
  </r>
  <r>
    <n v="5699"/>
    <x v="295"/>
    <s v="Low"/>
    <n v="41"/>
    <n v="573.89"/>
    <s v="Express Air"/>
    <n v="7.69"/>
    <x v="1"/>
    <s v="Small Business"/>
    <s v="Office Supplies"/>
    <s v="Storage &amp; Organization"/>
    <s v="Small Box"/>
    <d v="2012-08-03T00:00:00"/>
  </r>
  <r>
    <n v="14820"/>
    <x v="704"/>
    <s v="High"/>
    <n v="39"/>
    <n v="278.90199999999999"/>
    <s v="Express Air"/>
    <n v="5.03"/>
    <x v="1"/>
    <s v="Home Office"/>
    <s v="Technology"/>
    <s v="Telephones and Communication"/>
    <s v="Medium Box"/>
    <d v="2012-01-11T00:00:00"/>
  </r>
  <r>
    <n v="2146"/>
    <x v="945"/>
    <s v="Not Specified"/>
    <n v="41"/>
    <n v="6111.1684999999998"/>
    <s v="Regular Air"/>
    <n v="4.99"/>
    <x v="1"/>
    <s v="Small Business"/>
    <s v="Technology"/>
    <s v="Telephones and Communication"/>
    <s v="Small Box"/>
    <d v="2012-09-14T00:00:00"/>
  </r>
  <r>
    <n v="51111"/>
    <x v="174"/>
    <s v="Not Specified"/>
    <n v="1"/>
    <n v="61.097999999999999"/>
    <s v="Regular Air"/>
    <n v="5.92"/>
    <x v="12"/>
    <s v="Home Office"/>
    <s v="Technology"/>
    <s v="Telephones and Communication"/>
    <s v="Small Box"/>
    <d v="2012-02-11T00:00:00"/>
  </r>
  <r>
    <n v="2020"/>
    <x v="1266"/>
    <s v="Medium"/>
    <n v="42"/>
    <n v="213.75"/>
    <s v="Regular Air"/>
    <n v="5.14"/>
    <x v="1"/>
    <s v="Home Office"/>
    <s v="Technology"/>
    <s v="Computer Peripherals"/>
    <s v="Small Pack"/>
    <d v="2010-06-22T00:00:00"/>
  </r>
  <r>
    <n v="22752"/>
    <x v="1267"/>
    <s v="Low"/>
    <n v="2"/>
    <n v="238.76"/>
    <s v="Regular Air"/>
    <n v="35"/>
    <x v="3"/>
    <s v="Corporate"/>
    <s v="Office Supplies"/>
    <s v="Storage &amp; Organization"/>
    <s v="Large Box"/>
    <d v="2012-12-12T00:00:00"/>
  </r>
  <r>
    <n v="38817"/>
    <x v="558"/>
    <s v="Not Specified"/>
    <n v="1"/>
    <n v="9.6999999999999993"/>
    <s v="Regular Air"/>
    <n v="4.62"/>
    <x v="5"/>
    <s v="Consumer"/>
    <s v="Technology"/>
    <s v="Computer Peripherals"/>
    <s v="Small Pack"/>
    <d v="2012-05-21T00:00:00"/>
  </r>
  <r>
    <n v="58528"/>
    <x v="1268"/>
    <s v="Medium"/>
    <n v="14"/>
    <n v="700.95"/>
    <s v="Regular Air"/>
    <n v="5.0999999999999996"/>
    <x v="1"/>
    <s v="Corporate"/>
    <s v="Office Supplies"/>
    <s v="Appliances"/>
    <s v="Medium Box"/>
    <d v="2010-10-28T00:00:00"/>
  </r>
  <r>
    <n v="51333"/>
    <x v="322"/>
    <s v="Not Specified"/>
    <n v="30"/>
    <n v="2219.79"/>
    <s v="Delivery Truck"/>
    <n v="33.6"/>
    <x v="8"/>
    <s v="Corporate"/>
    <s v="Technology"/>
    <s v="Office Machines"/>
    <s v="Jumbo Drum"/>
    <d v="2012-10-06T00:00:00"/>
  </r>
  <r>
    <n v="53667"/>
    <x v="129"/>
    <s v="Medium"/>
    <n v="33"/>
    <n v="112.36"/>
    <s v="Regular Air"/>
    <n v="6.27"/>
    <x v="8"/>
    <s v="Consumer"/>
    <s v="Office Supplies"/>
    <s v="Binders and Binder Accessories"/>
    <s v="Small Box"/>
    <d v="2012-05-19T00:00:00"/>
  </r>
  <r>
    <n v="18371"/>
    <x v="689"/>
    <s v="Medium"/>
    <n v="30"/>
    <n v="1394.36"/>
    <s v="Regular Air"/>
    <n v="8.99"/>
    <x v="6"/>
    <s v="Home Office"/>
    <s v="Office Supplies"/>
    <s v="Pens &amp; Art Supplies"/>
    <s v="Small Pack"/>
    <d v="2009-09-18T00:00:00"/>
  </r>
  <r>
    <n v="43713"/>
    <x v="1269"/>
    <s v="Medium"/>
    <n v="12"/>
    <n v="34.409999999999997"/>
    <s v="Regular Air"/>
    <n v="2.4"/>
    <x v="1"/>
    <s v="Small Business"/>
    <s v="Office Supplies"/>
    <s v="Pens &amp; Art Supplies"/>
    <s v="Wrap Bag"/>
    <d v="2012-09-09T00:00:00"/>
  </r>
  <r>
    <n v="3493"/>
    <x v="809"/>
    <s v="High"/>
    <n v="48"/>
    <n v="7518.12"/>
    <s v="Regular Air"/>
    <n v="6.5"/>
    <x v="10"/>
    <s v="Home Office"/>
    <s v="Technology"/>
    <s v="Computer Peripherals"/>
    <s v="Small Box"/>
    <d v="2010-08-25T00:00:00"/>
  </r>
  <r>
    <n v="24099"/>
    <x v="160"/>
    <s v="Not Specified"/>
    <n v="6"/>
    <n v="205.24"/>
    <s v="Regular Air"/>
    <n v="6.5"/>
    <x v="4"/>
    <s v="Corporate"/>
    <s v="Technology"/>
    <s v="Computer Peripherals"/>
    <s v="Small Box"/>
    <d v="2011-05-21T00:00:00"/>
  </r>
  <r>
    <n v="4804"/>
    <x v="278"/>
    <s v="High"/>
    <n v="13"/>
    <n v="463.83"/>
    <s v="Regular Air"/>
    <n v="1.99"/>
    <x v="3"/>
    <s v="Corporate"/>
    <s v="Technology"/>
    <s v="Computer Peripherals"/>
    <s v="Small Pack"/>
    <d v="2012-01-28T00:00:00"/>
  </r>
  <r>
    <n v="27299"/>
    <x v="103"/>
    <s v="Critical"/>
    <n v="41"/>
    <n v="802.16"/>
    <s v="Regular Air"/>
    <n v="14.87"/>
    <x v="1"/>
    <s v="Corporate"/>
    <s v="Furniture"/>
    <s v="Office Furnishings"/>
    <s v="Large Box"/>
    <d v="2012-08-07T00:00:00"/>
  </r>
  <r>
    <n v="26368"/>
    <x v="886"/>
    <s v="Medium"/>
    <n v="25"/>
    <n v="1809.0125"/>
    <s v="Regular Air"/>
    <n v="2.5"/>
    <x v="0"/>
    <s v="Corporate"/>
    <s v="Technology"/>
    <s v="Telephones and Communication"/>
    <s v="Small Box"/>
    <d v="2010-07-17T00:00:00"/>
  </r>
  <r>
    <n v="37252"/>
    <x v="147"/>
    <s v="Low"/>
    <n v="1"/>
    <n v="10.62"/>
    <s v="Regular Air"/>
    <n v="2.38"/>
    <x v="8"/>
    <s v="Corporate"/>
    <s v="Technology"/>
    <s v="Computer Peripherals"/>
    <s v="Small Pack"/>
    <d v="2011-11-23T00:00:00"/>
  </r>
  <r>
    <n v="25666"/>
    <x v="133"/>
    <s v="Critical"/>
    <n v="36"/>
    <n v="5072.34"/>
    <s v="Regular Air"/>
    <n v="19.989999999999998"/>
    <x v="9"/>
    <s v="Consumer"/>
    <s v="Office Supplies"/>
    <s v="Storage &amp; Organization"/>
    <s v="Small Box"/>
    <d v="2012-09-03T00:00:00"/>
  </r>
  <r>
    <n v="42436"/>
    <x v="451"/>
    <s v="Critical"/>
    <n v="30"/>
    <n v="10994.74"/>
    <s v="Delivery Truck"/>
    <n v="48.26"/>
    <x v="5"/>
    <s v="Corporate"/>
    <s v="Technology"/>
    <s v="Office Machines"/>
    <s v="Jumbo Box"/>
    <d v="2012-08-10T00:00:00"/>
  </r>
  <r>
    <n v="47846"/>
    <x v="16"/>
    <s v="High"/>
    <n v="37"/>
    <n v="241.14"/>
    <s v="Regular Air"/>
    <n v="6.93"/>
    <x v="7"/>
    <s v="Corporate"/>
    <s v="Office Supplies"/>
    <s v="Paper"/>
    <s v="Small Box"/>
    <d v="2012-08-12T00:00:00"/>
  </r>
  <r>
    <n v="5189"/>
    <x v="572"/>
    <s v="Low"/>
    <n v="8"/>
    <n v="24.72"/>
    <s v="Regular Air"/>
    <n v="3.5"/>
    <x v="9"/>
    <s v="Corporate"/>
    <s v="Office Supplies"/>
    <s v="Pens &amp; Art Supplies"/>
    <s v="Small Pack"/>
    <d v="2010-11-27T00:00:00"/>
  </r>
  <r>
    <n v="49763"/>
    <x v="480"/>
    <s v="Critical"/>
    <n v="6"/>
    <n v="2320.35"/>
    <s v="Delivery Truck"/>
    <n v="84.84"/>
    <x v="8"/>
    <s v="Corporate"/>
    <s v="Furniture"/>
    <s v="Tables"/>
    <s v="Jumbo Box"/>
    <d v="2011-02-13T00:00:00"/>
  </r>
  <r>
    <n v="14983"/>
    <x v="987"/>
    <s v="High"/>
    <n v="48"/>
    <n v="8475.9619999999995"/>
    <s v="Express Air"/>
    <n v="8.99"/>
    <x v="6"/>
    <s v="Consumer"/>
    <s v="Technology"/>
    <s v="Telephones and Communication"/>
    <s v="Small Box"/>
    <d v="2009-02-12T00:00:00"/>
  </r>
  <r>
    <n v="54020"/>
    <x v="1128"/>
    <s v="Low"/>
    <n v="35"/>
    <n v="648.58000000000004"/>
    <s v="Regular Air"/>
    <n v="5.21"/>
    <x v="4"/>
    <s v="Corporate"/>
    <s v="Office Supplies"/>
    <s v="Paper"/>
    <s v="Small Box"/>
    <d v="2012-02-04T00:00:00"/>
  </r>
  <r>
    <n v="9733"/>
    <x v="1233"/>
    <s v="Not Specified"/>
    <n v="39"/>
    <n v="223.64"/>
    <s v="Regular Air"/>
    <n v="5.35"/>
    <x v="4"/>
    <s v="Home Office"/>
    <s v="Office Supplies"/>
    <s v="Paper"/>
    <s v="Small Box"/>
    <d v="2009-03-17T00:00:00"/>
  </r>
  <r>
    <n v="49123"/>
    <x v="969"/>
    <s v="High"/>
    <n v="3"/>
    <n v="25.48"/>
    <s v="Regular Air"/>
    <n v="1.99"/>
    <x v="8"/>
    <s v="Corporate"/>
    <s v="Technology"/>
    <s v="Computer Peripherals"/>
    <s v="Small Pack"/>
    <d v="2009-02-26T00:00:00"/>
  </r>
  <r>
    <n v="21795"/>
    <x v="505"/>
    <s v="Not Specified"/>
    <n v="10"/>
    <n v="278.66000000000003"/>
    <s v="Express Air"/>
    <n v="4"/>
    <x v="1"/>
    <s v="Small Business"/>
    <s v="Technology"/>
    <s v="Computer Peripherals"/>
    <s v="Small Box"/>
    <d v="2010-06-14T00:00:00"/>
  </r>
  <r>
    <n v="11779"/>
    <x v="732"/>
    <s v="Not Specified"/>
    <n v="45"/>
    <n v="311.10000000000002"/>
    <s v="Regular Air"/>
    <n v="2"/>
    <x v="4"/>
    <s v="Consumer"/>
    <s v="Office Supplies"/>
    <s v="Paper"/>
    <s v="Wrap Bag"/>
    <d v="2010-07-01T00:00:00"/>
  </r>
  <r>
    <n v="43271"/>
    <x v="478"/>
    <s v="Medium"/>
    <n v="2"/>
    <n v="7.75"/>
    <s v="Regular Air"/>
    <n v="2.4"/>
    <x v="4"/>
    <s v="Small Business"/>
    <s v="Office Supplies"/>
    <s v="Pens &amp; Art Supplies"/>
    <s v="Wrap Bag"/>
    <d v="2010-03-04T00:00:00"/>
  </r>
  <r>
    <n v="43013"/>
    <x v="463"/>
    <s v="Low"/>
    <n v="50"/>
    <n v="2437.67"/>
    <s v="Regular Air"/>
    <n v="22.24"/>
    <x v="5"/>
    <s v="Home Office"/>
    <s v="Furniture"/>
    <s v="Office Furnishings"/>
    <s v="Large Box"/>
    <d v="2011-04-26T00:00:00"/>
  </r>
  <r>
    <n v="7878"/>
    <x v="121"/>
    <s v="Critical"/>
    <n v="41"/>
    <n v="343.64"/>
    <s v="Regular Air"/>
    <n v="3.44"/>
    <x v="8"/>
    <s v="Corporate"/>
    <s v="Furniture"/>
    <s v="Office Furnishings"/>
    <s v="Small Pack"/>
    <d v="2011-05-03T00:00:00"/>
  </r>
  <r>
    <n v="20322"/>
    <x v="136"/>
    <s v="Critical"/>
    <n v="46"/>
    <n v="4601.0200000000004"/>
    <s v="Delivery Truck"/>
    <n v="35.840000000000003"/>
    <x v="0"/>
    <s v="Home Office"/>
    <s v="Furniture"/>
    <s v="Bookcases"/>
    <s v="Jumbo Box"/>
    <d v="2009-06-28T00:00:00"/>
  </r>
  <r>
    <n v="5472"/>
    <x v="1227"/>
    <s v="Low"/>
    <n v="32"/>
    <n v="216.08"/>
    <s v="Regular Air"/>
    <n v="6.65"/>
    <x v="3"/>
    <s v="Corporate"/>
    <s v="Office Supplies"/>
    <s v="Paper"/>
    <s v="Small Box"/>
    <d v="2010-04-12T00:00:00"/>
  </r>
  <r>
    <n v="48803"/>
    <x v="42"/>
    <s v="Critical"/>
    <n v="19"/>
    <n v="200.41"/>
    <s v="Regular Air"/>
    <n v="4.68"/>
    <x v="0"/>
    <s v="Home Office"/>
    <s v="Office Supplies"/>
    <s v="Scissors, Rulers and Trimmers"/>
    <s v="Small Pack"/>
    <d v="2012-11-10T00:00:00"/>
  </r>
  <r>
    <n v="8710"/>
    <x v="1270"/>
    <s v="Critical"/>
    <n v="42"/>
    <n v="151.35"/>
    <s v="Express Air"/>
    <n v="1.93"/>
    <x v="1"/>
    <s v="Corporate"/>
    <s v="Office Supplies"/>
    <s v="Paper"/>
    <s v="Wrap Bag"/>
    <d v="2009-01-06T00:00:00"/>
  </r>
  <r>
    <n v="17381"/>
    <x v="783"/>
    <s v="High"/>
    <n v="28"/>
    <n v="101.25"/>
    <s v="Regular Air"/>
    <n v="0.5"/>
    <x v="6"/>
    <s v="Corporate"/>
    <s v="Office Supplies"/>
    <s v="Labels"/>
    <s v="Small Box"/>
    <d v="2010-08-15T00:00:00"/>
  </r>
  <r>
    <n v="36709"/>
    <x v="796"/>
    <s v="Critical"/>
    <n v="42"/>
    <n v="2245.6914999999999"/>
    <s v="Regular Air"/>
    <n v="8.99"/>
    <x v="6"/>
    <s v="Corporate"/>
    <s v="Technology"/>
    <s v="Telephones and Communication"/>
    <s v="Small Box"/>
    <d v="2012-08-25T00:00:00"/>
  </r>
  <r>
    <n v="39808"/>
    <x v="133"/>
    <s v="Low"/>
    <n v="31"/>
    <n v="3413.4555"/>
    <s v="Regular Air"/>
    <n v="2.5"/>
    <x v="0"/>
    <s v="Corporate"/>
    <s v="Technology"/>
    <s v="Telephones and Communication"/>
    <s v="Small Box"/>
    <d v="2012-09-06T00:00:00"/>
  </r>
  <r>
    <n v="6272"/>
    <x v="59"/>
    <s v="High"/>
    <n v="48"/>
    <n v="4965.384"/>
    <s v="Delivery Truck"/>
    <n v="51.94"/>
    <x v="6"/>
    <s v="Corporate"/>
    <s v="Furniture"/>
    <s v="Tables"/>
    <s v="Jumbo Box"/>
    <d v="2010-03-01T00:00:00"/>
  </r>
  <r>
    <n v="29507"/>
    <x v="174"/>
    <s v="Low"/>
    <n v="41"/>
    <n v="1274.9490000000001"/>
    <s v="Regular Air"/>
    <n v="1.1000000000000001"/>
    <x v="1"/>
    <s v="Consumer"/>
    <s v="Technology"/>
    <s v="Telephones and Communication"/>
    <s v="Small Box"/>
    <d v="2012-02-14T00:00:00"/>
  </r>
  <r>
    <n v="6182"/>
    <x v="150"/>
    <s v="Low"/>
    <n v="40"/>
    <n v="255.48"/>
    <s v="Regular Air"/>
    <n v="6.65"/>
    <x v="11"/>
    <s v="Corporate"/>
    <s v="Office Supplies"/>
    <s v="Paper"/>
    <s v="Small Box"/>
    <d v="2012-07-28T00:00:00"/>
  </r>
  <r>
    <n v="35364"/>
    <x v="146"/>
    <s v="Critical"/>
    <n v="29"/>
    <n v="10338.93"/>
    <s v="Delivery Truck"/>
    <n v="85.63"/>
    <x v="0"/>
    <s v="Corporate"/>
    <s v="Furniture"/>
    <s v="Tables"/>
    <s v="Jumbo Box"/>
    <d v="2009-12-14T00:00:00"/>
  </r>
  <r>
    <n v="738"/>
    <x v="544"/>
    <s v="Not Specified"/>
    <n v="31"/>
    <n v="189.95"/>
    <s v="Regular Air"/>
    <n v="5.14"/>
    <x v="4"/>
    <s v="Corporate"/>
    <s v="Office Supplies"/>
    <s v="Paper"/>
    <s v="Small Box"/>
    <d v="2010-03-02T00:00:00"/>
  </r>
  <r>
    <n v="34659"/>
    <x v="1197"/>
    <s v="High"/>
    <n v="42"/>
    <n v="259.43"/>
    <s v="Regular Air"/>
    <n v="4.97"/>
    <x v="3"/>
    <s v="Consumer"/>
    <s v="Office Supplies"/>
    <s v="Binders and Binder Accessories"/>
    <s v="Small Box"/>
    <d v="2012-11-21T00:00:00"/>
  </r>
  <r>
    <n v="4455"/>
    <x v="565"/>
    <s v="Medium"/>
    <n v="39"/>
    <n v="279.29000000000002"/>
    <s v="Regular Air"/>
    <n v="4"/>
    <x v="4"/>
    <s v="Small Business"/>
    <s v="Furniture"/>
    <s v="Office Furnishings"/>
    <s v="Wrap Bag"/>
    <d v="2010-10-12T00:00:00"/>
  </r>
  <r>
    <n v="31907"/>
    <x v="1271"/>
    <s v="Low"/>
    <n v="38"/>
    <n v="331.53"/>
    <s v="Regular Air"/>
    <n v="3.62"/>
    <x v="4"/>
    <s v="Consumer"/>
    <s v="Technology"/>
    <s v="Computer Peripherals"/>
    <s v="Small Pack"/>
    <d v="2010-05-23T00:00:00"/>
  </r>
  <r>
    <n v="3783"/>
    <x v="102"/>
    <s v="Not Specified"/>
    <n v="40"/>
    <n v="257.43"/>
    <s v="Regular Air"/>
    <n v="8.73"/>
    <x v="6"/>
    <s v="Corporate"/>
    <s v="Office Supplies"/>
    <s v="Paper"/>
    <s v="Small Box"/>
    <d v="2010-12-07T00:00:00"/>
  </r>
  <r>
    <n v="26407"/>
    <x v="727"/>
    <s v="Critical"/>
    <n v="34"/>
    <n v="9522.1200000000008"/>
    <s v="Regular Air"/>
    <n v="35"/>
    <x v="4"/>
    <s v="Home Office"/>
    <s v="Office Supplies"/>
    <s v="Storage &amp; Organization"/>
    <s v="Large Box"/>
    <d v="2012-06-21T00:00:00"/>
  </r>
  <r>
    <n v="32675"/>
    <x v="941"/>
    <s v="High"/>
    <n v="20"/>
    <n v="6865.19"/>
    <s v="Delivery Truck"/>
    <n v="60"/>
    <x v="6"/>
    <s v="Corporate"/>
    <s v="Furniture"/>
    <s v="Tables"/>
    <s v="Jumbo Drum"/>
    <d v="2009-11-04T00:00:00"/>
  </r>
  <r>
    <n v="23844"/>
    <x v="989"/>
    <s v="Not Specified"/>
    <n v="42"/>
    <n v="937.62"/>
    <s v="Regular Air"/>
    <n v="5.94"/>
    <x v="9"/>
    <s v="Home Office"/>
    <s v="Office Supplies"/>
    <s v="Appliances"/>
    <s v="Medium Box"/>
    <d v="2009-07-08T00:00:00"/>
  </r>
  <r>
    <n v="8391"/>
    <x v="988"/>
    <s v="High"/>
    <n v="4"/>
    <n v="1266.72"/>
    <s v="Delivery Truck"/>
    <n v="64.73"/>
    <x v="11"/>
    <s v="Corporate"/>
    <s v="Furniture"/>
    <s v="Chairs &amp; Chairmats"/>
    <s v="Jumbo Drum"/>
    <d v="2011-08-29T00:00:00"/>
  </r>
  <r>
    <n v="24870"/>
    <x v="472"/>
    <s v="Low"/>
    <n v="45"/>
    <n v="6448.69"/>
    <s v="Regular Air"/>
    <n v="19.989999999999998"/>
    <x v="10"/>
    <s v="Small Business"/>
    <s v="Office Supplies"/>
    <s v="Storage &amp; Organization"/>
    <s v="Small Box"/>
    <d v="2009-05-03T00:00:00"/>
  </r>
  <r>
    <n v="15015"/>
    <x v="572"/>
    <s v="High"/>
    <n v="47"/>
    <n v="306.77"/>
    <s v="Regular Air"/>
    <n v="5.22"/>
    <x v="5"/>
    <s v="Small Business"/>
    <s v="Furniture"/>
    <s v="Office Furnishings"/>
    <s v="Small Box"/>
    <d v="2010-11-26T00:00:00"/>
  </r>
  <r>
    <n v="47525"/>
    <x v="1272"/>
    <s v="Medium"/>
    <n v="40"/>
    <n v="649.46"/>
    <s v="Regular Air"/>
    <n v="4"/>
    <x v="0"/>
    <s v="Small Business"/>
    <s v="Technology"/>
    <s v="Computer Peripherals"/>
    <s v="Small Box"/>
    <d v="2011-03-04T00:00:00"/>
  </r>
  <r>
    <n v="16133"/>
    <x v="29"/>
    <s v="Critical"/>
    <n v="16"/>
    <n v="3083.04"/>
    <s v="Delivery Truck"/>
    <n v="15.59"/>
    <x v="10"/>
    <s v="Small Business"/>
    <s v="Technology"/>
    <s v="Office Machines"/>
    <s v="Jumbo Drum"/>
    <d v="2009-09-25T00:00:00"/>
  </r>
  <r>
    <n v="31297"/>
    <x v="148"/>
    <s v="Low"/>
    <n v="44"/>
    <n v="1579.56"/>
    <s v="Regular Air"/>
    <n v="4.92"/>
    <x v="0"/>
    <s v="Corporate"/>
    <s v="Office Supplies"/>
    <s v="Paper"/>
    <s v="Small Box"/>
    <d v="2012-08-27T00:00:00"/>
  </r>
  <r>
    <n v="51075"/>
    <x v="1013"/>
    <s v="Not Specified"/>
    <n v="43"/>
    <n v="1290.2065"/>
    <s v="Express Air"/>
    <n v="5"/>
    <x v="8"/>
    <s v="Small Business"/>
    <s v="Technology"/>
    <s v="Telephones and Communication"/>
    <s v="Wrap Bag"/>
    <d v="2010-11-25T00:00:00"/>
  </r>
  <r>
    <n v="57537"/>
    <x v="250"/>
    <s v="Medium"/>
    <n v="29"/>
    <n v="2948.63"/>
    <s v="Regular Air"/>
    <n v="7.18"/>
    <x v="10"/>
    <s v="Home Office"/>
    <s v="Technology"/>
    <s v="Computer Peripherals"/>
    <s v="Small Box"/>
    <d v="2012-09-19T00:00:00"/>
  </r>
  <r>
    <n v="55271"/>
    <x v="1273"/>
    <s v="Medium"/>
    <n v="16"/>
    <n v="1648.33"/>
    <s v="Delivery Truck"/>
    <n v="42"/>
    <x v="8"/>
    <s v="Consumer"/>
    <s v="Furniture"/>
    <s v="Chairs &amp; Chairmats"/>
    <s v="Jumbo Drum"/>
    <d v="2011-03-13T00:00:00"/>
  </r>
  <r>
    <n v="59651"/>
    <x v="1075"/>
    <s v="Critical"/>
    <n v="36"/>
    <n v="283.20999999999998"/>
    <s v="Regular Air"/>
    <n v="8.94"/>
    <x v="7"/>
    <s v="Corporate"/>
    <s v="Office Supplies"/>
    <s v="Binders and Binder Accessories"/>
    <s v="Small Box"/>
    <d v="2010-05-22T00:00:00"/>
  </r>
  <r>
    <n v="14114"/>
    <x v="679"/>
    <s v="Critical"/>
    <n v="38"/>
    <n v="6532.48"/>
    <s v="Delivery Truck"/>
    <n v="35.89"/>
    <x v="4"/>
    <s v="Small Business"/>
    <s v="Furniture"/>
    <s v="Bookcases"/>
    <s v="Jumbo Box"/>
    <d v="2009-04-08T00:00:00"/>
  </r>
  <r>
    <n v="16419"/>
    <x v="216"/>
    <s v="Not Specified"/>
    <n v="43"/>
    <n v="241.19"/>
    <s v="Regular Air"/>
    <n v="5.67"/>
    <x v="7"/>
    <s v="Consumer"/>
    <s v="Office Supplies"/>
    <s v="Paper"/>
    <s v="Small Box"/>
    <d v="2009-08-05T00:00:00"/>
  </r>
  <r>
    <n v="8578"/>
    <x v="1229"/>
    <s v="High"/>
    <n v="40"/>
    <n v="366.87"/>
    <s v="Regular Air"/>
    <n v="5.71"/>
    <x v="10"/>
    <s v="Corporate"/>
    <s v="Furniture"/>
    <s v="Office Furnishings"/>
    <s v="Small Box"/>
    <d v="2011-09-03T00:00:00"/>
  </r>
  <r>
    <n v="50854"/>
    <x v="925"/>
    <s v="Critical"/>
    <n v="27"/>
    <n v="137.5"/>
    <s v="Regular Air"/>
    <n v="4.95"/>
    <x v="1"/>
    <s v="Corporate"/>
    <s v="Office Supplies"/>
    <s v="Binders and Binder Accessories"/>
    <s v="Small Box"/>
    <d v="2011-12-17T00:00:00"/>
  </r>
  <r>
    <n v="7938"/>
    <x v="1120"/>
    <s v="Medium"/>
    <n v="23"/>
    <n v="139.19"/>
    <s v="Regular Air"/>
    <n v="7.15"/>
    <x v="4"/>
    <s v="Corporate"/>
    <s v="Office Supplies"/>
    <s v="Paper"/>
    <s v="Small Box"/>
    <d v="2010-03-15T00:00:00"/>
  </r>
  <r>
    <n v="22689"/>
    <x v="226"/>
    <s v="Low"/>
    <n v="39"/>
    <n v="2405"/>
    <s v="Regular Air"/>
    <n v="0.99"/>
    <x v="3"/>
    <s v="Home Office"/>
    <s v="Office Supplies"/>
    <s v="Appliances"/>
    <s v="Small Box"/>
    <d v="2011-10-11T00:00:00"/>
  </r>
  <r>
    <n v="33731"/>
    <x v="1224"/>
    <s v="High"/>
    <n v="27"/>
    <n v="8213.3700000000008"/>
    <s v="Delivery Truck"/>
    <n v="69.55"/>
    <x v="6"/>
    <s v="Corporate"/>
    <s v="Furniture"/>
    <s v="Chairs &amp; Chairmats"/>
    <s v="Jumbo Drum"/>
    <d v="2012-10-09T00:00:00"/>
  </r>
  <r>
    <n v="43904"/>
    <x v="1066"/>
    <s v="Not Specified"/>
    <n v="43"/>
    <n v="413.83"/>
    <s v="Regular Air"/>
    <n v="1.99"/>
    <x v="8"/>
    <s v="Small Business"/>
    <s v="Technology"/>
    <s v="Computer Peripherals"/>
    <s v="Small Pack"/>
    <d v="2010-05-03T00:00:00"/>
  </r>
  <r>
    <n v="8992"/>
    <x v="1150"/>
    <s v="High"/>
    <n v="3"/>
    <n v="441.43"/>
    <s v="Regular Air"/>
    <n v="24.49"/>
    <x v="0"/>
    <s v="Corporate"/>
    <s v="Furniture"/>
    <s v="Chairs &amp; Chairmats"/>
    <s v="Large Box"/>
    <d v="2010-11-13T00:00:00"/>
  </r>
  <r>
    <n v="54533"/>
    <x v="123"/>
    <s v="Medium"/>
    <n v="21"/>
    <n v="162.25"/>
    <s v="Regular Air"/>
    <n v="6.05"/>
    <x v="9"/>
    <s v="Corporate"/>
    <s v="Office Supplies"/>
    <s v="Binders and Binder Accessories"/>
    <s v="Small Box"/>
    <d v="2011-12-19T00:00:00"/>
  </r>
  <r>
    <n v="6720"/>
    <x v="932"/>
    <s v="Not Specified"/>
    <n v="36"/>
    <n v="4225.7700000000004"/>
    <s v="Delivery Truck"/>
    <n v="58.64"/>
    <x v="10"/>
    <s v="Home Office"/>
    <s v="Furniture"/>
    <s v="Bookcases"/>
    <s v="Jumbo Box"/>
    <d v="2010-09-12T00:00:00"/>
  </r>
  <r>
    <n v="58371"/>
    <x v="912"/>
    <s v="Medium"/>
    <n v="5"/>
    <n v="2168.0500000000002"/>
    <s v="Regular Air"/>
    <n v="19.989999999999998"/>
    <x v="0"/>
    <s v="Consumer"/>
    <s v="Office Supplies"/>
    <s v="Binders and Binder Accessories"/>
    <s v="Small Box"/>
    <d v="2010-05-13T00:00:00"/>
  </r>
  <r>
    <n v="39841"/>
    <x v="1026"/>
    <s v="Medium"/>
    <n v="43"/>
    <n v="294.13"/>
    <s v="Regular Air"/>
    <n v="6.92"/>
    <x v="0"/>
    <s v="Small Business"/>
    <s v="Office Supplies"/>
    <s v="Paper"/>
    <s v="Small Box"/>
    <d v="2010-01-03T00:00:00"/>
  </r>
  <r>
    <n v="5925"/>
    <x v="1135"/>
    <s v="Low"/>
    <n v="25"/>
    <n v="1733.3625"/>
    <s v="Regular Air"/>
    <n v="0.99"/>
    <x v="11"/>
    <s v="Home Office"/>
    <s v="Technology"/>
    <s v="Telephones and Communication"/>
    <s v="Wrap Bag"/>
    <d v="2011-11-19T00:00:00"/>
  </r>
  <r>
    <n v="33894"/>
    <x v="1274"/>
    <s v="Critical"/>
    <n v="48"/>
    <n v="226.5"/>
    <s v="Regular Air"/>
    <n v="4.62"/>
    <x v="2"/>
    <s v="Corporate"/>
    <s v="Technology"/>
    <s v="Computer Peripherals"/>
    <s v="Small Pack"/>
    <d v="2010-06-16T00:00:00"/>
  </r>
  <r>
    <n v="10498"/>
    <x v="69"/>
    <s v="Low"/>
    <n v="47"/>
    <n v="1968.47"/>
    <s v="Regular Air"/>
    <n v="8.99"/>
    <x v="1"/>
    <s v="Small Business"/>
    <s v="Office Supplies"/>
    <s v="Pens &amp; Art Supplies"/>
    <s v="Small Pack"/>
    <d v="2010-10-30T00:00:00"/>
  </r>
  <r>
    <n v="37542"/>
    <x v="872"/>
    <s v="Medium"/>
    <n v="26"/>
    <n v="2546.5234999999998"/>
    <s v="Express Air"/>
    <n v="7.69"/>
    <x v="5"/>
    <s v="Corporate"/>
    <s v="Technology"/>
    <s v="Telephones and Communication"/>
    <s v="Small Box"/>
    <d v="2009-07-22T00:00:00"/>
  </r>
  <r>
    <n v="230"/>
    <x v="789"/>
    <s v="Critical"/>
    <n v="11"/>
    <n v="1118.396"/>
    <s v="Regular Air"/>
    <n v="8.08"/>
    <x v="1"/>
    <s v="Corporate"/>
    <s v="Technology"/>
    <s v="Telephones and Communication"/>
    <s v="Small Box"/>
    <d v="2010-10-28T00:00:00"/>
  </r>
  <r>
    <n v="19557"/>
    <x v="527"/>
    <s v="Low"/>
    <n v="9"/>
    <n v="312.25"/>
    <s v="Regular Air"/>
    <n v="5.0999999999999996"/>
    <x v="8"/>
    <s v="Corporate"/>
    <s v="Office Supplies"/>
    <s v="Storage &amp; Organization"/>
    <s v="Small Box"/>
    <d v="2011-10-30T00:00:00"/>
  </r>
  <r>
    <n v="43488"/>
    <x v="1221"/>
    <s v="Critical"/>
    <n v="3"/>
    <n v="1294.3499999999999"/>
    <s v="Regular Air"/>
    <n v="24.49"/>
    <x v="4"/>
    <s v="Home Office"/>
    <s v="Technology"/>
    <s v="Copiers and Fax"/>
    <s v="Large Box"/>
    <d v="2012-06-20T00:00:00"/>
  </r>
  <r>
    <n v="10210"/>
    <x v="573"/>
    <s v="Not Specified"/>
    <n v="10"/>
    <n v="767.34"/>
    <s v="Regular Air"/>
    <n v="14.52"/>
    <x v="6"/>
    <s v="Corporate"/>
    <s v="Technology"/>
    <s v="Computer Peripherals"/>
    <s v="Small Box"/>
    <d v="2011-06-24T00:00:00"/>
  </r>
  <r>
    <n v="13729"/>
    <x v="1275"/>
    <s v="Not Specified"/>
    <n v="9"/>
    <n v="872.48"/>
    <s v="Express Air"/>
    <n v="35"/>
    <x v="4"/>
    <s v="Home Office"/>
    <s v="Office Supplies"/>
    <s v="Storage &amp; Organization"/>
    <s v="Large Box"/>
    <d v="2009-01-03T00:00:00"/>
  </r>
  <r>
    <n v="22851"/>
    <x v="427"/>
    <s v="Critical"/>
    <n v="38"/>
    <n v="1409.0875000000001"/>
    <s v="Express Air"/>
    <n v="4.99"/>
    <x v="8"/>
    <s v="Home Office"/>
    <s v="Technology"/>
    <s v="Telephones and Communication"/>
    <s v="Small Box"/>
    <d v="2009-03-02T00:00:00"/>
  </r>
  <r>
    <n v="1542"/>
    <x v="629"/>
    <s v="Medium"/>
    <n v="47"/>
    <n v="2150.25"/>
    <s v="Regular Air"/>
    <n v="3.99"/>
    <x v="8"/>
    <s v="Consumer"/>
    <s v="Office Supplies"/>
    <s v="Appliances"/>
    <s v="Small Box"/>
    <d v="2010-09-16T00:00:00"/>
  </r>
  <r>
    <n v="4583"/>
    <x v="481"/>
    <s v="Medium"/>
    <n v="44"/>
    <n v="3021.64"/>
    <s v="Delivery Truck"/>
    <n v="30"/>
    <x v="6"/>
    <s v="Corporate"/>
    <s v="Furniture"/>
    <s v="Chairs &amp; Chairmats"/>
    <s v="Jumbo Drum"/>
    <d v="2009-09-26T00:00:00"/>
  </r>
  <r>
    <n v="10340"/>
    <x v="407"/>
    <s v="High"/>
    <n v="24"/>
    <n v="7547.14"/>
    <s v="Regular Air"/>
    <n v="24.49"/>
    <x v="1"/>
    <s v="Home Office"/>
    <s v="Furniture"/>
    <s v="Chairs &amp; Chairmats"/>
    <s v="Large Box"/>
    <d v="2011-06-23T00:00:00"/>
  </r>
  <r>
    <n v="12485"/>
    <x v="1154"/>
    <s v="Critical"/>
    <n v="24"/>
    <n v="5407.31"/>
    <s v="Delivery Truck"/>
    <n v="28.16"/>
    <x v="2"/>
    <s v="Home Office"/>
    <s v="Furniture"/>
    <s v="Chairs &amp; Chairmats"/>
    <s v="Jumbo Drum"/>
    <d v="2010-08-08T00:00:00"/>
  </r>
  <r>
    <n v="50725"/>
    <x v="1013"/>
    <s v="Medium"/>
    <n v="19"/>
    <n v="2441.1405"/>
    <s v="Regular Air"/>
    <n v="8.99"/>
    <x v="10"/>
    <s v="Consumer"/>
    <s v="Technology"/>
    <s v="Telephones and Communication"/>
    <s v="Small Box"/>
    <d v="2010-11-25T00:00:00"/>
  </r>
  <r>
    <n v="36355"/>
    <x v="10"/>
    <s v="Medium"/>
    <n v="10"/>
    <n v="125.95"/>
    <s v="Regular Air"/>
    <n v="2.36"/>
    <x v="4"/>
    <s v="Home Office"/>
    <s v="Office Supplies"/>
    <s v="Pens &amp; Art Supplies"/>
    <s v="Wrap Bag"/>
    <d v="2009-12-03T00:00:00"/>
  </r>
  <r>
    <n v="36003"/>
    <x v="738"/>
    <s v="Medium"/>
    <n v="48"/>
    <n v="1031.18"/>
    <s v="Regular Air"/>
    <n v="5.77"/>
    <x v="8"/>
    <s v="Consumer"/>
    <s v="Office Supplies"/>
    <s v="Paper"/>
    <s v="Small Box"/>
    <d v="2010-11-02T00:00:00"/>
  </r>
  <r>
    <n v="17543"/>
    <x v="312"/>
    <s v="Critical"/>
    <n v="26"/>
    <n v="4300.6260000000002"/>
    <s v="Regular Air"/>
    <n v="8.08"/>
    <x v="10"/>
    <s v="Consumer"/>
    <s v="Technology"/>
    <s v="Telephones and Communication"/>
    <s v="Small Box"/>
    <d v="2012-05-27T00:00:00"/>
  </r>
  <r>
    <n v="29921"/>
    <x v="619"/>
    <s v="Medium"/>
    <n v="33"/>
    <n v="3977.97"/>
    <s v="Regular Air"/>
    <n v="9.07"/>
    <x v="0"/>
    <s v="Small Business"/>
    <s v="Office Supplies"/>
    <s v="Binders and Binder Accessories"/>
    <s v="Small Box"/>
    <d v="2012-03-25T00:00:00"/>
  </r>
  <r>
    <n v="21925"/>
    <x v="643"/>
    <s v="Not Specified"/>
    <n v="3"/>
    <n v="236.32"/>
    <s v="Regular Air"/>
    <n v="4"/>
    <x v="10"/>
    <s v="Home Office"/>
    <s v="Technology"/>
    <s v="Computer Peripherals"/>
    <s v="Small Box"/>
    <d v="2012-07-14T00:00:00"/>
  </r>
  <r>
    <n v="8545"/>
    <x v="1018"/>
    <s v="Low"/>
    <n v="24"/>
    <n v="3081.95"/>
    <s v="Delivery Truck"/>
    <n v="54.74"/>
    <x v="0"/>
    <s v="Small Business"/>
    <s v="Furniture"/>
    <s v="Bookcases"/>
    <s v="Jumbo Box"/>
    <d v="2009-06-21T00:00:00"/>
  </r>
  <r>
    <n v="12544"/>
    <x v="1276"/>
    <s v="Low"/>
    <n v="34"/>
    <n v="74.3"/>
    <s v="Regular Air"/>
    <n v="5.33"/>
    <x v="2"/>
    <s v="Corporate"/>
    <s v="Furniture"/>
    <s v="Office Furnishings"/>
    <s v="Small Box"/>
    <d v="2009-03-10T00:00:00"/>
  </r>
  <r>
    <n v="4960"/>
    <x v="605"/>
    <s v="Low"/>
    <n v="30"/>
    <n v="8363.65"/>
    <s v="Delivery Truck"/>
    <n v="64.73"/>
    <x v="12"/>
    <s v="Corporate"/>
    <s v="Furniture"/>
    <s v="Chairs &amp; Chairmats"/>
    <s v="Jumbo Drum"/>
    <d v="2011-03-01T00:00:00"/>
  </r>
  <r>
    <n v="40544"/>
    <x v="679"/>
    <s v="Low"/>
    <n v="39"/>
    <n v="2413.5300000000002"/>
    <s v="Regular Air"/>
    <n v="12.23"/>
    <x v="1"/>
    <s v="Consumer"/>
    <s v="Furniture"/>
    <s v="Office Furnishings"/>
    <s v="Medium Box"/>
    <d v="2009-04-08T00:00:00"/>
  </r>
  <r>
    <n v="20676"/>
    <x v="682"/>
    <s v="Low"/>
    <n v="22"/>
    <n v="43.97"/>
    <s v="Regular Air"/>
    <n v="1.49"/>
    <x v="0"/>
    <s v="Corporate"/>
    <s v="Office Supplies"/>
    <s v="Binders and Binder Accessories"/>
    <s v="Small Box"/>
    <d v="2012-11-26T00:00:00"/>
  </r>
  <r>
    <n v="31876"/>
    <x v="631"/>
    <s v="High"/>
    <n v="8"/>
    <n v="741.49"/>
    <s v="Regular Air"/>
    <n v="35"/>
    <x v="6"/>
    <s v="Corporate"/>
    <s v="Office Supplies"/>
    <s v="Storage &amp; Organization"/>
    <s v="Large Box"/>
    <d v="2011-05-08T00:00:00"/>
  </r>
  <r>
    <n v="49538"/>
    <x v="1277"/>
    <s v="Low"/>
    <n v="29"/>
    <n v="730.51"/>
    <s v="Regular Air"/>
    <n v="5.58"/>
    <x v="1"/>
    <s v="Consumer"/>
    <s v="Furniture"/>
    <s v="Office Furnishings"/>
    <s v="Jumbo Drum"/>
    <d v="2010-03-21T00:00:00"/>
  </r>
  <r>
    <n v="58342"/>
    <x v="725"/>
    <s v="High"/>
    <n v="40"/>
    <n v="1718.87"/>
    <s v="Regular Air"/>
    <n v="1.99"/>
    <x v="8"/>
    <s v="Consumer"/>
    <s v="Technology"/>
    <s v="Computer Peripherals"/>
    <s v="Small Pack"/>
    <d v="2011-04-01T00:00:00"/>
  </r>
  <r>
    <n v="52642"/>
    <x v="206"/>
    <s v="Low"/>
    <n v="14"/>
    <n v="2070.6799999999998"/>
    <s v="Regular Air"/>
    <n v="4"/>
    <x v="1"/>
    <s v="Home Office"/>
    <s v="Technology"/>
    <s v="Computer Peripherals"/>
    <s v="Small Box"/>
    <d v="2011-06-21T00:00:00"/>
  </r>
  <r>
    <n v="28224"/>
    <x v="1278"/>
    <s v="Critical"/>
    <n v="25"/>
    <n v="163.41"/>
    <s v="Regular Air"/>
    <n v="6.97"/>
    <x v="3"/>
    <s v="Corporate"/>
    <s v="Office Supplies"/>
    <s v="Binders and Binder Accessories"/>
    <s v="Small Box"/>
    <d v="2012-12-20T00:00:00"/>
  </r>
  <r>
    <n v="11271"/>
    <x v="411"/>
    <s v="High"/>
    <n v="46"/>
    <n v="157.87"/>
    <s v="Regular Air"/>
    <n v="3.97"/>
    <x v="9"/>
    <s v="Corporate"/>
    <s v="Office Supplies"/>
    <s v="Pens &amp; Art Supplies"/>
    <s v="Wrap Bag"/>
    <d v="2011-10-20T00:00:00"/>
  </r>
  <r>
    <n v="42465"/>
    <x v="1056"/>
    <s v="Medium"/>
    <n v="15"/>
    <n v="102.32"/>
    <s v="Regular Air"/>
    <n v="5.74"/>
    <x v="1"/>
    <s v="Corporate"/>
    <s v="Office Supplies"/>
    <s v="Paper"/>
    <s v="Small Box"/>
    <d v="2010-12-22T00:00:00"/>
  </r>
  <r>
    <n v="12773"/>
    <x v="236"/>
    <s v="Low"/>
    <n v="6"/>
    <n v="17"/>
    <s v="Regular Air"/>
    <n v="1.49"/>
    <x v="7"/>
    <s v="Corporate"/>
    <s v="Office Supplies"/>
    <s v="Binders and Binder Accessories"/>
    <s v="Small Box"/>
    <d v="2011-01-13T00:00:00"/>
  </r>
  <r>
    <n v="57063"/>
    <x v="566"/>
    <s v="Medium"/>
    <n v="22"/>
    <n v="41.18"/>
    <s v="Regular Air"/>
    <n v="0.79"/>
    <x v="5"/>
    <s v="Small Business"/>
    <s v="Office Supplies"/>
    <s v="Rubber Bands"/>
    <s v="Wrap Bag"/>
    <d v="2011-06-04T00:00:00"/>
  </r>
  <r>
    <n v="50432"/>
    <x v="285"/>
    <s v="Low"/>
    <n v="7"/>
    <n v="2161.36"/>
    <s v="Delivery Truck"/>
    <n v="69.55"/>
    <x v="10"/>
    <s v="Small Business"/>
    <s v="Furniture"/>
    <s v="Chairs &amp; Chairmats"/>
    <s v="Jumbo Drum"/>
    <d v="2009-06-12T00:00:00"/>
  </r>
  <r>
    <n v="5696"/>
    <x v="394"/>
    <s v="Critical"/>
    <n v="40"/>
    <n v="621.12"/>
    <s v="Regular Air"/>
    <n v="2.99"/>
    <x v="8"/>
    <s v="Consumer"/>
    <s v="Office Supplies"/>
    <s v="Binders and Binder Accessories"/>
    <s v="Small Box"/>
    <d v="2011-05-05T00:00:00"/>
  </r>
  <r>
    <n v="17698"/>
    <x v="538"/>
    <s v="High"/>
    <n v="43"/>
    <n v="1883.82"/>
    <s v="Regular Air"/>
    <n v="3.5"/>
    <x v="4"/>
    <s v="Corporate"/>
    <s v="Office Supplies"/>
    <s v="Appliances"/>
    <s v="Small Box"/>
    <d v="2012-05-15T00:00:00"/>
  </r>
  <r>
    <n v="33894"/>
    <x v="1274"/>
    <s v="Critical"/>
    <n v="14"/>
    <n v="140.66"/>
    <s v="Regular Air"/>
    <n v="4.3899999999999997"/>
    <x v="2"/>
    <s v="Corporate"/>
    <s v="Office Supplies"/>
    <s v="Paper"/>
    <s v="Wrap Bag"/>
    <d v="2010-06-17T00:00:00"/>
  </r>
  <r>
    <n v="3492"/>
    <x v="1106"/>
    <s v="Low"/>
    <n v="33"/>
    <n v="94.6"/>
    <s v="Regular Air"/>
    <n v="1.25"/>
    <x v="8"/>
    <s v="Corporate"/>
    <s v="Office Supplies"/>
    <s v="Pens &amp; Art Supplies"/>
    <s v="Wrap Bag"/>
    <d v="2009-11-23T00:00:00"/>
  </r>
  <r>
    <n v="1701"/>
    <x v="800"/>
    <s v="High"/>
    <n v="1"/>
    <n v="56.61"/>
    <s v="Regular Air"/>
    <n v="14.45"/>
    <x v="1"/>
    <s v="Consumer"/>
    <s v="Furniture"/>
    <s v="Office Furnishings"/>
    <s v="Large Box"/>
    <d v="2012-05-20T00:00:00"/>
  </r>
  <r>
    <n v="49760"/>
    <x v="1155"/>
    <s v="Medium"/>
    <n v="3"/>
    <n v="44.84"/>
    <s v="Regular Air"/>
    <n v="5.3"/>
    <x v="6"/>
    <s v="Home Office"/>
    <s v="Furniture"/>
    <s v="Office Furnishings"/>
    <s v="Wrap Bag"/>
    <d v="2011-10-02T00:00:00"/>
  </r>
  <r>
    <n v="8167"/>
    <x v="680"/>
    <s v="Critical"/>
    <n v="4"/>
    <n v="30.95"/>
    <s v="Regular Air"/>
    <n v="6.22"/>
    <x v="5"/>
    <s v="Small Business"/>
    <s v="Office Supplies"/>
    <s v="Paper"/>
    <s v="Small Box"/>
    <d v="2012-08-06T00:00:00"/>
  </r>
  <r>
    <n v="8709"/>
    <x v="529"/>
    <s v="High"/>
    <n v="11"/>
    <n v="851.24"/>
    <s v="Delivery Truck"/>
    <n v="33.6"/>
    <x v="1"/>
    <s v="Home Office"/>
    <s v="Technology"/>
    <s v="Office Machines"/>
    <s v="Jumbo Drum"/>
    <d v="2009-03-11T00:00:00"/>
  </r>
  <r>
    <n v="54947"/>
    <x v="1109"/>
    <s v="Not Specified"/>
    <n v="27"/>
    <n v="132.36000000000001"/>
    <s v="Regular Air"/>
    <n v="4.62"/>
    <x v="0"/>
    <s v="Consumer"/>
    <s v="Technology"/>
    <s v="Computer Peripherals"/>
    <s v="Small Pack"/>
    <d v="2009-02-23T00:00:00"/>
  </r>
  <r>
    <n v="772"/>
    <x v="771"/>
    <s v="High"/>
    <n v="35"/>
    <n v="589.24"/>
    <s v="Regular Air"/>
    <n v="8.17"/>
    <x v="4"/>
    <s v="Consumer"/>
    <s v="Office Supplies"/>
    <s v="Appliances"/>
    <s v="Medium Box"/>
    <d v="2010-04-18T00:00:00"/>
  </r>
  <r>
    <n v="18528"/>
    <x v="1279"/>
    <s v="Critical"/>
    <n v="22"/>
    <n v="136.24"/>
    <s v="Regular Air"/>
    <n v="7.96"/>
    <x v="1"/>
    <s v="Corporate"/>
    <s v="Office Supplies"/>
    <s v="Paper"/>
    <s v="Small Box"/>
    <d v="2011-05-02T00:00:00"/>
  </r>
  <r>
    <n v="26658"/>
    <x v="659"/>
    <s v="High"/>
    <n v="17"/>
    <n v="72.75"/>
    <s v="Regular Air"/>
    <n v="5.26"/>
    <x v="4"/>
    <s v="Small Business"/>
    <s v="Office Supplies"/>
    <s v="Binders and Binder Accessories"/>
    <s v="Small Box"/>
    <d v="2011-12-22T00:00:00"/>
  </r>
  <r>
    <n v="38886"/>
    <x v="641"/>
    <s v="High"/>
    <n v="26"/>
    <n v="172.01"/>
    <s v="Express Air"/>
    <n v="1.56"/>
    <x v="5"/>
    <s v="Small Business"/>
    <s v="Office Supplies"/>
    <s v="Pens &amp; Art Supplies"/>
    <s v="Wrap Bag"/>
    <d v="2009-08-09T00:00:00"/>
  </r>
  <r>
    <n v="12710"/>
    <x v="896"/>
    <s v="Critical"/>
    <n v="37"/>
    <n v="2116.62"/>
    <s v="Regular Air"/>
    <n v="13.88"/>
    <x v="9"/>
    <s v="Small Business"/>
    <s v="Office Supplies"/>
    <s v="Paper"/>
    <s v="Small Box"/>
    <d v="2010-08-17T00:00:00"/>
  </r>
  <r>
    <n v="31072"/>
    <x v="652"/>
    <s v="Low"/>
    <n v="4"/>
    <n v="701.16"/>
    <s v="Regular Air"/>
    <n v="19.989999999999998"/>
    <x v="1"/>
    <s v="Corporate"/>
    <s v="Office Supplies"/>
    <s v="Binders and Binder Accessories"/>
    <s v="Small Box"/>
    <d v="2010-12-04T00:00:00"/>
  </r>
  <r>
    <n v="52807"/>
    <x v="572"/>
    <s v="Medium"/>
    <n v="28"/>
    <n v="667.55"/>
    <s v="Regular Air"/>
    <n v="2.87"/>
    <x v="2"/>
    <s v="Consumer"/>
    <s v="Office Supplies"/>
    <s v="Pens &amp; Art Supplies"/>
    <s v="Small Pack"/>
    <d v="2010-11-27T00:00:00"/>
  </r>
  <r>
    <n v="33958"/>
    <x v="1049"/>
    <s v="Critical"/>
    <n v="14"/>
    <n v="336.48"/>
    <s v="Regular Air"/>
    <n v="5.37"/>
    <x v="9"/>
    <s v="Small Business"/>
    <s v="Office Supplies"/>
    <s v="Pens &amp; Art Supplies"/>
    <s v="Small Box"/>
    <d v="2011-02-04T00:00:00"/>
  </r>
  <r>
    <n v="56580"/>
    <x v="967"/>
    <s v="Not Specified"/>
    <n v="29"/>
    <n v="8122.53"/>
    <s v="Delivery Truck"/>
    <n v="61.76"/>
    <x v="1"/>
    <s v="Consumer"/>
    <s v="Furniture"/>
    <s v="Tables"/>
    <s v="Jumbo Box"/>
    <d v="2011-08-16T00:00:00"/>
  </r>
  <r>
    <n v="15462"/>
    <x v="271"/>
    <s v="Critical"/>
    <n v="20"/>
    <n v="862.64"/>
    <s v="Regular Air"/>
    <n v="2.99"/>
    <x v="6"/>
    <s v="Home Office"/>
    <s v="Office Supplies"/>
    <s v="Binders and Binder Accessories"/>
    <s v="Small Box"/>
    <d v="2011-02-27T00:00:00"/>
  </r>
  <r>
    <n v="5095"/>
    <x v="425"/>
    <s v="High"/>
    <n v="7"/>
    <n v="786.67499999999995"/>
    <s v="Regular Air"/>
    <n v="8.8000000000000007"/>
    <x v="0"/>
    <s v="Corporate"/>
    <s v="Technology"/>
    <s v="Telephones and Communication"/>
    <s v="Small Box"/>
    <d v="2012-04-22T00:00:00"/>
  </r>
  <r>
    <n v="26818"/>
    <x v="615"/>
    <s v="Not Specified"/>
    <n v="5"/>
    <n v="78.39"/>
    <s v="Express Air"/>
    <n v="4.9800000000000004"/>
    <x v="4"/>
    <s v="Small Business"/>
    <s v="Office Supplies"/>
    <s v="Appliances"/>
    <s v="Small Box"/>
    <d v="2012-01-10T00:00:00"/>
  </r>
  <r>
    <n v="24707"/>
    <x v="161"/>
    <s v="Medium"/>
    <n v="3"/>
    <n v="4.9400000000000004"/>
    <s v="Regular Air"/>
    <n v="0.7"/>
    <x v="1"/>
    <s v="Corporate"/>
    <s v="Office Supplies"/>
    <s v="Rubber Bands"/>
    <s v="Wrap Bag"/>
    <d v="2012-03-12T00:00:00"/>
  </r>
  <r>
    <n v="13537"/>
    <x v="346"/>
    <s v="Low"/>
    <n v="41"/>
    <n v="316.61"/>
    <s v="Regular Air"/>
    <n v="1.71"/>
    <x v="1"/>
    <s v="Home Office"/>
    <s v="Office Supplies"/>
    <s v="Paper"/>
    <s v="Wrap Bag"/>
    <d v="2010-06-01T00:00:00"/>
  </r>
  <r>
    <n v="38017"/>
    <x v="145"/>
    <s v="Low"/>
    <n v="26"/>
    <n v="122.51"/>
    <s v="Regular Air"/>
    <n v="0.8"/>
    <x v="0"/>
    <s v="Home Office"/>
    <s v="Office Supplies"/>
    <s v="Paper"/>
    <s v="Wrap Bag"/>
    <d v="2010-07-24T00:00:00"/>
  </r>
  <r>
    <n v="12099"/>
    <x v="246"/>
    <s v="Critical"/>
    <n v="1"/>
    <n v="17.59"/>
    <s v="Express Air"/>
    <n v="0.5"/>
    <x v="3"/>
    <s v="Corporate"/>
    <s v="Office Supplies"/>
    <s v="Labels"/>
    <s v="Small Box"/>
    <d v="2009-09-11T00:00:00"/>
  </r>
  <r>
    <n v="36292"/>
    <x v="343"/>
    <s v="Critical"/>
    <n v="37"/>
    <n v="816.65"/>
    <s v="Regular Air"/>
    <n v="16.87"/>
    <x v="5"/>
    <s v="Corporate"/>
    <s v="Office Supplies"/>
    <s v="Paper"/>
    <s v="Small Box"/>
    <d v="2010-02-07T00:00:00"/>
  </r>
  <r>
    <n v="36998"/>
    <x v="1052"/>
    <s v="Low"/>
    <n v="8"/>
    <n v="56.5"/>
    <s v="Regular Air"/>
    <n v="5.19"/>
    <x v="5"/>
    <s v="Corporate"/>
    <s v="Office Supplies"/>
    <s v="Paper"/>
    <s v="Small Box"/>
    <d v="2012-10-01T00:00:00"/>
  </r>
  <r>
    <n v="24098"/>
    <x v="633"/>
    <s v="Critical"/>
    <n v="32"/>
    <n v="4158.0725000000002"/>
    <s v="Regular Air"/>
    <n v="8.99"/>
    <x v="10"/>
    <s v="Small Business"/>
    <s v="Technology"/>
    <s v="Telephones and Communication"/>
    <s v="Small Box"/>
    <d v="2012-04-18T00:00:00"/>
  </r>
  <r>
    <n v="49088"/>
    <x v="1280"/>
    <s v="Critical"/>
    <n v="31"/>
    <n v="1295.54"/>
    <s v="Regular Air"/>
    <n v="17.48"/>
    <x v="9"/>
    <s v="Consumer"/>
    <s v="Office Supplies"/>
    <s v="Paper"/>
    <s v="Small Box"/>
    <d v="2009-09-25T00:00:00"/>
  </r>
  <r>
    <n v="28033"/>
    <x v="629"/>
    <s v="High"/>
    <n v="18"/>
    <n v="127.56"/>
    <s v="Regular Air"/>
    <n v="4.07"/>
    <x v="1"/>
    <s v="Corporate"/>
    <s v="Technology"/>
    <s v="Computer Peripherals"/>
    <s v="Small Pack"/>
    <d v="2010-09-17T00:00:00"/>
  </r>
  <r>
    <n v="44261"/>
    <x v="619"/>
    <s v="High"/>
    <n v="1"/>
    <n v="3360.3"/>
    <s v="Delivery Truck"/>
    <n v="8.73"/>
    <x v="0"/>
    <s v="Corporate"/>
    <s v="Technology"/>
    <s v="Office Machines"/>
    <s v="Jumbo Box"/>
    <d v="2012-03-24T00:00:00"/>
  </r>
  <r>
    <n v="44615"/>
    <x v="567"/>
    <s v="Medium"/>
    <n v="19"/>
    <n v="36.369999999999997"/>
    <s v="Regular Air"/>
    <n v="1.49"/>
    <x v="1"/>
    <s v="Home Office"/>
    <s v="Office Supplies"/>
    <s v="Binders and Binder Accessories"/>
    <s v="Small Box"/>
    <d v="2010-05-10T00:00:00"/>
  </r>
  <r>
    <n v="50563"/>
    <x v="1281"/>
    <s v="High"/>
    <n v="2"/>
    <n v="423.04"/>
    <s v="Express Air"/>
    <n v="9.99"/>
    <x v="5"/>
    <s v="Small Business"/>
    <s v="Office Supplies"/>
    <s v="Storage &amp; Organization"/>
    <s v="Small Box"/>
    <d v="2011-07-17T00:00:00"/>
  </r>
  <r>
    <n v="44965"/>
    <x v="1143"/>
    <s v="Low"/>
    <n v="45"/>
    <n v="75.39"/>
    <s v="Regular Air"/>
    <n v="0.7"/>
    <x v="6"/>
    <s v="Corporate"/>
    <s v="Office Supplies"/>
    <s v="Pens &amp; Art Supplies"/>
    <s v="Wrap Bag"/>
    <d v="2011-10-06T00:00:00"/>
  </r>
  <r>
    <n v="58659"/>
    <x v="810"/>
    <s v="High"/>
    <n v="2"/>
    <n v="21.01"/>
    <s v="Regular Air"/>
    <n v="8.19"/>
    <x v="4"/>
    <s v="Small Business"/>
    <s v="Office Supplies"/>
    <s v="Paper"/>
    <s v="Small Box"/>
    <d v="2010-10-26T00:00:00"/>
  </r>
  <r>
    <n v="27527"/>
    <x v="639"/>
    <s v="Medium"/>
    <n v="37"/>
    <n v="376.58"/>
    <s v="Regular Air"/>
    <n v="5.4"/>
    <x v="1"/>
    <s v="Consumer"/>
    <s v="Furniture"/>
    <s v="Office Furnishings"/>
    <s v="Small Pack"/>
    <d v="2010-12-03T00:00:00"/>
  </r>
  <r>
    <n v="3104"/>
    <x v="646"/>
    <s v="Medium"/>
    <n v="24"/>
    <n v="380.38"/>
    <s v="Express Air"/>
    <n v="5.45"/>
    <x v="9"/>
    <s v="Consumer"/>
    <s v="Office Supplies"/>
    <s v="Pens &amp; Art Supplies"/>
    <s v="Small Pack"/>
    <d v="2010-09-15T00:00:00"/>
  </r>
  <r>
    <n v="43526"/>
    <x v="1282"/>
    <s v="High"/>
    <n v="49"/>
    <n v="561.05999999999995"/>
    <s v="Regular Air"/>
    <n v="6.97"/>
    <x v="4"/>
    <s v="Consumer"/>
    <s v="Office Supplies"/>
    <s v="Envelopes"/>
    <s v="Small Box"/>
    <d v="2010-05-26T00:00:00"/>
  </r>
  <r>
    <n v="37025"/>
    <x v="586"/>
    <s v="High"/>
    <n v="37"/>
    <n v="641.89"/>
    <s v="Regular Air"/>
    <n v="1.99"/>
    <x v="8"/>
    <s v="Corporate"/>
    <s v="Technology"/>
    <s v="Computer Peripherals"/>
    <s v="Small Pack"/>
    <d v="2009-11-11T00:00:00"/>
  </r>
  <r>
    <n v="1991"/>
    <x v="617"/>
    <s v="Not Specified"/>
    <n v="27"/>
    <n v="3491.06"/>
    <s v="Regular Air"/>
    <n v="24.49"/>
    <x v="1"/>
    <s v="Corporate"/>
    <s v="Furniture"/>
    <s v="Office Furnishings"/>
    <s v="Large Box"/>
    <d v="2012-09-06T00:00:00"/>
  </r>
  <r>
    <n v="19815"/>
    <x v="70"/>
    <s v="Not Specified"/>
    <n v="33"/>
    <n v="167.07"/>
    <s v="Regular Air"/>
    <n v="6.07"/>
    <x v="3"/>
    <s v="Home Office"/>
    <s v="Office Supplies"/>
    <s v="Paper"/>
    <s v="Small Box"/>
    <d v="2010-03-28T00:00:00"/>
  </r>
  <r>
    <n v="2373"/>
    <x v="1283"/>
    <s v="Not Specified"/>
    <n v="36"/>
    <n v="317.58999999999997"/>
    <s v="Regular Air"/>
    <n v="6.19"/>
    <x v="1"/>
    <s v="Corporate"/>
    <s v="Office Supplies"/>
    <s v="Binders and Binder Accessories"/>
    <s v="Small Box"/>
    <d v="2009-03-12T00:00:00"/>
  </r>
  <r>
    <n v="8034"/>
    <x v="87"/>
    <s v="High"/>
    <n v="13"/>
    <n v="238.43"/>
    <s v="Regular Air"/>
    <n v="8.99"/>
    <x v="6"/>
    <s v="Corporate"/>
    <s v="Office Supplies"/>
    <s v="Pens &amp; Art Supplies"/>
    <s v="Small Pack"/>
    <d v="2012-01-20T00:00:00"/>
  </r>
  <r>
    <n v="27558"/>
    <x v="1025"/>
    <s v="Not Specified"/>
    <n v="21"/>
    <n v="423.24"/>
    <s v="Regular Air"/>
    <n v="2.99"/>
    <x v="3"/>
    <s v="Consumer"/>
    <s v="Office Supplies"/>
    <s v="Binders and Binder Accessories"/>
    <s v="Small Box"/>
    <d v="2011-07-08T00:00:00"/>
  </r>
  <r>
    <n v="19617"/>
    <x v="1139"/>
    <s v="Low"/>
    <n v="38"/>
    <n v="952.47"/>
    <s v="Regular Air"/>
    <n v="6.3"/>
    <x v="7"/>
    <s v="Corporate"/>
    <s v="Technology"/>
    <s v="Office Machines"/>
    <s v="Medium Box"/>
    <d v="2012-01-22T00:00:00"/>
  </r>
  <r>
    <n v="49059"/>
    <x v="721"/>
    <s v="Medium"/>
    <n v="5"/>
    <n v="252.66"/>
    <s v="Regular Air"/>
    <n v="5.81"/>
    <x v="0"/>
    <s v="Home Office"/>
    <s v="Office Supplies"/>
    <s v="Paper"/>
    <s v="Small Box"/>
    <d v="2009-09-21T00:00:00"/>
  </r>
  <r>
    <n v="36646"/>
    <x v="359"/>
    <s v="Medium"/>
    <n v="24"/>
    <n v="1168.1500000000001"/>
    <s v="Express Air"/>
    <n v="35"/>
    <x v="2"/>
    <s v="Small Business"/>
    <s v="Office Supplies"/>
    <s v="Storage &amp; Organization"/>
    <s v="Large Box"/>
    <d v="2010-06-09T00:00:00"/>
  </r>
  <r>
    <n v="47493"/>
    <x v="987"/>
    <s v="Critical"/>
    <n v="36"/>
    <n v="9757.48"/>
    <s v="Delivery Truck"/>
    <n v="50"/>
    <x v="8"/>
    <s v="Corporate"/>
    <s v="Furniture"/>
    <s v="Chairs &amp; Chairmats"/>
    <s v="Jumbo Drum"/>
    <d v="2009-02-13T00:00:00"/>
  </r>
  <r>
    <n v="18689"/>
    <x v="620"/>
    <s v="Not Specified"/>
    <n v="10"/>
    <n v="194.65"/>
    <s v="Regular Air"/>
    <n v="9.0299999999999994"/>
    <x v="5"/>
    <s v="Small Business"/>
    <s v="Office Supplies"/>
    <s v="Paper"/>
    <s v="Small Box"/>
    <d v="2009-12-25T00:00:00"/>
  </r>
  <r>
    <n v="40866"/>
    <x v="62"/>
    <s v="High"/>
    <n v="3"/>
    <n v="907.18"/>
    <s v="Regular Air"/>
    <n v="24.49"/>
    <x v="1"/>
    <s v="Corporate"/>
    <s v="Office Supplies"/>
    <s v="Appliances"/>
    <s v="Large Box"/>
    <d v="2010-05-24T00:00:00"/>
  </r>
  <r>
    <n v="34082"/>
    <x v="449"/>
    <s v="Not Specified"/>
    <n v="20"/>
    <n v="38.56"/>
    <s v="Regular Air"/>
    <n v="1.49"/>
    <x v="1"/>
    <s v="Corporate"/>
    <s v="Office Supplies"/>
    <s v="Binders and Binder Accessories"/>
    <s v="Small Box"/>
    <d v="2011-10-29T00:00:00"/>
  </r>
  <r>
    <n v="4132"/>
    <x v="193"/>
    <s v="Not Specified"/>
    <n v="5"/>
    <n v="14.76"/>
    <s v="Regular Air"/>
    <n v="0.5"/>
    <x v="11"/>
    <s v="Corporate"/>
    <s v="Office Supplies"/>
    <s v="Labels"/>
    <s v="Small Box"/>
    <d v="2011-05-30T00:00:00"/>
  </r>
  <r>
    <n v="48484"/>
    <x v="881"/>
    <s v="Medium"/>
    <n v="22"/>
    <n v="346.42"/>
    <s v="Regular Air"/>
    <n v="1.99"/>
    <x v="0"/>
    <s v="Small Business"/>
    <s v="Technology"/>
    <s v="Computer Peripherals"/>
    <s v="Small Pack"/>
    <d v="2010-06-24T00:00:00"/>
  </r>
  <r>
    <n v="8007"/>
    <x v="681"/>
    <s v="Low"/>
    <n v="35"/>
    <n v="3332.06"/>
    <s v="Regular Air"/>
    <n v="19.989999999999998"/>
    <x v="6"/>
    <s v="Corporate"/>
    <s v="Technology"/>
    <s v="Office Machines"/>
    <s v="Small Box"/>
    <d v="2012-02-11T00:00:00"/>
  </r>
  <r>
    <n v="25799"/>
    <x v="1115"/>
    <s v="Low"/>
    <n v="38"/>
    <n v="136.5"/>
    <s v="Regular Air"/>
    <n v="7.49"/>
    <x v="6"/>
    <s v="Corporate"/>
    <s v="Office Supplies"/>
    <s v="Pens &amp; Art Supplies"/>
    <s v="Wrap Bag"/>
    <d v="2011-02-27T00:00:00"/>
  </r>
  <r>
    <n v="31302"/>
    <x v="791"/>
    <s v="High"/>
    <n v="41"/>
    <n v="4648.6400000000003"/>
    <s v="Regular Air"/>
    <n v="1.99"/>
    <x v="10"/>
    <s v="Small Business"/>
    <s v="Technology"/>
    <s v="Computer Peripherals"/>
    <s v="Small Pack"/>
    <d v="2012-08-03T00:00:00"/>
  </r>
  <r>
    <n v="42209"/>
    <x v="492"/>
    <s v="High"/>
    <n v="31"/>
    <n v="8901.7800000000007"/>
    <s v="Regular Air"/>
    <n v="24.49"/>
    <x v="2"/>
    <s v="Corporate"/>
    <s v="Furniture"/>
    <s v="Chairs &amp; Chairmats"/>
    <s v="Large Box"/>
    <d v="2010-04-01T00:00:00"/>
  </r>
  <r>
    <n v="36930"/>
    <x v="1010"/>
    <s v="Medium"/>
    <n v="34"/>
    <n v="2632.4755"/>
    <s v="Regular Air"/>
    <n v="3.3"/>
    <x v="0"/>
    <s v="Home Office"/>
    <s v="Technology"/>
    <s v="Telephones and Communication"/>
    <s v="Small Pack"/>
    <d v="2011-09-30T00:00:00"/>
  </r>
  <r>
    <n v="9509"/>
    <x v="341"/>
    <s v="Not Specified"/>
    <n v="5"/>
    <n v="101.21"/>
    <s v="Express Air"/>
    <n v="5.21"/>
    <x v="2"/>
    <s v="Home Office"/>
    <s v="Office Supplies"/>
    <s v="Paper"/>
    <s v="Small Box"/>
    <d v="2012-10-08T00:00:00"/>
  </r>
  <r>
    <n v="44000"/>
    <x v="322"/>
    <s v="Not Specified"/>
    <n v="18"/>
    <n v="85.03"/>
    <s v="Regular Air"/>
    <n v="6.72"/>
    <x v="9"/>
    <s v="Small Business"/>
    <s v="Office Supplies"/>
    <s v="Paper"/>
    <s v="Small Box"/>
    <d v="2012-10-04T00:00:00"/>
  </r>
  <r>
    <n v="8101"/>
    <x v="1138"/>
    <s v="Medium"/>
    <n v="15"/>
    <n v="485.16"/>
    <s v="Regular Air"/>
    <n v="8.99"/>
    <x v="3"/>
    <s v="Consumer"/>
    <s v="Office Supplies"/>
    <s v="Pens &amp; Art Supplies"/>
    <s v="Small Pack"/>
    <d v="2010-03-06T00:00:00"/>
  </r>
  <r>
    <n v="51011"/>
    <x v="642"/>
    <s v="Low"/>
    <n v="41"/>
    <n v="5144.8715000000002"/>
    <s v="Regular Air"/>
    <n v="3.9"/>
    <x v="0"/>
    <s v="Consumer"/>
    <s v="Technology"/>
    <s v="Telephones and Communication"/>
    <s v="Small Box"/>
    <d v="2010-06-08T00:00:00"/>
  </r>
  <r>
    <n v="23078"/>
    <x v="464"/>
    <s v="Medium"/>
    <n v="18"/>
    <n v="168.95"/>
    <s v="Regular Air"/>
    <n v="5.76"/>
    <x v="12"/>
    <s v="Consumer"/>
    <s v="Office Supplies"/>
    <s v="Envelopes"/>
    <s v="Small Box"/>
    <d v="2011-09-15T00:00:00"/>
  </r>
  <r>
    <n v="8231"/>
    <x v="470"/>
    <s v="Critical"/>
    <n v="5"/>
    <n v="110.03"/>
    <s v="Regular Air"/>
    <n v="10.49"/>
    <x v="1"/>
    <s v="Corporate"/>
    <s v="Furniture"/>
    <s v="Office Furnishings"/>
    <s v="Small Box"/>
    <d v="2012-10-19T00:00:00"/>
  </r>
  <r>
    <n v="14471"/>
    <x v="562"/>
    <s v="Not Specified"/>
    <n v="44"/>
    <n v="823.63"/>
    <s v="Regular Air"/>
    <n v="3.77"/>
    <x v="0"/>
    <s v="Corporate"/>
    <s v="Furniture"/>
    <s v="Office Furnishings"/>
    <s v="Small Pack"/>
    <d v="2011-05-26T00:00:00"/>
  </r>
  <r>
    <n v="14400"/>
    <x v="361"/>
    <s v="Medium"/>
    <n v="35"/>
    <n v="228.8"/>
    <s v="Regular Air"/>
    <n v="6.6"/>
    <x v="8"/>
    <s v="Home Office"/>
    <s v="Office Supplies"/>
    <s v="Paper"/>
    <s v="Small Box"/>
    <d v="2009-02-05T00:00:00"/>
  </r>
  <r>
    <n v="59395"/>
    <x v="943"/>
    <s v="Critical"/>
    <n v="20"/>
    <n v="963.3"/>
    <s v="Express Air"/>
    <n v="7.23"/>
    <x v="7"/>
    <s v="Small Business"/>
    <s v="Office Supplies"/>
    <s v="Paper"/>
    <s v="Small Box"/>
    <d v="2012-04-24T00:00:00"/>
  </r>
  <r>
    <n v="52999"/>
    <x v="65"/>
    <s v="Not Specified"/>
    <n v="5"/>
    <n v="43.61"/>
    <s v="Express Air"/>
    <n v="4"/>
    <x v="1"/>
    <s v="Home Office"/>
    <s v="Furniture"/>
    <s v="Office Furnishings"/>
    <s v="Wrap Bag"/>
    <d v="2012-04-27T00:00:00"/>
  </r>
  <r>
    <n v="20066"/>
    <x v="133"/>
    <s v="Critical"/>
    <n v="16"/>
    <n v="524.25"/>
    <s v="Regular Air"/>
    <n v="8.74"/>
    <x v="3"/>
    <s v="Home Office"/>
    <s v="Office Supplies"/>
    <s v="Paper"/>
    <s v="Small Box"/>
    <d v="2012-09-04T00:00:00"/>
  </r>
  <r>
    <n v="7429"/>
    <x v="1282"/>
    <s v="Not Specified"/>
    <n v="33"/>
    <n v="1379.34"/>
    <s v="Regular Air"/>
    <n v="19.989999999999998"/>
    <x v="1"/>
    <s v="Home Office"/>
    <s v="Technology"/>
    <s v="Computer Peripherals"/>
    <s v="Small Box"/>
    <d v="2010-05-27T00:00:00"/>
  </r>
  <r>
    <n v="13894"/>
    <x v="354"/>
    <s v="Medium"/>
    <n v="50"/>
    <n v="1540.2850000000001"/>
    <s v="Regular Air"/>
    <n v="1.25"/>
    <x v="1"/>
    <s v="Home Office"/>
    <s v="Technology"/>
    <s v="Telephones and Communication"/>
    <s v="Small Pack"/>
    <d v="2012-04-11T00:00:00"/>
  </r>
  <r>
    <n v="31878"/>
    <x v="123"/>
    <s v="Medium"/>
    <n v="14"/>
    <n v="138.94999999999999"/>
    <s v="Regular Air"/>
    <n v="4.3899999999999997"/>
    <x v="5"/>
    <s v="Home Office"/>
    <s v="Office Supplies"/>
    <s v="Paper"/>
    <s v="Wrap Bag"/>
    <d v="2011-12-18T00:00:00"/>
  </r>
  <r>
    <n v="4550"/>
    <x v="344"/>
    <s v="High"/>
    <n v="32"/>
    <n v="3730.54"/>
    <s v="Delivery Truck"/>
    <n v="16.8"/>
    <x v="1"/>
    <s v="Home Office"/>
    <s v="Technology"/>
    <s v="Office Machines"/>
    <s v="Jumbo Box"/>
    <d v="2009-12-30T00:00:00"/>
  </r>
  <r>
    <n v="21670"/>
    <x v="236"/>
    <s v="High"/>
    <n v="24"/>
    <n v="1965.21"/>
    <s v="Regular Air"/>
    <n v="19.989999999999998"/>
    <x v="1"/>
    <s v="Home Office"/>
    <s v="Furniture"/>
    <s v="Office Furnishings"/>
    <s v="Small Box"/>
    <d v="2011-01-12T00:00:00"/>
  </r>
  <r>
    <n v="13602"/>
    <x v="1284"/>
    <s v="Low"/>
    <n v="3"/>
    <n v="445.34"/>
    <s v="Delivery Truck"/>
    <n v="17.850000000000001"/>
    <x v="3"/>
    <s v="Corporate"/>
    <s v="Technology"/>
    <s v="Office Machines"/>
    <s v="Jumbo Drum"/>
    <d v="2009-01-18T00:00:00"/>
  </r>
  <r>
    <n v="28258"/>
    <x v="1285"/>
    <s v="Critical"/>
    <n v="2"/>
    <n v="201.178"/>
    <s v="Regular Air"/>
    <n v="2.5"/>
    <x v="1"/>
    <s v="Home Office"/>
    <s v="Technology"/>
    <s v="Telephones and Communication"/>
    <s v="Small Box"/>
    <d v="2009-03-13T00:00:00"/>
  </r>
  <r>
    <n v="3458"/>
    <x v="822"/>
    <s v="High"/>
    <n v="41"/>
    <n v="627.91"/>
    <s v="Regular Air"/>
    <n v="1.99"/>
    <x v="10"/>
    <s v="Corporate"/>
    <s v="Technology"/>
    <s v="Computer Peripherals"/>
    <s v="Small Pack"/>
    <d v="2009-12-23T00:00:00"/>
  </r>
  <r>
    <n v="14210"/>
    <x v="1265"/>
    <s v="Not Specified"/>
    <n v="19"/>
    <n v="676.79"/>
    <s v="Regular Air"/>
    <n v="1.99"/>
    <x v="4"/>
    <s v="Home Office"/>
    <s v="Technology"/>
    <s v="Computer Peripherals"/>
    <s v="Small Pack"/>
    <d v="2012-06-28T00:00:00"/>
  </r>
  <r>
    <n v="4451"/>
    <x v="965"/>
    <s v="Critical"/>
    <n v="47"/>
    <n v="992.95"/>
    <s v="Regular Air"/>
    <n v="8.99"/>
    <x v="8"/>
    <s v="Corporate"/>
    <s v="Office Supplies"/>
    <s v="Pens &amp; Art Supplies"/>
    <s v="Small Pack"/>
    <d v="2009-09-30T00:00:00"/>
  </r>
  <r>
    <n v="36706"/>
    <x v="1259"/>
    <s v="Not Specified"/>
    <n v="7"/>
    <n v="355.97"/>
    <s v="Regular Air"/>
    <n v="19.989999999999998"/>
    <x v="1"/>
    <s v="Small Business"/>
    <s v="Office Supplies"/>
    <s v="Paper"/>
    <s v="Small Box"/>
    <d v="2009-04-13T00:00:00"/>
  </r>
  <r>
    <n v="1414"/>
    <x v="1286"/>
    <s v="Critical"/>
    <n v="44"/>
    <n v="4530.96"/>
    <s v="Delivery Truck"/>
    <n v="41.64"/>
    <x v="0"/>
    <s v="Small Business"/>
    <s v="Furniture"/>
    <s v="Tables"/>
    <s v="Jumbo Box"/>
    <d v="2011-08-15T00:00:00"/>
  </r>
  <r>
    <n v="21636"/>
    <x v="1140"/>
    <s v="Low"/>
    <n v="16"/>
    <n v="376.65"/>
    <s v="Express Air"/>
    <n v="15.1"/>
    <x v="1"/>
    <s v="Home Office"/>
    <s v="Office Supplies"/>
    <s v="Binders and Binder Accessories"/>
    <s v="Small Box"/>
    <d v="2009-08-17T00:00:00"/>
  </r>
  <r>
    <n v="56322"/>
    <x v="785"/>
    <s v="Medium"/>
    <n v="26"/>
    <n v="799.84"/>
    <s v="Regular Air"/>
    <n v="3.6"/>
    <x v="8"/>
    <s v="Small Business"/>
    <s v="Technology"/>
    <s v="Computer Peripherals"/>
    <s v="Small Pack"/>
    <d v="2011-10-02T00:00:00"/>
  </r>
  <r>
    <n v="55200"/>
    <x v="389"/>
    <s v="Medium"/>
    <n v="33"/>
    <n v="505.08"/>
    <s v="Regular Air"/>
    <n v="10.130000000000001"/>
    <x v="8"/>
    <s v="Home Office"/>
    <s v="Office Supplies"/>
    <s v="Binders and Binder Accessories"/>
    <s v="Small Box"/>
    <d v="2010-08-30T00:00:00"/>
  </r>
  <r>
    <n v="25412"/>
    <x v="1055"/>
    <s v="Not Specified"/>
    <n v="18"/>
    <n v="129.77000000000001"/>
    <s v="Regular Air"/>
    <n v="9.68"/>
    <x v="5"/>
    <s v="Corporate"/>
    <s v="Office Supplies"/>
    <s v="Paper"/>
    <s v="Small Box"/>
    <d v="2011-06-08T00:00:00"/>
  </r>
  <r>
    <n v="4835"/>
    <x v="793"/>
    <s v="Critical"/>
    <n v="3"/>
    <n v="9.4"/>
    <s v="Regular Air"/>
    <n v="1.92"/>
    <x v="0"/>
    <s v="Home Office"/>
    <s v="Office Supplies"/>
    <s v="Scissors, Rulers and Trimmers"/>
    <s v="Wrap Bag"/>
    <d v="2009-10-24T00:00:00"/>
  </r>
  <r>
    <n v="3841"/>
    <x v="745"/>
    <s v="Not Specified"/>
    <n v="19"/>
    <n v="1184.45"/>
    <s v="Regular Air"/>
    <n v="49"/>
    <x v="4"/>
    <s v="Small Business"/>
    <s v="Office Supplies"/>
    <s v="Appliances"/>
    <s v="Large Box"/>
    <d v="2009-10-06T00:00:00"/>
  </r>
  <r>
    <n v="57125"/>
    <x v="333"/>
    <s v="Medium"/>
    <n v="31"/>
    <n v="878.77"/>
    <s v="Regular Air"/>
    <n v="1.49"/>
    <x v="5"/>
    <s v="Consumer"/>
    <s v="Office Supplies"/>
    <s v="Binders and Binder Accessories"/>
    <s v="Small Box"/>
    <d v="2010-06-05T00:00:00"/>
  </r>
  <r>
    <n v="47303"/>
    <x v="132"/>
    <s v="Medium"/>
    <n v="47"/>
    <n v="1413.82"/>
    <s v="Regular Air"/>
    <n v="11.63"/>
    <x v="1"/>
    <s v="Corporate"/>
    <s v="Office Supplies"/>
    <s v="Binders and Binder Accessories"/>
    <s v="Small Box"/>
    <d v="2011-12-06T00:00:00"/>
  </r>
  <r>
    <n v="4454"/>
    <x v="1287"/>
    <s v="Low"/>
    <n v="17"/>
    <n v="55.45"/>
    <s v="Regular Air"/>
    <n v="0.5"/>
    <x v="7"/>
    <s v="Corporate"/>
    <s v="Office Supplies"/>
    <s v="Labels"/>
    <s v="Small Box"/>
    <d v="2009-02-06T00:00:00"/>
  </r>
  <r>
    <n v="57152"/>
    <x v="545"/>
    <s v="Low"/>
    <n v="6"/>
    <n v="22.89"/>
    <s v="Regular Air"/>
    <n v="1.49"/>
    <x v="5"/>
    <s v="Home Office"/>
    <s v="Office Supplies"/>
    <s v="Binders and Binder Accessories"/>
    <s v="Small Box"/>
    <d v="2012-09-03T00:00:00"/>
  </r>
  <r>
    <n v="59072"/>
    <x v="693"/>
    <s v="Not Specified"/>
    <n v="22"/>
    <n v="576.89"/>
    <s v="Regular Air"/>
    <n v="5.58"/>
    <x v="3"/>
    <s v="Corporate"/>
    <s v="Office Supplies"/>
    <s v="Paper"/>
    <s v="Small Box"/>
    <d v="2009-05-26T00:00:00"/>
  </r>
  <r>
    <n v="44517"/>
    <x v="661"/>
    <s v="Medium"/>
    <n v="5"/>
    <n v="32.5"/>
    <s v="Regular Air"/>
    <n v="5.61"/>
    <x v="0"/>
    <s v="Consumer"/>
    <s v="Office Supplies"/>
    <s v="Paper"/>
    <s v="Small Box"/>
    <d v="2009-04-24T00:00:00"/>
  </r>
  <r>
    <n v="56288"/>
    <x v="792"/>
    <s v="Not Specified"/>
    <n v="37"/>
    <n v="1287.94"/>
    <s v="Regular Air"/>
    <n v="14.72"/>
    <x v="4"/>
    <s v="Small Business"/>
    <s v="Office Supplies"/>
    <s v="Envelopes"/>
    <s v="Small Box"/>
    <d v="2010-06-30T00:00:00"/>
  </r>
  <r>
    <n v="43554"/>
    <x v="1288"/>
    <s v="Critical"/>
    <n v="9"/>
    <n v="34.18"/>
    <s v="Regular Air"/>
    <n v="2.2000000000000002"/>
    <x v="8"/>
    <s v="Consumer"/>
    <s v="Office Supplies"/>
    <s v="Paper"/>
    <s v="Wrap Bag"/>
    <d v="2009-11-02T00:00:00"/>
  </r>
  <r>
    <n v="2852"/>
    <x v="1082"/>
    <s v="Critical"/>
    <n v="42"/>
    <n v="3931.3180000000002"/>
    <s v="Regular Air"/>
    <n v="4.2300000000000004"/>
    <x v="6"/>
    <s v="Home Office"/>
    <s v="Technology"/>
    <s v="Telephones and Communication"/>
    <s v="Small Box"/>
    <d v="2010-01-16T00:00:00"/>
  </r>
  <r>
    <n v="2754"/>
    <x v="1217"/>
    <s v="High"/>
    <n v="16"/>
    <n v="1427.67"/>
    <s v="Regular Air"/>
    <n v="0.99"/>
    <x v="1"/>
    <s v="Home Office"/>
    <s v="Office Supplies"/>
    <s v="Appliances"/>
    <s v="Small Box"/>
    <d v="2009-04-04T00:00:00"/>
  </r>
  <r>
    <n v="23172"/>
    <x v="170"/>
    <s v="Low"/>
    <n v="13"/>
    <n v="1191.73"/>
    <s v="Regular Air"/>
    <n v="13.99"/>
    <x v="5"/>
    <s v="Home Office"/>
    <s v="Technology"/>
    <s v="Office Machines"/>
    <s v="Medium Box"/>
    <d v="2012-04-29T00:00:00"/>
  </r>
  <r>
    <n v="2790"/>
    <x v="27"/>
    <s v="High"/>
    <n v="7"/>
    <n v="45.91"/>
    <s v="Regular Air"/>
    <n v="7.46"/>
    <x v="0"/>
    <s v="Home Office"/>
    <s v="Office Supplies"/>
    <s v="Binders and Binder Accessories"/>
    <s v="Small Box"/>
    <d v="2009-08-19T00:00:00"/>
  </r>
  <r>
    <n v="4839"/>
    <x v="38"/>
    <s v="Critical"/>
    <n v="24"/>
    <n v="159.43"/>
    <s v="Regular Air"/>
    <n v="8.73"/>
    <x v="1"/>
    <s v="Consumer"/>
    <s v="Office Supplies"/>
    <s v="Paper"/>
    <s v="Small Box"/>
    <d v="2009-05-09T00:00:00"/>
  </r>
  <r>
    <n v="26182"/>
    <x v="779"/>
    <s v="Not Specified"/>
    <n v="30"/>
    <n v="4684.8999999999996"/>
    <s v="Delivery Truck"/>
    <n v="66.27"/>
    <x v="2"/>
    <s v="Corporate"/>
    <s v="Furniture"/>
    <s v="Bookcases"/>
    <s v="Jumbo Box"/>
    <d v="2010-01-19T00:00:00"/>
  </r>
  <r>
    <n v="47459"/>
    <x v="281"/>
    <s v="Not Specified"/>
    <n v="10"/>
    <n v="197.21"/>
    <s v="Regular Air"/>
    <n v="1.49"/>
    <x v="1"/>
    <s v="Home Office"/>
    <s v="Office Supplies"/>
    <s v="Binders and Binder Accessories"/>
    <s v="Small Box"/>
    <d v="2011-08-18T00:00:00"/>
  </r>
  <r>
    <n v="40901"/>
    <x v="295"/>
    <s v="Medium"/>
    <n v="22"/>
    <n v="3100.1115"/>
    <s v="Express Air"/>
    <n v="8.08"/>
    <x v="6"/>
    <s v="Home Office"/>
    <s v="Technology"/>
    <s v="Telephones and Communication"/>
    <s v="Small Box"/>
    <d v="2012-07-31T00:00:00"/>
  </r>
  <r>
    <n v="13634"/>
    <x v="1147"/>
    <s v="High"/>
    <n v="46"/>
    <n v="1824.13"/>
    <s v="Regular Air"/>
    <n v="7.12"/>
    <x v="4"/>
    <s v="Consumer"/>
    <s v="Technology"/>
    <s v="Computer Peripherals"/>
    <s v="Small Box"/>
    <d v="2011-04-18T00:00:00"/>
  </r>
  <r>
    <n v="5920"/>
    <x v="1041"/>
    <s v="High"/>
    <n v="4"/>
    <n v="582.59"/>
    <s v="Regular Air"/>
    <n v="7.07"/>
    <x v="1"/>
    <s v="Consumer"/>
    <s v="Office Supplies"/>
    <s v="Storage &amp; Organization"/>
    <s v="Small Box"/>
    <d v="2009-11-19T00:00:00"/>
  </r>
  <r>
    <n v="52068"/>
    <x v="456"/>
    <s v="Not Specified"/>
    <n v="31"/>
    <n v="163.27000000000001"/>
    <s v="Regular Air"/>
    <n v="2.99"/>
    <x v="6"/>
    <s v="Corporate"/>
    <s v="Office Supplies"/>
    <s v="Binders and Binder Accessories"/>
    <s v="Small Box"/>
    <d v="2012-01-13T00:00:00"/>
  </r>
  <r>
    <n v="22468"/>
    <x v="901"/>
    <s v="Not Specified"/>
    <n v="14"/>
    <n v="323.11"/>
    <s v="Regular Air"/>
    <n v="8.83"/>
    <x v="1"/>
    <s v="Small Business"/>
    <s v="Office Supplies"/>
    <s v="Binders and Binder Accessories"/>
    <s v="Small Box"/>
    <d v="2010-06-10T00:00:00"/>
  </r>
  <r>
    <n v="33635"/>
    <x v="902"/>
    <s v="High"/>
    <n v="4"/>
    <n v="112.18"/>
    <s v="Regular Air"/>
    <n v="35"/>
    <x v="1"/>
    <s v="Small Business"/>
    <s v="Office Supplies"/>
    <s v="Storage &amp; Organization"/>
    <s v="Large Box"/>
    <d v="2009-07-13T00:00:00"/>
  </r>
  <r>
    <n v="35554"/>
    <x v="306"/>
    <s v="Not Specified"/>
    <n v="34"/>
    <n v="4581.54"/>
    <s v="Delivery Truck"/>
    <n v="54.74"/>
    <x v="1"/>
    <s v="Consumer"/>
    <s v="Furniture"/>
    <s v="Bookcases"/>
    <s v="Jumbo Box"/>
    <d v="2012-09-26T00:00:00"/>
  </r>
  <r>
    <n v="2978"/>
    <x v="852"/>
    <s v="Critical"/>
    <n v="28"/>
    <n v="4671.1495000000004"/>
    <s v="Regular Air"/>
    <n v="4.2"/>
    <x v="1"/>
    <s v="Corporate"/>
    <s v="Technology"/>
    <s v="Telephones and Communication"/>
    <s v="Small Box"/>
    <d v="2011-05-03T00:00:00"/>
  </r>
  <r>
    <n v="51107"/>
    <x v="547"/>
    <s v="Not Specified"/>
    <n v="36"/>
    <n v="772.67"/>
    <s v="Regular Air"/>
    <n v="2.99"/>
    <x v="9"/>
    <s v="Corporate"/>
    <s v="Office Supplies"/>
    <s v="Binders and Binder Accessories"/>
    <s v="Small Box"/>
    <d v="2012-09-26T00:00:00"/>
  </r>
  <r>
    <n v="6211"/>
    <x v="1106"/>
    <s v="Critical"/>
    <n v="3"/>
    <n v="68.64"/>
    <s v="Regular Air"/>
    <n v="8.99"/>
    <x v="6"/>
    <s v="Corporate"/>
    <s v="Office Supplies"/>
    <s v="Pens &amp; Art Supplies"/>
    <s v="Small Pack"/>
    <d v="2009-11-25T00:00:00"/>
  </r>
  <r>
    <n v="34662"/>
    <x v="1174"/>
    <s v="Critical"/>
    <n v="35"/>
    <n v="12741.81"/>
    <s v="Delivery Truck"/>
    <n v="99"/>
    <x v="4"/>
    <s v="Consumer"/>
    <s v="Office Supplies"/>
    <s v="Storage &amp; Organization"/>
    <s v="Jumbo Drum"/>
    <d v="2012-01-12T00:00:00"/>
  </r>
  <r>
    <n v="53956"/>
    <x v="214"/>
    <s v="High"/>
    <n v="43"/>
    <n v="1779.87"/>
    <s v="Regular Air"/>
    <n v="17.48"/>
    <x v="8"/>
    <s v="Consumer"/>
    <s v="Office Supplies"/>
    <s v="Paper"/>
    <s v="Small Box"/>
    <d v="2011-08-09T00:00:00"/>
  </r>
  <r>
    <n v="772"/>
    <x v="771"/>
    <s v="High"/>
    <n v="25"/>
    <n v="233.05"/>
    <s v="Regular Air"/>
    <n v="1.39"/>
    <x v="4"/>
    <s v="Consumer"/>
    <s v="Office Supplies"/>
    <s v="Envelopes"/>
    <s v="Small Box"/>
    <d v="2010-04-18T00:00:00"/>
  </r>
  <r>
    <n v="41415"/>
    <x v="586"/>
    <s v="Low"/>
    <n v="10"/>
    <n v="80.92"/>
    <s v="Regular Air"/>
    <n v="5.83"/>
    <x v="9"/>
    <s v="Small Business"/>
    <s v="Office Supplies"/>
    <s v="Paper"/>
    <s v="Wrap Bag"/>
    <d v="2009-11-15T00:00:00"/>
  </r>
  <r>
    <n v="30566"/>
    <x v="1037"/>
    <s v="Low"/>
    <n v="34"/>
    <n v="225.45"/>
    <s v="Regular Air"/>
    <n v="9.5399999999999991"/>
    <x v="0"/>
    <s v="Small Business"/>
    <s v="Office Supplies"/>
    <s v="Paper"/>
    <s v="Small Box"/>
    <d v="2011-07-03T00:00:00"/>
  </r>
  <r>
    <n v="2050"/>
    <x v="86"/>
    <s v="Not Specified"/>
    <n v="16"/>
    <n v="44.46"/>
    <s v="Regular Air"/>
    <n v="0.99"/>
    <x v="10"/>
    <s v="Consumer"/>
    <s v="Office Supplies"/>
    <s v="Labels"/>
    <s v="Small Box"/>
    <d v="2009-06-03T00:00:00"/>
  </r>
  <r>
    <n v="58688"/>
    <x v="555"/>
    <s v="Not Specified"/>
    <n v="18"/>
    <n v="215.93"/>
    <s v="Regular Air"/>
    <n v="5.81"/>
    <x v="7"/>
    <s v="Small Business"/>
    <s v="Office Supplies"/>
    <s v="Pens &amp; Art Supplies"/>
    <s v="Small Pack"/>
    <d v="2009-03-31T00:00:00"/>
  </r>
  <r>
    <n v="35360"/>
    <x v="1147"/>
    <s v="Critical"/>
    <n v="4"/>
    <n v="41.06"/>
    <s v="Regular Air"/>
    <n v="6.28"/>
    <x v="4"/>
    <s v="Corporate"/>
    <s v="Office Supplies"/>
    <s v="Binders and Binder Accessories"/>
    <s v="Small Box"/>
    <d v="2011-04-20T00:00:00"/>
  </r>
  <r>
    <n v="7042"/>
    <x v="615"/>
    <s v="Medium"/>
    <n v="4"/>
    <n v="1187.864"/>
    <s v="Delivery Truck"/>
    <n v="85.63"/>
    <x v="3"/>
    <s v="Home Office"/>
    <s v="Furniture"/>
    <s v="Tables"/>
    <s v="Jumbo Box"/>
    <d v="2012-01-10T00:00:00"/>
  </r>
  <r>
    <n v="46021"/>
    <x v="1187"/>
    <s v="High"/>
    <n v="1"/>
    <n v="199.48"/>
    <s v="Delivery Truck"/>
    <n v="35.89"/>
    <x v="8"/>
    <s v="Small Business"/>
    <s v="Furniture"/>
    <s v="Bookcases"/>
    <s v="Jumbo Box"/>
    <d v="2009-03-04T00:00:00"/>
  </r>
  <r>
    <n v="15712"/>
    <x v="1289"/>
    <s v="High"/>
    <n v="1"/>
    <n v="102.9"/>
    <s v="Delivery Truck"/>
    <n v="54.11"/>
    <x v="8"/>
    <s v="Corporate"/>
    <s v="Furniture"/>
    <s v="Bookcases"/>
    <s v="Jumbo Box"/>
    <d v="2012-12-06T00:00:00"/>
  </r>
  <r>
    <n v="21378"/>
    <x v="1117"/>
    <s v="Medium"/>
    <n v="34"/>
    <n v="937.04"/>
    <s v="Regular Air"/>
    <n v="1.49"/>
    <x v="7"/>
    <s v="Corporate"/>
    <s v="Office Supplies"/>
    <s v="Binders and Binder Accessories"/>
    <s v="Small Box"/>
    <d v="2011-08-08T00:00:00"/>
  </r>
  <r>
    <n v="3397"/>
    <x v="39"/>
    <s v="Medium"/>
    <n v="43"/>
    <n v="815.89"/>
    <s v="Regular Air"/>
    <n v="4"/>
    <x v="9"/>
    <s v="Consumer"/>
    <s v="Technology"/>
    <s v="Computer Peripherals"/>
    <s v="Small Box"/>
    <d v="2009-06-24T00:00:00"/>
  </r>
  <r>
    <n v="3778"/>
    <x v="858"/>
    <s v="Critical"/>
    <n v="34"/>
    <n v="268.08999999999997"/>
    <s v="Regular Air"/>
    <n v="2.38"/>
    <x v="4"/>
    <s v="Home Office"/>
    <s v="Technology"/>
    <s v="Computer Peripherals"/>
    <s v="Small Pack"/>
    <d v="2010-05-27T00:00:00"/>
  </r>
  <r>
    <n v="12418"/>
    <x v="81"/>
    <s v="Not Specified"/>
    <n v="38"/>
    <n v="299.01"/>
    <s v="Regular Air"/>
    <n v="6.5"/>
    <x v="3"/>
    <s v="Home Office"/>
    <s v="Office Supplies"/>
    <s v="Storage &amp; Organization"/>
    <s v="Medium Box"/>
    <d v="2012-02-20T00:00:00"/>
  </r>
  <r>
    <n v="24193"/>
    <x v="1152"/>
    <s v="Not Specified"/>
    <n v="19"/>
    <n v="1426.5125"/>
    <s v="Regular Air"/>
    <n v="0.99"/>
    <x v="6"/>
    <s v="Small Business"/>
    <s v="Technology"/>
    <s v="Telephones and Communication"/>
    <s v="Wrap Bag"/>
    <d v="2009-03-16T00:00:00"/>
  </r>
  <r>
    <n v="43808"/>
    <x v="1103"/>
    <s v="Low"/>
    <n v="16"/>
    <n v="108.73"/>
    <s v="Regular Air"/>
    <n v="5.22"/>
    <x v="1"/>
    <s v="Small Business"/>
    <s v="Furniture"/>
    <s v="Office Furnishings"/>
    <s v="Small Box"/>
    <d v="2011-01-13T00:00:00"/>
  </r>
  <r>
    <n v="28451"/>
    <x v="719"/>
    <s v="Critical"/>
    <n v="21"/>
    <n v="4201.08"/>
    <s v="Regular Air"/>
    <n v="11.54"/>
    <x v="1"/>
    <s v="Small Business"/>
    <s v="Furniture"/>
    <s v="Office Furnishings"/>
    <s v="Large Box"/>
    <d v="2009-01-07T00:00:00"/>
  </r>
  <r>
    <n v="43044"/>
    <x v="1178"/>
    <s v="Medium"/>
    <n v="3"/>
    <n v="19707.2"/>
    <s v="Regular Air"/>
    <n v="24.49"/>
    <x v="5"/>
    <s v="Home Office"/>
    <s v="Technology"/>
    <s v="Office Machines"/>
    <s v="Large Box"/>
    <d v="2009-10-19T00:00:00"/>
  </r>
  <r>
    <n v="36038"/>
    <x v="1240"/>
    <s v="High"/>
    <n v="26"/>
    <n v="95.26"/>
    <s v="Regular Air"/>
    <n v="5"/>
    <x v="5"/>
    <s v="Home Office"/>
    <s v="Office Supplies"/>
    <s v="Pens &amp; Art Supplies"/>
    <s v="Wrap Bag"/>
    <d v="2012-08-18T00:00:00"/>
  </r>
  <r>
    <n v="53378"/>
    <x v="1210"/>
    <s v="Medium"/>
    <n v="50"/>
    <n v="13934.53"/>
    <s v="Express Air"/>
    <n v="11.64"/>
    <x v="6"/>
    <s v="Corporate"/>
    <s v="Technology"/>
    <s v="Copiers and Fax"/>
    <s v="Large Box"/>
    <d v="2012-07-14T00:00:00"/>
  </r>
  <r>
    <n v="17956"/>
    <x v="410"/>
    <s v="Critical"/>
    <n v="17"/>
    <n v="1914.65"/>
    <s v="Regular Air"/>
    <n v="8.64"/>
    <x v="1"/>
    <s v="Corporate"/>
    <s v="Office Supplies"/>
    <s v="Storage &amp; Organization"/>
    <s v="Small Box"/>
    <d v="2010-08-06T00:00:00"/>
  </r>
  <r>
    <n v="23264"/>
    <x v="414"/>
    <s v="Critical"/>
    <n v="27"/>
    <n v="78.47"/>
    <s v="Regular Air"/>
    <n v="0.99"/>
    <x v="2"/>
    <s v="Corporate"/>
    <s v="Office Supplies"/>
    <s v="Labels"/>
    <s v="Small Box"/>
    <d v="2010-12-09T00:00:00"/>
  </r>
  <r>
    <n v="55940"/>
    <x v="1163"/>
    <s v="Not Specified"/>
    <n v="29"/>
    <n v="2925.78"/>
    <s v="Regular Air"/>
    <n v="7.18"/>
    <x v="12"/>
    <s v="Corporate"/>
    <s v="Technology"/>
    <s v="Computer Peripherals"/>
    <s v="Small Box"/>
    <d v="2009-04-30T00:00:00"/>
  </r>
  <r>
    <n v="35300"/>
    <x v="701"/>
    <s v="Medium"/>
    <n v="10"/>
    <n v="28.81"/>
    <s v="Regular Air"/>
    <n v="0.49"/>
    <x v="7"/>
    <s v="Corporate"/>
    <s v="Office Supplies"/>
    <s v="Labels"/>
    <s v="Small Box"/>
    <d v="2010-03-03T00:00:00"/>
  </r>
  <r>
    <n v="4738"/>
    <x v="1225"/>
    <s v="High"/>
    <n v="2"/>
    <n v="10.39"/>
    <s v="Regular Air"/>
    <n v="0.7"/>
    <x v="3"/>
    <s v="Home Office"/>
    <s v="Office Supplies"/>
    <s v="Rubber Bands"/>
    <s v="Wrap Bag"/>
    <d v="2012-04-08T00:00:00"/>
  </r>
  <r>
    <n v="4871"/>
    <x v="906"/>
    <s v="Critical"/>
    <n v="8"/>
    <n v="775.74"/>
    <s v="Delivery Truck"/>
    <n v="42"/>
    <x v="6"/>
    <s v="Consumer"/>
    <s v="Furniture"/>
    <s v="Chairs &amp; Chairmats"/>
    <s v="Jumbo Drum"/>
    <d v="2011-06-13T00:00:00"/>
  </r>
  <r>
    <n v="16098"/>
    <x v="150"/>
    <s v="Low"/>
    <n v="44"/>
    <n v="1001.99"/>
    <s v="Regular Air"/>
    <n v="2.99"/>
    <x v="1"/>
    <s v="Home Office"/>
    <s v="Office Supplies"/>
    <s v="Binders and Binder Accessories"/>
    <s v="Small Box"/>
    <d v="2012-07-23T00:00:00"/>
  </r>
  <r>
    <n v="58528"/>
    <x v="1268"/>
    <s v="Medium"/>
    <n v="41"/>
    <n v="159.74"/>
    <s v="Express Air"/>
    <n v="2.5"/>
    <x v="1"/>
    <s v="Corporate"/>
    <s v="Office Supplies"/>
    <s v="Envelopes"/>
    <s v="Small Box"/>
    <d v="2010-10-28T00:00:00"/>
  </r>
  <r>
    <n v="40643"/>
    <x v="131"/>
    <s v="Critical"/>
    <n v="23"/>
    <n v="258.74"/>
    <s v="Regular Air"/>
    <n v="5.72"/>
    <x v="4"/>
    <s v="Home Office"/>
    <s v="Office Supplies"/>
    <s v="Envelopes"/>
    <s v="Small Box"/>
    <d v="2011-04-07T00:00:00"/>
  </r>
  <r>
    <n v="37095"/>
    <x v="266"/>
    <s v="Low"/>
    <n v="3"/>
    <n v="18888"/>
    <s v="Regular Air"/>
    <n v="24.49"/>
    <x v="5"/>
    <s v="Consumer"/>
    <s v="Technology"/>
    <s v="Office Machines"/>
    <s v="Large Box"/>
    <d v="2009-03-14T00:00:00"/>
  </r>
  <r>
    <n v="3078"/>
    <x v="1000"/>
    <s v="High"/>
    <n v="1"/>
    <n v="316.61"/>
    <s v="Delivery Truck"/>
    <n v="48.8"/>
    <x v="9"/>
    <s v="Corporate"/>
    <s v="Furniture"/>
    <s v="Chairs &amp; Chairmats"/>
    <s v="Jumbo Drum"/>
    <d v="2010-02-13T00:00:00"/>
  </r>
  <r>
    <n v="5381"/>
    <x v="978"/>
    <s v="Low"/>
    <n v="47"/>
    <n v="4888.1400000000003"/>
    <s v="Regular Air"/>
    <n v="5.81"/>
    <x v="1"/>
    <s v="Home Office"/>
    <s v="Furniture"/>
    <s v="Office Furnishings"/>
    <s v="Medium Box"/>
    <d v="2010-02-04T00:00:00"/>
  </r>
  <r>
    <n v="40896"/>
    <x v="1229"/>
    <s v="Not Specified"/>
    <n v="21"/>
    <n v="155.72999999999999"/>
    <s v="Express Air"/>
    <n v="1.71"/>
    <x v="12"/>
    <s v="Corporate"/>
    <s v="Office Supplies"/>
    <s v="Paper"/>
    <s v="Wrap Bag"/>
    <d v="2011-09-03T00:00:00"/>
  </r>
  <r>
    <n v="17313"/>
    <x v="608"/>
    <s v="High"/>
    <n v="27"/>
    <n v="130.49"/>
    <s v="Express Air"/>
    <n v="0.88"/>
    <x v="0"/>
    <s v="Consumer"/>
    <s v="Office Supplies"/>
    <s v="Paper"/>
    <s v="Wrap Bag"/>
    <d v="2009-05-09T00:00:00"/>
  </r>
  <r>
    <n v="37380"/>
    <x v="725"/>
    <s v="Critical"/>
    <n v="47"/>
    <n v="507.18"/>
    <s v="Regular Air"/>
    <n v="4.78"/>
    <x v="0"/>
    <s v="Home Office"/>
    <s v="Office Supplies"/>
    <s v="Paper"/>
    <s v="Small Box"/>
    <d v="2011-04-02T00:00:00"/>
  </r>
  <r>
    <n v="45924"/>
    <x v="1056"/>
    <s v="Low"/>
    <n v="1"/>
    <n v="27.44"/>
    <s v="Regular Air"/>
    <n v="2.99"/>
    <x v="10"/>
    <s v="Corporate"/>
    <s v="Office Supplies"/>
    <s v="Binders and Binder Accessories"/>
    <s v="Small Box"/>
    <d v="2010-12-26T00:00:00"/>
  </r>
  <r>
    <n v="1412"/>
    <x v="964"/>
    <s v="Not Specified"/>
    <n v="13"/>
    <n v="59.03"/>
    <s v="Express Air"/>
    <n v="0.5"/>
    <x v="11"/>
    <s v="Consumer"/>
    <s v="Office Supplies"/>
    <s v="Labels"/>
    <s v="Small Box"/>
    <d v="2010-03-14T00:00:00"/>
  </r>
  <r>
    <n v="51175"/>
    <x v="1263"/>
    <s v="High"/>
    <n v="28"/>
    <n v="1135.24"/>
    <s v="Regular Air"/>
    <n v="4.5"/>
    <x v="10"/>
    <s v="Consumer"/>
    <s v="Office Supplies"/>
    <s v="Appliances"/>
    <s v="Small Box"/>
    <d v="2012-08-14T00:00:00"/>
  </r>
  <r>
    <n v="8135"/>
    <x v="1290"/>
    <s v="Not Specified"/>
    <n v="16"/>
    <n v="772.41200000000003"/>
    <s v="Regular Air"/>
    <n v="5"/>
    <x v="6"/>
    <s v="Consumer"/>
    <s v="Technology"/>
    <s v="Telephones and Communication"/>
    <s v="Small Pack"/>
    <d v="2011-06-27T00:00:00"/>
  </r>
  <r>
    <n v="15491"/>
    <x v="1034"/>
    <s v="Medium"/>
    <n v="5"/>
    <n v="901.37400000000002"/>
    <s v="Regular Air"/>
    <n v="2.5"/>
    <x v="6"/>
    <s v="Small Business"/>
    <s v="Technology"/>
    <s v="Telephones and Communication"/>
    <s v="Small Box"/>
    <d v="2012-01-18T00:00:00"/>
  </r>
  <r>
    <n v="57894"/>
    <x v="57"/>
    <s v="Low"/>
    <n v="47"/>
    <n v="13382.01"/>
    <s v="Delivery Truck"/>
    <n v="26.53"/>
    <x v="4"/>
    <s v="Home Office"/>
    <s v="Technology"/>
    <s v="Office Machines"/>
    <s v="Jumbo Drum"/>
    <d v="2012-04-05T00:00:00"/>
  </r>
  <r>
    <n v="15109"/>
    <x v="520"/>
    <s v="Not Specified"/>
    <n v="11"/>
    <n v="230.72"/>
    <s v="Regular Air"/>
    <n v="5.99"/>
    <x v="8"/>
    <s v="Home Office"/>
    <s v="Technology"/>
    <s v="Computer Peripherals"/>
    <s v="Small Box"/>
    <d v="2010-12-17T00:00:00"/>
  </r>
  <r>
    <n v="57698"/>
    <x v="1054"/>
    <s v="Critical"/>
    <n v="13"/>
    <n v="4805.3599999999997"/>
    <s v="Regular Air"/>
    <n v="19.989999999999998"/>
    <x v="10"/>
    <s v="Home Office"/>
    <s v="Office Supplies"/>
    <s v="Appliances"/>
    <s v="Small Box"/>
    <d v="2012-01-08T00:00:00"/>
  </r>
  <r>
    <n v="39172"/>
    <x v="582"/>
    <s v="Low"/>
    <n v="38"/>
    <n v="9013.58"/>
    <s v="Regular Air"/>
    <n v="19.989999999999998"/>
    <x v="1"/>
    <s v="Home Office"/>
    <s v="Office Supplies"/>
    <s v="Appliances"/>
    <s v="Small Box"/>
    <d v="2010-07-02T00:00:00"/>
  </r>
  <r>
    <n v="35137"/>
    <x v="691"/>
    <s v="High"/>
    <n v="41"/>
    <n v="225.06"/>
    <s v="Express Air"/>
    <n v="2.99"/>
    <x v="8"/>
    <s v="Home Office"/>
    <s v="Office Supplies"/>
    <s v="Binders and Binder Accessories"/>
    <s v="Small Box"/>
    <d v="2010-07-19T00:00:00"/>
  </r>
  <r>
    <n v="15139"/>
    <x v="1041"/>
    <s v="High"/>
    <n v="17"/>
    <n v="5203.8999999999996"/>
    <s v="Delivery Truck"/>
    <n v="64.73"/>
    <x v="7"/>
    <s v="Corporate"/>
    <s v="Furniture"/>
    <s v="Chairs &amp; Chairmats"/>
    <s v="Jumbo Drum"/>
    <d v="2009-11-21T00:00:00"/>
  </r>
  <r>
    <n v="32580"/>
    <x v="464"/>
    <s v="High"/>
    <n v="38"/>
    <n v="261.38"/>
    <s v="Regular Air"/>
    <n v="8.74"/>
    <x v="1"/>
    <s v="Corporate"/>
    <s v="Office Supplies"/>
    <s v="Paper"/>
    <s v="Small Box"/>
    <d v="2011-09-17T00:00:00"/>
  </r>
  <r>
    <n v="45573"/>
    <x v="595"/>
    <s v="High"/>
    <n v="5"/>
    <n v="627.64"/>
    <s v="Delivery Truck"/>
    <n v="30"/>
    <x v="0"/>
    <s v="Small Business"/>
    <s v="Furniture"/>
    <s v="Chairs &amp; Chairmats"/>
    <s v="Jumbo Drum"/>
    <d v="2009-08-14T00:00:00"/>
  </r>
  <r>
    <n v="45571"/>
    <x v="1181"/>
    <s v="Medium"/>
    <n v="47"/>
    <n v="5975.0495000000001"/>
    <s v="Regular Air"/>
    <n v="8.99"/>
    <x v="8"/>
    <s v="Consumer"/>
    <s v="Technology"/>
    <s v="Telephones and Communication"/>
    <s v="Small Box"/>
    <d v="2012-09-25T00:00:00"/>
  </r>
  <r>
    <n v="34112"/>
    <x v="1136"/>
    <s v="Critical"/>
    <n v="13"/>
    <n v="315.79199999999997"/>
    <s v="Regular Air"/>
    <n v="8.59"/>
    <x v="6"/>
    <s v="Small Business"/>
    <s v="Technology"/>
    <s v="Telephones and Communication"/>
    <s v="Medium Box"/>
    <d v="2011-09-03T00:00:00"/>
  </r>
  <r>
    <n v="16837"/>
    <x v="1170"/>
    <s v="Not Specified"/>
    <n v="4"/>
    <n v="997"/>
    <s v="Delivery Truck"/>
    <n v="54.31"/>
    <x v="8"/>
    <s v="Consumer"/>
    <s v="Furniture"/>
    <s v="Chairs &amp; Chairmats"/>
    <s v="Jumbo Drum"/>
    <d v="2011-01-22T00:00:00"/>
  </r>
  <r>
    <n v="56644"/>
    <x v="483"/>
    <s v="Not Specified"/>
    <n v="36"/>
    <n v="82.09"/>
    <s v="Regular Air"/>
    <n v="1"/>
    <x v="6"/>
    <s v="Home Office"/>
    <s v="Office Supplies"/>
    <s v="Pens &amp; Art Supplies"/>
    <s v="Wrap Bag"/>
    <d v="2012-11-30T00:00:00"/>
  </r>
  <r>
    <n v="44646"/>
    <x v="1050"/>
    <s v="Low"/>
    <n v="47"/>
    <n v="12723.95"/>
    <s v="Regular Air"/>
    <n v="35"/>
    <x v="6"/>
    <s v="Home Office"/>
    <s v="Office Supplies"/>
    <s v="Storage &amp; Organization"/>
    <s v="Large Box"/>
    <d v="2012-01-08T00:00:00"/>
  </r>
  <r>
    <n v="47301"/>
    <x v="1291"/>
    <s v="Low"/>
    <n v="6"/>
    <n v="460.71"/>
    <s v="Regular Air"/>
    <n v="35"/>
    <x v="1"/>
    <s v="Consumer"/>
    <s v="Office Supplies"/>
    <s v="Storage &amp; Organization"/>
    <s v="Large Box"/>
    <d v="2011-07-22T00:00:00"/>
  </r>
  <r>
    <n v="12871"/>
    <x v="415"/>
    <s v="Not Specified"/>
    <n v="46"/>
    <n v="459.26"/>
    <s v="Regular Air"/>
    <n v="4.68"/>
    <x v="6"/>
    <s v="Small Business"/>
    <s v="Office Supplies"/>
    <s v="Scissors, Rulers and Trimmers"/>
    <s v="Small Pack"/>
    <d v="2011-10-06T00:00:00"/>
  </r>
  <r>
    <n v="10464"/>
    <x v="1140"/>
    <s v="Critical"/>
    <n v="23"/>
    <n v="121.73"/>
    <s v="Regular Air"/>
    <n v="6.07"/>
    <x v="5"/>
    <s v="Consumer"/>
    <s v="Office Supplies"/>
    <s v="Paper"/>
    <s v="Small Box"/>
    <d v="2009-08-11T00:00:00"/>
  </r>
  <r>
    <n v="10466"/>
    <x v="647"/>
    <s v="High"/>
    <n v="27"/>
    <n v="114.86"/>
    <s v="Regular Air"/>
    <n v="0.94"/>
    <x v="3"/>
    <s v="Corporate"/>
    <s v="Office Supplies"/>
    <s v="Pens &amp; Art Supplies"/>
    <s v="Wrap Bag"/>
    <d v="2012-12-26T00:00:00"/>
  </r>
  <r>
    <n v="26976"/>
    <x v="160"/>
    <s v="Not Specified"/>
    <n v="28"/>
    <n v="1417.21"/>
    <s v="Regular Air"/>
    <n v="18.45"/>
    <x v="3"/>
    <s v="Home Office"/>
    <s v="Furniture"/>
    <s v="Office Furnishings"/>
    <s v="Medium Box"/>
    <d v="2011-05-22T00:00:00"/>
  </r>
  <r>
    <n v="39140"/>
    <x v="1014"/>
    <s v="Low"/>
    <n v="26"/>
    <n v="2268.91"/>
    <s v="Delivery Truck"/>
    <n v="55.81"/>
    <x v="5"/>
    <s v="Consumer"/>
    <s v="Furniture"/>
    <s v="Bookcases"/>
    <s v="Jumbo Box"/>
    <d v="2010-10-02T00:00:00"/>
  </r>
  <r>
    <n v="24358"/>
    <x v="512"/>
    <s v="Critical"/>
    <n v="27"/>
    <n v="7333.45"/>
    <s v="Regular Air"/>
    <n v="35"/>
    <x v="8"/>
    <s v="Small Business"/>
    <s v="Office Supplies"/>
    <s v="Storage &amp; Organization"/>
    <s v="Large Box"/>
    <d v="2009-05-16T00:00:00"/>
  </r>
  <r>
    <n v="3331"/>
    <x v="1075"/>
    <s v="High"/>
    <n v="31"/>
    <n v="153.28"/>
    <s v="Regular Air"/>
    <n v="0.5"/>
    <x v="6"/>
    <s v="Corporate"/>
    <s v="Office Supplies"/>
    <s v="Labels"/>
    <s v="Small Box"/>
    <d v="2010-05-21T00:00:00"/>
  </r>
  <r>
    <n v="2208"/>
    <x v="1279"/>
    <s v="Not Specified"/>
    <n v="7"/>
    <n v="82.06"/>
    <s v="Regular Air"/>
    <n v="7.19"/>
    <x v="9"/>
    <s v="Home Office"/>
    <s v="Office Supplies"/>
    <s v="Binders and Binder Accessories"/>
    <s v="Small Box"/>
    <d v="2011-05-02T00:00:00"/>
  </r>
  <r>
    <n v="5986"/>
    <x v="425"/>
    <s v="High"/>
    <n v="41"/>
    <n v="205.24"/>
    <s v="Regular Air"/>
    <n v="4.93"/>
    <x v="1"/>
    <s v="Small Business"/>
    <s v="Technology"/>
    <s v="Computer Peripherals"/>
    <s v="Small Pack"/>
    <d v="2012-04-22T00:00:00"/>
  </r>
  <r>
    <n v="8450"/>
    <x v="181"/>
    <s v="Not Specified"/>
    <n v="22"/>
    <n v="41.39"/>
    <s v="Regular Air"/>
    <n v="1.49"/>
    <x v="6"/>
    <s v="Home Office"/>
    <s v="Office Supplies"/>
    <s v="Binders and Binder Accessories"/>
    <s v="Small Box"/>
    <d v="2012-04-14T00:00:00"/>
  </r>
  <r>
    <n v="42754"/>
    <x v="232"/>
    <s v="Critical"/>
    <n v="31"/>
    <n v="341.71"/>
    <s v="Regular Air"/>
    <n v="5.14"/>
    <x v="7"/>
    <s v="Corporate"/>
    <s v="Office Supplies"/>
    <s v="Binders and Binder Accessories"/>
    <s v="Small Box"/>
    <d v="2010-08-25T00:00:00"/>
  </r>
  <r>
    <n v="41059"/>
    <x v="629"/>
    <s v="Medium"/>
    <n v="21"/>
    <n v="128.86000000000001"/>
    <s v="Express Air"/>
    <n v="1.2"/>
    <x v="1"/>
    <s v="Corporate"/>
    <s v="Office Supplies"/>
    <s v="Pens &amp; Art Supplies"/>
    <s v="Wrap Bag"/>
    <d v="2010-09-16T00:00:00"/>
  </r>
  <r>
    <n v="33666"/>
    <x v="166"/>
    <s v="Not Specified"/>
    <n v="17"/>
    <n v="3801.27"/>
    <s v="Regular Air"/>
    <n v="69"/>
    <x v="4"/>
    <s v="Home Office"/>
    <s v="Furniture"/>
    <s v="Tables"/>
    <s v="Large Box"/>
    <d v="2012-07-18T00:00:00"/>
  </r>
  <r>
    <n v="50656"/>
    <x v="611"/>
    <s v="Critical"/>
    <n v="39"/>
    <n v="485.97"/>
    <s v="Regular Air"/>
    <n v="5.16"/>
    <x v="0"/>
    <s v="Consumer"/>
    <s v="Furniture"/>
    <s v="Office Furnishings"/>
    <s v="Small Box"/>
    <d v="2009-10-25T00:00:00"/>
  </r>
  <r>
    <n v="11137"/>
    <x v="1153"/>
    <s v="High"/>
    <n v="48"/>
    <n v="5188.8599999999997"/>
    <s v="Regular Air"/>
    <n v="8.64"/>
    <x v="2"/>
    <s v="Small Business"/>
    <s v="Office Supplies"/>
    <s v="Storage &amp; Organization"/>
    <s v="Small Box"/>
    <d v="2012-11-30T00:00:00"/>
  </r>
  <r>
    <n v="37891"/>
    <x v="60"/>
    <s v="High"/>
    <n v="33"/>
    <n v="5154.009"/>
    <s v="Regular Air"/>
    <n v="13.99"/>
    <x v="1"/>
    <s v="Small Business"/>
    <s v="Technology"/>
    <s v="Telephones and Communication"/>
    <s v="Medium Box"/>
    <d v="2011-10-22T00:00:00"/>
  </r>
  <r>
    <n v="46884"/>
    <x v="730"/>
    <s v="Medium"/>
    <n v="3"/>
    <n v="337.33949999999999"/>
    <s v="Regular Air"/>
    <n v="2.5"/>
    <x v="6"/>
    <s v="Corporate"/>
    <s v="Technology"/>
    <s v="Telephones and Communication"/>
    <s v="Small Box"/>
    <d v="2009-01-19T00:00:00"/>
  </r>
  <r>
    <n v="5445"/>
    <x v="219"/>
    <s v="Low"/>
    <n v="9"/>
    <n v="46.48"/>
    <s v="Regular Air"/>
    <n v="1.93"/>
    <x v="1"/>
    <s v="Home Office"/>
    <s v="Office Supplies"/>
    <s v="Pens &amp; Art Supplies"/>
    <s v="Wrap Bag"/>
    <d v="2010-08-01T00:00:00"/>
  </r>
  <r>
    <n v="53025"/>
    <x v="1277"/>
    <s v="Critical"/>
    <n v="32"/>
    <n v="195.57"/>
    <s v="Regular Air"/>
    <n v="7.5"/>
    <x v="9"/>
    <s v="Consumer"/>
    <s v="Office Supplies"/>
    <s v="Paper"/>
    <s v="Small Box"/>
    <d v="2010-03-18T00:00:00"/>
  </r>
  <r>
    <n v="49472"/>
    <x v="286"/>
    <s v="Low"/>
    <n v="15"/>
    <n v="144.13999999999999"/>
    <s v="Regular Air"/>
    <n v="1.99"/>
    <x v="9"/>
    <s v="Small Business"/>
    <s v="Technology"/>
    <s v="Computer Peripherals"/>
    <s v="Small Pack"/>
    <d v="2010-07-21T00:00:00"/>
  </r>
  <r>
    <n v="35841"/>
    <x v="224"/>
    <s v="Medium"/>
    <n v="23"/>
    <n v="230.41"/>
    <s v="Regular Air"/>
    <n v="1.39"/>
    <x v="4"/>
    <s v="Small Business"/>
    <s v="Office Supplies"/>
    <s v="Envelopes"/>
    <s v="Small Box"/>
    <d v="2011-05-09T00:00:00"/>
  </r>
  <r>
    <n v="21890"/>
    <x v="380"/>
    <s v="Not Specified"/>
    <n v="44"/>
    <n v="495.5"/>
    <s v="Regular Air"/>
    <n v="6.97"/>
    <x v="3"/>
    <s v="Small Business"/>
    <s v="Office Supplies"/>
    <s v="Envelopes"/>
    <s v="Small Box"/>
    <d v="2011-01-26T00:00:00"/>
  </r>
  <r>
    <n v="21383"/>
    <x v="1096"/>
    <s v="Low"/>
    <n v="31"/>
    <n v="16066.85"/>
    <s v="Regular Air"/>
    <n v="24.49"/>
    <x v="2"/>
    <s v="Consumer"/>
    <s v="Technology"/>
    <s v="Office Machines"/>
    <s v="Large Box"/>
    <d v="2009-02-04T00:00:00"/>
  </r>
  <r>
    <n v="43044"/>
    <x v="1178"/>
    <s v="Medium"/>
    <n v="23"/>
    <n v="103.5"/>
    <s v="Regular Air"/>
    <n v="5.41"/>
    <x v="5"/>
    <s v="Home Office"/>
    <s v="Office Supplies"/>
    <s v="Binders and Binder Accessories"/>
    <s v="Small Box"/>
    <d v="2009-10-19T00:00:00"/>
  </r>
  <r>
    <n v="56387"/>
    <x v="160"/>
    <s v="Medium"/>
    <n v="9"/>
    <n v="67.459999999999994"/>
    <s v="Regular Air"/>
    <n v="10.050000000000001"/>
    <x v="6"/>
    <s v="Small Business"/>
    <s v="Office Supplies"/>
    <s v="Paper"/>
    <s v="Small Box"/>
    <d v="2011-05-22T00:00:00"/>
  </r>
  <r>
    <n v="3650"/>
    <x v="395"/>
    <s v="Not Specified"/>
    <n v="36"/>
    <n v="139.94999999999999"/>
    <s v="Express Air"/>
    <n v="5.47"/>
    <x v="6"/>
    <s v="Home Office"/>
    <s v="Office Supplies"/>
    <s v="Binders and Binder Accessories"/>
    <s v="Small Box"/>
    <d v="2012-05-29T00:00:00"/>
  </r>
  <r>
    <n v="45959"/>
    <x v="574"/>
    <s v="Medium"/>
    <n v="35"/>
    <n v="1822.13"/>
    <s v="Regular Air"/>
    <n v="19.989999999999998"/>
    <x v="6"/>
    <s v="Corporate"/>
    <s v="Technology"/>
    <s v="Computer Peripherals"/>
    <s v="Small Box"/>
    <d v="2009-12-08T00:00:00"/>
  </r>
  <r>
    <n v="33763"/>
    <x v="1068"/>
    <s v="Not Specified"/>
    <n v="23"/>
    <n v="10791.38"/>
    <s v="Regular Air"/>
    <n v="24.49"/>
    <x v="7"/>
    <s v="Corporate"/>
    <s v="Technology"/>
    <s v="Copiers and Fax"/>
    <s v="Large Box"/>
    <d v="2010-09-25T00:00:00"/>
  </r>
  <r>
    <n v="48034"/>
    <x v="279"/>
    <s v="Not Specified"/>
    <n v="12"/>
    <n v="2340.5039999999999"/>
    <s v="Delivery Truck"/>
    <n v="59.24"/>
    <x v="1"/>
    <s v="Home Office"/>
    <s v="Furniture"/>
    <s v="Tables"/>
    <s v="Jumbo Box"/>
    <d v="2009-07-14T00:00:00"/>
  </r>
  <r>
    <n v="23170"/>
    <x v="386"/>
    <s v="Not Specified"/>
    <n v="20"/>
    <n v="4252.8900000000003"/>
    <s v="Express Air"/>
    <n v="18.059999999999999"/>
    <x v="5"/>
    <s v="Consumer"/>
    <s v="Furniture"/>
    <s v="Chairs &amp; Chairmats"/>
    <s v="Large Box"/>
    <d v="2009-05-23T00:00:00"/>
  </r>
  <r>
    <n v="34434"/>
    <x v="163"/>
    <s v="Not Specified"/>
    <n v="16"/>
    <n v="32.35"/>
    <s v="Regular Air"/>
    <n v="4.79"/>
    <x v="0"/>
    <s v="Small Business"/>
    <s v="Office Supplies"/>
    <s v="Binders and Binder Accessories"/>
    <s v="Small Box"/>
    <d v="2011-05-10T00:00:00"/>
  </r>
  <r>
    <n v="21063"/>
    <x v="1292"/>
    <s v="Low"/>
    <n v="49"/>
    <n v="377.02"/>
    <s v="Regular Air"/>
    <n v="2.35"/>
    <x v="8"/>
    <s v="Consumer"/>
    <s v="Office Supplies"/>
    <s v="Pens &amp; Art Supplies"/>
    <s v="Wrap Bag"/>
    <d v="2011-04-19T00:00:00"/>
  </r>
  <r>
    <n v="26976"/>
    <x v="160"/>
    <s v="Not Specified"/>
    <n v="44"/>
    <n v="729.75"/>
    <s v="Regular Air"/>
    <n v="1.39"/>
    <x v="3"/>
    <s v="Home Office"/>
    <s v="Office Supplies"/>
    <s v="Envelopes"/>
    <s v="Small Box"/>
    <d v="2011-05-21T00:00:00"/>
  </r>
  <r>
    <n v="21538"/>
    <x v="379"/>
    <s v="Medium"/>
    <n v="31"/>
    <n v="87.32"/>
    <s v="Regular Air"/>
    <n v="0.96"/>
    <x v="9"/>
    <s v="Small Business"/>
    <s v="Office Supplies"/>
    <s v="Pens &amp; Art Supplies"/>
    <s v="Wrap Bag"/>
    <d v="2009-07-29T00:00:00"/>
  </r>
  <r>
    <n v="32001"/>
    <x v="449"/>
    <s v="Low"/>
    <n v="22"/>
    <n v="494.84"/>
    <s v="Regular Air"/>
    <n v="3.63"/>
    <x v="4"/>
    <s v="Small Business"/>
    <s v="Furniture"/>
    <s v="Office Furnishings"/>
    <s v="Small Pack"/>
    <d v="2011-11-02T00:00:00"/>
  </r>
  <r>
    <n v="38789"/>
    <x v="307"/>
    <s v="High"/>
    <n v="4"/>
    <n v="115.17"/>
    <s v="Delivery Truck"/>
    <n v="15.68"/>
    <x v="4"/>
    <s v="Small Business"/>
    <s v="Furniture"/>
    <s v="Office Furnishings"/>
    <s v="Jumbo Drum"/>
    <d v="2010-11-15T00:00:00"/>
  </r>
  <r>
    <n v="31170"/>
    <x v="278"/>
    <s v="Medium"/>
    <n v="32"/>
    <n v="320.57"/>
    <s v="Regular Air"/>
    <n v="1.99"/>
    <x v="6"/>
    <s v="Corporate"/>
    <s v="Technology"/>
    <s v="Computer Peripherals"/>
    <s v="Small Pack"/>
    <d v="2012-01-29T00:00:00"/>
  </r>
  <r>
    <n v="35046"/>
    <x v="448"/>
    <s v="Medium"/>
    <n v="21"/>
    <n v="151.86000000000001"/>
    <s v="Express Air"/>
    <n v="6.05"/>
    <x v="5"/>
    <s v="Corporate"/>
    <s v="Office Supplies"/>
    <s v="Binders and Binder Accessories"/>
    <s v="Small Box"/>
    <d v="2010-07-24T00:00:00"/>
  </r>
  <r>
    <n v="9954"/>
    <x v="1293"/>
    <s v="Not Specified"/>
    <n v="39"/>
    <n v="203.6"/>
    <s v="Regular Air"/>
    <n v="7.44"/>
    <x v="8"/>
    <s v="Corporate"/>
    <s v="Office Supplies"/>
    <s v="Paper"/>
    <s v="Small Box"/>
    <d v="2009-06-21T00:00:00"/>
  </r>
  <r>
    <n v="41345"/>
    <x v="1119"/>
    <s v="Medium"/>
    <n v="36"/>
    <n v="66.41"/>
    <s v="Regular Air"/>
    <n v="0.79"/>
    <x v="1"/>
    <s v="Home Office"/>
    <s v="Office Supplies"/>
    <s v="Rubber Bands"/>
    <s v="Wrap Bag"/>
    <d v="2012-02-02T00:00:00"/>
  </r>
  <r>
    <n v="3300"/>
    <x v="267"/>
    <s v="Low"/>
    <n v="6"/>
    <n v="92.02"/>
    <s v="Regular Air"/>
    <n v="4"/>
    <x v="3"/>
    <s v="Home Office"/>
    <s v="Technology"/>
    <s v="Computer Peripherals"/>
    <s v="Small Box"/>
    <d v="2011-07-19T00:00:00"/>
  </r>
  <r>
    <n v="5408"/>
    <x v="756"/>
    <s v="Low"/>
    <n v="11"/>
    <n v="2392.23"/>
    <s v="Regular Air"/>
    <n v="21.21"/>
    <x v="3"/>
    <s v="Small Business"/>
    <s v="Furniture"/>
    <s v="Office Furnishings"/>
    <s v="Large Box"/>
    <d v="2012-07-29T00:00:00"/>
  </r>
  <r>
    <n v="57922"/>
    <x v="1038"/>
    <s v="Critical"/>
    <n v="50"/>
    <n v="343.26"/>
    <s v="Regular Air"/>
    <n v="8.3699999999999992"/>
    <x v="8"/>
    <s v="Corporate"/>
    <s v="Office Supplies"/>
    <s v="Scissors, Rulers and Trimmers"/>
    <s v="Small Pack"/>
    <d v="2011-02-08T00:00:00"/>
  </r>
  <r>
    <n v="46656"/>
    <x v="1023"/>
    <s v="High"/>
    <n v="27"/>
    <n v="636.70000000000005"/>
    <s v="Regular Air"/>
    <n v="12.98"/>
    <x v="8"/>
    <s v="Corporate"/>
    <s v="Office Supplies"/>
    <s v="Binders and Binder Accessories"/>
    <s v="Small Box"/>
    <d v="2009-07-17T00:00:00"/>
  </r>
  <r>
    <n v="3589"/>
    <x v="693"/>
    <s v="High"/>
    <n v="23"/>
    <n v="72.930000000000007"/>
    <s v="Regular Air"/>
    <n v="0.49"/>
    <x v="9"/>
    <s v="Home Office"/>
    <s v="Office Supplies"/>
    <s v="Labels"/>
    <s v="Small Box"/>
    <d v="2009-05-27T00:00:00"/>
  </r>
  <r>
    <n v="7105"/>
    <x v="821"/>
    <s v="Low"/>
    <n v="17"/>
    <n v="77.19"/>
    <s v="Regular Air"/>
    <n v="6.89"/>
    <x v="6"/>
    <s v="Corporate"/>
    <s v="Office Supplies"/>
    <s v="Appliances"/>
    <s v="Small Box"/>
    <d v="2010-06-28T00:00:00"/>
  </r>
  <r>
    <n v="31616"/>
    <x v="389"/>
    <s v="Critical"/>
    <n v="45"/>
    <n v="182.7"/>
    <s v="Regular Air"/>
    <n v="5.41"/>
    <x v="4"/>
    <s v="Consumer"/>
    <s v="Office Supplies"/>
    <s v="Binders and Binder Accessories"/>
    <s v="Small Box"/>
    <d v="2010-08-29T00:00:00"/>
  </r>
  <r>
    <n v="16194"/>
    <x v="949"/>
    <s v="Not Specified"/>
    <n v="24"/>
    <n v="2435.5135"/>
    <s v="Regular Air"/>
    <n v="4.2"/>
    <x v="9"/>
    <s v="Small Business"/>
    <s v="Technology"/>
    <s v="Telephones and Communication"/>
    <s v="Small Box"/>
    <d v="2010-10-09T00:00:00"/>
  </r>
  <r>
    <n v="24069"/>
    <x v="286"/>
    <s v="Low"/>
    <n v="21"/>
    <n v="7981.2"/>
    <s v="Delivery Truck"/>
    <n v="85.63"/>
    <x v="4"/>
    <s v="Home Office"/>
    <s v="Furniture"/>
    <s v="Tables"/>
    <s v="Jumbo Box"/>
    <d v="2010-07-23T00:00:00"/>
  </r>
  <r>
    <n v="56995"/>
    <x v="742"/>
    <s v="Medium"/>
    <n v="27"/>
    <n v="157.57"/>
    <s v="Express Air"/>
    <n v="5.01"/>
    <x v="1"/>
    <s v="Corporate"/>
    <s v="Office Supplies"/>
    <s v="Binders and Binder Accessories"/>
    <s v="Small Box"/>
    <d v="2009-10-17T00:00:00"/>
  </r>
  <r>
    <n v="29090"/>
    <x v="651"/>
    <s v="Medium"/>
    <n v="24"/>
    <n v="99.1"/>
    <s v="Regular Air"/>
    <n v="0.99"/>
    <x v="3"/>
    <s v="Consumer"/>
    <s v="Office Supplies"/>
    <s v="Labels"/>
    <s v="Small Box"/>
    <d v="2012-01-17T00:00:00"/>
  </r>
  <r>
    <n v="56006"/>
    <x v="1155"/>
    <s v="Critical"/>
    <n v="20"/>
    <n v="1429.088"/>
    <s v="Regular Air"/>
    <n v="1.25"/>
    <x v="0"/>
    <s v="Small Business"/>
    <s v="Technology"/>
    <s v="Telephones and Communication"/>
    <s v="Small Pack"/>
    <d v="2011-10-03T00:00:00"/>
  </r>
  <r>
    <n v="51842"/>
    <x v="676"/>
    <s v="Low"/>
    <n v="4"/>
    <n v="431.11"/>
    <s v="Regular Air"/>
    <n v="35"/>
    <x v="5"/>
    <s v="Corporate"/>
    <s v="Office Supplies"/>
    <s v="Storage &amp; Organization"/>
    <s v="Large Box"/>
    <d v="2011-12-02T00:00:00"/>
  </r>
  <r>
    <n v="54467"/>
    <x v="603"/>
    <s v="Low"/>
    <n v="37"/>
    <n v="436.67"/>
    <s v="Regular Air"/>
    <n v="5.72"/>
    <x v="0"/>
    <s v="Small Business"/>
    <s v="Office Supplies"/>
    <s v="Envelopes"/>
    <s v="Small Box"/>
    <d v="2010-10-20T00:00:00"/>
  </r>
  <r>
    <n v="53190"/>
    <x v="481"/>
    <s v="Medium"/>
    <n v="9"/>
    <n v="477.05399999999997"/>
    <s v="Regular Air"/>
    <n v="3.99"/>
    <x v="0"/>
    <s v="Home Office"/>
    <s v="Technology"/>
    <s v="Telephones and Communication"/>
    <s v="Small Box"/>
    <d v="2009-09-25T00:00:00"/>
  </r>
  <r>
    <n v="30853"/>
    <x v="433"/>
    <s v="Medium"/>
    <n v="16"/>
    <n v="41.52"/>
    <s v="Regular Air"/>
    <n v="7.09"/>
    <x v="8"/>
    <s v="Small Business"/>
    <s v="Office Supplies"/>
    <s v="Paper"/>
    <s v="Wrap Bag"/>
    <d v="2011-07-30T00:00:00"/>
  </r>
  <r>
    <n v="31238"/>
    <x v="600"/>
    <s v="Medium"/>
    <n v="21"/>
    <n v="7512.03"/>
    <s v="Express Air"/>
    <n v="19.989999999999998"/>
    <x v="1"/>
    <s v="Corporate"/>
    <s v="Office Supplies"/>
    <s v="Appliances"/>
    <s v="Small Box"/>
    <d v="2010-08-24T00:00:00"/>
  </r>
  <r>
    <n v="20263"/>
    <x v="461"/>
    <s v="Medium"/>
    <n v="33"/>
    <n v="553.5625"/>
    <s v="Regular Air"/>
    <n v="1.25"/>
    <x v="2"/>
    <s v="Small Business"/>
    <s v="Technology"/>
    <s v="Telephones and Communication"/>
    <s v="Small Pack"/>
    <d v="2009-11-16T00:00:00"/>
  </r>
  <r>
    <n v="22695"/>
    <x v="1065"/>
    <s v="Low"/>
    <n v="44"/>
    <n v="444.52"/>
    <s v="Regular Air"/>
    <n v="2.06"/>
    <x v="7"/>
    <s v="Consumer"/>
    <s v="Office Supplies"/>
    <s v="Paper"/>
    <s v="Wrap Bag"/>
    <d v="2009-07-08T00:00:00"/>
  </r>
  <r>
    <n v="1604"/>
    <x v="286"/>
    <s v="Low"/>
    <n v="47"/>
    <n v="622.82000000000005"/>
    <s v="Regular Air"/>
    <n v="4.9800000000000004"/>
    <x v="6"/>
    <s v="Consumer"/>
    <s v="Furniture"/>
    <s v="Office Furnishings"/>
    <s v="Small Pack"/>
    <d v="2010-07-16T00:00:00"/>
  </r>
  <r>
    <n v="14274"/>
    <x v="692"/>
    <s v="Not Specified"/>
    <n v="23"/>
    <n v="3674.08"/>
    <s v="Delivery Truck"/>
    <n v="30"/>
    <x v="6"/>
    <s v="Consumer"/>
    <s v="Furniture"/>
    <s v="Chairs &amp; Chairmats"/>
    <s v="Jumbo Drum"/>
    <d v="2009-01-08T00:00:00"/>
  </r>
  <r>
    <n v="19205"/>
    <x v="951"/>
    <s v="Medium"/>
    <n v="47"/>
    <n v="1291.3499999999999"/>
    <s v="Regular Air"/>
    <n v="5.86"/>
    <x v="1"/>
    <s v="Small Business"/>
    <s v="Office Supplies"/>
    <s v="Paper"/>
    <s v="Small Box"/>
    <d v="2010-07-27T00:00:00"/>
  </r>
  <r>
    <n v="55431"/>
    <x v="583"/>
    <s v="Not Specified"/>
    <n v="39"/>
    <n v="61.94"/>
    <s v="Regular Air"/>
    <n v="1.29"/>
    <x v="0"/>
    <s v="Corporate"/>
    <s v="Office Supplies"/>
    <s v="Pens &amp; Art Supplies"/>
    <s v="Wrap Bag"/>
    <d v="2012-06-09T00:00:00"/>
  </r>
  <r>
    <n v="28324"/>
    <x v="1117"/>
    <s v="High"/>
    <n v="48"/>
    <n v="385.99"/>
    <s v="Regular Air"/>
    <n v="3.5"/>
    <x v="1"/>
    <s v="Small Business"/>
    <s v="Office Supplies"/>
    <s v="Appliances"/>
    <s v="Small Box"/>
    <d v="2011-08-09T00:00:00"/>
  </r>
  <r>
    <n v="16518"/>
    <x v="1052"/>
    <s v="Critical"/>
    <n v="4"/>
    <n v="80.290000000000006"/>
    <s v="Regular Air"/>
    <n v="5.21"/>
    <x v="5"/>
    <s v="Corporate"/>
    <s v="Office Supplies"/>
    <s v="Paper"/>
    <s v="Small Box"/>
    <d v="2012-09-30T00:00:00"/>
  </r>
  <r>
    <n v="37349"/>
    <x v="1294"/>
    <s v="Critical"/>
    <n v="8"/>
    <n v="631.73"/>
    <s v="Express Air"/>
    <n v="19.989999999999998"/>
    <x v="1"/>
    <s v="Corporate"/>
    <s v="Furniture"/>
    <s v="Office Furnishings"/>
    <s v="Small Box"/>
    <d v="2010-02-17T00:00:00"/>
  </r>
  <r>
    <n v="4935"/>
    <x v="962"/>
    <s v="Not Specified"/>
    <n v="30"/>
    <n v="106.64"/>
    <s v="Regular Air"/>
    <n v="1.32"/>
    <x v="1"/>
    <s v="Corporate"/>
    <s v="Office Supplies"/>
    <s v="Scissors, Rulers and Trimmers"/>
    <s v="Wrap Bag"/>
    <d v="2010-05-27T00:00:00"/>
  </r>
  <r>
    <n v="6885"/>
    <x v="727"/>
    <s v="Low"/>
    <n v="4"/>
    <n v="481.27"/>
    <s v="Delivery Truck"/>
    <n v="30"/>
    <x v="9"/>
    <s v="Corporate"/>
    <s v="Furniture"/>
    <s v="Chairs &amp; Chairmats"/>
    <s v="Jumbo Drum"/>
    <d v="2012-06-21T00:00:00"/>
  </r>
  <r>
    <n v="59297"/>
    <x v="1209"/>
    <s v="Medium"/>
    <n v="13"/>
    <n v="1582.47"/>
    <s v="Delivery Truck"/>
    <n v="56.14"/>
    <x v="5"/>
    <s v="Consumer"/>
    <s v="Technology"/>
    <s v="Office Machines"/>
    <s v="Jumbo Box"/>
    <d v="2009-12-11T00:00:00"/>
  </r>
  <r>
    <n v="58343"/>
    <x v="746"/>
    <s v="Not Specified"/>
    <n v="39"/>
    <n v="121.87"/>
    <s v="Regular Air"/>
    <n v="1.35"/>
    <x v="4"/>
    <s v="Corporate"/>
    <s v="Office Supplies"/>
    <s v="Rubber Bands"/>
    <s v="Wrap Bag"/>
    <d v="2009-01-11T00:00:00"/>
  </r>
  <r>
    <n v="20480"/>
    <x v="759"/>
    <s v="Medium"/>
    <n v="4"/>
    <n v="1042.6300000000001"/>
    <s v="Delivery Truck"/>
    <n v="60.2"/>
    <x v="1"/>
    <s v="Corporate"/>
    <s v="Furniture"/>
    <s v="Bookcases"/>
    <s v="Jumbo Box"/>
    <d v="2009-01-31T00:00:00"/>
  </r>
  <r>
    <n v="20961"/>
    <x v="795"/>
    <s v="Not Specified"/>
    <n v="34"/>
    <n v="6607.92"/>
    <s v="Regular Air"/>
    <n v="24.49"/>
    <x v="0"/>
    <s v="Corporate"/>
    <s v="Technology"/>
    <s v="Copiers and Fax"/>
    <s v="Large Box"/>
    <d v="2010-01-16T00:00:00"/>
  </r>
  <r>
    <n v="16160"/>
    <x v="128"/>
    <s v="Critical"/>
    <n v="50"/>
    <n v="514.86"/>
    <s v="Regular Air"/>
    <n v="4.5"/>
    <x v="1"/>
    <s v="Home Office"/>
    <s v="Office Supplies"/>
    <s v="Appliances"/>
    <s v="Small Box"/>
    <d v="2011-07-24T00:00:00"/>
  </r>
  <r>
    <n v="42887"/>
    <x v="866"/>
    <s v="Medium"/>
    <n v="11"/>
    <n v="234.76"/>
    <s v="Regular Air"/>
    <n v="8.99"/>
    <x v="8"/>
    <s v="Consumer"/>
    <s v="Office Supplies"/>
    <s v="Pens &amp; Art Supplies"/>
    <s v="Small Pack"/>
    <d v="2012-06-12T00:00:00"/>
  </r>
  <r>
    <n v="49927"/>
    <x v="756"/>
    <s v="Not Specified"/>
    <n v="28"/>
    <n v="199.52"/>
    <s v="Regular Air"/>
    <n v="4"/>
    <x v="8"/>
    <s v="Home Office"/>
    <s v="Furniture"/>
    <s v="Office Furnishings"/>
    <s v="Wrap Bag"/>
    <d v="2012-07-22T00:00:00"/>
  </r>
  <r>
    <n v="57217"/>
    <x v="1170"/>
    <s v="Medium"/>
    <n v="35"/>
    <n v="422.25"/>
    <s v="Regular Air"/>
    <n v="7.95"/>
    <x v="4"/>
    <s v="Consumer"/>
    <s v="Office Supplies"/>
    <s v="Pens &amp; Art Supplies"/>
    <s v="Small Pack"/>
    <d v="2011-01-23T00:00:00"/>
  </r>
  <r>
    <n v="6309"/>
    <x v="688"/>
    <s v="Medium"/>
    <n v="10"/>
    <n v="29.79"/>
    <s v="Regular Air"/>
    <n v="0.99"/>
    <x v="0"/>
    <s v="Corporate"/>
    <s v="Office Supplies"/>
    <s v="Labels"/>
    <s v="Small Box"/>
    <d v="2010-06-10T00:00:00"/>
  </r>
  <r>
    <n v="22147"/>
    <x v="79"/>
    <s v="Low"/>
    <n v="37"/>
    <n v="832.14"/>
    <s v="Regular Air"/>
    <n v="8.99"/>
    <x v="6"/>
    <s v="Corporate"/>
    <s v="Furniture"/>
    <s v="Office Furnishings"/>
    <s v="Small Pack"/>
    <d v="2009-01-20T00:00:00"/>
  </r>
  <r>
    <n v="3141"/>
    <x v="6"/>
    <s v="Critical"/>
    <n v="30"/>
    <n v="534.96"/>
    <s v="Regular Air"/>
    <n v="3.17"/>
    <x v="4"/>
    <s v="Home Office"/>
    <s v="Technology"/>
    <s v="Computer Peripherals"/>
    <s v="Small Pack"/>
    <d v="2011-11-11T00:00:00"/>
  </r>
  <r>
    <n v="33634"/>
    <x v="116"/>
    <s v="Not Specified"/>
    <n v="40"/>
    <n v="271.33999999999997"/>
    <s v="Regular Air"/>
    <n v="7.86"/>
    <x v="5"/>
    <s v="Small Business"/>
    <s v="Office Supplies"/>
    <s v="Paper"/>
    <s v="Small Box"/>
    <d v="2010-09-02T00:00:00"/>
  </r>
  <r>
    <n v="11648"/>
    <x v="288"/>
    <s v="Low"/>
    <n v="33"/>
    <n v="570.51"/>
    <s v="Regular Air"/>
    <n v="7.04"/>
    <x v="5"/>
    <s v="Corporate"/>
    <s v="Office Supplies"/>
    <s v="Storage &amp; Organization"/>
    <s v="Small Box"/>
    <d v="2011-04-09T00:00:00"/>
  </r>
  <r>
    <n v="29510"/>
    <x v="1292"/>
    <s v="Critical"/>
    <n v="22"/>
    <n v="6123.94"/>
    <s v="Delivery Truck"/>
    <n v="41.91"/>
    <x v="2"/>
    <s v="Home Office"/>
    <s v="Furniture"/>
    <s v="Bookcases"/>
    <s v="Jumbo Box"/>
    <d v="2011-04-17T00:00:00"/>
  </r>
  <r>
    <n v="10305"/>
    <x v="262"/>
    <s v="Low"/>
    <n v="12"/>
    <n v="65.89"/>
    <s v="Regular Air"/>
    <n v="2.0299999999999998"/>
    <x v="3"/>
    <s v="Home Office"/>
    <s v="Furniture"/>
    <s v="Office Furnishings"/>
    <s v="Wrap Bag"/>
    <d v="2009-07-12T00:00:00"/>
  </r>
  <r>
    <n v="41760"/>
    <x v="278"/>
    <s v="Low"/>
    <n v="7"/>
    <n v="685.72050000000002"/>
    <s v="Regular Air"/>
    <n v="2.5"/>
    <x v="5"/>
    <s v="Small Business"/>
    <s v="Technology"/>
    <s v="Telephones and Communication"/>
    <s v="Small Box"/>
    <d v="2012-02-01T00:00:00"/>
  </r>
  <r>
    <n v="293"/>
    <x v="486"/>
    <s v="High"/>
    <n v="27"/>
    <n v="244.57"/>
    <s v="Regular Air"/>
    <n v="2.99"/>
    <x v="11"/>
    <s v="Consumer"/>
    <s v="Office Supplies"/>
    <s v="Binders and Binder Accessories"/>
    <s v="Small Box"/>
    <d v="2012-10-03T00:00:00"/>
  </r>
  <r>
    <n v="52645"/>
    <x v="495"/>
    <s v="Low"/>
    <n v="10"/>
    <n v="693.02"/>
    <s v="Regular Air"/>
    <n v="3.5"/>
    <x v="1"/>
    <s v="Corporate"/>
    <s v="Office Supplies"/>
    <s v="Appliances"/>
    <s v="Small Box"/>
    <d v="2012-03-16T00:00:00"/>
  </r>
  <r>
    <n v="17799"/>
    <x v="710"/>
    <s v="Medium"/>
    <n v="8"/>
    <n v="149.51"/>
    <s v="Regular Air"/>
    <n v="12.39"/>
    <x v="3"/>
    <s v="Consumer"/>
    <s v="Furniture"/>
    <s v="Office Furnishings"/>
    <s v="Large Box"/>
    <d v="2012-09-22T00:00:00"/>
  </r>
  <r>
    <n v="14978"/>
    <x v="849"/>
    <s v="Critical"/>
    <n v="14"/>
    <n v="195.12"/>
    <s v="Regular Air"/>
    <n v="4.51"/>
    <x v="6"/>
    <s v="Corporate"/>
    <s v="Office Supplies"/>
    <s v="Storage &amp; Organization"/>
    <s v="Small Box"/>
    <d v="2010-05-28T00:00:00"/>
  </r>
  <r>
    <n v="55875"/>
    <x v="230"/>
    <s v="Critical"/>
    <n v="50"/>
    <n v="413.86"/>
    <s v="Regular Air"/>
    <n v="4"/>
    <x v="2"/>
    <s v="Small Business"/>
    <s v="Furniture"/>
    <s v="Office Furnishings"/>
    <s v="Wrap Bag"/>
    <d v="2009-11-28T00:00:00"/>
  </r>
  <r>
    <n v="54371"/>
    <x v="616"/>
    <s v="Not Specified"/>
    <n v="7"/>
    <n v="118.63"/>
    <s v="Regular Air"/>
    <n v="5.08"/>
    <x v="8"/>
    <s v="Corporate"/>
    <s v="Office Supplies"/>
    <s v="Binders and Binder Accessories"/>
    <s v="Small Box"/>
    <d v="2012-02-17T00:00:00"/>
  </r>
  <r>
    <n v="50470"/>
    <x v="809"/>
    <s v="Low"/>
    <n v="38"/>
    <n v="827.83"/>
    <s v="Regular Air"/>
    <n v="8.99"/>
    <x v="5"/>
    <s v="Small Business"/>
    <s v="Office Supplies"/>
    <s v="Pens &amp; Art Supplies"/>
    <s v="Small Pack"/>
    <d v="2010-08-28T00:00:00"/>
  </r>
  <r>
    <n v="10692"/>
    <x v="191"/>
    <s v="Low"/>
    <n v="8"/>
    <n v="1313.8109999999999"/>
    <s v="Regular Air"/>
    <n v="8.99"/>
    <x v="0"/>
    <s v="Corporate"/>
    <s v="Technology"/>
    <s v="Telephones and Communication"/>
    <s v="Small Box"/>
    <d v="2009-07-26T00:00:00"/>
  </r>
  <r>
    <n v="57447"/>
    <x v="487"/>
    <s v="Not Specified"/>
    <n v="8"/>
    <n v="258.11"/>
    <s v="Regular Air"/>
    <n v="6.5"/>
    <x v="1"/>
    <s v="Corporate"/>
    <s v="Technology"/>
    <s v="Computer Peripherals"/>
    <s v="Small Box"/>
    <d v="2011-07-07T00:00:00"/>
  </r>
  <r>
    <n v="51044"/>
    <x v="1034"/>
    <s v="Low"/>
    <n v="17"/>
    <n v="155.88999999999999"/>
    <s v="Regular Air"/>
    <n v="1.39"/>
    <x v="8"/>
    <s v="Consumer"/>
    <s v="Office Supplies"/>
    <s v="Envelopes"/>
    <s v="Small Box"/>
    <d v="2012-01-18T00:00:00"/>
  </r>
  <r>
    <n v="55526"/>
    <x v="297"/>
    <s v="High"/>
    <n v="23"/>
    <n v="445.17"/>
    <s v="Regular Air"/>
    <n v="9.0299999999999994"/>
    <x v="1"/>
    <s v="Corporate"/>
    <s v="Office Supplies"/>
    <s v="Paper"/>
    <s v="Small Box"/>
    <d v="2012-07-03T00:00:00"/>
  </r>
  <r>
    <n v="25830"/>
    <x v="33"/>
    <s v="Low"/>
    <n v="5"/>
    <n v="25.34"/>
    <s v="Regular Air"/>
    <n v="6.89"/>
    <x v="0"/>
    <s v="Consumer"/>
    <s v="Office Supplies"/>
    <s v="Appliances"/>
    <s v="Small Box"/>
    <d v="2010-05-06T00:00:00"/>
  </r>
  <r>
    <n v="6054"/>
    <x v="694"/>
    <s v="Low"/>
    <n v="6"/>
    <n v="27.32"/>
    <s v="Express Air"/>
    <n v="5.33"/>
    <x v="3"/>
    <s v="Corporate"/>
    <s v="Furniture"/>
    <s v="Office Furnishings"/>
    <s v="Small Box"/>
    <d v="2011-09-10T00:00:00"/>
  </r>
  <r>
    <n v="46151"/>
    <x v="634"/>
    <s v="Critical"/>
    <n v="23"/>
    <n v="203.91"/>
    <s v="Regular Air"/>
    <n v="6.19"/>
    <x v="0"/>
    <s v="Corporate"/>
    <s v="Office Supplies"/>
    <s v="Binders and Binder Accessories"/>
    <s v="Small Box"/>
    <d v="2009-11-10T00:00:00"/>
  </r>
  <r>
    <n v="53477"/>
    <x v="140"/>
    <s v="High"/>
    <n v="36"/>
    <n v="1314.65"/>
    <s v="Regular Air"/>
    <n v="5.08"/>
    <x v="8"/>
    <s v="Corporate"/>
    <s v="Office Supplies"/>
    <s v="Paper"/>
    <s v="Wrap Bag"/>
    <d v="2012-05-07T00:00:00"/>
  </r>
  <r>
    <n v="44614"/>
    <x v="1274"/>
    <s v="Low"/>
    <n v="18"/>
    <n v="55.35"/>
    <s v="Express Air"/>
    <n v="5"/>
    <x v="1"/>
    <s v="Corporate"/>
    <s v="Office Supplies"/>
    <s v="Appliances"/>
    <s v="Small Box"/>
    <d v="2010-06-18T00:00:00"/>
  </r>
  <r>
    <n v="23842"/>
    <x v="740"/>
    <s v="Low"/>
    <n v="20"/>
    <n v="127.16"/>
    <s v="Regular Air"/>
    <n v="6.92"/>
    <x v="5"/>
    <s v="Consumer"/>
    <s v="Office Supplies"/>
    <s v="Paper"/>
    <s v="Small Box"/>
    <d v="2010-09-24T00:00:00"/>
  </r>
  <r>
    <n v="57091"/>
    <x v="942"/>
    <s v="Medium"/>
    <n v="6"/>
    <n v="14.85"/>
    <s v="Express Air"/>
    <n v="1.02"/>
    <x v="1"/>
    <s v="Home Office"/>
    <s v="Office Supplies"/>
    <s v="Rubber Bands"/>
    <s v="Wrap Bag"/>
    <d v="2011-11-01T00:00:00"/>
  </r>
  <r>
    <n v="2657"/>
    <x v="126"/>
    <s v="High"/>
    <n v="37"/>
    <n v="2143.2154999999998"/>
    <s v="Regular Air"/>
    <n v="8.99"/>
    <x v="8"/>
    <s v="Home Office"/>
    <s v="Technology"/>
    <s v="Telephones and Communication"/>
    <s v="Small Box"/>
    <d v="2011-10-17T00:00:00"/>
  </r>
  <r>
    <n v="55747"/>
    <x v="744"/>
    <s v="High"/>
    <n v="36"/>
    <n v="17560.95"/>
    <s v="Delivery Truck"/>
    <n v="26"/>
    <x v="1"/>
    <s v="Small Business"/>
    <s v="Furniture"/>
    <s v="Chairs &amp; Chairmats"/>
    <s v="Jumbo Drum"/>
    <d v="2012-12-03T00:00:00"/>
  </r>
  <r>
    <n v="57029"/>
    <x v="926"/>
    <s v="Critical"/>
    <n v="4"/>
    <n v="23.23"/>
    <s v="Regular Air"/>
    <n v="6.72"/>
    <x v="4"/>
    <s v="Consumer"/>
    <s v="Office Supplies"/>
    <s v="Paper"/>
    <s v="Small Box"/>
    <d v="2011-03-09T00:00:00"/>
  </r>
  <r>
    <n v="43907"/>
    <x v="1031"/>
    <s v="Critical"/>
    <n v="42"/>
    <n v="1392.77"/>
    <s v="Delivery Truck"/>
    <n v="45.51"/>
    <x v="4"/>
    <s v="Corporate"/>
    <s v="Furniture"/>
    <s v="Tables"/>
    <s v="Jumbo Box"/>
    <d v="2012-07-20T00:00:00"/>
  </r>
  <r>
    <n v="19264"/>
    <x v="1253"/>
    <s v="High"/>
    <n v="23"/>
    <n v="107.75"/>
    <s v="Regular Air"/>
    <n v="1.52"/>
    <x v="3"/>
    <s v="Consumer"/>
    <s v="Office Supplies"/>
    <s v="Paper"/>
    <s v="Wrap Bag"/>
    <d v="2011-09-30T00:00:00"/>
  </r>
  <r>
    <n v="26627"/>
    <x v="1288"/>
    <s v="Medium"/>
    <n v="25"/>
    <n v="38.369999999999997"/>
    <s v="Regular Air"/>
    <n v="1.29"/>
    <x v="5"/>
    <s v="Home Office"/>
    <s v="Office Supplies"/>
    <s v="Pens &amp; Art Supplies"/>
    <s v="Wrap Bag"/>
    <d v="2009-10-30T00:00:00"/>
  </r>
  <r>
    <n v="34151"/>
    <x v="467"/>
    <s v="Not Specified"/>
    <n v="26"/>
    <n v="4097.1445000000003"/>
    <s v="Regular Air"/>
    <n v="8.99"/>
    <x v="3"/>
    <s v="Corporate"/>
    <s v="Technology"/>
    <s v="Telephones and Communication"/>
    <s v="Small Box"/>
    <d v="2011-09-10T00:00:00"/>
  </r>
  <r>
    <n v="10117"/>
    <x v="722"/>
    <s v="Medium"/>
    <n v="10"/>
    <n v="4588.55"/>
    <s v="Regular Air"/>
    <n v="24.49"/>
    <x v="3"/>
    <s v="Consumer"/>
    <s v="Technology"/>
    <s v="Copiers and Fax"/>
    <s v="Large Box"/>
    <d v="2010-11-18T00:00:00"/>
  </r>
  <r>
    <n v="28772"/>
    <x v="781"/>
    <s v="High"/>
    <n v="4"/>
    <n v="705.68700000000001"/>
    <s v="Express Air"/>
    <n v="8.99"/>
    <x v="6"/>
    <s v="Small Business"/>
    <s v="Technology"/>
    <s v="Telephones and Communication"/>
    <s v="Small Box"/>
    <d v="2009-02-08T00:00:00"/>
  </r>
  <r>
    <n v="32869"/>
    <x v="453"/>
    <s v="Medium"/>
    <n v="49"/>
    <n v="2470.84"/>
    <s v="Regular Air"/>
    <n v="18.45"/>
    <x v="7"/>
    <s v="Corporate"/>
    <s v="Furniture"/>
    <s v="Office Furnishings"/>
    <s v="Medium Box"/>
    <d v="2009-03-28T00:00:00"/>
  </r>
  <r>
    <n v="14435"/>
    <x v="655"/>
    <s v="Not Specified"/>
    <n v="41"/>
    <n v="3731.59"/>
    <s v="Delivery Truck"/>
    <n v="42"/>
    <x v="4"/>
    <s v="Small Business"/>
    <s v="Furniture"/>
    <s v="Chairs &amp; Chairmats"/>
    <s v="Jumbo Drum"/>
    <d v="2012-12-02T00:00:00"/>
  </r>
  <r>
    <n v="59170"/>
    <x v="960"/>
    <s v="High"/>
    <n v="5"/>
    <n v="8767.6200000000008"/>
    <s v="Regular Air"/>
    <n v="13.99"/>
    <x v="5"/>
    <s v="Consumer"/>
    <s v="Technology"/>
    <s v="Office Machines"/>
    <s v="Medium Box"/>
    <d v="2009-02-19T00:00:00"/>
  </r>
  <r>
    <n v="29411"/>
    <x v="447"/>
    <s v="High"/>
    <n v="29"/>
    <n v="67.87"/>
    <s v="Regular Air"/>
    <n v="5"/>
    <x v="1"/>
    <s v="Corporate"/>
    <s v="Office Supplies"/>
    <s v="Appliances"/>
    <s v="Small Box"/>
    <d v="2012-04-07T00:00:00"/>
  </r>
  <r>
    <n v="30626"/>
    <x v="218"/>
    <s v="Critical"/>
    <n v="23"/>
    <n v="220.82"/>
    <s v="Express Air"/>
    <n v="1.0900000000000001"/>
    <x v="10"/>
    <s v="Corporate"/>
    <s v="Office Supplies"/>
    <s v="Pens &amp; Art Supplies"/>
    <s v="Wrap Bag"/>
    <d v="2011-04-26T00:00:00"/>
  </r>
  <r>
    <n v="54628"/>
    <x v="1044"/>
    <s v="High"/>
    <n v="21"/>
    <n v="471.24"/>
    <s v="Regular Air"/>
    <n v="1.99"/>
    <x v="2"/>
    <s v="Home Office"/>
    <s v="Technology"/>
    <s v="Computer Peripherals"/>
    <s v="Small Pack"/>
    <d v="2010-06-06T00:00:00"/>
  </r>
  <r>
    <n v="15714"/>
    <x v="403"/>
    <s v="High"/>
    <n v="50"/>
    <n v="2510.71"/>
    <s v="Express Air"/>
    <n v="19.989999999999998"/>
    <x v="6"/>
    <s v="Home Office"/>
    <s v="Office Supplies"/>
    <s v="Appliances"/>
    <s v="Small Box"/>
    <d v="2011-07-07T00:00:00"/>
  </r>
  <r>
    <n v="10754"/>
    <x v="1277"/>
    <s v="Low"/>
    <n v="7"/>
    <n v="48.04"/>
    <s v="Regular Air"/>
    <n v="5.94"/>
    <x v="6"/>
    <s v="Corporate"/>
    <s v="Office Supplies"/>
    <s v="Paper"/>
    <s v="Small Box"/>
    <d v="2010-03-19T00:00:00"/>
  </r>
  <r>
    <n v="39300"/>
    <x v="943"/>
    <s v="High"/>
    <n v="9"/>
    <n v="44.51"/>
    <s v="Regular Air"/>
    <n v="6.89"/>
    <x v="9"/>
    <s v="Home Office"/>
    <s v="Office Supplies"/>
    <s v="Appliances"/>
    <s v="Small Box"/>
    <d v="2012-04-24T00:00:00"/>
  </r>
  <r>
    <n v="54727"/>
    <x v="183"/>
    <s v="Medium"/>
    <n v="29"/>
    <n v="1427.14"/>
    <s v="Regular Air"/>
    <n v="7.23"/>
    <x v="0"/>
    <s v="Small Business"/>
    <s v="Office Supplies"/>
    <s v="Paper"/>
    <s v="Small Box"/>
    <d v="2010-12-14T00:00:00"/>
  </r>
  <r>
    <n v="27717"/>
    <x v="539"/>
    <s v="Critical"/>
    <n v="19"/>
    <n v="75.19"/>
    <s v="Regular Air"/>
    <n v="7.5"/>
    <x v="8"/>
    <s v="Corporate"/>
    <s v="Office Supplies"/>
    <s v="Labels"/>
    <s v="Small Box"/>
    <d v="2011-10-29T00:00:00"/>
  </r>
  <r>
    <n v="59781"/>
    <x v="422"/>
    <s v="Not Specified"/>
    <n v="24"/>
    <n v="173.12"/>
    <s v="Regular Air"/>
    <n v="11.15"/>
    <x v="0"/>
    <s v="Corporate"/>
    <s v="Office Supplies"/>
    <s v="Paper"/>
    <s v="Small Box"/>
    <d v="2012-12-13T00:00:00"/>
  </r>
  <r>
    <n v="50308"/>
    <x v="470"/>
    <s v="Low"/>
    <n v="19"/>
    <n v="86.48"/>
    <s v="Regular Air"/>
    <n v="0.5"/>
    <x v="4"/>
    <s v="Home Office"/>
    <s v="Office Supplies"/>
    <s v="Labels"/>
    <s v="Small Box"/>
    <d v="2012-10-25T00:00:00"/>
  </r>
  <r>
    <n v="29957"/>
    <x v="1120"/>
    <s v="Critical"/>
    <n v="28"/>
    <n v="2555.37"/>
    <s v="Delivery Truck"/>
    <n v="58.2"/>
    <x v="8"/>
    <s v="Corporate"/>
    <s v="Furniture"/>
    <s v="Chairs &amp; Chairmats"/>
    <s v="Jumbo Drum"/>
    <d v="2010-03-14T00:00:00"/>
  </r>
  <r>
    <n v="3459"/>
    <x v="379"/>
    <s v="Not Specified"/>
    <n v="24"/>
    <n v="2152.404"/>
    <s v="Express Air"/>
    <n v="8.99"/>
    <x v="8"/>
    <s v="Home Office"/>
    <s v="Technology"/>
    <s v="Telephones and Communication"/>
    <s v="Small Box"/>
    <d v="2009-07-29T00:00:00"/>
  </r>
  <r>
    <n v="36099"/>
    <x v="740"/>
    <s v="Low"/>
    <n v="15"/>
    <n v="926.3"/>
    <s v="Regular Air"/>
    <n v="35"/>
    <x v="0"/>
    <s v="Home Office"/>
    <s v="Office Supplies"/>
    <s v="Storage &amp; Organization"/>
    <s v="Large Box"/>
    <d v="2010-09-22T00:00:00"/>
  </r>
  <r>
    <n v="13762"/>
    <x v="821"/>
    <s v="Medium"/>
    <n v="37"/>
    <n v="107.73"/>
    <s v="Regular Air"/>
    <n v="0.5"/>
    <x v="8"/>
    <s v="Corporate"/>
    <s v="Office Supplies"/>
    <s v="Labels"/>
    <s v="Small Box"/>
    <d v="2010-06-23T00:00:00"/>
  </r>
  <r>
    <n v="51360"/>
    <x v="663"/>
    <s v="Medium"/>
    <n v="12"/>
    <n v="46.55"/>
    <s v="Regular Air"/>
    <n v="0.5"/>
    <x v="6"/>
    <s v="Consumer"/>
    <s v="Office Supplies"/>
    <s v="Labels"/>
    <s v="Small Box"/>
    <d v="2011-06-22T00:00:00"/>
  </r>
  <r>
    <n v="20036"/>
    <x v="102"/>
    <s v="Not Specified"/>
    <n v="44"/>
    <n v="1207.4000000000001"/>
    <s v="Regular Air"/>
    <n v="5.89"/>
    <x v="10"/>
    <s v="Corporate"/>
    <s v="Technology"/>
    <s v="Computer Peripherals"/>
    <s v="Small Box"/>
    <d v="2010-12-07T00:00:00"/>
  </r>
  <r>
    <n v="31520"/>
    <x v="676"/>
    <s v="High"/>
    <n v="23"/>
    <n v="138.71"/>
    <s v="Regular Air"/>
    <n v="5.57"/>
    <x v="6"/>
    <s v="Consumer"/>
    <s v="Furniture"/>
    <s v="Office Furnishings"/>
    <s v="Small Box"/>
    <d v="2011-11-29T00:00:00"/>
  </r>
  <r>
    <n v="8961"/>
    <x v="865"/>
    <s v="Low"/>
    <n v="48"/>
    <n v="4644.87"/>
    <s v="Delivery Truck"/>
    <n v="60"/>
    <x v="5"/>
    <s v="Small Business"/>
    <s v="Furniture"/>
    <s v="Tables"/>
    <s v="Jumbo Drum"/>
    <d v="2011-07-03T00:00:00"/>
  </r>
  <r>
    <n v="29445"/>
    <x v="770"/>
    <s v="High"/>
    <n v="28"/>
    <n v="2531.35"/>
    <s v="Delivery Truck"/>
    <n v="28"/>
    <x v="7"/>
    <s v="Consumer"/>
    <s v="Technology"/>
    <s v="Office Machines"/>
    <s v="Jumbo Drum"/>
    <d v="2010-10-01T00:00:00"/>
  </r>
  <r>
    <n v="8353"/>
    <x v="838"/>
    <s v="Medium"/>
    <n v="34"/>
    <n v="286.89999999999998"/>
    <s v="Regular Air"/>
    <n v="2.38"/>
    <x v="5"/>
    <s v="Consumer"/>
    <s v="Technology"/>
    <s v="Computer Peripherals"/>
    <s v="Small Pack"/>
    <d v="2009-05-17T00:00:00"/>
  </r>
  <r>
    <n v="53891"/>
    <x v="164"/>
    <s v="High"/>
    <n v="27"/>
    <n v="4584.7299999999996"/>
    <s v="Regular Air"/>
    <n v="19.989999999999998"/>
    <x v="10"/>
    <s v="Home Office"/>
    <s v="Technology"/>
    <s v="Computer Peripherals"/>
    <s v="Small Box"/>
    <d v="2009-01-23T00:00:00"/>
  </r>
  <r>
    <n v="420"/>
    <x v="527"/>
    <s v="Not Specified"/>
    <n v="8"/>
    <n v="43.29"/>
    <s v="Regular Air"/>
    <n v="4.8600000000000003"/>
    <x v="5"/>
    <s v="Small Business"/>
    <s v="Office Supplies"/>
    <s v="Paper"/>
    <s v="Small Box"/>
    <d v="2011-10-30T00:00:00"/>
  </r>
  <r>
    <n v="59591"/>
    <x v="999"/>
    <s v="Not Specified"/>
    <n v="29"/>
    <n v="195.82"/>
    <s v="Regular Air"/>
    <n v="7.07"/>
    <x v="6"/>
    <s v="Home Office"/>
    <s v="Office Supplies"/>
    <s v="Paper"/>
    <s v="Small Box"/>
    <d v="2009-10-11T00:00:00"/>
  </r>
  <r>
    <n v="14855"/>
    <x v="272"/>
    <s v="Not Specified"/>
    <n v="44"/>
    <n v="174.9"/>
    <s v="Express Air"/>
    <n v="5.47"/>
    <x v="8"/>
    <s v="Corporate"/>
    <s v="Office Supplies"/>
    <s v="Binders and Binder Accessories"/>
    <s v="Small Box"/>
    <d v="2010-05-02T00:00:00"/>
  </r>
  <r>
    <n v="34309"/>
    <x v="617"/>
    <s v="High"/>
    <n v="16"/>
    <n v="75.77"/>
    <s v="Regular Air"/>
    <n v="5.15"/>
    <x v="4"/>
    <s v="Small Business"/>
    <s v="Office Supplies"/>
    <s v="Appliances"/>
    <s v="Small Box"/>
    <d v="2012-09-08T00:00:00"/>
  </r>
  <r>
    <n v="59556"/>
    <x v="1295"/>
    <s v="Not Specified"/>
    <n v="27"/>
    <n v="43.46"/>
    <s v="Regular Air"/>
    <n v="0.7"/>
    <x v="6"/>
    <s v="Home Office"/>
    <s v="Office Supplies"/>
    <s v="Rubber Bands"/>
    <s v="Wrap Bag"/>
    <d v="2009-12-17T00:00:00"/>
  </r>
  <r>
    <n v="30276"/>
    <x v="1078"/>
    <s v="Low"/>
    <n v="34"/>
    <n v="7656.3040000000001"/>
    <s v="Delivery Truck"/>
    <n v="54.12"/>
    <x v="4"/>
    <s v="Corporate"/>
    <s v="Furniture"/>
    <s v="Tables"/>
    <s v="Jumbo Box"/>
    <d v="2011-08-30T00:00:00"/>
  </r>
  <r>
    <n v="25442"/>
    <x v="83"/>
    <s v="High"/>
    <n v="32"/>
    <n v="1666"/>
    <s v="Regular Air"/>
    <n v="4.8499999999999996"/>
    <x v="12"/>
    <s v="Home Office"/>
    <s v="Office Supplies"/>
    <s v="Paper"/>
    <s v="Small Box"/>
    <d v="2012-01-07T00:00:00"/>
  </r>
  <r>
    <n v="18182"/>
    <x v="934"/>
    <s v="Medium"/>
    <n v="45"/>
    <n v="4598.7299999999996"/>
    <s v="Regular Air"/>
    <n v="19.989999999999998"/>
    <x v="1"/>
    <s v="Corporate"/>
    <s v="Technology"/>
    <s v="Computer Peripherals"/>
    <s v="Small Box"/>
    <d v="2011-04-12T00:00:00"/>
  </r>
  <r>
    <n v="36866"/>
    <x v="986"/>
    <s v="Low"/>
    <n v="32"/>
    <n v="6245.76"/>
    <s v="Regular Air"/>
    <n v="9.99"/>
    <x v="1"/>
    <s v="Consumer"/>
    <s v="Office Supplies"/>
    <s v="Storage &amp; Organization"/>
    <s v="Small Box"/>
    <d v="2010-03-26T00:00:00"/>
  </r>
  <r>
    <n v="13476"/>
    <x v="7"/>
    <s v="Not Specified"/>
    <n v="47"/>
    <n v="231.29"/>
    <s v="Express Air"/>
    <n v="5.68"/>
    <x v="4"/>
    <s v="Home Office"/>
    <s v="Office Supplies"/>
    <s v="Binders and Binder Accessories"/>
    <s v="Small Box"/>
    <d v="2010-10-18T00:00:00"/>
  </r>
  <r>
    <n v="19744"/>
    <x v="900"/>
    <s v="Medium"/>
    <n v="41"/>
    <n v="478.38"/>
    <s v="Regular Air"/>
    <n v="4.9800000000000004"/>
    <x v="8"/>
    <s v="Consumer"/>
    <s v="Office Supplies"/>
    <s v="Appliances"/>
    <s v="Small Box"/>
    <d v="2010-03-16T00:00:00"/>
  </r>
  <r>
    <n v="11878"/>
    <x v="703"/>
    <s v="Not Specified"/>
    <n v="18"/>
    <n v="102.06"/>
    <s v="Regular Air"/>
    <n v="0.5"/>
    <x v="1"/>
    <s v="Small Business"/>
    <s v="Office Supplies"/>
    <s v="Labels"/>
    <s v="Small Box"/>
    <d v="2010-02-25T00:00:00"/>
  </r>
  <r>
    <n v="2146"/>
    <x v="945"/>
    <s v="Not Specified"/>
    <n v="44"/>
    <n v="113.71"/>
    <s v="Regular Air"/>
    <n v="0.5"/>
    <x v="1"/>
    <s v="Small Business"/>
    <s v="Office Supplies"/>
    <s v="Labels"/>
    <s v="Small Box"/>
    <d v="2012-09-15T00:00:00"/>
  </r>
  <r>
    <n v="29761"/>
    <x v="1169"/>
    <s v="Medium"/>
    <n v="42"/>
    <n v="1085.4000000000001"/>
    <s v="Regular Air"/>
    <n v="5.37"/>
    <x v="5"/>
    <s v="Corporate"/>
    <s v="Office Supplies"/>
    <s v="Appliances"/>
    <s v="Medium Box"/>
    <d v="2012-07-06T00:00:00"/>
  </r>
  <r>
    <n v="20965"/>
    <x v="614"/>
    <s v="Critical"/>
    <n v="38"/>
    <n v="2315.11"/>
    <s v="Regular Air"/>
    <n v="9.7100000000000009"/>
    <x v="4"/>
    <s v="Consumer"/>
    <s v="Office Supplies"/>
    <s v="Storage &amp; Organization"/>
    <s v="Small Box"/>
    <d v="2009-12-23T00:00:00"/>
  </r>
  <r>
    <n v="59139"/>
    <x v="780"/>
    <s v="Critical"/>
    <n v="12"/>
    <n v="849.51"/>
    <s v="Regular Air"/>
    <n v="3.5"/>
    <x v="5"/>
    <s v="Home Office"/>
    <s v="Office Supplies"/>
    <s v="Appliances"/>
    <s v="Small Box"/>
    <d v="2011-01-30T00:00:00"/>
  </r>
  <r>
    <n v="36131"/>
    <x v="975"/>
    <s v="High"/>
    <n v="43"/>
    <n v="354.96"/>
    <s v="Regular Air"/>
    <n v="1.43"/>
    <x v="6"/>
    <s v="Home Office"/>
    <s v="Office Supplies"/>
    <s v="Paper"/>
    <s v="Wrap Bag"/>
    <d v="2009-05-19T00:00:00"/>
  </r>
  <r>
    <n v="45347"/>
    <x v="770"/>
    <s v="Medium"/>
    <n v="10"/>
    <n v="8704.08"/>
    <s v="Delivery Truck"/>
    <n v="44.55"/>
    <x v="1"/>
    <s v="Corporate"/>
    <s v="Furniture"/>
    <s v="Bookcases"/>
    <s v="Jumbo Box"/>
    <d v="2010-09-30T00:00:00"/>
  </r>
  <r>
    <n v="59776"/>
    <x v="806"/>
    <s v="Low"/>
    <n v="35"/>
    <n v="285.01"/>
    <s v="Express Air"/>
    <n v="1.39"/>
    <x v="6"/>
    <s v="Corporate"/>
    <s v="Office Supplies"/>
    <s v="Envelopes"/>
    <s v="Small Box"/>
    <d v="2009-03-13T00:00:00"/>
  </r>
  <r>
    <n v="50144"/>
    <x v="1296"/>
    <s v="Critical"/>
    <n v="36"/>
    <n v="4169.93"/>
    <s v="Express Air"/>
    <n v="9.07"/>
    <x v="1"/>
    <s v="Home Office"/>
    <s v="Office Supplies"/>
    <s v="Binders and Binder Accessories"/>
    <s v="Small Box"/>
    <d v="2012-06-07T00:00:00"/>
  </r>
  <r>
    <n v="11684"/>
    <x v="1297"/>
    <s v="High"/>
    <n v="8"/>
    <n v="1173.5"/>
    <s v="Regular Air"/>
    <n v="24.49"/>
    <x v="1"/>
    <s v="Consumer"/>
    <s v="Furniture"/>
    <s v="Chairs &amp; Chairmats"/>
    <s v="Large Box"/>
    <d v="2012-07-29T00:00:00"/>
  </r>
  <r>
    <n v="9473"/>
    <x v="921"/>
    <s v="Not Specified"/>
    <n v="31"/>
    <n v="502.44"/>
    <s v="Regular Air"/>
    <n v="17.78"/>
    <x v="6"/>
    <s v="Corporate"/>
    <s v="Office Supplies"/>
    <s v="Storage &amp; Organization"/>
    <s v="Small Box"/>
    <d v="2012-10-13T00:00:00"/>
  </r>
  <r>
    <n v="38305"/>
    <x v="1279"/>
    <s v="Critical"/>
    <n v="21"/>
    <n v="2561.6705000000002"/>
    <s v="Regular Air"/>
    <n v="8.08"/>
    <x v="4"/>
    <s v="Consumer"/>
    <s v="Technology"/>
    <s v="Telephones and Communication"/>
    <s v="Small Box"/>
    <d v="2011-05-02T00:00:00"/>
  </r>
  <r>
    <n v="51392"/>
    <x v="1298"/>
    <s v="Medium"/>
    <n v="10"/>
    <n v="254.89"/>
    <s v="Regular Air"/>
    <n v="5.89"/>
    <x v="8"/>
    <s v="Small Business"/>
    <s v="Technology"/>
    <s v="Computer Peripherals"/>
    <s v="Small Box"/>
    <d v="2009-11-13T00:00:00"/>
  </r>
  <r>
    <n v="40835"/>
    <x v="1220"/>
    <s v="High"/>
    <n v="14"/>
    <n v="551.17999999999995"/>
    <s v="Regular Air"/>
    <n v="19.989999999999998"/>
    <x v="7"/>
    <s v="Small Business"/>
    <s v="Technology"/>
    <s v="Computer Peripherals"/>
    <s v="Small Box"/>
    <d v="2009-11-26T00:00:00"/>
  </r>
  <r>
    <n v="30786"/>
    <x v="166"/>
    <s v="Medium"/>
    <n v="4"/>
    <n v="72.72"/>
    <s v="Regular Air"/>
    <n v="10.68"/>
    <x v="5"/>
    <s v="Small Business"/>
    <s v="Office Supplies"/>
    <s v="Storage &amp; Organization"/>
    <s v="Small Box"/>
    <d v="2012-07-17T00:00:00"/>
  </r>
  <r>
    <n v="22022"/>
    <x v="712"/>
    <s v="Critical"/>
    <n v="1"/>
    <n v="1409.86"/>
    <s v="Delivery Truck"/>
    <n v="29.7"/>
    <x v="8"/>
    <s v="Small Business"/>
    <s v="Technology"/>
    <s v="Office Machines"/>
    <s v="Jumbo Drum"/>
    <d v="2010-04-04T00:00:00"/>
  </r>
  <r>
    <n v="30374"/>
    <x v="761"/>
    <s v="Critical"/>
    <n v="12"/>
    <n v="709.54"/>
    <s v="Regular Air"/>
    <n v="3.99"/>
    <x v="6"/>
    <s v="Corporate"/>
    <s v="Office Supplies"/>
    <s v="Appliances"/>
    <s v="Small Box"/>
    <d v="2010-03-22T00:00:00"/>
  </r>
  <r>
    <n v="11074"/>
    <x v="368"/>
    <s v="High"/>
    <n v="21"/>
    <n v="114.53"/>
    <s v="Regular Air"/>
    <n v="3.6"/>
    <x v="0"/>
    <s v="Corporate"/>
    <s v="Office Supplies"/>
    <s v="Scissors, Rulers and Trimmers"/>
    <s v="Small Pack"/>
    <d v="2011-06-11T00:00:00"/>
  </r>
  <r>
    <n v="53600"/>
    <x v="408"/>
    <s v="Medium"/>
    <n v="8"/>
    <n v="55.59"/>
    <s v="Express Air"/>
    <n v="5.74"/>
    <x v="8"/>
    <s v="Small Business"/>
    <s v="Office Supplies"/>
    <s v="Binders and Binder Accessories"/>
    <s v="Small Box"/>
    <d v="2012-07-11T00:00:00"/>
  </r>
  <r>
    <n v="52930"/>
    <x v="669"/>
    <s v="Low"/>
    <n v="16"/>
    <n v="136.97999999999999"/>
    <s v="Regular Air"/>
    <n v="1.39"/>
    <x v="1"/>
    <s v="Corporate"/>
    <s v="Office Supplies"/>
    <s v="Envelopes"/>
    <s v="Small Box"/>
    <d v="2011-11-12T00:00:00"/>
  </r>
  <r>
    <n v="54468"/>
    <x v="377"/>
    <s v="High"/>
    <n v="15"/>
    <n v="40.75"/>
    <s v="Regular Air"/>
    <n v="0.5"/>
    <x v="8"/>
    <s v="Consumer"/>
    <s v="Office Supplies"/>
    <s v="Labels"/>
    <s v="Small Box"/>
    <d v="2009-12-15T00:00:00"/>
  </r>
  <r>
    <n v="1221"/>
    <x v="587"/>
    <s v="Not Specified"/>
    <n v="11"/>
    <n v="10145.14"/>
    <s v="Regular Air"/>
    <n v="19.989999999999998"/>
    <x v="0"/>
    <s v="Corporate"/>
    <s v="Office Supplies"/>
    <s v="Binders and Binder Accessories"/>
    <s v="Small Box"/>
    <d v="2012-04-20T00:00:00"/>
  </r>
  <r>
    <n v="35137"/>
    <x v="691"/>
    <s v="High"/>
    <n v="47"/>
    <n v="1041.78"/>
    <s v="Regular Air"/>
    <n v="6.71"/>
    <x v="8"/>
    <s v="Home Office"/>
    <s v="Office Supplies"/>
    <s v="Envelopes"/>
    <s v="Small Box"/>
    <d v="2010-07-20T00:00:00"/>
  </r>
  <r>
    <n v="36867"/>
    <x v="455"/>
    <s v="High"/>
    <n v="16"/>
    <n v="45.57"/>
    <s v="Regular Air"/>
    <n v="0.7"/>
    <x v="0"/>
    <s v="Corporate"/>
    <s v="Office Supplies"/>
    <s v="Pens &amp; Art Supplies"/>
    <s v="Wrap Bag"/>
    <d v="2009-09-07T00:00:00"/>
  </r>
  <r>
    <n v="28642"/>
    <x v="1299"/>
    <s v="High"/>
    <n v="41"/>
    <n v="230.29"/>
    <s v="Regular Air"/>
    <n v="2.99"/>
    <x v="1"/>
    <s v="Corporate"/>
    <s v="Office Supplies"/>
    <s v="Binders and Binder Accessories"/>
    <s v="Small Box"/>
    <d v="2011-01-20T00:00:00"/>
  </r>
  <r>
    <n v="40068"/>
    <x v="1022"/>
    <s v="Low"/>
    <n v="2"/>
    <n v="128.52000000000001"/>
    <s v="Regular Air"/>
    <n v="6.88"/>
    <x v="0"/>
    <s v="Home Office"/>
    <s v="Office Supplies"/>
    <s v="Storage &amp; Organization"/>
    <s v="Small Box"/>
    <d v="2010-04-24T00:00:00"/>
  </r>
  <r>
    <n v="16161"/>
    <x v="596"/>
    <s v="Medium"/>
    <n v="38"/>
    <n v="151.19"/>
    <s v="Regular Air"/>
    <n v="0.71"/>
    <x v="0"/>
    <s v="Consumer"/>
    <s v="Office Supplies"/>
    <s v="Rubber Bands"/>
    <s v="Wrap Bag"/>
    <d v="2012-07-30T00:00:00"/>
  </r>
  <r>
    <n v="48643"/>
    <x v="470"/>
    <s v="Medium"/>
    <n v="6"/>
    <n v="18.05"/>
    <s v="Regular Air"/>
    <n v="0.99"/>
    <x v="10"/>
    <s v="Home Office"/>
    <s v="Office Supplies"/>
    <s v="Labels"/>
    <s v="Small Box"/>
    <d v="2012-10-20T00:00:00"/>
  </r>
  <r>
    <n v="9696"/>
    <x v="982"/>
    <s v="Not Specified"/>
    <n v="13"/>
    <n v="3335.27"/>
    <s v="Delivery Truck"/>
    <n v="43.32"/>
    <x v="5"/>
    <s v="Corporate"/>
    <s v="Furniture"/>
    <s v="Chairs &amp; Chairmats"/>
    <s v="Jumbo Drum"/>
    <d v="2011-02-21T00:00:00"/>
  </r>
  <r>
    <n v="51361"/>
    <x v="45"/>
    <s v="Low"/>
    <n v="14"/>
    <n v="76.06"/>
    <s v="Express Air"/>
    <n v="5.68"/>
    <x v="1"/>
    <s v="Corporate"/>
    <s v="Office Supplies"/>
    <s v="Paper"/>
    <s v="Small Box"/>
    <d v="2011-03-20T00:00:00"/>
  </r>
  <r>
    <n v="36807"/>
    <x v="862"/>
    <s v="Medium"/>
    <n v="14"/>
    <n v="211.88"/>
    <s v="Regular Air"/>
    <n v="1.39"/>
    <x v="1"/>
    <s v="Corporate"/>
    <s v="Office Supplies"/>
    <s v="Envelopes"/>
    <s v="Small Box"/>
    <d v="2009-03-17T00:00:00"/>
  </r>
  <r>
    <n v="37441"/>
    <x v="1051"/>
    <s v="Critical"/>
    <n v="46"/>
    <n v="14740.51"/>
    <s v="Delivery Truck"/>
    <n v="164.73"/>
    <x v="1"/>
    <s v="Home Office"/>
    <s v="Furniture"/>
    <s v="Chairs &amp; Chairmats"/>
    <s v="Jumbo Drum"/>
    <d v="2009-02-25T00:00:00"/>
  </r>
  <r>
    <n v="11846"/>
    <x v="1022"/>
    <s v="Low"/>
    <n v="49"/>
    <n v="7319.85"/>
    <s v="Regular Air"/>
    <n v="4"/>
    <x v="5"/>
    <s v="Corporate"/>
    <s v="Technology"/>
    <s v="Computer Peripherals"/>
    <s v="Small Box"/>
    <d v="2010-04-24T00:00:00"/>
  </r>
  <r>
    <n v="21856"/>
    <x v="594"/>
    <s v="Not Specified"/>
    <n v="26"/>
    <n v="77.03"/>
    <s v="Regular Air"/>
    <n v="1.92"/>
    <x v="0"/>
    <s v="Corporate"/>
    <s v="Office Supplies"/>
    <s v="Scissors, Rulers and Trimmers"/>
    <s v="Wrap Bag"/>
    <d v="2012-04-05T00:00:00"/>
  </r>
  <r>
    <n v="31426"/>
    <x v="289"/>
    <s v="Low"/>
    <n v="40"/>
    <n v="4054.058"/>
    <s v="Regular Air"/>
    <n v="2.5"/>
    <x v="0"/>
    <s v="Home Office"/>
    <s v="Technology"/>
    <s v="Telephones and Communication"/>
    <s v="Small Box"/>
    <d v="2009-08-09T00:00:00"/>
  </r>
  <r>
    <n v="32101"/>
    <x v="728"/>
    <s v="Low"/>
    <n v="48"/>
    <n v="14567.15"/>
    <s v="Delivery Truck"/>
    <n v="48.8"/>
    <x v="10"/>
    <s v="Corporate"/>
    <s v="Furniture"/>
    <s v="Chairs &amp; Chairmats"/>
    <s v="Jumbo Drum"/>
    <d v="2009-12-30T00:00:00"/>
  </r>
  <r>
    <n v="515"/>
    <x v="389"/>
    <s v="Not Specified"/>
    <n v="21"/>
    <n v="146.69"/>
    <s v="Regular Air"/>
    <n v="4.95"/>
    <x v="11"/>
    <s v="Consumer"/>
    <s v="Furniture"/>
    <s v="Office Furnishings"/>
    <s v="Small Pack"/>
    <d v="2010-08-30T00:00:00"/>
  </r>
  <r>
    <n v="55906"/>
    <x v="1300"/>
    <s v="Critical"/>
    <n v="49"/>
    <n v="276.3"/>
    <s v="Regular Air"/>
    <n v="2.99"/>
    <x v="6"/>
    <s v="Consumer"/>
    <s v="Office Supplies"/>
    <s v="Binders and Binder Accessories"/>
    <s v="Small Box"/>
    <d v="2009-11-28T00:00:00"/>
  </r>
  <r>
    <n v="28642"/>
    <x v="1299"/>
    <s v="High"/>
    <n v="27"/>
    <n v="1592.0415"/>
    <s v="Regular Air"/>
    <n v="19.989999999999998"/>
    <x v="1"/>
    <s v="Corporate"/>
    <s v="Technology"/>
    <s v="Telephones and Communication"/>
    <s v="Small Box"/>
    <d v="2011-01-20T00:00:00"/>
  </r>
  <r>
    <n v="30720"/>
    <x v="401"/>
    <s v="Low"/>
    <n v="37"/>
    <n v="1701.53"/>
    <s v="Express Air"/>
    <n v="1.99"/>
    <x v="3"/>
    <s v="Small Business"/>
    <s v="Technology"/>
    <s v="Computer Peripherals"/>
    <s v="Small Pack"/>
    <d v="2012-10-04T00:00:00"/>
  </r>
  <r>
    <n v="35079"/>
    <x v="783"/>
    <s v="High"/>
    <n v="32"/>
    <n v="2062.75"/>
    <s v="Express Air"/>
    <n v="19.989999999999998"/>
    <x v="1"/>
    <s v="Consumer"/>
    <s v="Furniture"/>
    <s v="Tables"/>
    <s v="Large Box"/>
    <d v="2010-08-16T00:00:00"/>
  </r>
  <r>
    <n v="24356"/>
    <x v="912"/>
    <s v="Medium"/>
    <n v="37"/>
    <n v="12612.66"/>
    <s v="Delivery Truck"/>
    <n v="39"/>
    <x v="4"/>
    <s v="Consumer"/>
    <s v="Furniture"/>
    <s v="Chairs &amp; Chairmats"/>
    <s v="Jumbo Drum"/>
    <d v="2010-05-13T00:00:00"/>
  </r>
  <r>
    <n v="35940"/>
    <x v="849"/>
    <s v="Critical"/>
    <n v="47"/>
    <n v="136.63"/>
    <s v="Regular Air"/>
    <n v="5.33"/>
    <x v="10"/>
    <s v="Consumer"/>
    <s v="Office Supplies"/>
    <s v="Labels"/>
    <s v="Small Box"/>
    <d v="2010-05-30T00:00:00"/>
  </r>
  <r>
    <n v="50756"/>
    <x v="932"/>
    <s v="Not Specified"/>
    <n v="19"/>
    <n v="470.39"/>
    <s v="Regular Air"/>
    <n v="5.89"/>
    <x v="6"/>
    <s v="Home Office"/>
    <s v="Technology"/>
    <s v="Computer Peripherals"/>
    <s v="Small Box"/>
    <d v="2010-09-10T00:00:00"/>
  </r>
  <r>
    <n v="15654"/>
    <x v="766"/>
    <s v="Not Specified"/>
    <n v="27"/>
    <n v="7937.59"/>
    <s v="Delivery Truck"/>
    <n v="54.92"/>
    <x v="3"/>
    <s v="Corporate"/>
    <s v="Furniture"/>
    <s v="Bookcases"/>
    <s v="Jumbo Box"/>
    <d v="2009-10-04T00:00:00"/>
  </r>
  <r>
    <n v="16422"/>
    <x v="226"/>
    <s v="Critical"/>
    <n v="16"/>
    <n v="171.5"/>
    <s v="Regular Air"/>
    <n v="4.68"/>
    <x v="6"/>
    <s v="Small Business"/>
    <s v="Office Supplies"/>
    <s v="Scissors, Rulers and Trimmers"/>
    <s v="Small Pack"/>
    <d v="2011-10-11T00:00:00"/>
  </r>
  <r>
    <n v="1444"/>
    <x v="327"/>
    <s v="Medium"/>
    <n v="2"/>
    <n v="21.44"/>
    <s v="Regular Air"/>
    <n v="8.74"/>
    <x v="12"/>
    <s v="Home Office"/>
    <s v="Office Supplies"/>
    <s v="Paper"/>
    <s v="Small Box"/>
    <d v="2009-12-07T00:00:00"/>
  </r>
  <r>
    <n v="33894"/>
    <x v="1274"/>
    <s v="Critical"/>
    <n v="5"/>
    <n v="42.89"/>
    <s v="Regular Air"/>
    <n v="8.3699999999999992"/>
    <x v="2"/>
    <s v="Corporate"/>
    <s v="Office Supplies"/>
    <s v="Scissors, Rulers and Trimmers"/>
    <s v="Small Pack"/>
    <d v="2010-06-15T00:00:00"/>
  </r>
  <r>
    <n v="1027"/>
    <x v="61"/>
    <s v="Medium"/>
    <n v="19"/>
    <n v="1406.15"/>
    <s v="Delivery Truck"/>
    <n v="46.74"/>
    <x v="5"/>
    <s v="Home Office"/>
    <s v="Furniture"/>
    <s v="Bookcases"/>
    <s v="Jumbo Box"/>
    <d v="2012-06-04T00:00:00"/>
  </r>
  <r>
    <n v="1285"/>
    <x v="790"/>
    <s v="Critical"/>
    <n v="8"/>
    <n v="1452.2159999999999"/>
    <s v="Delivery Truck"/>
    <n v="69.64"/>
    <x v="9"/>
    <s v="Corporate"/>
    <s v="Furniture"/>
    <s v="Tables"/>
    <s v="Jumbo Box"/>
    <d v="2012-06-01T00:00:00"/>
  </r>
  <r>
    <n v="23429"/>
    <x v="325"/>
    <s v="Critical"/>
    <n v="28"/>
    <n v="154.61000000000001"/>
    <s v="Regular Air"/>
    <n v="5.63"/>
    <x v="1"/>
    <s v="Corporate"/>
    <s v="Office Supplies"/>
    <s v="Binders and Binder Accessories"/>
    <s v="Small Box"/>
    <d v="2009-03-19T00:00:00"/>
  </r>
  <r>
    <n v="20390"/>
    <x v="976"/>
    <s v="Not Specified"/>
    <n v="35"/>
    <n v="1271.1199999999999"/>
    <s v="Express Air"/>
    <n v="7.53"/>
    <x v="1"/>
    <s v="Home Office"/>
    <s v="Technology"/>
    <s v="Computer Peripherals"/>
    <s v="Small Box"/>
    <d v="2009-09-03T00:00:00"/>
  </r>
  <r>
    <n v="12612"/>
    <x v="1056"/>
    <s v="Low"/>
    <n v="29"/>
    <n v="2360.98"/>
    <s v="Regular Air"/>
    <n v="13.99"/>
    <x v="3"/>
    <s v="Home Office"/>
    <s v="Office Supplies"/>
    <s v="Appliances"/>
    <s v="Medium Box"/>
    <d v="2010-12-21T00:00:00"/>
  </r>
  <r>
    <n v="54947"/>
    <x v="1109"/>
    <s v="Not Specified"/>
    <n v="42"/>
    <n v="1498.46"/>
    <s v="Regular Air"/>
    <n v="5.0199999999999996"/>
    <x v="0"/>
    <s v="Consumer"/>
    <s v="Furniture"/>
    <s v="Office Furnishings"/>
    <s v="Small Box"/>
    <d v="2009-02-24T00:00:00"/>
  </r>
  <r>
    <n v="59270"/>
    <x v="358"/>
    <s v="High"/>
    <n v="47"/>
    <n v="1597.02"/>
    <s v="Regular Air"/>
    <n v="1.99"/>
    <x v="9"/>
    <s v="Small Business"/>
    <s v="Technology"/>
    <s v="Computer Peripherals"/>
    <s v="Small Pack"/>
    <d v="2010-01-13T00:00:00"/>
  </r>
  <r>
    <n v="42690"/>
    <x v="228"/>
    <s v="Low"/>
    <n v="44"/>
    <n v="18697.240000000002"/>
    <s v="Regular Air"/>
    <n v="19.989999999999998"/>
    <x v="1"/>
    <s v="Home Office"/>
    <s v="Office Supplies"/>
    <s v="Binders and Binder Accessories"/>
    <s v="Small Box"/>
    <d v="2010-10-02T00:00:00"/>
  </r>
  <r>
    <n v="42309"/>
    <x v="684"/>
    <s v="Low"/>
    <n v="26"/>
    <n v="47.91"/>
    <s v="Regular Air"/>
    <n v="2.58"/>
    <x v="6"/>
    <s v="Small Business"/>
    <s v="Office Supplies"/>
    <s v="Rubber Bands"/>
    <s v="Wrap Bag"/>
    <d v="2009-08-11T00:00:00"/>
  </r>
  <r>
    <n v="30886"/>
    <x v="21"/>
    <s v="Low"/>
    <n v="28"/>
    <n v="5320.57"/>
    <s v="Regular Air"/>
    <n v="19.989999999999998"/>
    <x v="8"/>
    <s v="Consumer"/>
    <s v="Office Supplies"/>
    <s v="Storage &amp; Organization"/>
    <s v="Small Box"/>
    <d v="2012-05-17T00:00:00"/>
  </r>
  <r>
    <n v="18500"/>
    <x v="681"/>
    <s v="Medium"/>
    <n v="44"/>
    <n v="2507.79"/>
    <s v="Delivery Truck"/>
    <n v="36.61"/>
    <x v="6"/>
    <s v="Small Business"/>
    <s v="Furniture"/>
    <s v="Bookcases"/>
    <s v="Jumbo Box"/>
    <d v="2012-02-12T00:00:00"/>
  </r>
  <r>
    <n v="1988"/>
    <x v="644"/>
    <s v="Not Specified"/>
    <n v="9"/>
    <n v="122.14"/>
    <s v="Regular Air"/>
    <n v="4.51"/>
    <x v="4"/>
    <s v="Corporate"/>
    <s v="Office Supplies"/>
    <s v="Storage &amp; Organization"/>
    <s v="Small Box"/>
    <d v="2011-10-07T00:00:00"/>
  </r>
  <r>
    <n v="23522"/>
    <x v="535"/>
    <s v="Critical"/>
    <n v="36"/>
    <n v="233.38"/>
    <s v="Regular Air"/>
    <n v="8.73"/>
    <x v="4"/>
    <s v="Small Business"/>
    <s v="Office Supplies"/>
    <s v="Paper"/>
    <s v="Small Box"/>
    <d v="2011-04-13T00:00:00"/>
  </r>
  <r>
    <n v="37760"/>
    <x v="50"/>
    <s v="High"/>
    <n v="38"/>
    <n v="2773.0315000000001"/>
    <s v="Regular Air"/>
    <n v="0.99"/>
    <x v="4"/>
    <s v="Small Business"/>
    <s v="Technology"/>
    <s v="Telephones and Communication"/>
    <s v="Wrap Bag"/>
    <d v="2009-08-16T00:00:00"/>
  </r>
  <r>
    <n v="57185"/>
    <x v="832"/>
    <s v="Medium"/>
    <n v="28"/>
    <n v="1360.82"/>
    <s v="Regular Air"/>
    <n v="10.25"/>
    <x v="1"/>
    <s v="Corporate"/>
    <s v="Furniture"/>
    <s v="Office Furnishings"/>
    <s v="Large Box"/>
    <d v="2011-05-25T00:00:00"/>
  </r>
  <r>
    <n v="37828"/>
    <x v="88"/>
    <s v="Low"/>
    <n v="42"/>
    <n v="206.2"/>
    <s v="Regular Air"/>
    <n v="0.5"/>
    <x v="1"/>
    <s v="Corporate"/>
    <s v="Office Supplies"/>
    <s v="Labels"/>
    <s v="Small Box"/>
    <d v="2011-04-22T00:00:00"/>
  </r>
  <r>
    <n v="34723"/>
    <x v="416"/>
    <s v="Medium"/>
    <n v="46"/>
    <n v="3776.28"/>
    <s v="Delivery Truck"/>
    <n v="30.06"/>
    <x v="6"/>
    <s v="Small Business"/>
    <s v="Technology"/>
    <s v="Office Machines"/>
    <s v="Jumbo Box"/>
    <d v="2012-12-12T00:00:00"/>
  </r>
  <r>
    <n v="43301"/>
    <x v="757"/>
    <s v="Critical"/>
    <n v="33"/>
    <n v="3537.84"/>
    <s v="Delivery Truck"/>
    <n v="42"/>
    <x v="5"/>
    <s v="Small Business"/>
    <s v="Furniture"/>
    <s v="Chairs &amp; Chairmats"/>
    <s v="Jumbo Drum"/>
    <d v="2009-08-22T00:00:00"/>
  </r>
  <r>
    <n v="47042"/>
    <x v="169"/>
    <s v="Critical"/>
    <n v="45"/>
    <n v="1375.3765000000001"/>
    <s v="Regular Air"/>
    <n v="3.3"/>
    <x v="1"/>
    <s v="Home Office"/>
    <s v="Technology"/>
    <s v="Telephones and Communication"/>
    <s v="Small Pack"/>
    <d v="2012-03-03T00:00:00"/>
  </r>
  <r>
    <n v="56387"/>
    <x v="160"/>
    <s v="Medium"/>
    <n v="32"/>
    <n v="128.13999999999999"/>
    <s v="Express Air"/>
    <n v="7.01"/>
    <x v="6"/>
    <s v="Small Business"/>
    <s v="Office Supplies"/>
    <s v="Binders and Binder Accessories"/>
    <s v="Small Box"/>
    <d v="2011-05-22T00:00:00"/>
  </r>
  <r>
    <n v="38884"/>
    <x v="720"/>
    <s v="High"/>
    <n v="20"/>
    <n v="6067.76"/>
    <s v="Delivery Truck"/>
    <n v="54.12"/>
    <x v="2"/>
    <s v="Consumer"/>
    <s v="Furniture"/>
    <s v="Tables"/>
    <s v="Jumbo Box"/>
    <d v="2012-08-18T00:00:00"/>
  </r>
  <r>
    <n v="39232"/>
    <x v="229"/>
    <s v="Low"/>
    <n v="26"/>
    <n v="1451.59"/>
    <s v="Regular Air"/>
    <n v="14.3"/>
    <x v="0"/>
    <s v="Corporate"/>
    <s v="Office Supplies"/>
    <s v="Paper"/>
    <s v="Small Box"/>
    <d v="2011-07-17T00:00:00"/>
  </r>
  <r>
    <n v="19363"/>
    <x v="403"/>
    <s v="High"/>
    <n v="41"/>
    <n v="248.1"/>
    <s v="Regular Air"/>
    <n v="0.96"/>
    <x v="6"/>
    <s v="Home Office"/>
    <s v="Office Supplies"/>
    <s v="Pens &amp; Art Supplies"/>
    <s v="Wrap Bag"/>
    <d v="2011-07-07T00:00:00"/>
  </r>
  <r>
    <n v="13570"/>
    <x v="744"/>
    <s v="Not Specified"/>
    <n v="2"/>
    <n v="16.97"/>
    <s v="Regular Air"/>
    <n v="0.96"/>
    <x v="3"/>
    <s v="Corporate"/>
    <s v="Furniture"/>
    <s v="Office Furnishings"/>
    <s v="Wrap Bag"/>
    <d v="2012-12-03T00:00:00"/>
  </r>
  <r>
    <n v="27463"/>
    <x v="1196"/>
    <s v="Medium"/>
    <n v="31"/>
    <n v="835.11"/>
    <s v="Regular Air"/>
    <n v="8.99"/>
    <x v="5"/>
    <s v="Consumer"/>
    <s v="Furniture"/>
    <s v="Office Furnishings"/>
    <s v="Small Pack"/>
    <d v="2009-11-15T00:00:00"/>
  </r>
  <r>
    <n v="24806"/>
    <x v="1141"/>
    <s v="Not Specified"/>
    <n v="20"/>
    <n v="112.03"/>
    <s v="Regular Air"/>
    <n v="5.74"/>
    <x v="7"/>
    <s v="Small Business"/>
    <s v="Office Supplies"/>
    <s v="Binders and Binder Accessories"/>
    <s v="Small Box"/>
    <d v="2010-09-08T00:00:00"/>
  </r>
  <r>
    <n v="39683"/>
    <x v="551"/>
    <s v="High"/>
    <n v="30"/>
    <n v="68.14"/>
    <s v="Regular Air"/>
    <n v="0.78"/>
    <x v="2"/>
    <s v="Corporate"/>
    <s v="Office Supplies"/>
    <s v="Rubber Bands"/>
    <s v="Wrap Bag"/>
    <d v="2011-08-12T00:00:00"/>
  </r>
  <r>
    <n v="50117"/>
    <x v="17"/>
    <s v="Critical"/>
    <n v="17"/>
    <n v="47.44"/>
    <s v="Regular Air"/>
    <n v="0.5"/>
    <x v="2"/>
    <s v="Small Business"/>
    <s v="Office Supplies"/>
    <s v="Labels"/>
    <s v="Small Box"/>
    <d v="2011-06-05T00:00:00"/>
  </r>
  <r>
    <n v="12613"/>
    <x v="1227"/>
    <s v="Medium"/>
    <n v="28"/>
    <n v="1751.08"/>
    <s v="Regular Air"/>
    <n v="10.29"/>
    <x v="6"/>
    <s v="Consumer"/>
    <s v="Office Supplies"/>
    <s v="Binders and Binder Accessories"/>
    <s v="Small Box"/>
    <d v="2010-04-11T00:00:00"/>
  </r>
  <r>
    <n v="46531"/>
    <x v="195"/>
    <s v="Low"/>
    <n v="23"/>
    <n v="84.47"/>
    <s v="Regular Air"/>
    <n v="1.49"/>
    <x v="4"/>
    <s v="Consumer"/>
    <s v="Office Supplies"/>
    <s v="Binders and Binder Accessories"/>
    <s v="Small Box"/>
    <d v="2011-08-21T00:00:00"/>
  </r>
  <r>
    <n v="16165"/>
    <x v="749"/>
    <s v="Not Specified"/>
    <n v="4"/>
    <n v="136.68"/>
    <s v="Express Air"/>
    <n v="4"/>
    <x v="8"/>
    <s v="Small Business"/>
    <s v="Technology"/>
    <s v="Computer Peripherals"/>
    <s v="Small Box"/>
    <d v="2010-07-24T00:00:00"/>
  </r>
  <r>
    <n v="41824"/>
    <x v="1204"/>
    <s v="Not Specified"/>
    <n v="8"/>
    <n v="157.51"/>
    <s v="Regular Air"/>
    <n v="1.49"/>
    <x v="0"/>
    <s v="Corporate"/>
    <s v="Office Supplies"/>
    <s v="Binders and Binder Accessories"/>
    <s v="Small Box"/>
    <d v="2010-07-05T00:00:00"/>
  </r>
  <r>
    <n v="45377"/>
    <x v="503"/>
    <s v="Low"/>
    <n v="47"/>
    <n v="91.43"/>
    <s v="Regular Air"/>
    <n v="1.49"/>
    <x v="0"/>
    <s v="Home Office"/>
    <s v="Office Supplies"/>
    <s v="Binders and Binder Accessories"/>
    <s v="Small Box"/>
    <d v="2011-04-05T00:00:00"/>
  </r>
  <r>
    <n v="21985"/>
    <x v="339"/>
    <s v="Critical"/>
    <n v="1"/>
    <n v="255.83"/>
    <s v="Delivery Truck"/>
    <n v="28.16"/>
    <x v="10"/>
    <s v="Corporate"/>
    <s v="Furniture"/>
    <s v="Chairs &amp; Chairmats"/>
    <s v="Jumbo Drum"/>
    <d v="2009-08-27T00:00:00"/>
  </r>
  <r>
    <n v="13767"/>
    <x v="96"/>
    <s v="High"/>
    <n v="29"/>
    <n v="597.66"/>
    <s v="Regular Air"/>
    <n v="13.99"/>
    <x v="6"/>
    <s v="Corporate"/>
    <s v="Office Supplies"/>
    <s v="Appliances"/>
    <s v="Medium Box"/>
    <d v="2010-08-28T00:00:00"/>
  </r>
  <r>
    <n v="57602"/>
    <x v="129"/>
    <s v="Low"/>
    <n v="43"/>
    <n v="130.36000000000001"/>
    <s v="Regular Air"/>
    <n v="0.5"/>
    <x v="8"/>
    <s v="Consumer"/>
    <s v="Office Supplies"/>
    <s v="Labels"/>
    <s v="Small Box"/>
    <d v="2012-05-26T00:00:00"/>
  </r>
  <r>
    <n v="34209"/>
    <x v="232"/>
    <s v="High"/>
    <n v="29"/>
    <n v="1041.72"/>
    <s v="Regular Air"/>
    <n v="4.92"/>
    <x v="1"/>
    <s v="Corporate"/>
    <s v="Office Supplies"/>
    <s v="Paper"/>
    <s v="Small Box"/>
    <d v="2010-08-26T00:00:00"/>
  </r>
  <r>
    <n v="5639"/>
    <x v="86"/>
    <s v="Medium"/>
    <n v="31"/>
    <n v="501.38"/>
    <s v="Regular Air"/>
    <n v="8.7799999999999994"/>
    <x v="1"/>
    <s v="Small Business"/>
    <s v="Office Supplies"/>
    <s v="Storage &amp; Organization"/>
    <s v="Small Box"/>
    <d v="2009-06-02T00:00:00"/>
  </r>
  <r>
    <n v="5444"/>
    <x v="15"/>
    <s v="Critical"/>
    <n v="2"/>
    <n v="885.94"/>
    <s v="Regular Air"/>
    <n v="24.49"/>
    <x v="1"/>
    <s v="Small Business"/>
    <s v="Technology"/>
    <s v="Copiers and Fax"/>
    <s v="Large Box"/>
    <d v="2011-03-19T00:00:00"/>
  </r>
  <r>
    <n v="33061"/>
    <x v="212"/>
    <s v="High"/>
    <n v="48"/>
    <n v="5318.89"/>
    <s v="Regular Air"/>
    <n v="8.64"/>
    <x v="4"/>
    <s v="Home Office"/>
    <s v="Office Supplies"/>
    <s v="Storage &amp; Organization"/>
    <s v="Small Box"/>
    <d v="2011-07-17T00:00:00"/>
  </r>
  <r>
    <n v="44583"/>
    <x v="745"/>
    <s v="Low"/>
    <n v="6"/>
    <n v="17.59"/>
    <s v="Regular Air"/>
    <n v="5"/>
    <x v="9"/>
    <s v="Corporate"/>
    <s v="Office Supplies"/>
    <s v="Appliances"/>
    <s v="Small Box"/>
    <d v="2009-10-09T00:00:00"/>
  </r>
  <r>
    <n v="46375"/>
    <x v="96"/>
    <s v="Medium"/>
    <n v="24"/>
    <n v="905.32"/>
    <s v="Regular Air"/>
    <n v="5.09"/>
    <x v="8"/>
    <s v="Home Office"/>
    <s v="Office Supplies"/>
    <s v="Paper"/>
    <s v="Small Box"/>
    <d v="2010-08-28T00:00:00"/>
  </r>
  <r>
    <n v="27746"/>
    <x v="674"/>
    <s v="Critical"/>
    <n v="3"/>
    <n v="87.09"/>
    <s v="Regular Air"/>
    <n v="7.87"/>
    <x v="5"/>
    <s v="Consumer"/>
    <s v="Furniture"/>
    <s v="Office Furnishings"/>
    <s v="Small Box"/>
    <d v="2010-12-05T00:00:00"/>
  </r>
  <r>
    <n v="12900"/>
    <x v="1004"/>
    <s v="High"/>
    <n v="50"/>
    <n v="627.12"/>
    <s v="Regular Air"/>
    <n v="4.9800000000000004"/>
    <x v="10"/>
    <s v="Corporate"/>
    <s v="Furniture"/>
    <s v="Office Furnishings"/>
    <s v="Small Pack"/>
    <d v="2010-05-04T00:00:00"/>
  </r>
  <r>
    <n v="29956"/>
    <x v="50"/>
    <s v="Critical"/>
    <n v="48"/>
    <n v="80.33"/>
    <s v="Regular Air"/>
    <n v="0.83"/>
    <x v="0"/>
    <s v="Consumer"/>
    <s v="Office Supplies"/>
    <s v="Pens &amp; Art Supplies"/>
    <s v="Wrap Bag"/>
    <d v="2009-08-15T00:00:00"/>
  </r>
  <r>
    <n v="37314"/>
    <x v="870"/>
    <s v="Medium"/>
    <n v="21"/>
    <n v="210.86"/>
    <s v="Regular Air"/>
    <n v="6.02"/>
    <x v="1"/>
    <s v="Home Office"/>
    <s v="Furniture"/>
    <s v="Office Furnishings"/>
    <s v="Medium Box"/>
    <d v="2011-05-05T00:00:00"/>
  </r>
  <r>
    <n v="12612"/>
    <x v="1056"/>
    <s v="Low"/>
    <n v="49"/>
    <n v="182.2"/>
    <s v="Express Air"/>
    <n v="0.5"/>
    <x v="3"/>
    <s v="Home Office"/>
    <s v="Office Supplies"/>
    <s v="Labels"/>
    <s v="Small Box"/>
    <d v="2010-12-26T00:00:00"/>
  </r>
  <r>
    <n v="32834"/>
    <x v="186"/>
    <s v="Critical"/>
    <n v="39"/>
    <n v="3460.5625"/>
    <s v="Regular Air"/>
    <n v="5.92"/>
    <x v="1"/>
    <s v="Home Office"/>
    <s v="Technology"/>
    <s v="Telephones and Communication"/>
    <s v="Small Box"/>
    <d v="2010-08-28T00:00:00"/>
  </r>
  <r>
    <n v="14240"/>
    <x v="1048"/>
    <s v="High"/>
    <n v="24"/>
    <n v="68.88"/>
    <s v="Regular Air"/>
    <n v="1.49"/>
    <x v="0"/>
    <s v="Corporate"/>
    <s v="Office Supplies"/>
    <s v="Binders and Binder Accessories"/>
    <s v="Small Box"/>
    <d v="2012-02-18T00:00:00"/>
  </r>
  <r>
    <n v="42529"/>
    <x v="565"/>
    <s v="Low"/>
    <n v="8"/>
    <n v="57.15"/>
    <s v="Regular Air"/>
    <n v="7.5"/>
    <x v="0"/>
    <s v="Small Business"/>
    <s v="Office Supplies"/>
    <s v="Paper"/>
    <s v="Small Box"/>
    <d v="2010-10-15T00:00:00"/>
  </r>
  <r>
    <n v="14503"/>
    <x v="1080"/>
    <s v="Not Specified"/>
    <n v="14"/>
    <n v="438.47"/>
    <s v="Express Air"/>
    <n v="2.99"/>
    <x v="8"/>
    <s v="Corporate"/>
    <s v="Office Supplies"/>
    <s v="Binders and Binder Accessories"/>
    <s v="Small Box"/>
    <d v="2011-02-06T00:00:00"/>
  </r>
  <r>
    <n v="26786"/>
    <x v="99"/>
    <s v="Medium"/>
    <n v="29"/>
    <n v="296.94"/>
    <s v="Regular Air"/>
    <n v="3.99"/>
    <x v="3"/>
    <s v="Corporate"/>
    <s v="Office Supplies"/>
    <s v="Appliances"/>
    <s v="Small Box"/>
    <d v="2010-04-08T00:00:00"/>
  </r>
  <r>
    <n v="57799"/>
    <x v="110"/>
    <s v="High"/>
    <n v="25"/>
    <n v="12343.07"/>
    <s v="Delivery Truck"/>
    <n v="69.3"/>
    <x v="6"/>
    <s v="Consumer"/>
    <s v="Technology"/>
    <s v="Office Machines"/>
    <s v="Jumbo Drum"/>
    <d v="2011-09-02T00:00:00"/>
  </r>
  <r>
    <n v="10562"/>
    <x v="1301"/>
    <s v="Not Specified"/>
    <n v="10"/>
    <n v="994.04"/>
    <s v="Regular Air"/>
    <n v="35"/>
    <x v="3"/>
    <s v="Corporate"/>
    <s v="Office Supplies"/>
    <s v="Storage &amp; Organization"/>
    <s v="Large Box"/>
    <d v="2009-11-12T00:00:00"/>
  </r>
  <r>
    <n v="56099"/>
    <x v="1257"/>
    <s v="Low"/>
    <n v="6"/>
    <n v="96.03"/>
    <s v="Regular Air"/>
    <n v="11.25"/>
    <x v="6"/>
    <s v="Corporate"/>
    <s v="Office Supplies"/>
    <s v="Storage &amp; Organization"/>
    <s v="Small Box"/>
    <d v="2010-10-12T00:00:00"/>
  </r>
  <r>
    <n v="52194"/>
    <x v="1098"/>
    <s v="Critical"/>
    <n v="25"/>
    <n v="612.92999999999995"/>
    <s v="Regular Air"/>
    <n v="12.98"/>
    <x v="4"/>
    <s v="Home Office"/>
    <s v="Office Supplies"/>
    <s v="Binders and Binder Accessories"/>
    <s v="Small Box"/>
    <d v="2010-12-12T00:00:00"/>
  </r>
  <r>
    <n v="1892"/>
    <x v="1105"/>
    <s v="Low"/>
    <n v="9"/>
    <n v="64.290000000000006"/>
    <s v="Regular Air"/>
    <n v="5.4"/>
    <x v="1"/>
    <s v="Small Business"/>
    <s v="Office Supplies"/>
    <s v="Paper"/>
    <s v="Small Box"/>
    <d v="2009-03-25T00:00:00"/>
  </r>
  <r>
    <n v="25825"/>
    <x v="423"/>
    <s v="Not Specified"/>
    <n v="45"/>
    <n v="483.74"/>
    <s v="Regular Air"/>
    <n v="1.79"/>
    <x v="9"/>
    <s v="Corporate"/>
    <s v="Office Supplies"/>
    <s v="Paper"/>
    <s v="Wrap Bag"/>
    <d v="2012-07-22T00:00:00"/>
  </r>
  <r>
    <n v="3778"/>
    <x v="858"/>
    <s v="Critical"/>
    <n v="12"/>
    <n v="557.03"/>
    <s v="Regular Air"/>
    <n v="1.99"/>
    <x v="4"/>
    <s v="Home Office"/>
    <s v="Technology"/>
    <s v="Computer Peripherals"/>
    <s v="Small Pack"/>
    <d v="2010-05-26T00:00:00"/>
  </r>
  <r>
    <n v="773"/>
    <x v="345"/>
    <s v="Medium"/>
    <n v="38"/>
    <n v="2071.3395"/>
    <s v="Regular Air"/>
    <n v="8.99"/>
    <x v="7"/>
    <s v="Home Office"/>
    <s v="Technology"/>
    <s v="Telephones and Communication"/>
    <s v="Small Box"/>
    <d v="2010-09-26T00:00:00"/>
  </r>
  <r>
    <n v="42177"/>
    <x v="1111"/>
    <s v="Not Specified"/>
    <n v="49"/>
    <n v="1201.934"/>
    <s v="Regular Air"/>
    <n v="8.59"/>
    <x v="0"/>
    <s v="Small Business"/>
    <s v="Technology"/>
    <s v="Telephones and Communication"/>
    <s v="Medium Box"/>
    <d v="2012-05-31T00:00:00"/>
  </r>
  <r>
    <n v="29382"/>
    <x v="388"/>
    <s v="High"/>
    <n v="34"/>
    <n v="684.66"/>
    <s v="Express Air"/>
    <n v="10.49"/>
    <x v="7"/>
    <s v="Small Business"/>
    <s v="Furniture"/>
    <s v="Office Furnishings"/>
    <s v="Small Box"/>
    <d v="2010-11-19T00:00:00"/>
  </r>
  <r>
    <n v="5346"/>
    <x v="917"/>
    <s v="Critical"/>
    <n v="45"/>
    <n v="9194.7999999999993"/>
    <s v="Delivery Truck"/>
    <n v="69.64"/>
    <x v="0"/>
    <s v="Home Office"/>
    <s v="Furniture"/>
    <s v="Tables"/>
    <s v="Jumbo Box"/>
    <d v="2010-12-27T00:00:00"/>
  </r>
  <r>
    <n v="12037"/>
    <x v="937"/>
    <s v="Low"/>
    <n v="14"/>
    <n v="135.21"/>
    <s v="Regular Air"/>
    <n v="4.3899999999999997"/>
    <x v="10"/>
    <s v="Consumer"/>
    <s v="Office Supplies"/>
    <s v="Paper"/>
    <s v="Wrap Bag"/>
    <d v="2011-07-05T00:00:00"/>
  </r>
  <r>
    <n v="6501"/>
    <x v="456"/>
    <s v="High"/>
    <n v="35"/>
    <n v="236.99"/>
    <s v="Regular Air"/>
    <n v="6.74"/>
    <x v="6"/>
    <s v="Corporate"/>
    <s v="Office Supplies"/>
    <s v="Paper"/>
    <s v="Small Box"/>
    <d v="2012-01-15T00:00:00"/>
  </r>
  <r>
    <n v="11398"/>
    <x v="1126"/>
    <s v="High"/>
    <n v="16"/>
    <n v="109.7"/>
    <s v="Regular Air"/>
    <n v="10.39"/>
    <x v="1"/>
    <s v="Home Office"/>
    <s v="Office Supplies"/>
    <s v="Paper"/>
    <s v="Small Box"/>
    <d v="2012-08-07T00:00:00"/>
  </r>
  <r>
    <n v="55875"/>
    <x v="230"/>
    <s v="Critical"/>
    <n v="31"/>
    <n v="178.45"/>
    <s v="Regular Air"/>
    <n v="4.6900000000000004"/>
    <x v="2"/>
    <s v="Small Business"/>
    <s v="Office Supplies"/>
    <s v="Storage &amp; Organization"/>
    <s v="Small Box"/>
    <d v="2009-11-25T00:00:00"/>
  </r>
  <r>
    <n v="29187"/>
    <x v="130"/>
    <s v="Low"/>
    <n v="8"/>
    <n v="21.93"/>
    <s v="Regular Air"/>
    <n v="6.05"/>
    <x v="5"/>
    <s v="Consumer"/>
    <s v="Office Supplies"/>
    <s v="Binders and Binder Accessories"/>
    <s v="Small Box"/>
    <d v="2009-08-04T00:00:00"/>
  </r>
  <r>
    <n v="7521"/>
    <x v="1302"/>
    <s v="Low"/>
    <n v="19"/>
    <n v="1942.1735000000001"/>
    <s v="Express Air"/>
    <n v="2.5"/>
    <x v="1"/>
    <s v="Small Business"/>
    <s v="Technology"/>
    <s v="Telephones and Communication"/>
    <s v="Small Box"/>
    <d v="2011-03-05T00:00:00"/>
  </r>
  <r>
    <n v="45733"/>
    <x v="958"/>
    <s v="Critical"/>
    <n v="39"/>
    <n v="851.17"/>
    <s v="Regular Air"/>
    <n v="15.1"/>
    <x v="6"/>
    <s v="Corporate"/>
    <s v="Office Supplies"/>
    <s v="Binders and Binder Accessories"/>
    <s v="Small Box"/>
    <d v="2010-12-07T00:00:00"/>
  </r>
  <r>
    <n v="58470"/>
    <x v="409"/>
    <s v="High"/>
    <n v="5"/>
    <n v="159.5"/>
    <s v="Regular Air"/>
    <n v="6.72"/>
    <x v="0"/>
    <s v="Small Business"/>
    <s v="Office Supplies"/>
    <s v="Storage &amp; Organization"/>
    <s v="Small Box"/>
    <d v="2011-06-09T00:00:00"/>
  </r>
  <r>
    <n v="43781"/>
    <x v="955"/>
    <s v="Not Specified"/>
    <n v="21"/>
    <n v="917.39"/>
    <s v="Express Air"/>
    <n v="2.99"/>
    <x v="2"/>
    <s v="Small Business"/>
    <s v="Office Supplies"/>
    <s v="Binders and Binder Accessories"/>
    <s v="Small Box"/>
    <d v="2010-02-03T00:00:00"/>
  </r>
  <r>
    <n v="2628"/>
    <x v="528"/>
    <s v="Low"/>
    <n v="29"/>
    <n v="5029.2160000000003"/>
    <s v="Delivery Truck"/>
    <n v="69.64"/>
    <x v="1"/>
    <s v="Consumer"/>
    <s v="Furniture"/>
    <s v="Tables"/>
    <s v="Jumbo Box"/>
    <d v="2010-10-30T00:00:00"/>
  </r>
  <r>
    <n v="55040"/>
    <x v="499"/>
    <s v="High"/>
    <n v="2"/>
    <n v="4692.26"/>
    <s v="Delivery Truck"/>
    <n v="29.7"/>
    <x v="0"/>
    <s v="Consumer"/>
    <s v="Technology"/>
    <s v="Office Machines"/>
    <s v="Jumbo Drum"/>
    <d v="2009-04-14T00:00:00"/>
  </r>
  <r>
    <n v="52386"/>
    <x v="719"/>
    <s v="High"/>
    <n v="6"/>
    <n v="700.73"/>
    <s v="Delivery Truck"/>
    <n v="26.3"/>
    <x v="2"/>
    <s v="Home Office"/>
    <s v="Technology"/>
    <s v="Office Machines"/>
    <s v="Jumbo Drum"/>
    <d v="2009-01-07T00:00:00"/>
  </r>
  <r>
    <n v="12322"/>
    <x v="708"/>
    <s v="Critical"/>
    <n v="36"/>
    <n v="3436.9"/>
    <s v="Express Air"/>
    <n v="39.61"/>
    <x v="1"/>
    <s v="Small Business"/>
    <s v="Furniture"/>
    <s v="Office Furnishings"/>
    <s v="Medium Box"/>
    <d v="2011-05-13T00:00:00"/>
  </r>
  <r>
    <n v="49094"/>
    <x v="545"/>
    <s v="Critical"/>
    <n v="31"/>
    <n v="846.85"/>
    <s v="Regular Air"/>
    <n v="4"/>
    <x v="1"/>
    <s v="Consumer"/>
    <s v="Technology"/>
    <s v="Computer Peripherals"/>
    <s v="Small Box"/>
    <d v="2012-09-05T00:00:00"/>
  </r>
  <r>
    <n v="36131"/>
    <x v="975"/>
    <s v="High"/>
    <n v="26"/>
    <n v="130.97"/>
    <s v="Regular Air"/>
    <n v="6.07"/>
    <x v="6"/>
    <s v="Home Office"/>
    <s v="Office Supplies"/>
    <s v="Paper"/>
    <s v="Small Box"/>
    <d v="2009-05-18T00:00:00"/>
  </r>
  <r>
    <n v="45156"/>
    <x v="1222"/>
    <s v="Low"/>
    <n v="14"/>
    <n v="174.3"/>
    <s v="Regular Air"/>
    <n v="0.5"/>
    <x v="6"/>
    <s v="Home Office"/>
    <s v="Office Supplies"/>
    <s v="Labels"/>
    <s v="Small Box"/>
    <d v="2011-02-17T00:00:00"/>
  </r>
  <r>
    <n v="8995"/>
    <x v="828"/>
    <s v="High"/>
    <n v="35"/>
    <n v="3389.93"/>
    <s v="Express Air"/>
    <n v="21.26"/>
    <x v="2"/>
    <s v="Consumer"/>
    <s v="Furniture"/>
    <s v="Office Furnishings"/>
    <s v="Large Box"/>
    <d v="2011-05-18T00:00:00"/>
  </r>
  <r>
    <n v="53222"/>
    <x v="273"/>
    <s v="Low"/>
    <n v="2"/>
    <n v="21.71"/>
    <s v="Regular Air"/>
    <n v="9.5399999999999991"/>
    <x v="10"/>
    <s v="Small Business"/>
    <s v="Office Supplies"/>
    <s v="Paper"/>
    <s v="Small Box"/>
    <d v="2009-10-19T00:00:00"/>
  </r>
  <r>
    <n v="34721"/>
    <x v="1131"/>
    <s v="Not Specified"/>
    <n v="46"/>
    <n v="503.17"/>
    <s v="Regular Air"/>
    <n v="4.68"/>
    <x v="0"/>
    <s v="Corporate"/>
    <s v="Office Supplies"/>
    <s v="Scissors, Rulers and Trimmers"/>
    <s v="Small Pack"/>
    <d v="2010-11-02T00:00:00"/>
  </r>
  <r>
    <n v="42567"/>
    <x v="358"/>
    <s v="Critical"/>
    <n v="12"/>
    <n v="1940.32"/>
    <s v="Delivery Truck"/>
    <n v="43.75"/>
    <x v="0"/>
    <s v="Small Business"/>
    <s v="Furniture"/>
    <s v="Tables"/>
    <s v="Jumbo Box"/>
    <d v="2010-01-13T00:00:00"/>
  </r>
  <r>
    <n v="50210"/>
    <x v="734"/>
    <s v="Low"/>
    <n v="15"/>
    <n v="31.32"/>
    <s v="Regular Air"/>
    <n v="2.58"/>
    <x v="0"/>
    <s v="Home Office"/>
    <s v="Office Supplies"/>
    <s v="Rubber Bands"/>
    <s v="Wrap Bag"/>
    <d v="2010-07-28T00:00:00"/>
  </r>
  <r>
    <n v="45476"/>
    <x v="587"/>
    <s v="Critical"/>
    <n v="48"/>
    <n v="1055.98"/>
    <s v="Regular Air"/>
    <n v="5.94"/>
    <x v="3"/>
    <s v="Home Office"/>
    <s v="Office Supplies"/>
    <s v="Appliances"/>
    <s v="Medium Box"/>
    <d v="2012-04-18T00:00:00"/>
  </r>
  <r>
    <n v="53056"/>
    <x v="1029"/>
    <s v="Critical"/>
    <n v="13"/>
    <n v="509.49"/>
    <s v="Regular Air"/>
    <n v="8.9700000000000006"/>
    <x v="0"/>
    <s v="Corporate"/>
    <s v="Technology"/>
    <s v="Office Machines"/>
    <s v="Small Box"/>
    <d v="2011-11-04T00:00:00"/>
  </r>
  <r>
    <n v="11173"/>
    <x v="77"/>
    <s v="Critical"/>
    <n v="37"/>
    <n v="221.66"/>
    <s v="Regular Air"/>
    <n v="3.85"/>
    <x v="1"/>
    <s v="Corporate"/>
    <s v="Technology"/>
    <s v="Computer Peripherals"/>
    <s v="Small Pack"/>
    <d v="2012-04-01T00:00:00"/>
  </r>
  <r>
    <n v="33568"/>
    <x v="150"/>
    <s v="Medium"/>
    <n v="23"/>
    <n v="385.81"/>
    <s v="Express Air"/>
    <n v="5.8"/>
    <x v="5"/>
    <s v="Small Business"/>
    <s v="Office Supplies"/>
    <s v="Storage &amp; Organization"/>
    <s v="Small Box"/>
    <d v="2012-07-22T00:00:00"/>
  </r>
  <r>
    <n v="52196"/>
    <x v="597"/>
    <s v="Not Specified"/>
    <n v="1"/>
    <n v="3.85"/>
    <s v="Regular Air"/>
    <n v="0.99"/>
    <x v="0"/>
    <s v="Corporate"/>
    <s v="Office Supplies"/>
    <s v="Labels"/>
    <s v="Small Box"/>
    <d v="2010-01-31T00:00:00"/>
  </r>
  <r>
    <n v="24486"/>
    <x v="463"/>
    <s v="Medium"/>
    <n v="3"/>
    <n v="28.11"/>
    <s v="Regular Air"/>
    <n v="2.83"/>
    <x v="1"/>
    <s v="Consumer"/>
    <s v="Technology"/>
    <s v="Computer Peripherals"/>
    <s v="Small Pack"/>
    <d v="2011-04-23T00:00:00"/>
  </r>
  <r>
    <n v="21573"/>
    <x v="65"/>
    <s v="Critical"/>
    <n v="7"/>
    <n v="70.08"/>
    <s v="Regular Air"/>
    <n v="3.72"/>
    <x v="1"/>
    <s v="Corporate"/>
    <s v="Furniture"/>
    <s v="Office Furnishings"/>
    <s v="Small Pack"/>
    <d v="2012-04-27T00:00:00"/>
  </r>
  <r>
    <n v="46787"/>
    <x v="985"/>
    <s v="Medium"/>
    <n v="32"/>
    <n v="693.17"/>
    <s v="Regular Air"/>
    <n v="8.99"/>
    <x v="4"/>
    <s v="Corporate"/>
    <s v="Office Supplies"/>
    <s v="Pens &amp; Art Supplies"/>
    <s v="Small Pack"/>
    <d v="2012-03-31T00:00:00"/>
  </r>
  <r>
    <n v="34243"/>
    <x v="879"/>
    <s v="High"/>
    <n v="35"/>
    <n v="1264.1300000000001"/>
    <s v="Regular Air"/>
    <n v="35"/>
    <x v="0"/>
    <s v="Home Office"/>
    <s v="Office Supplies"/>
    <s v="Storage &amp; Organization"/>
    <s v="Large Box"/>
    <d v="2011-02-13T00:00:00"/>
  </r>
  <r>
    <n v="7910"/>
    <x v="1022"/>
    <s v="Critical"/>
    <n v="22"/>
    <n v="729.57"/>
    <s v="Regular Air"/>
    <n v="5.09"/>
    <x v="1"/>
    <s v="Small Business"/>
    <s v="Office Supplies"/>
    <s v="Paper"/>
    <s v="Small Box"/>
    <d v="2010-04-20T00:00:00"/>
  </r>
  <r>
    <n v="45632"/>
    <x v="658"/>
    <s v="Not Specified"/>
    <n v="50"/>
    <n v="442.31"/>
    <s v="Regular Air"/>
    <n v="0.96"/>
    <x v="1"/>
    <s v="Small Business"/>
    <s v="Furniture"/>
    <s v="Office Furnishings"/>
    <s v="Wrap Bag"/>
    <d v="2010-05-11T00:00:00"/>
  </r>
  <r>
    <n v="18373"/>
    <x v="653"/>
    <s v="Critical"/>
    <n v="35"/>
    <n v="6608.24"/>
    <s v="Regular Air"/>
    <n v="0.99"/>
    <x v="4"/>
    <s v="Corporate"/>
    <s v="Office Supplies"/>
    <s v="Appliances"/>
    <s v="Small Box"/>
    <d v="2012-04-12T00:00:00"/>
  </r>
  <r>
    <n v="39041"/>
    <x v="539"/>
    <s v="Critical"/>
    <n v="23"/>
    <n v="336.86"/>
    <s v="Regular Air"/>
    <n v="5.3"/>
    <x v="0"/>
    <s v="Corporate"/>
    <s v="Furniture"/>
    <s v="Office Furnishings"/>
    <s v="Wrap Bag"/>
    <d v="2011-10-28T00:00:00"/>
  </r>
  <r>
    <n v="58566"/>
    <x v="1088"/>
    <s v="Not Specified"/>
    <n v="45"/>
    <n v="4680.8900000000003"/>
    <s v="Regular Air"/>
    <n v="10.119999999999999"/>
    <x v="5"/>
    <s v="Consumer"/>
    <s v="Furniture"/>
    <s v="Office Furnishings"/>
    <s v="Large Box"/>
    <d v="2011-08-24T00:00:00"/>
  </r>
  <r>
    <n v="3393"/>
    <x v="213"/>
    <s v="High"/>
    <n v="33"/>
    <n v="325.92"/>
    <s v="Regular Air"/>
    <n v="7.29"/>
    <x v="9"/>
    <s v="Consumer"/>
    <s v="Furniture"/>
    <s v="Office Furnishings"/>
    <s v="Small Pack"/>
    <d v="2011-07-03T00:00:00"/>
  </r>
  <r>
    <n v="12224"/>
    <x v="146"/>
    <s v="High"/>
    <n v="2"/>
    <n v="302.91000000000003"/>
    <s v="Delivery Truck"/>
    <n v="51.94"/>
    <x v="1"/>
    <s v="Consumer"/>
    <s v="Furniture"/>
    <s v="Tables"/>
    <s v="Jumbo Box"/>
    <d v="2009-12-14T00:00:00"/>
  </r>
  <r>
    <n v="57216"/>
    <x v="764"/>
    <s v="High"/>
    <n v="46"/>
    <n v="12719.7"/>
    <s v="Delivery Truck"/>
    <n v="57"/>
    <x v="5"/>
    <s v="Corporate"/>
    <s v="Furniture"/>
    <s v="Chairs &amp; Chairmats"/>
    <s v="Jumbo Drum"/>
    <d v="2010-07-29T00:00:00"/>
  </r>
  <r>
    <n v="28867"/>
    <x v="602"/>
    <s v="Medium"/>
    <n v="6"/>
    <n v="642.41999999999996"/>
    <s v="Regular Air"/>
    <n v="19.989999999999998"/>
    <x v="6"/>
    <s v="Corporate"/>
    <s v="Office Supplies"/>
    <s v="Paper"/>
    <s v="Small Box"/>
    <d v="2011-07-23T00:00:00"/>
  </r>
  <r>
    <n v="24646"/>
    <x v="1292"/>
    <s v="Not Specified"/>
    <n v="46"/>
    <n v="662.51"/>
    <s v="Regular Air"/>
    <n v="1.39"/>
    <x v="6"/>
    <s v="Small Business"/>
    <s v="Office Supplies"/>
    <s v="Envelopes"/>
    <s v="Small Box"/>
    <d v="2011-04-16T00:00:00"/>
  </r>
  <r>
    <n v="16999"/>
    <x v="695"/>
    <s v="Critical"/>
    <n v="18"/>
    <n v="3568.45"/>
    <s v="Regular Air"/>
    <n v="0.99"/>
    <x v="1"/>
    <s v="Consumer"/>
    <s v="Office Supplies"/>
    <s v="Appliances"/>
    <s v="Small Box"/>
    <d v="2009-01-21T00:00:00"/>
  </r>
  <r>
    <n v="22407"/>
    <x v="320"/>
    <s v="Not Specified"/>
    <n v="10"/>
    <n v="128.02000000000001"/>
    <s v="Regular Air"/>
    <n v="6.47"/>
    <x v="6"/>
    <s v="Corporate"/>
    <s v="Office Supplies"/>
    <s v="Paper"/>
    <s v="Small Box"/>
    <d v="2009-11-17T00:00:00"/>
  </r>
  <r>
    <n v="35173"/>
    <x v="815"/>
    <s v="Not Specified"/>
    <n v="29"/>
    <n v="6483.26"/>
    <s v="Delivery Truck"/>
    <n v="60.2"/>
    <x v="5"/>
    <s v="Corporate"/>
    <s v="Furniture"/>
    <s v="Bookcases"/>
    <s v="Jumbo Box"/>
    <d v="2012-03-15T00:00:00"/>
  </r>
  <r>
    <n v="32038"/>
    <x v="1018"/>
    <s v="Low"/>
    <n v="26"/>
    <n v="342.4"/>
    <s v="Express Air"/>
    <n v="6.96"/>
    <x v="4"/>
    <s v="Consumer"/>
    <s v="Office Supplies"/>
    <s v="Appliances"/>
    <s v="Medium Box"/>
    <d v="2009-06-19T00:00:00"/>
  </r>
  <r>
    <n v="36835"/>
    <x v="120"/>
    <s v="Critical"/>
    <n v="25"/>
    <n v="6685.05"/>
    <s v="Regular Air"/>
    <n v="24.49"/>
    <x v="6"/>
    <s v="Home Office"/>
    <s v="Furniture"/>
    <s v="Chairs &amp; Chairmats"/>
    <s v="Large Box"/>
    <d v="2009-10-21T00:00:00"/>
  </r>
  <r>
    <n v="6566"/>
    <x v="526"/>
    <s v="Critical"/>
    <n v="21"/>
    <n v="748.83"/>
    <s v="Regular Air"/>
    <n v="1.99"/>
    <x v="3"/>
    <s v="Corporate"/>
    <s v="Technology"/>
    <s v="Computer Peripherals"/>
    <s v="Small Pack"/>
    <d v="2011-05-21T00:00:00"/>
  </r>
  <r>
    <n v="2757"/>
    <x v="671"/>
    <s v="Critical"/>
    <n v="39"/>
    <n v="3554.46"/>
    <s v="Delivery Truck"/>
    <n v="74.349999999999994"/>
    <x v="11"/>
    <s v="Corporate"/>
    <s v="Furniture"/>
    <s v="Chairs &amp; Chairmats"/>
    <s v="Jumbo Drum"/>
    <d v="2011-07-19T00:00:00"/>
  </r>
  <r>
    <n v="26016"/>
    <x v="152"/>
    <s v="High"/>
    <n v="44"/>
    <n v="1642.6420000000001"/>
    <s v="Express Air"/>
    <n v="4.99"/>
    <x v="8"/>
    <s v="Consumer"/>
    <s v="Technology"/>
    <s v="Telephones and Communication"/>
    <s v="Small Box"/>
    <d v="2009-10-09T00:00:00"/>
  </r>
  <r>
    <n v="323"/>
    <x v="1105"/>
    <s v="Critical"/>
    <n v="2"/>
    <n v="55.34"/>
    <s v="Regular Air"/>
    <n v="11.54"/>
    <x v="3"/>
    <s v="Small Business"/>
    <s v="Office Supplies"/>
    <s v="Paper"/>
    <s v="Small Box"/>
    <d v="2009-03-27T00:00:00"/>
  </r>
  <r>
    <n v="44002"/>
    <x v="1303"/>
    <s v="Medium"/>
    <n v="14"/>
    <n v="261.85000000000002"/>
    <s v="Regular Air"/>
    <n v="9.4700000000000006"/>
    <x v="8"/>
    <s v="Corporate"/>
    <s v="Office Supplies"/>
    <s v="Storage &amp; Organization"/>
    <s v="Small Box"/>
    <d v="2009-02-07T00:00:00"/>
  </r>
  <r>
    <n v="52003"/>
    <x v="81"/>
    <s v="Low"/>
    <n v="11"/>
    <n v="1884.2080000000001"/>
    <s v="Delivery Truck"/>
    <n v="110.2"/>
    <x v="0"/>
    <s v="Consumer"/>
    <s v="Furniture"/>
    <s v="Tables"/>
    <s v="Jumbo Box"/>
    <d v="2012-02-25T00:00:00"/>
  </r>
  <r>
    <n v="22562"/>
    <x v="453"/>
    <s v="Medium"/>
    <n v="3"/>
    <n v="57.48"/>
    <s v="Regular Air"/>
    <n v="8.34"/>
    <x v="4"/>
    <s v="Home Office"/>
    <s v="Office Supplies"/>
    <s v="Storage &amp; Organization"/>
    <s v="Small Box"/>
    <d v="2009-03-28T00:00:00"/>
  </r>
  <r>
    <n v="52615"/>
    <x v="273"/>
    <s v="Low"/>
    <n v="18"/>
    <n v="76.849999999999994"/>
    <s v="Regular Air"/>
    <n v="5.41"/>
    <x v="6"/>
    <s v="Corporate"/>
    <s v="Office Supplies"/>
    <s v="Binders and Binder Accessories"/>
    <s v="Small Box"/>
    <d v="2009-10-23T00:00:00"/>
  </r>
  <r>
    <n v="38531"/>
    <x v="132"/>
    <s v="Low"/>
    <n v="26"/>
    <n v="118.43"/>
    <s v="Express Air"/>
    <n v="2.2599999999999998"/>
    <x v="10"/>
    <s v="Home Office"/>
    <s v="Office Supplies"/>
    <s v="Paper"/>
    <s v="Wrap Bag"/>
    <d v="2011-12-12T00:00:00"/>
  </r>
  <r>
    <n v="10338"/>
    <x v="267"/>
    <s v="Not Specified"/>
    <n v="7"/>
    <n v="363.57"/>
    <s v="Delivery Truck"/>
    <n v="46.59"/>
    <x v="9"/>
    <s v="Corporate"/>
    <s v="Furniture"/>
    <s v="Tables"/>
    <s v="Jumbo Box"/>
    <d v="2011-07-16T00:00:00"/>
  </r>
  <r>
    <n v="58147"/>
    <x v="159"/>
    <s v="High"/>
    <n v="41"/>
    <n v="470.74"/>
    <s v="Regular Air"/>
    <n v="3.99"/>
    <x v="6"/>
    <s v="Small Business"/>
    <s v="Office Supplies"/>
    <s v="Appliances"/>
    <s v="Small Box"/>
    <d v="2009-05-18T00:00:00"/>
  </r>
  <r>
    <n v="7936"/>
    <x v="1304"/>
    <s v="Low"/>
    <n v="15"/>
    <n v="183.43"/>
    <s v="Regular Air"/>
    <n v="6.27"/>
    <x v="4"/>
    <s v="Corporate"/>
    <s v="Office Supplies"/>
    <s v="Storage &amp; Organization"/>
    <s v="Medium Box"/>
    <d v="2010-04-10T00:00:00"/>
  </r>
  <r>
    <n v="6661"/>
    <x v="771"/>
    <s v="Low"/>
    <n v="39"/>
    <n v="778.62"/>
    <s v="Regular Air"/>
    <n v="6.15"/>
    <x v="5"/>
    <s v="Small Business"/>
    <s v="Furniture"/>
    <s v="Office Furnishings"/>
    <s v="Small Pack"/>
    <d v="2010-04-23T00:00:00"/>
  </r>
  <r>
    <n v="353"/>
    <x v="521"/>
    <s v="Low"/>
    <n v="21"/>
    <n v="46.94"/>
    <s v="Regular Air"/>
    <n v="1"/>
    <x v="3"/>
    <s v="Home Office"/>
    <s v="Office Supplies"/>
    <s v="Pens &amp; Art Supplies"/>
    <s v="Wrap Bag"/>
    <d v="2011-04-01T00:00:00"/>
  </r>
  <r>
    <n v="7015"/>
    <x v="769"/>
    <s v="Not Specified"/>
    <n v="47"/>
    <n v="1880.8"/>
    <s v="Regular Air"/>
    <n v="1.99"/>
    <x v="9"/>
    <s v="Home Office"/>
    <s v="Technology"/>
    <s v="Computer Peripherals"/>
    <s v="Small Pack"/>
    <d v="2010-10-14T00:00:00"/>
  </r>
  <r>
    <n v="18273"/>
    <x v="464"/>
    <s v="Low"/>
    <n v="18"/>
    <n v="925.03"/>
    <s v="Regular Air"/>
    <n v="19.989999999999998"/>
    <x v="7"/>
    <s v="Corporate"/>
    <s v="Technology"/>
    <s v="Computer Peripherals"/>
    <s v="Small Box"/>
    <d v="2011-09-17T00:00:00"/>
  </r>
  <r>
    <n v="27111"/>
    <x v="1283"/>
    <s v="High"/>
    <n v="18"/>
    <n v="3497.05"/>
    <s v="Regular Air"/>
    <n v="19.989999999999998"/>
    <x v="2"/>
    <s v="Home Office"/>
    <s v="Office Supplies"/>
    <s v="Storage &amp; Organization"/>
    <s v="Small Box"/>
    <d v="2009-03-12T00:00:00"/>
  </r>
  <r>
    <n v="55494"/>
    <x v="1262"/>
    <s v="Not Specified"/>
    <n v="49"/>
    <n v="544.89"/>
    <s v="Regular Air"/>
    <n v="5.81"/>
    <x v="0"/>
    <s v="Small Business"/>
    <s v="Office Supplies"/>
    <s v="Pens &amp; Art Supplies"/>
    <s v="Small Pack"/>
    <d v="2012-06-26T00:00:00"/>
  </r>
  <r>
    <n v="15335"/>
    <x v="740"/>
    <s v="Medium"/>
    <n v="26"/>
    <n v="765.96"/>
    <s v="Regular Air"/>
    <n v="1.99"/>
    <x v="8"/>
    <s v="Consumer"/>
    <s v="Technology"/>
    <s v="Computer Peripherals"/>
    <s v="Small Pack"/>
    <d v="2010-09-19T00:00:00"/>
  </r>
  <r>
    <n v="47972"/>
    <x v="624"/>
    <s v="Medium"/>
    <n v="46"/>
    <n v="7685.62"/>
    <s v="Express Air"/>
    <n v="19.989999999999998"/>
    <x v="0"/>
    <s v="Corporate"/>
    <s v="Office Supplies"/>
    <s v="Storage &amp; Organization"/>
    <s v="Small Box"/>
    <d v="2010-10-13T00:00:00"/>
  </r>
  <r>
    <n v="16289"/>
    <x v="691"/>
    <s v="High"/>
    <n v="37"/>
    <n v="426.64"/>
    <s v="Regular Air"/>
    <n v="2.85"/>
    <x v="10"/>
    <s v="Corporate"/>
    <s v="Furniture"/>
    <s v="Office Furnishings"/>
    <s v="Small Pack"/>
    <d v="2010-07-19T00:00:00"/>
  </r>
  <r>
    <n v="18049"/>
    <x v="1305"/>
    <s v="Medium"/>
    <n v="10"/>
    <n v="65.52"/>
    <s v="Regular Air"/>
    <n v="5.46"/>
    <x v="6"/>
    <s v="Corporate"/>
    <s v="Office Supplies"/>
    <s v="Paper"/>
    <s v="Small Box"/>
    <d v="2009-08-15T00:00:00"/>
  </r>
  <r>
    <n v="44579"/>
    <x v="17"/>
    <s v="Not Specified"/>
    <n v="19"/>
    <n v="3896.39"/>
    <s v="Regular Air"/>
    <n v="18.059999999999999"/>
    <x v="1"/>
    <s v="Small Business"/>
    <s v="Furniture"/>
    <s v="Chairs &amp; Chairmats"/>
    <s v="Large Box"/>
    <d v="2011-06-04T00:00:00"/>
  </r>
  <r>
    <n v="29985"/>
    <x v="825"/>
    <s v="Critical"/>
    <n v="2"/>
    <n v="24.51"/>
    <s v="Regular Air"/>
    <n v="8.94"/>
    <x v="1"/>
    <s v="Corporate"/>
    <s v="Office Supplies"/>
    <s v="Binders and Binder Accessories"/>
    <s v="Small Box"/>
    <d v="2012-07-13T00:00:00"/>
  </r>
  <r>
    <n v="27969"/>
    <x v="359"/>
    <s v="Low"/>
    <n v="32"/>
    <n v="687.47"/>
    <s v="Delivery Truck"/>
    <n v="53.03"/>
    <x v="3"/>
    <s v="Home Office"/>
    <s v="Office Supplies"/>
    <s v="Storage &amp; Organization"/>
    <s v="Jumbo Drum"/>
    <d v="2010-06-13T00:00:00"/>
  </r>
  <r>
    <n v="5414"/>
    <x v="986"/>
    <s v="Not Specified"/>
    <n v="14"/>
    <n v="284.62"/>
    <s v="Express Air"/>
    <n v="5.42"/>
    <x v="4"/>
    <s v="Corporate"/>
    <s v="Office Supplies"/>
    <s v="Storage &amp; Organization"/>
    <s v="Small Box"/>
    <d v="2010-03-25T00:00:00"/>
  </r>
  <r>
    <n v="41383"/>
    <x v="352"/>
    <s v="Low"/>
    <n v="38"/>
    <n v="2702.3"/>
    <s v="Delivery Truck"/>
    <n v="59.81"/>
    <x v="4"/>
    <s v="Small Business"/>
    <s v="Furniture"/>
    <s v="Chairs &amp; Chairmats"/>
    <s v="Jumbo Drum"/>
    <d v="2010-05-16T00:00:00"/>
  </r>
  <r>
    <n v="20068"/>
    <x v="390"/>
    <s v="Critical"/>
    <n v="9"/>
    <n v="53.18"/>
    <s v="Regular Air"/>
    <n v="6.98"/>
    <x v="4"/>
    <s v="Home Office"/>
    <s v="Office Supplies"/>
    <s v="Binders and Binder Accessories"/>
    <s v="Small Box"/>
    <d v="2011-03-01T00:00:00"/>
  </r>
  <r>
    <n v="4193"/>
    <x v="1306"/>
    <s v="High"/>
    <n v="3"/>
    <n v="75.77"/>
    <s v="Regular Air"/>
    <n v="8.99"/>
    <x v="1"/>
    <s v="Home Office"/>
    <s v="Furniture"/>
    <s v="Office Furnishings"/>
    <s v="Small Pack"/>
    <d v="2009-01-08T00:00:00"/>
  </r>
  <r>
    <n v="5890"/>
    <x v="1307"/>
    <s v="High"/>
    <n v="42"/>
    <n v="813.53499999999997"/>
    <s v="Express Air"/>
    <n v="0.99"/>
    <x v="9"/>
    <s v="Consumer"/>
    <s v="Technology"/>
    <s v="Telephones and Communication"/>
    <s v="Wrap Bag"/>
    <d v="2012-11-04T00:00:00"/>
  </r>
  <r>
    <n v="27750"/>
    <x v="718"/>
    <s v="Low"/>
    <n v="18"/>
    <n v="7370.84"/>
    <s v="Delivery Truck"/>
    <n v="49"/>
    <x v="5"/>
    <s v="Small Business"/>
    <s v="Technology"/>
    <s v="Copiers and Fax"/>
    <s v="Jumbo Drum"/>
    <d v="2012-10-19T00:00:00"/>
  </r>
  <r>
    <n v="26305"/>
    <x v="241"/>
    <s v="Medium"/>
    <n v="13"/>
    <n v="3503.56"/>
    <s v="Delivery Truck"/>
    <n v="62.74"/>
    <x v="1"/>
    <s v="Home Office"/>
    <s v="Furniture"/>
    <s v="Tables"/>
    <s v="Jumbo Box"/>
    <d v="2010-12-03T00:00:00"/>
  </r>
  <r>
    <n v="549"/>
    <x v="643"/>
    <s v="Critical"/>
    <n v="30"/>
    <n v="1150.8800000000001"/>
    <s v="Express Air"/>
    <n v="35"/>
    <x v="1"/>
    <s v="Consumer"/>
    <s v="Office Supplies"/>
    <s v="Storage &amp; Organization"/>
    <s v="Large Box"/>
    <d v="2012-07-12T00:00:00"/>
  </r>
  <r>
    <n v="42918"/>
    <x v="1071"/>
    <s v="High"/>
    <n v="46"/>
    <n v="410.43"/>
    <s v="Regular Air"/>
    <n v="5.76"/>
    <x v="7"/>
    <s v="Corporate"/>
    <s v="Technology"/>
    <s v="Office Machines"/>
    <s v="Medium Box"/>
    <d v="2011-05-24T00:00:00"/>
  </r>
  <r>
    <n v="41187"/>
    <x v="853"/>
    <s v="Low"/>
    <n v="9"/>
    <n v="52.93"/>
    <s v="Regular Air"/>
    <n v="0.7"/>
    <x v="1"/>
    <s v="Small Business"/>
    <s v="Office Supplies"/>
    <s v="Pens &amp; Art Supplies"/>
    <s v="Wrap Bag"/>
    <d v="2010-09-30T00:00:00"/>
  </r>
  <r>
    <n v="55460"/>
    <x v="208"/>
    <s v="High"/>
    <n v="12"/>
    <n v="61.82"/>
    <s v="Regular Air"/>
    <n v="2.99"/>
    <x v="10"/>
    <s v="Home Office"/>
    <s v="Office Supplies"/>
    <s v="Binders and Binder Accessories"/>
    <s v="Small Box"/>
    <d v="2012-05-27T00:00:00"/>
  </r>
  <r>
    <n v="9216"/>
    <x v="1308"/>
    <s v="Medium"/>
    <n v="36"/>
    <n v="5977.63"/>
    <s v="Delivery Truck"/>
    <n v="55.24"/>
    <x v="7"/>
    <s v="Consumer"/>
    <s v="Office Supplies"/>
    <s v="Appliances"/>
    <s v="Jumbo Drum"/>
    <d v="2011-04-16T00:00:00"/>
  </r>
  <r>
    <n v="39847"/>
    <x v="1047"/>
    <s v="Not Specified"/>
    <n v="20"/>
    <n v="2488.4769999999999"/>
    <s v="Regular Air"/>
    <n v="8.99"/>
    <x v="0"/>
    <s v="Home Office"/>
    <s v="Technology"/>
    <s v="Telephones and Communication"/>
    <s v="Small Box"/>
    <d v="2010-04-06T00:00:00"/>
  </r>
  <r>
    <n v="54882"/>
    <x v="12"/>
    <s v="Critical"/>
    <n v="17"/>
    <n v="86.29"/>
    <s v="Regular Air"/>
    <n v="0.49"/>
    <x v="8"/>
    <s v="Consumer"/>
    <s v="Office Supplies"/>
    <s v="Labels"/>
    <s v="Small Box"/>
    <d v="2011-02-09T00:00:00"/>
  </r>
  <r>
    <n v="55234"/>
    <x v="1255"/>
    <s v="Low"/>
    <n v="12"/>
    <n v="600.86"/>
    <s v="Regular Air"/>
    <n v="5.5"/>
    <x v="6"/>
    <s v="Corporate"/>
    <s v="Technology"/>
    <s v="Computer Peripherals"/>
    <s v="Small Box"/>
    <d v="2010-08-01T00:00:00"/>
  </r>
  <r>
    <n v="42528"/>
    <x v="856"/>
    <s v="Medium"/>
    <n v="31"/>
    <n v="313.05"/>
    <s v="Express Air"/>
    <n v="1.99"/>
    <x v="9"/>
    <s v="Consumer"/>
    <s v="Technology"/>
    <s v="Computer Peripherals"/>
    <s v="Small Pack"/>
    <d v="2010-02-24T00:00:00"/>
  </r>
  <r>
    <n v="3492"/>
    <x v="1106"/>
    <s v="Low"/>
    <n v="35"/>
    <n v="2393.63"/>
    <s v="Regular Air"/>
    <n v="19.989999999999998"/>
    <x v="8"/>
    <s v="Corporate"/>
    <s v="Office Supplies"/>
    <s v="Binders and Binder Accessories"/>
    <s v="Small Box"/>
    <d v="2009-11-28T00:00:00"/>
  </r>
  <r>
    <n v="27778"/>
    <x v="1229"/>
    <s v="Critical"/>
    <n v="34"/>
    <n v="4805.92"/>
    <s v="Delivery Truck"/>
    <n v="36.090000000000003"/>
    <x v="2"/>
    <s v="Corporate"/>
    <s v="Furniture"/>
    <s v="Bookcases"/>
    <s v="Jumbo Box"/>
    <d v="2011-09-04T00:00:00"/>
  </r>
  <r>
    <n v="36354"/>
    <x v="966"/>
    <s v="Medium"/>
    <n v="13"/>
    <n v="4567.3599999999997"/>
    <s v="Regular Air"/>
    <n v="19.989999999999998"/>
    <x v="8"/>
    <s v="Home Office"/>
    <s v="Office Supplies"/>
    <s v="Appliances"/>
    <s v="Small Box"/>
    <d v="2012-06-07T00:00:00"/>
  </r>
  <r>
    <n v="35111"/>
    <x v="1044"/>
    <s v="Critical"/>
    <n v="39"/>
    <n v="893.29"/>
    <s v="Regular Air"/>
    <n v="6.71"/>
    <x v="5"/>
    <s v="Small Business"/>
    <s v="Office Supplies"/>
    <s v="Envelopes"/>
    <s v="Small Box"/>
    <d v="2010-06-07T00:00:00"/>
  </r>
  <r>
    <n v="2086"/>
    <x v="891"/>
    <s v="Critical"/>
    <n v="24"/>
    <n v="1411.58"/>
    <s v="Express Air"/>
    <n v="4.8600000000000003"/>
    <x v="6"/>
    <s v="Corporate"/>
    <s v="Office Supplies"/>
    <s v="Paper"/>
    <s v="Small Box"/>
    <d v="2009-10-20T00:00:00"/>
  </r>
  <r>
    <n v="38564"/>
    <x v="618"/>
    <s v="Critical"/>
    <n v="21"/>
    <n v="98.51"/>
    <s v="Express Air"/>
    <n v="0.5"/>
    <x v="1"/>
    <s v="Home Office"/>
    <s v="Office Supplies"/>
    <s v="Labels"/>
    <s v="Small Box"/>
    <d v="2009-11-04T00:00:00"/>
  </r>
  <r>
    <n v="8419"/>
    <x v="1253"/>
    <s v="Critical"/>
    <n v="24"/>
    <n v="152.6"/>
    <s v="Regular Air"/>
    <n v="7.03"/>
    <x v="11"/>
    <s v="Small Business"/>
    <s v="Office Supplies"/>
    <s v="Paper"/>
    <s v="Small Box"/>
    <d v="2011-09-30T00:00:00"/>
  </r>
  <r>
    <n v="14948"/>
    <x v="193"/>
    <s v="Medium"/>
    <n v="6"/>
    <n v="647.78"/>
    <s v="Delivery Truck"/>
    <n v="35.840000000000003"/>
    <x v="0"/>
    <s v="Small Business"/>
    <s v="Furniture"/>
    <s v="Bookcases"/>
    <s v="Jumbo Box"/>
    <d v="2011-05-29T00:00:00"/>
  </r>
  <r>
    <n v="45543"/>
    <x v="1049"/>
    <s v="Low"/>
    <n v="16"/>
    <n v="1223.43"/>
    <s v="Delivery Truck"/>
    <n v="89.3"/>
    <x v="1"/>
    <s v="Corporate"/>
    <s v="Furniture"/>
    <s v="Tables"/>
    <s v="Jumbo Box"/>
    <d v="2011-02-06T00:00:00"/>
  </r>
  <r>
    <n v="16480"/>
    <x v="574"/>
    <s v="Not Specified"/>
    <n v="14"/>
    <n v="87.23"/>
    <s v="Express Air"/>
    <n v="7.78"/>
    <x v="1"/>
    <s v="Consumer"/>
    <s v="Office Supplies"/>
    <s v="Binders and Binder Accessories"/>
    <s v="Small Box"/>
    <d v="2009-12-08T00:00:00"/>
  </r>
  <r>
    <n v="11301"/>
    <x v="419"/>
    <s v="Medium"/>
    <n v="29"/>
    <n v="1194.96"/>
    <s v="Regular Air"/>
    <n v="4"/>
    <x v="0"/>
    <s v="Consumer"/>
    <s v="Technology"/>
    <s v="Computer Peripherals"/>
    <s v="Small Box"/>
    <d v="2012-03-22T00:00:00"/>
  </r>
  <r>
    <n v="31109"/>
    <x v="449"/>
    <s v="Low"/>
    <n v="49"/>
    <n v="1515"/>
    <s v="Regular Air"/>
    <n v="12.62"/>
    <x v="5"/>
    <s v="Small Business"/>
    <s v="Office Supplies"/>
    <s v="Binders and Binder Accessories"/>
    <s v="Small Box"/>
    <d v="2011-11-01T00:00:00"/>
  </r>
  <r>
    <n v="44960"/>
    <x v="394"/>
    <s v="Low"/>
    <n v="22"/>
    <n v="180.92"/>
    <s v="Regular Air"/>
    <n v="6.14"/>
    <x v="1"/>
    <s v="Consumer"/>
    <s v="Office Supplies"/>
    <s v="Scissors, Rulers and Trimmers"/>
    <s v="Small Pack"/>
    <d v="2011-05-03T00:00:00"/>
  </r>
  <r>
    <n v="417"/>
    <x v="1072"/>
    <s v="Medium"/>
    <n v="3"/>
    <n v="540.41"/>
    <s v="Regular Air"/>
    <n v="19.989999999999998"/>
    <x v="3"/>
    <s v="Small Business"/>
    <s v="Office Supplies"/>
    <s v="Storage &amp; Organization"/>
    <s v="Small Box"/>
    <d v="2009-02-07T00:00:00"/>
  </r>
  <r>
    <n v="43138"/>
    <x v="82"/>
    <s v="Low"/>
    <n v="50"/>
    <n v="6552.86"/>
    <s v="Delivery Truck"/>
    <n v="32.18"/>
    <x v="6"/>
    <s v="Home Office"/>
    <s v="Furniture"/>
    <s v="Bookcases"/>
    <s v="Jumbo Box"/>
    <d v="2012-03-16T00:00:00"/>
  </r>
  <r>
    <n v="39815"/>
    <x v="877"/>
    <s v="Low"/>
    <n v="43"/>
    <n v="4075.3760000000002"/>
    <s v="Regular Air"/>
    <n v="8.99"/>
    <x v="1"/>
    <s v="Consumer"/>
    <s v="Technology"/>
    <s v="Telephones and Communication"/>
    <s v="Small Box"/>
    <d v="2009-04-13T00:00:00"/>
  </r>
  <r>
    <n v="54279"/>
    <x v="1309"/>
    <s v="High"/>
    <n v="41"/>
    <n v="10071.09"/>
    <s v="Delivery Truck"/>
    <n v="17.86"/>
    <x v="5"/>
    <s v="Corporate"/>
    <s v="Technology"/>
    <s v="Office Machines"/>
    <s v="Jumbo Drum"/>
    <d v="2011-07-31T00:00:00"/>
  </r>
  <r>
    <n v="30851"/>
    <x v="1310"/>
    <s v="Low"/>
    <n v="16"/>
    <n v="336.29"/>
    <s v="Regular Air"/>
    <n v="8.99"/>
    <x v="10"/>
    <s v="Consumer"/>
    <s v="Office Supplies"/>
    <s v="Pens &amp; Art Supplies"/>
    <s v="Small Pack"/>
    <d v="2010-09-25T00:00:00"/>
  </r>
  <r>
    <n v="37638"/>
    <x v="375"/>
    <s v="Low"/>
    <n v="33"/>
    <n v="139.97999999999999"/>
    <s v="Regular Air"/>
    <n v="6.89"/>
    <x v="4"/>
    <s v="Small Business"/>
    <s v="Office Supplies"/>
    <s v="Labels"/>
    <s v="Small Box"/>
    <d v="2009-01-23T00:00:00"/>
  </r>
  <r>
    <n v="42597"/>
    <x v="70"/>
    <s v="Medium"/>
    <n v="5"/>
    <n v="29.66"/>
    <s v="Regular Air"/>
    <n v="4.32"/>
    <x v="1"/>
    <s v="Corporate"/>
    <s v="Technology"/>
    <s v="Computer Peripherals"/>
    <s v="Small Pack"/>
    <d v="2010-03-27T00:00:00"/>
  </r>
  <r>
    <n v="56768"/>
    <x v="433"/>
    <s v="Critical"/>
    <n v="13"/>
    <n v="1207.02"/>
    <s v="Delivery Truck"/>
    <n v="14"/>
    <x v="4"/>
    <s v="Corporate"/>
    <s v="Technology"/>
    <s v="Office Machines"/>
    <s v="Jumbo Drum"/>
    <d v="2011-07-28T00:00:00"/>
  </r>
  <r>
    <n v="28581"/>
    <x v="873"/>
    <s v="Medium"/>
    <n v="36"/>
    <n v="176.35"/>
    <s v="Regular Air"/>
    <n v="0.8"/>
    <x v="4"/>
    <s v="Home Office"/>
    <s v="Office Supplies"/>
    <s v="Paper"/>
    <s v="Wrap Bag"/>
    <d v="2011-12-09T00:00:00"/>
  </r>
  <r>
    <n v="29380"/>
    <x v="108"/>
    <s v="Not Specified"/>
    <n v="13"/>
    <n v="150.13"/>
    <s v="Regular Air"/>
    <n v="4.8600000000000003"/>
    <x v="1"/>
    <s v="Corporate"/>
    <s v="Office Supplies"/>
    <s v="Paper"/>
    <s v="Small Box"/>
    <d v="2009-04-28T00:00:00"/>
  </r>
  <r>
    <n v="52706"/>
    <x v="40"/>
    <s v="Low"/>
    <n v="34"/>
    <n v="1041.6600000000001"/>
    <s v="Express Air"/>
    <n v="1.49"/>
    <x v="5"/>
    <s v="Corporate"/>
    <s v="Office Supplies"/>
    <s v="Binders and Binder Accessories"/>
    <s v="Small Box"/>
    <d v="2012-07-16T00:00:00"/>
  </r>
  <r>
    <n v="49477"/>
    <x v="1212"/>
    <s v="Medium"/>
    <n v="9"/>
    <n v="75.94"/>
    <s v="Regular Air"/>
    <n v="5.83"/>
    <x v="1"/>
    <s v="Corporate"/>
    <s v="Office Supplies"/>
    <s v="Paper"/>
    <s v="Wrap Bag"/>
    <d v="2011-11-29T00:00:00"/>
  </r>
  <r>
    <n v="43650"/>
    <x v="18"/>
    <s v="Not Specified"/>
    <n v="3"/>
    <n v="1759.65"/>
    <s v="Regular Air"/>
    <n v="24.49"/>
    <x v="6"/>
    <s v="Corporate"/>
    <s v="Technology"/>
    <s v="Copiers and Fax"/>
    <s v="Large Box"/>
    <d v="2009-03-24T00:00:00"/>
  </r>
  <r>
    <n v="48576"/>
    <x v="655"/>
    <s v="Not Specified"/>
    <n v="17"/>
    <n v="464.59"/>
    <s v="Regular Air"/>
    <n v="1.49"/>
    <x v="1"/>
    <s v="Home Office"/>
    <s v="Office Supplies"/>
    <s v="Binders and Binder Accessories"/>
    <s v="Small Box"/>
    <d v="2012-12-02T00:00:00"/>
  </r>
  <r>
    <n v="33445"/>
    <x v="748"/>
    <s v="Low"/>
    <n v="49"/>
    <n v="3642.14"/>
    <s v="Delivery Truck"/>
    <n v="26.74"/>
    <x v="0"/>
    <s v="Small Business"/>
    <s v="Furniture"/>
    <s v="Bookcases"/>
    <s v="Jumbo Box"/>
    <d v="2012-08-07T00:00:00"/>
  </r>
  <r>
    <n v="18595"/>
    <x v="939"/>
    <s v="Critical"/>
    <n v="16"/>
    <n v="138.55000000000001"/>
    <s v="Regular Air"/>
    <n v="2.64"/>
    <x v="1"/>
    <s v="Home Office"/>
    <s v="Office Supplies"/>
    <s v="Scissors, Rulers and Trimmers"/>
    <s v="Small Pack"/>
    <d v="2009-02-02T00:00:00"/>
  </r>
  <r>
    <n v="28289"/>
    <x v="795"/>
    <s v="High"/>
    <n v="31"/>
    <n v="166.76"/>
    <s v="Regular Air"/>
    <n v="4.75"/>
    <x v="2"/>
    <s v="Corporate"/>
    <s v="Office Supplies"/>
    <s v="Paper"/>
    <s v="Small Box"/>
    <d v="2010-01-15T00:00:00"/>
  </r>
  <r>
    <n v="17985"/>
    <x v="443"/>
    <s v="Medium"/>
    <n v="4"/>
    <n v="473.88"/>
    <s v="Delivery Truck"/>
    <n v="30"/>
    <x v="1"/>
    <s v="Home Office"/>
    <s v="Furniture"/>
    <s v="Chairs &amp; Chairmats"/>
    <s v="Jumbo Drum"/>
    <d v="2011-04-13T00:00:00"/>
  </r>
  <r>
    <n v="52321"/>
    <x v="149"/>
    <s v="High"/>
    <n v="45"/>
    <n v="13104.992"/>
    <s v="Delivery Truck"/>
    <n v="60"/>
    <x v="2"/>
    <s v="Small Business"/>
    <s v="Furniture"/>
    <s v="Tables"/>
    <s v="Jumbo Drum"/>
    <d v="2011-11-05T00:00:00"/>
  </r>
  <r>
    <n v="33317"/>
    <x v="420"/>
    <s v="High"/>
    <n v="35"/>
    <n v="203.35"/>
    <s v="Regular Air"/>
    <n v="49"/>
    <x v="0"/>
    <s v="Consumer"/>
    <s v="Office Supplies"/>
    <s v="Appliances"/>
    <s v="Large Box"/>
    <d v="2009-05-13T00:00:00"/>
  </r>
  <r>
    <n v="9062"/>
    <x v="1189"/>
    <s v="High"/>
    <n v="19"/>
    <n v="1825.42"/>
    <s v="Regular Air"/>
    <n v="8.99"/>
    <x v="12"/>
    <s v="Consumer"/>
    <s v="Furniture"/>
    <s v="Office Furnishings"/>
    <s v="Small Pack"/>
    <d v="2011-03-23T00:00:00"/>
  </r>
  <r>
    <n v="56710"/>
    <x v="912"/>
    <s v="Not Specified"/>
    <n v="34"/>
    <n v="479.84"/>
    <s v="Regular Air"/>
    <n v="5.5"/>
    <x v="1"/>
    <s v="Consumer"/>
    <s v="Office Supplies"/>
    <s v="Storage &amp; Organization"/>
    <s v="Small Box"/>
    <d v="2010-05-12T00:00:00"/>
  </r>
  <r>
    <n v="6918"/>
    <x v="1037"/>
    <s v="Critical"/>
    <n v="38"/>
    <n v="1559.5"/>
    <s v="Regular Air"/>
    <n v="1.99"/>
    <x v="1"/>
    <s v="Consumer"/>
    <s v="Technology"/>
    <s v="Computer Peripherals"/>
    <s v="Small Pack"/>
    <d v="2011-07-03T00:00:00"/>
  </r>
  <r>
    <n v="7905"/>
    <x v="243"/>
    <s v="Low"/>
    <n v="46"/>
    <n v="11057.6"/>
    <s v="Delivery Truck"/>
    <n v="66.67"/>
    <x v="8"/>
    <s v="Small Business"/>
    <s v="Furniture"/>
    <s v="Tables"/>
    <s v="Jumbo Box"/>
    <d v="2009-06-07T00:00:00"/>
  </r>
  <r>
    <n v="20960"/>
    <x v="1107"/>
    <s v="Low"/>
    <n v="19"/>
    <n v="195.96"/>
    <s v="Regular Air"/>
    <n v="6.5"/>
    <x v="0"/>
    <s v="Corporate"/>
    <s v="Technology"/>
    <s v="Computer Peripherals"/>
    <s v="Small Box"/>
    <d v="2011-11-23T00:00:00"/>
  </r>
  <r>
    <n v="1761"/>
    <x v="1311"/>
    <s v="High"/>
    <n v="25"/>
    <n v="12028.23"/>
    <s v="Delivery Truck"/>
    <n v="49"/>
    <x v="11"/>
    <s v="Corporate"/>
    <s v="Technology"/>
    <s v="Copiers and Fax"/>
    <s v="Jumbo Drum"/>
    <d v="2010-12-25T00:00:00"/>
  </r>
  <r>
    <n v="20838"/>
    <x v="465"/>
    <s v="Not Specified"/>
    <n v="5"/>
    <n v="20.170000000000002"/>
    <s v="Regular Air"/>
    <n v="3.97"/>
    <x v="0"/>
    <s v="Consumer"/>
    <s v="Office Supplies"/>
    <s v="Pens &amp; Art Supplies"/>
    <s v="Wrap Bag"/>
    <d v="2009-04-11T00:00:00"/>
  </r>
  <r>
    <n v="13601"/>
    <x v="1240"/>
    <s v="Low"/>
    <n v="17"/>
    <n v="822.91"/>
    <s v="Regular Air"/>
    <n v="19.989999999999998"/>
    <x v="1"/>
    <s v="Consumer"/>
    <s v="Office Supplies"/>
    <s v="Appliances"/>
    <s v="Small Box"/>
    <d v="2012-08-20T00:00:00"/>
  </r>
  <r>
    <n v="25348"/>
    <x v="387"/>
    <s v="Critical"/>
    <n v="7"/>
    <n v="309.22149999999999"/>
    <s v="Regular Air"/>
    <n v="1.25"/>
    <x v="8"/>
    <s v="Small Business"/>
    <s v="Technology"/>
    <s v="Telephones and Communication"/>
    <s v="Small Pack"/>
    <d v="2012-05-11T00:00:00"/>
  </r>
  <r>
    <n v="48167"/>
    <x v="762"/>
    <s v="Critical"/>
    <n v="45"/>
    <n v="282.98"/>
    <s v="Regular Air"/>
    <n v="8.8800000000000008"/>
    <x v="8"/>
    <s v="Corporate"/>
    <s v="Office Supplies"/>
    <s v="Paper"/>
    <s v="Small Box"/>
    <d v="2009-09-07T00:00:00"/>
  </r>
  <r>
    <n v="41476"/>
    <x v="560"/>
    <s v="High"/>
    <n v="48"/>
    <n v="92.25"/>
    <s v="Regular Air"/>
    <n v="2.58"/>
    <x v="1"/>
    <s v="Corporate"/>
    <s v="Office Supplies"/>
    <s v="Rubber Bands"/>
    <s v="Wrap Bag"/>
    <d v="2010-06-01T00:00:00"/>
  </r>
  <r>
    <n v="22947"/>
    <x v="593"/>
    <s v="Low"/>
    <n v="19"/>
    <n v="216.25"/>
    <s v="Regular Air"/>
    <n v="2.85"/>
    <x v="9"/>
    <s v="Consumer"/>
    <s v="Furniture"/>
    <s v="Office Furnishings"/>
    <s v="Small Pack"/>
    <d v="2009-12-25T00:00:00"/>
  </r>
  <r>
    <n v="14662"/>
    <x v="514"/>
    <s v="High"/>
    <n v="24"/>
    <n v="39.69"/>
    <s v="Regular Air"/>
    <n v="1"/>
    <x v="12"/>
    <s v="Corporate"/>
    <s v="Office Supplies"/>
    <s v="Pens &amp; Art Supplies"/>
    <s v="Wrap Bag"/>
    <d v="2011-11-17T00:00:00"/>
  </r>
  <r>
    <n v="17157"/>
    <x v="524"/>
    <s v="Low"/>
    <n v="31"/>
    <n v="3081.471"/>
    <s v="Regular Air"/>
    <n v="4.2"/>
    <x v="12"/>
    <s v="Corporate"/>
    <s v="Technology"/>
    <s v="Telephones and Communication"/>
    <s v="Small Box"/>
    <d v="2012-09-23T00:00:00"/>
  </r>
  <r>
    <n v="34435"/>
    <x v="289"/>
    <s v="Low"/>
    <n v="42"/>
    <n v="447.36"/>
    <s v="Regular Air"/>
    <n v="2.89"/>
    <x v="0"/>
    <s v="Consumer"/>
    <s v="Office Supplies"/>
    <s v="Pens &amp; Art Supplies"/>
    <s v="Small Pack"/>
    <d v="2009-08-07T00:00:00"/>
  </r>
  <r>
    <n v="4033"/>
    <x v="876"/>
    <s v="Low"/>
    <n v="21"/>
    <n v="763.12"/>
    <s v="Regular Air"/>
    <n v="5.49"/>
    <x v="4"/>
    <s v="Consumer"/>
    <s v="Office Supplies"/>
    <s v="Storage &amp; Organization"/>
    <s v="Small Box"/>
    <d v="2010-06-03T00:00:00"/>
  </r>
  <r>
    <n v="53667"/>
    <x v="129"/>
    <s v="Medium"/>
    <n v="16"/>
    <n v="481.04899999999998"/>
    <s v="Regular Air"/>
    <n v="1.1000000000000001"/>
    <x v="8"/>
    <s v="Consumer"/>
    <s v="Technology"/>
    <s v="Telephones and Communication"/>
    <s v="Small Box"/>
    <d v="2012-05-19T00:00:00"/>
  </r>
  <r>
    <n v="42912"/>
    <x v="1312"/>
    <s v="Not Specified"/>
    <n v="4"/>
    <n v="52.59"/>
    <s v="Regular Air"/>
    <n v="8.6"/>
    <x v="6"/>
    <s v="Small Business"/>
    <s v="Office Supplies"/>
    <s v="Storage &amp; Organization"/>
    <s v="Small Box"/>
    <d v="2010-05-06T00:00:00"/>
  </r>
  <r>
    <n v="20704"/>
    <x v="854"/>
    <s v="Low"/>
    <n v="1"/>
    <n v="5.63"/>
    <s v="Regular Air"/>
    <n v="0.7"/>
    <x v="6"/>
    <s v="Home Office"/>
    <s v="Office Supplies"/>
    <s v="Rubber Bands"/>
    <s v="Wrap Bag"/>
    <d v="2010-02-10T00:00:00"/>
  </r>
  <r>
    <n v="11077"/>
    <x v="1171"/>
    <s v="Low"/>
    <n v="30"/>
    <n v="4620.05"/>
    <s v="Delivery Truck"/>
    <n v="35.020000000000003"/>
    <x v="3"/>
    <s v="Consumer"/>
    <s v="Furniture"/>
    <s v="Bookcases"/>
    <s v="Jumbo Box"/>
    <d v="2009-03-24T00:00:00"/>
  </r>
  <r>
    <n v="16547"/>
    <x v="1313"/>
    <s v="Not Specified"/>
    <n v="8"/>
    <n v="1749.64"/>
    <s v="Delivery Truck"/>
    <n v="69.64"/>
    <x v="2"/>
    <s v="Corporate"/>
    <s v="Furniture"/>
    <s v="Tables"/>
    <s v="Jumbo Box"/>
    <d v="2009-02-18T00:00:00"/>
  </r>
  <r>
    <n v="48257"/>
    <x v="457"/>
    <s v="Low"/>
    <n v="45"/>
    <n v="221.06"/>
    <s v="Regular Air"/>
    <n v="5.42"/>
    <x v="6"/>
    <s v="Corporate"/>
    <s v="Office Supplies"/>
    <s v="Binders and Binder Accessories"/>
    <s v="Small Box"/>
    <d v="2009-04-26T00:00:00"/>
  </r>
  <r>
    <n v="55845"/>
    <x v="510"/>
    <s v="Low"/>
    <n v="29"/>
    <n v="4203.88"/>
    <s v="Delivery Truck"/>
    <n v="66.27"/>
    <x v="5"/>
    <s v="Home Office"/>
    <s v="Furniture"/>
    <s v="Bookcases"/>
    <s v="Jumbo Box"/>
    <d v="2011-07-25T00:00:00"/>
  </r>
  <r>
    <n v="5378"/>
    <x v="805"/>
    <s v="Critical"/>
    <n v="6"/>
    <n v="54.28"/>
    <s v="Express Air"/>
    <n v="5.22"/>
    <x v="10"/>
    <s v="Corporate"/>
    <s v="Furniture"/>
    <s v="Office Furnishings"/>
    <s v="Small Box"/>
    <d v="2012-10-26T00:00:00"/>
  </r>
  <r>
    <n v="21861"/>
    <x v="27"/>
    <s v="Critical"/>
    <n v="5"/>
    <n v="244.9"/>
    <s v="Regular Air"/>
    <n v="3.61"/>
    <x v="8"/>
    <s v="Home Office"/>
    <s v="Technology"/>
    <s v="Computer Peripherals"/>
    <s v="Small Pack"/>
    <d v="2009-08-20T00:00:00"/>
  </r>
  <r>
    <n v="2756"/>
    <x v="1314"/>
    <s v="Critical"/>
    <n v="42"/>
    <n v="248.54"/>
    <s v="Regular Air"/>
    <n v="0.5"/>
    <x v="3"/>
    <s v="Small Business"/>
    <s v="Office Supplies"/>
    <s v="Labels"/>
    <s v="Small Box"/>
    <d v="2009-04-17T00:00:00"/>
  </r>
  <r>
    <n v="48035"/>
    <x v="984"/>
    <s v="Critical"/>
    <n v="8"/>
    <n v="155.92400000000001"/>
    <s v="Express Air"/>
    <n v="4.8099999999999996"/>
    <x v="6"/>
    <s v="Home Office"/>
    <s v="Technology"/>
    <s v="Telephones and Communication"/>
    <s v="Medium Box"/>
    <d v="2009-04-01T00:00:00"/>
  </r>
  <r>
    <n v="24801"/>
    <x v="107"/>
    <s v="High"/>
    <n v="3"/>
    <n v="18.91"/>
    <s v="Regular Air"/>
    <n v="7.01"/>
    <x v="5"/>
    <s v="Home Office"/>
    <s v="Office Supplies"/>
    <s v="Binders and Binder Accessories"/>
    <s v="Small Box"/>
    <d v="2012-11-16T00:00:00"/>
  </r>
  <r>
    <n v="11553"/>
    <x v="923"/>
    <s v="Medium"/>
    <n v="8"/>
    <n v="861.26"/>
    <s v="Delivery Truck"/>
    <n v="57.38"/>
    <x v="0"/>
    <s v="Corporate"/>
    <s v="Furniture"/>
    <s v="Bookcases"/>
    <s v="Jumbo Box"/>
    <d v="2009-04-21T00:00:00"/>
  </r>
  <r>
    <n v="7553"/>
    <x v="430"/>
    <s v="Medium"/>
    <n v="3"/>
    <n v="19.05"/>
    <s v="Regular Air"/>
    <n v="6.72"/>
    <x v="5"/>
    <s v="Home Office"/>
    <s v="Office Supplies"/>
    <s v="Paper"/>
    <s v="Small Box"/>
    <d v="2010-05-10T00:00:00"/>
  </r>
  <r>
    <n v="34179"/>
    <x v="1102"/>
    <s v="Not Specified"/>
    <n v="21"/>
    <n v="293.27"/>
    <s v="Regular Air"/>
    <n v="1.99"/>
    <x v="5"/>
    <s v="Corporate"/>
    <s v="Technology"/>
    <s v="Computer Peripherals"/>
    <s v="Small Pack"/>
    <d v="2011-11-04T00:00:00"/>
  </r>
  <r>
    <n v="51233"/>
    <x v="1209"/>
    <s v="Low"/>
    <n v="3"/>
    <n v="26.5"/>
    <s v="Regular Air"/>
    <n v="4"/>
    <x v="9"/>
    <s v="Corporate"/>
    <s v="Furniture"/>
    <s v="Office Furnishings"/>
    <s v="Wrap Bag"/>
    <d v="2009-12-09T00:00:00"/>
  </r>
  <r>
    <n v="3621"/>
    <x v="308"/>
    <s v="Medium"/>
    <n v="14"/>
    <n v="83.87"/>
    <s v="Regular Air"/>
    <n v="5.3"/>
    <x v="3"/>
    <s v="Small Business"/>
    <s v="Office Supplies"/>
    <s v="Envelopes"/>
    <s v="Small Box"/>
    <d v="2010-05-06T00:00:00"/>
  </r>
  <r>
    <n v="5568"/>
    <x v="1055"/>
    <s v="Medium"/>
    <n v="8"/>
    <n v="120.22"/>
    <s v="Regular Air"/>
    <n v="5"/>
    <x v="6"/>
    <s v="Home Office"/>
    <s v="Furniture"/>
    <s v="Office Furnishings"/>
    <s v="Small Pack"/>
    <d v="2011-06-07T00:00:00"/>
  </r>
  <r>
    <n v="15040"/>
    <x v="501"/>
    <s v="Low"/>
    <n v="48"/>
    <n v="410.35"/>
    <s v="Express Air"/>
    <n v="2.15"/>
    <x v="6"/>
    <s v="Consumer"/>
    <s v="Office Supplies"/>
    <s v="Paper"/>
    <s v="Wrap Bag"/>
    <d v="2009-12-08T00:00:00"/>
  </r>
  <r>
    <n v="14597"/>
    <x v="276"/>
    <s v="Critical"/>
    <n v="41"/>
    <n v="320.42"/>
    <s v="Express Air"/>
    <n v="6.16"/>
    <x v="5"/>
    <s v="Corporate"/>
    <s v="Office Supplies"/>
    <s v="Binders and Binder Accessories"/>
    <s v="Small Box"/>
    <d v="2010-08-31T00:00:00"/>
  </r>
  <r>
    <n v="11491"/>
    <x v="896"/>
    <s v="Low"/>
    <n v="26"/>
    <n v="165.37"/>
    <s v="Regular Air"/>
    <n v="4.07"/>
    <x v="1"/>
    <s v="Home Office"/>
    <s v="Technology"/>
    <s v="Computer Peripherals"/>
    <s v="Small Pack"/>
    <d v="2010-08-26T00:00:00"/>
  </r>
  <r>
    <n v="21063"/>
    <x v="1292"/>
    <s v="Low"/>
    <n v="48"/>
    <n v="7339.24"/>
    <s v="Delivery Truck"/>
    <n v="51.92"/>
    <x v="8"/>
    <s v="Consumer"/>
    <s v="Furniture"/>
    <s v="Tables"/>
    <s v="Jumbo Box"/>
    <d v="2011-04-15T00:00:00"/>
  </r>
  <r>
    <n v="5543"/>
    <x v="383"/>
    <s v="Medium"/>
    <n v="6"/>
    <n v="65.930000000000007"/>
    <s v="Regular Air"/>
    <n v="1.79"/>
    <x v="4"/>
    <s v="Corporate"/>
    <s v="Office Supplies"/>
    <s v="Paper"/>
    <s v="Wrap Bag"/>
    <d v="2010-09-27T00:00:00"/>
  </r>
  <r>
    <n v="5222"/>
    <x v="370"/>
    <s v="Not Specified"/>
    <n v="40"/>
    <n v="14451.75"/>
    <s v="Delivery Truck"/>
    <n v="60"/>
    <x v="5"/>
    <s v="Consumer"/>
    <s v="Furniture"/>
    <s v="Tables"/>
    <s v="Jumbo Drum"/>
    <d v="2009-05-27T00:00:00"/>
  </r>
  <r>
    <n v="29861"/>
    <x v="65"/>
    <s v="Critical"/>
    <n v="11"/>
    <n v="35.17"/>
    <s v="Regular Air"/>
    <n v="0.99"/>
    <x v="2"/>
    <s v="Small Business"/>
    <s v="Office Supplies"/>
    <s v="Labels"/>
    <s v="Small Box"/>
    <d v="2012-04-26T00:00:00"/>
  </r>
  <r>
    <n v="21475"/>
    <x v="846"/>
    <s v="Critical"/>
    <n v="15"/>
    <n v="4956.7839999999997"/>
    <s v="Delivery Truck"/>
    <n v="75.23"/>
    <x v="3"/>
    <s v="Consumer"/>
    <s v="Furniture"/>
    <s v="Tables"/>
    <s v="Jumbo Box"/>
    <d v="2011-02-21T00:00:00"/>
  </r>
  <r>
    <n v="8807"/>
    <x v="579"/>
    <s v="Low"/>
    <n v="14"/>
    <n v="1379.3375000000001"/>
    <s v="Regular Air"/>
    <n v="4.2"/>
    <x v="12"/>
    <s v="Consumer"/>
    <s v="Technology"/>
    <s v="Telephones and Communication"/>
    <s v="Small Box"/>
    <d v="2010-03-04T00:00:00"/>
  </r>
  <r>
    <n v="14980"/>
    <x v="1113"/>
    <s v="Critical"/>
    <n v="27"/>
    <n v="898.9"/>
    <s v="Regular Air"/>
    <n v="1.99"/>
    <x v="10"/>
    <s v="Consumer"/>
    <s v="Technology"/>
    <s v="Computer Peripherals"/>
    <s v="Small Pack"/>
    <d v="2012-07-15T00:00:00"/>
  </r>
  <r>
    <n v="2054"/>
    <x v="1296"/>
    <s v="Not Specified"/>
    <n v="34"/>
    <n v="826.09"/>
    <s v="Regular Air"/>
    <n v="7.58"/>
    <x v="10"/>
    <s v="Consumer"/>
    <s v="Furniture"/>
    <s v="Office Furnishings"/>
    <s v="Small Box"/>
    <d v="2012-06-09T00:00:00"/>
  </r>
  <r>
    <n v="35936"/>
    <x v="375"/>
    <s v="Medium"/>
    <n v="40"/>
    <n v="4152.55"/>
    <s v="Regular Air"/>
    <n v="24.49"/>
    <x v="5"/>
    <s v="Corporate"/>
    <s v="Furniture"/>
    <s v="Office Furnishings"/>
    <s v="Large Box"/>
    <d v="2009-01-22T00:00:00"/>
  </r>
  <r>
    <n v="54464"/>
    <x v="924"/>
    <s v="High"/>
    <n v="11"/>
    <n v="227.41"/>
    <s v="Regular Air"/>
    <n v="10.49"/>
    <x v="8"/>
    <s v="Consumer"/>
    <s v="Furniture"/>
    <s v="Office Furnishings"/>
    <s v="Small Box"/>
    <d v="2009-09-03T00:00:00"/>
  </r>
  <r>
    <n v="7776"/>
    <x v="1152"/>
    <s v="Medium"/>
    <n v="6"/>
    <n v="934.21600000000001"/>
    <s v="Delivery Truck"/>
    <n v="29.21"/>
    <x v="6"/>
    <s v="Corporate"/>
    <s v="Furniture"/>
    <s v="Tables"/>
    <s v="Jumbo Box"/>
    <d v="2009-03-14T00:00:00"/>
  </r>
  <r>
    <n v="26787"/>
    <x v="772"/>
    <s v="High"/>
    <n v="25"/>
    <n v="1119.9100000000001"/>
    <s v="Express Air"/>
    <n v="5.79"/>
    <x v="8"/>
    <s v="Small Business"/>
    <s v="Office Supplies"/>
    <s v="Paper"/>
    <s v="Small Box"/>
    <d v="2011-09-21T00:00:00"/>
  </r>
  <r>
    <n v="47108"/>
    <x v="742"/>
    <s v="Not Specified"/>
    <n v="9"/>
    <n v="1288.5150000000001"/>
    <s v="Express Air"/>
    <n v="8.99"/>
    <x v="9"/>
    <s v="Consumer"/>
    <s v="Technology"/>
    <s v="Telephones and Communication"/>
    <s v="Small Box"/>
    <d v="2009-10-16T00:00:00"/>
  </r>
  <r>
    <n v="1313"/>
    <x v="384"/>
    <s v="Critical"/>
    <n v="34"/>
    <n v="840.07"/>
    <s v="Regular Air"/>
    <n v="16.920000000000002"/>
    <x v="9"/>
    <s v="Home Office"/>
    <s v="Office Supplies"/>
    <s v="Paper"/>
    <s v="Small Box"/>
    <d v="2009-09-14T00:00:00"/>
  </r>
  <r>
    <n v="42081"/>
    <x v="257"/>
    <s v="Low"/>
    <n v="3"/>
    <n v="32.49"/>
    <s v="Regular Air"/>
    <n v="1.39"/>
    <x v="1"/>
    <s v="Small Business"/>
    <s v="Office Supplies"/>
    <s v="Envelopes"/>
    <s v="Small Box"/>
    <d v="2011-01-12T00:00:00"/>
  </r>
  <r>
    <n v="9892"/>
    <x v="166"/>
    <s v="Medium"/>
    <n v="50"/>
    <n v="1406.64"/>
    <s v="Regular Air"/>
    <n v="8.23"/>
    <x v="0"/>
    <s v="Corporate"/>
    <s v="Office Supplies"/>
    <s v="Envelopes"/>
    <s v="Small Box"/>
    <d v="2012-07-17T00:00:00"/>
  </r>
  <r>
    <n v="22851"/>
    <x v="427"/>
    <s v="Critical"/>
    <n v="25"/>
    <n v="667.36"/>
    <s v="Regular Air"/>
    <n v="1.99"/>
    <x v="8"/>
    <s v="Home Office"/>
    <s v="Technology"/>
    <s v="Computer Peripherals"/>
    <s v="Small Pack"/>
    <d v="2009-03-02T00:00:00"/>
  </r>
  <r>
    <n v="17825"/>
    <x v="1315"/>
    <s v="Not Specified"/>
    <n v="26"/>
    <n v="981.9"/>
    <s v="Regular Air"/>
    <n v="12.9"/>
    <x v="1"/>
    <s v="Home Office"/>
    <s v="Office Supplies"/>
    <s v="Storage &amp; Organization"/>
    <s v="Small Box"/>
    <d v="2010-01-16T00:00:00"/>
  </r>
  <r>
    <n v="41927"/>
    <x v="1210"/>
    <s v="Not Specified"/>
    <n v="46"/>
    <n v="2332.23"/>
    <s v="Express Air"/>
    <n v="7.23"/>
    <x v="0"/>
    <s v="Home Office"/>
    <s v="Office Supplies"/>
    <s v="Paper"/>
    <s v="Small Box"/>
    <d v="2012-07-16T00:00:00"/>
  </r>
  <r>
    <n v="2630"/>
    <x v="947"/>
    <s v="Low"/>
    <n v="31"/>
    <n v="146.51"/>
    <s v="Regular Air"/>
    <n v="1.52"/>
    <x v="8"/>
    <s v="Corporate"/>
    <s v="Office Supplies"/>
    <s v="Paper"/>
    <s v="Wrap Bag"/>
    <d v="2012-10-23T00:00:00"/>
  </r>
  <r>
    <n v="11553"/>
    <x v="923"/>
    <s v="Medium"/>
    <n v="28"/>
    <n v="1350.34"/>
    <s v="Express Air"/>
    <n v="19.989999999999998"/>
    <x v="0"/>
    <s v="Corporate"/>
    <s v="Office Supplies"/>
    <s v="Storage &amp; Organization"/>
    <s v="Small Box"/>
    <d v="2009-04-19T00:00:00"/>
  </r>
  <r>
    <n v="10791"/>
    <x v="933"/>
    <s v="Not Specified"/>
    <n v="20"/>
    <n v="400.57"/>
    <s v="Regular Air"/>
    <n v="5.77"/>
    <x v="2"/>
    <s v="Small Business"/>
    <s v="Office Supplies"/>
    <s v="Paper"/>
    <s v="Small Box"/>
    <d v="2011-08-21T00:00:00"/>
  </r>
  <r>
    <n v="49504"/>
    <x v="101"/>
    <s v="Not Specified"/>
    <n v="45"/>
    <n v="318.94"/>
    <s v="Regular Air"/>
    <n v="5.53"/>
    <x v="6"/>
    <s v="Consumer"/>
    <s v="Technology"/>
    <s v="Computer Peripherals"/>
    <s v="Small Pack"/>
    <d v="2009-11-16T00:00:00"/>
  </r>
  <r>
    <n v="17090"/>
    <x v="446"/>
    <s v="Low"/>
    <n v="30"/>
    <n v="4177.5200000000004"/>
    <s v="Delivery Truck"/>
    <n v="36.090000000000003"/>
    <x v="7"/>
    <s v="Corporate"/>
    <s v="Furniture"/>
    <s v="Bookcases"/>
    <s v="Jumbo Box"/>
    <d v="2010-04-30T00:00:00"/>
  </r>
  <r>
    <n v="37861"/>
    <x v="1316"/>
    <s v="Not Specified"/>
    <n v="32"/>
    <n v="980.07"/>
    <s v="Regular Air"/>
    <n v="5.76"/>
    <x v="6"/>
    <s v="Corporate"/>
    <s v="Office Supplies"/>
    <s v="Paper"/>
    <s v="Small Box"/>
    <d v="2011-12-30T00:00:00"/>
  </r>
  <r>
    <n v="31106"/>
    <x v="601"/>
    <s v="Low"/>
    <n v="43"/>
    <n v="4697.0320000000002"/>
    <s v="Regular Air"/>
    <n v="5.63"/>
    <x v="6"/>
    <s v="Corporate"/>
    <s v="Technology"/>
    <s v="Telephones and Communication"/>
    <s v="Small Box"/>
    <d v="2012-02-23T00:00:00"/>
  </r>
  <r>
    <n v="22629"/>
    <x v="75"/>
    <s v="Low"/>
    <n v="5"/>
    <n v="365.93"/>
    <s v="Regular Air"/>
    <n v="14.52"/>
    <x v="0"/>
    <s v="Small Business"/>
    <s v="Technology"/>
    <s v="Computer Peripherals"/>
    <s v="Small Box"/>
    <d v="2010-04-20T00:00:00"/>
  </r>
  <r>
    <n v="7938"/>
    <x v="1120"/>
    <s v="Medium"/>
    <n v="16"/>
    <n v="2026.05"/>
    <s v="Delivery Truck"/>
    <n v="28.63"/>
    <x v="3"/>
    <s v="Corporate"/>
    <s v="Furniture"/>
    <s v="Chairs &amp; Chairmats"/>
    <s v="Jumbo Drum"/>
    <d v="2010-03-15T00:00:00"/>
  </r>
  <r>
    <n v="33189"/>
    <x v="92"/>
    <s v="Low"/>
    <n v="3"/>
    <n v="87.21"/>
    <s v="Regular Air"/>
    <n v="4"/>
    <x v="5"/>
    <s v="Consumer"/>
    <s v="Technology"/>
    <s v="Computer Peripherals"/>
    <s v="Small Box"/>
    <d v="2009-11-27T00:00:00"/>
  </r>
  <r>
    <n v="2791"/>
    <x v="999"/>
    <s v="High"/>
    <n v="18"/>
    <n v="507.64"/>
    <s v="Regular Air"/>
    <n v="5.76"/>
    <x v="11"/>
    <s v="Corporate"/>
    <s v="Office Supplies"/>
    <s v="Paper"/>
    <s v="Small Box"/>
    <d v="2009-10-10T00:00:00"/>
  </r>
  <r>
    <n v="58855"/>
    <x v="738"/>
    <s v="Medium"/>
    <n v="38"/>
    <n v="69.260000000000005"/>
    <s v="Regular Air"/>
    <n v="4.08"/>
    <x v="0"/>
    <s v="Corporate"/>
    <s v="Furniture"/>
    <s v="Office Furnishings"/>
    <s v="Small Pack"/>
    <d v="2010-10-31T00:00:00"/>
  </r>
  <r>
    <n v="16807"/>
    <x v="1317"/>
    <s v="Medium"/>
    <n v="48"/>
    <n v="1585.6"/>
    <s v="Regular Air"/>
    <n v="4.92"/>
    <x v="3"/>
    <s v="Small Business"/>
    <s v="Office Supplies"/>
    <s v="Paper"/>
    <s v="Small Box"/>
    <d v="2012-01-16T00:00:00"/>
  </r>
  <r>
    <n v="13607"/>
    <x v="645"/>
    <s v="Critical"/>
    <n v="12"/>
    <n v="440.6"/>
    <s v="Regular Air"/>
    <n v="1.99"/>
    <x v="5"/>
    <s v="Small Business"/>
    <s v="Technology"/>
    <s v="Computer Peripherals"/>
    <s v="Small Pack"/>
    <d v="2010-11-19T00:00:00"/>
  </r>
  <r>
    <n v="14048"/>
    <x v="444"/>
    <s v="Not Specified"/>
    <n v="47"/>
    <n v="1837.15"/>
    <s v="Regular Air"/>
    <n v="8.99"/>
    <x v="3"/>
    <s v="Small Business"/>
    <s v="Office Supplies"/>
    <s v="Pens &amp; Art Supplies"/>
    <s v="Small Pack"/>
    <d v="2010-05-17T00:00:00"/>
  </r>
  <r>
    <n v="22498"/>
    <x v="963"/>
    <s v="Critical"/>
    <n v="20"/>
    <n v="34.94"/>
    <s v="Regular Air"/>
    <n v="1.99"/>
    <x v="4"/>
    <s v="Consumer"/>
    <s v="Technology"/>
    <s v="Computer Peripherals"/>
    <s v="Small Pack"/>
    <d v="2010-11-10T00:00:00"/>
  </r>
  <r>
    <n v="24672"/>
    <x v="1091"/>
    <s v="Medium"/>
    <n v="37"/>
    <n v="192.92"/>
    <s v="Regular Air"/>
    <n v="0.95"/>
    <x v="4"/>
    <s v="Consumer"/>
    <s v="Office Supplies"/>
    <s v="Paper"/>
    <s v="Wrap Bag"/>
    <d v="2012-03-19T00:00:00"/>
  </r>
  <r>
    <n v="21314"/>
    <x v="618"/>
    <s v="Low"/>
    <n v="30"/>
    <n v="107.96"/>
    <s v="Regular Air"/>
    <n v="1.63"/>
    <x v="10"/>
    <s v="Home Office"/>
    <s v="Office Supplies"/>
    <s v="Rubber Bands"/>
    <s v="Wrap Bag"/>
    <d v="2009-11-06T00:00:00"/>
  </r>
  <r>
    <n v="16995"/>
    <x v="1318"/>
    <s v="Not Specified"/>
    <n v="42"/>
    <n v="48.41"/>
    <s v="Regular Air"/>
    <n v="0.7"/>
    <x v="3"/>
    <s v="Consumer"/>
    <s v="Office Supplies"/>
    <s v="Rubber Bands"/>
    <s v="Wrap Bag"/>
    <d v="2010-12-20T00:00:00"/>
  </r>
  <r>
    <n v="47174"/>
    <x v="1319"/>
    <s v="Critical"/>
    <n v="42"/>
    <n v="642.1"/>
    <s v="Regular Air"/>
    <n v="7.51"/>
    <x v="1"/>
    <s v="Corporate"/>
    <s v="Technology"/>
    <s v="Office Machines"/>
    <s v="Medium Box"/>
    <d v="2011-09-16T00:00:00"/>
  </r>
  <r>
    <n v="40257"/>
    <x v="1069"/>
    <s v="Not Specified"/>
    <n v="24"/>
    <n v="3201.16"/>
    <s v="Regular Air"/>
    <n v="24.49"/>
    <x v="6"/>
    <s v="Consumer"/>
    <s v="Furniture"/>
    <s v="Chairs &amp; Chairmats"/>
    <s v="Large Box"/>
    <d v="2010-08-22T00:00:00"/>
  </r>
  <r>
    <n v="3814"/>
    <x v="1208"/>
    <s v="Low"/>
    <n v="43"/>
    <n v="1225.4100000000001"/>
    <s v="Express Air"/>
    <n v="13.99"/>
    <x v="3"/>
    <s v="Consumer"/>
    <s v="Office Supplies"/>
    <s v="Storage &amp; Organization"/>
    <s v="Medium Box"/>
    <d v="2011-02-27T00:00:00"/>
  </r>
  <r>
    <n v="31874"/>
    <x v="1067"/>
    <s v="High"/>
    <n v="39"/>
    <n v="13244.04"/>
    <s v="Delivery Truck"/>
    <n v="84.84"/>
    <x v="0"/>
    <s v="Corporate"/>
    <s v="Furniture"/>
    <s v="Tables"/>
    <s v="Jumbo Box"/>
    <d v="2012-09-15T00:00:00"/>
  </r>
  <r>
    <n v="6886"/>
    <x v="87"/>
    <s v="High"/>
    <n v="46"/>
    <n v="8177.07"/>
    <s v="Regular Air"/>
    <n v="19.989999999999998"/>
    <x v="3"/>
    <s v="Consumer"/>
    <s v="Office Supplies"/>
    <s v="Storage &amp; Organization"/>
    <s v="Small Box"/>
    <d v="2012-01-20T00:00:00"/>
  </r>
  <r>
    <n v="19616"/>
    <x v="659"/>
    <s v="High"/>
    <n v="3"/>
    <n v="92.31"/>
    <s v="Regular Air"/>
    <n v="6.17"/>
    <x v="1"/>
    <s v="Corporate"/>
    <s v="Office Supplies"/>
    <s v="Pens &amp; Art Supplies"/>
    <s v="Small Pack"/>
    <d v="2011-12-23T00:00:00"/>
  </r>
  <r>
    <n v="36741"/>
    <x v="556"/>
    <s v="Critical"/>
    <n v="26"/>
    <n v="141.4"/>
    <s v="Regular Air"/>
    <n v="1.46"/>
    <x v="1"/>
    <s v="Home Office"/>
    <s v="Office Supplies"/>
    <s v="Paper"/>
    <s v="Wrap Bag"/>
    <d v="2010-12-22T00:00:00"/>
  </r>
  <r>
    <n v="4645"/>
    <x v="173"/>
    <s v="Critical"/>
    <n v="11"/>
    <n v="3563.88"/>
    <s v="Regular Air"/>
    <n v="11.64"/>
    <x v="5"/>
    <s v="Small Business"/>
    <s v="Technology"/>
    <s v="Copiers and Fax"/>
    <s v="Large Box"/>
    <d v="2009-09-21T00:00:00"/>
  </r>
  <r>
    <n v="56452"/>
    <x v="1190"/>
    <s v="Not Specified"/>
    <n v="34"/>
    <n v="6686.3440000000001"/>
    <s v="Delivery Truck"/>
    <n v="59.24"/>
    <x v="0"/>
    <s v="Consumer"/>
    <s v="Furniture"/>
    <s v="Tables"/>
    <s v="Jumbo Box"/>
    <d v="2009-02-15T00:00:00"/>
  </r>
  <r>
    <n v="44261"/>
    <x v="619"/>
    <s v="High"/>
    <n v="10"/>
    <n v="306.66300000000001"/>
    <s v="Regular Air"/>
    <n v="5.99"/>
    <x v="0"/>
    <s v="Corporate"/>
    <s v="Technology"/>
    <s v="Telephones and Communication"/>
    <s v="Wrap Bag"/>
    <d v="2012-03-26T00:00:00"/>
  </r>
  <r>
    <n v="55877"/>
    <x v="955"/>
    <s v="Not Specified"/>
    <n v="40"/>
    <n v="144.28"/>
    <s v="Express Air"/>
    <n v="0.99"/>
    <x v="10"/>
    <s v="Corporate"/>
    <s v="Office Supplies"/>
    <s v="Labels"/>
    <s v="Small Box"/>
    <d v="2010-02-04T00:00:00"/>
  </r>
  <r>
    <n v="54468"/>
    <x v="377"/>
    <s v="High"/>
    <n v="35"/>
    <n v="424.09"/>
    <s v="Regular Air"/>
    <n v="7.95"/>
    <x v="8"/>
    <s v="Consumer"/>
    <s v="Office Supplies"/>
    <s v="Pens &amp; Art Supplies"/>
    <s v="Small Pack"/>
    <d v="2009-12-15T00:00:00"/>
  </r>
  <r>
    <n v="27680"/>
    <x v="868"/>
    <s v="Critical"/>
    <n v="32"/>
    <n v="324.39999999999998"/>
    <s v="Regular Air"/>
    <n v="4.5"/>
    <x v="2"/>
    <s v="Small Business"/>
    <s v="Office Supplies"/>
    <s v="Appliances"/>
    <s v="Small Box"/>
    <d v="2010-01-27T00:00:00"/>
  </r>
  <r>
    <n v="42177"/>
    <x v="1111"/>
    <s v="Not Specified"/>
    <n v="38"/>
    <n v="395.84"/>
    <s v="Regular Air"/>
    <n v="6.02"/>
    <x v="0"/>
    <s v="Small Business"/>
    <s v="Furniture"/>
    <s v="Office Furnishings"/>
    <s v="Medium Box"/>
    <d v="2012-06-02T00:00:00"/>
  </r>
  <r>
    <n v="30276"/>
    <x v="1078"/>
    <s v="Low"/>
    <n v="44"/>
    <n v="1453.704"/>
    <s v="Regular Air"/>
    <n v="1.1000000000000001"/>
    <x v="4"/>
    <s v="Corporate"/>
    <s v="Technology"/>
    <s v="Telephones and Communication"/>
    <s v="Small Box"/>
    <d v="2011-08-30T00:00:00"/>
  </r>
  <r>
    <n v="195"/>
    <x v="1320"/>
    <s v="Medium"/>
    <n v="34"/>
    <n v="1315.74"/>
    <s v="Regular Air"/>
    <n v="13.89"/>
    <x v="3"/>
    <s v="Home Office"/>
    <s v="Office Supplies"/>
    <s v="Pens &amp; Art Supplies"/>
    <s v="Wrap Bag"/>
    <d v="2010-12-29T00:00:00"/>
  </r>
  <r>
    <n v="22913"/>
    <x v="582"/>
    <s v="Critical"/>
    <n v="24"/>
    <n v="6568.0240000000003"/>
    <s v="Delivery Truck"/>
    <n v="40.19"/>
    <x v="3"/>
    <s v="Corporate"/>
    <s v="Furniture"/>
    <s v="Tables"/>
    <s v="Jumbo Box"/>
    <d v="2010-06-28T00:00:00"/>
  </r>
  <r>
    <n v="39173"/>
    <x v="79"/>
    <s v="Critical"/>
    <n v="2"/>
    <n v="373.27"/>
    <s v="Delivery Truck"/>
    <n v="29.21"/>
    <x v="4"/>
    <s v="Small Business"/>
    <s v="Furniture"/>
    <s v="Tables"/>
    <s v="Jumbo Box"/>
    <d v="2009-01-18T00:00:00"/>
  </r>
  <r>
    <n v="20545"/>
    <x v="348"/>
    <s v="Not Specified"/>
    <n v="40"/>
    <n v="2894.68"/>
    <s v="Regular Air"/>
    <n v="69"/>
    <x v="1"/>
    <s v="Small Business"/>
    <s v="Furniture"/>
    <s v="Tables"/>
    <s v="Large Box"/>
    <d v="2010-10-11T00:00:00"/>
  </r>
  <r>
    <n v="24132"/>
    <x v="989"/>
    <s v="Low"/>
    <n v="22"/>
    <n v="446.46"/>
    <s v="Regular Air"/>
    <n v="4"/>
    <x v="0"/>
    <s v="Corporate"/>
    <s v="Technology"/>
    <s v="Computer Peripherals"/>
    <s v="Small Box"/>
    <d v="2009-07-11T00:00:00"/>
  </r>
  <r>
    <n v="46052"/>
    <x v="1106"/>
    <s v="Medium"/>
    <n v="39"/>
    <n v="729.21"/>
    <s v="Express Air"/>
    <n v="5.03"/>
    <x v="1"/>
    <s v="Corporate"/>
    <s v="Furniture"/>
    <s v="Office Furnishings"/>
    <s v="Small Box"/>
    <d v="2009-11-25T00:00:00"/>
  </r>
  <r>
    <n v="31042"/>
    <x v="1197"/>
    <s v="Medium"/>
    <n v="48"/>
    <n v="134.52000000000001"/>
    <s v="Regular Air"/>
    <n v="1.2"/>
    <x v="8"/>
    <s v="Consumer"/>
    <s v="Office Supplies"/>
    <s v="Pens &amp; Art Supplies"/>
    <s v="Wrap Bag"/>
    <d v="2012-11-20T00:00:00"/>
  </r>
  <r>
    <n v="10502"/>
    <x v="435"/>
    <s v="Not Specified"/>
    <n v="36"/>
    <n v="912.44"/>
    <s v="Regular Air"/>
    <n v="8.99"/>
    <x v="10"/>
    <s v="Consumer"/>
    <s v="Furniture"/>
    <s v="Office Furnishings"/>
    <s v="Small Pack"/>
    <d v="2010-05-16T00:00:00"/>
  </r>
  <r>
    <n v="51140"/>
    <x v="329"/>
    <s v="Low"/>
    <n v="14"/>
    <n v="626.33000000000004"/>
    <s v="Regular Air"/>
    <n v="1.99"/>
    <x v="1"/>
    <s v="Corporate"/>
    <s v="Technology"/>
    <s v="Computer Peripherals"/>
    <s v="Small Pack"/>
    <d v="2012-09-18T00:00:00"/>
  </r>
  <r>
    <n v="50048"/>
    <x v="904"/>
    <s v="High"/>
    <n v="14"/>
    <n v="35.479999999999997"/>
    <s v="Regular Air"/>
    <n v="1.3"/>
    <x v="8"/>
    <s v="Corporate"/>
    <s v="Office Supplies"/>
    <s v="Pens &amp; Art Supplies"/>
    <s v="Wrap Bag"/>
    <d v="2010-01-20T00:00:00"/>
  </r>
  <r>
    <n v="50594"/>
    <x v="444"/>
    <s v="Low"/>
    <n v="48"/>
    <n v="2832.88"/>
    <s v="Regular Air"/>
    <n v="8.8000000000000007"/>
    <x v="5"/>
    <s v="Consumer"/>
    <s v="Technology"/>
    <s v="Telephones and Communication"/>
    <s v="Small Box"/>
    <d v="2010-05-26T00:00:00"/>
  </r>
  <r>
    <n v="6336"/>
    <x v="988"/>
    <s v="High"/>
    <n v="43"/>
    <n v="320.26"/>
    <s v="Express Air"/>
    <n v="6.05"/>
    <x v="6"/>
    <s v="Home Office"/>
    <s v="Office Supplies"/>
    <s v="Binders and Binder Accessories"/>
    <s v="Small Box"/>
    <d v="2011-08-30T00:00:00"/>
  </r>
  <r>
    <n v="9347"/>
    <x v="451"/>
    <s v="Low"/>
    <n v="31"/>
    <n v="131.19999999999999"/>
    <s v="Regular Air"/>
    <n v="5.13"/>
    <x v="4"/>
    <s v="Corporate"/>
    <s v="Office Supplies"/>
    <s v="Appliances"/>
    <s v="Small Box"/>
    <d v="2012-08-18T00:00:00"/>
  </r>
  <r>
    <n v="52867"/>
    <x v="1305"/>
    <s v="High"/>
    <n v="15"/>
    <n v="1917.61"/>
    <s v="Delivery Truck"/>
    <n v="51.94"/>
    <x v="6"/>
    <s v="Consumer"/>
    <s v="Furniture"/>
    <s v="Tables"/>
    <s v="Jumbo Box"/>
    <d v="2009-08-14T00:00:00"/>
  </r>
  <r>
    <n v="46337"/>
    <x v="114"/>
    <s v="Low"/>
    <n v="34"/>
    <n v="61.45"/>
    <s v="Regular Air"/>
    <n v="0.7"/>
    <x v="4"/>
    <s v="Corporate"/>
    <s v="Office Supplies"/>
    <s v="Pens &amp; Art Supplies"/>
    <s v="Wrap Bag"/>
    <d v="2012-05-02T00:00:00"/>
  </r>
  <r>
    <n v="44002"/>
    <x v="1303"/>
    <s v="Medium"/>
    <n v="46"/>
    <n v="320.93"/>
    <s v="Regular Air"/>
    <n v="5.66"/>
    <x v="8"/>
    <s v="Corporate"/>
    <s v="Office Supplies"/>
    <s v="Paper"/>
    <s v="Small Box"/>
    <d v="2009-02-09T00:00:00"/>
  </r>
  <r>
    <n v="19652"/>
    <x v="61"/>
    <s v="Critical"/>
    <n v="28"/>
    <n v="2711.14"/>
    <s v="Delivery Truck"/>
    <n v="42"/>
    <x v="5"/>
    <s v="Corporate"/>
    <s v="Furniture"/>
    <s v="Chairs &amp; Chairmats"/>
    <s v="Jumbo Drum"/>
    <d v="2012-06-03T00:00:00"/>
  </r>
  <r>
    <n v="59554"/>
    <x v="585"/>
    <s v="Critical"/>
    <n v="40"/>
    <n v="718.6"/>
    <s v="Regular Air"/>
    <n v="4"/>
    <x v="1"/>
    <s v="Consumer"/>
    <s v="Technology"/>
    <s v="Computer Peripherals"/>
    <s v="Small Box"/>
    <d v="2011-11-16T00:00:00"/>
  </r>
  <r>
    <n v="43267"/>
    <x v="1321"/>
    <s v="Critical"/>
    <n v="17"/>
    <n v="1368.14"/>
    <s v="Express Air"/>
    <n v="19.95"/>
    <x v="2"/>
    <s v="Home Office"/>
    <s v="Office Supplies"/>
    <s v="Appliances"/>
    <s v="Large Box"/>
    <d v="2011-05-18T00:00:00"/>
  </r>
  <r>
    <n v="56224"/>
    <x v="840"/>
    <s v="Medium"/>
    <n v="35"/>
    <n v="144.06"/>
    <s v="Regular Air"/>
    <n v="5.44"/>
    <x v="0"/>
    <s v="Home Office"/>
    <s v="Office Supplies"/>
    <s v="Binders and Binder Accessories"/>
    <s v="Small Box"/>
    <d v="2012-10-27T00:00:00"/>
  </r>
  <r>
    <n v="9251"/>
    <x v="1322"/>
    <s v="Medium"/>
    <n v="38"/>
    <n v="3632.6"/>
    <s v="Delivery Truck"/>
    <n v="42"/>
    <x v="3"/>
    <s v="Corporate"/>
    <s v="Furniture"/>
    <s v="Chairs &amp; Chairmats"/>
    <s v="Jumbo Drum"/>
    <d v="2010-08-31T00:00:00"/>
  </r>
  <r>
    <n v="50850"/>
    <x v="417"/>
    <s v="Critical"/>
    <n v="2"/>
    <n v="942.42"/>
    <s v="Delivery Truck"/>
    <n v="75.23"/>
    <x v="8"/>
    <s v="Small Business"/>
    <s v="Furniture"/>
    <s v="Tables"/>
    <s v="Jumbo Box"/>
    <d v="2009-05-07T00:00:00"/>
  </r>
  <r>
    <n v="40611"/>
    <x v="287"/>
    <s v="Not Specified"/>
    <n v="12"/>
    <n v="66.83"/>
    <s v="Express Air"/>
    <n v="5.17"/>
    <x v="6"/>
    <s v="Home Office"/>
    <s v="Office Supplies"/>
    <s v="Paper"/>
    <s v="Small Box"/>
    <d v="2012-03-30T00:00:00"/>
  </r>
  <r>
    <n v="38693"/>
    <x v="206"/>
    <s v="Low"/>
    <n v="3"/>
    <n v="2222.61"/>
    <s v="Regular Air"/>
    <n v="24.49"/>
    <x v="1"/>
    <s v="Home Office"/>
    <s v="Technology"/>
    <s v="Copiers and Fax"/>
    <s v="Large Box"/>
    <d v="2011-06-21T00:00:00"/>
  </r>
  <r>
    <n v="26791"/>
    <x v="113"/>
    <s v="Low"/>
    <n v="45"/>
    <n v="500.48"/>
    <s v="Regular Air"/>
    <n v="5.03"/>
    <x v="7"/>
    <s v="Home Office"/>
    <s v="Office Supplies"/>
    <s v="Storage &amp; Organization"/>
    <s v="Small Box"/>
    <d v="2011-05-06T00:00:00"/>
  </r>
  <r>
    <n v="41351"/>
    <x v="1068"/>
    <s v="Not Specified"/>
    <n v="48"/>
    <n v="8273.2795000000006"/>
    <s v="Regular Air"/>
    <n v="8.99"/>
    <x v="10"/>
    <s v="Consumer"/>
    <s v="Technology"/>
    <s v="Telephones and Communication"/>
    <s v="Small Box"/>
    <d v="2010-09-24T00:00:00"/>
  </r>
  <r>
    <n v="20614"/>
    <x v="159"/>
    <s v="Not Specified"/>
    <n v="47"/>
    <n v="3596.36"/>
    <s v="Express Air"/>
    <n v="12.14"/>
    <x v="1"/>
    <s v="Corporate"/>
    <s v="Technology"/>
    <s v="Computer Peripherals"/>
    <s v="Small Box"/>
    <d v="2009-05-20T00:00:00"/>
  </r>
  <r>
    <n v="48452"/>
    <x v="348"/>
    <s v="High"/>
    <n v="15"/>
    <n v="73.41"/>
    <s v="Regular Air"/>
    <n v="4.97"/>
    <x v="9"/>
    <s v="Corporate"/>
    <s v="Office Supplies"/>
    <s v="Binders and Binder Accessories"/>
    <s v="Small Box"/>
    <d v="2010-10-11T00:00:00"/>
  </r>
  <r>
    <n v="52199"/>
    <x v="1323"/>
    <s v="Medium"/>
    <n v="19"/>
    <n v="92.24"/>
    <s v="Regular Air"/>
    <n v="5.24"/>
    <x v="5"/>
    <s v="Corporate"/>
    <s v="Office Supplies"/>
    <s v="Binders and Binder Accessories"/>
    <s v="Small Box"/>
    <d v="2011-01-27T00:00:00"/>
  </r>
  <r>
    <n v="27872"/>
    <x v="1324"/>
    <s v="Not Specified"/>
    <n v="25"/>
    <n v="388.71"/>
    <s v="Regular Air"/>
    <n v="7.27"/>
    <x v="5"/>
    <s v="Corporate"/>
    <s v="Office Supplies"/>
    <s v="Binders and Binder Accessories"/>
    <s v="Small Box"/>
    <d v="2011-10-15T00:00:00"/>
  </r>
  <r>
    <n v="53123"/>
    <x v="976"/>
    <s v="Not Specified"/>
    <n v="25"/>
    <n v="265.75"/>
    <s v="Regular Air"/>
    <n v="5.14"/>
    <x v="9"/>
    <s v="Corporate"/>
    <s v="Office Supplies"/>
    <s v="Binders and Binder Accessories"/>
    <s v="Small Box"/>
    <d v="2009-09-02T00:00:00"/>
  </r>
  <r>
    <n v="40770"/>
    <x v="98"/>
    <s v="Low"/>
    <n v="19"/>
    <n v="217.69"/>
    <s v="Regular Air"/>
    <n v="6.12"/>
    <x v="5"/>
    <s v="Home Office"/>
    <s v="Office Supplies"/>
    <s v="Appliances"/>
    <s v="Medium Box"/>
    <d v="2011-04-21T00:00:00"/>
  </r>
  <r>
    <n v="1189"/>
    <x v="162"/>
    <s v="Critical"/>
    <n v="27"/>
    <n v="129.1"/>
    <s v="Regular Air"/>
    <n v="4.99"/>
    <x v="4"/>
    <s v="Small Business"/>
    <s v="Office Supplies"/>
    <s v="Envelopes"/>
    <s v="Small Box"/>
    <d v="2009-04-09T00:00:00"/>
  </r>
  <r>
    <n v="35968"/>
    <x v="548"/>
    <s v="Not Specified"/>
    <n v="21"/>
    <n v="141.19999999999999"/>
    <s v="Regular Air"/>
    <n v="6.97"/>
    <x v="0"/>
    <s v="Corporate"/>
    <s v="Office Supplies"/>
    <s v="Binders and Binder Accessories"/>
    <s v="Small Box"/>
    <d v="2012-03-05T00:00:00"/>
  </r>
  <r>
    <n v="24801"/>
    <x v="107"/>
    <s v="High"/>
    <n v="7"/>
    <n v="685.7"/>
    <s v="Regular Air"/>
    <n v="20.79"/>
    <x v="5"/>
    <s v="Home Office"/>
    <s v="Furniture"/>
    <s v="Office Furnishings"/>
    <s v="Large Box"/>
    <d v="2012-11-16T00:00:00"/>
  </r>
  <r>
    <n v="58117"/>
    <x v="846"/>
    <s v="Critical"/>
    <n v="42"/>
    <n v="134.86000000000001"/>
    <s v="Regular Air"/>
    <n v="1.92"/>
    <x v="8"/>
    <s v="Corporate"/>
    <s v="Office Supplies"/>
    <s v="Scissors, Rulers and Trimmers"/>
    <s v="Wrap Bag"/>
    <d v="2011-02-21T00:00:00"/>
  </r>
  <r>
    <n v="2720"/>
    <x v="176"/>
    <s v="Critical"/>
    <n v="36"/>
    <n v="2051.0160000000001"/>
    <s v="Express Air"/>
    <n v="3.99"/>
    <x v="0"/>
    <s v="Small Business"/>
    <s v="Technology"/>
    <s v="Telephones and Communication"/>
    <s v="Small Box"/>
    <d v="2010-06-10T00:00:00"/>
  </r>
  <r>
    <n v="14375"/>
    <x v="552"/>
    <s v="Medium"/>
    <n v="7"/>
    <n v="44.05"/>
    <s v="Regular Air"/>
    <n v="5.67"/>
    <x v="0"/>
    <s v="Corporate"/>
    <s v="Office Supplies"/>
    <s v="Paper"/>
    <s v="Small Box"/>
    <d v="2010-02-01T00:00:00"/>
  </r>
  <r>
    <n v="10052"/>
    <x v="1325"/>
    <s v="Not Specified"/>
    <n v="46"/>
    <n v="162.28"/>
    <s v="Regular Air"/>
    <n v="6.27"/>
    <x v="3"/>
    <s v="Corporate"/>
    <s v="Office Supplies"/>
    <s v="Binders and Binder Accessories"/>
    <s v="Small Box"/>
    <d v="2009-09-09T00:00:00"/>
  </r>
  <r>
    <n v="12039"/>
    <x v="995"/>
    <s v="High"/>
    <n v="13"/>
    <n v="2048.5680000000002"/>
    <s v="Regular Air"/>
    <n v="8.99"/>
    <x v="3"/>
    <s v="Corporate"/>
    <s v="Technology"/>
    <s v="Telephones and Communication"/>
    <s v="Small Box"/>
    <d v="2010-06-18T00:00:00"/>
  </r>
  <r>
    <n v="42243"/>
    <x v="26"/>
    <s v="Medium"/>
    <n v="42"/>
    <n v="1876.09"/>
    <s v="Regular Air"/>
    <n v="2.99"/>
    <x v="8"/>
    <s v="Small Business"/>
    <s v="Office Supplies"/>
    <s v="Binders and Binder Accessories"/>
    <s v="Small Box"/>
    <d v="2012-03-13T00:00:00"/>
  </r>
  <r>
    <n v="15808"/>
    <x v="520"/>
    <s v="Critical"/>
    <n v="45"/>
    <n v="882.96"/>
    <s v="Regular Air"/>
    <n v="4"/>
    <x v="1"/>
    <s v="Corporate"/>
    <s v="Technology"/>
    <s v="Computer Peripherals"/>
    <s v="Small Box"/>
    <d v="2010-12-16T00:00:00"/>
  </r>
  <r>
    <n v="25985"/>
    <x v="133"/>
    <s v="Low"/>
    <n v="22"/>
    <n v="80.790000000000006"/>
    <s v="Regular Air"/>
    <n v="0.71"/>
    <x v="4"/>
    <s v="Small Business"/>
    <s v="Office Supplies"/>
    <s v="Rubber Bands"/>
    <s v="Wrap Bag"/>
    <d v="2012-09-06T00:00:00"/>
  </r>
  <r>
    <n v="47682"/>
    <x v="1326"/>
    <s v="Not Specified"/>
    <n v="38"/>
    <n v="3191.24"/>
    <s v="Regular Air"/>
    <n v="5.01"/>
    <x v="1"/>
    <s v="Small Business"/>
    <s v="Office Supplies"/>
    <s v="Envelopes"/>
    <s v="Small Box"/>
    <d v="2012-11-17T00:00:00"/>
  </r>
  <r>
    <n v="36229"/>
    <x v="355"/>
    <s v="Not Specified"/>
    <n v="12"/>
    <n v="1465.29"/>
    <s v="Regular Air"/>
    <n v="7.11"/>
    <x v="1"/>
    <s v="Home Office"/>
    <s v="Technology"/>
    <s v="Office Machines"/>
    <s v="Medium Box"/>
    <d v="2012-09-24T00:00:00"/>
  </r>
  <r>
    <n v="47106"/>
    <x v="804"/>
    <s v="Medium"/>
    <n v="40"/>
    <n v="6618.4570000000003"/>
    <s v="Regular Air"/>
    <n v="5.99"/>
    <x v="9"/>
    <s v="Home Office"/>
    <s v="Technology"/>
    <s v="Telephones and Communication"/>
    <s v="Small Box"/>
    <d v="2011-10-27T00:00:00"/>
  </r>
  <r>
    <n v="26244"/>
    <x v="405"/>
    <s v="High"/>
    <n v="16"/>
    <n v="131.72"/>
    <s v="Regular Air"/>
    <n v="3.62"/>
    <x v="1"/>
    <s v="Home Office"/>
    <s v="Technology"/>
    <s v="Computer Peripherals"/>
    <s v="Small Pack"/>
    <d v="2010-08-05T00:00:00"/>
  </r>
  <r>
    <n v="738"/>
    <x v="544"/>
    <s v="Not Specified"/>
    <n v="7"/>
    <n v="560.51"/>
    <s v="Regular Air"/>
    <n v="4.5"/>
    <x v="4"/>
    <s v="Corporate"/>
    <s v="Office Supplies"/>
    <s v="Appliances"/>
    <s v="Small Box"/>
    <d v="2010-03-03T00:00:00"/>
  </r>
  <r>
    <n v="27461"/>
    <x v="399"/>
    <s v="Critical"/>
    <n v="26"/>
    <n v="1096.17"/>
    <s v="Regular Air"/>
    <n v="19.989999999999998"/>
    <x v="1"/>
    <s v="Corporate"/>
    <s v="Office Supplies"/>
    <s v="Paper"/>
    <s v="Small Box"/>
    <d v="2010-02-26T00:00:00"/>
  </r>
  <r>
    <n v="53281"/>
    <x v="1217"/>
    <s v="Critical"/>
    <n v="40"/>
    <n v="14075.99"/>
    <s v="Delivery Truck"/>
    <n v="58.92"/>
    <x v="1"/>
    <s v="Corporate"/>
    <s v="Furniture"/>
    <s v="Chairs &amp; Chairmats"/>
    <s v="Jumbo Drum"/>
    <d v="2009-04-04T00:00:00"/>
  </r>
  <r>
    <n v="22627"/>
    <x v="712"/>
    <s v="Low"/>
    <n v="33"/>
    <n v="1934.6"/>
    <s v="Regular Air"/>
    <n v="14.48"/>
    <x v="9"/>
    <s v="Small Business"/>
    <s v="Furniture"/>
    <s v="Office Furnishings"/>
    <s v="Small Box"/>
    <d v="2010-04-08T00:00:00"/>
  </r>
  <r>
    <n v="11236"/>
    <x v="404"/>
    <s v="High"/>
    <n v="15"/>
    <n v="44.32"/>
    <s v="Regular Air"/>
    <n v="4.28"/>
    <x v="3"/>
    <s v="Small Business"/>
    <s v="Office Supplies"/>
    <s v="Pens &amp; Art Supplies"/>
    <s v="Wrap Bag"/>
    <d v="2010-10-30T00:00:00"/>
  </r>
  <r>
    <n v="4487"/>
    <x v="205"/>
    <s v="Medium"/>
    <n v="50"/>
    <n v="325.24"/>
    <s v="Regular Air"/>
    <n v="5.27"/>
    <x v="9"/>
    <s v="Small Business"/>
    <s v="Office Supplies"/>
    <s v="Binders and Binder Accessories"/>
    <s v="Small Box"/>
    <d v="2010-02-23T00:00:00"/>
  </r>
  <r>
    <n v="55361"/>
    <x v="518"/>
    <s v="Not Specified"/>
    <n v="31"/>
    <n v="293.52"/>
    <s v="Regular Air"/>
    <n v="7.28"/>
    <x v="4"/>
    <s v="Small Business"/>
    <s v="Office Supplies"/>
    <s v="Storage &amp; Organization"/>
    <s v="Small Box"/>
    <d v="2011-03-24T00:00:00"/>
  </r>
  <r>
    <n v="24033"/>
    <x v="3"/>
    <s v="High"/>
    <n v="50"/>
    <n v="1227.18"/>
    <s v="Delivery Truck"/>
    <n v="15.68"/>
    <x v="8"/>
    <s v="Consumer"/>
    <s v="Furniture"/>
    <s v="Office Furnishings"/>
    <s v="Jumbo Drum"/>
    <d v="2011-01-04T00:00:00"/>
  </r>
  <r>
    <n v="27266"/>
    <x v="694"/>
    <s v="Critical"/>
    <n v="9"/>
    <n v="1031.06"/>
    <s v="Regular Air"/>
    <n v="1.99"/>
    <x v="9"/>
    <s v="Corporate"/>
    <s v="Technology"/>
    <s v="Computer Peripherals"/>
    <s v="Small Pack"/>
    <d v="2011-09-11T00:00:00"/>
  </r>
  <r>
    <n v="48195"/>
    <x v="568"/>
    <s v="Not Specified"/>
    <n v="35"/>
    <n v="1018.402"/>
    <s v="Regular Air"/>
    <n v="5.99"/>
    <x v="1"/>
    <s v="Corporate"/>
    <s v="Technology"/>
    <s v="Telephones and Communication"/>
    <s v="Wrap Bag"/>
    <d v="2010-11-27T00:00:00"/>
  </r>
  <r>
    <n v="2756"/>
    <x v="1314"/>
    <s v="Critical"/>
    <n v="25"/>
    <n v="1344.88"/>
    <s v="Regular Air"/>
    <n v="4"/>
    <x v="3"/>
    <s v="Small Business"/>
    <s v="Technology"/>
    <s v="Computer Peripherals"/>
    <s v="Small Box"/>
    <d v="2009-04-18T00:00:00"/>
  </r>
  <r>
    <n v="18182"/>
    <x v="934"/>
    <s v="Medium"/>
    <n v="12"/>
    <n v="396.69"/>
    <s v="Express Air"/>
    <n v="8.74"/>
    <x v="1"/>
    <s v="Corporate"/>
    <s v="Office Supplies"/>
    <s v="Storage &amp; Organization"/>
    <s v="Small Box"/>
    <d v="2011-04-12T00:00:00"/>
  </r>
  <r>
    <n v="45860"/>
    <x v="269"/>
    <s v="Low"/>
    <n v="12"/>
    <n v="69.97"/>
    <s v="Regular Air"/>
    <n v="0.95"/>
    <x v="8"/>
    <s v="Consumer"/>
    <s v="Office Supplies"/>
    <s v="Paper"/>
    <s v="Wrap Bag"/>
    <d v="2012-08-12T00:00:00"/>
  </r>
  <r>
    <n v="18528"/>
    <x v="1279"/>
    <s v="Critical"/>
    <n v="33"/>
    <n v="340.97"/>
    <s v="Regular Air"/>
    <n v="3.99"/>
    <x v="1"/>
    <s v="Corporate"/>
    <s v="Office Supplies"/>
    <s v="Appliances"/>
    <s v="Small Box"/>
    <d v="2011-05-01T00:00:00"/>
  </r>
  <r>
    <n v="30341"/>
    <x v="939"/>
    <s v="Low"/>
    <n v="30"/>
    <n v="150.19999999999999"/>
    <s v="Regular Air"/>
    <n v="0.8"/>
    <x v="0"/>
    <s v="Home Office"/>
    <s v="Office Supplies"/>
    <s v="Paper"/>
    <s v="Wrap Bag"/>
    <d v="2009-02-07T00:00:00"/>
  </r>
  <r>
    <n v="58371"/>
    <x v="912"/>
    <s v="Medium"/>
    <n v="48"/>
    <n v="1661.8"/>
    <s v="Regular Air"/>
    <n v="13.89"/>
    <x v="0"/>
    <s v="Consumer"/>
    <s v="Office Supplies"/>
    <s v="Pens &amp; Art Supplies"/>
    <s v="Wrap Bag"/>
    <d v="2010-05-13T00:00:00"/>
  </r>
  <r>
    <n v="4389"/>
    <x v="256"/>
    <s v="Medium"/>
    <n v="49"/>
    <n v="7987.43"/>
    <s v="Delivery Truck"/>
    <n v="30"/>
    <x v="5"/>
    <s v="Corporate"/>
    <s v="Furniture"/>
    <s v="Chairs &amp; Chairmats"/>
    <s v="Jumbo Drum"/>
    <d v="2009-05-05T00:00:00"/>
  </r>
  <r>
    <n v="39265"/>
    <x v="430"/>
    <s v="Critical"/>
    <n v="47"/>
    <n v="198.08"/>
    <s v="Regular Air"/>
    <n v="0.94"/>
    <x v="1"/>
    <s v="Corporate"/>
    <s v="Office Supplies"/>
    <s v="Pens &amp; Art Supplies"/>
    <s v="Wrap Bag"/>
    <d v="2010-05-08T00:00:00"/>
  </r>
  <r>
    <n v="37696"/>
    <x v="758"/>
    <s v="Not Specified"/>
    <n v="41"/>
    <n v="173.27"/>
    <s v="Regular Air"/>
    <n v="1.3"/>
    <x v="8"/>
    <s v="Corporate"/>
    <s v="Office Supplies"/>
    <s v="Paper"/>
    <s v="Wrap Bag"/>
    <d v="2009-07-09T00:00:00"/>
  </r>
  <r>
    <n v="14662"/>
    <x v="514"/>
    <s v="High"/>
    <n v="48"/>
    <n v="5139.8819999999996"/>
    <s v="Regular Air"/>
    <n v="8.99"/>
    <x v="9"/>
    <s v="Corporate"/>
    <s v="Technology"/>
    <s v="Telephones and Communication"/>
    <s v="Small Box"/>
    <d v="2011-11-17T00:00:00"/>
  </r>
  <r>
    <n v="22149"/>
    <x v="1003"/>
    <s v="Low"/>
    <n v="17"/>
    <n v="48.24"/>
    <s v="Regular Air"/>
    <n v="1.01"/>
    <x v="9"/>
    <s v="Small Business"/>
    <s v="Office Supplies"/>
    <s v="Pens &amp; Art Supplies"/>
    <s v="Wrap Bag"/>
    <d v="2011-09-28T00:00:00"/>
  </r>
  <r>
    <n v="3297"/>
    <x v="1327"/>
    <s v="High"/>
    <n v="40"/>
    <n v="158.69999999999999"/>
    <s v="Regular Air"/>
    <n v="7.5"/>
    <x v="5"/>
    <s v="Consumer"/>
    <s v="Office Supplies"/>
    <s v="Labels"/>
    <s v="Small Box"/>
    <d v="2012-11-03T00:00:00"/>
  </r>
  <r>
    <n v="45987"/>
    <x v="816"/>
    <s v="Not Specified"/>
    <n v="31"/>
    <n v="131.43"/>
    <s v="Regular Air"/>
    <n v="1.3"/>
    <x v="1"/>
    <s v="Small Business"/>
    <s v="Office Supplies"/>
    <s v="Paper"/>
    <s v="Wrap Bag"/>
    <d v="2009-03-14T00:00:00"/>
  </r>
  <r>
    <n v="39812"/>
    <x v="549"/>
    <s v="Not Specified"/>
    <n v="40"/>
    <n v="323.63"/>
    <s v="Regular Air"/>
    <n v="8.94"/>
    <x v="0"/>
    <s v="Home Office"/>
    <s v="Office Supplies"/>
    <s v="Binders and Binder Accessories"/>
    <s v="Small Box"/>
    <d v="2009-06-22T00:00:00"/>
  </r>
  <r>
    <n v="42467"/>
    <x v="1030"/>
    <s v="High"/>
    <n v="12"/>
    <n v="1928.327"/>
    <s v="Regular Air"/>
    <n v="8.99"/>
    <x v="0"/>
    <s v="Home Office"/>
    <s v="Technology"/>
    <s v="Telephones and Communication"/>
    <s v="Small Box"/>
    <d v="2010-10-16T00:00:00"/>
  </r>
  <r>
    <n v="44390"/>
    <x v="1243"/>
    <s v="Not Specified"/>
    <n v="32"/>
    <n v="3234.1"/>
    <s v="Regular Air"/>
    <n v="8.99"/>
    <x v="1"/>
    <s v="Home Office"/>
    <s v="Furniture"/>
    <s v="Office Furnishings"/>
    <s v="Small Pack"/>
    <d v="2010-12-05T00:00:00"/>
  </r>
  <r>
    <n v="10499"/>
    <x v="722"/>
    <s v="Not Specified"/>
    <n v="29"/>
    <n v="6250.9359999999997"/>
    <s v="Delivery Truck"/>
    <n v="62.74"/>
    <x v="2"/>
    <s v="Corporate"/>
    <s v="Furniture"/>
    <s v="Tables"/>
    <s v="Jumbo Box"/>
    <d v="2010-11-17T00:00:00"/>
  </r>
  <r>
    <n v="18754"/>
    <x v="29"/>
    <s v="Not Specified"/>
    <n v="32"/>
    <n v="1725.0325"/>
    <s v="Regular Air"/>
    <n v="8.99"/>
    <x v="9"/>
    <s v="Small Business"/>
    <s v="Technology"/>
    <s v="Telephones and Communication"/>
    <s v="Small Box"/>
    <d v="2009-09-26T00:00:00"/>
  </r>
  <r>
    <n v="14434"/>
    <x v="428"/>
    <s v="Not Specified"/>
    <n v="39"/>
    <n v="4733.88"/>
    <s v="Delivery Truck"/>
    <n v="56.14"/>
    <x v="3"/>
    <s v="Corporate"/>
    <s v="Technology"/>
    <s v="Office Machines"/>
    <s v="Jumbo Box"/>
    <d v="2011-02-17T00:00:00"/>
  </r>
  <r>
    <n v="48167"/>
    <x v="762"/>
    <s v="Critical"/>
    <n v="43"/>
    <n v="5041.46"/>
    <s v="Delivery Truck"/>
    <n v="70.2"/>
    <x v="8"/>
    <s v="Corporate"/>
    <s v="Furniture"/>
    <s v="Chairs &amp; Chairmats"/>
    <s v="Jumbo Drum"/>
    <d v="2009-09-09T00:00:00"/>
  </r>
  <r>
    <n v="1382"/>
    <x v="439"/>
    <s v="Low"/>
    <n v="39"/>
    <n v="158.46"/>
    <s v="Regular Air"/>
    <n v="5.26"/>
    <x v="12"/>
    <s v="Home Office"/>
    <s v="Office Supplies"/>
    <s v="Binders and Binder Accessories"/>
    <s v="Small Box"/>
    <d v="2010-08-23T00:00:00"/>
  </r>
  <r>
    <n v="3973"/>
    <x v="619"/>
    <s v="Not Specified"/>
    <n v="21"/>
    <n v="316.35000000000002"/>
    <s v="Regular Air"/>
    <n v="3.73"/>
    <x v="1"/>
    <s v="Corporate"/>
    <s v="Furniture"/>
    <s v="Office Furnishings"/>
    <s v="Small Pack"/>
    <d v="2012-03-25T00:00:00"/>
  </r>
  <r>
    <n v="23558"/>
    <x v="371"/>
    <s v="Low"/>
    <n v="4"/>
    <n v="25.82"/>
    <s v="Regular Air"/>
    <n v="4.72"/>
    <x v="1"/>
    <s v="Home Office"/>
    <s v="Office Supplies"/>
    <s v="Paper"/>
    <s v="Small Box"/>
    <d v="2011-08-11T00:00:00"/>
  </r>
  <r>
    <n v="10979"/>
    <x v="415"/>
    <s v="Medium"/>
    <n v="7"/>
    <n v="144.94999999999999"/>
    <s v="Express Air"/>
    <n v="5.86"/>
    <x v="6"/>
    <s v="Small Business"/>
    <s v="Office Supplies"/>
    <s v="Paper"/>
    <s v="Small Box"/>
    <d v="2011-10-06T00:00:00"/>
  </r>
  <r>
    <n v="33958"/>
    <x v="1049"/>
    <s v="Critical"/>
    <n v="27"/>
    <n v="462.36599999999999"/>
    <s v="Regular Air"/>
    <n v="3.3"/>
    <x v="9"/>
    <s v="Small Business"/>
    <s v="Technology"/>
    <s v="Telephones and Communication"/>
    <s v="Small Pack"/>
    <d v="2011-02-04T00:00:00"/>
  </r>
  <r>
    <n v="20066"/>
    <x v="133"/>
    <s v="Critical"/>
    <n v="3"/>
    <n v="40.79"/>
    <s v="Regular Air"/>
    <n v="5.72"/>
    <x v="3"/>
    <s v="Home Office"/>
    <s v="Office Supplies"/>
    <s v="Envelopes"/>
    <s v="Small Box"/>
    <d v="2012-09-03T00:00:00"/>
  </r>
  <r>
    <n v="44935"/>
    <x v="388"/>
    <s v="High"/>
    <n v="37"/>
    <n v="99.65"/>
    <s v="Regular Air"/>
    <n v="0.8"/>
    <x v="8"/>
    <s v="Consumer"/>
    <s v="Office Supplies"/>
    <s v="Rubber Bands"/>
    <s v="Wrap Bag"/>
    <d v="2010-11-20T00:00:00"/>
  </r>
  <r>
    <n v="47457"/>
    <x v="243"/>
    <s v="Low"/>
    <n v="50"/>
    <n v="8230.77"/>
    <s v="Regular Air"/>
    <n v="19.989999999999998"/>
    <x v="0"/>
    <s v="Corporate"/>
    <s v="Office Supplies"/>
    <s v="Storage &amp; Organization"/>
    <s v="Small Box"/>
    <d v="2009-06-08T00:00:00"/>
  </r>
  <r>
    <n v="38118"/>
    <x v="1147"/>
    <s v="Not Specified"/>
    <n v="7"/>
    <n v="138.91"/>
    <s v="Regular Air"/>
    <n v="4"/>
    <x v="6"/>
    <s v="Small Business"/>
    <s v="Technology"/>
    <s v="Computer Peripherals"/>
    <s v="Small Box"/>
    <d v="2011-04-20T00:00:00"/>
  </r>
  <r>
    <n v="34691"/>
    <x v="260"/>
    <s v="Critical"/>
    <n v="27"/>
    <n v="217.68"/>
    <s v="Regular Air"/>
    <n v="9.23"/>
    <x v="1"/>
    <s v="Small Business"/>
    <s v="Office Supplies"/>
    <s v="Appliances"/>
    <s v="Small Box"/>
    <d v="2009-01-16T00:00:00"/>
  </r>
  <r>
    <n v="14784"/>
    <x v="82"/>
    <s v="Medium"/>
    <n v="43"/>
    <n v="2009.05"/>
    <s v="Delivery Truck"/>
    <n v="46.59"/>
    <x v="4"/>
    <s v="Small Business"/>
    <s v="Furniture"/>
    <s v="Tables"/>
    <s v="Jumbo Box"/>
    <d v="2012-03-15T00:00:00"/>
  </r>
  <r>
    <n v="24960"/>
    <x v="736"/>
    <s v="High"/>
    <n v="48"/>
    <n v="1760.35"/>
    <s v="Express Air"/>
    <n v="7.53"/>
    <x v="1"/>
    <s v="Small Business"/>
    <s v="Technology"/>
    <s v="Computer Peripherals"/>
    <s v="Small Box"/>
    <d v="2011-01-28T00:00:00"/>
  </r>
  <r>
    <n v="56515"/>
    <x v="63"/>
    <s v="Medium"/>
    <n v="17"/>
    <n v="979.52"/>
    <s v="Delivery Truck"/>
    <n v="36.61"/>
    <x v="9"/>
    <s v="Small Business"/>
    <s v="Furniture"/>
    <s v="Bookcases"/>
    <s v="Jumbo Box"/>
    <d v="2011-05-29T00:00:00"/>
  </r>
  <r>
    <n v="40006"/>
    <x v="35"/>
    <s v="Not Specified"/>
    <n v="35"/>
    <n v="157.99"/>
    <s v="Regular Air"/>
    <n v="5.41"/>
    <x v="5"/>
    <s v="Corporate"/>
    <s v="Office Supplies"/>
    <s v="Binders and Binder Accessories"/>
    <s v="Small Box"/>
    <d v="2009-06-17T00:00:00"/>
  </r>
  <r>
    <n v="30343"/>
    <x v="554"/>
    <s v="Critical"/>
    <n v="8"/>
    <n v="41343.21"/>
    <s v="Regular Air"/>
    <n v="24.49"/>
    <x v="6"/>
    <s v="Corporate"/>
    <s v="Technology"/>
    <s v="Office Machines"/>
    <s v="Large Box"/>
    <d v="2012-05-23T00:00:00"/>
  </r>
  <r>
    <n v="34723"/>
    <x v="416"/>
    <s v="Medium"/>
    <n v="4"/>
    <n v="6095.14"/>
    <s v="Delivery Truck"/>
    <n v="29.7"/>
    <x v="6"/>
    <s v="Small Business"/>
    <s v="Technology"/>
    <s v="Office Machines"/>
    <s v="Jumbo Drum"/>
    <d v="2012-12-11T00:00:00"/>
  </r>
  <r>
    <n v="37348"/>
    <x v="1006"/>
    <s v="High"/>
    <n v="33"/>
    <n v="551.66999999999996"/>
    <s v="Regular Air"/>
    <n v="4.96"/>
    <x v="10"/>
    <s v="Home Office"/>
    <s v="Office Supplies"/>
    <s v="Storage &amp; Organization"/>
    <s v="Small Box"/>
    <d v="2009-06-16T00:00:00"/>
  </r>
  <r>
    <n v="44391"/>
    <x v="553"/>
    <s v="Not Specified"/>
    <n v="16"/>
    <n v="112.81"/>
    <s v="Regular Air"/>
    <n v="9.17"/>
    <x v="5"/>
    <s v="Corporate"/>
    <s v="Office Supplies"/>
    <s v="Paper"/>
    <s v="Small Box"/>
    <d v="2009-01-11T00:00:00"/>
  </r>
  <r>
    <n v="23392"/>
    <x v="628"/>
    <s v="Medium"/>
    <n v="24"/>
    <n v="4276.0959999999995"/>
    <s v="Regular Air"/>
    <n v="69"/>
    <x v="4"/>
    <s v="Home Office"/>
    <s v="Furniture"/>
    <s v="Tables"/>
    <s v="Large Box"/>
    <d v="2009-08-18T00:00:00"/>
  </r>
  <r>
    <n v="55779"/>
    <x v="161"/>
    <s v="Critical"/>
    <n v="26"/>
    <n v="4073.17"/>
    <s v="Delivery Truck"/>
    <n v="30"/>
    <x v="1"/>
    <s v="Home Office"/>
    <s v="Furniture"/>
    <s v="Chairs &amp; Chairmats"/>
    <s v="Jumbo Drum"/>
    <d v="2012-03-11T00:00:00"/>
  </r>
  <r>
    <n v="54595"/>
    <x v="1122"/>
    <s v="Medium"/>
    <n v="30"/>
    <n v="250.29"/>
    <s v="Regular Air"/>
    <n v="2.64"/>
    <x v="1"/>
    <s v="Small Business"/>
    <s v="Office Supplies"/>
    <s v="Scissors, Rulers and Trimmers"/>
    <s v="Small Pack"/>
    <d v="2009-04-30T00:00:00"/>
  </r>
  <r>
    <n v="51938"/>
    <x v="828"/>
    <s v="Low"/>
    <n v="5"/>
    <n v="503.32749999999999"/>
    <s v="Regular Air"/>
    <n v="5.63"/>
    <x v="2"/>
    <s v="Corporate"/>
    <s v="Technology"/>
    <s v="Telephones and Communication"/>
    <s v="Small Box"/>
    <d v="2011-05-21T00:00:00"/>
  </r>
  <r>
    <n v="49350"/>
    <x v="330"/>
    <s v="High"/>
    <n v="50"/>
    <n v="375.11"/>
    <s v="Regular Air"/>
    <n v="11.15"/>
    <x v="1"/>
    <s v="Small Business"/>
    <s v="Office Supplies"/>
    <s v="Paper"/>
    <s v="Small Box"/>
    <d v="2012-08-24T00:00:00"/>
  </r>
  <r>
    <n v="710"/>
    <x v="1026"/>
    <s v="Low"/>
    <n v="29"/>
    <n v="4192.88"/>
    <s v="Delivery Truck"/>
    <n v="17.850000000000001"/>
    <x v="8"/>
    <s v="Corporate"/>
    <s v="Technology"/>
    <s v="Office Machines"/>
    <s v="Jumbo Drum"/>
    <d v="2010-01-05T00:00:00"/>
  </r>
  <r>
    <n v="15397"/>
    <x v="374"/>
    <s v="Critical"/>
    <n v="43"/>
    <n v="121.94"/>
    <s v="Regular Air"/>
    <n v="2.4"/>
    <x v="1"/>
    <s v="Home Office"/>
    <s v="Office Supplies"/>
    <s v="Pens &amp; Art Supplies"/>
    <s v="Wrap Bag"/>
    <d v="2010-02-07T00:00:00"/>
  </r>
  <r>
    <n v="18757"/>
    <x v="830"/>
    <s v="Low"/>
    <n v="43"/>
    <n v="319.95999999999998"/>
    <s v="Express Air"/>
    <n v="1.6"/>
    <x v="8"/>
    <s v="Consumer"/>
    <s v="Office Supplies"/>
    <s v="Paper"/>
    <s v="Wrap Bag"/>
    <d v="2012-05-29T00:00:00"/>
  </r>
  <r>
    <n v="44359"/>
    <x v="652"/>
    <s v="High"/>
    <n v="19"/>
    <n v="113.2"/>
    <s v="Regular Air"/>
    <n v="0.91"/>
    <x v="8"/>
    <s v="Home Office"/>
    <s v="Office Supplies"/>
    <s v="Pens &amp; Art Supplies"/>
    <s v="Wrap Bag"/>
    <d v="2010-12-01T00:00:00"/>
  </r>
  <r>
    <n v="3395"/>
    <x v="365"/>
    <s v="Not Specified"/>
    <n v="7"/>
    <n v="107.88"/>
    <s v="Regular Air"/>
    <n v="1.39"/>
    <x v="0"/>
    <s v="Consumer"/>
    <s v="Office Supplies"/>
    <s v="Envelopes"/>
    <s v="Small Box"/>
    <d v="2009-10-30T00:00:00"/>
  </r>
  <r>
    <n v="21344"/>
    <x v="416"/>
    <s v="Low"/>
    <n v="39"/>
    <n v="110.79"/>
    <s v="Regular Air"/>
    <n v="0.5"/>
    <x v="4"/>
    <s v="Corporate"/>
    <s v="Office Supplies"/>
    <s v="Labels"/>
    <s v="Small Box"/>
    <d v="2012-12-18T00:00:00"/>
  </r>
  <r>
    <n v="37541"/>
    <x v="399"/>
    <s v="Medium"/>
    <n v="3"/>
    <n v="71.94"/>
    <s v="Regular Air"/>
    <n v="5.99"/>
    <x v="2"/>
    <s v="Small Business"/>
    <s v="Technology"/>
    <s v="Computer Peripherals"/>
    <s v="Small Box"/>
    <d v="2010-02-28T00:00:00"/>
  </r>
  <r>
    <n v="9602"/>
    <x v="36"/>
    <s v="Critical"/>
    <n v="16"/>
    <n v="36.229999999999997"/>
    <s v="Regular Air"/>
    <n v="1.99"/>
    <x v="9"/>
    <s v="Consumer"/>
    <s v="Technology"/>
    <s v="Computer Peripherals"/>
    <s v="Small Pack"/>
    <d v="2012-11-12T00:00:00"/>
  </r>
  <r>
    <n v="22368"/>
    <x v="844"/>
    <s v="Medium"/>
    <n v="5"/>
    <n v="192.12"/>
    <s v="Regular Air"/>
    <n v="1.99"/>
    <x v="9"/>
    <s v="Consumer"/>
    <s v="Technology"/>
    <s v="Computer Peripherals"/>
    <s v="Small Pack"/>
    <d v="2010-02-20T00:00:00"/>
  </r>
  <r>
    <n v="29927"/>
    <x v="1177"/>
    <s v="High"/>
    <n v="19"/>
    <n v="257.97000000000003"/>
    <s v="Regular Air"/>
    <n v="4.9800000000000004"/>
    <x v="1"/>
    <s v="Corporate"/>
    <s v="Office Supplies"/>
    <s v="Binders and Binder Accessories"/>
    <s v="Small Box"/>
    <d v="2012-11-08T00:00:00"/>
  </r>
  <r>
    <n v="44609"/>
    <x v="1214"/>
    <s v="Low"/>
    <n v="37"/>
    <n v="61.77"/>
    <s v="Express Air"/>
    <n v="0.7"/>
    <x v="8"/>
    <s v="Small Business"/>
    <s v="Office Supplies"/>
    <s v="Rubber Bands"/>
    <s v="Wrap Bag"/>
    <d v="2011-06-22T00:00:00"/>
  </r>
  <r>
    <n v="1952"/>
    <x v="977"/>
    <s v="High"/>
    <n v="24"/>
    <n v="7287.55"/>
    <s v="Delivery Truck"/>
    <n v="54.12"/>
    <x v="1"/>
    <s v="Corporate"/>
    <s v="Furniture"/>
    <s v="Tables"/>
    <s v="Jumbo Box"/>
    <d v="2009-03-15T00:00:00"/>
  </r>
  <r>
    <n v="53216"/>
    <x v="1289"/>
    <s v="High"/>
    <n v="36"/>
    <n v="228.01"/>
    <s v="Regular Air"/>
    <n v="8.73"/>
    <x v="0"/>
    <s v="Corporate"/>
    <s v="Office Supplies"/>
    <s v="Paper"/>
    <s v="Small Box"/>
    <d v="2012-12-07T00:00:00"/>
  </r>
  <r>
    <n v="38310"/>
    <x v="1042"/>
    <s v="High"/>
    <n v="4"/>
    <n v="62.45"/>
    <s v="Regular Air"/>
    <n v="49"/>
    <x v="7"/>
    <s v="Corporate"/>
    <s v="Office Supplies"/>
    <s v="Appliances"/>
    <s v="Large Box"/>
    <d v="2012-04-17T00:00:00"/>
  </r>
  <r>
    <n v="54914"/>
    <x v="988"/>
    <s v="Critical"/>
    <n v="7"/>
    <n v="90.58"/>
    <s v="Regular Air"/>
    <n v="6.27"/>
    <x v="1"/>
    <s v="Small Business"/>
    <s v="Office Supplies"/>
    <s v="Storage &amp; Organization"/>
    <s v="Medium Box"/>
    <d v="2011-08-30T00:00:00"/>
  </r>
  <r>
    <n v="36067"/>
    <x v="117"/>
    <s v="High"/>
    <n v="37"/>
    <n v="6176.29"/>
    <s v="Express Air"/>
    <n v="19.989999999999998"/>
    <x v="0"/>
    <s v="Small Business"/>
    <s v="Office Supplies"/>
    <s v="Storage &amp; Organization"/>
    <s v="Small Box"/>
    <d v="2009-07-06T00:00:00"/>
  </r>
  <r>
    <n v="41926"/>
    <x v="1080"/>
    <s v="High"/>
    <n v="43"/>
    <n v="1562.69"/>
    <s v="Regular Air"/>
    <n v="8.2200000000000006"/>
    <x v="1"/>
    <s v="Small Business"/>
    <s v="Office Supplies"/>
    <s v="Storage &amp; Organization"/>
    <s v="Small Box"/>
    <d v="2011-02-05T00:00:00"/>
  </r>
  <r>
    <n v="31043"/>
    <x v="93"/>
    <s v="High"/>
    <n v="3"/>
    <n v="221.4675"/>
    <s v="Regular Air"/>
    <n v="3.3"/>
    <x v="5"/>
    <s v="Corporate"/>
    <s v="Technology"/>
    <s v="Telephones and Communication"/>
    <s v="Small Pack"/>
    <d v="2009-07-16T00:00:00"/>
  </r>
  <r>
    <n v="56032"/>
    <x v="1215"/>
    <s v="Not Specified"/>
    <n v="31"/>
    <n v="2893.31"/>
    <s v="Regular Air"/>
    <n v="13.99"/>
    <x v="6"/>
    <s v="Corporate"/>
    <s v="Technology"/>
    <s v="Office Machines"/>
    <s v="Medium Box"/>
    <d v="2011-12-19T00:00:00"/>
  </r>
  <r>
    <n v="16231"/>
    <x v="578"/>
    <s v="Low"/>
    <n v="20"/>
    <n v="2506.38"/>
    <s v="Delivery Truck"/>
    <n v="51.94"/>
    <x v="9"/>
    <s v="Consumer"/>
    <s v="Furniture"/>
    <s v="Tables"/>
    <s v="Jumbo Box"/>
    <d v="2012-09-09T00:00:00"/>
  </r>
  <r>
    <n v="20704"/>
    <x v="854"/>
    <s v="Low"/>
    <n v="5"/>
    <n v="16.48"/>
    <s v="Regular Air"/>
    <n v="0.99"/>
    <x v="6"/>
    <s v="Home Office"/>
    <s v="Office Supplies"/>
    <s v="Labels"/>
    <s v="Small Box"/>
    <d v="2010-02-15T00:00:00"/>
  </r>
  <r>
    <n v="1767"/>
    <x v="438"/>
    <s v="High"/>
    <n v="10"/>
    <n v="46.34"/>
    <s v="Regular Air"/>
    <n v="0.7"/>
    <x v="5"/>
    <s v="Corporate"/>
    <s v="Office Supplies"/>
    <s v="Rubber Bands"/>
    <s v="Wrap Bag"/>
    <d v="2011-03-15T00:00:00"/>
  </r>
  <r>
    <n v="57511"/>
    <x v="1328"/>
    <s v="Critical"/>
    <n v="32"/>
    <n v="98.46"/>
    <s v="Regular Air"/>
    <n v="0.5"/>
    <x v="0"/>
    <s v="Corporate"/>
    <s v="Office Supplies"/>
    <s v="Labels"/>
    <s v="Small Box"/>
    <d v="2009-10-07T00:00:00"/>
  </r>
  <r>
    <n v="10951"/>
    <x v="305"/>
    <s v="Not Specified"/>
    <n v="14"/>
    <n v="677.43"/>
    <s v="Regular Air"/>
    <n v="22.24"/>
    <x v="6"/>
    <s v="Corporate"/>
    <s v="Furniture"/>
    <s v="Office Furnishings"/>
    <s v="Large Box"/>
    <d v="2012-11-06T00:00:00"/>
  </r>
  <r>
    <n v="17091"/>
    <x v="150"/>
    <s v="Medium"/>
    <n v="45"/>
    <n v="2604.3150000000001"/>
    <s v="Regular Air"/>
    <n v="5.26"/>
    <x v="1"/>
    <s v="Small Business"/>
    <s v="Technology"/>
    <s v="Telephones and Communication"/>
    <s v="Small Box"/>
    <d v="2012-07-22T00:00:00"/>
  </r>
  <r>
    <n v="7878"/>
    <x v="121"/>
    <s v="Low"/>
    <n v="42"/>
    <n v="256.64"/>
    <s v="Regular Air"/>
    <n v="3.37"/>
    <x v="8"/>
    <s v="Corporate"/>
    <s v="Office Supplies"/>
    <s v="Rubber Bands"/>
    <s v="Wrap Bag"/>
    <d v="2011-05-08T00:00:00"/>
  </r>
  <r>
    <n v="26756"/>
    <x v="4"/>
    <s v="Medium"/>
    <n v="20"/>
    <n v="127.9"/>
    <s v="Regular Air"/>
    <n v="7.37"/>
    <x v="0"/>
    <s v="Home Office"/>
    <s v="Office Supplies"/>
    <s v="Paper"/>
    <s v="Small Box"/>
    <d v="2012-05-12T00:00:00"/>
  </r>
  <r>
    <n v="5251"/>
    <x v="535"/>
    <s v="Medium"/>
    <n v="38"/>
    <n v="3821.0390000000002"/>
    <s v="Express Air"/>
    <n v="5.99"/>
    <x v="1"/>
    <s v="Corporate"/>
    <s v="Technology"/>
    <s v="Telephones and Communication"/>
    <s v="Small Box"/>
    <d v="2011-04-13T00:00:00"/>
  </r>
  <r>
    <n v="11941"/>
    <x v="71"/>
    <s v="Critical"/>
    <n v="26"/>
    <n v="4679.1000000000004"/>
    <s v="Delivery Truck"/>
    <n v="29.21"/>
    <x v="2"/>
    <s v="Corporate"/>
    <s v="Furniture"/>
    <s v="Tables"/>
    <s v="Jumbo Box"/>
    <d v="2010-06-25T00:00:00"/>
  </r>
  <r>
    <n v="21922"/>
    <x v="1301"/>
    <s v="High"/>
    <n v="11"/>
    <n v="108.85"/>
    <s v="Regular Air"/>
    <n v="6.02"/>
    <x v="1"/>
    <s v="Corporate"/>
    <s v="Furniture"/>
    <s v="Office Furnishings"/>
    <s v="Medium Box"/>
    <d v="2009-11-12T00:00:00"/>
  </r>
  <r>
    <n v="24128"/>
    <x v="1013"/>
    <s v="High"/>
    <n v="43"/>
    <n v="6583.9129999999996"/>
    <s v="Regular Air"/>
    <n v="3.99"/>
    <x v="2"/>
    <s v="Corporate"/>
    <s v="Technology"/>
    <s v="Telephones and Communication"/>
    <s v="Small Box"/>
    <d v="2010-11-25T00:00:00"/>
  </r>
  <r>
    <n v="56708"/>
    <x v="744"/>
    <s v="Not Specified"/>
    <n v="36"/>
    <n v="407.17"/>
    <s v="Regular Air"/>
    <n v="6.97"/>
    <x v="8"/>
    <s v="Corporate"/>
    <s v="Office Supplies"/>
    <s v="Envelopes"/>
    <s v="Small Box"/>
    <d v="2012-12-05T00:00:00"/>
  </r>
  <r>
    <n v="2626"/>
    <x v="1205"/>
    <s v="Not Specified"/>
    <n v="16"/>
    <n v="48.37"/>
    <s v="Regular Air"/>
    <n v="0.5"/>
    <x v="1"/>
    <s v="Small Business"/>
    <s v="Office Supplies"/>
    <s v="Labels"/>
    <s v="Small Box"/>
    <d v="2011-09-09T00:00:00"/>
  </r>
  <r>
    <n v="12261"/>
    <x v="69"/>
    <s v="Low"/>
    <n v="15"/>
    <n v="2746.57"/>
    <s v="Regular Air"/>
    <n v="19.989999999999998"/>
    <x v="1"/>
    <s v="Corporate"/>
    <s v="Office Supplies"/>
    <s v="Storage &amp; Organization"/>
    <s v="Small Box"/>
    <d v="2010-10-28T00:00:00"/>
  </r>
  <r>
    <n v="30407"/>
    <x v="1314"/>
    <s v="Low"/>
    <n v="41"/>
    <n v="17853.64"/>
    <s v="Regular Air"/>
    <n v="19.989999999999998"/>
    <x v="6"/>
    <s v="Corporate"/>
    <s v="Office Supplies"/>
    <s v="Storage &amp; Organization"/>
    <s v="Small Box"/>
    <d v="2009-04-17T00:00:00"/>
  </r>
  <r>
    <n v="29504"/>
    <x v="1068"/>
    <s v="Not Specified"/>
    <n v="20"/>
    <n v="1485.06"/>
    <s v="Delivery Truck"/>
    <n v="26.85"/>
    <x v="10"/>
    <s v="Small Business"/>
    <s v="Furniture"/>
    <s v="Bookcases"/>
    <s v="Jumbo Box"/>
    <d v="2010-09-25T00:00:00"/>
  </r>
  <r>
    <n v="24260"/>
    <x v="1094"/>
    <s v="Not Specified"/>
    <n v="48"/>
    <n v="548.29999999999995"/>
    <s v="Express Air"/>
    <n v="4.9800000000000004"/>
    <x v="5"/>
    <s v="Corporate"/>
    <s v="Office Supplies"/>
    <s v="Appliances"/>
    <s v="Small Box"/>
    <d v="2010-10-04T00:00:00"/>
  </r>
  <r>
    <n v="1057"/>
    <x v="581"/>
    <s v="Critical"/>
    <n v="41"/>
    <n v="341.36"/>
    <s v="Regular Air"/>
    <n v="3.62"/>
    <x v="1"/>
    <s v="Corporate"/>
    <s v="Technology"/>
    <s v="Computer Peripherals"/>
    <s v="Small Pack"/>
    <d v="2012-02-21T00:00:00"/>
  </r>
  <r>
    <n v="3680"/>
    <x v="416"/>
    <s v="Not Specified"/>
    <n v="27"/>
    <n v="177.95"/>
    <s v="Regular Air"/>
    <n v="6"/>
    <x v="9"/>
    <s v="Corporate"/>
    <s v="Office Supplies"/>
    <s v="Paper"/>
    <s v="Small Box"/>
    <d v="2012-12-11T00:00:00"/>
  </r>
  <r>
    <n v="46147"/>
    <x v="1012"/>
    <s v="Critical"/>
    <n v="39"/>
    <n v="282.48"/>
    <s v="Express Air"/>
    <n v="6.05"/>
    <x v="8"/>
    <s v="Corporate"/>
    <s v="Office Supplies"/>
    <s v="Binders and Binder Accessories"/>
    <s v="Small Box"/>
    <d v="2011-01-17T00:00:00"/>
  </r>
  <r>
    <n v="37606"/>
    <x v="205"/>
    <s v="Critical"/>
    <n v="21"/>
    <n v="70.66"/>
    <s v="Regular Air"/>
    <n v="3.97"/>
    <x v="0"/>
    <s v="Consumer"/>
    <s v="Office Supplies"/>
    <s v="Pens &amp; Art Supplies"/>
    <s v="Wrap Bag"/>
    <d v="2010-02-24T00:00:00"/>
  </r>
  <r>
    <n v="15104"/>
    <x v="985"/>
    <s v="Medium"/>
    <n v="23"/>
    <n v="109.43"/>
    <s v="Regular Air"/>
    <n v="1.49"/>
    <x v="5"/>
    <s v="Small Business"/>
    <s v="Office Supplies"/>
    <s v="Binders and Binder Accessories"/>
    <s v="Small Box"/>
    <d v="2012-04-01T00:00:00"/>
  </r>
  <r>
    <n v="6020"/>
    <x v="542"/>
    <s v="Medium"/>
    <n v="23"/>
    <n v="66.09"/>
    <s v="Regular Air"/>
    <n v="0.99"/>
    <x v="6"/>
    <s v="Corporate"/>
    <s v="Office Supplies"/>
    <s v="Labels"/>
    <s v="Small Box"/>
    <d v="2009-09-23T00:00:00"/>
  </r>
  <r>
    <n v="4099"/>
    <x v="342"/>
    <s v="Critical"/>
    <n v="39"/>
    <n v="3607.8505"/>
    <s v="Regular Air"/>
    <n v="8.99"/>
    <x v="3"/>
    <s v="Consumer"/>
    <s v="Technology"/>
    <s v="Telephones and Communication"/>
    <s v="Small Box"/>
    <d v="2012-08-22T00:00:00"/>
  </r>
  <r>
    <n v="4166"/>
    <x v="59"/>
    <s v="Low"/>
    <n v="19"/>
    <n v="138.85"/>
    <s v="Regular Air"/>
    <n v="6.05"/>
    <x v="6"/>
    <s v="Corporate"/>
    <s v="Office Supplies"/>
    <s v="Binders and Binder Accessories"/>
    <s v="Small Box"/>
    <d v="2010-02-27T00:00:00"/>
  </r>
  <r>
    <n v="50146"/>
    <x v="318"/>
    <s v="Not Specified"/>
    <n v="32"/>
    <n v="2288.6419999999998"/>
    <s v="Regular Air"/>
    <n v="2.79"/>
    <x v="5"/>
    <s v="Consumer"/>
    <s v="Technology"/>
    <s v="Telephones and Communication"/>
    <s v="Small Box"/>
    <d v="2010-08-09T00:00:00"/>
  </r>
  <r>
    <n v="15142"/>
    <x v="909"/>
    <s v="Not Specified"/>
    <n v="21"/>
    <n v="330.22"/>
    <s v="Regular Air"/>
    <n v="10.91"/>
    <x v="8"/>
    <s v="Corporate"/>
    <s v="Office Supplies"/>
    <s v="Binders and Binder Accessories"/>
    <s v="Small Box"/>
    <d v="2012-04-06T00:00:00"/>
  </r>
  <r>
    <n v="51872"/>
    <x v="927"/>
    <s v="Medium"/>
    <n v="11"/>
    <n v="812.49800000000005"/>
    <s v="Express Air"/>
    <n v="1.25"/>
    <x v="5"/>
    <s v="Consumer"/>
    <s v="Technology"/>
    <s v="Telephones and Communication"/>
    <s v="Small Pack"/>
    <d v="2012-04-25T00:00:00"/>
  </r>
  <r>
    <n v="23366"/>
    <x v="1232"/>
    <s v="Not Specified"/>
    <n v="12"/>
    <n v="136.1"/>
    <s v="Regular Air"/>
    <n v="7.94"/>
    <x v="3"/>
    <s v="Corporate"/>
    <s v="Furniture"/>
    <s v="Office Furnishings"/>
    <s v="Small Pack"/>
    <d v="2010-11-21T00:00:00"/>
  </r>
  <r>
    <n v="59200"/>
    <x v="217"/>
    <s v="Medium"/>
    <n v="4"/>
    <n v="170.45"/>
    <s v="Regular Air"/>
    <n v="4.62"/>
    <x v="1"/>
    <s v="Home Office"/>
    <s v="Office Supplies"/>
    <s v="Appliances"/>
    <s v="Small Box"/>
    <d v="2011-12-09T00:00:00"/>
  </r>
  <r>
    <n v="4230"/>
    <x v="548"/>
    <s v="Critical"/>
    <n v="46"/>
    <n v="2508.3159999999998"/>
    <s v="Express Air"/>
    <n v="8.99"/>
    <x v="3"/>
    <s v="Corporate"/>
    <s v="Technology"/>
    <s v="Telephones and Communication"/>
    <s v="Small Box"/>
    <d v="2012-03-05T00:00:00"/>
  </r>
  <r>
    <n v="47265"/>
    <x v="517"/>
    <s v="Critical"/>
    <n v="31"/>
    <n v="187.13"/>
    <s v="Regular Air"/>
    <n v="5.46"/>
    <x v="4"/>
    <s v="Home Office"/>
    <s v="Office Supplies"/>
    <s v="Paper"/>
    <s v="Small Box"/>
    <d v="2011-12-11T00:00:00"/>
  </r>
  <r>
    <n v="44098"/>
    <x v="1329"/>
    <s v="Low"/>
    <n v="1"/>
    <n v="5.0599999999999996"/>
    <s v="Regular Air"/>
    <n v="1.92"/>
    <x v="0"/>
    <s v="Corporate"/>
    <s v="Office Supplies"/>
    <s v="Scissors, Rulers and Trimmers"/>
    <s v="Wrap Bag"/>
    <d v="2010-01-31T00:00:00"/>
  </r>
  <r>
    <n v="33604"/>
    <x v="209"/>
    <s v="High"/>
    <n v="10"/>
    <n v="59.62"/>
    <s v="Regular Air"/>
    <n v="7.78"/>
    <x v="0"/>
    <s v="Corporate"/>
    <s v="Office Supplies"/>
    <s v="Binders and Binder Accessories"/>
    <s v="Small Box"/>
    <d v="2011-08-20T00:00:00"/>
  </r>
  <r>
    <n v="42246"/>
    <x v="363"/>
    <s v="Not Specified"/>
    <n v="5"/>
    <n v="25.31"/>
    <s v="Regular Air"/>
    <n v="0.71"/>
    <x v="1"/>
    <s v="Corporate"/>
    <s v="Office Supplies"/>
    <s v="Pens &amp; Art Supplies"/>
    <s v="Wrap Bag"/>
    <d v="2012-04-28T00:00:00"/>
  </r>
  <r>
    <n v="43488"/>
    <x v="1221"/>
    <s v="Critical"/>
    <n v="46"/>
    <n v="766.36"/>
    <s v="Regular Air"/>
    <n v="1.39"/>
    <x v="4"/>
    <s v="Home Office"/>
    <s v="Office Supplies"/>
    <s v="Envelopes"/>
    <s v="Small Box"/>
    <d v="2012-06-19T00:00:00"/>
  </r>
  <r>
    <n v="6880"/>
    <x v="693"/>
    <s v="Medium"/>
    <n v="5"/>
    <n v="235.49"/>
    <s v="Regular Air"/>
    <n v="5.86"/>
    <x v="3"/>
    <s v="Consumer"/>
    <s v="Office Supplies"/>
    <s v="Paper"/>
    <s v="Small Box"/>
    <d v="2009-05-27T00:00:00"/>
  </r>
  <r>
    <n v="9921"/>
    <x v="127"/>
    <s v="Low"/>
    <n v="23"/>
    <n v="356.09"/>
    <s v="Regular Air"/>
    <n v="1.39"/>
    <x v="6"/>
    <s v="Home Office"/>
    <s v="Office Supplies"/>
    <s v="Envelopes"/>
    <s v="Small Box"/>
    <d v="2011-05-14T00:00:00"/>
  </r>
  <r>
    <n v="36069"/>
    <x v="327"/>
    <s v="Low"/>
    <n v="13"/>
    <n v="453.09"/>
    <s v="Regular Air"/>
    <n v="6.66"/>
    <x v="3"/>
    <s v="Home Office"/>
    <s v="Office Supplies"/>
    <s v="Envelopes"/>
    <s v="Small Box"/>
    <d v="2009-12-10T00:00:00"/>
  </r>
  <r>
    <n v="33317"/>
    <x v="420"/>
    <s v="High"/>
    <n v="13"/>
    <n v="602.42049999999995"/>
    <s v="Regular Air"/>
    <n v="1.25"/>
    <x v="0"/>
    <s v="Consumer"/>
    <s v="Technology"/>
    <s v="Telephones and Communication"/>
    <s v="Small Pack"/>
    <d v="2009-05-13T00:00:00"/>
  </r>
  <r>
    <n v="13218"/>
    <x v="512"/>
    <s v="High"/>
    <n v="16"/>
    <n v="98.8"/>
    <s v="Regular Air"/>
    <n v="7.15"/>
    <x v="3"/>
    <s v="Corporate"/>
    <s v="Office Supplies"/>
    <s v="Paper"/>
    <s v="Small Box"/>
    <d v="2009-05-18T00:00:00"/>
  </r>
  <r>
    <n v="47012"/>
    <x v="400"/>
    <s v="Low"/>
    <n v="35"/>
    <n v="584.41999999999996"/>
    <s v="Express Air"/>
    <n v="8.99"/>
    <x v="4"/>
    <s v="Small Business"/>
    <s v="Office Supplies"/>
    <s v="Pens &amp; Art Supplies"/>
    <s v="Small Pack"/>
    <d v="2010-05-17T00:00:00"/>
  </r>
  <r>
    <n v="53477"/>
    <x v="140"/>
    <s v="High"/>
    <n v="32"/>
    <n v="3114.05"/>
    <s v="Delivery Truck"/>
    <n v="74.349999999999994"/>
    <x v="8"/>
    <s v="Corporate"/>
    <s v="Furniture"/>
    <s v="Chairs &amp; Chairmats"/>
    <s v="Jumbo Drum"/>
    <d v="2012-05-07T00:00:00"/>
  </r>
  <r>
    <n v="57538"/>
    <x v="263"/>
    <s v="Critical"/>
    <n v="40"/>
    <n v="1370.49"/>
    <s v="Regular Air"/>
    <n v="19.989999999999998"/>
    <x v="1"/>
    <s v="Small Business"/>
    <s v="Furniture"/>
    <s v="Office Furnishings"/>
    <s v="Small Box"/>
    <d v="2010-02-22T00:00:00"/>
  </r>
  <r>
    <n v="24352"/>
    <x v="658"/>
    <s v="Critical"/>
    <n v="32"/>
    <n v="103.48"/>
    <s v="Regular Air"/>
    <n v="1.1399999999999999"/>
    <x v="6"/>
    <s v="Small Business"/>
    <s v="Office Supplies"/>
    <s v="Paper"/>
    <s v="Wrap Bag"/>
    <d v="2010-05-10T00:00:00"/>
  </r>
  <r>
    <n v="2084"/>
    <x v="973"/>
    <s v="High"/>
    <n v="16"/>
    <n v="692.73"/>
    <s v="Regular Air"/>
    <n v="17.48"/>
    <x v="9"/>
    <s v="Corporate"/>
    <s v="Office Supplies"/>
    <s v="Paper"/>
    <s v="Small Box"/>
    <d v="2010-03-18T00:00:00"/>
  </r>
  <r>
    <n v="42981"/>
    <x v="621"/>
    <s v="Critical"/>
    <n v="4"/>
    <n v="3510.82"/>
    <s v="Regular Air"/>
    <n v="19.989999999999998"/>
    <x v="2"/>
    <s v="Home Office"/>
    <s v="Office Supplies"/>
    <s v="Binders and Binder Accessories"/>
    <s v="Small Box"/>
    <d v="2009-06-01T00:00:00"/>
  </r>
  <r>
    <n v="11074"/>
    <x v="368"/>
    <s v="High"/>
    <n v="44"/>
    <n v="7164.7434999999996"/>
    <s v="Regular Air"/>
    <n v="5.99"/>
    <x v="0"/>
    <s v="Corporate"/>
    <s v="Technology"/>
    <s v="Telephones and Communication"/>
    <s v="Small Box"/>
    <d v="2011-06-10T00:00:00"/>
  </r>
  <r>
    <n v="14311"/>
    <x v="167"/>
    <s v="Critical"/>
    <n v="30"/>
    <n v="192.41"/>
    <s v="Regular Air"/>
    <n v="5.19"/>
    <x v="3"/>
    <s v="Corporate"/>
    <s v="Office Supplies"/>
    <s v="Binders and Binder Accessories"/>
    <s v="Small Box"/>
    <d v="2009-08-02T00:00:00"/>
  </r>
  <r>
    <n v="26567"/>
    <x v="546"/>
    <s v="Critical"/>
    <n v="10"/>
    <n v="90.06"/>
    <s v="Express Air"/>
    <n v="8.99"/>
    <x v="2"/>
    <s v="Corporate"/>
    <s v="Technology"/>
    <s v="Computer Peripherals"/>
    <s v="Small Pack"/>
    <d v="2009-09-07T00:00:00"/>
  </r>
  <r>
    <n v="18598"/>
    <x v="436"/>
    <s v="Critical"/>
    <n v="24"/>
    <n v="349.65"/>
    <s v="Express Air"/>
    <n v="6.46"/>
    <x v="0"/>
    <s v="Home Office"/>
    <s v="Office Supplies"/>
    <s v="Binders and Binder Accessories"/>
    <s v="Small Box"/>
    <d v="2010-08-09T00:00:00"/>
  </r>
  <r>
    <n v="10306"/>
    <x v="468"/>
    <s v="Low"/>
    <n v="20"/>
    <n v="310.31"/>
    <s v="Regular Air"/>
    <n v="7.4"/>
    <x v="0"/>
    <s v="Corporate"/>
    <s v="Furniture"/>
    <s v="Office Furnishings"/>
    <s v="Small Box"/>
    <d v="2010-07-21T00:00:00"/>
  </r>
  <r>
    <n v="23428"/>
    <x v="268"/>
    <s v="High"/>
    <n v="41"/>
    <n v="980.95"/>
    <s v="Regular Air"/>
    <n v="8.18"/>
    <x v="9"/>
    <s v="Small Business"/>
    <s v="Office Supplies"/>
    <s v="Paper"/>
    <s v="Small Box"/>
    <d v="2012-10-30T00:00:00"/>
  </r>
  <r>
    <n v="32965"/>
    <x v="1115"/>
    <s v="High"/>
    <n v="25"/>
    <n v="2427.25"/>
    <s v="Regular Air"/>
    <n v="19.989999999999998"/>
    <x v="4"/>
    <s v="Small Business"/>
    <s v="Technology"/>
    <s v="Computer Peripherals"/>
    <s v="Small Box"/>
    <d v="2011-02-25T00:00:00"/>
  </r>
  <r>
    <n v="962"/>
    <x v="848"/>
    <s v="Low"/>
    <n v="33"/>
    <n v="4064.05"/>
    <s v="Regular Air"/>
    <n v="19.989999999999998"/>
    <x v="0"/>
    <s v="Small Business"/>
    <s v="Office Supplies"/>
    <s v="Binders and Binder Accessories"/>
    <s v="Small Box"/>
    <d v="2009-05-07T00:00:00"/>
  </r>
  <r>
    <n v="35077"/>
    <x v="1005"/>
    <s v="High"/>
    <n v="29"/>
    <n v="81.099999999999994"/>
    <s v="Regular Air"/>
    <n v="0.96"/>
    <x v="1"/>
    <s v="Home Office"/>
    <s v="Office Supplies"/>
    <s v="Pens &amp; Art Supplies"/>
    <s v="Wrap Bag"/>
    <d v="2011-10-08T00:00:00"/>
  </r>
  <r>
    <n v="29762"/>
    <x v="405"/>
    <s v="Critical"/>
    <n v="15"/>
    <n v="22.45"/>
    <s v="Regular Air"/>
    <n v="0.7"/>
    <x v="7"/>
    <s v="Home Office"/>
    <s v="Office Supplies"/>
    <s v="Rubber Bands"/>
    <s v="Wrap Bag"/>
    <d v="2010-08-05T00:00:00"/>
  </r>
  <r>
    <n v="20071"/>
    <x v="1330"/>
    <s v="Medium"/>
    <n v="31"/>
    <n v="789.94"/>
    <s v="Delivery Truck"/>
    <n v="14.36"/>
    <x v="2"/>
    <s v="Home Office"/>
    <s v="Furniture"/>
    <s v="Chairs &amp; Chairmats"/>
    <s v="Jumbo Drum"/>
    <d v="2011-09-19T00:00:00"/>
  </r>
  <r>
    <n v="56550"/>
    <x v="1184"/>
    <s v="Not Specified"/>
    <n v="8"/>
    <n v="469.83749999999998"/>
    <s v="Regular Air"/>
    <n v="8.99"/>
    <x v="5"/>
    <s v="Home Office"/>
    <s v="Technology"/>
    <s v="Telephones and Communication"/>
    <s v="Small Box"/>
    <d v="2011-04-09T00:00:00"/>
  </r>
  <r>
    <n v="20805"/>
    <x v="257"/>
    <s v="High"/>
    <n v="3"/>
    <n v="17.7"/>
    <s v="Regular Air"/>
    <n v="4.79"/>
    <x v="1"/>
    <s v="Home Office"/>
    <s v="Office Supplies"/>
    <s v="Paper"/>
    <s v="Small Box"/>
    <d v="2011-01-11T00:00:00"/>
  </r>
  <r>
    <n v="8419"/>
    <x v="1253"/>
    <s v="Critical"/>
    <n v="19"/>
    <n v="368.04"/>
    <s v="Express Air"/>
    <n v="5.97"/>
    <x v="11"/>
    <s v="Small Business"/>
    <s v="Office Supplies"/>
    <s v="Paper"/>
    <s v="Small Box"/>
    <d v="2011-10-01T00:00:00"/>
  </r>
  <r>
    <n v="58145"/>
    <x v="1331"/>
    <s v="Medium"/>
    <n v="33"/>
    <n v="203.49"/>
    <s v="Express Air"/>
    <n v="1.2"/>
    <x v="4"/>
    <s v="Corporate"/>
    <s v="Furniture"/>
    <s v="Office Furnishings"/>
    <s v="Medium Box"/>
    <d v="2012-05-16T00:00:00"/>
  </r>
  <r>
    <n v="25061"/>
    <x v="123"/>
    <s v="Medium"/>
    <n v="20"/>
    <n v="941.13"/>
    <s v="Regular Air"/>
    <n v="7.23"/>
    <x v="1"/>
    <s v="Home Office"/>
    <s v="Office Supplies"/>
    <s v="Paper"/>
    <s v="Small Box"/>
    <d v="2011-12-20T00:00:00"/>
  </r>
  <r>
    <n v="37830"/>
    <x v="628"/>
    <s v="Not Specified"/>
    <n v="39"/>
    <n v="977.92"/>
    <s v="Express Air"/>
    <n v="5.37"/>
    <x v="0"/>
    <s v="Corporate"/>
    <s v="Office Supplies"/>
    <s v="Pens &amp; Art Supplies"/>
    <s v="Small Box"/>
    <d v="2009-08-18T00:00:00"/>
  </r>
  <r>
    <n v="33285"/>
    <x v="87"/>
    <s v="High"/>
    <n v="5"/>
    <n v="66.92"/>
    <s v="Regular Air"/>
    <n v="6.13"/>
    <x v="8"/>
    <s v="Small Business"/>
    <s v="Office Supplies"/>
    <s v="Storage &amp; Organization"/>
    <s v="Small Box"/>
    <d v="2012-01-20T00:00:00"/>
  </r>
  <r>
    <n v="27169"/>
    <x v="296"/>
    <s v="Not Specified"/>
    <n v="16"/>
    <n v="109.9"/>
    <s v="Regular Air"/>
    <n v="5.27"/>
    <x v="3"/>
    <s v="Corporate"/>
    <s v="Office Supplies"/>
    <s v="Binders and Binder Accessories"/>
    <s v="Small Box"/>
    <d v="2011-09-12T00:00:00"/>
  </r>
  <r>
    <n v="57537"/>
    <x v="250"/>
    <s v="Medium"/>
    <n v="4"/>
    <n v="18.329999999999998"/>
    <s v="Regular Air"/>
    <n v="2.97"/>
    <x v="10"/>
    <s v="Home Office"/>
    <s v="Office Supplies"/>
    <s v="Paper"/>
    <s v="Wrap Bag"/>
    <d v="2012-09-18T00:00:00"/>
  </r>
  <r>
    <n v="18500"/>
    <x v="681"/>
    <s v="Medium"/>
    <n v="30"/>
    <n v="1052.68"/>
    <s v="Regular Air"/>
    <n v="5.5"/>
    <x v="6"/>
    <s v="Small Business"/>
    <s v="Technology"/>
    <s v="Computer Peripherals"/>
    <s v="Small Box"/>
    <d v="2012-02-12T00:00:00"/>
  </r>
  <r>
    <n v="55202"/>
    <x v="1077"/>
    <s v="Low"/>
    <n v="49"/>
    <n v="6335.8575000000001"/>
    <s v="Regular Air"/>
    <n v="8.99"/>
    <x v="1"/>
    <s v="Small Business"/>
    <s v="Technology"/>
    <s v="Telephones and Communication"/>
    <s v="Small Box"/>
    <d v="2011-08-31T00:00:00"/>
  </r>
  <r>
    <n v="59684"/>
    <x v="14"/>
    <s v="Medium"/>
    <n v="41"/>
    <n v="368.17"/>
    <s v="Express Air"/>
    <n v="2.38"/>
    <x v="8"/>
    <s v="Corporate"/>
    <s v="Technology"/>
    <s v="Computer Peripherals"/>
    <s v="Small Pack"/>
    <d v="2011-01-16T00:00:00"/>
  </r>
  <r>
    <n v="44965"/>
    <x v="1143"/>
    <s v="Low"/>
    <n v="19"/>
    <n v="28.82"/>
    <s v="Regular Air"/>
    <n v="0.7"/>
    <x v="6"/>
    <s v="Corporate"/>
    <s v="Office Supplies"/>
    <s v="Rubber Bands"/>
    <s v="Wrap Bag"/>
    <d v="2011-10-06T00:00:00"/>
  </r>
  <r>
    <n v="18308"/>
    <x v="999"/>
    <s v="Not Specified"/>
    <n v="49"/>
    <n v="5247.4835000000003"/>
    <s v="Regular Air"/>
    <n v="8.08"/>
    <x v="2"/>
    <s v="Corporate"/>
    <s v="Technology"/>
    <s v="Telephones and Communication"/>
    <s v="Small Box"/>
    <d v="2009-10-10T00:00:00"/>
  </r>
  <r>
    <n v="51814"/>
    <x v="383"/>
    <s v="Critical"/>
    <n v="13"/>
    <n v="104.51"/>
    <s v="Regular Air"/>
    <n v="4.71"/>
    <x v="8"/>
    <s v="Home Office"/>
    <s v="Office Supplies"/>
    <s v="Binders and Binder Accessories"/>
    <s v="Small Box"/>
    <d v="2010-09-26T00:00:00"/>
  </r>
  <r>
    <n v="40997"/>
    <x v="622"/>
    <s v="Low"/>
    <n v="33"/>
    <n v="7384.18"/>
    <s v="Delivery Truck"/>
    <n v="110.2"/>
    <x v="1"/>
    <s v="Small Business"/>
    <s v="Furniture"/>
    <s v="Tables"/>
    <s v="Jumbo Box"/>
    <d v="2009-04-25T00:00:00"/>
  </r>
  <r>
    <n v="53410"/>
    <x v="641"/>
    <s v="Critical"/>
    <n v="44"/>
    <n v="642.79999999999995"/>
    <s v="Regular Air"/>
    <n v="13.32"/>
    <x v="8"/>
    <s v="Corporate"/>
    <s v="Office Supplies"/>
    <s v="Appliances"/>
    <s v="Small Box"/>
    <d v="2009-08-09T00:00:00"/>
  </r>
  <r>
    <n v="42306"/>
    <x v="329"/>
    <s v="High"/>
    <n v="18"/>
    <n v="47.4"/>
    <s v="Regular Air"/>
    <n v="5.2"/>
    <x v="12"/>
    <s v="Consumer"/>
    <s v="Office Supplies"/>
    <s v="Pens &amp; Art Supplies"/>
    <s v="Wrap Bag"/>
    <d v="2012-09-16T00:00:00"/>
  </r>
  <r>
    <n v="35430"/>
    <x v="70"/>
    <s v="Low"/>
    <n v="48"/>
    <n v="133.43"/>
    <s v="Regular Air"/>
    <n v="0.93"/>
    <x v="1"/>
    <s v="Home Office"/>
    <s v="Office Supplies"/>
    <s v="Pens &amp; Art Supplies"/>
    <s v="Wrap Bag"/>
    <d v="2010-03-29T00:00:00"/>
  </r>
  <r>
    <n v="44197"/>
    <x v="1332"/>
    <s v="High"/>
    <n v="27"/>
    <n v="3970.33"/>
    <s v="Delivery Truck"/>
    <n v="53.48"/>
    <x v="1"/>
    <s v="Small Business"/>
    <s v="Furniture"/>
    <s v="Bookcases"/>
    <s v="Jumbo Box"/>
    <d v="2009-01-23T00:00:00"/>
  </r>
  <r>
    <n v="32455"/>
    <x v="1068"/>
    <s v="High"/>
    <n v="43"/>
    <n v="4620.53"/>
    <s v="Regular Air"/>
    <n v="19.989999999999998"/>
    <x v="6"/>
    <s v="Corporate"/>
    <s v="Technology"/>
    <s v="Computer Peripherals"/>
    <s v="Small Box"/>
    <d v="2010-09-24T00:00:00"/>
  </r>
  <r>
    <n v="49799"/>
    <x v="537"/>
    <s v="High"/>
    <n v="12"/>
    <n v="2119.0414999999998"/>
    <s v="Regular Air"/>
    <n v="8.99"/>
    <x v="8"/>
    <s v="Home Office"/>
    <s v="Technology"/>
    <s v="Telephones and Communication"/>
    <s v="Small Box"/>
    <d v="2009-08-25T00:00:00"/>
  </r>
  <r>
    <n v="55398"/>
    <x v="799"/>
    <s v="Medium"/>
    <n v="24"/>
    <n v="154.99"/>
    <s v="Regular Air"/>
    <n v="49"/>
    <x v="1"/>
    <s v="Small Business"/>
    <s v="Office Supplies"/>
    <s v="Appliances"/>
    <s v="Large Box"/>
    <d v="2010-01-22T00:00:00"/>
  </r>
  <r>
    <n v="3333"/>
    <x v="1067"/>
    <s v="Not Specified"/>
    <n v="9"/>
    <n v="59.05"/>
    <s v="Regular Air"/>
    <n v="5.4"/>
    <x v="1"/>
    <s v="Home Office"/>
    <s v="Office Supplies"/>
    <s v="Paper"/>
    <s v="Small Box"/>
    <d v="2012-09-15T00:00:00"/>
  </r>
  <r>
    <n v="10658"/>
    <x v="713"/>
    <s v="Low"/>
    <n v="17"/>
    <n v="1332.97"/>
    <s v="Regular Air"/>
    <n v="8.99"/>
    <x v="3"/>
    <s v="Consumer"/>
    <s v="Technology"/>
    <s v="Telephones and Communication"/>
    <s v="Small Box"/>
    <d v="2009-09-03T00:00:00"/>
  </r>
  <r>
    <n v="20486"/>
    <x v="304"/>
    <s v="High"/>
    <n v="34"/>
    <n v="306.3"/>
    <s v="Regular Air"/>
    <n v="4.3899999999999997"/>
    <x v="1"/>
    <s v="Corporate"/>
    <s v="Office Supplies"/>
    <s v="Paper"/>
    <s v="Wrap Bag"/>
    <d v="2011-03-06T00:00:00"/>
  </r>
  <r>
    <n v="54151"/>
    <x v="1028"/>
    <s v="Critical"/>
    <n v="38"/>
    <n v="65.12"/>
    <s v="Regular Air"/>
    <n v="1"/>
    <x v="1"/>
    <s v="Small Business"/>
    <s v="Office Supplies"/>
    <s v="Pens &amp; Art Supplies"/>
    <s v="Wrap Bag"/>
    <d v="2009-09-03T00:00:00"/>
  </r>
  <r>
    <n v="52675"/>
    <x v="331"/>
    <s v="Medium"/>
    <n v="4"/>
    <n v="20.25"/>
    <s v="Regular Air"/>
    <n v="2.39"/>
    <x v="0"/>
    <s v="Small Business"/>
    <s v="Technology"/>
    <s v="Computer Peripherals"/>
    <s v="Small Pack"/>
    <d v="2011-10-12T00:00:00"/>
  </r>
  <r>
    <n v="52322"/>
    <x v="955"/>
    <s v="Low"/>
    <n v="1"/>
    <n v="5.7"/>
    <s v="Regular Air"/>
    <n v="2"/>
    <x v="1"/>
    <s v="Consumer"/>
    <s v="Office Supplies"/>
    <s v="Rubber Bands"/>
    <s v="Wrap Bag"/>
    <d v="2010-02-09T00:00:00"/>
  </r>
  <r>
    <n v="3397"/>
    <x v="39"/>
    <s v="Medium"/>
    <n v="11"/>
    <n v="30.61"/>
    <s v="Regular Air"/>
    <n v="1.49"/>
    <x v="4"/>
    <s v="Consumer"/>
    <s v="Office Supplies"/>
    <s v="Binders and Binder Accessories"/>
    <s v="Small Box"/>
    <d v="2009-06-23T00:00:00"/>
  </r>
  <r>
    <n v="24640"/>
    <x v="780"/>
    <s v="Medium"/>
    <n v="12"/>
    <n v="1379.98"/>
    <s v="Delivery Truck"/>
    <n v="30"/>
    <x v="1"/>
    <s v="Home Office"/>
    <s v="Furniture"/>
    <s v="Chairs &amp; Chairmats"/>
    <s v="Jumbo Drum"/>
    <d v="2011-01-30T00:00:00"/>
  </r>
  <r>
    <n v="14275"/>
    <x v="505"/>
    <s v="Low"/>
    <n v="4"/>
    <n v="653.44000000000005"/>
    <s v="Delivery Truck"/>
    <n v="30"/>
    <x v="0"/>
    <s v="Consumer"/>
    <s v="Furniture"/>
    <s v="Chairs &amp; Chairmats"/>
    <s v="Jumbo Drum"/>
    <d v="2010-06-15T00:00:00"/>
  </r>
  <r>
    <n v="21831"/>
    <x v="173"/>
    <s v="Not Specified"/>
    <n v="6"/>
    <n v="28.39"/>
    <s v="Regular Air"/>
    <n v="0.49"/>
    <x v="5"/>
    <s v="Consumer"/>
    <s v="Office Supplies"/>
    <s v="Labels"/>
    <s v="Small Box"/>
    <d v="2009-09-19T00:00:00"/>
  </r>
  <r>
    <n v="11013"/>
    <x v="1314"/>
    <s v="High"/>
    <n v="2"/>
    <n v="226.88200000000001"/>
    <s v="Regular Air"/>
    <n v="8.99"/>
    <x v="5"/>
    <s v="Corporate"/>
    <s v="Technology"/>
    <s v="Telephones and Communication"/>
    <s v="Small Box"/>
    <d v="2009-04-18T00:00:00"/>
  </r>
  <r>
    <n v="34980"/>
    <x v="1166"/>
    <s v="Not Specified"/>
    <n v="12"/>
    <n v="562.15"/>
    <s v="Regular Air"/>
    <n v="5.0999999999999996"/>
    <x v="0"/>
    <s v="Corporate"/>
    <s v="Office Supplies"/>
    <s v="Appliances"/>
    <s v="Medium Box"/>
    <d v="2010-08-04T00:00:00"/>
  </r>
  <r>
    <n v="23205"/>
    <x v="434"/>
    <s v="High"/>
    <n v="8"/>
    <n v="319.62"/>
    <s v="Express Air"/>
    <n v="7.2"/>
    <x v="1"/>
    <s v="Consumer"/>
    <s v="Office Supplies"/>
    <s v="Appliances"/>
    <s v="Small Box"/>
    <d v="2009-05-25T00:00:00"/>
  </r>
  <r>
    <n v="25830"/>
    <x v="33"/>
    <s v="Low"/>
    <n v="11"/>
    <n v="178.57"/>
    <s v="Regular Air"/>
    <n v="10.91"/>
    <x v="0"/>
    <s v="Consumer"/>
    <s v="Office Supplies"/>
    <s v="Binders and Binder Accessories"/>
    <s v="Small Box"/>
    <d v="2010-05-11T00:00:00"/>
  </r>
  <r>
    <n v="59074"/>
    <x v="1200"/>
    <s v="Low"/>
    <n v="37"/>
    <n v="589.63"/>
    <s v="Regular Air"/>
    <n v="8.99"/>
    <x v="0"/>
    <s v="Corporate"/>
    <s v="Furniture"/>
    <s v="Office Furnishings"/>
    <s v="Small Pack"/>
    <d v="2010-08-14T00:00:00"/>
  </r>
  <r>
    <n v="27589"/>
    <x v="464"/>
    <s v="Medium"/>
    <n v="25"/>
    <n v="467"/>
    <s v="Regular Air"/>
    <n v="8.99"/>
    <x v="1"/>
    <s v="Corporate"/>
    <s v="Furniture"/>
    <s v="Office Furnishings"/>
    <s v="Small Pack"/>
    <d v="2011-09-16T00:00:00"/>
  </r>
  <r>
    <n v="54084"/>
    <x v="841"/>
    <s v="Critical"/>
    <n v="3"/>
    <n v="160.52000000000001"/>
    <s v="Delivery Truck"/>
    <n v="14.19"/>
    <x v="5"/>
    <s v="Corporate"/>
    <s v="Furniture"/>
    <s v="Chairs &amp; Chairmats"/>
    <s v="Jumbo Drum"/>
    <d v="2011-09-12T00:00:00"/>
  </r>
  <r>
    <n v="49472"/>
    <x v="286"/>
    <s v="Low"/>
    <n v="23"/>
    <n v="103.2"/>
    <s v="Regular Air"/>
    <n v="0.94"/>
    <x v="9"/>
    <s v="Small Business"/>
    <s v="Office Supplies"/>
    <s v="Pens &amp; Art Supplies"/>
    <s v="Wrap Bag"/>
    <d v="2010-07-21T00:00:00"/>
  </r>
  <r>
    <n v="42945"/>
    <x v="1333"/>
    <s v="Not Specified"/>
    <n v="45"/>
    <n v="178.7"/>
    <s v="Regular Air"/>
    <n v="5.13"/>
    <x v="5"/>
    <s v="Corporate"/>
    <s v="Office Supplies"/>
    <s v="Appliances"/>
    <s v="Small Box"/>
    <d v="2012-12-29T00:00:00"/>
  </r>
  <r>
    <n v="7363"/>
    <x v="963"/>
    <s v="Medium"/>
    <n v="24"/>
    <n v="875.52"/>
    <s v="Regular Air"/>
    <n v="13.99"/>
    <x v="6"/>
    <s v="Corporate"/>
    <s v="Furniture"/>
    <s v="Office Furnishings"/>
    <s v="Wrap Bag"/>
    <d v="2010-11-11T00:00:00"/>
  </r>
  <r>
    <n v="54307"/>
    <x v="615"/>
    <s v="High"/>
    <n v="14"/>
    <n v="3849.8"/>
    <s v="Delivery Truck"/>
    <n v="35.67"/>
    <x v="5"/>
    <s v="Corporate"/>
    <s v="Furniture"/>
    <s v="Tables"/>
    <s v="Jumbo Box"/>
    <d v="2012-01-09T00:00:00"/>
  </r>
  <r>
    <n v="25120"/>
    <x v="361"/>
    <s v="Medium"/>
    <n v="46"/>
    <n v="237.15"/>
    <s v="Regular Air"/>
    <n v="0.5"/>
    <x v="6"/>
    <s v="Corporate"/>
    <s v="Office Supplies"/>
    <s v="Labels"/>
    <s v="Small Box"/>
    <d v="2009-02-06T00:00:00"/>
  </r>
  <r>
    <n v="10692"/>
    <x v="191"/>
    <s v="Low"/>
    <n v="48"/>
    <n v="8101.9875000000002"/>
    <s v="Regular Air"/>
    <n v="4.2"/>
    <x v="0"/>
    <s v="Corporate"/>
    <s v="Technology"/>
    <s v="Telephones and Communication"/>
    <s v="Small Box"/>
    <d v="2009-07-30T00:00:00"/>
  </r>
  <r>
    <n v="36999"/>
    <x v="146"/>
    <s v="Medium"/>
    <n v="28"/>
    <n v="14475.74"/>
    <s v="Delivery Truck"/>
    <n v="49"/>
    <x v="1"/>
    <s v="Corporate"/>
    <s v="Technology"/>
    <s v="Copiers and Fax"/>
    <s v="Jumbo Drum"/>
    <d v="2009-12-13T00:00:00"/>
  </r>
  <r>
    <n v="25445"/>
    <x v="693"/>
    <s v="Low"/>
    <n v="48"/>
    <n v="1444"/>
    <s v="Regular Air"/>
    <n v="2.99"/>
    <x v="3"/>
    <s v="Small Business"/>
    <s v="Office Supplies"/>
    <s v="Binders and Binder Accessories"/>
    <s v="Small Box"/>
    <d v="2009-05-27T00:00:00"/>
  </r>
  <r>
    <n v="52737"/>
    <x v="247"/>
    <s v="Not Specified"/>
    <n v="14"/>
    <n v="125.54"/>
    <s v="Express Air"/>
    <n v="6.16"/>
    <x v="0"/>
    <s v="Home Office"/>
    <s v="Office Supplies"/>
    <s v="Binders and Binder Accessories"/>
    <s v="Small Box"/>
    <d v="2010-11-09T00:00:00"/>
  </r>
  <r>
    <n v="3622"/>
    <x v="920"/>
    <s v="Low"/>
    <n v="16"/>
    <n v="76.599999999999994"/>
    <s v="Regular Air"/>
    <n v="5.41"/>
    <x v="8"/>
    <s v="Consumer"/>
    <s v="Office Supplies"/>
    <s v="Binders and Binder Accessories"/>
    <s v="Small Box"/>
    <d v="2011-12-01T00:00:00"/>
  </r>
  <r>
    <n v="40480"/>
    <x v="873"/>
    <s v="Critical"/>
    <n v="50"/>
    <n v="1270.03"/>
    <s v="Regular Air"/>
    <n v="6.93"/>
    <x v="7"/>
    <s v="Home Office"/>
    <s v="Furniture"/>
    <s v="Office Furnishings"/>
    <s v="Small Box"/>
    <d v="2011-12-09T00:00:00"/>
  </r>
  <r>
    <n v="44000"/>
    <x v="322"/>
    <s v="Not Specified"/>
    <n v="15"/>
    <n v="502.8"/>
    <s v="Regular Air"/>
    <n v="19.510000000000002"/>
    <x v="12"/>
    <s v="Small Business"/>
    <s v="Office Supplies"/>
    <s v="Envelopes"/>
    <s v="Small Box"/>
    <d v="2012-10-04T00:00:00"/>
  </r>
  <r>
    <n v="21760"/>
    <x v="1334"/>
    <s v="Not Specified"/>
    <n v="9"/>
    <n v="71.2"/>
    <s v="Regular Air"/>
    <n v="5.21"/>
    <x v="3"/>
    <s v="Home Office"/>
    <s v="Furniture"/>
    <s v="Office Furnishings"/>
    <s v="Small Box"/>
    <d v="2011-01-31T00:00:00"/>
  </r>
  <r>
    <n v="37667"/>
    <x v="299"/>
    <s v="High"/>
    <n v="31"/>
    <n v="472.35"/>
    <s v="Regular Air"/>
    <n v="6.46"/>
    <x v="6"/>
    <s v="Consumer"/>
    <s v="Office Supplies"/>
    <s v="Binders and Binder Accessories"/>
    <s v="Small Box"/>
    <d v="2011-12-03T00:00:00"/>
  </r>
  <r>
    <n v="20448"/>
    <x v="1039"/>
    <s v="Critical"/>
    <n v="23"/>
    <n v="104.82"/>
    <s v="Express Air"/>
    <n v="2.5"/>
    <x v="0"/>
    <s v="Corporate"/>
    <s v="Office Supplies"/>
    <s v="Envelopes"/>
    <s v="Small Box"/>
    <d v="2011-08-03T00:00:00"/>
  </r>
  <r>
    <n v="55462"/>
    <x v="1097"/>
    <s v="Medium"/>
    <n v="31"/>
    <n v="1184.53"/>
    <s v="Regular Air"/>
    <n v="7.12"/>
    <x v="8"/>
    <s v="Home Office"/>
    <s v="Technology"/>
    <s v="Computer Peripherals"/>
    <s v="Small Box"/>
    <d v="2012-03-28T00:00:00"/>
  </r>
  <r>
    <n v="30341"/>
    <x v="939"/>
    <s v="Low"/>
    <n v="42"/>
    <n v="6244.18"/>
    <s v="Delivery Truck"/>
    <n v="30"/>
    <x v="0"/>
    <s v="Home Office"/>
    <s v="Furniture"/>
    <s v="Chairs &amp; Chairmats"/>
    <s v="Jumbo Drum"/>
    <d v="2009-01-31T00:00:00"/>
  </r>
  <r>
    <n v="19361"/>
    <x v="1181"/>
    <s v="Low"/>
    <n v="21"/>
    <n v="788.85"/>
    <s v="Regular Air"/>
    <n v="2.99"/>
    <x v="8"/>
    <s v="Consumer"/>
    <s v="Office Supplies"/>
    <s v="Binders and Binder Accessories"/>
    <s v="Small Box"/>
    <d v="2012-10-02T00:00:00"/>
  </r>
  <r>
    <n v="14274"/>
    <x v="692"/>
    <s v="Not Specified"/>
    <n v="46"/>
    <n v="1413.89"/>
    <s v="Express Air"/>
    <n v="13.99"/>
    <x v="6"/>
    <s v="Consumer"/>
    <s v="Office Supplies"/>
    <s v="Storage &amp; Organization"/>
    <s v="Medium Box"/>
    <d v="2009-01-08T00:00:00"/>
  </r>
  <r>
    <n v="44352"/>
    <x v="156"/>
    <s v="Not Specified"/>
    <n v="25"/>
    <n v="81.760000000000005"/>
    <s v="Regular Air"/>
    <n v="1.35"/>
    <x v="4"/>
    <s v="Small Business"/>
    <s v="Office Supplies"/>
    <s v="Rubber Bands"/>
    <s v="Wrap Bag"/>
    <d v="2009-09-17T00:00:00"/>
  </r>
  <r>
    <n v="49892"/>
    <x v="1211"/>
    <s v="Low"/>
    <n v="26"/>
    <n v="171.14"/>
    <s v="Regular Air"/>
    <n v="49"/>
    <x v="4"/>
    <s v="Corporate"/>
    <s v="Office Supplies"/>
    <s v="Appliances"/>
    <s v="Large Box"/>
    <d v="2011-02-10T00:00:00"/>
  </r>
  <r>
    <n v="27844"/>
    <x v="323"/>
    <s v="Low"/>
    <n v="27"/>
    <n v="135.86000000000001"/>
    <s v="Regular Air"/>
    <n v="5.49"/>
    <x v="1"/>
    <s v="Home Office"/>
    <s v="Office Supplies"/>
    <s v="Paper"/>
    <s v="Small Box"/>
    <d v="2011-07-01T00:00:00"/>
  </r>
  <r>
    <n v="52642"/>
    <x v="206"/>
    <s v="Low"/>
    <n v="9"/>
    <n v="742.84"/>
    <s v="Delivery Truck"/>
    <n v="59.81"/>
    <x v="1"/>
    <s v="Home Office"/>
    <s v="Furniture"/>
    <s v="Chairs &amp; Chairmats"/>
    <s v="Jumbo Drum"/>
    <d v="2011-06-18T00:00:00"/>
  </r>
  <r>
    <n v="59815"/>
    <x v="1335"/>
    <s v="Not Specified"/>
    <n v="14"/>
    <n v="51.56"/>
    <s v="Regular Air"/>
    <n v="1.93"/>
    <x v="0"/>
    <s v="Consumer"/>
    <s v="Office Supplies"/>
    <s v="Paper"/>
    <s v="Wrap Bag"/>
    <d v="2010-12-17T00:00:00"/>
  </r>
  <r>
    <n v="13345"/>
    <x v="133"/>
    <s v="Not Specified"/>
    <n v="24"/>
    <n v="116.82"/>
    <s v="Regular Air"/>
    <n v="2.39"/>
    <x v="1"/>
    <s v="Corporate"/>
    <s v="Technology"/>
    <s v="Computer Peripherals"/>
    <s v="Small Pack"/>
    <d v="2012-09-03T00:00:00"/>
  </r>
  <r>
    <n v="36896"/>
    <x v="941"/>
    <s v="Critical"/>
    <n v="21"/>
    <n v="3508.33"/>
    <s v="Regular Air"/>
    <n v="35"/>
    <x v="1"/>
    <s v="Corporate"/>
    <s v="Office Supplies"/>
    <s v="Storage &amp; Organization"/>
    <s v="Large Box"/>
    <d v="2009-11-03T00:00:00"/>
  </r>
  <r>
    <n v="17286"/>
    <x v="1310"/>
    <s v="High"/>
    <n v="7"/>
    <n v="1810.67"/>
    <s v="Delivery Truck"/>
    <n v="50"/>
    <x v="2"/>
    <s v="Small Business"/>
    <s v="Furniture"/>
    <s v="Chairs &amp; Chairmats"/>
    <s v="Jumbo Drum"/>
    <d v="2010-09-22T00:00:00"/>
  </r>
  <r>
    <n v="20036"/>
    <x v="102"/>
    <s v="Not Specified"/>
    <n v="25"/>
    <n v="290.45999999999998"/>
    <s v="Regular Air"/>
    <n v="4.9800000000000004"/>
    <x v="10"/>
    <s v="Corporate"/>
    <s v="Office Supplies"/>
    <s v="Appliances"/>
    <s v="Small Box"/>
    <d v="2010-12-05T00:00:00"/>
  </r>
  <r>
    <n v="28742"/>
    <x v="824"/>
    <s v="Low"/>
    <n v="7"/>
    <n v="2171.4639999999999"/>
    <s v="Delivery Truck"/>
    <n v="85.63"/>
    <x v="6"/>
    <s v="Corporate"/>
    <s v="Furniture"/>
    <s v="Tables"/>
    <s v="Jumbo Box"/>
    <d v="2012-05-06T00:00:00"/>
  </r>
  <r>
    <n v="46981"/>
    <x v="1303"/>
    <s v="Medium"/>
    <n v="46"/>
    <n v="1398.87"/>
    <s v="Regular Air"/>
    <n v="2.99"/>
    <x v="6"/>
    <s v="Corporate"/>
    <s v="Office Supplies"/>
    <s v="Binders and Binder Accessories"/>
    <s v="Small Box"/>
    <d v="2009-02-07T00:00:00"/>
  </r>
  <r>
    <n v="45506"/>
    <x v="1336"/>
    <s v="Low"/>
    <n v="3"/>
    <n v="448.36649999999997"/>
    <s v="Regular Air"/>
    <n v="8.99"/>
    <x v="6"/>
    <s v="Consumer"/>
    <s v="Technology"/>
    <s v="Telephones and Communication"/>
    <s v="Small Box"/>
    <d v="2011-12-31T00:00:00"/>
  </r>
  <r>
    <n v="55494"/>
    <x v="1262"/>
    <s v="Not Specified"/>
    <n v="4"/>
    <n v="57.82"/>
    <s v="Express Air"/>
    <n v="4.8"/>
    <x v="0"/>
    <s v="Small Business"/>
    <s v="Office Supplies"/>
    <s v="Envelopes"/>
    <s v="Small Box"/>
    <d v="2012-06-27T00:00:00"/>
  </r>
  <r>
    <n v="53254"/>
    <x v="27"/>
    <s v="Medium"/>
    <n v="34"/>
    <n v="5442.1419999999998"/>
    <s v="Regular Air"/>
    <n v="4.99"/>
    <x v="1"/>
    <s v="Home Office"/>
    <s v="Technology"/>
    <s v="Telephones and Communication"/>
    <s v="Small Box"/>
    <d v="2009-08-21T00:00:00"/>
  </r>
  <r>
    <n v="21989"/>
    <x v="1211"/>
    <s v="Low"/>
    <n v="35"/>
    <n v="3814.1709999999998"/>
    <s v="Regular Air"/>
    <n v="4.2"/>
    <x v="1"/>
    <s v="Home Office"/>
    <s v="Technology"/>
    <s v="Telephones and Communication"/>
    <s v="Small Box"/>
    <d v="2011-02-10T00:00:00"/>
  </r>
  <r>
    <n v="27232"/>
    <x v="889"/>
    <s v="Not Specified"/>
    <n v="19"/>
    <n v="639.29999999999995"/>
    <s v="Regular Air"/>
    <n v="7.73"/>
    <x v="4"/>
    <s v="Consumer"/>
    <s v="Office Supplies"/>
    <s v="Pens &amp; Art Supplies"/>
    <s v="Small Box"/>
    <d v="2010-08-20T00:00:00"/>
  </r>
  <r>
    <n v="1762"/>
    <x v="883"/>
    <s v="Not Specified"/>
    <n v="11"/>
    <n v="69.599999999999994"/>
    <s v="Regular Air"/>
    <n v="2.5"/>
    <x v="5"/>
    <s v="Home Office"/>
    <s v="Office Supplies"/>
    <s v="Envelopes"/>
    <s v="Small Box"/>
    <d v="2009-08-20T00:00:00"/>
  </r>
  <r>
    <n v="20003"/>
    <x v="662"/>
    <s v="Medium"/>
    <n v="5"/>
    <n v="141.97550000000001"/>
    <s v="Regular Air"/>
    <n v="0.99"/>
    <x v="4"/>
    <s v="Corporate"/>
    <s v="Technology"/>
    <s v="Telephones and Communication"/>
    <s v="Small Pack"/>
    <d v="2012-02-01T00:00:00"/>
  </r>
  <r>
    <n v="37925"/>
    <x v="477"/>
    <s v="Medium"/>
    <n v="31"/>
    <n v="1784.048"/>
    <s v="Regular Air"/>
    <n v="3.99"/>
    <x v="0"/>
    <s v="Corporate"/>
    <s v="Technology"/>
    <s v="Telephones and Communication"/>
    <s v="Small Box"/>
    <d v="2010-09-27T00:00:00"/>
  </r>
  <r>
    <n v="11748"/>
    <x v="243"/>
    <s v="Not Specified"/>
    <n v="23"/>
    <n v="3503.12"/>
    <s v="Delivery Truck"/>
    <n v="46.2"/>
    <x v="3"/>
    <s v="Corporate"/>
    <s v="Furniture"/>
    <s v="Tables"/>
    <s v="Jumbo Box"/>
    <d v="2009-06-03T00:00:00"/>
  </r>
  <r>
    <n v="33479"/>
    <x v="250"/>
    <s v="Critical"/>
    <n v="24"/>
    <n v="161.87"/>
    <s v="Regular Air"/>
    <n v="5.1100000000000003"/>
    <x v="8"/>
    <s v="Home Office"/>
    <s v="Office Supplies"/>
    <s v="Paper"/>
    <s v="Small Box"/>
    <d v="2012-09-20T00:00:00"/>
  </r>
  <r>
    <n v="45825"/>
    <x v="341"/>
    <s v="Medium"/>
    <n v="43"/>
    <n v="272.63"/>
    <s v="Regular Air"/>
    <n v="5.14"/>
    <x v="6"/>
    <s v="Corporate"/>
    <s v="Office Supplies"/>
    <s v="Paper"/>
    <s v="Small Box"/>
    <d v="2012-10-07T00:00:00"/>
  </r>
  <r>
    <n v="28480"/>
    <x v="977"/>
    <s v="Medium"/>
    <n v="17"/>
    <n v="30.62"/>
    <s v="Regular Air"/>
    <n v="0.7"/>
    <x v="0"/>
    <s v="Corporate"/>
    <s v="Office Supplies"/>
    <s v="Pens &amp; Art Supplies"/>
    <s v="Wrap Bag"/>
    <d v="2009-03-16T00:00:00"/>
  </r>
  <r>
    <n v="49511"/>
    <x v="733"/>
    <s v="High"/>
    <n v="35"/>
    <n v="150.29"/>
    <s v="Express Air"/>
    <n v="2.5"/>
    <x v="6"/>
    <s v="Home Office"/>
    <s v="Office Supplies"/>
    <s v="Envelopes"/>
    <s v="Small Box"/>
    <d v="2009-04-20T00:00:00"/>
  </r>
  <r>
    <n v="52035"/>
    <x v="1337"/>
    <s v="High"/>
    <n v="29"/>
    <n v="20872.16"/>
    <s v="Regular Air"/>
    <n v="24.49"/>
    <x v="0"/>
    <s v="Corporate"/>
    <s v="Technology"/>
    <s v="Copiers and Fax"/>
    <s v="Large Box"/>
    <d v="2009-11-30T00:00:00"/>
  </r>
  <r>
    <n v="43815"/>
    <x v="187"/>
    <s v="Not Specified"/>
    <n v="45"/>
    <n v="3577.81"/>
    <s v="Regular Air"/>
    <n v="35"/>
    <x v="0"/>
    <s v="Home Office"/>
    <s v="Office Supplies"/>
    <s v="Storage &amp; Organization"/>
    <s v="Large Box"/>
    <d v="2012-06-14T00:00:00"/>
  </r>
  <r>
    <n v="16772"/>
    <x v="1192"/>
    <s v="High"/>
    <n v="38"/>
    <n v="95.71"/>
    <s v="Regular Air"/>
    <n v="0.5"/>
    <x v="5"/>
    <s v="Home Office"/>
    <s v="Office Supplies"/>
    <s v="Labels"/>
    <s v="Small Box"/>
    <d v="2012-12-28T00:00:00"/>
  </r>
  <r>
    <n v="34530"/>
    <x v="276"/>
    <s v="Low"/>
    <n v="7"/>
    <n v="1092.42"/>
    <s v="Delivery Truck"/>
    <n v="16.010000000000002"/>
    <x v="1"/>
    <s v="Consumer"/>
    <s v="Furniture"/>
    <s v="Tables"/>
    <s v="Jumbo Box"/>
    <d v="2010-09-04T00:00:00"/>
  </r>
  <r>
    <n v="26336"/>
    <x v="208"/>
    <s v="High"/>
    <n v="39"/>
    <n v="1516.82"/>
    <s v="Regular Air"/>
    <n v="6.5"/>
    <x v="3"/>
    <s v="Home Office"/>
    <s v="Technology"/>
    <s v="Computer Peripherals"/>
    <s v="Small Box"/>
    <d v="2012-05-28T00:00:00"/>
  </r>
  <r>
    <n v="15651"/>
    <x v="322"/>
    <s v="Critical"/>
    <n v="14"/>
    <n v="1144.3499999999999"/>
    <s v="Regular Air"/>
    <n v="35"/>
    <x v="10"/>
    <s v="Small Business"/>
    <s v="Office Supplies"/>
    <s v="Storage &amp; Organization"/>
    <s v="Large Box"/>
    <d v="2012-10-06T00:00:00"/>
  </r>
  <r>
    <n v="6850"/>
    <x v="1000"/>
    <s v="High"/>
    <n v="41"/>
    <n v="2088.5"/>
    <s v="Regular Air"/>
    <n v="10.17"/>
    <x v="5"/>
    <s v="Corporate"/>
    <s v="Technology"/>
    <s v="Office Machines"/>
    <s v="Medium Box"/>
    <d v="2010-02-12T00:00:00"/>
  </r>
  <r>
    <n v="58595"/>
    <x v="1322"/>
    <s v="High"/>
    <n v="41"/>
    <n v="812.21"/>
    <s v="Express Air"/>
    <n v="14.39"/>
    <x v="6"/>
    <s v="Home Office"/>
    <s v="Furniture"/>
    <s v="Office Furnishings"/>
    <s v="Small Box"/>
    <d v="2010-08-30T00:00:00"/>
  </r>
  <r>
    <n v="52896"/>
    <x v="768"/>
    <s v="High"/>
    <n v="9"/>
    <n v="48.26"/>
    <s v="Express Air"/>
    <n v="2.04"/>
    <x v="1"/>
    <s v="Home Office"/>
    <s v="Office Supplies"/>
    <s v="Paper"/>
    <s v="Wrap Bag"/>
    <d v="2010-10-24T00:00:00"/>
  </r>
  <r>
    <n v="37063"/>
    <x v="416"/>
    <s v="Not Specified"/>
    <n v="50"/>
    <n v="919"/>
    <s v="Regular Air"/>
    <n v="8.99"/>
    <x v="0"/>
    <s v="Home Office"/>
    <s v="Furniture"/>
    <s v="Office Furnishings"/>
    <s v="Small Pack"/>
    <d v="2012-12-10T00:00:00"/>
  </r>
  <r>
    <n v="8642"/>
    <x v="779"/>
    <s v="High"/>
    <n v="26"/>
    <n v="151.05000000000001"/>
    <s v="Regular Air"/>
    <n v="5.59"/>
    <x v="6"/>
    <s v="Corporate"/>
    <s v="Office Supplies"/>
    <s v="Binders and Binder Accessories"/>
    <s v="Small Box"/>
    <d v="2010-01-17T00:00:00"/>
  </r>
  <r>
    <n v="5347"/>
    <x v="1208"/>
    <s v="Medium"/>
    <n v="39"/>
    <n v="276.029"/>
    <s v="Regular Air"/>
    <n v="5.03"/>
    <x v="5"/>
    <s v="Corporate"/>
    <s v="Technology"/>
    <s v="Telephones and Communication"/>
    <s v="Medium Box"/>
    <d v="2011-02-24T00:00:00"/>
  </r>
  <r>
    <n v="11719"/>
    <x v="1080"/>
    <s v="Not Specified"/>
    <n v="3"/>
    <n v="1566.8"/>
    <s v="Delivery Truck"/>
    <n v="69.3"/>
    <x v="8"/>
    <s v="Home Office"/>
    <s v="Technology"/>
    <s v="Office Machines"/>
    <s v="Jumbo Drum"/>
    <d v="2011-02-06T00:00:00"/>
  </r>
  <r>
    <n v="57509"/>
    <x v="1338"/>
    <s v="Low"/>
    <n v="39"/>
    <n v="199.39"/>
    <s v="Express Air"/>
    <n v="0.5"/>
    <x v="2"/>
    <s v="Home Office"/>
    <s v="Office Supplies"/>
    <s v="Labels"/>
    <s v="Small Box"/>
    <d v="2009-02-21T00:00:00"/>
  </r>
  <r>
    <n v="10852"/>
    <x v="789"/>
    <s v="High"/>
    <n v="40"/>
    <n v="12450.48"/>
    <s v="Delivery Truck"/>
    <n v="54.92"/>
    <x v="7"/>
    <s v="Home Office"/>
    <s v="Furniture"/>
    <s v="Bookcases"/>
    <s v="Jumbo Box"/>
    <d v="2010-10-27T00:00:00"/>
  </r>
  <r>
    <n v="30083"/>
    <x v="1306"/>
    <s v="Not Specified"/>
    <n v="23"/>
    <n v="324.27999999999997"/>
    <s v="Regular Air"/>
    <n v="3.5"/>
    <x v="6"/>
    <s v="Home Office"/>
    <s v="Office Supplies"/>
    <s v="Appliances"/>
    <s v="Small Box"/>
    <d v="2009-01-09T00:00:00"/>
  </r>
  <r>
    <n v="9923"/>
    <x v="469"/>
    <s v="High"/>
    <n v="14"/>
    <n v="5388.8"/>
    <s v="Delivery Truck"/>
    <n v="99"/>
    <x v="9"/>
    <s v="Corporate"/>
    <s v="Office Supplies"/>
    <s v="Storage &amp; Organization"/>
    <s v="Jumbo Drum"/>
    <d v="2009-10-06T00:00:00"/>
  </r>
  <r>
    <n v="4705"/>
    <x v="376"/>
    <s v="Not Specified"/>
    <n v="16"/>
    <n v="123.85"/>
    <s v="Regular Air"/>
    <n v="6.5"/>
    <x v="5"/>
    <s v="Corporate"/>
    <s v="Office Supplies"/>
    <s v="Storage &amp; Organization"/>
    <s v="Medium Box"/>
    <d v="2012-03-23T00:00:00"/>
  </r>
  <r>
    <n v="49830"/>
    <x v="758"/>
    <s v="Critical"/>
    <n v="16"/>
    <n v="519.65"/>
    <s v="Express Air"/>
    <n v="8.99"/>
    <x v="10"/>
    <s v="Small Business"/>
    <s v="Office Supplies"/>
    <s v="Pens &amp; Art Supplies"/>
    <s v="Small Pack"/>
    <d v="2009-07-11T00:00:00"/>
  </r>
  <r>
    <n v="27111"/>
    <x v="1283"/>
    <s v="High"/>
    <n v="11"/>
    <n v="1064.23"/>
    <s v="Regular Air"/>
    <n v="19.989999999999998"/>
    <x v="2"/>
    <s v="Home Office"/>
    <s v="Technology"/>
    <s v="Computer Peripherals"/>
    <s v="Small Box"/>
    <d v="2009-03-14T00:00:00"/>
  </r>
  <r>
    <n v="58789"/>
    <x v="410"/>
    <s v="Low"/>
    <n v="26"/>
    <n v="195.51"/>
    <s v="Regular Air"/>
    <n v="7.72"/>
    <x v="1"/>
    <s v="Small Business"/>
    <s v="Office Supplies"/>
    <s v="Binders and Binder Accessories"/>
    <s v="Small Box"/>
    <d v="2010-08-09T00:00:00"/>
  </r>
  <r>
    <n v="19905"/>
    <x v="269"/>
    <s v="Critical"/>
    <n v="25"/>
    <n v="13701.35"/>
    <s v="Delivery Truck"/>
    <n v="64.59"/>
    <x v="9"/>
    <s v="Home Office"/>
    <s v="Furniture"/>
    <s v="Tables"/>
    <s v="Jumbo Box"/>
    <d v="2012-08-14T00:00:00"/>
  </r>
  <r>
    <n v="56293"/>
    <x v="817"/>
    <s v="Not Specified"/>
    <n v="44"/>
    <n v="712.64"/>
    <s v="Regular Air"/>
    <n v="6.25"/>
    <x v="0"/>
    <s v="Home Office"/>
    <s v="Office Supplies"/>
    <s v="Storage &amp; Organization"/>
    <s v="Small Box"/>
    <d v="2010-01-06T00:00:00"/>
  </r>
  <r>
    <n v="12868"/>
    <x v="0"/>
    <s v="Critical"/>
    <n v="31"/>
    <n v="53.33"/>
    <s v="Regular Air"/>
    <n v="0.7"/>
    <x v="4"/>
    <s v="Consumer"/>
    <s v="Office Supplies"/>
    <s v="Pens &amp; Art Supplies"/>
    <s v="Wrap Bag"/>
    <d v="2011-03-02T00:00:00"/>
  </r>
  <r>
    <n v="47584"/>
    <x v="452"/>
    <s v="Critical"/>
    <n v="4"/>
    <n v="20.190000000000001"/>
    <s v="Regular Air"/>
    <n v="0.5"/>
    <x v="0"/>
    <s v="Home Office"/>
    <s v="Office Supplies"/>
    <s v="Labels"/>
    <s v="Small Box"/>
    <d v="2010-07-29T00:00:00"/>
  </r>
  <r>
    <n v="29058"/>
    <x v="919"/>
    <s v="High"/>
    <n v="43"/>
    <n v="287.61"/>
    <s v="Regular Air"/>
    <n v="6.35"/>
    <x v="8"/>
    <s v="Consumer"/>
    <s v="Office Supplies"/>
    <s v="Paper"/>
    <s v="Small Box"/>
    <d v="2010-01-05T00:00:00"/>
  </r>
  <r>
    <n v="40611"/>
    <x v="287"/>
    <s v="Not Specified"/>
    <n v="43"/>
    <n v="1407.5150000000001"/>
    <s v="Regular Air"/>
    <n v="3.3"/>
    <x v="6"/>
    <s v="Home Office"/>
    <s v="Technology"/>
    <s v="Telephones and Communication"/>
    <s v="Small Pack"/>
    <d v="2012-03-30T00:00:00"/>
  </r>
  <r>
    <n v="15621"/>
    <x v="319"/>
    <s v="Critical"/>
    <n v="39"/>
    <n v="1105.6600000000001"/>
    <s v="Regular Air"/>
    <n v="13.99"/>
    <x v="0"/>
    <s v="Consumer"/>
    <s v="Office Supplies"/>
    <s v="Storage &amp; Organization"/>
    <s v="Medium Box"/>
    <d v="2011-09-24T00:00:00"/>
  </r>
  <r>
    <n v="45991"/>
    <x v="471"/>
    <s v="Low"/>
    <n v="1"/>
    <n v="131.27000000000001"/>
    <s v="Delivery Truck"/>
    <n v="35.840000000000003"/>
    <x v="1"/>
    <s v="Consumer"/>
    <s v="Furniture"/>
    <s v="Bookcases"/>
    <s v="Jumbo Box"/>
    <d v="2011-02-16T00:00:00"/>
  </r>
  <r>
    <n v="35201"/>
    <x v="890"/>
    <s v="Low"/>
    <n v="18"/>
    <n v="211.44"/>
    <s v="Regular Air"/>
    <n v="6.5"/>
    <x v="4"/>
    <s v="Home Office"/>
    <s v="Technology"/>
    <s v="Computer Peripherals"/>
    <s v="Small Box"/>
    <d v="2010-06-11T00:00:00"/>
  </r>
  <r>
    <n v="11650"/>
    <x v="306"/>
    <s v="Not Specified"/>
    <n v="30"/>
    <n v="243.49"/>
    <s v="Regular Air"/>
    <n v="2.38"/>
    <x v="4"/>
    <s v="Home Office"/>
    <s v="Technology"/>
    <s v="Computer Peripherals"/>
    <s v="Small Pack"/>
    <d v="2012-09-25T00:00:00"/>
  </r>
  <r>
    <n v="24384"/>
    <x v="485"/>
    <s v="Medium"/>
    <n v="21"/>
    <n v="3981.23"/>
    <s v="Regular Air"/>
    <n v="19.989999999999998"/>
    <x v="8"/>
    <s v="Consumer"/>
    <s v="Office Supplies"/>
    <s v="Storage &amp; Organization"/>
    <s v="Small Box"/>
    <d v="2011-03-28T00:00:00"/>
  </r>
  <r>
    <n v="12199"/>
    <x v="1063"/>
    <s v="Low"/>
    <n v="50"/>
    <n v="8289.51"/>
    <s v="Regular Air"/>
    <n v="7.07"/>
    <x v="0"/>
    <s v="Corporate"/>
    <s v="Office Supplies"/>
    <s v="Storage &amp; Organization"/>
    <s v="Small Box"/>
    <d v="2011-12-18T00:00:00"/>
  </r>
  <r>
    <n v="22208"/>
    <x v="253"/>
    <s v="High"/>
    <n v="50"/>
    <n v="5271.0455000000002"/>
    <s v="Regular Air"/>
    <n v="7.69"/>
    <x v="1"/>
    <s v="Home Office"/>
    <s v="Technology"/>
    <s v="Telephones and Communication"/>
    <s v="Small Box"/>
    <d v="2009-10-15T00:00:00"/>
  </r>
  <r>
    <n v="43781"/>
    <x v="955"/>
    <s v="Not Specified"/>
    <n v="45"/>
    <n v="497.14"/>
    <s v="Regular Air"/>
    <n v="1.39"/>
    <x v="2"/>
    <s v="Small Business"/>
    <s v="Office Supplies"/>
    <s v="Envelopes"/>
    <s v="Small Box"/>
    <d v="2010-02-02T00:00:00"/>
  </r>
  <r>
    <n v="44678"/>
    <x v="231"/>
    <s v="Low"/>
    <n v="36"/>
    <n v="1152.6300000000001"/>
    <s v="Regular Air"/>
    <n v="7.09"/>
    <x v="6"/>
    <s v="Small Business"/>
    <s v="Furniture"/>
    <s v="Office Furnishings"/>
    <s v="Small Box"/>
    <d v="2012-10-13T00:00:00"/>
  </r>
  <r>
    <n v="32386"/>
    <x v="587"/>
    <s v="Critical"/>
    <n v="1"/>
    <n v="1996.16"/>
    <s v="Regular Air"/>
    <n v="13.99"/>
    <x v="5"/>
    <s v="Home Office"/>
    <s v="Technology"/>
    <s v="Office Machines"/>
    <s v="Medium Box"/>
    <d v="2012-04-20T00:00:00"/>
  </r>
  <r>
    <n v="24455"/>
    <x v="574"/>
    <s v="Not Specified"/>
    <n v="8"/>
    <n v="169.11"/>
    <s v="Regular Air"/>
    <n v="1.99"/>
    <x v="1"/>
    <s v="Home Office"/>
    <s v="Technology"/>
    <s v="Computer Peripherals"/>
    <s v="Small Pack"/>
    <d v="2009-12-08T00:00:00"/>
  </r>
  <r>
    <n v="53382"/>
    <x v="739"/>
    <s v="Not Specified"/>
    <n v="15"/>
    <n v="4760.0200000000004"/>
    <s v="Delivery Truck"/>
    <n v="64.73"/>
    <x v="1"/>
    <s v="Corporate"/>
    <s v="Furniture"/>
    <s v="Chairs &amp; Chairmats"/>
    <s v="Jumbo Drum"/>
    <d v="2009-12-28T00:00:00"/>
  </r>
  <r>
    <n v="28583"/>
    <x v="1298"/>
    <s v="Critical"/>
    <n v="25"/>
    <n v="5811.72"/>
    <s v="Regular Air"/>
    <n v="15.01"/>
    <x v="10"/>
    <s v="Small Business"/>
    <s v="Office Supplies"/>
    <s v="Binders and Binder Accessories"/>
    <s v="Small Box"/>
    <d v="2009-11-13T00:00:00"/>
  </r>
  <r>
    <n v="37253"/>
    <x v="51"/>
    <s v="High"/>
    <n v="46"/>
    <n v="1184.32"/>
    <s v="Regular Air"/>
    <n v="5.89"/>
    <x v="2"/>
    <s v="Small Business"/>
    <s v="Technology"/>
    <s v="Computer Peripherals"/>
    <s v="Small Box"/>
    <d v="2012-09-01T00:00:00"/>
  </r>
  <r>
    <n v="12259"/>
    <x v="1252"/>
    <s v="High"/>
    <n v="45"/>
    <n v="5007.6899999999996"/>
    <s v="Delivery Truck"/>
    <n v="51.42"/>
    <x v="10"/>
    <s v="Consumer"/>
    <s v="Furniture"/>
    <s v="Bookcases"/>
    <s v="Jumbo Box"/>
    <d v="2010-02-16T00:00:00"/>
  </r>
  <r>
    <n v="9955"/>
    <x v="58"/>
    <s v="Critical"/>
    <n v="37"/>
    <n v="2912.0149999999999"/>
    <s v="Regular Air"/>
    <n v="4.9000000000000004"/>
    <x v="5"/>
    <s v="Corporate"/>
    <s v="Technology"/>
    <s v="Telephones and Communication"/>
    <s v="Small Box"/>
    <d v="2011-09-06T00:00:00"/>
  </r>
  <r>
    <n v="2370"/>
    <x v="79"/>
    <s v="Critical"/>
    <n v="6"/>
    <n v="679.6"/>
    <s v="Regular Air"/>
    <n v="13.99"/>
    <x v="4"/>
    <s v="Consumer"/>
    <s v="Furniture"/>
    <s v="Office Furnishings"/>
    <s v="Medium Box"/>
    <d v="2009-01-18T00:00:00"/>
  </r>
  <r>
    <n v="19841"/>
    <x v="97"/>
    <s v="Low"/>
    <n v="43"/>
    <n v="4687.6734999999999"/>
    <s v="Express Air"/>
    <n v="8.08"/>
    <x v="6"/>
    <s v="Corporate"/>
    <s v="Technology"/>
    <s v="Telephones and Communication"/>
    <s v="Small Box"/>
    <d v="2011-01-14T00:00:00"/>
  </r>
  <r>
    <n v="58339"/>
    <x v="1006"/>
    <s v="High"/>
    <n v="9"/>
    <n v="1608.87"/>
    <s v="Regular Air"/>
    <n v="0.99"/>
    <x v="6"/>
    <s v="Corporate"/>
    <s v="Office Supplies"/>
    <s v="Appliances"/>
    <s v="Small Box"/>
    <d v="2009-06-13T00:00:00"/>
  </r>
  <r>
    <n v="28035"/>
    <x v="224"/>
    <s v="Not Specified"/>
    <n v="19"/>
    <n v="376.21"/>
    <s v="Regular Air"/>
    <n v="5.23"/>
    <x v="2"/>
    <s v="Home Office"/>
    <s v="Office Supplies"/>
    <s v="Binders and Binder Accessories"/>
    <s v="Small Box"/>
    <d v="2011-05-10T00:00:00"/>
  </r>
  <r>
    <n v="40007"/>
    <x v="504"/>
    <s v="Not Specified"/>
    <n v="45"/>
    <n v="188.77"/>
    <s v="Regular Air"/>
    <n v="1.17"/>
    <x v="5"/>
    <s v="Home Office"/>
    <s v="Office Supplies"/>
    <s v="Pens &amp; Art Supplies"/>
    <s v="Wrap Bag"/>
    <d v="2012-09-01T00:00:00"/>
  </r>
  <r>
    <n v="38048"/>
    <x v="575"/>
    <s v="High"/>
    <n v="47"/>
    <n v="279.01"/>
    <s v="Regular Air"/>
    <n v="5.92"/>
    <x v="4"/>
    <s v="Corporate"/>
    <s v="Furniture"/>
    <s v="Office Furnishings"/>
    <s v="Medium Box"/>
    <d v="2010-01-25T00:00:00"/>
  </r>
  <r>
    <n v="48544"/>
    <x v="1321"/>
    <s v="High"/>
    <n v="44"/>
    <n v="831.58050000000003"/>
    <s v="Regular Air"/>
    <n v="0.99"/>
    <x v="6"/>
    <s v="Small Business"/>
    <s v="Technology"/>
    <s v="Telephones and Communication"/>
    <s v="Wrap Bag"/>
    <d v="2011-05-18T00:00:00"/>
  </r>
  <r>
    <n v="47040"/>
    <x v="439"/>
    <s v="High"/>
    <n v="38"/>
    <n v="487.98"/>
    <s v="Regular Air"/>
    <n v="7.17"/>
    <x v="6"/>
    <s v="Consumer"/>
    <s v="Office Supplies"/>
    <s v="Binders and Binder Accessories"/>
    <s v="Small Box"/>
    <d v="2010-08-17T00:00:00"/>
  </r>
  <r>
    <n v="50465"/>
    <x v="1273"/>
    <s v="Medium"/>
    <n v="29"/>
    <n v="1337.08"/>
    <s v="Regular Air"/>
    <n v="35"/>
    <x v="8"/>
    <s v="Small Business"/>
    <s v="Office Supplies"/>
    <s v="Storage &amp; Organization"/>
    <s v="Large Box"/>
    <d v="2011-03-13T00:00:00"/>
  </r>
  <r>
    <n v="5317"/>
    <x v="1339"/>
    <s v="Low"/>
    <n v="38"/>
    <n v="212.57"/>
    <s v="Express Air"/>
    <n v="2.99"/>
    <x v="0"/>
    <s v="Small Business"/>
    <s v="Office Supplies"/>
    <s v="Binders and Binder Accessories"/>
    <s v="Small Box"/>
    <d v="2009-09-15T00:00:00"/>
  </r>
  <r>
    <n v="11168"/>
    <x v="1340"/>
    <s v="Critical"/>
    <n v="35"/>
    <n v="182.86"/>
    <s v="Regular Air"/>
    <n v="5.72"/>
    <x v="5"/>
    <s v="Home Office"/>
    <s v="Furniture"/>
    <s v="Office Furnishings"/>
    <s v="Small Pack"/>
    <d v="2012-10-23T00:00:00"/>
  </r>
  <r>
    <n v="43200"/>
    <x v="1239"/>
    <s v="Not Specified"/>
    <n v="15"/>
    <n v="1073.567"/>
    <s v="Regular Air"/>
    <n v="0.99"/>
    <x v="4"/>
    <s v="Small Business"/>
    <s v="Technology"/>
    <s v="Telephones and Communication"/>
    <s v="Wrap Bag"/>
    <d v="2010-08-01T00:00:00"/>
  </r>
  <r>
    <n v="49056"/>
    <x v="1093"/>
    <s v="High"/>
    <n v="5"/>
    <n v="248.3955"/>
    <s v="Regular Air"/>
    <n v="5"/>
    <x v="1"/>
    <s v="Home Office"/>
    <s v="Technology"/>
    <s v="Telephones and Communication"/>
    <s v="Small Pack"/>
    <d v="2009-10-01T00:00:00"/>
  </r>
  <r>
    <n v="55171"/>
    <x v="843"/>
    <s v="High"/>
    <n v="29"/>
    <n v="575.89"/>
    <s v="Regular Air"/>
    <n v="4"/>
    <x v="6"/>
    <s v="Home Office"/>
    <s v="Technology"/>
    <s v="Computer Peripherals"/>
    <s v="Small Box"/>
    <d v="2012-10-27T00:00:00"/>
  </r>
  <r>
    <n v="23426"/>
    <x v="1341"/>
    <s v="Critical"/>
    <n v="45"/>
    <n v="1009.8"/>
    <s v="Regular Air"/>
    <n v="1.99"/>
    <x v="1"/>
    <s v="Consumer"/>
    <s v="Technology"/>
    <s v="Computer Peripherals"/>
    <s v="Small Pack"/>
    <d v="2011-02-18T00:00:00"/>
  </r>
  <r>
    <n v="50464"/>
    <x v="1085"/>
    <s v="Critical"/>
    <n v="7"/>
    <n v="105.94"/>
    <s v="Regular Air"/>
    <n v="7.17"/>
    <x v="8"/>
    <s v="Corporate"/>
    <s v="Office Supplies"/>
    <s v="Binders and Binder Accessories"/>
    <s v="Small Box"/>
    <d v="2011-09-30T00:00:00"/>
  </r>
  <r>
    <n v="43367"/>
    <x v="424"/>
    <s v="Critical"/>
    <n v="16"/>
    <n v="139.37"/>
    <s v="Express Air"/>
    <n v="2.64"/>
    <x v="1"/>
    <s v="Small Business"/>
    <s v="Office Supplies"/>
    <s v="Scissors, Rulers and Trimmers"/>
    <s v="Small Pack"/>
    <d v="2010-03-10T00:00:00"/>
  </r>
  <r>
    <n v="21703"/>
    <x v="1187"/>
    <s v="Not Specified"/>
    <n v="20"/>
    <n v="1846.76"/>
    <s v="Regular Air"/>
    <n v="39.61"/>
    <x v="10"/>
    <s v="Small Business"/>
    <s v="Furniture"/>
    <s v="Office Furnishings"/>
    <s v="Medium Box"/>
    <d v="2009-03-04T00:00:00"/>
  </r>
  <r>
    <n v="22117"/>
    <x v="1200"/>
    <s v="Critical"/>
    <n v="16"/>
    <n v="581.52"/>
    <s v="Express Air"/>
    <n v="7.5"/>
    <x v="6"/>
    <s v="Home Office"/>
    <s v="Office Supplies"/>
    <s v="Paper"/>
    <s v="Small Box"/>
    <d v="2010-08-13T00:00:00"/>
  </r>
  <r>
    <n v="59845"/>
    <x v="37"/>
    <s v="Low"/>
    <n v="42"/>
    <n v="200.1"/>
    <s v="Regular Air"/>
    <n v="0.7"/>
    <x v="1"/>
    <s v="Consumer"/>
    <s v="Office Supplies"/>
    <s v="Rubber Bands"/>
    <s v="Wrap Bag"/>
    <d v="2009-12-26T00:00:00"/>
  </r>
  <r>
    <n v="4033"/>
    <x v="876"/>
    <s v="Low"/>
    <n v="38"/>
    <n v="19269.05"/>
    <s v="Delivery Truck"/>
    <n v="41.44"/>
    <x v="9"/>
    <s v="Consumer"/>
    <s v="Furniture"/>
    <s v="Bookcases"/>
    <s v="Jumbo Box"/>
    <d v="2010-06-08T00:00:00"/>
  </r>
  <r>
    <n v="30497"/>
    <x v="12"/>
    <s v="Critical"/>
    <n v="34"/>
    <n v="706.91"/>
    <s v="Express Air"/>
    <n v="8.83"/>
    <x v="8"/>
    <s v="Corporate"/>
    <s v="Office Supplies"/>
    <s v="Binders and Binder Accessories"/>
    <s v="Small Box"/>
    <d v="2011-02-08T00:00:00"/>
  </r>
  <r>
    <n v="39750"/>
    <x v="453"/>
    <s v="High"/>
    <n v="7"/>
    <n v="140.59"/>
    <s v="Regular Air"/>
    <n v="8.51"/>
    <x v="5"/>
    <s v="Corporate"/>
    <s v="Technology"/>
    <s v="Office Machines"/>
    <s v="Medium Box"/>
    <d v="2009-03-28T00:00:00"/>
  </r>
  <r>
    <n v="22183"/>
    <x v="927"/>
    <s v="Medium"/>
    <n v="30"/>
    <n v="177.22"/>
    <s v="Regular Air"/>
    <n v="1"/>
    <x v="4"/>
    <s v="Corporate"/>
    <s v="Office Supplies"/>
    <s v="Pens &amp; Art Supplies"/>
    <s v="Wrap Bag"/>
    <d v="2012-04-24T00:00:00"/>
  </r>
  <r>
    <n v="17953"/>
    <x v="342"/>
    <s v="High"/>
    <n v="17"/>
    <n v="105.44"/>
    <s v="Regular Air"/>
    <n v="1.2"/>
    <x v="4"/>
    <s v="Small Business"/>
    <s v="Office Supplies"/>
    <s v="Pens &amp; Art Supplies"/>
    <s v="Wrap Bag"/>
    <d v="2012-08-22T00:00:00"/>
  </r>
  <r>
    <n v="27138"/>
    <x v="1111"/>
    <s v="High"/>
    <n v="31"/>
    <n v="2976.21"/>
    <s v="Delivery Truck"/>
    <n v="35.840000000000003"/>
    <x v="5"/>
    <s v="Home Office"/>
    <s v="Furniture"/>
    <s v="Bookcases"/>
    <s v="Jumbo Box"/>
    <d v="2012-06-01T00:00:00"/>
  </r>
  <r>
    <n v="54151"/>
    <x v="1028"/>
    <s v="Critical"/>
    <n v="35"/>
    <n v="205.87"/>
    <s v="Regular Air"/>
    <n v="1.46"/>
    <x v="1"/>
    <s v="Small Business"/>
    <s v="Office Supplies"/>
    <s v="Paper"/>
    <s v="Wrap Bag"/>
    <d v="2009-09-03T00:00:00"/>
  </r>
  <r>
    <n v="28802"/>
    <x v="1100"/>
    <s v="High"/>
    <n v="23"/>
    <n v="413.8"/>
    <s v="Express Air"/>
    <n v="8.99"/>
    <x v="0"/>
    <s v="Home Office"/>
    <s v="Furniture"/>
    <s v="Office Furnishings"/>
    <s v="Small Pack"/>
    <d v="2010-11-06T00:00:00"/>
  </r>
  <r>
    <n v="10886"/>
    <x v="13"/>
    <s v="Critical"/>
    <n v="36"/>
    <n v="65.42"/>
    <s v="Regular Air"/>
    <n v="4.08"/>
    <x v="10"/>
    <s v="Corporate"/>
    <s v="Furniture"/>
    <s v="Office Furnishings"/>
    <s v="Small Pack"/>
    <d v="2009-08-25T00:00:00"/>
  </r>
  <r>
    <n v="26243"/>
    <x v="1281"/>
    <s v="Low"/>
    <n v="42"/>
    <n v="71.319999999999993"/>
    <s v="Regular Air"/>
    <n v="1"/>
    <x v="12"/>
    <s v="Corporate"/>
    <s v="Office Supplies"/>
    <s v="Pens &amp; Art Supplies"/>
    <s v="Wrap Bag"/>
    <d v="2011-07-20T00:00:00"/>
  </r>
  <r>
    <n v="8998"/>
    <x v="919"/>
    <s v="Low"/>
    <n v="12"/>
    <n v="277.42"/>
    <s v="Regular Air"/>
    <n v="1.99"/>
    <x v="8"/>
    <s v="Consumer"/>
    <s v="Technology"/>
    <s v="Computer Peripherals"/>
    <s v="Small Pack"/>
    <d v="2010-01-05T00:00:00"/>
  </r>
  <r>
    <n v="5891"/>
    <x v="981"/>
    <s v="Medium"/>
    <n v="2"/>
    <n v="44.45"/>
    <s v="Regular Air"/>
    <n v="1.49"/>
    <x v="0"/>
    <s v="Home Office"/>
    <s v="Office Supplies"/>
    <s v="Binders and Binder Accessories"/>
    <s v="Small Box"/>
    <d v="2012-12-30T00:00:00"/>
  </r>
  <r>
    <n v="30944"/>
    <x v="407"/>
    <s v="Critical"/>
    <n v="32"/>
    <n v="546.01"/>
    <s v="Regular Air"/>
    <n v="5.08"/>
    <x v="6"/>
    <s v="Consumer"/>
    <s v="Office Supplies"/>
    <s v="Binders and Binder Accessories"/>
    <s v="Small Box"/>
    <d v="2011-06-23T00:00:00"/>
  </r>
  <r>
    <n v="8646"/>
    <x v="877"/>
    <s v="High"/>
    <n v="26"/>
    <n v="994.27"/>
    <s v="Express Air"/>
    <n v="6.5"/>
    <x v="8"/>
    <s v="Consumer"/>
    <s v="Technology"/>
    <s v="Computer Peripherals"/>
    <s v="Small Box"/>
    <d v="2009-04-11T00:00:00"/>
  </r>
  <r>
    <n v="12486"/>
    <x v="846"/>
    <s v="High"/>
    <n v="31"/>
    <n v="3081.33"/>
    <s v="Delivery Truck"/>
    <n v="57.38"/>
    <x v="3"/>
    <s v="Corporate"/>
    <s v="Furniture"/>
    <s v="Bookcases"/>
    <s v="Jumbo Box"/>
    <d v="2011-02-21T00:00:00"/>
  </r>
  <r>
    <n v="12480"/>
    <x v="262"/>
    <s v="Medium"/>
    <n v="8"/>
    <n v="1187.01"/>
    <s v="Delivery Truck"/>
    <n v="32.18"/>
    <x v="1"/>
    <s v="Small Business"/>
    <s v="Furniture"/>
    <s v="Bookcases"/>
    <s v="Jumbo Box"/>
    <d v="2009-07-08T00:00:00"/>
  </r>
  <r>
    <n v="11911"/>
    <x v="1342"/>
    <s v="Critical"/>
    <n v="25"/>
    <n v="397.84"/>
    <s v="Regular Air"/>
    <n v="9.73"/>
    <x v="2"/>
    <s v="Consumer"/>
    <s v="Office Supplies"/>
    <s v="Binders and Binder Accessories"/>
    <s v="Small Box"/>
    <d v="2010-11-12T00:00:00"/>
  </r>
  <r>
    <n v="16770"/>
    <x v="692"/>
    <s v="Critical"/>
    <n v="17"/>
    <n v="37.06"/>
    <s v="Regular Air"/>
    <n v="0.7"/>
    <x v="10"/>
    <s v="Consumer"/>
    <s v="Office Supplies"/>
    <s v="Pens &amp; Art Supplies"/>
    <s v="Wrap Bag"/>
    <d v="2009-01-07T00:00:00"/>
  </r>
  <r>
    <n v="47399"/>
    <x v="791"/>
    <s v="Low"/>
    <n v="26"/>
    <n v="145.76"/>
    <s v="Regular Air"/>
    <n v="2.99"/>
    <x v="8"/>
    <s v="Consumer"/>
    <s v="Office Supplies"/>
    <s v="Binders and Binder Accessories"/>
    <s v="Small Box"/>
    <d v="2012-08-01T00:00:00"/>
  </r>
  <r>
    <n v="15303"/>
    <x v="284"/>
    <s v="Critical"/>
    <n v="21"/>
    <n v="101.13"/>
    <s v="Regular Air"/>
    <n v="5.83"/>
    <x v="0"/>
    <s v="Home Office"/>
    <s v="Office Supplies"/>
    <s v="Binders and Binder Accessories"/>
    <s v="Small Box"/>
    <d v="2010-09-14T00:00:00"/>
  </r>
  <r>
    <n v="58086"/>
    <x v="592"/>
    <s v="Medium"/>
    <n v="31"/>
    <n v="1638.2"/>
    <s v="Regular Air"/>
    <n v="13.88"/>
    <x v="8"/>
    <s v="Corporate"/>
    <s v="Office Supplies"/>
    <s v="Paper"/>
    <s v="Small Box"/>
    <d v="2011-03-11T00:00:00"/>
  </r>
  <r>
    <n v="12771"/>
    <x v="730"/>
    <s v="Critical"/>
    <n v="40"/>
    <n v="1143.49"/>
    <s v="Regular Air"/>
    <n v="19.989999999999998"/>
    <x v="2"/>
    <s v="Small Business"/>
    <s v="Office Supplies"/>
    <s v="Labels"/>
    <s v="Small Box"/>
    <d v="2009-01-17T00:00:00"/>
  </r>
  <r>
    <n v="39139"/>
    <x v="426"/>
    <s v="Not Specified"/>
    <n v="31"/>
    <n v="6118.38"/>
    <s v="Regular Air"/>
    <n v="21.21"/>
    <x v="3"/>
    <s v="Home Office"/>
    <s v="Furniture"/>
    <s v="Office Furnishings"/>
    <s v="Large Box"/>
    <d v="2010-11-15T00:00:00"/>
  </r>
  <r>
    <n v="6112"/>
    <x v="13"/>
    <s v="Medium"/>
    <n v="10"/>
    <n v="1597.37"/>
    <s v="Delivery Truck"/>
    <n v="80.2"/>
    <x v="6"/>
    <s v="Corporate"/>
    <s v="Furniture"/>
    <s v="Tables"/>
    <s v="Jumbo Box"/>
    <d v="2009-08-23T00:00:00"/>
  </r>
  <r>
    <n v="3073"/>
    <x v="928"/>
    <s v="Medium"/>
    <n v="3"/>
    <n v="2119.67"/>
    <s v="Express Air"/>
    <n v="24.49"/>
    <x v="4"/>
    <s v="Home Office"/>
    <s v="Technology"/>
    <s v="Copiers and Fax"/>
    <s v="Large Box"/>
    <d v="2009-01-08T00:00:00"/>
  </r>
  <r>
    <n v="47175"/>
    <x v="1193"/>
    <s v="Not Specified"/>
    <n v="40"/>
    <n v="70.45"/>
    <s v="Regular Air"/>
    <n v="1"/>
    <x v="6"/>
    <s v="Corporate"/>
    <s v="Office Supplies"/>
    <s v="Pens &amp; Art Supplies"/>
    <s v="Wrap Bag"/>
    <d v="2010-04-26T00:00:00"/>
  </r>
  <r>
    <n v="56550"/>
    <x v="1184"/>
    <s v="Not Specified"/>
    <n v="37"/>
    <n v="823.78"/>
    <s v="Express Air"/>
    <n v="5.08"/>
    <x v="5"/>
    <s v="Home Office"/>
    <s v="Furniture"/>
    <s v="Office Furnishings"/>
    <s v="Small Pack"/>
    <d v="2011-04-10T00:00:00"/>
  </r>
  <r>
    <n v="16513"/>
    <x v="1125"/>
    <s v="Critical"/>
    <n v="10"/>
    <n v="1642.43"/>
    <s v="Delivery Truck"/>
    <n v="60.2"/>
    <x v="4"/>
    <s v="Small Business"/>
    <s v="Furniture"/>
    <s v="Chairs &amp; Chairmats"/>
    <s v="Jumbo Drum"/>
    <d v="2010-09-04T00:00:00"/>
  </r>
  <r>
    <n v="17986"/>
    <x v="594"/>
    <s v="Not Specified"/>
    <n v="43"/>
    <n v="87.31"/>
    <s v="Regular Air"/>
    <n v="1.49"/>
    <x v="1"/>
    <s v="Small Business"/>
    <s v="Office Supplies"/>
    <s v="Binders and Binder Accessories"/>
    <s v="Small Box"/>
    <d v="2012-04-07T00:00:00"/>
  </r>
  <r>
    <n v="30917"/>
    <x v="1131"/>
    <s v="Low"/>
    <n v="11"/>
    <n v="86.79"/>
    <s v="Regular Air"/>
    <n v="2.83"/>
    <x v="8"/>
    <s v="Corporate"/>
    <s v="Technology"/>
    <s v="Computer Peripherals"/>
    <s v="Small Pack"/>
    <d v="2010-11-03T00:00:00"/>
  </r>
  <r>
    <n v="9574"/>
    <x v="1309"/>
    <s v="Medium"/>
    <n v="40"/>
    <n v="434.62"/>
    <s v="Regular Air"/>
    <n v="7.19"/>
    <x v="7"/>
    <s v="Corporate"/>
    <s v="Office Supplies"/>
    <s v="Binders and Binder Accessories"/>
    <s v="Small Box"/>
    <d v="2011-07-31T00:00:00"/>
  </r>
  <r>
    <n v="38084"/>
    <x v="1171"/>
    <s v="Not Specified"/>
    <n v="33"/>
    <n v="404.91"/>
    <s v="Regular Air"/>
    <n v="4.9800000000000004"/>
    <x v="1"/>
    <s v="Home Office"/>
    <s v="Furniture"/>
    <s v="Office Furnishings"/>
    <s v="Small Pack"/>
    <d v="2009-03-22T00:00:00"/>
  </r>
  <r>
    <n v="22887"/>
    <x v="645"/>
    <s v="Not Specified"/>
    <n v="34"/>
    <n v="9107.27"/>
    <s v="Regular Air"/>
    <n v="24.49"/>
    <x v="6"/>
    <s v="Home Office"/>
    <s v="Furniture"/>
    <s v="Chairs &amp; Chairmats"/>
    <s v="Large Box"/>
    <d v="2010-11-19T00:00:00"/>
  </r>
  <r>
    <n v="7203"/>
    <x v="1306"/>
    <s v="High"/>
    <n v="25"/>
    <n v="21752.01"/>
    <s v="Regular Air"/>
    <n v="19.989999999999998"/>
    <x v="5"/>
    <s v="Corporate"/>
    <s v="Office Supplies"/>
    <s v="Binders and Binder Accessories"/>
    <s v="Small Box"/>
    <d v="2009-01-10T00:00:00"/>
  </r>
  <r>
    <n v="42112"/>
    <x v="392"/>
    <s v="Not Specified"/>
    <n v="16"/>
    <n v="2744.3609999999999"/>
    <s v="Regular Air"/>
    <n v="8.99"/>
    <x v="0"/>
    <s v="Corporate"/>
    <s v="Technology"/>
    <s v="Telephones and Communication"/>
    <s v="Small Box"/>
    <d v="2010-12-26T00:00:00"/>
  </r>
  <r>
    <n v="17155"/>
    <x v="959"/>
    <s v="Medium"/>
    <n v="31"/>
    <n v="1065.26"/>
    <s v="Express Air"/>
    <n v="35"/>
    <x v="5"/>
    <s v="Home Office"/>
    <s v="Office Supplies"/>
    <s v="Storage &amp; Organization"/>
    <s v="Large Box"/>
    <d v="2009-01-28T00:00:00"/>
  </r>
  <r>
    <n v="5381"/>
    <x v="978"/>
    <s v="Low"/>
    <n v="27"/>
    <n v="63.87"/>
    <s v="Regular Air"/>
    <n v="7.09"/>
    <x v="1"/>
    <s v="Home Office"/>
    <s v="Office Supplies"/>
    <s v="Paper"/>
    <s v="Wrap Bag"/>
    <d v="2010-02-04T00:00:00"/>
  </r>
  <r>
    <n v="59969"/>
    <x v="827"/>
    <s v="High"/>
    <n v="16"/>
    <n v="275.01"/>
    <s v="Regular Air"/>
    <n v="11.25"/>
    <x v="8"/>
    <s v="Home Office"/>
    <s v="Office Supplies"/>
    <s v="Storage &amp; Organization"/>
    <s v="Small Box"/>
    <d v="2012-01-12T00:00:00"/>
  </r>
  <r>
    <n v="28007"/>
    <x v="1343"/>
    <s v="Not Specified"/>
    <n v="23"/>
    <n v="128.97"/>
    <s v="Regular Air"/>
    <n v="49"/>
    <x v="3"/>
    <s v="Small Business"/>
    <s v="Office Supplies"/>
    <s v="Appliances"/>
    <s v="Large Box"/>
    <d v="2010-04-09T00:00:00"/>
  </r>
  <r>
    <n v="38659"/>
    <x v="313"/>
    <s v="Low"/>
    <n v="48"/>
    <n v="3982.42"/>
    <s v="Regular Air"/>
    <n v="6.13"/>
    <x v="6"/>
    <s v="Corporate"/>
    <s v="Technology"/>
    <s v="Computer Peripherals"/>
    <s v="Small Box"/>
    <d v="2010-04-03T00:00:00"/>
  </r>
  <r>
    <n v="1445"/>
    <x v="636"/>
    <s v="Medium"/>
    <n v="3"/>
    <n v="1326.09"/>
    <s v="Regular Air"/>
    <n v="19.989999999999998"/>
    <x v="0"/>
    <s v="Corporate"/>
    <s v="Office Supplies"/>
    <s v="Binders and Binder Accessories"/>
    <s v="Small Box"/>
    <d v="2011-01-12T00:00:00"/>
  </r>
  <r>
    <n v="35011"/>
    <x v="550"/>
    <s v="Not Specified"/>
    <n v="14"/>
    <n v="154.44999999999999"/>
    <s v="Regular Air"/>
    <n v="3.37"/>
    <x v="0"/>
    <s v="Corporate"/>
    <s v="Office Supplies"/>
    <s v="Scissors, Rulers and Trimmers"/>
    <s v="Small Pack"/>
    <d v="2012-12-12T00:00:00"/>
  </r>
  <r>
    <n v="28354"/>
    <x v="453"/>
    <s v="Low"/>
    <n v="34"/>
    <n v="507.66"/>
    <s v="Regular Air"/>
    <n v="4"/>
    <x v="3"/>
    <s v="Corporate"/>
    <s v="Technology"/>
    <s v="Computer Peripherals"/>
    <s v="Small Box"/>
    <d v="2009-04-01T00:00:00"/>
  </r>
  <r>
    <n v="50501"/>
    <x v="1344"/>
    <s v="High"/>
    <n v="31"/>
    <n v="801.45"/>
    <s v="Regular Air"/>
    <n v="6.3"/>
    <x v="6"/>
    <s v="Corporate"/>
    <s v="Technology"/>
    <s v="Office Machines"/>
    <s v="Medium Box"/>
    <d v="2009-05-31T00:00:00"/>
  </r>
  <r>
    <n v="30625"/>
    <x v="185"/>
    <s v="Critical"/>
    <n v="24"/>
    <n v="2429.09"/>
    <s v="Express Air"/>
    <n v="10.119999999999999"/>
    <x v="10"/>
    <s v="Corporate"/>
    <s v="Furniture"/>
    <s v="Office Furnishings"/>
    <s v="Large Box"/>
    <d v="2010-02-10T00:00:00"/>
  </r>
  <r>
    <n v="52326"/>
    <x v="198"/>
    <s v="Low"/>
    <n v="41"/>
    <n v="152.28"/>
    <s v="Regular Air"/>
    <n v="5.44"/>
    <x v="0"/>
    <s v="Consumer"/>
    <s v="Office Supplies"/>
    <s v="Binders and Binder Accessories"/>
    <s v="Small Box"/>
    <d v="2010-08-08T00:00:00"/>
  </r>
  <r>
    <n v="50403"/>
    <x v="21"/>
    <s v="Not Specified"/>
    <n v="38"/>
    <n v="264.92"/>
    <s v="Regular Air"/>
    <n v="6.05"/>
    <x v="0"/>
    <s v="Corporate"/>
    <s v="Office Supplies"/>
    <s v="Binders and Binder Accessories"/>
    <s v="Small Box"/>
    <d v="2012-05-14T00:00:00"/>
  </r>
  <r>
    <n v="1856"/>
    <x v="1024"/>
    <s v="Not Specified"/>
    <n v="43"/>
    <n v="4374.6864999999998"/>
    <s v="Regular Air"/>
    <n v="8.08"/>
    <x v="0"/>
    <s v="Home Office"/>
    <s v="Technology"/>
    <s v="Telephones and Communication"/>
    <s v="Small Box"/>
    <d v="2012-03-20T00:00:00"/>
  </r>
  <r>
    <n v="8195"/>
    <x v="1103"/>
    <s v="Medium"/>
    <n v="1"/>
    <n v="8.48"/>
    <s v="Regular Air"/>
    <n v="3.63"/>
    <x v="4"/>
    <s v="Consumer"/>
    <s v="Furniture"/>
    <s v="Office Furnishings"/>
    <s v="Wrap Bag"/>
    <d v="2011-01-08T00:00:00"/>
  </r>
  <r>
    <n v="36069"/>
    <x v="327"/>
    <s v="Low"/>
    <n v="15"/>
    <n v="2758.22"/>
    <s v="Regular Air"/>
    <n v="13.99"/>
    <x v="3"/>
    <s v="Home Office"/>
    <s v="Furniture"/>
    <s v="Office Furnishings"/>
    <s v="Medium Box"/>
    <d v="2009-12-12T00:00:00"/>
  </r>
  <r>
    <n v="16481"/>
    <x v="1179"/>
    <s v="Low"/>
    <n v="50"/>
    <n v="3089.06"/>
    <s v="Regular Air"/>
    <n v="13.22"/>
    <x v="3"/>
    <s v="Corporate"/>
    <s v="Office Supplies"/>
    <s v="Appliances"/>
    <s v="Small Box"/>
    <d v="2011-02-23T00:00:00"/>
  </r>
  <r>
    <n v="3654"/>
    <x v="61"/>
    <s v="Low"/>
    <n v="41"/>
    <n v="95.73"/>
    <s v="Regular Air"/>
    <n v="5.33"/>
    <x v="3"/>
    <s v="Corporate"/>
    <s v="Furniture"/>
    <s v="Office Furnishings"/>
    <s v="Small Box"/>
    <d v="2012-06-07T00:00:00"/>
  </r>
  <r>
    <n v="4739"/>
    <x v="263"/>
    <s v="Low"/>
    <n v="16"/>
    <n v="48.57"/>
    <s v="Regular Air"/>
    <n v="0.7"/>
    <x v="10"/>
    <s v="Corporate"/>
    <s v="Office Supplies"/>
    <s v="Pens &amp; Art Supplies"/>
    <s v="Wrap Bag"/>
    <d v="2010-02-24T00:00:00"/>
  </r>
  <r>
    <n v="26912"/>
    <x v="114"/>
    <s v="Low"/>
    <n v="21"/>
    <n v="1090.1099999999999"/>
    <s v="Regular Air"/>
    <n v="5.5"/>
    <x v="9"/>
    <s v="Home Office"/>
    <s v="Technology"/>
    <s v="Computer Peripherals"/>
    <s v="Small Box"/>
    <d v="2012-05-06T00:00:00"/>
  </r>
  <r>
    <n v="3395"/>
    <x v="365"/>
    <s v="Not Specified"/>
    <n v="31"/>
    <n v="181.17"/>
    <s v="Express Air"/>
    <n v="5.24"/>
    <x v="0"/>
    <s v="Consumer"/>
    <s v="Office Supplies"/>
    <s v="Binders and Binder Accessories"/>
    <s v="Small Box"/>
    <d v="2009-10-31T00:00:00"/>
  </r>
  <r>
    <n v="13313"/>
    <x v="1023"/>
    <s v="Not Specified"/>
    <n v="18"/>
    <n v="243.51"/>
    <s v="Regular Air"/>
    <n v="14.37"/>
    <x v="1"/>
    <s v="Home Office"/>
    <s v="Furniture"/>
    <s v="Office Furnishings"/>
    <s v="Large Box"/>
    <d v="2009-07-18T00:00:00"/>
  </r>
  <r>
    <n v="21025"/>
    <x v="1199"/>
    <s v="Not Specified"/>
    <n v="38"/>
    <n v="553.02"/>
    <s v="Regular Air"/>
    <n v="6.5"/>
    <x v="1"/>
    <s v="Small Business"/>
    <s v="Technology"/>
    <s v="Computer Peripherals"/>
    <s v="Small Box"/>
    <d v="2010-09-13T00:00:00"/>
  </r>
  <r>
    <n v="34497"/>
    <x v="266"/>
    <s v="Medium"/>
    <n v="36"/>
    <n v="175.35"/>
    <s v="Regular Air"/>
    <n v="7.54"/>
    <x v="8"/>
    <s v="Consumer"/>
    <s v="Office Supplies"/>
    <s v="Paper"/>
    <s v="Small Box"/>
    <d v="2009-03-11T00:00:00"/>
  </r>
  <r>
    <n v="2465"/>
    <x v="573"/>
    <s v="Critical"/>
    <n v="28"/>
    <n v="1082.45"/>
    <s v="Regular Air"/>
    <n v="1.99"/>
    <x v="0"/>
    <s v="Consumer"/>
    <s v="Technology"/>
    <s v="Computer Peripherals"/>
    <s v="Small Pack"/>
    <d v="2011-06-25T00:00:00"/>
  </r>
  <r>
    <n v="4800"/>
    <x v="83"/>
    <s v="Low"/>
    <n v="4"/>
    <n v="41.94"/>
    <s v="Regular Air"/>
    <n v="8.94"/>
    <x v="4"/>
    <s v="Corporate"/>
    <s v="Office Supplies"/>
    <s v="Binders and Binder Accessories"/>
    <s v="Small Box"/>
    <d v="2012-01-12T00:00:00"/>
  </r>
  <r>
    <n v="44805"/>
    <x v="329"/>
    <s v="High"/>
    <n v="40"/>
    <n v="1710.65"/>
    <s v="Regular Air"/>
    <n v="2.99"/>
    <x v="6"/>
    <s v="Corporate"/>
    <s v="Office Supplies"/>
    <s v="Binders and Binder Accessories"/>
    <s v="Small Box"/>
    <d v="2012-09-15T00:00:00"/>
  </r>
  <r>
    <n v="48263"/>
    <x v="424"/>
    <s v="Medium"/>
    <n v="25"/>
    <n v="135.91"/>
    <s v="Regular Air"/>
    <n v="1.21"/>
    <x v="1"/>
    <s v="Consumer"/>
    <s v="Office Supplies"/>
    <s v="Paper"/>
    <s v="Wrap Bag"/>
    <d v="2010-03-10T00:00:00"/>
  </r>
  <r>
    <n v="26116"/>
    <x v="837"/>
    <s v="Critical"/>
    <n v="36"/>
    <n v="697.41"/>
    <s v="Regular Air"/>
    <n v="9.0299999999999994"/>
    <x v="2"/>
    <s v="Small Business"/>
    <s v="Office Supplies"/>
    <s v="Paper"/>
    <s v="Small Box"/>
    <d v="2012-10-30T00:00:00"/>
  </r>
  <r>
    <n v="46565"/>
    <x v="407"/>
    <s v="Not Specified"/>
    <n v="50"/>
    <n v="804.14"/>
    <s v="Regular Air"/>
    <n v="8.99"/>
    <x v="10"/>
    <s v="Home Office"/>
    <s v="Furniture"/>
    <s v="Office Furnishings"/>
    <s v="Small Pack"/>
    <d v="2011-06-23T00:00:00"/>
  </r>
  <r>
    <n v="52423"/>
    <x v="535"/>
    <s v="Critical"/>
    <n v="49"/>
    <n v="1734.4"/>
    <s v="Regular Air"/>
    <n v="1.99"/>
    <x v="0"/>
    <s v="Home Office"/>
    <s v="Technology"/>
    <s v="Computer Peripherals"/>
    <s v="Small Pack"/>
    <d v="2011-04-13T00:00:00"/>
  </r>
  <r>
    <n v="44065"/>
    <x v="372"/>
    <s v="Low"/>
    <n v="23"/>
    <n v="1914.16"/>
    <s v="Delivery Truck"/>
    <n v="33.6"/>
    <x v="4"/>
    <s v="Small Business"/>
    <s v="Technology"/>
    <s v="Office Machines"/>
    <s v="Jumbo Drum"/>
    <d v="2010-07-10T00:00:00"/>
  </r>
  <r>
    <n v="14785"/>
    <x v="999"/>
    <s v="High"/>
    <n v="20"/>
    <n v="94.86"/>
    <s v="Regular Air"/>
    <n v="0.5"/>
    <x v="8"/>
    <s v="Consumer"/>
    <s v="Office Supplies"/>
    <s v="Labels"/>
    <s v="Small Box"/>
    <d v="2009-10-09T00:00:00"/>
  </r>
  <r>
    <n v="35777"/>
    <x v="48"/>
    <s v="Critical"/>
    <n v="35"/>
    <n v="136.72"/>
    <s v="Regular Air"/>
    <n v="1.23"/>
    <x v="12"/>
    <s v="Home Office"/>
    <s v="Office Supplies"/>
    <s v="Pens &amp; Art Supplies"/>
    <s v="Wrap Bag"/>
    <d v="2010-09-10T00:00:00"/>
  </r>
  <r>
    <n v="16710"/>
    <x v="898"/>
    <s v="High"/>
    <n v="47"/>
    <n v="5549.79"/>
    <s v="Delivery Truck"/>
    <n v="17.850000000000001"/>
    <x v="9"/>
    <s v="Consumer"/>
    <s v="Technology"/>
    <s v="Office Machines"/>
    <s v="Jumbo Drum"/>
    <d v="2011-04-26T00:00:00"/>
  </r>
  <r>
    <n v="10982"/>
    <x v="550"/>
    <s v="Not Specified"/>
    <n v="14"/>
    <n v="20.95"/>
    <s v="Express Air"/>
    <n v="0.7"/>
    <x v="5"/>
    <s v="Home Office"/>
    <s v="Office Supplies"/>
    <s v="Rubber Bands"/>
    <s v="Wrap Bag"/>
    <d v="2012-12-12T00:00:00"/>
  </r>
  <r>
    <n v="32389"/>
    <x v="738"/>
    <s v="Medium"/>
    <n v="1"/>
    <n v="65.466999999999999"/>
    <s v="Express Air"/>
    <n v="8.8000000000000007"/>
    <x v="1"/>
    <s v="Small Business"/>
    <s v="Technology"/>
    <s v="Telephones and Communication"/>
    <s v="Small Box"/>
    <d v="2010-11-01T00:00:00"/>
  </r>
  <r>
    <n v="51652"/>
    <x v="288"/>
    <s v="Not Specified"/>
    <n v="37"/>
    <n v="195.51"/>
    <s v="Express Air"/>
    <n v="0.49"/>
    <x v="8"/>
    <s v="Home Office"/>
    <s v="Office Supplies"/>
    <s v="Labels"/>
    <s v="Small Box"/>
    <d v="2011-04-11T00:00:00"/>
  </r>
  <r>
    <n v="7107"/>
    <x v="1050"/>
    <s v="Not Specified"/>
    <n v="3"/>
    <n v="113.14"/>
    <s v="Regular Air"/>
    <n v="5.08"/>
    <x v="8"/>
    <s v="Corporate"/>
    <s v="Office Supplies"/>
    <s v="Paper"/>
    <s v="Wrap Bag"/>
    <d v="2012-01-06T00:00:00"/>
  </r>
  <r>
    <n v="39686"/>
    <x v="583"/>
    <s v="Not Specified"/>
    <n v="48"/>
    <n v="2750.7105000000001"/>
    <s v="Regular Air"/>
    <n v="5.26"/>
    <x v="1"/>
    <s v="Home Office"/>
    <s v="Technology"/>
    <s v="Telephones and Communication"/>
    <s v="Small Box"/>
    <d v="2012-06-09T00:00:00"/>
  </r>
  <r>
    <n v="33479"/>
    <x v="250"/>
    <s v="Critical"/>
    <n v="27"/>
    <n v="235.45"/>
    <s v="Regular Air"/>
    <n v="5.16"/>
    <x v="5"/>
    <s v="Home Office"/>
    <s v="Office Supplies"/>
    <s v="Paper"/>
    <s v="Wrap Bag"/>
    <d v="2012-09-20T00:00:00"/>
  </r>
  <r>
    <n v="24933"/>
    <x v="191"/>
    <s v="Low"/>
    <n v="14"/>
    <n v="142.81"/>
    <s v="Regular Air"/>
    <n v="2.27"/>
    <x v="0"/>
    <s v="Consumer"/>
    <s v="Office Supplies"/>
    <s v="Paper"/>
    <s v="Wrap Bag"/>
    <d v="2009-07-28T00:00:00"/>
  </r>
  <r>
    <n v="32996"/>
    <x v="28"/>
    <s v="Critical"/>
    <n v="15"/>
    <n v="262.29000000000002"/>
    <s v="Regular Air"/>
    <n v="5.03"/>
    <x v="6"/>
    <s v="Consumer"/>
    <s v="Furniture"/>
    <s v="Office Furnishings"/>
    <s v="Small Box"/>
    <d v="2010-12-20T00:00:00"/>
  </r>
  <r>
    <n v="57600"/>
    <x v="67"/>
    <s v="Critical"/>
    <n v="44"/>
    <n v="186.94"/>
    <s v="Regular Air"/>
    <n v="0.5"/>
    <x v="7"/>
    <s v="Small Business"/>
    <s v="Office Supplies"/>
    <s v="Labels"/>
    <s v="Small Box"/>
    <d v="2012-11-13T00:00:00"/>
  </r>
  <r>
    <n v="29383"/>
    <x v="1107"/>
    <s v="Medium"/>
    <n v="28"/>
    <n v="195.11"/>
    <s v="Regular Air"/>
    <n v="8.73"/>
    <x v="1"/>
    <s v="Corporate"/>
    <s v="Office Supplies"/>
    <s v="Paper"/>
    <s v="Small Box"/>
    <d v="2011-11-19T00:00:00"/>
  </r>
  <r>
    <n v="16230"/>
    <x v="59"/>
    <s v="Low"/>
    <n v="40"/>
    <n v="4538.66"/>
    <s v="Regular Air"/>
    <n v="8.64"/>
    <x v="0"/>
    <s v="Corporate"/>
    <s v="Office Supplies"/>
    <s v="Storage &amp; Organization"/>
    <s v="Small Box"/>
    <d v="2010-03-04T00:00:00"/>
  </r>
  <r>
    <n v="29536"/>
    <x v="1269"/>
    <s v="Medium"/>
    <n v="11"/>
    <n v="2483.5300000000002"/>
    <s v="Delivery Truck"/>
    <n v="64.66"/>
    <x v="5"/>
    <s v="Consumer"/>
    <s v="Furniture"/>
    <s v="Bookcases"/>
    <s v="Jumbo Box"/>
    <d v="2012-09-09T00:00:00"/>
  </r>
  <r>
    <n v="640"/>
    <x v="660"/>
    <s v="High"/>
    <n v="39"/>
    <n v="4913.6899999999996"/>
    <s v="Delivery Truck"/>
    <n v="58.64"/>
    <x v="1"/>
    <s v="Consumer"/>
    <s v="Furniture"/>
    <s v="Bookcases"/>
    <s v="Jumbo Box"/>
    <d v="2010-01-23T00:00:00"/>
  </r>
  <r>
    <n v="43745"/>
    <x v="1131"/>
    <s v="Low"/>
    <n v="26"/>
    <n v="1368.03"/>
    <s v="Regular Air"/>
    <n v="6.5"/>
    <x v="4"/>
    <s v="Corporate"/>
    <s v="Technology"/>
    <s v="Computer Peripherals"/>
    <s v="Small Box"/>
    <d v="2010-11-03T00:00:00"/>
  </r>
  <r>
    <n v="2339"/>
    <x v="520"/>
    <s v="Low"/>
    <n v="12"/>
    <n v="1634.98"/>
    <s v="Regular Air"/>
    <n v="19.989999999999998"/>
    <x v="7"/>
    <s v="Small Business"/>
    <s v="Office Supplies"/>
    <s v="Storage &amp; Organization"/>
    <s v="Small Box"/>
    <d v="2010-12-16T00:00:00"/>
  </r>
  <r>
    <n v="19654"/>
    <x v="636"/>
    <s v="High"/>
    <n v="8"/>
    <n v="381.69"/>
    <s v="Regular Air"/>
    <n v="6.77"/>
    <x v="6"/>
    <s v="Home Office"/>
    <s v="Furniture"/>
    <s v="Office Furnishings"/>
    <s v="Small Box"/>
    <d v="2011-01-09T00:00:00"/>
  </r>
  <r>
    <n v="25095"/>
    <x v="1019"/>
    <s v="Low"/>
    <n v="18"/>
    <n v="693.06"/>
    <s v="Regular Air"/>
    <n v="9.83"/>
    <x v="1"/>
    <s v="Consumer"/>
    <s v="Office Supplies"/>
    <s v="Envelopes"/>
    <s v="Small Box"/>
    <d v="2011-01-30T00:00:00"/>
  </r>
  <r>
    <n v="28519"/>
    <x v="1172"/>
    <s v="High"/>
    <n v="4"/>
    <n v="268.71050000000002"/>
    <s v="Regular Air"/>
    <n v="0.99"/>
    <x v="5"/>
    <s v="Consumer"/>
    <s v="Technology"/>
    <s v="Telephones and Communication"/>
    <s v="Wrap Bag"/>
    <d v="2010-06-24T00:00:00"/>
  </r>
  <r>
    <n v="40289"/>
    <x v="391"/>
    <s v="Not Specified"/>
    <n v="4"/>
    <n v="42.77"/>
    <s v="Regular Air"/>
    <n v="2.27"/>
    <x v="10"/>
    <s v="Consumer"/>
    <s v="Office Supplies"/>
    <s v="Paper"/>
    <s v="Wrap Bag"/>
    <d v="2012-11-27T00:00:00"/>
  </r>
  <r>
    <n v="22182"/>
    <x v="270"/>
    <s v="Medium"/>
    <n v="9"/>
    <n v="174.72"/>
    <s v="Regular Air"/>
    <n v="4"/>
    <x v="6"/>
    <s v="Small Business"/>
    <s v="Technology"/>
    <s v="Computer Peripherals"/>
    <s v="Small Box"/>
    <d v="2012-09-08T00:00:00"/>
  </r>
  <r>
    <n v="6535"/>
    <x v="1061"/>
    <s v="Critical"/>
    <n v="11"/>
    <n v="312.36"/>
    <s v="Express Air"/>
    <n v="8.99"/>
    <x v="11"/>
    <s v="Corporate"/>
    <s v="Office Supplies"/>
    <s v="Pens &amp; Art Supplies"/>
    <s v="Small Pack"/>
    <d v="2012-06-15T00:00:00"/>
  </r>
  <r>
    <n v="19424"/>
    <x v="288"/>
    <s v="Not Specified"/>
    <n v="29"/>
    <n v="60.68"/>
    <s v="Regular Air"/>
    <n v="4.7699999999999996"/>
    <x v="5"/>
    <s v="Small Business"/>
    <s v="Office Supplies"/>
    <s v="Binders and Binder Accessories"/>
    <s v="Small Box"/>
    <d v="2011-04-09T00:00:00"/>
  </r>
  <r>
    <n v="41184"/>
    <x v="507"/>
    <s v="High"/>
    <n v="7"/>
    <n v="120.03"/>
    <s v="Regular Air"/>
    <n v="11.25"/>
    <x v="2"/>
    <s v="Home Office"/>
    <s v="Office Supplies"/>
    <s v="Storage &amp; Organization"/>
    <s v="Small Box"/>
    <d v="2011-09-24T00:00:00"/>
  </r>
  <r>
    <n v="30565"/>
    <x v="1345"/>
    <s v="Medium"/>
    <n v="32"/>
    <n v="1785.02"/>
    <s v="Express Air"/>
    <n v="4"/>
    <x v="6"/>
    <s v="Corporate"/>
    <s v="Technology"/>
    <s v="Computer Peripherals"/>
    <s v="Small Box"/>
    <d v="2011-07-28T00:00:00"/>
  </r>
  <r>
    <n v="33478"/>
    <x v="1274"/>
    <s v="High"/>
    <n v="21"/>
    <n v="125.9"/>
    <s v="Express Air"/>
    <n v="3.04"/>
    <x v="4"/>
    <s v="Consumer"/>
    <s v="Office Supplies"/>
    <s v="Paper"/>
    <s v="Wrap Bag"/>
    <d v="2010-06-16T00:00:00"/>
  </r>
  <r>
    <n v="24007"/>
    <x v="96"/>
    <s v="Low"/>
    <n v="28"/>
    <n v="317.85000000000002"/>
    <s v="Regular Air"/>
    <n v="6.97"/>
    <x v="2"/>
    <s v="Home Office"/>
    <s v="Office Supplies"/>
    <s v="Envelopes"/>
    <s v="Small Box"/>
    <d v="2010-09-02T00:00:00"/>
  </r>
  <r>
    <n v="18464"/>
    <x v="287"/>
    <s v="High"/>
    <n v="31"/>
    <n v="206.49"/>
    <s v="Regular Air"/>
    <n v="1.34"/>
    <x v="9"/>
    <s v="Small Business"/>
    <s v="Office Supplies"/>
    <s v="Paper"/>
    <s v="Wrap Bag"/>
    <d v="2012-03-30T00:00:00"/>
  </r>
  <r>
    <n v="11874"/>
    <x v="1074"/>
    <s v="Medium"/>
    <n v="1"/>
    <n v="40.29"/>
    <s v="Regular Air"/>
    <n v="8.65"/>
    <x v="1"/>
    <s v="Corporate"/>
    <s v="Technology"/>
    <s v="Computer Peripherals"/>
    <s v="Small Box"/>
    <d v="2012-09-11T00:00:00"/>
  </r>
  <r>
    <n v="55777"/>
    <x v="36"/>
    <s v="Not Specified"/>
    <n v="1"/>
    <n v="65.747500000000002"/>
    <s v="Express Air"/>
    <n v="3.99"/>
    <x v="0"/>
    <s v="Corporate"/>
    <s v="Technology"/>
    <s v="Telephones and Communication"/>
    <s v="Small Box"/>
    <d v="2012-11-12T00:00:00"/>
  </r>
  <r>
    <n v="32295"/>
    <x v="928"/>
    <s v="High"/>
    <n v="11"/>
    <n v="607.59699999999998"/>
    <s v="Regular Air"/>
    <n v="5.99"/>
    <x v="1"/>
    <s v="Small Business"/>
    <s v="Technology"/>
    <s v="Telephones and Communication"/>
    <s v="Small Box"/>
    <d v="2009-01-08T00:00:00"/>
  </r>
  <r>
    <n v="6947"/>
    <x v="671"/>
    <s v="Critical"/>
    <n v="9"/>
    <n v="520.49"/>
    <s v="Regular Air"/>
    <n v="18.45"/>
    <x v="8"/>
    <s v="Small Business"/>
    <s v="Furniture"/>
    <s v="Office Furnishings"/>
    <s v="Medium Box"/>
    <d v="2011-07-21T00:00:00"/>
  </r>
  <r>
    <n v="55655"/>
    <x v="306"/>
    <s v="Low"/>
    <n v="33"/>
    <n v="3671.1415000000002"/>
    <s v="Regular Air"/>
    <n v="8.99"/>
    <x v="6"/>
    <s v="Home Office"/>
    <s v="Technology"/>
    <s v="Telephones and Communication"/>
    <s v="Small Box"/>
    <d v="2012-09-26T00:00:00"/>
  </r>
  <r>
    <n v="24132"/>
    <x v="989"/>
    <s v="Low"/>
    <n v="4"/>
    <n v="31.01"/>
    <s v="Regular Air"/>
    <n v="2.99"/>
    <x v="0"/>
    <s v="Corporate"/>
    <s v="Office Supplies"/>
    <s v="Binders and Binder Accessories"/>
    <s v="Small Box"/>
    <d v="2009-07-11T00:00:00"/>
  </r>
  <r>
    <n v="13284"/>
    <x v="269"/>
    <s v="High"/>
    <n v="49"/>
    <n v="1662.57"/>
    <s v="Regular Air"/>
    <n v="2.99"/>
    <x v="9"/>
    <s v="Consumer"/>
    <s v="Office Supplies"/>
    <s v="Binders and Binder Accessories"/>
    <s v="Small Box"/>
    <d v="2012-08-13T00:00:00"/>
  </r>
  <r>
    <n v="48032"/>
    <x v="96"/>
    <s v="High"/>
    <n v="29"/>
    <n v="412.86"/>
    <s v="Regular Air"/>
    <n v="4.53"/>
    <x v="8"/>
    <s v="Corporate"/>
    <s v="Office Supplies"/>
    <s v="Storage &amp; Organization"/>
    <s v="Small Box"/>
    <d v="2010-08-27T00:00:00"/>
  </r>
  <r>
    <n v="43523"/>
    <x v="498"/>
    <s v="Medium"/>
    <n v="50"/>
    <n v="295.37"/>
    <s v="Regular Air"/>
    <n v="5.46"/>
    <x v="0"/>
    <s v="Small Business"/>
    <s v="Office Supplies"/>
    <s v="Paper"/>
    <s v="Small Box"/>
    <d v="2012-05-25T00:00:00"/>
  </r>
  <r>
    <n v="34597"/>
    <x v="1346"/>
    <s v="Medium"/>
    <n v="8"/>
    <n v="849.33699999999999"/>
    <s v="Express Air"/>
    <n v="2.5"/>
    <x v="0"/>
    <s v="Home Office"/>
    <s v="Technology"/>
    <s v="Telephones and Communication"/>
    <s v="Small Box"/>
    <d v="2010-12-18T00:00:00"/>
  </r>
  <r>
    <n v="41026"/>
    <x v="91"/>
    <s v="Medium"/>
    <n v="8"/>
    <n v="709.37"/>
    <s v="Delivery Truck"/>
    <n v="42"/>
    <x v="1"/>
    <s v="Home Office"/>
    <s v="Furniture"/>
    <s v="Chairs &amp; Chairmats"/>
    <s v="Jumbo Drum"/>
    <d v="2011-04-20T00:00:00"/>
  </r>
  <r>
    <n v="55462"/>
    <x v="1097"/>
    <s v="Medium"/>
    <n v="13"/>
    <n v="75.27"/>
    <s v="Regular Air"/>
    <n v="2.99"/>
    <x v="8"/>
    <s v="Home Office"/>
    <s v="Office Supplies"/>
    <s v="Binders and Binder Accessories"/>
    <s v="Small Box"/>
    <d v="2012-03-29T00:00:00"/>
  </r>
  <r>
    <n v="41824"/>
    <x v="1204"/>
    <s v="Not Specified"/>
    <n v="33"/>
    <n v="97.78"/>
    <s v="Regular Air"/>
    <n v="2.0299999999999998"/>
    <x v="0"/>
    <s v="Corporate"/>
    <s v="Office Supplies"/>
    <s v="Pens &amp; Art Supplies"/>
    <s v="Wrap Bag"/>
    <d v="2010-07-06T00:00:00"/>
  </r>
  <r>
    <n v="21989"/>
    <x v="1211"/>
    <s v="Low"/>
    <n v="9"/>
    <n v="118.95"/>
    <s v="Regular Air"/>
    <n v="6.2"/>
    <x v="1"/>
    <s v="Home Office"/>
    <s v="Furniture"/>
    <s v="Office Furnishings"/>
    <s v="Wrap Bag"/>
    <d v="2011-02-10T00:00:00"/>
  </r>
  <r>
    <n v="51747"/>
    <x v="654"/>
    <s v="Medium"/>
    <n v="3"/>
    <n v="12.11"/>
    <s v="Regular Air"/>
    <n v="0.5"/>
    <x v="1"/>
    <s v="Small Business"/>
    <s v="Office Supplies"/>
    <s v="Labels"/>
    <s v="Small Box"/>
    <d v="2012-07-06T00:00:00"/>
  </r>
  <r>
    <n v="42563"/>
    <x v="1200"/>
    <s v="Medium"/>
    <n v="7"/>
    <n v="44.25"/>
    <s v="Express Air"/>
    <n v="5.41"/>
    <x v="0"/>
    <s v="Corporate"/>
    <s v="Office Supplies"/>
    <s v="Binders and Binder Accessories"/>
    <s v="Small Box"/>
    <d v="2010-08-12T00:00:00"/>
  </r>
  <r>
    <n v="51269"/>
    <x v="207"/>
    <s v="High"/>
    <n v="2"/>
    <n v="21.07"/>
    <s v="Regular Air"/>
    <n v="2.99"/>
    <x v="5"/>
    <s v="Small Business"/>
    <s v="Office Supplies"/>
    <s v="Binders and Binder Accessories"/>
    <s v="Small Box"/>
    <d v="2012-01-13T00:00:00"/>
  </r>
  <r>
    <n v="55938"/>
    <x v="297"/>
    <s v="Not Specified"/>
    <n v="18"/>
    <n v="1769.9"/>
    <s v="Express Air"/>
    <n v="35"/>
    <x v="9"/>
    <s v="Small Business"/>
    <s v="Office Supplies"/>
    <s v="Storage &amp; Organization"/>
    <s v="Large Box"/>
    <d v="2012-07-03T00:00:00"/>
  </r>
  <r>
    <n v="58150"/>
    <x v="430"/>
    <s v="Critical"/>
    <n v="24"/>
    <n v="60.36"/>
    <s v="Regular Air"/>
    <n v="6.05"/>
    <x v="7"/>
    <s v="Corporate"/>
    <s v="Office Supplies"/>
    <s v="Binders and Binder Accessories"/>
    <s v="Small Box"/>
    <d v="2010-05-07T00:00:00"/>
  </r>
  <r>
    <n v="1666"/>
    <x v="774"/>
    <s v="Critical"/>
    <n v="19"/>
    <n v="5642.18"/>
    <s v="Express Air"/>
    <n v="19.989999999999998"/>
    <x v="6"/>
    <s v="Corporate"/>
    <s v="Office Supplies"/>
    <s v="Binders and Binder Accessories"/>
    <s v="Small Box"/>
    <d v="2011-10-19T00:00:00"/>
  </r>
  <r>
    <n v="21796"/>
    <x v="421"/>
    <s v="Low"/>
    <n v="46"/>
    <n v="4744.6400000000003"/>
    <s v="Regular Air"/>
    <n v="19.989999999999998"/>
    <x v="1"/>
    <s v="Home Office"/>
    <s v="Technology"/>
    <s v="Computer Peripherals"/>
    <s v="Small Box"/>
    <d v="2012-05-10T00:00:00"/>
  </r>
  <r>
    <n v="25062"/>
    <x v="404"/>
    <s v="Critical"/>
    <n v="5"/>
    <n v="78.790000000000006"/>
    <s v="Regular Air"/>
    <n v="6.75"/>
    <x v="1"/>
    <s v="Consumer"/>
    <s v="Office Supplies"/>
    <s v="Appliances"/>
    <s v="Medium Box"/>
    <d v="2010-11-01T00:00:00"/>
  </r>
  <r>
    <n v="31073"/>
    <x v="219"/>
    <s v="Medium"/>
    <n v="39"/>
    <n v="1818.76"/>
    <s v="Regular Air"/>
    <n v="6.77"/>
    <x v="1"/>
    <s v="Home Office"/>
    <s v="Furniture"/>
    <s v="Office Furnishings"/>
    <s v="Small Box"/>
    <d v="2010-07-28T00:00:00"/>
  </r>
  <r>
    <n v="50433"/>
    <x v="87"/>
    <s v="Critical"/>
    <n v="50"/>
    <n v="6628.55"/>
    <s v="Delivery Truck"/>
    <n v="17.850000000000001"/>
    <x v="1"/>
    <s v="Home Office"/>
    <s v="Technology"/>
    <s v="Office Machines"/>
    <s v="Jumbo Drum"/>
    <d v="2012-01-21T00:00:00"/>
  </r>
  <r>
    <n v="7527"/>
    <x v="714"/>
    <s v="Medium"/>
    <n v="42"/>
    <n v="7062.616"/>
    <s v="Regular Air"/>
    <n v="4.2"/>
    <x v="10"/>
    <s v="Small Business"/>
    <s v="Technology"/>
    <s v="Telephones and Communication"/>
    <s v="Small Box"/>
    <d v="2009-12-12T00:00:00"/>
  </r>
  <r>
    <n v="19204"/>
    <x v="689"/>
    <s v="Medium"/>
    <n v="27"/>
    <n v="233.92"/>
    <s v="Regular Air"/>
    <n v="8.5399999999999991"/>
    <x v="1"/>
    <s v="Corporate"/>
    <s v="Furniture"/>
    <s v="Office Furnishings"/>
    <s v="Small Pack"/>
    <d v="2009-09-19T00:00:00"/>
  </r>
  <r>
    <n v="258"/>
    <x v="441"/>
    <s v="Critical"/>
    <n v="7"/>
    <n v="201.36"/>
    <s v="Delivery Truck"/>
    <n v="53.03"/>
    <x v="9"/>
    <s v="Home Office"/>
    <s v="Office Supplies"/>
    <s v="Storage &amp; Organization"/>
    <s v="Jumbo Drum"/>
    <d v="2010-12-29T00:00:00"/>
  </r>
  <r>
    <n v="29382"/>
    <x v="388"/>
    <s v="High"/>
    <n v="42"/>
    <n v="239.35"/>
    <s v="Regular Air"/>
    <n v="1.39"/>
    <x v="7"/>
    <s v="Small Business"/>
    <s v="Office Supplies"/>
    <s v="Envelopes"/>
    <s v="Small Box"/>
    <d v="2010-11-20T00:00:00"/>
  </r>
  <r>
    <n v="47236"/>
    <x v="1143"/>
    <s v="High"/>
    <n v="1"/>
    <n v="70.91"/>
    <s v="Regular Air"/>
    <n v="3.5"/>
    <x v="1"/>
    <s v="Home Office"/>
    <s v="Office Supplies"/>
    <s v="Appliances"/>
    <s v="Small Box"/>
    <d v="2011-10-04T00:00:00"/>
  </r>
  <r>
    <n v="58854"/>
    <x v="1347"/>
    <s v="Critical"/>
    <n v="35"/>
    <n v="6130.9"/>
    <s v="Delivery Truck"/>
    <n v="35.89"/>
    <x v="4"/>
    <s v="Corporate"/>
    <s v="Furniture"/>
    <s v="Bookcases"/>
    <s v="Jumbo Box"/>
    <d v="2010-04-25T00:00:00"/>
  </r>
  <r>
    <n v="1573"/>
    <x v="220"/>
    <s v="High"/>
    <n v="13"/>
    <n v="759.94"/>
    <s v="Delivery Truck"/>
    <n v="32.409999999999997"/>
    <x v="1"/>
    <s v="Small Business"/>
    <s v="Furniture"/>
    <s v="Chairs &amp; Chairmats"/>
    <s v="Jumbo Drum"/>
    <d v="2012-12-29T00:00:00"/>
  </r>
  <r>
    <n v="11876"/>
    <x v="213"/>
    <s v="High"/>
    <n v="47"/>
    <n v="5051.8900000000003"/>
    <s v="Regular Air"/>
    <n v="5.81"/>
    <x v="1"/>
    <s v="Home Office"/>
    <s v="Furniture"/>
    <s v="Office Furnishings"/>
    <s v="Medium Box"/>
    <d v="2011-07-06T00:00:00"/>
  </r>
  <r>
    <n v="27300"/>
    <x v="90"/>
    <s v="Not Specified"/>
    <n v="50"/>
    <n v="3333.1"/>
    <s v="Regular Air"/>
    <n v="4"/>
    <x v="1"/>
    <s v="Consumer"/>
    <s v="Technology"/>
    <s v="Computer Peripherals"/>
    <s v="Small Box"/>
    <d v="2012-10-01T00:00:00"/>
  </r>
  <r>
    <n v="49346"/>
    <x v="1245"/>
    <s v="Not Specified"/>
    <n v="8"/>
    <n v="94.35"/>
    <s v="Regular Air"/>
    <n v="2.85"/>
    <x v="6"/>
    <s v="Corporate"/>
    <s v="Furniture"/>
    <s v="Office Furnishings"/>
    <s v="Small Pack"/>
    <d v="2011-05-08T00:00:00"/>
  </r>
  <r>
    <n v="57121"/>
    <x v="514"/>
    <s v="Not Specified"/>
    <n v="3"/>
    <n v="504.6705"/>
    <s v="Regular Air"/>
    <n v="4.2"/>
    <x v="5"/>
    <s v="Consumer"/>
    <s v="Technology"/>
    <s v="Telephones and Communication"/>
    <s v="Small Box"/>
    <d v="2011-11-18T00:00:00"/>
  </r>
  <r>
    <n v="22980"/>
    <x v="486"/>
    <s v="Not Specified"/>
    <n v="10"/>
    <n v="56.05"/>
    <s v="Regular Air"/>
    <n v="5.49"/>
    <x v="1"/>
    <s v="Consumer"/>
    <s v="Office Supplies"/>
    <s v="Paper"/>
    <s v="Small Box"/>
    <d v="2012-10-02T00:00:00"/>
  </r>
  <r>
    <n v="51203"/>
    <x v="1032"/>
    <s v="High"/>
    <n v="49"/>
    <n v="26622.55"/>
    <s v="Delivery Truck"/>
    <n v="45.7"/>
    <x v="9"/>
    <s v="Home Office"/>
    <s v="Furniture"/>
    <s v="Tables"/>
    <s v="Jumbo Box"/>
    <d v="2011-12-22T00:00:00"/>
  </r>
  <r>
    <n v="39492"/>
    <x v="458"/>
    <s v="Not Specified"/>
    <n v="38"/>
    <n v="1541.92"/>
    <s v="Regular Air"/>
    <n v="19.989999999999998"/>
    <x v="1"/>
    <s v="Corporate"/>
    <s v="Technology"/>
    <s v="Computer Peripherals"/>
    <s v="Small Box"/>
    <d v="2011-04-19T00:00:00"/>
  </r>
  <r>
    <n v="39844"/>
    <x v="494"/>
    <s v="Not Specified"/>
    <n v="47"/>
    <n v="4387.24"/>
    <s v="Regular Air"/>
    <n v="19.989999999999998"/>
    <x v="1"/>
    <s v="Corporate"/>
    <s v="Office Supplies"/>
    <s v="Storage &amp; Organization"/>
    <s v="Small Box"/>
    <d v="2009-12-02T00:00:00"/>
  </r>
  <r>
    <n v="19617"/>
    <x v="1139"/>
    <s v="Low"/>
    <n v="3"/>
    <n v="171.96350000000001"/>
    <s v="Regular Air"/>
    <n v="8.99"/>
    <x v="7"/>
    <s v="Corporate"/>
    <s v="Technology"/>
    <s v="Telephones and Communication"/>
    <s v="Small Box"/>
    <d v="2012-01-20T00:00:00"/>
  </r>
  <r>
    <n v="32804"/>
    <x v="1074"/>
    <s v="Medium"/>
    <n v="20"/>
    <n v="89.51"/>
    <s v="Regular Air"/>
    <n v="5.26"/>
    <x v="6"/>
    <s v="Corporate"/>
    <s v="Office Supplies"/>
    <s v="Binders and Binder Accessories"/>
    <s v="Small Box"/>
    <d v="2012-09-11T00:00:00"/>
  </r>
  <r>
    <n v="51559"/>
    <x v="702"/>
    <s v="Low"/>
    <n v="34"/>
    <n v="823.98"/>
    <s v="Regular Air"/>
    <n v="4.08"/>
    <x v="1"/>
    <s v="Consumer"/>
    <s v="Office Supplies"/>
    <s v="Pens &amp; Art Supplies"/>
    <s v="Small Pack"/>
    <d v="2012-03-13T00:00:00"/>
  </r>
  <r>
    <n v="23617"/>
    <x v="1245"/>
    <s v="Not Specified"/>
    <n v="6"/>
    <n v="247.34"/>
    <s v="Express Air"/>
    <n v="2.99"/>
    <x v="3"/>
    <s v="Consumer"/>
    <s v="Office Supplies"/>
    <s v="Binders and Binder Accessories"/>
    <s v="Small Box"/>
    <d v="2011-05-07T00:00:00"/>
  </r>
  <r>
    <n v="38145"/>
    <x v="384"/>
    <s v="Not Specified"/>
    <n v="8"/>
    <n v="387.17"/>
    <s v="Regular Air"/>
    <n v="4.8"/>
    <x v="1"/>
    <s v="Small Business"/>
    <s v="Furniture"/>
    <s v="Office Furnishings"/>
    <s v="Wrap Bag"/>
    <d v="2009-09-13T00:00:00"/>
  </r>
  <r>
    <n v="896"/>
    <x v="72"/>
    <s v="Critical"/>
    <n v="50"/>
    <n v="1246.52"/>
    <s v="Regular Air"/>
    <n v="12.98"/>
    <x v="1"/>
    <s v="Home Office"/>
    <s v="Office Supplies"/>
    <s v="Binders and Binder Accessories"/>
    <s v="Small Box"/>
    <d v="2010-03-08T00:00:00"/>
  </r>
  <r>
    <n v="801"/>
    <x v="1048"/>
    <s v="Critical"/>
    <n v="20"/>
    <n v="59.85"/>
    <s v="Regular Air"/>
    <n v="3.5"/>
    <x v="8"/>
    <s v="Corporate"/>
    <s v="Office Supplies"/>
    <s v="Pens &amp; Art Supplies"/>
    <s v="Small Pack"/>
    <d v="2012-02-20T00:00:00"/>
  </r>
  <r>
    <n v="13410"/>
    <x v="642"/>
    <s v="Not Specified"/>
    <n v="29"/>
    <n v="701.94"/>
    <s v="Regular Air"/>
    <n v="6.3"/>
    <x v="1"/>
    <s v="Corporate"/>
    <s v="Technology"/>
    <s v="Office Machines"/>
    <s v="Medium Box"/>
    <d v="2010-06-07T00:00:00"/>
  </r>
  <r>
    <n v="8773"/>
    <x v="204"/>
    <s v="Critical"/>
    <n v="5"/>
    <n v="220.78749999999999"/>
    <s v="Regular Air"/>
    <n v="5"/>
    <x v="9"/>
    <s v="Home Office"/>
    <s v="Technology"/>
    <s v="Telephones and Communication"/>
    <s v="Small Pack"/>
    <d v="2011-10-22T00:00:00"/>
  </r>
  <r>
    <n v="41825"/>
    <x v="20"/>
    <s v="Critical"/>
    <n v="43"/>
    <n v="3277.39"/>
    <s v="Regular Air"/>
    <n v="4"/>
    <x v="10"/>
    <s v="Consumer"/>
    <s v="Technology"/>
    <s v="Computer Peripherals"/>
    <s v="Small Box"/>
    <d v="2009-08-23T00:00:00"/>
  </r>
  <r>
    <n v="36934"/>
    <x v="37"/>
    <s v="Medium"/>
    <n v="2"/>
    <n v="11.51"/>
    <s v="Regular Air"/>
    <n v="0.95"/>
    <x v="5"/>
    <s v="Small Business"/>
    <s v="Office Supplies"/>
    <s v="Paper"/>
    <s v="Wrap Bag"/>
    <d v="2009-12-24T00:00:00"/>
  </r>
  <r>
    <n v="35"/>
    <x v="204"/>
    <s v="Not Specified"/>
    <n v="30"/>
    <n v="288.56"/>
    <s v="Regular Air"/>
    <n v="2.25"/>
    <x v="0"/>
    <s v="Corporate"/>
    <s v="Office Supplies"/>
    <s v="Pens &amp; Art Supplies"/>
    <s v="Wrap Bag"/>
    <d v="2011-10-23T00:00:00"/>
  </r>
  <r>
    <n v="26691"/>
    <x v="431"/>
    <s v="Not Specified"/>
    <n v="37"/>
    <n v="270.43"/>
    <s v="Regular Air"/>
    <n v="6.16"/>
    <x v="1"/>
    <s v="Corporate"/>
    <s v="Office Supplies"/>
    <s v="Binders and Binder Accessories"/>
    <s v="Small Box"/>
    <d v="2012-08-04T00:00:00"/>
  </r>
  <r>
    <n v="8710"/>
    <x v="1270"/>
    <s v="Critical"/>
    <n v="17"/>
    <n v="63.34"/>
    <s v="Regular Air"/>
    <n v="6.27"/>
    <x v="1"/>
    <s v="Corporate"/>
    <s v="Office Supplies"/>
    <s v="Binders and Binder Accessories"/>
    <s v="Small Box"/>
    <d v="2009-01-05T00:00:00"/>
  </r>
  <r>
    <n v="27138"/>
    <x v="1111"/>
    <s v="High"/>
    <n v="37"/>
    <n v="1894.1655000000001"/>
    <s v="Regular Air"/>
    <n v="8.99"/>
    <x v="5"/>
    <s v="Home Office"/>
    <s v="Technology"/>
    <s v="Telephones and Communication"/>
    <s v="Small Box"/>
    <d v="2012-06-01T00:00:00"/>
  </r>
  <r>
    <n v="23366"/>
    <x v="1232"/>
    <s v="Not Specified"/>
    <n v="5"/>
    <n v="297.85000000000002"/>
    <s v="Regular Air"/>
    <n v="19.989999999999998"/>
    <x v="3"/>
    <s v="Corporate"/>
    <s v="Office Supplies"/>
    <s v="Storage &amp; Organization"/>
    <s v="Small Box"/>
    <d v="2010-11-19T00:00:00"/>
  </r>
  <r>
    <n v="40965"/>
    <x v="92"/>
    <s v="Medium"/>
    <n v="29"/>
    <n v="843.55"/>
    <s v="Regular Air"/>
    <n v="8.74"/>
    <x v="0"/>
    <s v="Corporate"/>
    <s v="Office Supplies"/>
    <s v="Paper"/>
    <s v="Small Box"/>
    <d v="2009-11-21T00:00:00"/>
  </r>
  <r>
    <n v="5601"/>
    <x v="83"/>
    <s v="High"/>
    <n v="10"/>
    <n v="120.53"/>
    <s v="Regular Air"/>
    <n v="2.85"/>
    <x v="1"/>
    <s v="Consumer"/>
    <s v="Furniture"/>
    <s v="Office Furnishings"/>
    <s v="Small Pack"/>
    <d v="2012-01-06T00:00:00"/>
  </r>
  <r>
    <n v="54370"/>
    <x v="1348"/>
    <s v="Not Specified"/>
    <n v="49"/>
    <n v="4968.5"/>
    <s v="Regular Air"/>
    <n v="19.989999999999998"/>
    <x v="4"/>
    <s v="Corporate"/>
    <s v="Technology"/>
    <s v="Computer Peripherals"/>
    <s v="Small Box"/>
    <d v="2012-04-08T00:00:00"/>
  </r>
  <r>
    <n v="35744"/>
    <x v="543"/>
    <s v="Not Specified"/>
    <n v="44"/>
    <n v="2587.5300000000002"/>
    <s v="Regular Air"/>
    <n v="6.55"/>
    <x v="5"/>
    <s v="Consumer"/>
    <s v="Technology"/>
    <s v="Computer Peripherals"/>
    <s v="Small Box"/>
    <d v="2009-03-23T00:00:00"/>
  </r>
  <r>
    <n v="58113"/>
    <x v="124"/>
    <s v="High"/>
    <n v="48"/>
    <n v="362.71"/>
    <s v="Regular Air"/>
    <n v="6.16"/>
    <x v="1"/>
    <s v="Small Business"/>
    <s v="Office Supplies"/>
    <s v="Binders and Binder Accessories"/>
    <s v="Small Box"/>
    <d v="2012-02-03T00:00:00"/>
  </r>
  <r>
    <n v="27106"/>
    <x v="940"/>
    <s v="High"/>
    <n v="29"/>
    <n v="3524.55"/>
    <s v="Delivery Truck"/>
    <n v="30"/>
    <x v="1"/>
    <s v="Home Office"/>
    <s v="Furniture"/>
    <s v="Chairs &amp; Chairmats"/>
    <s v="Jumbo Drum"/>
    <d v="2011-12-03T00:00:00"/>
  </r>
  <r>
    <n v="46624"/>
    <x v="1256"/>
    <s v="Not Specified"/>
    <n v="12"/>
    <n v="54.86"/>
    <s v="Regular Air"/>
    <n v="6.72"/>
    <x v="8"/>
    <s v="Home Office"/>
    <s v="Office Supplies"/>
    <s v="Paper"/>
    <s v="Small Box"/>
    <d v="2010-04-28T00:00:00"/>
  </r>
  <r>
    <n v="42944"/>
    <x v="1218"/>
    <s v="Critical"/>
    <n v="43"/>
    <n v="9750.5499999999993"/>
    <s v="Delivery Truck"/>
    <n v="64.2"/>
    <x v="7"/>
    <s v="Small Business"/>
    <s v="Furniture"/>
    <s v="Chairs &amp; Chairmats"/>
    <s v="Jumbo Drum"/>
    <d v="2012-11-19T00:00:00"/>
  </r>
  <r>
    <n v="16039"/>
    <x v="1331"/>
    <s v="High"/>
    <n v="3"/>
    <n v="121.12"/>
    <s v="Regular Air"/>
    <n v="1.99"/>
    <x v="2"/>
    <s v="Home Office"/>
    <s v="Technology"/>
    <s v="Computer Peripherals"/>
    <s v="Small Pack"/>
    <d v="2012-05-17T00:00:00"/>
  </r>
  <r>
    <n v="11648"/>
    <x v="288"/>
    <s v="Low"/>
    <n v="1"/>
    <n v="32.51"/>
    <s v="Regular Air"/>
    <n v="1.99"/>
    <x v="5"/>
    <s v="Corporate"/>
    <s v="Technology"/>
    <s v="Computer Peripherals"/>
    <s v="Small Pack"/>
    <d v="2011-04-16T00:00:00"/>
  </r>
  <r>
    <n v="32513"/>
    <x v="1119"/>
    <s v="Low"/>
    <n v="40"/>
    <n v="66.55"/>
    <s v="Regular Air"/>
    <n v="1.29"/>
    <x v="0"/>
    <s v="Corporate"/>
    <s v="Office Supplies"/>
    <s v="Pens &amp; Art Supplies"/>
    <s v="Wrap Bag"/>
    <d v="2012-02-07T00:00:00"/>
  </r>
  <r>
    <n v="29957"/>
    <x v="1120"/>
    <s v="Critical"/>
    <n v="31"/>
    <n v="1447.62"/>
    <s v="Regular Air"/>
    <n v="7.23"/>
    <x v="1"/>
    <s v="Corporate"/>
    <s v="Office Supplies"/>
    <s v="Paper"/>
    <s v="Small Box"/>
    <d v="2010-03-14T00:00:00"/>
  </r>
  <r>
    <n v="22212"/>
    <x v="740"/>
    <s v="Medium"/>
    <n v="19"/>
    <n v="116.22"/>
    <s v="Regular Air"/>
    <n v="1.49"/>
    <x v="5"/>
    <s v="Home Office"/>
    <s v="Office Supplies"/>
    <s v="Binders and Binder Accessories"/>
    <s v="Small Box"/>
    <d v="2010-09-18T00:00:00"/>
  </r>
  <r>
    <n v="10695"/>
    <x v="852"/>
    <s v="High"/>
    <n v="39"/>
    <n v="6330.0860000000002"/>
    <s v="Regular Air"/>
    <n v="2.5"/>
    <x v="8"/>
    <s v="Corporate"/>
    <s v="Technology"/>
    <s v="Telephones and Communication"/>
    <s v="Small Box"/>
    <d v="2011-05-03T00:00:00"/>
  </r>
  <r>
    <n v="5511"/>
    <x v="454"/>
    <s v="Critical"/>
    <n v="46"/>
    <n v="129.44"/>
    <s v="Express Air"/>
    <n v="1.3"/>
    <x v="9"/>
    <s v="Corporate"/>
    <s v="Office Supplies"/>
    <s v="Pens &amp; Art Supplies"/>
    <s v="Wrap Bag"/>
    <d v="2009-11-29T00:00:00"/>
  </r>
  <r>
    <n v="7461"/>
    <x v="165"/>
    <s v="Low"/>
    <n v="44"/>
    <n v="90.35"/>
    <s v="Regular Air"/>
    <n v="0.7"/>
    <x v="0"/>
    <s v="Home Office"/>
    <s v="Office Supplies"/>
    <s v="Rubber Bands"/>
    <s v="Wrap Bag"/>
    <d v="2009-01-16T00:00:00"/>
  </r>
  <r>
    <n v="32611"/>
    <x v="713"/>
    <s v="Medium"/>
    <n v="19"/>
    <n v="3537.39"/>
    <s v="Delivery Truck"/>
    <n v="30"/>
    <x v="0"/>
    <s v="Corporate"/>
    <s v="Furniture"/>
    <s v="Chairs &amp; Chairmats"/>
    <s v="Jumbo Drum"/>
    <d v="2009-08-28T00:00:00"/>
  </r>
  <r>
    <n v="38657"/>
    <x v="954"/>
    <s v="Not Specified"/>
    <n v="38"/>
    <n v="1279.25"/>
    <s v="Regular Air"/>
    <n v="1.99"/>
    <x v="0"/>
    <s v="Consumer"/>
    <s v="Technology"/>
    <s v="Computer Peripherals"/>
    <s v="Small Pack"/>
    <d v="2010-05-29T00:00:00"/>
  </r>
  <r>
    <n v="6560"/>
    <x v="233"/>
    <s v="Low"/>
    <n v="20"/>
    <n v="169.18"/>
    <s v="Regular Air"/>
    <n v="3.5"/>
    <x v="6"/>
    <s v="Corporate"/>
    <s v="Office Supplies"/>
    <s v="Appliances"/>
    <s v="Small Box"/>
    <d v="2011-01-08T00:00:00"/>
  </r>
  <r>
    <n v="39492"/>
    <x v="458"/>
    <s v="Not Specified"/>
    <n v="31"/>
    <n v="5347.9875000000002"/>
    <s v="Regular Air"/>
    <n v="4.2"/>
    <x v="5"/>
    <s v="Corporate"/>
    <s v="Technology"/>
    <s v="Telephones and Communication"/>
    <s v="Small Box"/>
    <d v="2011-04-20T00:00:00"/>
  </r>
  <r>
    <n v="38852"/>
    <x v="1349"/>
    <s v="Not Specified"/>
    <n v="25"/>
    <n v="152.31"/>
    <s v="Regular Air"/>
    <n v="1.49"/>
    <x v="8"/>
    <s v="Small Business"/>
    <s v="Office Supplies"/>
    <s v="Binders and Binder Accessories"/>
    <s v="Small Box"/>
    <d v="2009-11-03T00:00:00"/>
  </r>
  <r>
    <n v="870"/>
    <x v="242"/>
    <s v="Not Specified"/>
    <n v="23"/>
    <n v="1661.04"/>
    <s v="Regular Air"/>
    <n v="3.5"/>
    <x v="8"/>
    <s v="Corporate"/>
    <s v="Office Supplies"/>
    <s v="Appliances"/>
    <s v="Small Box"/>
    <d v="2010-06-19T00:00:00"/>
  </r>
  <r>
    <n v="41794"/>
    <x v="63"/>
    <s v="Critical"/>
    <n v="21"/>
    <n v="58.14"/>
    <s v="Regular Air"/>
    <n v="0.97"/>
    <x v="5"/>
    <s v="Home Office"/>
    <s v="Office Supplies"/>
    <s v="Pens &amp; Art Supplies"/>
    <s v="Wrap Bag"/>
    <d v="2011-05-29T00:00:00"/>
  </r>
  <r>
    <n v="324"/>
    <x v="1024"/>
    <s v="Critical"/>
    <n v="25"/>
    <n v="3872.634"/>
    <s v="Regular Air"/>
    <n v="13.99"/>
    <x v="6"/>
    <s v="Small Business"/>
    <s v="Technology"/>
    <s v="Telephones and Communication"/>
    <s v="Medium Box"/>
    <d v="2012-03-21T00:00:00"/>
  </r>
  <r>
    <n v="21735"/>
    <x v="424"/>
    <s v="Not Specified"/>
    <n v="23"/>
    <n v="239.49"/>
    <s v="Regular Air"/>
    <n v="12.52"/>
    <x v="5"/>
    <s v="Corporate"/>
    <s v="Furniture"/>
    <s v="Office Furnishings"/>
    <s v="Small Box"/>
    <d v="2010-03-11T00:00:00"/>
  </r>
  <r>
    <n v="18432"/>
    <x v="914"/>
    <s v="High"/>
    <n v="42"/>
    <n v="451.32"/>
    <s v="Regular Air"/>
    <n v="5.16"/>
    <x v="9"/>
    <s v="Corporate"/>
    <s v="Furniture"/>
    <s v="Office Furnishings"/>
    <s v="Small Box"/>
    <d v="2011-03-12T00:00:00"/>
  </r>
  <r>
    <n v="21696"/>
    <x v="528"/>
    <s v="Medium"/>
    <n v="14"/>
    <n v="278.27"/>
    <s v="Regular Air"/>
    <n v="12.79"/>
    <x v="8"/>
    <s v="Consumer"/>
    <s v="Office Supplies"/>
    <s v="Binders and Binder Accessories"/>
    <s v="Small Box"/>
    <d v="2010-10-22T00:00:00"/>
  </r>
  <r>
    <n v="32611"/>
    <x v="713"/>
    <s v="Medium"/>
    <n v="15"/>
    <n v="81.66"/>
    <s v="Regular Air"/>
    <n v="5.0199999999999996"/>
    <x v="0"/>
    <s v="Corporate"/>
    <s v="Office Supplies"/>
    <s v="Paper"/>
    <s v="Small Box"/>
    <d v="2009-08-27T00:00:00"/>
  </r>
  <r>
    <n v="8131"/>
    <x v="1004"/>
    <s v="Critical"/>
    <n v="24"/>
    <n v="717.29"/>
    <s v="Regular Air"/>
    <n v="1.99"/>
    <x v="7"/>
    <s v="Home Office"/>
    <s v="Technology"/>
    <s v="Computer Peripherals"/>
    <s v="Small Pack"/>
    <d v="2010-05-03T00:00:00"/>
  </r>
  <r>
    <n v="47492"/>
    <x v="128"/>
    <s v="High"/>
    <n v="22"/>
    <n v="649.71"/>
    <s v="Regular Air"/>
    <n v="8.65"/>
    <x v="1"/>
    <s v="Corporate"/>
    <s v="Technology"/>
    <s v="Computer Peripherals"/>
    <s v="Small Box"/>
    <d v="2011-07-25T00:00:00"/>
  </r>
  <r>
    <n v="26401"/>
    <x v="44"/>
    <s v="Medium"/>
    <n v="1"/>
    <n v="415"/>
    <s v="Regular Air"/>
    <n v="19.989999999999998"/>
    <x v="9"/>
    <s v="Small Business"/>
    <s v="Office Supplies"/>
    <s v="Binders and Binder Accessories"/>
    <s v="Small Box"/>
    <d v="2010-10-15T00:00:00"/>
  </r>
  <r>
    <n v="48226"/>
    <x v="692"/>
    <s v="Low"/>
    <n v="23"/>
    <n v="2357.4499999999998"/>
    <s v="Delivery Truck"/>
    <n v="35.840000000000003"/>
    <x v="12"/>
    <s v="Small Business"/>
    <s v="Furniture"/>
    <s v="Bookcases"/>
    <s v="Jumbo Box"/>
    <d v="2009-01-06T00:00:00"/>
  </r>
  <r>
    <n v="58502"/>
    <x v="525"/>
    <s v="Critical"/>
    <n v="23"/>
    <n v="5186.3100000000004"/>
    <s v="Delivery Truck"/>
    <n v="28.16"/>
    <x v="8"/>
    <s v="Consumer"/>
    <s v="Furniture"/>
    <s v="Chairs &amp; Chairmats"/>
    <s v="Jumbo Drum"/>
    <d v="2010-02-14T00:00:00"/>
  </r>
  <r>
    <n v="31523"/>
    <x v="972"/>
    <s v="Low"/>
    <n v="17"/>
    <n v="105.85"/>
    <s v="Regular Air"/>
    <n v="2.74"/>
    <x v="1"/>
    <s v="Home Office"/>
    <s v="Technology"/>
    <s v="Computer Peripherals"/>
    <s v="Small Pack"/>
    <d v="2012-03-10T00:00:00"/>
  </r>
  <r>
    <n v="24580"/>
    <x v="211"/>
    <s v="High"/>
    <n v="25"/>
    <n v="1081.22"/>
    <s v="Regular Air"/>
    <n v="8.99"/>
    <x v="0"/>
    <s v="Corporate"/>
    <s v="Office Supplies"/>
    <s v="Pens &amp; Art Supplies"/>
    <s v="Small Pack"/>
    <d v="2012-06-24T00:00:00"/>
  </r>
  <r>
    <n v="7297"/>
    <x v="1157"/>
    <s v="High"/>
    <n v="7"/>
    <n v="296.83999999999997"/>
    <s v="Regular Air"/>
    <n v="1.99"/>
    <x v="4"/>
    <s v="Small Business"/>
    <s v="Technology"/>
    <s v="Computer Peripherals"/>
    <s v="Small Pack"/>
    <d v="2009-09-15T00:00:00"/>
  </r>
  <r>
    <n v="34881"/>
    <x v="536"/>
    <s v="Medium"/>
    <n v="37"/>
    <n v="187.37"/>
    <s v="Regular Air"/>
    <n v="4.95"/>
    <x v="4"/>
    <s v="Corporate"/>
    <s v="Office Supplies"/>
    <s v="Binders and Binder Accessories"/>
    <s v="Small Box"/>
    <d v="2011-02-09T00:00:00"/>
  </r>
  <r>
    <n v="36677"/>
    <x v="649"/>
    <s v="Low"/>
    <n v="38"/>
    <n v="23255.61"/>
    <s v="Regular Air"/>
    <n v="24.49"/>
    <x v="7"/>
    <s v="Corporate"/>
    <s v="Technology"/>
    <s v="Copiers and Fax"/>
    <s v="Large Box"/>
    <d v="2009-12-25T00:00:00"/>
  </r>
  <r>
    <n v="39141"/>
    <x v="635"/>
    <s v="Low"/>
    <n v="49"/>
    <n v="1400.91"/>
    <s v="Regular Air"/>
    <n v="19.510000000000002"/>
    <x v="1"/>
    <s v="Consumer"/>
    <s v="Office Supplies"/>
    <s v="Envelopes"/>
    <s v="Small Box"/>
    <d v="2009-05-05T00:00:00"/>
  </r>
  <r>
    <n v="4195"/>
    <x v="954"/>
    <s v="Not Specified"/>
    <n v="30"/>
    <n v="255.74"/>
    <s v="Regular Air"/>
    <n v="1.99"/>
    <x v="0"/>
    <s v="Corporate"/>
    <s v="Technology"/>
    <s v="Computer Peripherals"/>
    <s v="Small Pack"/>
    <d v="2010-05-30T00:00:00"/>
  </r>
  <r>
    <n v="5572"/>
    <x v="1023"/>
    <s v="High"/>
    <n v="37"/>
    <n v="288.55"/>
    <s v="Regular Air"/>
    <n v="5.53"/>
    <x v="1"/>
    <s v="Corporate"/>
    <s v="Technology"/>
    <s v="Computer Peripherals"/>
    <s v="Small Pack"/>
    <d v="2009-07-18T00:00:00"/>
  </r>
  <r>
    <n v="16967"/>
    <x v="933"/>
    <s v="Low"/>
    <n v="34"/>
    <n v="676.26"/>
    <s v="Regular Air"/>
    <n v="5.77"/>
    <x v="9"/>
    <s v="Corporate"/>
    <s v="Office Supplies"/>
    <s v="Paper"/>
    <s v="Small Box"/>
    <d v="2011-08-19T00:00:00"/>
  </r>
  <r>
    <n v="39783"/>
    <x v="710"/>
    <s v="Not Specified"/>
    <n v="19"/>
    <n v="82.43"/>
    <s v="Regular Air"/>
    <n v="6.89"/>
    <x v="0"/>
    <s v="Corporate"/>
    <s v="Office Supplies"/>
    <s v="Appliances"/>
    <s v="Small Box"/>
    <d v="2012-09-22T00:00:00"/>
  </r>
  <r>
    <n v="41152"/>
    <x v="239"/>
    <s v="High"/>
    <n v="49"/>
    <n v="3702.92"/>
    <s v="Regular Air"/>
    <n v="19.95"/>
    <x v="0"/>
    <s v="Corporate"/>
    <s v="Office Supplies"/>
    <s v="Appliances"/>
    <s v="Large Box"/>
    <d v="2011-09-04T00:00:00"/>
  </r>
  <r>
    <n v="46276"/>
    <x v="416"/>
    <s v="Critical"/>
    <n v="4"/>
    <n v="114.83"/>
    <s v="Regular Air"/>
    <n v="1.99"/>
    <x v="1"/>
    <s v="Small Business"/>
    <s v="Technology"/>
    <s v="Computer Peripherals"/>
    <s v="Small Pack"/>
    <d v="2012-12-10T00:00:00"/>
  </r>
  <r>
    <n v="8992"/>
    <x v="1150"/>
    <s v="High"/>
    <n v="14"/>
    <n v="2145.6975000000002"/>
    <s v="Regular Air"/>
    <n v="4.2"/>
    <x v="0"/>
    <s v="Corporate"/>
    <s v="Technology"/>
    <s v="Telephones and Communication"/>
    <s v="Small Box"/>
    <d v="2010-11-14T00:00:00"/>
  </r>
  <r>
    <n v="58820"/>
    <x v="59"/>
    <s v="Low"/>
    <n v="24"/>
    <n v="307.49"/>
    <s v="Regular Air"/>
    <n v="6.02"/>
    <x v="1"/>
    <s v="Home Office"/>
    <s v="Furniture"/>
    <s v="Office Furnishings"/>
    <s v="Small Pack"/>
    <d v="2010-03-04T00:00:00"/>
  </r>
  <r>
    <n v="50183"/>
    <x v="962"/>
    <s v="High"/>
    <n v="20"/>
    <n v="116.55"/>
    <s v="Express Air"/>
    <n v="5.3"/>
    <x v="3"/>
    <s v="Small Business"/>
    <s v="Office Supplies"/>
    <s v="Envelopes"/>
    <s v="Small Box"/>
    <d v="2010-05-25T00:00:00"/>
  </r>
  <r>
    <n v="38341"/>
    <x v="159"/>
    <s v="Medium"/>
    <n v="15"/>
    <n v="62.62"/>
    <s v="Express Air"/>
    <n v="6.27"/>
    <x v="9"/>
    <s v="Corporate"/>
    <s v="Office Supplies"/>
    <s v="Binders and Binder Accessories"/>
    <s v="Small Box"/>
    <d v="2009-05-19T00:00:00"/>
  </r>
  <r>
    <n v="33095"/>
    <x v="310"/>
    <s v="Not Specified"/>
    <n v="30"/>
    <n v="4846.74"/>
    <s v="Regular Air"/>
    <n v="5.5"/>
    <x v="0"/>
    <s v="Consumer"/>
    <s v="Technology"/>
    <s v="Computer Peripherals"/>
    <s v="Small Box"/>
    <d v="2009-02-17T00:00:00"/>
  </r>
  <r>
    <n v="10563"/>
    <x v="770"/>
    <s v="Critical"/>
    <n v="50"/>
    <n v="312.42"/>
    <s v="Regular Air"/>
    <n v="5.4"/>
    <x v="3"/>
    <s v="Corporate"/>
    <s v="Office Supplies"/>
    <s v="Paper"/>
    <s v="Small Box"/>
    <d v="2010-10-01T00:00:00"/>
  </r>
  <r>
    <n v="28290"/>
    <x v="553"/>
    <s v="Low"/>
    <n v="3"/>
    <n v="523.58000000000004"/>
    <s v="Express Air"/>
    <n v="19.989999999999998"/>
    <x v="1"/>
    <s v="Home Office"/>
    <s v="Office Supplies"/>
    <s v="Storage &amp; Organization"/>
    <s v="Small Box"/>
    <d v="2009-01-12T00:00:00"/>
  </r>
  <r>
    <n v="53703"/>
    <x v="1274"/>
    <s v="Not Specified"/>
    <n v="14"/>
    <n v="1966.26"/>
    <s v="Regular Air"/>
    <n v="19.989999999999998"/>
    <x v="8"/>
    <s v="Corporate"/>
    <s v="Office Supplies"/>
    <s v="Storage &amp; Organization"/>
    <s v="Small Box"/>
    <d v="2010-06-15T00:00:00"/>
  </r>
  <r>
    <n v="21412"/>
    <x v="317"/>
    <s v="Not Specified"/>
    <n v="38"/>
    <n v="137.07"/>
    <s v="Regular Air"/>
    <n v="6.83"/>
    <x v="8"/>
    <s v="Home Office"/>
    <s v="Office Supplies"/>
    <s v="Binders and Binder Accessories"/>
    <s v="Small Box"/>
    <d v="2011-07-15T00:00:00"/>
  </r>
  <r>
    <n v="34757"/>
    <x v="337"/>
    <s v="High"/>
    <n v="40"/>
    <n v="250.6"/>
    <s v="Express Air"/>
    <n v="6.22"/>
    <x v="6"/>
    <s v="Small Business"/>
    <s v="Office Supplies"/>
    <s v="Paper"/>
    <s v="Small Box"/>
    <d v="2012-05-30T00:00:00"/>
  </r>
  <r>
    <n v="44294"/>
    <x v="243"/>
    <s v="Low"/>
    <n v="13"/>
    <n v="305.60000000000002"/>
    <s v="Delivery Truck"/>
    <n v="45"/>
    <x v="5"/>
    <s v="Consumer"/>
    <s v="Office Supplies"/>
    <s v="Storage &amp; Organization"/>
    <s v="Jumbo Drum"/>
    <d v="2009-06-03T00:00:00"/>
  </r>
  <r>
    <n v="16196"/>
    <x v="120"/>
    <s v="High"/>
    <n v="39"/>
    <n v="3925.9715000000001"/>
    <s v="Regular Air"/>
    <n v="8.8000000000000007"/>
    <x v="1"/>
    <s v="Home Office"/>
    <s v="Technology"/>
    <s v="Telephones and Communication"/>
    <s v="Small Box"/>
    <d v="2009-10-21T00:00:00"/>
  </r>
  <r>
    <n v="13348"/>
    <x v="1124"/>
    <s v="Medium"/>
    <n v="35"/>
    <n v="4890.58"/>
    <s v="Regular Air"/>
    <n v="19.989999999999998"/>
    <x v="1"/>
    <s v="Consumer"/>
    <s v="Office Supplies"/>
    <s v="Storage &amp; Organization"/>
    <s v="Small Box"/>
    <d v="2010-11-08T00:00:00"/>
  </r>
  <r>
    <n v="35776"/>
    <x v="361"/>
    <s v="Medium"/>
    <n v="9"/>
    <n v="118.66"/>
    <s v="Regular Air"/>
    <n v="1.49"/>
    <x v="8"/>
    <s v="Consumer"/>
    <s v="Office Supplies"/>
    <s v="Binders and Binder Accessories"/>
    <s v="Small Box"/>
    <d v="2009-02-06T00:00:00"/>
  </r>
  <r>
    <n v="14726"/>
    <x v="615"/>
    <s v="Low"/>
    <n v="15"/>
    <n v="310.87"/>
    <s v="Regular Air"/>
    <n v="4"/>
    <x v="2"/>
    <s v="Consumer"/>
    <s v="Technology"/>
    <s v="Computer Peripherals"/>
    <s v="Small Box"/>
    <d v="2012-01-08T00:00:00"/>
  </r>
  <r>
    <n v="24961"/>
    <x v="868"/>
    <s v="Low"/>
    <n v="8"/>
    <n v="487.59"/>
    <s v="Delivery Truck"/>
    <n v="36.61"/>
    <x v="8"/>
    <s v="Consumer"/>
    <s v="Furniture"/>
    <s v="Bookcases"/>
    <s v="Jumbo Box"/>
    <d v="2010-02-02T00:00:00"/>
  </r>
  <r>
    <n v="42788"/>
    <x v="1324"/>
    <s v="Critical"/>
    <n v="26"/>
    <n v="241.92"/>
    <s v="Regular Air"/>
    <n v="2.27"/>
    <x v="6"/>
    <s v="Small Business"/>
    <s v="Office Supplies"/>
    <s v="Paper"/>
    <s v="Wrap Bag"/>
    <d v="2011-10-15T00:00:00"/>
  </r>
  <r>
    <n v="39168"/>
    <x v="129"/>
    <s v="High"/>
    <n v="22"/>
    <n v="809.91"/>
    <s v="Regular Air"/>
    <n v="2.99"/>
    <x v="1"/>
    <s v="Home Office"/>
    <s v="Office Supplies"/>
    <s v="Binders and Binder Accessories"/>
    <s v="Small Box"/>
    <d v="2012-05-20T00:00:00"/>
  </r>
  <r>
    <n v="24743"/>
    <x v="915"/>
    <s v="Low"/>
    <n v="26"/>
    <n v="3758.77"/>
    <s v="Regular Air"/>
    <n v="24.49"/>
    <x v="2"/>
    <s v="Corporate"/>
    <s v="Furniture"/>
    <s v="Chairs &amp; Chairmats"/>
    <s v="Large Box"/>
    <d v="2012-07-03T00:00:00"/>
  </r>
  <r>
    <n v="38887"/>
    <x v="793"/>
    <s v="Critical"/>
    <n v="50"/>
    <n v="264.05"/>
    <s v="Regular Air"/>
    <n v="1.99"/>
    <x v="5"/>
    <s v="Consumer"/>
    <s v="Office Supplies"/>
    <s v="Pens &amp; Art Supplies"/>
    <s v="Wrap Bag"/>
    <d v="2009-10-26T00:00:00"/>
  </r>
  <r>
    <n v="51623"/>
    <x v="1284"/>
    <s v="Critical"/>
    <n v="17"/>
    <n v="39.229999999999997"/>
    <s v="Regular Air"/>
    <n v="5.33"/>
    <x v="4"/>
    <s v="Home Office"/>
    <s v="Furniture"/>
    <s v="Office Furnishings"/>
    <s v="Small Box"/>
    <d v="2009-01-13T00:00:00"/>
  </r>
  <r>
    <n v="55042"/>
    <x v="1033"/>
    <s v="High"/>
    <n v="28"/>
    <n v="1717.88"/>
    <s v="Express Air"/>
    <n v="4.5"/>
    <x v="8"/>
    <s v="Home Office"/>
    <s v="Office Supplies"/>
    <s v="Appliances"/>
    <s v="Small Box"/>
    <d v="2011-12-10T00:00:00"/>
  </r>
  <r>
    <n v="27302"/>
    <x v="506"/>
    <s v="Low"/>
    <n v="3"/>
    <n v="143.5"/>
    <s v="Regular Air"/>
    <n v="5.81"/>
    <x v="6"/>
    <s v="Corporate"/>
    <s v="Office Supplies"/>
    <s v="Paper"/>
    <s v="Small Box"/>
    <d v="2012-09-12T00:00:00"/>
  </r>
  <r>
    <n v="25478"/>
    <x v="170"/>
    <s v="Critical"/>
    <n v="50"/>
    <n v="286.76"/>
    <s v="Regular Air"/>
    <n v="1.82"/>
    <x v="1"/>
    <s v="Consumer"/>
    <s v="Office Supplies"/>
    <s v="Rubber Bands"/>
    <s v="Wrap Bag"/>
    <d v="2012-04-26T00:00:00"/>
  </r>
  <r>
    <n v="22501"/>
    <x v="1271"/>
    <s v="High"/>
    <n v="2"/>
    <n v="30.83"/>
    <s v="Express Air"/>
    <n v="1.39"/>
    <x v="2"/>
    <s v="Corporate"/>
    <s v="Office Supplies"/>
    <s v="Envelopes"/>
    <s v="Small Box"/>
    <d v="2010-05-19T00:00:00"/>
  </r>
  <r>
    <n v="35461"/>
    <x v="86"/>
    <s v="Critical"/>
    <n v="11"/>
    <n v="48.75"/>
    <s v="Regular Air"/>
    <n v="1.49"/>
    <x v="8"/>
    <s v="Corporate"/>
    <s v="Office Supplies"/>
    <s v="Binders and Binder Accessories"/>
    <s v="Small Box"/>
    <d v="2009-06-01T00:00:00"/>
  </r>
  <r>
    <n v="59009"/>
    <x v="1107"/>
    <s v="Critical"/>
    <n v="19"/>
    <n v="614.91"/>
    <s v="Express Air"/>
    <n v="17.079999999999998"/>
    <x v="1"/>
    <s v="Consumer"/>
    <s v="Office Supplies"/>
    <s v="Paper"/>
    <s v="Small Box"/>
    <d v="2011-11-20T00:00:00"/>
  </r>
  <r>
    <n v="59491"/>
    <x v="508"/>
    <s v="High"/>
    <n v="8"/>
    <n v="32.31"/>
    <s v="Regular Air"/>
    <n v="5.47"/>
    <x v="6"/>
    <s v="Home Office"/>
    <s v="Office Supplies"/>
    <s v="Binders and Binder Accessories"/>
    <s v="Small Box"/>
    <d v="2012-03-25T00:00:00"/>
  </r>
  <r>
    <n v="46407"/>
    <x v="820"/>
    <s v="Not Specified"/>
    <n v="7"/>
    <n v="38.369999999999997"/>
    <s v="Regular Air"/>
    <n v="5.74"/>
    <x v="0"/>
    <s v="Corporate"/>
    <s v="Office Supplies"/>
    <s v="Binders and Binder Accessories"/>
    <s v="Small Box"/>
    <d v="2009-03-28T00:00:00"/>
  </r>
  <r>
    <n v="52164"/>
    <x v="181"/>
    <s v="Not Specified"/>
    <n v="30"/>
    <n v="1824.848"/>
    <s v="Regular Air"/>
    <n v="8.8000000000000007"/>
    <x v="1"/>
    <s v="Small Business"/>
    <s v="Technology"/>
    <s v="Telephones and Communication"/>
    <s v="Small Box"/>
    <d v="2012-04-15T00:00:00"/>
  </r>
  <r>
    <n v="38914"/>
    <x v="1111"/>
    <s v="Medium"/>
    <n v="43"/>
    <n v="447.12"/>
    <s v="Regular Air"/>
    <n v="5.16"/>
    <x v="5"/>
    <s v="Corporate"/>
    <s v="Furniture"/>
    <s v="Office Furnishings"/>
    <s v="Small Box"/>
    <d v="2012-05-31T00:00:00"/>
  </r>
  <r>
    <n v="19140"/>
    <x v="965"/>
    <s v="Medium"/>
    <n v="47"/>
    <n v="314"/>
    <s v="Regular Air"/>
    <n v="5.27"/>
    <x v="5"/>
    <s v="Corporate"/>
    <s v="Office Supplies"/>
    <s v="Binders and Binder Accessories"/>
    <s v="Small Box"/>
    <d v="2009-10-01T00:00:00"/>
  </r>
  <r>
    <n v="40997"/>
    <x v="622"/>
    <s v="Low"/>
    <n v="1"/>
    <n v="22.61"/>
    <s v="Regular Air"/>
    <n v="7.51"/>
    <x v="1"/>
    <s v="Small Business"/>
    <s v="Office Supplies"/>
    <s v="Storage &amp; Organization"/>
    <s v="Small Box"/>
    <d v="2009-04-23T00:00:00"/>
  </r>
  <r>
    <n v="59714"/>
    <x v="183"/>
    <s v="Critical"/>
    <n v="26"/>
    <n v="9225.65"/>
    <s v="Delivery Truck"/>
    <n v="60"/>
    <x v="4"/>
    <s v="Corporate"/>
    <s v="Furniture"/>
    <s v="Tables"/>
    <s v="Jumbo Drum"/>
    <d v="2010-12-15T00:00:00"/>
  </r>
  <r>
    <n v="37859"/>
    <x v="235"/>
    <s v="Critical"/>
    <n v="2"/>
    <n v="29.03"/>
    <s v="Regular Air"/>
    <n v="5.01"/>
    <x v="4"/>
    <s v="Small Business"/>
    <s v="Office Supplies"/>
    <s v="Paper"/>
    <s v="Small Box"/>
    <d v="2009-04-01T00:00:00"/>
  </r>
  <r>
    <n v="33764"/>
    <x v="1211"/>
    <s v="Critical"/>
    <n v="6"/>
    <n v="1029.8855000000001"/>
    <s v="Express Air"/>
    <n v="8.99"/>
    <x v="5"/>
    <s v="Small Business"/>
    <s v="Technology"/>
    <s v="Telephones and Communication"/>
    <s v="Small Box"/>
    <d v="2011-02-11T00:00:00"/>
  </r>
  <r>
    <n v="26337"/>
    <x v="1350"/>
    <s v="Critical"/>
    <n v="45"/>
    <n v="153.27000000000001"/>
    <s v="Regular Air"/>
    <n v="0.5"/>
    <x v="8"/>
    <s v="Small Business"/>
    <s v="Office Supplies"/>
    <s v="Labels"/>
    <s v="Small Box"/>
    <d v="2009-11-10T00:00:00"/>
  </r>
  <r>
    <n v="29286"/>
    <x v="41"/>
    <s v="Critical"/>
    <n v="4"/>
    <n v="13070.2"/>
    <s v="Delivery Truck"/>
    <n v="8.73"/>
    <x v="5"/>
    <s v="Corporate"/>
    <s v="Technology"/>
    <s v="Office Machines"/>
    <s v="Jumbo Box"/>
    <d v="2009-07-30T00:00:00"/>
  </r>
  <r>
    <n v="36998"/>
    <x v="1052"/>
    <s v="Low"/>
    <n v="50"/>
    <n v="481.23"/>
    <s v="Regular Air"/>
    <n v="12.52"/>
    <x v="5"/>
    <s v="Corporate"/>
    <s v="Furniture"/>
    <s v="Office Furnishings"/>
    <s v="Small Box"/>
    <d v="2012-10-04T00:00:00"/>
  </r>
  <r>
    <n v="31233"/>
    <x v="319"/>
    <s v="Low"/>
    <n v="3"/>
    <n v="19.34"/>
    <s v="Regular Air"/>
    <n v="5.0199999999999996"/>
    <x v="3"/>
    <s v="Home Office"/>
    <s v="Office Supplies"/>
    <s v="Paper"/>
    <s v="Small Box"/>
    <d v="2011-09-26T00:00:00"/>
  </r>
  <r>
    <n v="21509"/>
    <x v="1169"/>
    <s v="High"/>
    <n v="13"/>
    <n v="47.93"/>
    <s v="Regular Air"/>
    <n v="0.5"/>
    <x v="0"/>
    <s v="Consumer"/>
    <s v="Office Supplies"/>
    <s v="Labels"/>
    <s v="Small Box"/>
    <d v="2012-07-05T00:00:00"/>
  </r>
  <r>
    <n v="12613"/>
    <x v="1227"/>
    <s v="Medium"/>
    <n v="3"/>
    <n v="15.64"/>
    <s v="Regular Air"/>
    <n v="6.27"/>
    <x v="6"/>
    <s v="Consumer"/>
    <s v="Office Supplies"/>
    <s v="Binders and Binder Accessories"/>
    <s v="Small Box"/>
    <d v="2010-04-13T00:00:00"/>
  </r>
  <r>
    <n v="21922"/>
    <x v="1301"/>
    <s v="High"/>
    <n v="49"/>
    <n v="157.47"/>
    <s v="Regular Air"/>
    <n v="0.98"/>
    <x v="1"/>
    <s v="Corporate"/>
    <s v="Office Supplies"/>
    <s v="Pens &amp; Art Supplies"/>
    <s v="Wrap Bag"/>
    <d v="2009-11-13T00:00:00"/>
  </r>
  <r>
    <n v="23488"/>
    <x v="692"/>
    <s v="High"/>
    <n v="29"/>
    <n v="101.77"/>
    <s v="Regular Air"/>
    <n v="3.97"/>
    <x v="3"/>
    <s v="Home Office"/>
    <s v="Office Supplies"/>
    <s v="Pens &amp; Art Supplies"/>
    <s v="Wrap Bag"/>
    <d v="2009-01-08T00:00:00"/>
  </r>
  <r>
    <n v="12417"/>
    <x v="810"/>
    <s v="Critical"/>
    <n v="19"/>
    <n v="137.84"/>
    <s v="Regular Air"/>
    <n v="1.71"/>
    <x v="5"/>
    <s v="Corporate"/>
    <s v="Office Supplies"/>
    <s v="Paper"/>
    <s v="Wrap Bag"/>
    <d v="2010-10-26T00:00:00"/>
  </r>
  <r>
    <n v="23011"/>
    <x v="1027"/>
    <s v="Low"/>
    <n v="1"/>
    <n v="12.2"/>
    <s v="Regular Air"/>
    <n v="1.99"/>
    <x v="0"/>
    <s v="Corporate"/>
    <s v="Technology"/>
    <s v="Computer Peripherals"/>
    <s v="Small Pack"/>
    <d v="2010-06-22T00:00:00"/>
  </r>
  <r>
    <n v="58337"/>
    <x v="1351"/>
    <s v="Low"/>
    <n v="18"/>
    <n v="106.45"/>
    <s v="Regular Air"/>
    <n v="2.27"/>
    <x v="4"/>
    <s v="Corporate"/>
    <s v="Office Supplies"/>
    <s v="Pens &amp; Art Supplies"/>
    <s v="Wrap Bag"/>
    <d v="2009-05-30T00:00:00"/>
  </r>
  <r>
    <n v="32327"/>
    <x v="24"/>
    <s v="Low"/>
    <n v="45"/>
    <n v="20333.815999999999"/>
    <s v="Delivery Truck"/>
    <n v="147.12"/>
    <x v="7"/>
    <s v="Small Business"/>
    <s v="Furniture"/>
    <s v="Tables"/>
    <s v="Jumbo Box"/>
    <d v="2012-08-14T00:00:00"/>
  </r>
  <r>
    <n v="41440"/>
    <x v="338"/>
    <s v="High"/>
    <n v="19"/>
    <n v="6070.96"/>
    <s v="Delivery Truck"/>
    <n v="54.12"/>
    <x v="0"/>
    <s v="Corporate"/>
    <s v="Furniture"/>
    <s v="Tables"/>
    <s v="Jumbo Box"/>
    <d v="2009-09-25T00:00:00"/>
  </r>
  <r>
    <n v="25955"/>
    <x v="870"/>
    <s v="Not Specified"/>
    <n v="10"/>
    <n v="170.35"/>
    <s v="Regular Air"/>
    <n v="8.34"/>
    <x v="4"/>
    <s v="Corporate"/>
    <s v="Office Supplies"/>
    <s v="Storage &amp; Organization"/>
    <s v="Small Box"/>
    <d v="2011-05-06T00:00:00"/>
  </r>
  <r>
    <n v="35041"/>
    <x v="56"/>
    <s v="Not Specified"/>
    <n v="28"/>
    <n v="443.73"/>
    <s v="Regular Air"/>
    <n v="15.09"/>
    <x v="4"/>
    <s v="Home Office"/>
    <s v="Office Supplies"/>
    <s v="Binders and Binder Accessories"/>
    <s v="Small Box"/>
    <d v="2009-04-15T00:00:00"/>
  </r>
  <r>
    <n v="39335"/>
    <x v="693"/>
    <s v="Not Specified"/>
    <n v="34"/>
    <n v="889.84"/>
    <s v="Regular Air"/>
    <n v="8.23"/>
    <x v="4"/>
    <s v="Corporate"/>
    <s v="Office Supplies"/>
    <s v="Envelopes"/>
    <s v="Small Box"/>
    <d v="2009-05-27T00:00:00"/>
  </r>
  <r>
    <n v="30599"/>
    <x v="776"/>
    <s v="Not Specified"/>
    <n v="23"/>
    <n v="105.93"/>
    <s v="Regular Air"/>
    <n v="0.88"/>
    <x v="1"/>
    <s v="Corporate"/>
    <s v="Office Supplies"/>
    <s v="Paper"/>
    <s v="Wrap Bag"/>
    <d v="2012-02-12T00:00:00"/>
  </r>
  <r>
    <n v="59104"/>
    <x v="177"/>
    <s v="High"/>
    <n v="13"/>
    <n v="197.61"/>
    <s v="Express Air"/>
    <n v="7.27"/>
    <x v="4"/>
    <s v="Small Business"/>
    <s v="Office Supplies"/>
    <s v="Binders and Binder Accessories"/>
    <s v="Small Box"/>
    <d v="2009-02-15T00:00:00"/>
  </r>
  <r>
    <n v="38628"/>
    <x v="903"/>
    <s v="Low"/>
    <n v="23"/>
    <n v="667.99800000000005"/>
    <s v="Regular Air"/>
    <n v="1.25"/>
    <x v="10"/>
    <s v="Small Business"/>
    <s v="Technology"/>
    <s v="Telephones and Communication"/>
    <s v="Small Pack"/>
    <d v="2011-11-03T00:00:00"/>
  </r>
  <r>
    <n v="8229"/>
    <x v="523"/>
    <s v="Medium"/>
    <n v="50"/>
    <n v="241.01"/>
    <s v="Regular Air"/>
    <n v="3.01"/>
    <x v="0"/>
    <s v="Home Office"/>
    <s v="Office Supplies"/>
    <s v="Paper"/>
    <s v="Wrap Bag"/>
    <d v="2009-12-09T00:00:00"/>
  </r>
  <r>
    <n v="58500"/>
    <x v="471"/>
    <s v="Low"/>
    <n v="17"/>
    <n v="1529.0139999999999"/>
    <s v="Regular Air"/>
    <n v="8.99"/>
    <x v="0"/>
    <s v="Home Office"/>
    <s v="Technology"/>
    <s v="Telephones and Communication"/>
    <s v="Small Box"/>
    <d v="2011-02-14T00:00:00"/>
  </r>
  <r>
    <n v="22371"/>
    <x v="1137"/>
    <s v="High"/>
    <n v="8"/>
    <n v="70.55"/>
    <s v="Regular Air"/>
    <n v="11.51"/>
    <x v="4"/>
    <s v="Small Business"/>
    <s v="Office Supplies"/>
    <s v="Binders and Binder Accessories"/>
    <s v="Small Box"/>
    <d v="2009-04-05T00:00:00"/>
  </r>
  <r>
    <n v="7909"/>
    <x v="997"/>
    <s v="High"/>
    <n v="29"/>
    <n v="122.23"/>
    <s v="Regular Air"/>
    <n v="1.2"/>
    <x v="5"/>
    <s v="Home Office"/>
    <s v="Office Supplies"/>
    <s v="Pens &amp; Art Supplies"/>
    <s v="Wrap Bag"/>
    <d v="2009-01-04T00:00:00"/>
  </r>
  <r>
    <n v="13795"/>
    <x v="934"/>
    <s v="Not Specified"/>
    <n v="30"/>
    <n v="501.32"/>
    <s v="Regular Air"/>
    <n v="13.18"/>
    <x v="2"/>
    <s v="Small Business"/>
    <s v="Office Supplies"/>
    <s v="Binders and Binder Accessories"/>
    <s v="Small Box"/>
    <d v="2011-04-13T00:00:00"/>
  </r>
  <r>
    <n v="21956"/>
    <x v="335"/>
    <s v="High"/>
    <n v="2"/>
    <n v="125.273"/>
    <s v="Regular Air"/>
    <n v="8.99"/>
    <x v="8"/>
    <s v="Consumer"/>
    <s v="Technology"/>
    <s v="Telephones and Communication"/>
    <s v="Small Box"/>
    <d v="2011-02-03T00:00:00"/>
  </r>
  <r>
    <n v="49441"/>
    <x v="84"/>
    <s v="Medium"/>
    <n v="49"/>
    <n v="1981.26"/>
    <s v="Express Air"/>
    <n v="8.66"/>
    <x v="8"/>
    <s v="Home Office"/>
    <s v="Furniture"/>
    <s v="Office Furnishings"/>
    <s v="Medium Box"/>
    <d v="2009-09-28T00:00:00"/>
  </r>
  <r>
    <n v="18179"/>
    <x v="167"/>
    <s v="Not Specified"/>
    <n v="50"/>
    <n v="527.6"/>
    <s v="Regular Air"/>
    <n v="1.79"/>
    <x v="0"/>
    <s v="Corporate"/>
    <s v="Office Supplies"/>
    <s v="Paper"/>
    <s v="Wrap Bag"/>
    <d v="2009-08-03T00:00:00"/>
  </r>
  <r>
    <n v="26437"/>
    <x v="676"/>
    <s v="Critical"/>
    <n v="4"/>
    <n v="52.43"/>
    <s v="Express Air"/>
    <n v="6.22"/>
    <x v="3"/>
    <s v="Corporate"/>
    <s v="Furniture"/>
    <s v="Office Furnishings"/>
    <s v="Small Box"/>
    <d v="2011-11-29T00:00:00"/>
  </r>
  <r>
    <n v="46243"/>
    <x v="221"/>
    <s v="Low"/>
    <n v="31"/>
    <n v="172.99"/>
    <s v="Regular Air"/>
    <n v="1"/>
    <x v="1"/>
    <s v="Corporate"/>
    <s v="Office Supplies"/>
    <s v="Pens &amp; Art Supplies"/>
    <s v="Wrap Bag"/>
    <d v="2012-01-31T00:00:00"/>
  </r>
  <r>
    <n v="8646"/>
    <x v="877"/>
    <s v="High"/>
    <n v="29"/>
    <n v="9558.65"/>
    <s v="Delivery Truck"/>
    <n v="60"/>
    <x v="8"/>
    <s v="Consumer"/>
    <s v="Furniture"/>
    <s v="Tables"/>
    <s v="Jumbo Drum"/>
    <d v="2009-04-10T00:00:00"/>
  </r>
  <r>
    <n v="19365"/>
    <x v="1352"/>
    <s v="Medium"/>
    <n v="29"/>
    <n v="181.83"/>
    <s v="Regular Air"/>
    <n v="5.2"/>
    <x v="7"/>
    <s v="Small Business"/>
    <s v="Office Supplies"/>
    <s v="Paper"/>
    <s v="Small Box"/>
    <d v="2011-01-17T00:00:00"/>
  </r>
  <r>
    <n v="12258"/>
    <x v="350"/>
    <s v="Low"/>
    <n v="2"/>
    <n v="55.6"/>
    <s v="Regular Air"/>
    <n v="49"/>
    <x v="1"/>
    <s v="Home Office"/>
    <s v="Office Supplies"/>
    <s v="Appliances"/>
    <s v="Large Box"/>
    <d v="2009-12-05T00:00:00"/>
  </r>
  <r>
    <n v="39266"/>
    <x v="459"/>
    <s v="High"/>
    <n v="4"/>
    <n v="64.09"/>
    <s v="Regular Air"/>
    <n v="1.39"/>
    <x v="9"/>
    <s v="Small Business"/>
    <s v="Office Supplies"/>
    <s v="Envelopes"/>
    <s v="Small Box"/>
    <d v="2012-08-28T00:00:00"/>
  </r>
  <r>
    <n v="42725"/>
    <x v="852"/>
    <s v="Medium"/>
    <n v="18"/>
    <n v="231.06"/>
    <s v="Regular Air"/>
    <n v="6.13"/>
    <x v="5"/>
    <s v="Corporate"/>
    <s v="Office Supplies"/>
    <s v="Storage &amp; Organization"/>
    <s v="Small Box"/>
    <d v="2011-05-03T00:00:00"/>
  </r>
  <r>
    <n v="38437"/>
    <x v="871"/>
    <s v="Critical"/>
    <n v="17"/>
    <n v="55.66"/>
    <s v="Regular Air"/>
    <n v="2.31"/>
    <x v="1"/>
    <s v="Small Business"/>
    <s v="Office Supplies"/>
    <s v="Pens &amp; Art Supplies"/>
    <s v="Wrap Bag"/>
    <d v="2012-05-09T00:00:00"/>
  </r>
  <r>
    <n v="7174"/>
    <x v="161"/>
    <s v="Not Specified"/>
    <n v="10"/>
    <n v="141.91999999999999"/>
    <s v="Regular Air"/>
    <n v="8.99"/>
    <x v="3"/>
    <s v="Consumer"/>
    <s v="Furniture"/>
    <s v="Office Furnishings"/>
    <s v="Small Pack"/>
    <d v="2012-03-12T00:00:00"/>
  </r>
  <r>
    <n v="51488"/>
    <x v="885"/>
    <s v="High"/>
    <n v="31"/>
    <n v="1561.96"/>
    <s v="Regular Air"/>
    <n v="13.66"/>
    <x v="10"/>
    <s v="Corporate"/>
    <s v="Office Supplies"/>
    <s v="Appliances"/>
    <s v="Small Box"/>
    <d v="2010-05-03T00:00:00"/>
  </r>
  <r>
    <n v="28836"/>
    <x v="810"/>
    <s v="High"/>
    <n v="50"/>
    <n v="8221.2934999999998"/>
    <s v="Regular Air"/>
    <n v="4.2"/>
    <x v="7"/>
    <s v="Corporate"/>
    <s v="Technology"/>
    <s v="Telephones and Communication"/>
    <s v="Small Box"/>
    <d v="2010-10-25T00:00:00"/>
  </r>
  <r>
    <n v="26918"/>
    <x v="679"/>
    <s v="Low"/>
    <n v="16"/>
    <n v="77.959999999999994"/>
    <s v="Regular Air"/>
    <n v="0.71"/>
    <x v="1"/>
    <s v="Home Office"/>
    <s v="Office Supplies"/>
    <s v="Pens &amp; Art Supplies"/>
    <s v="Wrap Bag"/>
    <d v="2009-04-15T00:00:00"/>
  </r>
  <r>
    <n v="46115"/>
    <x v="697"/>
    <s v="Critical"/>
    <n v="35"/>
    <n v="677.43"/>
    <s v="Regular Air"/>
    <n v="4"/>
    <x v="4"/>
    <s v="Small Business"/>
    <s v="Technology"/>
    <s v="Computer Peripherals"/>
    <s v="Small Box"/>
    <d v="2011-03-04T00:00:00"/>
  </r>
  <r>
    <n v="22628"/>
    <x v="365"/>
    <s v="Medium"/>
    <n v="30"/>
    <n v="2951.7"/>
    <s v="Delivery Truck"/>
    <n v="74.349999999999994"/>
    <x v="10"/>
    <s v="Corporate"/>
    <s v="Furniture"/>
    <s v="Chairs &amp; Chairmats"/>
    <s v="Jumbo Drum"/>
    <d v="2009-11-01T00:00:00"/>
  </r>
  <r>
    <n v="13381"/>
    <x v="281"/>
    <s v="Medium"/>
    <n v="41"/>
    <n v="10714.78"/>
    <s v="Delivery Truck"/>
    <n v="66.67"/>
    <x v="4"/>
    <s v="Consumer"/>
    <s v="Furniture"/>
    <s v="Tables"/>
    <s v="Jumbo Box"/>
    <d v="2011-08-17T00:00:00"/>
  </r>
  <r>
    <n v="22151"/>
    <x v="1239"/>
    <s v="High"/>
    <n v="20"/>
    <n v="515.37"/>
    <s v="Regular Air"/>
    <n v="12.98"/>
    <x v="1"/>
    <s v="Corporate"/>
    <s v="Office Supplies"/>
    <s v="Binders and Binder Accessories"/>
    <s v="Small Box"/>
    <d v="2010-08-01T00:00:00"/>
  </r>
  <r>
    <n v="51777"/>
    <x v="982"/>
    <s v="Medium"/>
    <n v="13"/>
    <n v="1307.8800000000001"/>
    <s v="Regular Air"/>
    <n v="7.18"/>
    <x v="8"/>
    <s v="Small Business"/>
    <s v="Technology"/>
    <s v="Computer Peripherals"/>
    <s v="Small Box"/>
    <d v="2011-02-21T00:00:00"/>
  </r>
  <r>
    <n v="11460"/>
    <x v="232"/>
    <s v="High"/>
    <n v="30"/>
    <n v="102.24"/>
    <s v="Regular Air"/>
    <n v="0.5"/>
    <x v="2"/>
    <s v="Home Office"/>
    <s v="Office Supplies"/>
    <s v="Labels"/>
    <s v="Small Box"/>
    <d v="2010-08-26T00:00:00"/>
  </r>
  <r>
    <n v="129"/>
    <x v="1218"/>
    <s v="Low"/>
    <n v="4"/>
    <n v="32.72"/>
    <s v="Regular Air"/>
    <n v="8.19"/>
    <x v="1"/>
    <s v="Corporate"/>
    <s v="Office Supplies"/>
    <s v="Paper"/>
    <s v="Small Box"/>
    <d v="2012-11-27T00:00:00"/>
  </r>
  <r>
    <n v="21379"/>
    <x v="1353"/>
    <s v="High"/>
    <n v="35"/>
    <n v="5428.49"/>
    <s v="Delivery Truck"/>
    <n v="60.2"/>
    <x v="9"/>
    <s v="Corporate"/>
    <s v="Furniture"/>
    <s v="Chairs &amp; Chairmats"/>
    <s v="Jumbo Drum"/>
    <d v="2011-01-16T00:00:00"/>
  </r>
  <r>
    <n v="30054"/>
    <x v="51"/>
    <s v="Not Specified"/>
    <n v="33"/>
    <n v="311.19"/>
    <s v="Regular Air"/>
    <n v="4.93"/>
    <x v="1"/>
    <s v="Corporate"/>
    <s v="Furniture"/>
    <s v="Office Furnishings"/>
    <s v="Small Box"/>
    <d v="2012-09-03T00:00:00"/>
  </r>
  <r>
    <n v="35139"/>
    <x v="904"/>
    <s v="High"/>
    <n v="29"/>
    <n v="264.77999999999997"/>
    <s v="Regular Air"/>
    <n v="2.99"/>
    <x v="5"/>
    <s v="Home Office"/>
    <s v="Office Supplies"/>
    <s v="Binders and Binder Accessories"/>
    <s v="Small Box"/>
    <d v="2010-01-19T00:00:00"/>
  </r>
  <r>
    <n v="5703"/>
    <x v="402"/>
    <s v="Medium"/>
    <n v="29"/>
    <n v="357.96"/>
    <s v="Regular Air"/>
    <n v="6.47"/>
    <x v="1"/>
    <s v="Consumer"/>
    <s v="Office Supplies"/>
    <s v="Paper"/>
    <s v="Small Box"/>
    <d v="2010-05-16T00:00:00"/>
  </r>
  <r>
    <n v="8065"/>
    <x v="1340"/>
    <s v="Medium"/>
    <n v="17"/>
    <n v="1125.76"/>
    <s v="Regular Air"/>
    <n v="12.23"/>
    <x v="4"/>
    <s v="Small Business"/>
    <s v="Furniture"/>
    <s v="Office Furnishings"/>
    <s v="Medium Box"/>
    <d v="2012-10-23T00:00:00"/>
  </r>
  <r>
    <n v="7398"/>
    <x v="86"/>
    <s v="Not Specified"/>
    <n v="34"/>
    <n v="2181.44"/>
    <s v="Regular Air"/>
    <n v="35"/>
    <x v="5"/>
    <s v="Corporate"/>
    <s v="Office Supplies"/>
    <s v="Storage &amp; Organization"/>
    <s v="Large Box"/>
    <d v="2009-06-03T00:00:00"/>
  </r>
  <r>
    <n v="59171"/>
    <x v="373"/>
    <s v="Medium"/>
    <n v="39"/>
    <n v="105.07"/>
    <s v="Regular Air"/>
    <n v="0.7"/>
    <x v="10"/>
    <s v="Corporate"/>
    <s v="Office Supplies"/>
    <s v="Pens &amp; Art Supplies"/>
    <s v="Wrap Bag"/>
    <d v="2011-09-13T00:00:00"/>
  </r>
  <r>
    <n v="24388"/>
    <x v="1323"/>
    <s v="Critical"/>
    <n v="15"/>
    <n v="8662.34"/>
    <s v="Delivery Truck"/>
    <n v="49"/>
    <x v="7"/>
    <s v="Corporate"/>
    <s v="Technology"/>
    <s v="Copiers and Fax"/>
    <s v="Jumbo Drum"/>
    <d v="2011-01-27T00:00:00"/>
  </r>
  <r>
    <n v="50564"/>
    <x v="169"/>
    <s v="High"/>
    <n v="30"/>
    <n v="11041.42"/>
    <s v="Regular Air"/>
    <n v="19.989999999999998"/>
    <x v="1"/>
    <s v="Home Office"/>
    <s v="Office Supplies"/>
    <s v="Binders and Binder Accessories"/>
    <s v="Small Box"/>
    <d v="2012-03-04T00:00:00"/>
  </r>
  <r>
    <n v="14534"/>
    <x v="351"/>
    <s v="Medium"/>
    <n v="46"/>
    <n v="745.99"/>
    <s v="Regular Air"/>
    <n v="4"/>
    <x v="8"/>
    <s v="Corporate"/>
    <s v="Technology"/>
    <s v="Computer Peripherals"/>
    <s v="Small Box"/>
    <d v="2010-07-18T00:00:00"/>
  </r>
  <r>
    <n v="31270"/>
    <x v="998"/>
    <s v="Medium"/>
    <n v="5"/>
    <n v="165.04"/>
    <s v="Regular Air"/>
    <n v="8.65"/>
    <x v="2"/>
    <s v="Corporate"/>
    <s v="Technology"/>
    <s v="Computer Peripherals"/>
    <s v="Small Box"/>
    <d v="2012-11-25T00:00:00"/>
  </r>
  <r>
    <n v="11909"/>
    <x v="1220"/>
    <s v="Not Specified"/>
    <n v="11"/>
    <n v="194.17400000000001"/>
    <s v="Regular Air"/>
    <n v="0.99"/>
    <x v="5"/>
    <s v="Consumer"/>
    <s v="Technology"/>
    <s v="Telephones and Communication"/>
    <s v="Wrap Bag"/>
    <d v="2009-11-26T00:00:00"/>
  </r>
  <r>
    <n v="35266"/>
    <x v="257"/>
    <s v="Not Specified"/>
    <n v="39"/>
    <n v="217.25"/>
    <s v="Regular Air"/>
    <n v="1.2"/>
    <x v="2"/>
    <s v="Corporate"/>
    <s v="Office Supplies"/>
    <s v="Pens &amp; Art Supplies"/>
    <s v="Wrap Bag"/>
    <d v="2011-01-10T00:00:00"/>
  </r>
  <r>
    <n v="10054"/>
    <x v="244"/>
    <s v="High"/>
    <n v="2"/>
    <n v="203.3"/>
    <s v="Regular Air"/>
    <n v="48.2"/>
    <x v="4"/>
    <s v="Home Office"/>
    <s v="Furniture"/>
    <s v="Office Furnishings"/>
    <s v="Medium Box"/>
    <d v="2011-04-30T00:00:00"/>
  </r>
  <r>
    <n v="36931"/>
    <x v="752"/>
    <s v="Not Specified"/>
    <n v="46"/>
    <n v="180.56"/>
    <s v="Regular Air"/>
    <n v="1.6"/>
    <x v="3"/>
    <s v="Home Office"/>
    <s v="Office Supplies"/>
    <s v="Pens &amp; Art Supplies"/>
    <s v="Wrap Bag"/>
    <d v="2011-01-19T00:00:00"/>
  </r>
  <r>
    <n v="45155"/>
    <x v="428"/>
    <s v="Low"/>
    <n v="35"/>
    <n v="111.55"/>
    <s v="Regular Air"/>
    <n v="1.92"/>
    <x v="9"/>
    <s v="Corporate"/>
    <s v="Office Supplies"/>
    <s v="Scissors, Rulers and Trimmers"/>
    <s v="Wrap Bag"/>
    <d v="2011-02-15T00:00:00"/>
  </r>
  <r>
    <n v="4647"/>
    <x v="648"/>
    <s v="Medium"/>
    <n v="33"/>
    <n v="1590.163"/>
    <s v="Regular Air"/>
    <n v="5"/>
    <x v="9"/>
    <s v="Corporate"/>
    <s v="Technology"/>
    <s v="Telephones and Communication"/>
    <s v="Small Pack"/>
    <d v="2009-05-14T00:00:00"/>
  </r>
  <r>
    <n v="30279"/>
    <x v="873"/>
    <s v="Critical"/>
    <n v="25"/>
    <n v="1412.98"/>
    <s v="Regular Air"/>
    <n v="4.5"/>
    <x v="4"/>
    <s v="Corporate"/>
    <s v="Office Supplies"/>
    <s v="Appliances"/>
    <s v="Small Box"/>
    <d v="2011-12-07T00:00:00"/>
  </r>
  <r>
    <n v="48706"/>
    <x v="89"/>
    <s v="Low"/>
    <n v="28"/>
    <n v="31.2"/>
    <s v="Regular Air"/>
    <n v="0.7"/>
    <x v="4"/>
    <s v="Small Business"/>
    <s v="Office Supplies"/>
    <s v="Rubber Bands"/>
    <s v="Wrap Bag"/>
    <d v="2012-11-03T00:00:00"/>
  </r>
  <r>
    <n v="7171"/>
    <x v="480"/>
    <s v="Medium"/>
    <n v="28"/>
    <n v="1703.8505"/>
    <s v="Regular Air"/>
    <n v="8.99"/>
    <x v="6"/>
    <s v="Consumer"/>
    <s v="Technology"/>
    <s v="Telephones and Communication"/>
    <s v="Small Box"/>
    <d v="2011-02-15T00:00:00"/>
  </r>
  <r>
    <n v="1287"/>
    <x v="117"/>
    <s v="High"/>
    <n v="39"/>
    <n v="3908.65"/>
    <s v="Regular Air"/>
    <n v="10.119999999999999"/>
    <x v="6"/>
    <s v="Corporate"/>
    <s v="Furniture"/>
    <s v="Office Furnishings"/>
    <s v="Large Box"/>
    <d v="2009-07-06T00:00:00"/>
  </r>
  <r>
    <n v="27909"/>
    <x v="412"/>
    <s v="Critical"/>
    <n v="47"/>
    <n v="58.53"/>
    <s v="Regular Air"/>
    <n v="0.7"/>
    <x v="2"/>
    <s v="Corporate"/>
    <s v="Office Supplies"/>
    <s v="Rubber Bands"/>
    <s v="Wrap Bag"/>
    <d v="2012-02-10T00:00:00"/>
  </r>
  <r>
    <n v="9926"/>
    <x v="1112"/>
    <s v="High"/>
    <n v="25"/>
    <n v="158.83000000000001"/>
    <s v="Regular Air"/>
    <n v="5.92"/>
    <x v="1"/>
    <s v="Home Office"/>
    <s v="Furniture"/>
    <s v="Office Furnishings"/>
    <s v="Medium Box"/>
    <d v="2009-10-13T00:00:00"/>
  </r>
  <r>
    <n v="18368"/>
    <x v="584"/>
    <s v="Not Specified"/>
    <n v="3"/>
    <n v="212.91"/>
    <s v="Regular Air"/>
    <n v="3.5"/>
    <x v="5"/>
    <s v="Corporate"/>
    <s v="Office Supplies"/>
    <s v="Appliances"/>
    <s v="Small Box"/>
    <d v="2012-12-02T00:00:00"/>
  </r>
  <r>
    <n v="17797"/>
    <x v="408"/>
    <s v="Low"/>
    <n v="10"/>
    <n v="1077.28"/>
    <s v="Delivery Truck"/>
    <n v="57.38"/>
    <x v="1"/>
    <s v="Home Office"/>
    <s v="Furniture"/>
    <s v="Bookcases"/>
    <s v="Jumbo Box"/>
    <d v="2012-07-12T00:00:00"/>
  </r>
  <r>
    <n v="964"/>
    <x v="192"/>
    <s v="Medium"/>
    <n v="4"/>
    <n v="40.020000000000003"/>
    <s v="Regular Air"/>
    <n v="1.0900000000000001"/>
    <x v="9"/>
    <s v="Corporate"/>
    <s v="Office Supplies"/>
    <s v="Pens &amp; Art Supplies"/>
    <s v="Wrap Bag"/>
    <d v="2011-05-21T00:00:00"/>
  </r>
  <r>
    <n v="6592"/>
    <x v="494"/>
    <s v="Low"/>
    <n v="29"/>
    <n v="194.29"/>
    <s v="Regular Air"/>
    <n v="8.3699999999999992"/>
    <x v="1"/>
    <s v="Consumer"/>
    <s v="Office Supplies"/>
    <s v="Scissors, Rulers and Trimmers"/>
    <s v="Small Pack"/>
    <d v="2009-12-08T00:00:00"/>
  </r>
  <r>
    <n v="9312"/>
    <x v="800"/>
    <s v="Not Specified"/>
    <n v="43"/>
    <n v="1160.55"/>
    <s v="Delivery Truck"/>
    <n v="14.36"/>
    <x v="8"/>
    <s v="Home Office"/>
    <s v="Furniture"/>
    <s v="Chairs &amp; Chairmats"/>
    <s v="Jumbo Drum"/>
    <d v="2012-05-19T00:00:00"/>
  </r>
  <r>
    <n v="43585"/>
    <x v="1342"/>
    <s v="Critical"/>
    <n v="19"/>
    <n v="1004.18"/>
    <s v="Express Air"/>
    <n v="6.79"/>
    <x v="1"/>
    <s v="Consumer"/>
    <s v="Office Supplies"/>
    <s v="Paper"/>
    <s v="Small Box"/>
    <d v="2010-11-12T00:00:00"/>
  </r>
  <r>
    <n v="30114"/>
    <x v="439"/>
    <s v="Low"/>
    <n v="7"/>
    <n v="4667.28"/>
    <s v="Express Air"/>
    <n v="24.49"/>
    <x v="4"/>
    <s v="Corporate"/>
    <s v="Technology"/>
    <s v="Copiers and Fax"/>
    <s v="Large Box"/>
    <d v="2010-08-23T00:00:00"/>
  </r>
  <r>
    <n v="9985"/>
    <x v="1154"/>
    <s v="Low"/>
    <n v="12"/>
    <n v="81.900000000000006"/>
    <s v="Regular Air"/>
    <n v="5.2"/>
    <x v="5"/>
    <s v="Consumer"/>
    <s v="Office Supplies"/>
    <s v="Paper"/>
    <s v="Small Box"/>
    <d v="2010-08-07T00:00:00"/>
  </r>
  <r>
    <n v="43974"/>
    <x v="109"/>
    <s v="Not Specified"/>
    <n v="8"/>
    <n v="64.23"/>
    <s v="Regular Air"/>
    <n v="1.39"/>
    <x v="0"/>
    <s v="Corporate"/>
    <s v="Office Supplies"/>
    <s v="Envelopes"/>
    <s v="Small Box"/>
    <d v="2009-09-17T00:00:00"/>
  </r>
  <r>
    <n v="54053"/>
    <x v="95"/>
    <s v="High"/>
    <n v="34"/>
    <n v="5634.3525"/>
    <s v="Regular Air"/>
    <n v="8.08"/>
    <x v="4"/>
    <s v="Consumer"/>
    <s v="Technology"/>
    <s v="Telephones and Communication"/>
    <s v="Small Box"/>
    <d v="2012-02-15T00:00:00"/>
  </r>
  <r>
    <n v="39683"/>
    <x v="551"/>
    <s v="High"/>
    <n v="6"/>
    <n v="126.02"/>
    <s v="Regular Air"/>
    <n v="6.67"/>
    <x v="2"/>
    <s v="Corporate"/>
    <s v="Furniture"/>
    <s v="Office Furnishings"/>
    <s v="Small Pack"/>
    <d v="2011-08-11T00:00:00"/>
  </r>
  <r>
    <n v="46848"/>
    <x v="586"/>
    <s v="Medium"/>
    <n v="39"/>
    <n v="3842.99"/>
    <s v="Regular Air"/>
    <n v="19.989999999999998"/>
    <x v="1"/>
    <s v="Small Business"/>
    <s v="Office Supplies"/>
    <s v="Storage &amp; Organization"/>
    <s v="Small Box"/>
    <d v="2009-11-12T00:00:00"/>
  </r>
  <r>
    <n v="21894"/>
    <x v="123"/>
    <s v="Critical"/>
    <n v="6"/>
    <n v="54.3"/>
    <s v="Regular Air"/>
    <n v="2.0299999999999998"/>
    <x v="8"/>
    <s v="Consumer"/>
    <s v="Office Supplies"/>
    <s v="Paper"/>
    <s v="Wrap Bag"/>
    <d v="2011-12-20T00:00:00"/>
  </r>
  <r>
    <n v="17573"/>
    <x v="58"/>
    <s v="Low"/>
    <n v="23"/>
    <n v="220.97"/>
    <s v="Regular Air"/>
    <n v="7.29"/>
    <x v="1"/>
    <s v="Small Business"/>
    <s v="Furniture"/>
    <s v="Office Furnishings"/>
    <s v="Small Pack"/>
    <d v="2011-09-08T00:00:00"/>
  </r>
  <r>
    <n v="58372"/>
    <x v="215"/>
    <s v="Low"/>
    <n v="16"/>
    <n v="38.200000000000003"/>
    <s v="Express Air"/>
    <n v="1"/>
    <x v="1"/>
    <s v="Corporate"/>
    <s v="Office Supplies"/>
    <s v="Pens &amp; Art Supplies"/>
    <s v="Wrap Bag"/>
    <d v="2011-04-06T00:00:00"/>
  </r>
  <r>
    <n v="43200"/>
    <x v="1239"/>
    <s v="Not Specified"/>
    <n v="3"/>
    <n v="554.32000000000005"/>
    <s v="Regular Air"/>
    <n v="19.989999999999998"/>
    <x v="4"/>
    <s v="Small Business"/>
    <s v="Office Supplies"/>
    <s v="Binders and Binder Accessories"/>
    <s v="Small Box"/>
    <d v="2010-08-01T00:00:00"/>
  </r>
  <r>
    <n v="19493"/>
    <x v="47"/>
    <s v="Critical"/>
    <n v="31"/>
    <n v="4713.25"/>
    <s v="Regular Air"/>
    <n v="69"/>
    <x v="1"/>
    <s v="Corporate"/>
    <s v="Furniture"/>
    <s v="Tables"/>
    <s v="Large Box"/>
    <d v="2009-02-03T00:00:00"/>
  </r>
  <r>
    <n v="55558"/>
    <x v="318"/>
    <s v="Medium"/>
    <n v="8"/>
    <n v="1294.04"/>
    <s v="Delivery Truck"/>
    <n v="66.27"/>
    <x v="5"/>
    <s v="Consumer"/>
    <s v="Furniture"/>
    <s v="Bookcases"/>
    <s v="Jumbo Box"/>
    <d v="2010-08-09T00:00:00"/>
  </r>
  <r>
    <n v="43940"/>
    <x v="888"/>
    <s v="Critical"/>
    <n v="44"/>
    <n v="1717.21"/>
    <s v="Regular Air"/>
    <n v="8.99"/>
    <x v="4"/>
    <s v="Consumer"/>
    <s v="Office Supplies"/>
    <s v="Pens &amp; Art Supplies"/>
    <s v="Small Pack"/>
    <d v="2010-02-22T00:00:00"/>
  </r>
  <r>
    <n v="53248"/>
    <x v="1354"/>
    <s v="Critical"/>
    <n v="7"/>
    <n v="2423.06"/>
    <s v="Delivery Truck"/>
    <n v="40.19"/>
    <x v="4"/>
    <s v="Home Office"/>
    <s v="Furniture"/>
    <s v="Tables"/>
    <s v="Jumbo Box"/>
    <d v="2010-10-30T00:00:00"/>
  </r>
  <r>
    <n v="36832"/>
    <x v="115"/>
    <s v="Low"/>
    <n v="24"/>
    <n v="60.69"/>
    <s v="Express Air"/>
    <n v="1.99"/>
    <x v="0"/>
    <s v="Small Business"/>
    <s v="Technology"/>
    <s v="Computer Peripherals"/>
    <s v="Small Pack"/>
    <d v="2012-06-06T00:00:00"/>
  </r>
  <r>
    <n v="18849"/>
    <x v="103"/>
    <s v="High"/>
    <n v="6"/>
    <n v="751.71"/>
    <s v="Regular Air"/>
    <n v="0.99"/>
    <x v="9"/>
    <s v="Corporate"/>
    <s v="Office Supplies"/>
    <s v="Appliances"/>
    <s v="Small Box"/>
    <d v="2012-08-05T00:00:00"/>
  </r>
  <r>
    <n v="2976"/>
    <x v="991"/>
    <s v="Not Specified"/>
    <n v="30"/>
    <n v="14223.82"/>
    <s v="Delivery Truck"/>
    <n v="26"/>
    <x v="11"/>
    <s v="Consumer"/>
    <s v="Furniture"/>
    <s v="Chairs &amp; Chairmats"/>
    <s v="Jumbo Drum"/>
    <d v="2010-12-11T00:00:00"/>
  </r>
  <r>
    <n v="49056"/>
    <x v="1093"/>
    <s v="High"/>
    <n v="46"/>
    <n v="300.07"/>
    <s v="Regular Air"/>
    <n v="8.4"/>
    <x v="4"/>
    <s v="Home Office"/>
    <s v="Office Supplies"/>
    <s v="Paper"/>
    <s v="Small Box"/>
    <d v="2009-10-03T00:00:00"/>
  </r>
  <r>
    <n v="31169"/>
    <x v="368"/>
    <s v="Low"/>
    <n v="6"/>
    <n v="254.76"/>
    <s v="Regular Air"/>
    <n v="14.45"/>
    <x v="2"/>
    <s v="Home Office"/>
    <s v="Furniture"/>
    <s v="Office Furnishings"/>
    <s v="Large Box"/>
    <d v="2011-06-13T00:00:00"/>
  </r>
  <r>
    <n v="36355"/>
    <x v="10"/>
    <s v="Medium"/>
    <n v="43"/>
    <n v="90.93"/>
    <s v="Regular Air"/>
    <n v="2.56"/>
    <x v="4"/>
    <s v="Home Office"/>
    <s v="Office Supplies"/>
    <s v="Scissors, Rulers and Trimmers"/>
    <s v="Small Pack"/>
    <d v="2009-12-03T00:00:00"/>
  </r>
  <r>
    <n v="55297"/>
    <x v="474"/>
    <s v="Medium"/>
    <n v="29"/>
    <n v="566.66"/>
    <s v="Regular Air"/>
    <n v="8.68"/>
    <x v="8"/>
    <s v="Small Business"/>
    <s v="Office Supplies"/>
    <s v="Paper"/>
    <s v="Small Box"/>
    <d v="2010-10-21T00:00:00"/>
  </r>
  <r>
    <n v="17249"/>
    <x v="345"/>
    <s v="Low"/>
    <n v="37"/>
    <n v="2911.64"/>
    <s v="Regular Air"/>
    <n v="14.52"/>
    <x v="1"/>
    <s v="Corporate"/>
    <s v="Technology"/>
    <s v="Computer Peripherals"/>
    <s v="Small Box"/>
    <d v="2010-09-27T00:00:00"/>
  </r>
  <r>
    <n v="48935"/>
    <x v="106"/>
    <s v="Low"/>
    <n v="21"/>
    <n v="106.2"/>
    <s v="Regular Air"/>
    <n v="0.5"/>
    <x v="0"/>
    <s v="Consumer"/>
    <s v="Office Supplies"/>
    <s v="Labels"/>
    <s v="Small Box"/>
    <d v="2010-01-09T00:00:00"/>
  </r>
  <r>
    <n v="33893"/>
    <x v="710"/>
    <s v="Not Specified"/>
    <n v="16"/>
    <n v="88.3"/>
    <s v="Regular Air"/>
    <n v="2.27"/>
    <x v="0"/>
    <s v="Consumer"/>
    <s v="Office Supplies"/>
    <s v="Pens &amp; Art Supplies"/>
    <s v="Wrap Bag"/>
    <d v="2012-09-21T00:00:00"/>
  </r>
  <r>
    <n v="20422"/>
    <x v="259"/>
    <s v="High"/>
    <n v="5"/>
    <n v="15.38"/>
    <s v="Regular Air"/>
    <n v="0.5"/>
    <x v="0"/>
    <s v="Consumer"/>
    <s v="Office Supplies"/>
    <s v="Labels"/>
    <s v="Small Box"/>
    <d v="2009-01-28T00:00:00"/>
  </r>
  <r>
    <n v="25442"/>
    <x v="83"/>
    <s v="High"/>
    <n v="40"/>
    <n v="453.98"/>
    <s v="Regular Air"/>
    <n v="5.01"/>
    <x v="9"/>
    <s v="Home Office"/>
    <s v="Office Supplies"/>
    <s v="Paper"/>
    <s v="Small Box"/>
    <d v="2012-01-07T00:00:00"/>
  </r>
  <r>
    <n v="8996"/>
    <x v="566"/>
    <s v="Low"/>
    <n v="13"/>
    <n v="772.26750000000004"/>
    <s v="Regular Air"/>
    <n v="8.99"/>
    <x v="8"/>
    <s v="Corporate"/>
    <s v="Technology"/>
    <s v="Telephones and Communication"/>
    <s v="Small Box"/>
    <d v="2011-06-06T00:00:00"/>
  </r>
  <r>
    <n v="21639"/>
    <x v="1049"/>
    <s v="Not Specified"/>
    <n v="38"/>
    <n v="7814.59"/>
    <s v="Regular Air"/>
    <n v="11.54"/>
    <x v="3"/>
    <s v="Home Office"/>
    <s v="Furniture"/>
    <s v="Office Furnishings"/>
    <s v="Large Box"/>
    <d v="2011-02-02T00:00:00"/>
  </r>
  <r>
    <n v="39783"/>
    <x v="710"/>
    <s v="Not Specified"/>
    <n v="31"/>
    <n v="295.97000000000003"/>
    <s v="Regular Air"/>
    <n v="5.6"/>
    <x v="0"/>
    <s v="Corporate"/>
    <s v="Office Supplies"/>
    <s v="Binders and Binder Accessories"/>
    <s v="Small Box"/>
    <d v="2012-09-22T00:00:00"/>
  </r>
  <r>
    <n v="10502"/>
    <x v="435"/>
    <s v="Not Specified"/>
    <n v="33"/>
    <n v="7869.22"/>
    <s v="Delivery Truck"/>
    <n v="43.32"/>
    <x v="10"/>
    <s v="Consumer"/>
    <s v="Furniture"/>
    <s v="Chairs &amp; Chairmats"/>
    <s v="Jumbo Drum"/>
    <d v="2010-05-15T00:00:00"/>
  </r>
  <r>
    <n v="50759"/>
    <x v="502"/>
    <s v="Low"/>
    <n v="46"/>
    <n v="2422.721"/>
    <s v="Regular Air"/>
    <n v="8.99"/>
    <x v="4"/>
    <s v="Corporate"/>
    <s v="Technology"/>
    <s v="Telephones and Communication"/>
    <s v="Small Box"/>
    <d v="2010-03-24T00:00:00"/>
  </r>
  <r>
    <n v="37218"/>
    <x v="556"/>
    <s v="High"/>
    <n v="23"/>
    <n v="147.05000000000001"/>
    <s v="Regular Air"/>
    <n v="5.82"/>
    <x v="5"/>
    <s v="Corporate"/>
    <s v="Office Supplies"/>
    <s v="Paper"/>
    <s v="Small Box"/>
    <d v="2010-12-20T00:00:00"/>
  </r>
  <r>
    <n v="1314"/>
    <x v="46"/>
    <s v="Medium"/>
    <n v="4"/>
    <n v="42.58"/>
    <s v="Regular Air"/>
    <n v="4.3899999999999997"/>
    <x v="0"/>
    <s v="Corporate"/>
    <s v="Office Supplies"/>
    <s v="Paper"/>
    <s v="Wrap Bag"/>
    <d v="2009-05-14T00:00:00"/>
  </r>
  <r>
    <n v="44546"/>
    <x v="986"/>
    <s v="Critical"/>
    <n v="15"/>
    <n v="55.2"/>
    <s v="Regular Air"/>
    <n v="1.63"/>
    <x v="4"/>
    <s v="Home Office"/>
    <s v="Office Supplies"/>
    <s v="Rubber Bands"/>
    <s v="Wrap Bag"/>
    <d v="2010-03-25T00:00:00"/>
  </r>
  <r>
    <n v="13121"/>
    <x v="580"/>
    <s v="High"/>
    <n v="36"/>
    <n v="1211"/>
    <s v="Regular Air"/>
    <n v="6.5"/>
    <x v="1"/>
    <s v="Corporate"/>
    <s v="Technology"/>
    <s v="Computer Peripherals"/>
    <s v="Small Box"/>
    <d v="2010-03-08T00:00:00"/>
  </r>
  <r>
    <n v="13252"/>
    <x v="19"/>
    <s v="Not Specified"/>
    <n v="39"/>
    <n v="605.16"/>
    <s v="Regular Air"/>
    <n v="4"/>
    <x v="4"/>
    <s v="Consumer"/>
    <s v="Technology"/>
    <s v="Computer Peripherals"/>
    <s v="Small Box"/>
    <d v="2009-03-24T00:00:00"/>
  </r>
  <r>
    <n v="21285"/>
    <x v="372"/>
    <s v="Medium"/>
    <n v="32"/>
    <n v="54.78"/>
    <s v="Regular Air"/>
    <n v="1.57"/>
    <x v="2"/>
    <s v="Corporate"/>
    <s v="Office Supplies"/>
    <s v="Pens &amp; Art Supplies"/>
    <s v="Wrap Bag"/>
    <d v="2010-07-04T00:00:00"/>
  </r>
  <r>
    <n v="32519"/>
    <x v="818"/>
    <s v="Low"/>
    <n v="8"/>
    <n v="85.36"/>
    <s v="Regular Air"/>
    <n v="4.5"/>
    <x v="8"/>
    <s v="Consumer"/>
    <s v="Office Supplies"/>
    <s v="Appliances"/>
    <s v="Small Box"/>
    <d v="2010-10-13T00:00:00"/>
  </r>
  <r>
    <n v="55235"/>
    <x v="303"/>
    <s v="Low"/>
    <n v="33"/>
    <n v="2532.6174999999998"/>
    <s v="Regular Air"/>
    <n v="2.79"/>
    <x v="1"/>
    <s v="Corporate"/>
    <s v="Technology"/>
    <s v="Telephones and Communication"/>
    <s v="Small Box"/>
    <d v="2010-10-08T00:00:00"/>
  </r>
  <r>
    <n v="56514"/>
    <x v="681"/>
    <s v="Low"/>
    <n v="35"/>
    <n v="186.89"/>
    <s v="Regular Air"/>
    <n v="7.54"/>
    <x v="4"/>
    <s v="Corporate"/>
    <s v="Office Supplies"/>
    <s v="Paper"/>
    <s v="Small Box"/>
    <d v="2012-02-18T00:00:00"/>
  </r>
  <r>
    <n v="6148"/>
    <x v="911"/>
    <s v="Medium"/>
    <n v="50"/>
    <n v="510.56"/>
    <s v="Regular Air"/>
    <n v="5.16"/>
    <x v="4"/>
    <s v="Small Business"/>
    <s v="Furniture"/>
    <s v="Office Furnishings"/>
    <s v="Small Box"/>
    <d v="2011-12-25T00:00:00"/>
  </r>
  <r>
    <n v="16230"/>
    <x v="59"/>
    <s v="Low"/>
    <n v="2"/>
    <n v="13.3"/>
    <s v="Regular Air"/>
    <n v="0.49"/>
    <x v="0"/>
    <s v="Corporate"/>
    <s v="Office Supplies"/>
    <s v="Labels"/>
    <s v="Small Box"/>
    <d v="2010-03-01T00:00:00"/>
  </r>
  <r>
    <n v="4324"/>
    <x v="1281"/>
    <s v="Critical"/>
    <n v="28"/>
    <n v="1165.33"/>
    <s v="Regular Air"/>
    <n v="8.99"/>
    <x v="3"/>
    <s v="Small Business"/>
    <s v="Office Supplies"/>
    <s v="Pens &amp; Art Supplies"/>
    <s v="Small Pack"/>
    <d v="2011-07-18T00:00:00"/>
  </r>
  <r>
    <n v="8992"/>
    <x v="1150"/>
    <s v="High"/>
    <n v="18"/>
    <n v="1341.963"/>
    <s v="Regular Air"/>
    <n v="2.79"/>
    <x v="0"/>
    <s v="Corporate"/>
    <s v="Technology"/>
    <s v="Telephones and Communication"/>
    <s v="Small Box"/>
    <d v="2010-11-13T00:00:00"/>
  </r>
  <r>
    <n v="31873"/>
    <x v="634"/>
    <s v="Low"/>
    <n v="50"/>
    <n v="8558.4714999999997"/>
    <s v="Regular Air"/>
    <n v="8.99"/>
    <x v="1"/>
    <s v="Home Office"/>
    <s v="Technology"/>
    <s v="Telephones and Communication"/>
    <s v="Small Box"/>
    <d v="2009-11-15T00:00:00"/>
  </r>
  <r>
    <n v="3524"/>
    <x v="201"/>
    <s v="High"/>
    <n v="21"/>
    <n v="427.32"/>
    <s v="Regular Air"/>
    <n v="9.0299999999999994"/>
    <x v="11"/>
    <s v="Small Business"/>
    <s v="Office Supplies"/>
    <s v="Paper"/>
    <s v="Small Box"/>
    <d v="2012-05-03T00:00:00"/>
  </r>
  <r>
    <n v="3110"/>
    <x v="1058"/>
    <s v="High"/>
    <n v="13"/>
    <n v="1601.32"/>
    <s v="Delivery Truck"/>
    <n v="14"/>
    <x v="8"/>
    <s v="Corporate"/>
    <s v="Technology"/>
    <s v="Office Machines"/>
    <s v="Jumbo Drum"/>
    <d v="2009-12-18T00:00:00"/>
  </r>
  <r>
    <n v="12289"/>
    <x v="911"/>
    <s v="Low"/>
    <n v="25"/>
    <n v="3019.41"/>
    <s v="Regular Air"/>
    <n v="7.11"/>
    <x v="2"/>
    <s v="Corporate"/>
    <s v="Technology"/>
    <s v="Office Machines"/>
    <s v="Medium Box"/>
    <d v="2011-12-28T00:00:00"/>
  </r>
  <r>
    <n v="8001"/>
    <x v="1232"/>
    <s v="High"/>
    <n v="47"/>
    <n v="1059.72"/>
    <s v="Regular Air"/>
    <n v="5.42"/>
    <x v="3"/>
    <s v="Consumer"/>
    <s v="Office Supplies"/>
    <s v="Storage &amp; Organization"/>
    <s v="Small Box"/>
    <d v="2010-11-21T00:00:00"/>
  </r>
  <r>
    <n v="20292"/>
    <x v="222"/>
    <s v="Medium"/>
    <n v="5"/>
    <n v="117.13"/>
    <s v="Regular Air"/>
    <n v="4"/>
    <x v="6"/>
    <s v="Corporate"/>
    <s v="Technology"/>
    <s v="Computer Peripherals"/>
    <s v="Small Box"/>
    <d v="2012-11-09T00:00:00"/>
  </r>
  <r>
    <n v="42439"/>
    <x v="242"/>
    <s v="Not Specified"/>
    <n v="28"/>
    <n v="164.5"/>
    <s v="Regular Air"/>
    <n v="1"/>
    <x v="4"/>
    <s v="Consumer"/>
    <s v="Office Supplies"/>
    <s v="Pens &amp; Art Supplies"/>
    <s v="Wrap Bag"/>
    <d v="2010-06-20T00:00:00"/>
  </r>
  <r>
    <n v="21796"/>
    <x v="421"/>
    <s v="Low"/>
    <n v="41"/>
    <n v="607.13"/>
    <s v="Regular Air"/>
    <n v="1.39"/>
    <x v="1"/>
    <s v="Home Office"/>
    <s v="Office Supplies"/>
    <s v="Envelopes"/>
    <s v="Small Box"/>
    <d v="2012-05-13T00:00:00"/>
  </r>
  <r>
    <n v="46853"/>
    <x v="905"/>
    <s v="Low"/>
    <n v="22"/>
    <n v="5648.69"/>
    <s v="Regular Air"/>
    <n v="11.25"/>
    <x v="1"/>
    <s v="Home Office"/>
    <s v="Technology"/>
    <s v="Computer Peripherals"/>
    <s v="Small Box"/>
    <d v="2009-05-22T00:00:00"/>
  </r>
  <r>
    <n v="51969"/>
    <x v="58"/>
    <s v="High"/>
    <n v="16"/>
    <n v="196.98"/>
    <s v="Regular Air"/>
    <n v="6.47"/>
    <x v="0"/>
    <s v="Consumer"/>
    <s v="Office Supplies"/>
    <s v="Paper"/>
    <s v="Small Box"/>
    <d v="2011-09-04T00:00:00"/>
  </r>
  <r>
    <n v="18144"/>
    <x v="5"/>
    <s v="Critical"/>
    <n v="8"/>
    <n v="234.28"/>
    <s v="Regular Air"/>
    <n v="13.99"/>
    <x v="2"/>
    <s v="Corporate"/>
    <s v="Office Supplies"/>
    <s v="Storage &amp; Organization"/>
    <s v="Medium Box"/>
    <d v="2011-06-09T00:00:00"/>
  </r>
  <r>
    <n v="25092"/>
    <x v="80"/>
    <s v="High"/>
    <n v="9"/>
    <n v="16.02"/>
    <s v="Regular Air"/>
    <n v="0.75"/>
    <x v="9"/>
    <s v="Consumer"/>
    <s v="Office Supplies"/>
    <s v="Rubber Bands"/>
    <s v="Wrap Bag"/>
    <d v="2010-12-03T00:00:00"/>
  </r>
  <r>
    <n v="50983"/>
    <x v="865"/>
    <s v="Critical"/>
    <n v="15"/>
    <n v="229.03"/>
    <s v="Regular Air"/>
    <n v="5.8"/>
    <x v="3"/>
    <s v="Home Office"/>
    <s v="Office Supplies"/>
    <s v="Storage &amp; Organization"/>
    <s v="Small Box"/>
    <d v="2011-06-30T00:00:00"/>
  </r>
  <r>
    <n v="48929"/>
    <x v="1168"/>
    <s v="High"/>
    <n v="1"/>
    <n v="55.43"/>
    <s v="Regular Air"/>
    <n v="19.989999999999998"/>
    <x v="12"/>
    <s v="Small Business"/>
    <s v="Office Supplies"/>
    <s v="Paper"/>
    <s v="Small Box"/>
    <d v="2009-10-23T00:00:00"/>
  </r>
  <r>
    <n v="18400"/>
    <x v="1355"/>
    <s v="Not Specified"/>
    <n v="29"/>
    <n v="598.49"/>
    <s v="Regular Air"/>
    <n v="4"/>
    <x v="4"/>
    <s v="Consumer"/>
    <s v="Technology"/>
    <s v="Computer Peripherals"/>
    <s v="Small Box"/>
    <d v="2011-12-07T00:00:00"/>
  </r>
  <r>
    <n v="8001"/>
    <x v="1232"/>
    <s v="High"/>
    <n v="15"/>
    <n v="37.700000000000003"/>
    <s v="Regular Air"/>
    <n v="7.09"/>
    <x v="3"/>
    <s v="Consumer"/>
    <s v="Office Supplies"/>
    <s v="Paper"/>
    <s v="Wrap Bag"/>
    <d v="2010-11-21T00:00:00"/>
  </r>
  <r>
    <n v="34658"/>
    <x v="645"/>
    <s v="Medium"/>
    <n v="33"/>
    <n v="2701.69"/>
    <s v="Delivery Truck"/>
    <n v="55.81"/>
    <x v="1"/>
    <s v="Small Business"/>
    <s v="Furniture"/>
    <s v="Bookcases"/>
    <s v="Jumbo Box"/>
    <d v="2010-11-18T00:00:00"/>
  </r>
  <r>
    <n v="448"/>
    <x v="8"/>
    <s v="Medium"/>
    <n v="22"/>
    <n v="1162.4005"/>
    <s v="Regular Air"/>
    <n v="19.989999999999998"/>
    <x v="3"/>
    <s v="Corporate"/>
    <s v="Technology"/>
    <s v="Telephones and Communication"/>
    <s v="Small Box"/>
    <d v="2011-08-22T00:00:00"/>
  </r>
  <r>
    <n v="46177"/>
    <x v="102"/>
    <s v="Low"/>
    <n v="33"/>
    <n v="468.46"/>
    <s v="Regular Air"/>
    <n v="14.37"/>
    <x v="12"/>
    <s v="Corporate"/>
    <s v="Furniture"/>
    <s v="Office Furnishings"/>
    <s v="Large Box"/>
    <d v="2010-12-05T00:00:00"/>
  </r>
  <r>
    <n v="59072"/>
    <x v="693"/>
    <s v="Not Specified"/>
    <n v="2"/>
    <n v="35.665999999999997"/>
    <s v="Regular Air"/>
    <n v="2.5"/>
    <x v="3"/>
    <s v="Corporate"/>
    <s v="Technology"/>
    <s v="Telephones and Communication"/>
    <s v="Wrap Bag"/>
    <d v="2009-05-27T00:00:00"/>
  </r>
  <r>
    <n v="59200"/>
    <x v="217"/>
    <s v="Medium"/>
    <n v="28"/>
    <n v="350.42"/>
    <s v="Regular Air"/>
    <n v="5.81"/>
    <x v="1"/>
    <s v="Home Office"/>
    <s v="Office Supplies"/>
    <s v="Pens &amp; Art Supplies"/>
    <s v="Small Pack"/>
    <d v="2011-12-11T00:00:00"/>
  </r>
  <r>
    <n v="29187"/>
    <x v="130"/>
    <s v="Low"/>
    <n v="35"/>
    <n v="26095.13"/>
    <s v="Delivery Truck"/>
    <n v="55.3"/>
    <x v="5"/>
    <s v="Consumer"/>
    <s v="Technology"/>
    <s v="Office Machines"/>
    <s v="Jumbo Drum"/>
    <d v="2009-08-07T00:00:00"/>
  </r>
  <r>
    <n v="1507"/>
    <x v="44"/>
    <s v="Medium"/>
    <n v="29"/>
    <n v="4345.8599999999997"/>
    <s v="Regular Air"/>
    <n v="4"/>
    <x v="1"/>
    <s v="Home Office"/>
    <s v="Technology"/>
    <s v="Computer Peripherals"/>
    <s v="Small Box"/>
    <d v="2010-10-15T00:00:00"/>
  </r>
  <r>
    <n v="20162"/>
    <x v="1090"/>
    <s v="Medium"/>
    <n v="38"/>
    <n v="607.41999999999996"/>
    <s v="Regular Air"/>
    <n v="15.09"/>
    <x v="4"/>
    <s v="Home Office"/>
    <s v="Office Supplies"/>
    <s v="Binders and Binder Accessories"/>
    <s v="Small Box"/>
    <d v="2009-02-09T00:00:00"/>
  </r>
  <r>
    <n v="15105"/>
    <x v="941"/>
    <s v="Low"/>
    <n v="39"/>
    <n v="460.43"/>
    <s v="Regular Air"/>
    <n v="6.13"/>
    <x v="3"/>
    <s v="Small Business"/>
    <s v="Office Supplies"/>
    <s v="Storage &amp; Organization"/>
    <s v="Small Box"/>
    <d v="2009-11-10T00:00:00"/>
  </r>
  <r>
    <n v="33377"/>
    <x v="175"/>
    <s v="High"/>
    <n v="20"/>
    <n v="100.4"/>
    <s v="Regular Air"/>
    <n v="2.04"/>
    <x v="2"/>
    <s v="Corporate"/>
    <s v="Office Supplies"/>
    <s v="Paper"/>
    <s v="Wrap Bag"/>
    <d v="2011-08-02T00:00:00"/>
  </r>
  <r>
    <n v="26981"/>
    <x v="504"/>
    <s v="Medium"/>
    <n v="44"/>
    <n v="770.53"/>
    <s v="Regular Air"/>
    <n v="6.25"/>
    <x v="0"/>
    <s v="Home Office"/>
    <s v="Office Supplies"/>
    <s v="Storage &amp; Organization"/>
    <s v="Small Box"/>
    <d v="2012-08-31T00:00:00"/>
  </r>
  <r>
    <n v="6432"/>
    <x v="258"/>
    <s v="Critical"/>
    <n v="30"/>
    <n v="311.08"/>
    <s v="Regular Air"/>
    <n v="4.5"/>
    <x v="1"/>
    <s v="Corporate"/>
    <s v="Office Supplies"/>
    <s v="Appliances"/>
    <s v="Small Box"/>
    <d v="2011-11-12T00:00:00"/>
  </r>
  <r>
    <n v="1799"/>
    <x v="353"/>
    <s v="Not Specified"/>
    <n v="16"/>
    <n v="108.31"/>
    <s v="Regular Air"/>
    <n v="6.86"/>
    <x v="0"/>
    <s v="Small Business"/>
    <s v="Office Supplies"/>
    <s v="Paper"/>
    <s v="Small Box"/>
    <d v="2009-03-08T00:00:00"/>
  </r>
  <r>
    <n v="59104"/>
    <x v="177"/>
    <s v="High"/>
    <n v="22"/>
    <n v="68.92"/>
    <s v="Regular Air"/>
    <n v="1.58"/>
    <x v="4"/>
    <s v="Small Business"/>
    <s v="Office Supplies"/>
    <s v="Rubber Bands"/>
    <s v="Wrap Bag"/>
    <d v="2009-02-15T00:00:00"/>
  </r>
  <r>
    <n v="32389"/>
    <x v="738"/>
    <s v="Medium"/>
    <n v="8"/>
    <n v="121.624"/>
    <s v="Delivery Truck"/>
    <n v="27.75"/>
    <x v="1"/>
    <s v="Small Business"/>
    <s v="Furniture"/>
    <s v="Tables"/>
    <s v="Jumbo Box"/>
    <d v="2010-11-01T00:00:00"/>
  </r>
  <r>
    <n v="36358"/>
    <x v="648"/>
    <s v="Not Specified"/>
    <n v="22"/>
    <n v="823.07"/>
    <s v="Regular Air"/>
    <n v="5.08"/>
    <x v="4"/>
    <s v="Corporate"/>
    <s v="Office Supplies"/>
    <s v="Paper"/>
    <s v="Wrap Bag"/>
    <d v="2009-05-14T00:00:00"/>
  </r>
  <r>
    <n v="45158"/>
    <x v="1227"/>
    <s v="Low"/>
    <n v="40"/>
    <n v="375.52"/>
    <s v="Regular Air"/>
    <n v="2.0299999999999998"/>
    <x v="0"/>
    <s v="Corporate"/>
    <s v="Office Supplies"/>
    <s v="Paper"/>
    <s v="Wrap Bag"/>
    <d v="2010-04-12T00:00:00"/>
  </r>
  <r>
    <n v="58657"/>
    <x v="782"/>
    <s v="Critical"/>
    <n v="43"/>
    <n v="1338.12"/>
    <s v="Regular Air"/>
    <n v="1.99"/>
    <x v="5"/>
    <s v="Corporate"/>
    <s v="Technology"/>
    <s v="Computer Peripherals"/>
    <s v="Small Pack"/>
    <d v="2010-03-29T00:00:00"/>
  </r>
  <r>
    <n v="12902"/>
    <x v="1354"/>
    <s v="Not Specified"/>
    <n v="30"/>
    <n v="3645.45"/>
    <s v="Delivery Truck"/>
    <n v="56.7"/>
    <x v="5"/>
    <s v="Home Office"/>
    <s v="Furniture"/>
    <s v="Bookcases"/>
    <s v="Jumbo Box"/>
    <d v="2010-10-31T00:00:00"/>
  </r>
  <r>
    <n v="35173"/>
    <x v="815"/>
    <s v="Not Specified"/>
    <n v="13"/>
    <n v="1446.2070000000001"/>
    <s v="Regular Air"/>
    <n v="8.08"/>
    <x v="5"/>
    <s v="Corporate"/>
    <s v="Technology"/>
    <s v="Telephones and Communication"/>
    <s v="Small Box"/>
    <d v="2012-03-15T00:00:00"/>
  </r>
  <r>
    <n v="57155"/>
    <x v="1018"/>
    <s v="Critical"/>
    <n v="16"/>
    <n v="535.54"/>
    <s v="Express Air"/>
    <n v="5.0999999999999996"/>
    <x v="1"/>
    <s v="Consumer"/>
    <s v="Office Supplies"/>
    <s v="Storage &amp; Organization"/>
    <s v="Small Box"/>
    <d v="2009-06-18T00:00:00"/>
  </r>
  <r>
    <n v="53671"/>
    <x v="726"/>
    <s v="Medium"/>
    <n v="41"/>
    <n v="236.68"/>
    <s v="Regular Air"/>
    <n v="5.01"/>
    <x v="1"/>
    <s v="Small Business"/>
    <s v="Office Supplies"/>
    <s v="Binders and Binder Accessories"/>
    <s v="Small Box"/>
    <d v="2011-06-11T00:00:00"/>
  </r>
  <r>
    <n v="22661"/>
    <x v="477"/>
    <s v="Not Specified"/>
    <n v="11"/>
    <n v="18.260000000000002"/>
    <s v="Regular Air"/>
    <n v="0.7"/>
    <x v="3"/>
    <s v="Corporate"/>
    <s v="Office Supplies"/>
    <s v="Pens &amp; Art Supplies"/>
    <s v="Wrap Bag"/>
    <d v="2010-09-29T00:00:00"/>
  </r>
  <r>
    <n v="55366"/>
    <x v="1219"/>
    <s v="Critical"/>
    <n v="7"/>
    <n v="387.17"/>
    <s v="Regular Air"/>
    <n v="6.55"/>
    <x v="2"/>
    <s v="Corporate"/>
    <s v="Technology"/>
    <s v="Computer Peripherals"/>
    <s v="Small Box"/>
    <d v="2012-10-11T00:00:00"/>
  </r>
  <r>
    <n v="19975"/>
    <x v="465"/>
    <s v="Not Specified"/>
    <n v="33"/>
    <n v="362.17"/>
    <s v="Regular Air"/>
    <n v="6.96"/>
    <x v="10"/>
    <s v="Consumer"/>
    <s v="Office Supplies"/>
    <s v="Appliances"/>
    <s v="Medium Box"/>
    <d v="2009-04-13T00:00:00"/>
  </r>
  <r>
    <n v="9476"/>
    <x v="693"/>
    <s v="Not Specified"/>
    <n v="10"/>
    <n v="165.04"/>
    <s v="Express Air"/>
    <n v="13.18"/>
    <x v="5"/>
    <s v="Corporate"/>
    <s v="Office Supplies"/>
    <s v="Binders and Binder Accessories"/>
    <s v="Small Box"/>
    <d v="2009-05-27T00:00:00"/>
  </r>
  <r>
    <n v="31842"/>
    <x v="286"/>
    <s v="Medium"/>
    <n v="9"/>
    <n v="157.26"/>
    <s v="Regular Air"/>
    <n v="1.99"/>
    <x v="8"/>
    <s v="Corporate"/>
    <s v="Technology"/>
    <s v="Computer Peripherals"/>
    <s v="Small Pack"/>
    <d v="2010-07-17T00:00:00"/>
  </r>
  <r>
    <n v="40420"/>
    <x v="257"/>
    <s v="High"/>
    <n v="22"/>
    <n v="59.08"/>
    <s v="Regular Air"/>
    <n v="1.49"/>
    <x v="0"/>
    <s v="Corporate"/>
    <s v="Office Supplies"/>
    <s v="Binders and Binder Accessories"/>
    <s v="Small Box"/>
    <d v="2011-01-12T00:00:00"/>
  </r>
  <r>
    <n v="21601"/>
    <x v="1356"/>
    <s v="Low"/>
    <n v="20"/>
    <n v="2227.34"/>
    <s v="Regular Air"/>
    <n v="35"/>
    <x v="1"/>
    <s v="Consumer"/>
    <s v="Office Supplies"/>
    <s v="Storage &amp; Organization"/>
    <s v="Large Box"/>
    <d v="2011-04-06T00:00:00"/>
  </r>
  <r>
    <n v="42338"/>
    <x v="618"/>
    <s v="Not Specified"/>
    <n v="32"/>
    <n v="1909.0065"/>
    <s v="Regular Air"/>
    <n v="8.99"/>
    <x v="0"/>
    <s v="Corporate"/>
    <s v="Technology"/>
    <s v="Telephones and Communication"/>
    <s v="Small Box"/>
    <d v="2009-11-04T00:00:00"/>
  </r>
  <r>
    <n v="54081"/>
    <x v="592"/>
    <s v="Low"/>
    <n v="2"/>
    <n v="57.5"/>
    <s v="Regular Air"/>
    <n v="1.99"/>
    <x v="0"/>
    <s v="Home Office"/>
    <s v="Technology"/>
    <s v="Computer Peripherals"/>
    <s v="Small Pack"/>
    <d v="2011-03-12T00:00:00"/>
  </r>
  <r>
    <n v="43620"/>
    <x v="730"/>
    <s v="Medium"/>
    <n v="11"/>
    <n v="49.76"/>
    <s v="Express Air"/>
    <n v="2.2599999999999998"/>
    <x v="6"/>
    <s v="Home Office"/>
    <s v="Office Supplies"/>
    <s v="Paper"/>
    <s v="Wrap Bag"/>
    <d v="2009-01-19T00:00:00"/>
  </r>
  <r>
    <n v="18210"/>
    <x v="436"/>
    <s v="Not Specified"/>
    <n v="27"/>
    <n v="80.790000000000006"/>
    <s v="Regular Air"/>
    <n v="0.7"/>
    <x v="7"/>
    <s v="Small Business"/>
    <s v="Office Supplies"/>
    <s v="Pens &amp; Art Supplies"/>
    <s v="Wrap Bag"/>
    <d v="2010-08-07T00:00:00"/>
  </r>
  <r>
    <n v="28928"/>
    <x v="272"/>
    <s v="Low"/>
    <n v="3"/>
    <n v="185.16"/>
    <s v="Regular Air"/>
    <n v="3.99"/>
    <x v="8"/>
    <s v="Corporate"/>
    <s v="Office Supplies"/>
    <s v="Appliances"/>
    <s v="Small Box"/>
    <d v="2010-05-02T00:00:00"/>
  </r>
  <r>
    <n v="30053"/>
    <x v="1287"/>
    <s v="Critical"/>
    <n v="41"/>
    <n v="3279.01"/>
    <s v="Delivery Truck"/>
    <n v="33.6"/>
    <x v="8"/>
    <s v="Consumer"/>
    <s v="Technology"/>
    <s v="Office Machines"/>
    <s v="Jumbo Drum"/>
    <d v="2009-02-03T00:00:00"/>
  </r>
  <r>
    <n v="18788"/>
    <x v="766"/>
    <s v="Not Specified"/>
    <n v="27"/>
    <n v="566.12"/>
    <s v="Regular Air"/>
    <n v="11.17"/>
    <x v="7"/>
    <s v="Corporate"/>
    <s v="Furniture"/>
    <s v="Office Furnishings"/>
    <s v="Large Box"/>
    <d v="2009-10-03T00:00:00"/>
  </r>
  <r>
    <n v="40321"/>
    <x v="881"/>
    <s v="High"/>
    <n v="23"/>
    <n v="1484.49"/>
    <s v="Regular Air"/>
    <n v="19.989999999999998"/>
    <x v="6"/>
    <s v="Consumer"/>
    <s v="Office Supplies"/>
    <s v="Binders and Binder Accessories"/>
    <s v="Small Box"/>
    <d v="2010-06-25T00:00:00"/>
  </r>
  <r>
    <n v="51620"/>
    <x v="972"/>
    <s v="Medium"/>
    <n v="12"/>
    <n v="173.97"/>
    <s v="Regular Air"/>
    <n v="4.51"/>
    <x v="4"/>
    <s v="Corporate"/>
    <s v="Office Supplies"/>
    <s v="Storage &amp; Organization"/>
    <s v="Small Box"/>
    <d v="2012-03-09T00:00:00"/>
  </r>
  <r>
    <n v="53477"/>
    <x v="140"/>
    <s v="High"/>
    <n v="28"/>
    <n v="4479.16"/>
    <s v="Regular Air"/>
    <n v="19.989999999999998"/>
    <x v="8"/>
    <s v="Corporate"/>
    <s v="Office Supplies"/>
    <s v="Storage &amp; Organization"/>
    <s v="Small Box"/>
    <d v="2012-05-07T00:00:00"/>
  </r>
  <r>
    <n v="12929"/>
    <x v="276"/>
    <s v="Critical"/>
    <n v="20"/>
    <n v="95.3"/>
    <s v="Regular Air"/>
    <n v="1.22"/>
    <x v="2"/>
    <s v="Corporate"/>
    <s v="Office Supplies"/>
    <s v="Paper"/>
    <s v="Wrap Bag"/>
    <d v="2010-08-31T00:00:00"/>
  </r>
  <r>
    <n v="50499"/>
    <x v="899"/>
    <s v="Not Specified"/>
    <n v="18"/>
    <n v="1758.41"/>
    <s v="Delivery Truck"/>
    <n v="15.66"/>
    <x v="8"/>
    <s v="Small Business"/>
    <s v="Office Supplies"/>
    <s v="Appliances"/>
    <s v="Jumbo Drum"/>
    <d v="2011-10-13T00:00:00"/>
  </r>
  <r>
    <n v="51879"/>
    <x v="232"/>
    <s v="Not Specified"/>
    <n v="46"/>
    <n v="991.36"/>
    <s v="Regular Air"/>
    <n v="8.68"/>
    <x v="0"/>
    <s v="Corporate"/>
    <s v="Office Supplies"/>
    <s v="Paper"/>
    <s v="Small Box"/>
    <d v="2010-08-25T00:00:00"/>
  </r>
  <r>
    <n v="38948"/>
    <x v="1114"/>
    <s v="Not Specified"/>
    <n v="44"/>
    <n v="6862.2370000000001"/>
    <s v="Express Air"/>
    <n v="13.99"/>
    <x v="0"/>
    <s v="Home Office"/>
    <s v="Technology"/>
    <s v="Telephones and Communication"/>
    <s v="Medium Box"/>
    <d v="2011-06-06T00:00:00"/>
  </r>
  <r>
    <n v="55683"/>
    <x v="484"/>
    <s v="High"/>
    <n v="50"/>
    <n v="172.23"/>
    <s v="Regular Air"/>
    <n v="1.35"/>
    <x v="6"/>
    <s v="Small Business"/>
    <s v="Office Supplies"/>
    <s v="Rubber Bands"/>
    <s v="Wrap Bag"/>
    <d v="2012-07-17T00:00:00"/>
  </r>
  <r>
    <n v="30215"/>
    <x v="9"/>
    <s v="Medium"/>
    <n v="23"/>
    <n v="3637.7280000000001"/>
    <s v="Regular Air"/>
    <n v="8.99"/>
    <x v="9"/>
    <s v="Home Office"/>
    <s v="Technology"/>
    <s v="Telephones and Communication"/>
    <s v="Small Box"/>
    <d v="2009-02-28T00:00:00"/>
  </r>
  <r>
    <n v="47813"/>
    <x v="713"/>
    <s v="High"/>
    <n v="50"/>
    <n v="343"/>
    <s v="Regular Air"/>
    <n v="5.66"/>
    <x v="9"/>
    <s v="Home Office"/>
    <s v="Office Supplies"/>
    <s v="Paper"/>
    <s v="Small Box"/>
    <d v="2009-08-29T00:00:00"/>
  </r>
  <r>
    <n v="59234"/>
    <x v="295"/>
    <s v="Low"/>
    <n v="32"/>
    <n v="5686.25"/>
    <s v="Regular Air"/>
    <n v="0.99"/>
    <x v="7"/>
    <s v="Corporate"/>
    <s v="Office Supplies"/>
    <s v="Appliances"/>
    <s v="Small Box"/>
    <d v="2012-08-02T00:00:00"/>
  </r>
  <r>
    <n v="16805"/>
    <x v="763"/>
    <s v="Low"/>
    <n v="29"/>
    <n v="852.75"/>
    <s v="Regular Air"/>
    <n v="1.49"/>
    <x v="5"/>
    <s v="Corporate"/>
    <s v="Office Supplies"/>
    <s v="Binders and Binder Accessories"/>
    <s v="Small Box"/>
    <d v="2012-01-01T00:00:00"/>
  </r>
  <r>
    <n v="23041"/>
    <x v="145"/>
    <s v="Low"/>
    <n v="21"/>
    <n v="173.7"/>
    <s v="Regular Air"/>
    <n v="6.16"/>
    <x v="8"/>
    <s v="Consumer"/>
    <s v="Office Supplies"/>
    <s v="Binders and Binder Accessories"/>
    <s v="Small Box"/>
    <d v="2010-07-27T00:00:00"/>
  </r>
  <r>
    <n v="13988"/>
    <x v="791"/>
    <s v="Not Specified"/>
    <n v="39"/>
    <n v="626.96"/>
    <s v="Regular Air"/>
    <n v="7.69"/>
    <x v="6"/>
    <s v="Home Office"/>
    <s v="Office Supplies"/>
    <s v="Storage &amp; Organization"/>
    <s v="Small Box"/>
    <d v="2012-08-02T00:00:00"/>
  </r>
  <r>
    <n v="2688"/>
    <x v="360"/>
    <s v="High"/>
    <n v="7"/>
    <n v="145.41999999999999"/>
    <s v="Regular Air"/>
    <n v="6.5"/>
    <x v="8"/>
    <s v="Small Business"/>
    <s v="Technology"/>
    <s v="Computer Peripherals"/>
    <s v="Small Box"/>
    <d v="2012-01-24T00:00:00"/>
  </r>
  <r>
    <n v="41282"/>
    <x v="117"/>
    <s v="Medium"/>
    <n v="39"/>
    <n v="916.05"/>
    <s v="Regular Air"/>
    <n v="12.98"/>
    <x v="1"/>
    <s v="Consumer"/>
    <s v="Office Supplies"/>
    <s v="Binders and Binder Accessories"/>
    <s v="Small Box"/>
    <d v="2009-07-06T00:00:00"/>
  </r>
  <r>
    <n v="18144"/>
    <x v="5"/>
    <s v="Critical"/>
    <n v="41"/>
    <n v="1779.8915"/>
    <s v="Regular Air"/>
    <n v="5"/>
    <x v="2"/>
    <s v="Corporate"/>
    <s v="Technology"/>
    <s v="Telephones and Communication"/>
    <s v="Small Pack"/>
    <d v="2011-06-09T00:00:00"/>
  </r>
  <r>
    <n v="2691"/>
    <x v="824"/>
    <s v="Low"/>
    <n v="14"/>
    <n v="3363.14"/>
    <s v="Delivery Truck"/>
    <n v="41.91"/>
    <x v="1"/>
    <s v="Corporate"/>
    <s v="Furniture"/>
    <s v="Bookcases"/>
    <s v="Jumbo Box"/>
    <d v="2012-05-08T00:00:00"/>
  </r>
  <r>
    <n v="34244"/>
    <x v="770"/>
    <s v="Low"/>
    <n v="25"/>
    <n v="205.3"/>
    <s v="Express Air"/>
    <n v="5.53"/>
    <x v="1"/>
    <s v="Consumer"/>
    <s v="Technology"/>
    <s v="Computer Peripherals"/>
    <s v="Small Pack"/>
    <d v="2010-10-08T00:00:00"/>
  </r>
  <r>
    <n v="20710"/>
    <x v="367"/>
    <s v="High"/>
    <n v="26"/>
    <n v="67.400000000000006"/>
    <s v="Regular Air"/>
    <n v="0.5"/>
    <x v="4"/>
    <s v="Small Business"/>
    <s v="Office Supplies"/>
    <s v="Labels"/>
    <s v="Small Box"/>
    <d v="2009-12-01T00:00:00"/>
  </r>
  <r>
    <n v="6727"/>
    <x v="609"/>
    <s v="Low"/>
    <n v="12"/>
    <n v="33.43"/>
    <s v="Regular Air"/>
    <n v="0.5"/>
    <x v="4"/>
    <s v="Consumer"/>
    <s v="Office Supplies"/>
    <s v="Labels"/>
    <s v="Small Box"/>
    <d v="2009-08-29T00:00:00"/>
  </r>
  <r>
    <n v="7552"/>
    <x v="1226"/>
    <s v="Critical"/>
    <n v="49"/>
    <n v="587.71"/>
    <s v="Regular Air"/>
    <n v="3.14"/>
    <x v="5"/>
    <s v="Corporate"/>
    <s v="Office Supplies"/>
    <s v="Scissors, Rulers and Trimmers"/>
    <s v="Small Pack"/>
    <d v="2012-09-12T00:00:00"/>
  </r>
  <r>
    <n v="14755"/>
    <x v="817"/>
    <s v="High"/>
    <n v="44"/>
    <n v="2322.8119999999999"/>
    <s v="Express Air"/>
    <n v="4.2"/>
    <x v="1"/>
    <s v="Consumer"/>
    <s v="Technology"/>
    <s v="Telephones and Communication"/>
    <s v="Small Box"/>
    <d v="2010-01-07T00:00:00"/>
  </r>
  <r>
    <n v="13542"/>
    <x v="529"/>
    <s v="Low"/>
    <n v="33"/>
    <n v="310.44"/>
    <s v="Regular Air"/>
    <n v="8.2899999999999991"/>
    <x v="6"/>
    <s v="Consumer"/>
    <s v="Office Supplies"/>
    <s v="Envelopes"/>
    <s v="Small Box"/>
    <d v="2009-03-08T00:00:00"/>
  </r>
  <r>
    <n v="41350"/>
    <x v="324"/>
    <s v="Medium"/>
    <n v="1"/>
    <n v="423.3"/>
    <s v="Regular Air"/>
    <n v="19.989999999999998"/>
    <x v="4"/>
    <s v="Small Business"/>
    <s v="Office Supplies"/>
    <s v="Storage &amp; Organization"/>
    <s v="Small Box"/>
    <d v="2010-05-09T00:00:00"/>
  </r>
  <r>
    <n v="2790"/>
    <x v="27"/>
    <s v="High"/>
    <n v="15"/>
    <n v="330.24"/>
    <s v="Express Air"/>
    <n v="5.53"/>
    <x v="0"/>
    <s v="Home Office"/>
    <s v="Office Supplies"/>
    <s v="Pens &amp; Art Supplies"/>
    <s v="Small Pack"/>
    <d v="2009-08-19T00:00:00"/>
  </r>
  <r>
    <n v="3492"/>
    <x v="1106"/>
    <s v="Low"/>
    <n v="49"/>
    <n v="6177.53"/>
    <s v="Delivery Truck"/>
    <n v="54.74"/>
    <x v="8"/>
    <s v="Corporate"/>
    <s v="Furniture"/>
    <s v="Bookcases"/>
    <s v="Jumbo Box"/>
    <d v="2009-11-23T00:00:00"/>
  </r>
  <r>
    <n v="27265"/>
    <x v="421"/>
    <s v="Critical"/>
    <n v="36"/>
    <n v="5587.2"/>
    <s v="Express Air"/>
    <n v="19.989999999999998"/>
    <x v="6"/>
    <s v="Corporate"/>
    <s v="Office Supplies"/>
    <s v="Envelopes"/>
    <s v="Small Box"/>
    <d v="2012-05-07T00:00:00"/>
  </r>
  <r>
    <n v="43206"/>
    <x v="13"/>
    <s v="Medium"/>
    <n v="16"/>
    <n v="587.88"/>
    <s v="Express Air"/>
    <n v="1.99"/>
    <x v="6"/>
    <s v="Corporate"/>
    <s v="Technology"/>
    <s v="Computer Peripherals"/>
    <s v="Small Pack"/>
    <d v="2009-08-24T00:00:00"/>
  </r>
  <r>
    <n v="51974"/>
    <x v="1323"/>
    <s v="High"/>
    <n v="2"/>
    <n v="23.18"/>
    <s v="Regular Air"/>
    <n v="6.19"/>
    <x v="6"/>
    <s v="Small Business"/>
    <s v="Office Supplies"/>
    <s v="Binders and Binder Accessories"/>
    <s v="Small Box"/>
    <d v="2011-01-27T00:00:00"/>
  </r>
  <r>
    <n v="29185"/>
    <x v="799"/>
    <s v="High"/>
    <n v="48"/>
    <n v="446.53"/>
    <s v="Express Air"/>
    <n v="10.16"/>
    <x v="0"/>
    <s v="Corporate"/>
    <s v="Furniture"/>
    <s v="Office Furnishings"/>
    <s v="Large Box"/>
    <d v="2010-01-22T00:00:00"/>
  </r>
  <r>
    <n v="19329"/>
    <x v="580"/>
    <s v="Not Specified"/>
    <n v="37"/>
    <n v="281.58999999999997"/>
    <s v="Regular Air"/>
    <n v="4.95"/>
    <x v="4"/>
    <s v="Corporate"/>
    <s v="Furniture"/>
    <s v="Office Furnishings"/>
    <s v="Small Box"/>
    <d v="2010-03-09T00:00:00"/>
  </r>
  <r>
    <n v="52611"/>
    <x v="218"/>
    <s v="Medium"/>
    <n v="11"/>
    <n v="24.95"/>
    <s v="Regular Air"/>
    <n v="1.38"/>
    <x v="1"/>
    <s v="Corporate"/>
    <s v="Office Supplies"/>
    <s v="Rubber Bands"/>
    <s v="Wrap Bag"/>
    <d v="2011-04-25T00:00:00"/>
  </r>
  <r>
    <n v="36230"/>
    <x v="1242"/>
    <s v="High"/>
    <n v="7"/>
    <n v="57.03"/>
    <s v="Regular Air"/>
    <n v="3.52"/>
    <x v="12"/>
    <s v="Small Business"/>
    <s v="Technology"/>
    <s v="Computer Peripherals"/>
    <s v="Small Pack"/>
    <d v="2009-06-10T00:00:00"/>
  </r>
  <r>
    <n v="51937"/>
    <x v="860"/>
    <s v="High"/>
    <n v="39"/>
    <n v="11613.13"/>
    <s v="Delivery Truck"/>
    <n v="42.52"/>
    <x v="1"/>
    <s v="Corporate"/>
    <s v="Office Supplies"/>
    <s v="Appliances"/>
    <s v="Jumbo Drum"/>
    <d v="2009-02-27T00:00:00"/>
  </r>
  <r>
    <n v="3521"/>
    <x v="840"/>
    <s v="Low"/>
    <n v="50"/>
    <n v="204.11"/>
    <s v="Regular Air"/>
    <n v="0.94"/>
    <x v="7"/>
    <s v="Home Office"/>
    <s v="Office Supplies"/>
    <s v="Pens &amp; Art Supplies"/>
    <s v="Wrap Bag"/>
    <d v="2012-10-27T00:00:00"/>
  </r>
  <r>
    <n v="10916"/>
    <x v="592"/>
    <s v="Medium"/>
    <n v="23"/>
    <n v="135.31"/>
    <s v="Regular Air"/>
    <n v="5.01"/>
    <x v="0"/>
    <s v="Small Business"/>
    <s v="Office Supplies"/>
    <s v="Binders and Binder Accessories"/>
    <s v="Small Box"/>
    <d v="2011-03-10T00:00:00"/>
  </r>
  <r>
    <n v="30176"/>
    <x v="290"/>
    <s v="Low"/>
    <n v="30"/>
    <n v="2504.41"/>
    <s v="Regular Air"/>
    <n v="48.2"/>
    <x v="6"/>
    <s v="Home Office"/>
    <s v="Furniture"/>
    <s v="Office Furnishings"/>
    <s v="Medium Box"/>
    <d v="2009-04-26T00:00:00"/>
  </r>
  <r>
    <n v="53378"/>
    <x v="1210"/>
    <s v="Medium"/>
    <n v="49"/>
    <n v="2377.2800000000002"/>
    <s v="Regular Air"/>
    <n v="5"/>
    <x v="6"/>
    <s v="Corporate"/>
    <s v="Technology"/>
    <s v="Telephones and Communication"/>
    <s v="Small Pack"/>
    <d v="2012-07-14T00:00:00"/>
  </r>
  <r>
    <n v="11907"/>
    <x v="809"/>
    <s v="Low"/>
    <n v="45"/>
    <n v="4729.8500000000004"/>
    <s v="Delivery Truck"/>
    <n v="14"/>
    <x v="0"/>
    <s v="Home Office"/>
    <s v="Technology"/>
    <s v="Office Machines"/>
    <s v="Jumbo Drum"/>
    <d v="2010-08-23T00:00:00"/>
  </r>
  <r>
    <n v="46310"/>
    <x v="468"/>
    <s v="High"/>
    <n v="13"/>
    <n v="278.5"/>
    <s v="Regular Air"/>
    <n v="5.53"/>
    <x v="1"/>
    <s v="Home Office"/>
    <s v="Office Supplies"/>
    <s v="Pens &amp; Art Supplies"/>
    <s v="Small Pack"/>
    <d v="2010-07-22T00:00:00"/>
  </r>
  <r>
    <n v="19777"/>
    <x v="718"/>
    <s v="Not Specified"/>
    <n v="2"/>
    <n v="132.96"/>
    <s v="Regular Air"/>
    <n v="10.29"/>
    <x v="1"/>
    <s v="Corporate"/>
    <s v="Office Supplies"/>
    <s v="Binders and Binder Accessories"/>
    <s v="Small Box"/>
    <d v="2012-10-21T00:00:00"/>
  </r>
  <r>
    <n v="14368"/>
    <x v="841"/>
    <s v="High"/>
    <n v="5"/>
    <n v="522.05999999999995"/>
    <s v="Regular Air"/>
    <n v="13.99"/>
    <x v="1"/>
    <s v="Consumer"/>
    <s v="Furniture"/>
    <s v="Office Furnishings"/>
    <s v="Medium Box"/>
    <d v="2011-09-11T00:00:00"/>
  </r>
  <r>
    <n v="6464"/>
    <x v="1351"/>
    <s v="Medium"/>
    <n v="1"/>
    <n v="57.84"/>
    <s v="Regular Air"/>
    <n v="4.5"/>
    <x v="4"/>
    <s v="Consumer"/>
    <s v="Office Supplies"/>
    <s v="Appliances"/>
    <s v="Small Box"/>
    <d v="2009-05-30T00:00:00"/>
  </r>
  <r>
    <n v="40101"/>
    <x v="939"/>
    <s v="Low"/>
    <n v="46"/>
    <n v="2188.06"/>
    <s v="Express Air"/>
    <n v="19.989999999999998"/>
    <x v="8"/>
    <s v="Corporate"/>
    <s v="Technology"/>
    <s v="Computer Peripherals"/>
    <s v="Small Box"/>
    <d v="2009-02-05T00:00:00"/>
  </r>
  <r>
    <n v="46466"/>
    <x v="1357"/>
    <s v="Medium"/>
    <n v="7"/>
    <n v="271.27"/>
    <s v="Regular Air"/>
    <n v="13.99"/>
    <x v="1"/>
    <s v="Home Office"/>
    <s v="Furniture"/>
    <s v="Office Furnishings"/>
    <s v="Wrap Bag"/>
    <d v="2012-02-22T00:00:00"/>
  </r>
  <r>
    <n v="24548"/>
    <x v="1358"/>
    <s v="High"/>
    <n v="32"/>
    <n v="269.3"/>
    <s v="Express Air"/>
    <n v="4.95"/>
    <x v="3"/>
    <s v="Corporate"/>
    <s v="Furniture"/>
    <s v="Office Furnishings"/>
    <s v="Small Box"/>
    <d v="2011-03-15T00:00:00"/>
  </r>
  <r>
    <n v="33731"/>
    <x v="1224"/>
    <s v="High"/>
    <n v="12"/>
    <n v="138.88"/>
    <s v="Regular Air"/>
    <n v="5.03"/>
    <x v="6"/>
    <s v="Corporate"/>
    <s v="Office Supplies"/>
    <s v="Storage &amp; Organization"/>
    <s v="Small Box"/>
    <d v="2012-10-10T00:00:00"/>
  </r>
  <r>
    <n v="55459"/>
    <x v="1359"/>
    <s v="Critical"/>
    <n v="5"/>
    <n v="126.95"/>
    <s v="Regular Air"/>
    <n v="8.18"/>
    <x v="5"/>
    <s v="Home Office"/>
    <s v="Office Supplies"/>
    <s v="Paper"/>
    <s v="Small Box"/>
    <d v="2009-04-27T00:00:00"/>
  </r>
  <r>
    <n v="45606"/>
    <x v="507"/>
    <s v="Medium"/>
    <n v="24"/>
    <n v="136.41999999999999"/>
    <s v="Regular Air"/>
    <n v="2.27"/>
    <x v="7"/>
    <s v="Corporate"/>
    <s v="Office Supplies"/>
    <s v="Pens &amp; Art Supplies"/>
    <s v="Wrap Bag"/>
    <d v="2011-09-23T00:00:00"/>
  </r>
  <r>
    <n v="4771"/>
    <x v="1195"/>
    <s v="Critical"/>
    <n v="4"/>
    <n v="135.928"/>
    <s v="Delivery Truck"/>
    <n v="45.51"/>
    <x v="3"/>
    <s v="Consumer"/>
    <s v="Furniture"/>
    <s v="Tables"/>
    <s v="Jumbo Box"/>
    <d v="2012-12-15T00:00:00"/>
  </r>
  <r>
    <n v="50276"/>
    <x v="471"/>
    <s v="Not Specified"/>
    <n v="34"/>
    <n v="390.35"/>
    <s v="Regular Air"/>
    <n v="2.36"/>
    <x v="9"/>
    <s v="Small Business"/>
    <s v="Office Supplies"/>
    <s v="Pens &amp; Art Supplies"/>
    <s v="Wrap Bag"/>
    <d v="2011-02-15T00:00:00"/>
  </r>
  <r>
    <n v="40160"/>
    <x v="742"/>
    <s v="Critical"/>
    <n v="23"/>
    <n v="1404.22"/>
    <s v="Regular Air"/>
    <n v="14.48"/>
    <x v="2"/>
    <s v="Consumer"/>
    <s v="Furniture"/>
    <s v="Office Furnishings"/>
    <s v="Small Box"/>
    <d v="2009-10-16T00:00:00"/>
  </r>
  <r>
    <n v="65"/>
    <x v="15"/>
    <s v="Critical"/>
    <n v="32"/>
    <n v="3812.73"/>
    <s v="Regular Air"/>
    <n v="1.99"/>
    <x v="1"/>
    <s v="Corporate"/>
    <s v="Technology"/>
    <s v="Computer Peripherals"/>
    <s v="Small Pack"/>
    <d v="2011-03-18T00:00:00"/>
  </r>
  <r>
    <n v="24197"/>
    <x v="55"/>
    <s v="Low"/>
    <n v="41"/>
    <n v="2354.4"/>
    <s v="Express Air"/>
    <n v="6.55"/>
    <x v="1"/>
    <s v="Small Business"/>
    <s v="Technology"/>
    <s v="Computer Peripherals"/>
    <s v="Small Box"/>
    <d v="2010-02-10T00:00:00"/>
  </r>
  <r>
    <n v="59104"/>
    <x v="177"/>
    <s v="High"/>
    <n v="38"/>
    <n v="3594.7435"/>
    <s v="Regular Air"/>
    <n v="2.5"/>
    <x v="4"/>
    <s v="Small Business"/>
    <s v="Technology"/>
    <s v="Telephones and Communication"/>
    <s v="Small Box"/>
    <d v="2009-02-14T00:00:00"/>
  </r>
  <r>
    <n v="51873"/>
    <x v="417"/>
    <s v="High"/>
    <n v="29"/>
    <n v="265.92"/>
    <s v="Regular Air"/>
    <n v="2.15"/>
    <x v="10"/>
    <s v="Consumer"/>
    <s v="Office Supplies"/>
    <s v="Paper"/>
    <s v="Wrap Bag"/>
    <d v="2009-05-06T00:00:00"/>
  </r>
  <r>
    <n v="20002"/>
    <x v="269"/>
    <s v="Medium"/>
    <n v="9"/>
    <n v="41.03"/>
    <s v="Regular Air"/>
    <n v="2.39"/>
    <x v="3"/>
    <s v="Corporate"/>
    <s v="Technology"/>
    <s v="Computer Peripherals"/>
    <s v="Small Pack"/>
    <d v="2012-08-13T00:00:00"/>
  </r>
  <r>
    <n v="11236"/>
    <x v="404"/>
    <s v="High"/>
    <n v="49"/>
    <n v="261.02"/>
    <s v="Regular Air"/>
    <n v="4.95"/>
    <x v="4"/>
    <s v="Small Business"/>
    <s v="Office Supplies"/>
    <s v="Binders and Binder Accessories"/>
    <s v="Small Box"/>
    <d v="2010-10-31T00:00:00"/>
  </r>
  <r>
    <n v="2503"/>
    <x v="242"/>
    <s v="Medium"/>
    <n v="21"/>
    <n v="91.15"/>
    <s v="Regular Air"/>
    <n v="5.34"/>
    <x v="5"/>
    <s v="Corporate"/>
    <s v="Office Supplies"/>
    <s v="Binders and Binder Accessories"/>
    <s v="Small Box"/>
    <d v="2010-06-20T00:00:00"/>
  </r>
  <r>
    <n v="38021"/>
    <x v="375"/>
    <s v="Medium"/>
    <n v="46"/>
    <n v="1482.01"/>
    <s v="Regular Air"/>
    <n v="1.49"/>
    <x v="0"/>
    <s v="Corporate"/>
    <s v="Office Supplies"/>
    <s v="Binders and Binder Accessories"/>
    <s v="Small Box"/>
    <d v="2009-01-23T00:00:00"/>
  </r>
  <r>
    <n v="32484"/>
    <x v="1360"/>
    <s v="Not Specified"/>
    <n v="9"/>
    <n v="2502.67"/>
    <s v="Delivery Truck"/>
    <n v="64.73"/>
    <x v="6"/>
    <s v="Corporate"/>
    <s v="Furniture"/>
    <s v="Chairs &amp; Chairmats"/>
    <s v="Jumbo Drum"/>
    <d v="2011-02-05T00:00:00"/>
  </r>
  <r>
    <n v="15651"/>
    <x v="322"/>
    <s v="Critical"/>
    <n v="40"/>
    <n v="2182.91"/>
    <s v="Express Air"/>
    <n v="3.5"/>
    <x v="10"/>
    <s v="Small Business"/>
    <s v="Office Supplies"/>
    <s v="Appliances"/>
    <s v="Small Box"/>
    <d v="2012-10-07T00:00:00"/>
  </r>
  <r>
    <n v="18432"/>
    <x v="914"/>
    <s v="High"/>
    <n v="15"/>
    <n v="217.66"/>
    <s v="Express Air"/>
    <n v="6.75"/>
    <x v="9"/>
    <s v="Corporate"/>
    <s v="Office Supplies"/>
    <s v="Appliances"/>
    <s v="Medium Box"/>
    <d v="2011-03-12T00:00:00"/>
  </r>
  <r>
    <n v="14018"/>
    <x v="642"/>
    <s v="High"/>
    <n v="30"/>
    <n v="160.68"/>
    <s v="Express Air"/>
    <n v="0.49"/>
    <x v="5"/>
    <s v="Consumer"/>
    <s v="Office Supplies"/>
    <s v="Labels"/>
    <s v="Small Box"/>
    <d v="2010-06-06T00:00:00"/>
  </r>
  <r>
    <n v="19207"/>
    <x v="482"/>
    <s v="Not Specified"/>
    <n v="23"/>
    <n v="66.02"/>
    <s v="Regular Air"/>
    <n v="0.99"/>
    <x v="3"/>
    <s v="Corporate"/>
    <s v="Office Supplies"/>
    <s v="Labels"/>
    <s v="Small Box"/>
    <d v="2012-03-17T00:00:00"/>
  </r>
  <r>
    <n v="14819"/>
    <x v="1002"/>
    <s v="Not Specified"/>
    <n v="27"/>
    <n v="1584.1"/>
    <s v="Delivery Truck"/>
    <n v="36.61"/>
    <x v="2"/>
    <s v="Home Office"/>
    <s v="Furniture"/>
    <s v="Bookcases"/>
    <s v="Jumbo Box"/>
    <d v="2010-01-26T00:00:00"/>
  </r>
  <r>
    <n v="31077"/>
    <x v="69"/>
    <s v="Not Specified"/>
    <n v="36"/>
    <n v="1955.0764999999999"/>
    <s v="Regular Air"/>
    <n v="3.9"/>
    <x v="2"/>
    <s v="Small Business"/>
    <s v="Technology"/>
    <s v="Telephones and Communication"/>
    <s v="Small Box"/>
    <d v="2010-10-25T00:00:00"/>
  </r>
  <r>
    <n v="22373"/>
    <x v="287"/>
    <s v="High"/>
    <n v="26"/>
    <n v="233.03"/>
    <s v="Express Air"/>
    <n v="8.2899999999999991"/>
    <x v="1"/>
    <s v="Corporate"/>
    <s v="Office Supplies"/>
    <s v="Envelopes"/>
    <s v="Small Box"/>
    <d v="2012-03-29T00:00:00"/>
  </r>
  <r>
    <n v="39847"/>
    <x v="1047"/>
    <s v="Not Specified"/>
    <n v="29"/>
    <n v="125.41"/>
    <s v="Regular Air"/>
    <n v="6.21"/>
    <x v="0"/>
    <s v="Home Office"/>
    <s v="Office Supplies"/>
    <s v="Binders and Binder Accessories"/>
    <s v="Small Box"/>
    <d v="2010-04-05T00:00:00"/>
  </r>
  <r>
    <n v="24707"/>
    <x v="161"/>
    <s v="Medium"/>
    <n v="14"/>
    <n v="1961.39"/>
    <s v="Regular Air"/>
    <n v="24.49"/>
    <x v="1"/>
    <s v="Corporate"/>
    <s v="Furniture"/>
    <s v="Office Furnishings"/>
    <s v="Large Box"/>
    <d v="2012-03-11T00:00:00"/>
  </r>
  <r>
    <n v="26279"/>
    <x v="151"/>
    <s v="Not Specified"/>
    <n v="7"/>
    <n v="211.74350000000001"/>
    <s v="Regular Air"/>
    <n v="1.25"/>
    <x v="1"/>
    <s v="Home Office"/>
    <s v="Technology"/>
    <s v="Telephones and Communication"/>
    <s v="Small Pack"/>
    <d v="2009-08-01T00:00:00"/>
  </r>
  <r>
    <n v="8290"/>
    <x v="1209"/>
    <s v="Critical"/>
    <n v="32"/>
    <n v="209.02"/>
    <s v="Regular Air"/>
    <n v="0.5"/>
    <x v="0"/>
    <s v="Home Office"/>
    <s v="Office Supplies"/>
    <s v="Labels"/>
    <s v="Small Box"/>
    <d v="2009-12-11T00:00:00"/>
  </r>
  <r>
    <n v="15106"/>
    <x v="736"/>
    <s v="Not Specified"/>
    <n v="42"/>
    <n v="283.58"/>
    <s v="Regular Air"/>
    <n v="4.95"/>
    <x v="2"/>
    <s v="Home Office"/>
    <s v="Furniture"/>
    <s v="Office Furnishings"/>
    <s v="Small Pack"/>
    <d v="2011-01-29T00:00:00"/>
  </r>
  <r>
    <n v="2725"/>
    <x v="530"/>
    <s v="Not Specified"/>
    <n v="39"/>
    <n v="2178.431"/>
    <s v="Express Air"/>
    <n v="8.99"/>
    <x v="3"/>
    <s v="Small Business"/>
    <s v="Technology"/>
    <s v="Telephones and Communication"/>
    <s v="Small Box"/>
    <d v="2009-05-21T00:00:00"/>
  </r>
  <r>
    <n v="33477"/>
    <x v="718"/>
    <s v="High"/>
    <n v="28"/>
    <n v="269.27999999999997"/>
    <s v="Regular Air"/>
    <n v="0.99"/>
    <x v="1"/>
    <s v="Small Business"/>
    <s v="Office Supplies"/>
    <s v="Labels"/>
    <s v="Small Box"/>
    <d v="2012-10-21T00:00:00"/>
  </r>
  <r>
    <n v="46725"/>
    <x v="328"/>
    <s v="Not Specified"/>
    <n v="13"/>
    <n v="80"/>
    <s v="Regular Air"/>
    <n v="1.2"/>
    <x v="4"/>
    <s v="Consumer"/>
    <s v="Office Supplies"/>
    <s v="Pens &amp; Art Supplies"/>
    <s v="Wrap Bag"/>
    <d v="2010-09-22T00:00:00"/>
  </r>
  <r>
    <n v="13126"/>
    <x v="293"/>
    <s v="Not Specified"/>
    <n v="43"/>
    <n v="24233.54"/>
    <s v="Regular Air"/>
    <n v="24.49"/>
    <x v="5"/>
    <s v="Consumer"/>
    <s v="Technology"/>
    <s v="Copiers and Fax"/>
    <s v="Large Box"/>
    <d v="2011-10-20T00:00:00"/>
  </r>
  <r>
    <n v="29764"/>
    <x v="1361"/>
    <s v="Critical"/>
    <n v="10"/>
    <n v="165.09"/>
    <s v="Express Air"/>
    <n v="8.4"/>
    <x v="4"/>
    <s v="Small Business"/>
    <s v="Office Supplies"/>
    <s v="Binders and Binder Accessories"/>
    <s v="Small Box"/>
    <d v="2012-07-23T00:00:00"/>
  </r>
  <r>
    <n v="807"/>
    <x v="1013"/>
    <s v="Medium"/>
    <n v="32"/>
    <n v="124.56"/>
    <s v="Regular Air"/>
    <n v="2"/>
    <x v="11"/>
    <s v="Home Office"/>
    <s v="Office Supplies"/>
    <s v="Rubber Bands"/>
    <s v="Wrap Bag"/>
    <d v="2010-11-24T00:00:00"/>
  </r>
  <r>
    <n v="27106"/>
    <x v="940"/>
    <s v="High"/>
    <n v="10"/>
    <n v="64.19"/>
    <s v="Regular Air"/>
    <n v="1.5"/>
    <x v="1"/>
    <s v="Home Office"/>
    <s v="Office Supplies"/>
    <s v="Pens &amp; Art Supplies"/>
    <s v="Wrap Bag"/>
    <d v="2011-12-03T00:00:00"/>
  </r>
  <r>
    <n v="25314"/>
    <x v="1362"/>
    <s v="High"/>
    <n v="43"/>
    <n v="7679.5119999999997"/>
    <s v="Regular Air"/>
    <n v="5"/>
    <x v="6"/>
    <s v="Corporate"/>
    <s v="Technology"/>
    <s v="Telephones and Communication"/>
    <s v="Small Box"/>
    <d v="2012-02-26T00:00:00"/>
  </r>
  <r>
    <n v="10528"/>
    <x v="491"/>
    <s v="Medium"/>
    <n v="47"/>
    <n v="838.4"/>
    <s v="Express Air"/>
    <n v="9.4700000000000006"/>
    <x v="6"/>
    <s v="Corporate"/>
    <s v="Office Supplies"/>
    <s v="Storage &amp; Organization"/>
    <s v="Small Box"/>
    <d v="2009-09-15T00:00:00"/>
  </r>
  <r>
    <n v="18946"/>
    <x v="1312"/>
    <s v="Critical"/>
    <n v="32"/>
    <n v="202.89"/>
    <s v="Regular Air"/>
    <n v="10.050000000000001"/>
    <x v="6"/>
    <s v="Home Office"/>
    <s v="Office Supplies"/>
    <s v="Paper"/>
    <s v="Small Box"/>
    <d v="2010-05-04T00:00:00"/>
  </r>
  <r>
    <n v="3746"/>
    <x v="893"/>
    <s v="Not Specified"/>
    <n v="38"/>
    <n v="246.3"/>
    <s v="Regular Air"/>
    <n v="5.79"/>
    <x v="5"/>
    <s v="Corporate"/>
    <s v="Office Supplies"/>
    <s v="Paper"/>
    <s v="Small Box"/>
    <d v="2009-09-11T00:00:00"/>
  </r>
  <r>
    <n v="7941"/>
    <x v="619"/>
    <s v="Low"/>
    <n v="50"/>
    <n v="2796.67"/>
    <s v="Regular Air"/>
    <n v="5.08"/>
    <x v="6"/>
    <s v="Corporate"/>
    <s v="Office Supplies"/>
    <s v="Storage &amp; Organization"/>
    <s v="Small Box"/>
    <d v="2012-03-30T00:00:00"/>
  </r>
  <r>
    <n v="37313"/>
    <x v="297"/>
    <s v="Not Specified"/>
    <n v="44"/>
    <n v="3304.38"/>
    <s v="Regular Air"/>
    <n v="37.58"/>
    <x v="10"/>
    <s v="Corporate"/>
    <s v="Furniture"/>
    <s v="Office Furnishings"/>
    <s v="Wrap Bag"/>
    <d v="2012-07-03T00:00:00"/>
  </r>
  <r>
    <n v="51073"/>
    <x v="435"/>
    <s v="Not Specified"/>
    <n v="17"/>
    <n v="2475.08"/>
    <s v="Express Air"/>
    <n v="24.49"/>
    <x v="0"/>
    <s v="Corporate"/>
    <s v="Furniture"/>
    <s v="Office Furnishings"/>
    <s v="Large Box"/>
    <d v="2010-05-16T00:00:00"/>
  </r>
  <r>
    <n v="29958"/>
    <x v="1103"/>
    <s v="High"/>
    <n v="47"/>
    <n v="307.57"/>
    <s v="Regular Air"/>
    <n v="5.19"/>
    <x v="4"/>
    <s v="Consumer"/>
    <s v="Office Supplies"/>
    <s v="Binders and Binder Accessories"/>
    <s v="Small Box"/>
    <d v="2011-01-07T00:00:00"/>
  </r>
  <r>
    <n v="23427"/>
    <x v="214"/>
    <s v="Low"/>
    <n v="22"/>
    <n v="2684.98"/>
    <s v="Regular Air"/>
    <n v="9.07"/>
    <x v="3"/>
    <s v="Corporate"/>
    <s v="Office Supplies"/>
    <s v="Binders and Binder Accessories"/>
    <s v="Small Box"/>
    <d v="2011-08-17T00:00:00"/>
  </r>
  <r>
    <n v="132"/>
    <x v="901"/>
    <s v="Medium"/>
    <n v="30"/>
    <n v="4011.65"/>
    <s v="Delivery Truck"/>
    <n v="54.74"/>
    <x v="9"/>
    <s v="Consumer"/>
    <s v="Furniture"/>
    <s v="Bookcases"/>
    <s v="Jumbo Box"/>
    <d v="2010-06-13T00:00:00"/>
  </r>
  <r>
    <n v="28934"/>
    <x v="483"/>
    <s v="Medium"/>
    <n v="26"/>
    <n v="3356.92"/>
    <s v="Express Air"/>
    <n v="7.11"/>
    <x v="5"/>
    <s v="Consumer"/>
    <s v="Technology"/>
    <s v="Office Machines"/>
    <s v="Medium Box"/>
    <d v="2012-11-30T00:00:00"/>
  </r>
  <r>
    <n v="24576"/>
    <x v="760"/>
    <s v="Not Specified"/>
    <n v="10"/>
    <n v="152.84"/>
    <s v="Regular Air"/>
    <n v="7.4"/>
    <x v="0"/>
    <s v="Corporate"/>
    <s v="Furniture"/>
    <s v="Office Furnishings"/>
    <s v="Small Box"/>
    <d v="2012-12-13T00:00:00"/>
  </r>
  <r>
    <n v="9344"/>
    <x v="1355"/>
    <s v="Low"/>
    <n v="18"/>
    <n v="1733.1"/>
    <s v="Regular Air"/>
    <n v="35"/>
    <x v="3"/>
    <s v="Consumer"/>
    <s v="Office Supplies"/>
    <s v="Storage &amp; Organization"/>
    <s v="Large Box"/>
    <d v="2011-12-08T00:00:00"/>
  </r>
  <r>
    <n v="1218"/>
    <x v="1293"/>
    <s v="Not Specified"/>
    <n v="3"/>
    <n v="46.46"/>
    <s v="Regular Air"/>
    <n v="6.75"/>
    <x v="1"/>
    <s v="Corporate"/>
    <s v="Office Supplies"/>
    <s v="Appliances"/>
    <s v="Medium Box"/>
    <d v="2009-06-22T00:00:00"/>
  </r>
  <r>
    <n v="53863"/>
    <x v="333"/>
    <s v="High"/>
    <n v="46"/>
    <n v="7807.45"/>
    <s v="Express Air"/>
    <n v="19.989999999999998"/>
    <x v="0"/>
    <s v="Home Office"/>
    <s v="Office Supplies"/>
    <s v="Storage &amp; Organization"/>
    <s v="Small Box"/>
    <d v="2010-06-06T00:00:00"/>
  </r>
  <r>
    <n v="24064"/>
    <x v="219"/>
    <s v="Medium"/>
    <n v="23"/>
    <n v="6366.52"/>
    <s v="Delivery Truck"/>
    <n v="14.7"/>
    <x v="0"/>
    <s v="Home Office"/>
    <s v="Technology"/>
    <s v="Office Machines"/>
    <s v="Jumbo Drum"/>
    <d v="2010-07-28T00:00:00"/>
  </r>
  <r>
    <n v="32966"/>
    <x v="1201"/>
    <s v="Low"/>
    <n v="4"/>
    <n v="1035.2"/>
    <s v="Delivery Truck"/>
    <n v="28.06"/>
    <x v="8"/>
    <s v="Home Office"/>
    <s v="Technology"/>
    <s v="Office Machines"/>
    <s v="Jumbo Drum"/>
    <d v="2012-02-02T00:00:00"/>
  </r>
  <r>
    <n v="59750"/>
    <x v="707"/>
    <s v="Low"/>
    <n v="34"/>
    <n v="223.59"/>
    <s v="Regular Air"/>
    <n v="5.74"/>
    <x v="0"/>
    <s v="Corporate"/>
    <s v="Office Supplies"/>
    <s v="Paper"/>
    <s v="Small Box"/>
    <d v="2010-07-13T00:00:00"/>
  </r>
  <r>
    <n v="25824"/>
    <x v="546"/>
    <s v="Medium"/>
    <n v="5"/>
    <n v="25.27"/>
    <s v="Regular Air"/>
    <n v="5.13"/>
    <x v="5"/>
    <s v="Corporate"/>
    <s v="Office Supplies"/>
    <s v="Appliances"/>
    <s v="Small Box"/>
    <d v="2009-09-05T00:00:00"/>
  </r>
  <r>
    <n v="38565"/>
    <x v="1105"/>
    <s v="Critical"/>
    <n v="20"/>
    <n v="234.09"/>
    <s v="Express Air"/>
    <n v="5.16"/>
    <x v="0"/>
    <s v="Corporate"/>
    <s v="Furniture"/>
    <s v="Office Furnishings"/>
    <s v="Small Box"/>
    <d v="2009-03-27T00:00:00"/>
  </r>
  <r>
    <n v="2912"/>
    <x v="26"/>
    <s v="Low"/>
    <n v="7"/>
    <n v="16587.13"/>
    <s v="Delivery Truck"/>
    <n v="29.7"/>
    <x v="1"/>
    <s v="Corporate"/>
    <s v="Technology"/>
    <s v="Office Machines"/>
    <s v="Jumbo Drum"/>
    <d v="2012-03-13T00:00:00"/>
  </r>
  <r>
    <n v="54116"/>
    <x v="1029"/>
    <s v="Critical"/>
    <n v="22"/>
    <n v="3329.27"/>
    <s v="Delivery Truck"/>
    <n v="16.010000000000002"/>
    <x v="5"/>
    <s v="Small Business"/>
    <s v="Furniture"/>
    <s v="Tables"/>
    <s v="Jumbo Box"/>
    <d v="2011-11-04T00:00:00"/>
  </r>
  <r>
    <n v="2305"/>
    <x v="1002"/>
    <s v="High"/>
    <n v="33"/>
    <n v="3116.47"/>
    <s v="Delivery Truck"/>
    <n v="57.38"/>
    <x v="0"/>
    <s v="Home Office"/>
    <s v="Furniture"/>
    <s v="Bookcases"/>
    <s v="Jumbo Box"/>
    <d v="2010-01-27T00:00:00"/>
  </r>
  <r>
    <n v="13091"/>
    <x v="1363"/>
    <s v="Medium"/>
    <n v="12"/>
    <n v="81.430000000000007"/>
    <s v="Regular Air"/>
    <n v="7.03"/>
    <x v="1"/>
    <s v="Corporate"/>
    <s v="Office Supplies"/>
    <s v="Paper"/>
    <s v="Small Box"/>
    <d v="2009-11-16T00:00:00"/>
  </r>
  <r>
    <n v="9344"/>
    <x v="1355"/>
    <s v="Low"/>
    <n v="31"/>
    <n v="3448.6455000000001"/>
    <s v="Regular Air"/>
    <n v="8.99"/>
    <x v="3"/>
    <s v="Consumer"/>
    <s v="Technology"/>
    <s v="Telephones and Communication"/>
    <s v="Small Box"/>
    <d v="2011-12-06T00:00:00"/>
  </r>
  <r>
    <n v="13604"/>
    <x v="47"/>
    <s v="Not Specified"/>
    <n v="38"/>
    <n v="3152.75"/>
    <s v="Regular Air"/>
    <n v="6.13"/>
    <x v="7"/>
    <s v="Corporate"/>
    <s v="Technology"/>
    <s v="Computer Peripherals"/>
    <s v="Small Box"/>
    <d v="2009-02-04T00:00:00"/>
  </r>
  <r>
    <n v="27105"/>
    <x v="1341"/>
    <s v="Not Specified"/>
    <n v="2"/>
    <n v="26.82"/>
    <s v="Regular Air"/>
    <n v="5.4"/>
    <x v="0"/>
    <s v="Home Office"/>
    <s v="Furniture"/>
    <s v="Office Furnishings"/>
    <s v="Small Pack"/>
    <d v="2011-02-17T00:00:00"/>
  </r>
  <r>
    <n v="37152"/>
    <x v="1071"/>
    <s v="Medium"/>
    <n v="39"/>
    <n v="4647.6899999999996"/>
    <s v="Delivery Truck"/>
    <n v="30"/>
    <x v="1"/>
    <s v="Corporate"/>
    <s v="Furniture"/>
    <s v="Chairs &amp; Chairmats"/>
    <s v="Jumbo Drum"/>
    <d v="2011-05-24T00:00:00"/>
  </r>
  <r>
    <n v="30433"/>
    <x v="688"/>
    <s v="Medium"/>
    <n v="17"/>
    <n v="253.38"/>
    <s v="Express Air"/>
    <n v="7.59"/>
    <x v="1"/>
    <s v="Home Office"/>
    <s v="Office Supplies"/>
    <s v="Scissors, Rulers and Trimmers"/>
    <s v="Small Pack"/>
    <d v="2010-06-09T00:00:00"/>
  </r>
  <r>
    <n v="12097"/>
    <x v="963"/>
    <s v="Critical"/>
    <n v="25"/>
    <n v="1831.529"/>
    <s v="Express Air"/>
    <n v="0.99"/>
    <x v="8"/>
    <s v="Consumer"/>
    <s v="Technology"/>
    <s v="Telephones and Communication"/>
    <s v="Wrap Bag"/>
    <d v="2010-11-09T00:00:00"/>
  </r>
  <r>
    <n v="30310"/>
    <x v="363"/>
    <s v="Medium"/>
    <n v="21"/>
    <n v="2024.0284999999999"/>
    <s v="Regular Air"/>
    <n v="8.8000000000000007"/>
    <x v="0"/>
    <s v="Consumer"/>
    <s v="Technology"/>
    <s v="Telephones and Communication"/>
    <s v="Small Box"/>
    <d v="2012-04-28T00:00:00"/>
  </r>
  <r>
    <n v="13280"/>
    <x v="246"/>
    <s v="High"/>
    <n v="40"/>
    <n v="460.68"/>
    <s v="Regular Air"/>
    <n v="7.46"/>
    <x v="2"/>
    <s v="Small Business"/>
    <s v="Office Supplies"/>
    <s v="Storage &amp; Organization"/>
    <s v="Small Box"/>
    <d v="2009-09-12T00:00:00"/>
  </r>
  <r>
    <n v="53511"/>
    <x v="202"/>
    <s v="Medium"/>
    <n v="41"/>
    <n v="241.1"/>
    <s v="Regular Air"/>
    <n v="8.49"/>
    <x v="2"/>
    <s v="Small Business"/>
    <s v="Office Supplies"/>
    <s v="Binders and Binder Accessories"/>
    <s v="Small Box"/>
    <d v="2009-02-22T00:00:00"/>
  </r>
  <r>
    <n v="41606"/>
    <x v="650"/>
    <s v="High"/>
    <n v="30"/>
    <n v="79.14"/>
    <s v="Regular Air"/>
    <n v="0.97"/>
    <x v="1"/>
    <s v="Small Business"/>
    <s v="Office Supplies"/>
    <s v="Pens &amp; Art Supplies"/>
    <s v="Wrap Bag"/>
    <d v="2009-06-24T00:00:00"/>
  </r>
  <r>
    <n v="53891"/>
    <x v="164"/>
    <s v="High"/>
    <n v="36"/>
    <n v="562.79999999999995"/>
    <s v="Regular Air"/>
    <n v="9.73"/>
    <x v="8"/>
    <s v="Home Office"/>
    <s v="Office Supplies"/>
    <s v="Binders and Binder Accessories"/>
    <s v="Small Box"/>
    <d v="2009-01-22T00:00:00"/>
  </r>
  <r>
    <n v="13444"/>
    <x v="83"/>
    <s v="High"/>
    <n v="33"/>
    <n v="154.44"/>
    <s v="Regular Air"/>
    <n v="0.88"/>
    <x v="1"/>
    <s v="Consumer"/>
    <s v="Office Supplies"/>
    <s v="Paper"/>
    <s v="Wrap Bag"/>
    <d v="2012-01-08T00:00:00"/>
  </r>
  <r>
    <n v="16262"/>
    <x v="607"/>
    <s v="Low"/>
    <n v="11"/>
    <n v="62.84"/>
    <s v="Express Air"/>
    <n v="2.04"/>
    <x v="8"/>
    <s v="Consumer"/>
    <s v="Office Supplies"/>
    <s v="Paper"/>
    <s v="Wrap Bag"/>
    <d v="2011-01-08T00:00:00"/>
  </r>
  <r>
    <n v="4514"/>
    <x v="1163"/>
    <s v="Medium"/>
    <n v="28"/>
    <n v="2841.4395"/>
    <s v="Regular Air"/>
    <n v="7.69"/>
    <x v="5"/>
    <s v="Consumer"/>
    <s v="Technology"/>
    <s v="Telephones and Communication"/>
    <s v="Small Box"/>
    <d v="2009-04-30T00:00:00"/>
  </r>
  <r>
    <n v="55815"/>
    <x v="1046"/>
    <s v="High"/>
    <n v="28"/>
    <n v="2860.19"/>
    <s v="Express Air"/>
    <n v="10.119999999999999"/>
    <x v="12"/>
    <s v="Corporate"/>
    <s v="Furniture"/>
    <s v="Office Furnishings"/>
    <s v="Large Box"/>
    <d v="2011-01-14T00:00:00"/>
  </r>
  <r>
    <n v="49190"/>
    <x v="760"/>
    <s v="High"/>
    <n v="4"/>
    <n v="28.04"/>
    <s v="Regular Air"/>
    <n v="2"/>
    <x v="1"/>
    <s v="Corporate"/>
    <s v="Office Supplies"/>
    <s v="Paper"/>
    <s v="Wrap Bag"/>
    <d v="2012-12-12T00:00:00"/>
  </r>
  <r>
    <n v="32871"/>
    <x v="843"/>
    <s v="High"/>
    <n v="42"/>
    <n v="939.77"/>
    <s v="Express Air"/>
    <n v="4"/>
    <x v="0"/>
    <s v="Small Business"/>
    <s v="Technology"/>
    <s v="Computer Peripherals"/>
    <s v="Small Box"/>
    <d v="2012-10-29T00:00:00"/>
  </r>
  <r>
    <n v="40802"/>
    <x v="545"/>
    <s v="High"/>
    <n v="28"/>
    <n v="3361.02"/>
    <s v="Delivery Truck"/>
    <n v="56.14"/>
    <x v="1"/>
    <s v="Consumer"/>
    <s v="Technology"/>
    <s v="Office Machines"/>
    <s v="Jumbo Drum"/>
    <d v="2012-09-04T00:00:00"/>
  </r>
  <r>
    <n v="34849"/>
    <x v="769"/>
    <s v="Critical"/>
    <n v="3"/>
    <n v="11.76"/>
    <s v="Regular Air"/>
    <n v="0.5"/>
    <x v="6"/>
    <s v="Home Office"/>
    <s v="Office Supplies"/>
    <s v="Labels"/>
    <s v="Small Box"/>
    <d v="2010-10-14T00:00:00"/>
  </r>
  <r>
    <n v="33700"/>
    <x v="706"/>
    <s v="Low"/>
    <n v="36"/>
    <n v="260.13"/>
    <s v="Regular Air"/>
    <n v="8.19"/>
    <x v="5"/>
    <s v="Corporate"/>
    <s v="Office Supplies"/>
    <s v="Paper"/>
    <s v="Small Box"/>
    <d v="2011-04-11T00:00:00"/>
  </r>
  <r>
    <n v="34243"/>
    <x v="879"/>
    <s v="High"/>
    <n v="10"/>
    <n v="89.04"/>
    <s v="Regular Air"/>
    <n v="8.5399999999999991"/>
    <x v="0"/>
    <s v="Home Office"/>
    <s v="Furniture"/>
    <s v="Office Furnishings"/>
    <s v="Small Pack"/>
    <d v="2011-02-13T00:00:00"/>
  </r>
  <r>
    <n v="613"/>
    <x v="968"/>
    <s v="High"/>
    <n v="12"/>
    <n v="93.54"/>
    <s v="Regular Air"/>
    <n v="7.72"/>
    <x v="11"/>
    <s v="Corporate"/>
    <s v="Office Supplies"/>
    <s v="Binders and Binder Accessories"/>
    <s v="Small Box"/>
    <d v="2011-06-17T00:00:00"/>
  </r>
  <r>
    <n v="40608"/>
    <x v="751"/>
    <s v="Not Specified"/>
    <n v="29"/>
    <n v="573.97"/>
    <s v="Regular Air"/>
    <n v="9.5399999999999991"/>
    <x v="0"/>
    <s v="Corporate"/>
    <s v="Office Supplies"/>
    <s v="Paper"/>
    <s v="Small Box"/>
    <d v="2012-08-21T00:00:00"/>
  </r>
  <r>
    <n v="53476"/>
    <x v="316"/>
    <s v="Not Specified"/>
    <n v="47"/>
    <n v="85.87"/>
    <s v="Regular Air"/>
    <n v="0.7"/>
    <x v="1"/>
    <s v="Small Business"/>
    <s v="Office Supplies"/>
    <s v="Pens &amp; Art Supplies"/>
    <s v="Wrap Bag"/>
    <d v="2009-06-12T00:00:00"/>
  </r>
  <r>
    <n v="46211"/>
    <x v="1364"/>
    <s v="Low"/>
    <n v="47"/>
    <n v="1243.52"/>
    <s v="Regular Air"/>
    <n v="6.93"/>
    <x v="8"/>
    <s v="Home Office"/>
    <s v="Furniture"/>
    <s v="Office Furnishings"/>
    <s v="Small Box"/>
    <d v="2010-06-18T00:00:00"/>
  </r>
  <r>
    <n v="644"/>
    <x v="203"/>
    <s v="Critical"/>
    <n v="5"/>
    <n v="1679.58"/>
    <s v="Delivery Truck"/>
    <n v="58.95"/>
    <x v="4"/>
    <s v="Corporate"/>
    <s v="Furniture"/>
    <s v="Chairs &amp; Chairmats"/>
    <s v="Jumbo Drum"/>
    <d v="2012-05-01T00:00:00"/>
  </r>
  <r>
    <n v="2209"/>
    <x v="40"/>
    <s v="High"/>
    <n v="27"/>
    <n v="9418.73"/>
    <s v="Delivery Truck"/>
    <n v="58.95"/>
    <x v="1"/>
    <s v="Consumer"/>
    <s v="Furniture"/>
    <s v="Chairs &amp; Chairmats"/>
    <s v="Jumbo Drum"/>
    <d v="2012-07-11T00:00:00"/>
  </r>
  <r>
    <n v="50721"/>
    <x v="240"/>
    <s v="High"/>
    <n v="33"/>
    <n v="9758.7000000000007"/>
    <s v="Regular Air"/>
    <n v="19.989999999999998"/>
    <x v="1"/>
    <s v="Home Office"/>
    <s v="Office Supplies"/>
    <s v="Binders and Binder Accessories"/>
    <s v="Small Box"/>
    <d v="2012-02-29T00:00:00"/>
  </r>
  <r>
    <n v="32806"/>
    <x v="1216"/>
    <s v="High"/>
    <n v="33"/>
    <n v="221.23"/>
    <s v="Regular Air"/>
    <n v="5.2"/>
    <x v="6"/>
    <s v="Home Office"/>
    <s v="Office Supplies"/>
    <s v="Paper"/>
    <s v="Small Box"/>
    <d v="2011-06-23T00:00:00"/>
  </r>
  <r>
    <n v="55713"/>
    <x v="47"/>
    <s v="High"/>
    <n v="49"/>
    <n v="5718.85"/>
    <s v="Delivery Truck"/>
    <n v="70.2"/>
    <x v="1"/>
    <s v="Corporate"/>
    <s v="Furniture"/>
    <s v="Chairs &amp; Chairmats"/>
    <s v="Jumbo Drum"/>
    <d v="2009-02-04T00:00:00"/>
  </r>
  <r>
    <n v="39744"/>
    <x v="989"/>
    <s v="Medium"/>
    <n v="41"/>
    <n v="5636.3074999999999"/>
    <s v="Regular Air"/>
    <n v="8.99"/>
    <x v="4"/>
    <s v="Consumer"/>
    <s v="Technology"/>
    <s v="Telephones and Communication"/>
    <s v="Small Box"/>
    <d v="2009-07-07T00:00:00"/>
  </r>
  <r>
    <n v="21605"/>
    <x v="1348"/>
    <s v="High"/>
    <n v="46"/>
    <n v="476.49"/>
    <s v="Regular Air"/>
    <n v="5.16"/>
    <x v="6"/>
    <s v="Small Business"/>
    <s v="Furniture"/>
    <s v="Office Furnishings"/>
    <s v="Small Box"/>
    <d v="2012-04-10T00:00:00"/>
  </r>
  <r>
    <n v="35840"/>
    <x v="138"/>
    <s v="High"/>
    <n v="36"/>
    <n v="173.08"/>
    <s v="Regular Air"/>
    <n v="0.5"/>
    <x v="3"/>
    <s v="Home Office"/>
    <s v="Office Supplies"/>
    <s v="Labels"/>
    <s v="Small Box"/>
    <d v="2010-05-30T00:00:00"/>
  </r>
  <r>
    <n v="26277"/>
    <x v="913"/>
    <s v="Medium"/>
    <n v="17"/>
    <n v="877.81"/>
    <s v="Regular Air"/>
    <n v="19.989999999999998"/>
    <x v="0"/>
    <s v="Corporate"/>
    <s v="Technology"/>
    <s v="Computer Peripherals"/>
    <s v="Small Box"/>
    <d v="2011-06-28T00:00:00"/>
  </r>
  <r>
    <n v="18145"/>
    <x v="683"/>
    <s v="Medium"/>
    <n v="47"/>
    <n v="270.32"/>
    <s v="Regular Air"/>
    <n v="3.37"/>
    <x v="5"/>
    <s v="Corporate"/>
    <s v="Office Supplies"/>
    <s v="Rubber Bands"/>
    <s v="Wrap Bag"/>
    <d v="2010-09-05T00:00:00"/>
  </r>
  <r>
    <n v="25542"/>
    <x v="867"/>
    <s v="Low"/>
    <n v="37"/>
    <n v="257.45999999999998"/>
    <s v="Express Air"/>
    <n v="4.2300000000000004"/>
    <x v="1"/>
    <s v="Home Office"/>
    <s v="Office Supplies"/>
    <s v="Paper"/>
    <s v="Wrap Bag"/>
    <d v="2012-12-30T00:00:00"/>
  </r>
  <r>
    <n v="18023"/>
    <x v="1115"/>
    <s v="Medium"/>
    <n v="34"/>
    <n v="192.23"/>
    <s v="Regular Air"/>
    <n v="7.64"/>
    <x v="4"/>
    <s v="Home Office"/>
    <s v="Office Supplies"/>
    <s v="Paper"/>
    <s v="Small Box"/>
    <d v="2011-02-25T00:00:00"/>
  </r>
  <r>
    <n v="55621"/>
    <x v="413"/>
    <s v="Low"/>
    <n v="47"/>
    <n v="193.15"/>
    <s v="Regular Air"/>
    <n v="0.94"/>
    <x v="6"/>
    <s v="Home Office"/>
    <s v="Office Supplies"/>
    <s v="Pens &amp; Art Supplies"/>
    <s v="Wrap Bag"/>
    <d v="2011-03-22T00:00:00"/>
  </r>
  <r>
    <n v="29317"/>
    <x v="1143"/>
    <s v="Not Specified"/>
    <n v="20"/>
    <n v="15703.82"/>
    <s v="Delivery Truck"/>
    <n v="16.059999999999999"/>
    <x v="5"/>
    <s v="Corporate"/>
    <s v="Technology"/>
    <s v="Office Machines"/>
    <s v="Jumbo Drum"/>
    <d v="2011-10-03T00:00:00"/>
  </r>
  <r>
    <n v="21350"/>
    <x v="1115"/>
    <s v="Medium"/>
    <n v="30"/>
    <n v="278.94"/>
    <s v="Regular Air"/>
    <n v="9.86"/>
    <x v="0"/>
    <s v="Corporate"/>
    <s v="Office Supplies"/>
    <s v="Paper"/>
    <s v="Small Box"/>
    <d v="2011-02-25T00:00:00"/>
  </r>
  <r>
    <n v="54183"/>
    <x v="275"/>
    <s v="Critical"/>
    <n v="9"/>
    <n v="113.89"/>
    <s v="Regular Air"/>
    <n v="8.99"/>
    <x v="1"/>
    <s v="Corporate"/>
    <s v="Office Supplies"/>
    <s v="Pens &amp; Art Supplies"/>
    <s v="Small Pack"/>
    <d v="2012-04-16T00:00:00"/>
  </r>
  <r>
    <n v="56740"/>
    <x v="532"/>
    <s v="Low"/>
    <n v="29"/>
    <n v="23516.31"/>
    <s v="Regular Air"/>
    <n v="24.49"/>
    <x v="0"/>
    <s v="Consumer"/>
    <s v="Office Supplies"/>
    <s v="Scissors, Rulers and Trimmers"/>
    <s v="Medium Box"/>
    <d v="2012-10-20T00:00:00"/>
  </r>
  <r>
    <n v="31492"/>
    <x v="397"/>
    <s v="Critical"/>
    <n v="34"/>
    <n v="971.95"/>
    <s v="Express Air"/>
    <n v="6.64"/>
    <x v="2"/>
    <s v="Small Business"/>
    <s v="Office Supplies"/>
    <s v="Storage &amp; Organization"/>
    <s v="Small Box"/>
    <d v="2010-10-18T00:00:00"/>
  </r>
  <r>
    <n v="450"/>
    <x v="291"/>
    <s v="Not Specified"/>
    <n v="29"/>
    <n v="1000.78"/>
    <s v="Express Air"/>
    <n v="8.99"/>
    <x v="0"/>
    <s v="Consumer"/>
    <s v="Office Supplies"/>
    <s v="Pens &amp; Art Supplies"/>
    <s v="Small Pack"/>
    <d v="2011-03-05T00:00:00"/>
  </r>
  <r>
    <n v="59942"/>
    <x v="1090"/>
    <s v="Medium"/>
    <n v="47"/>
    <n v="714.46"/>
    <s v="Regular Air"/>
    <n v="8.99"/>
    <x v="5"/>
    <s v="Corporate"/>
    <s v="Technology"/>
    <s v="Computer Peripherals"/>
    <s v="Small Pack"/>
    <d v="2009-02-10T00:00:00"/>
  </r>
  <r>
    <n v="6311"/>
    <x v="854"/>
    <s v="Medium"/>
    <n v="18"/>
    <n v="1297.4485"/>
    <s v="Regular Air"/>
    <n v="10.78"/>
    <x v="1"/>
    <s v="Corporate"/>
    <s v="Technology"/>
    <s v="Telephones and Communication"/>
    <s v="Small Box"/>
    <d v="2010-02-13T00:00:00"/>
  </r>
  <r>
    <n v="52135"/>
    <x v="986"/>
    <s v="Low"/>
    <n v="38"/>
    <n v="3922.96"/>
    <s v="Regular Air"/>
    <n v="19.989999999999998"/>
    <x v="1"/>
    <s v="Small Business"/>
    <s v="Technology"/>
    <s v="Computer Peripherals"/>
    <s v="Small Box"/>
    <d v="2010-03-26T00:00:00"/>
  </r>
  <r>
    <n v="45571"/>
    <x v="1181"/>
    <s v="Medium"/>
    <n v="43"/>
    <n v="528.53"/>
    <s v="Regular Air"/>
    <n v="4.8099999999999996"/>
    <x v="8"/>
    <s v="Consumer"/>
    <s v="Office Supplies"/>
    <s v="Storage &amp; Organization"/>
    <s v="Small Box"/>
    <d v="2012-09-24T00:00:00"/>
  </r>
  <r>
    <n v="57856"/>
    <x v="177"/>
    <s v="Medium"/>
    <n v="31"/>
    <n v="92.18"/>
    <s v="Regular Air"/>
    <n v="0.97"/>
    <x v="1"/>
    <s v="Home Office"/>
    <s v="Office Supplies"/>
    <s v="Pens &amp; Art Supplies"/>
    <s v="Wrap Bag"/>
    <d v="2009-02-13T00:00:00"/>
  </r>
  <r>
    <n v="44999"/>
    <x v="660"/>
    <s v="Medium"/>
    <n v="17"/>
    <n v="110.74"/>
    <s v="Regular Air"/>
    <n v="7.49"/>
    <x v="0"/>
    <s v="Small Business"/>
    <s v="Office Supplies"/>
    <s v="Paper"/>
    <s v="Small Box"/>
    <d v="2010-01-23T00:00:00"/>
  </r>
  <r>
    <n v="59685"/>
    <x v="550"/>
    <s v="Critical"/>
    <n v="12"/>
    <n v="505.2"/>
    <s v="Regular Air"/>
    <n v="5.33"/>
    <x v="1"/>
    <s v="Consumer"/>
    <s v="Office Supplies"/>
    <s v="Appliances"/>
    <s v="Small Box"/>
    <d v="2012-12-12T00:00:00"/>
  </r>
  <r>
    <n v="20449"/>
    <x v="919"/>
    <s v="Medium"/>
    <n v="19"/>
    <n v="1216.5"/>
    <s v="Regular Air"/>
    <n v="19.989999999999998"/>
    <x v="12"/>
    <s v="Small Business"/>
    <s v="Office Supplies"/>
    <s v="Binders and Binder Accessories"/>
    <s v="Small Box"/>
    <d v="2010-01-04T00:00:00"/>
  </r>
  <r>
    <n v="58913"/>
    <x v="912"/>
    <s v="Medium"/>
    <n v="23"/>
    <n v="144.55000000000001"/>
    <s v="Regular Air"/>
    <n v="5.94"/>
    <x v="9"/>
    <s v="Corporate"/>
    <s v="Office Supplies"/>
    <s v="Paper"/>
    <s v="Small Box"/>
    <d v="2010-05-13T00:00:00"/>
  </r>
  <r>
    <n v="42855"/>
    <x v="1365"/>
    <s v="Not Specified"/>
    <n v="17"/>
    <n v="135.38"/>
    <s v="Regular Air"/>
    <n v="6.5"/>
    <x v="5"/>
    <s v="Corporate"/>
    <s v="Office Supplies"/>
    <s v="Storage &amp; Organization"/>
    <s v="Medium Box"/>
    <d v="2011-07-10T00:00:00"/>
  </r>
  <r>
    <n v="36449"/>
    <x v="897"/>
    <s v="Not Specified"/>
    <n v="43"/>
    <n v="927.82"/>
    <s v="Regular Air"/>
    <n v="6.67"/>
    <x v="10"/>
    <s v="Corporate"/>
    <s v="Furniture"/>
    <s v="Office Furnishings"/>
    <s v="Small Pack"/>
    <d v="2010-09-07T00:00:00"/>
  </r>
  <r>
    <n v="58981"/>
    <x v="1021"/>
    <s v="High"/>
    <n v="28"/>
    <n v="1262.75"/>
    <s v="Regular Air"/>
    <n v="5.0999999999999996"/>
    <x v="5"/>
    <s v="Corporate"/>
    <s v="Office Supplies"/>
    <s v="Appliances"/>
    <s v="Medium Box"/>
    <d v="2011-02-02T00:00:00"/>
  </r>
  <r>
    <n v="32640"/>
    <x v="1067"/>
    <s v="High"/>
    <n v="12"/>
    <n v="162.11000000000001"/>
    <s v="Express Air"/>
    <n v="6.47"/>
    <x v="4"/>
    <s v="Small Business"/>
    <s v="Office Supplies"/>
    <s v="Paper"/>
    <s v="Small Box"/>
    <d v="2012-09-17T00:00:00"/>
  </r>
  <r>
    <n v="1187"/>
    <x v="1197"/>
    <s v="Medium"/>
    <n v="14"/>
    <n v="222.91"/>
    <s v="Regular Air"/>
    <n v="4"/>
    <x v="7"/>
    <s v="Corporate"/>
    <s v="Technology"/>
    <s v="Computer Peripherals"/>
    <s v="Small Box"/>
    <d v="2012-11-20T00:00:00"/>
  </r>
  <r>
    <n v="15397"/>
    <x v="374"/>
    <s v="Critical"/>
    <n v="42"/>
    <n v="223.33"/>
    <s v="Express Air"/>
    <n v="4.32"/>
    <x v="1"/>
    <s v="Home Office"/>
    <s v="Technology"/>
    <s v="Computer Peripherals"/>
    <s v="Small Pack"/>
    <d v="2010-02-08T00:00:00"/>
  </r>
  <r>
    <n v="36448"/>
    <x v="664"/>
    <s v="Medium"/>
    <n v="44"/>
    <n v="964.09"/>
    <s v="Regular Air"/>
    <n v="5.53"/>
    <x v="1"/>
    <s v="Consumer"/>
    <s v="Office Supplies"/>
    <s v="Pens &amp; Art Supplies"/>
    <s v="Small Pack"/>
    <d v="2010-09-11T00:00:00"/>
  </r>
  <r>
    <n v="36929"/>
    <x v="312"/>
    <s v="Low"/>
    <n v="45"/>
    <n v="3638.27"/>
    <s v="Regular Air"/>
    <n v="4.5"/>
    <x v="1"/>
    <s v="Small Business"/>
    <s v="Office Supplies"/>
    <s v="Appliances"/>
    <s v="Small Box"/>
    <d v="2012-05-25T00:00:00"/>
  </r>
  <r>
    <n v="3556"/>
    <x v="223"/>
    <s v="Not Specified"/>
    <n v="48"/>
    <n v="269.37"/>
    <s v="Regular Air"/>
    <n v="5.01"/>
    <x v="9"/>
    <s v="Home Office"/>
    <s v="Office Supplies"/>
    <s v="Binders and Binder Accessories"/>
    <s v="Small Box"/>
    <d v="2012-09-25T00:00:00"/>
  </r>
  <r>
    <n v="31239"/>
    <x v="389"/>
    <s v="Low"/>
    <n v="20"/>
    <n v="677.9"/>
    <s v="Regular Air"/>
    <n v="1.99"/>
    <x v="1"/>
    <s v="Corporate"/>
    <s v="Technology"/>
    <s v="Computer Peripherals"/>
    <s v="Small Pack"/>
    <d v="2010-09-02T00:00:00"/>
  </r>
  <r>
    <n v="930"/>
    <x v="1058"/>
    <s v="Critical"/>
    <n v="11"/>
    <n v="79.19"/>
    <s v="Regular Air"/>
    <n v="2"/>
    <x v="10"/>
    <s v="Small Business"/>
    <s v="Office Supplies"/>
    <s v="Paper"/>
    <s v="Wrap Bag"/>
    <d v="2009-12-16T00:00:00"/>
  </r>
  <r>
    <n v="54276"/>
    <x v="374"/>
    <s v="Not Specified"/>
    <n v="21"/>
    <n v="756.6"/>
    <s v="Regular Air"/>
    <n v="4.92"/>
    <x v="2"/>
    <s v="Small Business"/>
    <s v="Office Supplies"/>
    <s v="Paper"/>
    <s v="Small Box"/>
    <d v="2010-02-07T00:00:00"/>
  </r>
  <r>
    <n v="45664"/>
    <x v="1366"/>
    <s v="Not Specified"/>
    <n v="24"/>
    <n v="473.03"/>
    <s v="Regular Air"/>
    <n v="10.49"/>
    <x v="0"/>
    <s v="Home Office"/>
    <s v="Furniture"/>
    <s v="Office Furnishings"/>
    <s v="Small Box"/>
    <d v="2012-06-10T00:00:00"/>
  </r>
  <r>
    <n v="5350"/>
    <x v="348"/>
    <s v="Low"/>
    <n v="50"/>
    <n v="7017.42"/>
    <s v="Regular Air"/>
    <n v="19.989999999999998"/>
    <x v="6"/>
    <s v="Consumer"/>
    <s v="Office Supplies"/>
    <s v="Storage &amp; Organization"/>
    <s v="Small Box"/>
    <d v="2010-10-16T00:00:00"/>
  </r>
  <r>
    <n v="33888"/>
    <x v="1367"/>
    <s v="Not Specified"/>
    <n v="31"/>
    <n v="349.43"/>
    <s v="Regular Air"/>
    <n v="7.19"/>
    <x v="2"/>
    <s v="Home Office"/>
    <s v="Office Supplies"/>
    <s v="Binders and Binder Accessories"/>
    <s v="Small Box"/>
    <d v="2009-08-23T00:00:00"/>
  </r>
  <r>
    <n v="47712"/>
    <x v="1368"/>
    <s v="Low"/>
    <n v="50"/>
    <n v="274.04000000000002"/>
    <s v="Express Air"/>
    <n v="7.57"/>
    <x v="4"/>
    <s v="Home Office"/>
    <s v="Office Supplies"/>
    <s v="Binders and Binder Accessories"/>
    <s v="Small Box"/>
    <d v="2010-07-18T00:00:00"/>
  </r>
  <r>
    <n v="50373"/>
    <x v="197"/>
    <s v="Critical"/>
    <n v="9"/>
    <n v="1455.04"/>
    <s v="Regular Air"/>
    <n v="19.989999999999998"/>
    <x v="1"/>
    <s v="Small Business"/>
    <s v="Office Supplies"/>
    <s v="Storage &amp; Organization"/>
    <s v="Small Box"/>
    <d v="2009-07-03T00:00:00"/>
  </r>
  <r>
    <n v="36548"/>
    <x v="404"/>
    <s v="Low"/>
    <n v="8"/>
    <n v="44.99"/>
    <s v="Regular Air"/>
    <n v="7.54"/>
    <x v="5"/>
    <s v="Corporate"/>
    <s v="Office Supplies"/>
    <s v="Paper"/>
    <s v="Small Box"/>
    <d v="2010-11-01T00:00:00"/>
  </r>
  <r>
    <n v="5189"/>
    <x v="572"/>
    <s v="Low"/>
    <n v="12"/>
    <n v="900.06"/>
    <s v="Regular Air"/>
    <n v="14.52"/>
    <x v="3"/>
    <s v="Corporate"/>
    <s v="Technology"/>
    <s v="Computer Peripherals"/>
    <s v="Small Box"/>
    <d v="2010-12-02T00:00:00"/>
  </r>
  <r>
    <n v="31715"/>
    <x v="746"/>
    <s v="Not Specified"/>
    <n v="11"/>
    <n v="68.5"/>
    <s v="Regular Air"/>
    <n v="7.57"/>
    <x v="0"/>
    <s v="Small Business"/>
    <s v="Office Supplies"/>
    <s v="Binders and Binder Accessories"/>
    <s v="Small Box"/>
    <d v="2009-01-10T00:00:00"/>
  </r>
  <r>
    <n v="46565"/>
    <x v="407"/>
    <s v="Not Specified"/>
    <n v="8"/>
    <n v="567.51"/>
    <s v="Regular Air"/>
    <n v="35"/>
    <x v="10"/>
    <s v="Home Office"/>
    <s v="Office Supplies"/>
    <s v="Storage &amp; Organization"/>
    <s v="Large Box"/>
    <d v="2011-06-24T00:00:00"/>
  </r>
  <r>
    <n v="29633"/>
    <x v="39"/>
    <s v="Critical"/>
    <n v="11"/>
    <n v="96.01"/>
    <s v="Regular Air"/>
    <n v="6.5"/>
    <x v="4"/>
    <s v="Consumer"/>
    <s v="Office Supplies"/>
    <s v="Storage &amp; Organization"/>
    <s v="Medium Box"/>
    <d v="2009-06-23T00:00:00"/>
  </r>
  <r>
    <n v="10117"/>
    <x v="722"/>
    <s v="Medium"/>
    <n v="6"/>
    <n v="64.37"/>
    <s v="Express Air"/>
    <n v="5.6"/>
    <x v="3"/>
    <s v="Consumer"/>
    <s v="Office Supplies"/>
    <s v="Binders and Binder Accessories"/>
    <s v="Small Box"/>
    <d v="2010-11-17T00:00:00"/>
  </r>
  <r>
    <n v="263"/>
    <x v="512"/>
    <s v="High"/>
    <n v="25"/>
    <n v="136.77000000000001"/>
    <s v="Regular Air"/>
    <n v="7.78"/>
    <x v="3"/>
    <s v="Corporate"/>
    <s v="Office Supplies"/>
    <s v="Binders and Binder Accessories"/>
    <s v="Small Box"/>
    <d v="2009-05-17T00:00:00"/>
  </r>
  <r>
    <n v="11362"/>
    <x v="1226"/>
    <s v="Low"/>
    <n v="27"/>
    <n v="63.02"/>
    <s v="Regular Air"/>
    <n v="5"/>
    <x v="7"/>
    <s v="Corporate"/>
    <s v="Office Supplies"/>
    <s v="Scissors, Rulers and Trimmers"/>
    <s v="Wrap Bag"/>
    <d v="2012-09-12T00:00:00"/>
  </r>
  <r>
    <n v="5318"/>
    <x v="712"/>
    <s v="High"/>
    <n v="29"/>
    <n v="5010.7415000000001"/>
    <s v="Express Air"/>
    <n v="4.2"/>
    <x v="0"/>
    <s v="Consumer"/>
    <s v="Technology"/>
    <s v="Telephones and Communication"/>
    <s v="Small Box"/>
    <d v="2010-04-04T00:00:00"/>
  </r>
  <r>
    <n v="39040"/>
    <x v="386"/>
    <s v="Critical"/>
    <n v="7"/>
    <n v="19.36"/>
    <s v="Express Air"/>
    <n v="0.7"/>
    <x v="12"/>
    <s v="Corporate"/>
    <s v="Office Supplies"/>
    <s v="Rubber Bands"/>
    <s v="Wrap Bag"/>
    <d v="2009-05-22T00:00:00"/>
  </r>
  <r>
    <n v="42982"/>
    <x v="1297"/>
    <s v="Low"/>
    <n v="42"/>
    <n v="1587.59"/>
    <s v="Regular Air"/>
    <n v="3.04"/>
    <x v="5"/>
    <s v="Consumer"/>
    <s v="Furniture"/>
    <s v="Office Furnishings"/>
    <s v="Wrap Bag"/>
    <d v="2012-08-01T00:00:00"/>
  </r>
  <r>
    <n v="30308"/>
    <x v="761"/>
    <s v="Medium"/>
    <n v="15"/>
    <n v="30.38"/>
    <s v="Regular Air"/>
    <n v="4.79"/>
    <x v="1"/>
    <s v="Corporate"/>
    <s v="Office Supplies"/>
    <s v="Binders and Binder Accessories"/>
    <s v="Small Box"/>
    <d v="2010-03-22T00:00:00"/>
  </r>
  <r>
    <n v="4193"/>
    <x v="1306"/>
    <s v="High"/>
    <n v="16"/>
    <n v="64.290000000000006"/>
    <s v="Regular Air"/>
    <n v="0.99"/>
    <x v="1"/>
    <s v="Home Office"/>
    <s v="Office Supplies"/>
    <s v="Labels"/>
    <s v="Small Box"/>
    <d v="2009-01-08T00:00:00"/>
  </r>
  <r>
    <n v="55969"/>
    <x v="670"/>
    <s v="Medium"/>
    <n v="37"/>
    <n v="2329.4"/>
    <s v="Regular Air"/>
    <n v="6.88"/>
    <x v="1"/>
    <s v="Small Business"/>
    <s v="Office Supplies"/>
    <s v="Storage &amp; Organization"/>
    <s v="Small Box"/>
    <d v="2010-10-07T00:00:00"/>
  </r>
  <r>
    <n v="25603"/>
    <x v="304"/>
    <s v="Low"/>
    <n v="23"/>
    <n v="862.64"/>
    <s v="Regular Air"/>
    <n v="14.72"/>
    <x v="5"/>
    <s v="Corporate"/>
    <s v="Office Supplies"/>
    <s v="Envelopes"/>
    <s v="Small Box"/>
    <d v="2011-03-07T00:00:00"/>
  </r>
  <r>
    <n v="54949"/>
    <x v="1140"/>
    <s v="Low"/>
    <n v="7"/>
    <n v="192.02"/>
    <s v="Delivery Truck"/>
    <n v="53.03"/>
    <x v="5"/>
    <s v="Corporate"/>
    <s v="Office Supplies"/>
    <s v="Storage &amp; Organization"/>
    <s v="Jumbo Drum"/>
    <d v="2009-08-17T00:00:00"/>
  </r>
  <r>
    <n v="41056"/>
    <x v="1123"/>
    <s v="Critical"/>
    <n v="4"/>
    <n v="137.54"/>
    <s v="Regular Air"/>
    <n v="7.53"/>
    <x v="3"/>
    <s v="Small Business"/>
    <s v="Technology"/>
    <s v="Computer Peripherals"/>
    <s v="Small Box"/>
    <d v="2012-03-29T00:00:00"/>
  </r>
  <r>
    <n v="24643"/>
    <x v="824"/>
    <s v="Medium"/>
    <n v="30"/>
    <n v="2368.1680000000001"/>
    <s v="Regular Air"/>
    <n v="1.25"/>
    <x v="1"/>
    <s v="Corporate"/>
    <s v="Technology"/>
    <s v="Telephones and Communication"/>
    <s v="Small Pack"/>
    <d v="2012-05-01T00:00:00"/>
  </r>
  <r>
    <n v="35141"/>
    <x v="1199"/>
    <s v="Medium"/>
    <n v="29"/>
    <n v="2046.81"/>
    <s v="Regular Air"/>
    <n v="19.989999999999998"/>
    <x v="7"/>
    <s v="Small Business"/>
    <s v="Office Supplies"/>
    <s v="Binders and Binder Accessories"/>
    <s v="Small Box"/>
    <d v="2010-09-12T00:00:00"/>
  </r>
  <r>
    <n v="56901"/>
    <x v="246"/>
    <s v="Critical"/>
    <n v="36"/>
    <n v="100.68"/>
    <s v="Regular Air"/>
    <n v="2.4"/>
    <x v="9"/>
    <s v="Corporate"/>
    <s v="Office Supplies"/>
    <s v="Pens &amp; Art Supplies"/>
    <s v="Wrap Bag"/>
    <d v="2009-09-13T00:00:00"/>
  </r>
  <r>
    <n v="21766"/>
    <x v="86"/>
    <s v="High"/>
    <n v="32"/>
    <n v="535.24"/>
    <s v="Regular Air"/>
    <n v="3.73"/>
    <x v="9"/>
    <s v="Consumer"/>
    <s v="Furniture"/>
    <s v="Office Furnishings"/>
    <s v="Small Pack"/>
    <d v="2009-06-03T00:00:00"/>
  </r>
  <r>
    <n v="53378"/>
    <x v="1210"/>
    <s v="Medium"/>
    <n v="38"/>
    <n v="1233.76"/>
    <s v="Regular Air"/>
    <n v="19.989999999999998"/>
    <x v="6"/>
    <s v="Corporate"/>
    <s v="Furniture"/>
    <s v="Office Furnishings"/>
    <s v="Small Box"/>
    <d v="2012-07-14T00:00:00"/>
  </r>
  <r>
    <n v="33218"/>
    <x v="1079"/>
    <s v="Not Specified"/>
    <n v="29"/>
    <n v="480.13"/>
    <s v="Regular Air"/>
    <n v="7.74"/>
    <x v="8"/>
    <s v="Small Business"/>
    <s v="Furniture"/>
    <s v="Office Furnishings"/>
    <s v="Small Box"/>
    <d v="2010-01-07T00:00:00"/>
  </r>
  <r>
    <n v="50949"/>
    <x v="1360"/>
    <s v="Medium"/>
    <n v="32"/>
    <n v="73.55"/>
    <s v="Express Air"/>
    <n v="0.78"/>
    <x v="1"/>
    <s v="Corporate"/>
    <s v="Office Supplies"/>
    <s v="Rubber Bands"/>
    <s v="Wrap Bag"/>
    <d v="2011-02-05T00:00:00"/>
  </r>
  <r>
    <n v="18179"/>
    <x v="167"/>
    <s v="Not Specified"/>
    <n v="50"/>
    <n v="3075.83"/>
    <s v="Regular Air"/>
    <n v="1.99"/>
    <x v="0"/>
    <s v="Corporate"/>
    <s v="Technology"/>
    <s v="Computer Peripherals"/>
    <s v="Small Pack"/>
    <d v="2009-08-01T00:00:00"/>
  </r>
  <r>
    <n v="10851"/>
    <x v="679"/>
    <s v="High"/>
    <n v="50"/>
    <n v="608.21"/>
    <s v="Regular Air"/>
    <n v="4.59"/>
    <x v="7"/>
    <s v="Consumer"/>
    <s v="Office Supplies"/>
    <s v="Scissors, Rulers and Trimmers"/>
    <s v="Wrap Bag"/>
    <d v="2009-04-06T00:00:00"/>
  </r>
  <r>
    <n v="33218"/>
    <x v="1079"/>
    <s v="Not Specified"/>
    <n v="25"/>
    <n v="113.8"/>
    <s v="Regular Air"/>
    <n v="5.42"/>
    <x v="8"/>
    <s v="Small Business"/>
    <s v="Office Supplies"/>
    <s v="Binders and Binder Accessories"/>
    <s v="Small Box"/>
    <d v="2010-01-08T00:00:00"/>
  </r>
  <r>
    <n v="23301"/>
    <x v="1147"/>
    <s v="High"/>
    <n v="4"/>
    <n v="28.46"/>
    <s v="Regular Air"/>
    <n v="3.85"/>
    <x v="3"/>
    <s v="Corporate"/>
    <s v="Technology"/>
    <s v="Computer Peripherals"/>
    <s v="Small Pack"/>
    <d v="2011-04-20T00:00:00"/>
  </r>
  <r>
    <n v="2562"/>
    <x v="255"/>
    <s v="Critical"/>
    <n v="6"/>
    <n v="77.599999999999994"/>
    <s v="Regular Air"/>
    <n v="11.25"/>
    <x v="3"/>
    <s v="Consumer"/>
    <s v="Office Supplies"/>
    <s v="Paper"/>
    <s v="Small Box"/>
    <d v="2012-08-02T00:00:00"/>
  </r>
  <r>
    <n v="39041"/>
    <x v="539"/>
    <s v="Critical"/>
    <n v="47"/>
    <n v="418.03"/>
    <s v="Express Air"/>
    <n v="7.96"/>
    <x v="0"/>
    <s v="Corporate"/>
    <s v="Furniture"/>
    <s v="Office Furnishings"/>
    <s v="Small Box"/>
    <d v="2011-10-26T00:00:00"/>
  </r>
  <r>
    <n v="38370"/>
    <x v="503"/>
    <s v="High"/>
    <n v="50"/>
    <n v="169.13"/>
    <s v="Regular Air"/>
    <n v="1.1399999999999999"/>
    <x v="1"/>
    <s v="Corporate"/>
    <s v="Office Supplies"/>
    <s v="Paper"/>
    <s v="Wrap Bag"/>
    <d v="2011-04-05T00:00:00"/>
  </r>
  <r>
    <n v="8480"/>
    <x v="780"/>
    <s v="High"/>
    <n v="11"/>
    <n v="76.36"/>
    <s v="Regular Air"/>
    <n v="8.74"/>
    <x v="1"/>
    <s v="Corporate"/>
    <s v="Office Supplies"/>
    <s v="Paper"/>
    <s v="Small Box"/>
    <d v="2011-01-31T00:00:00"/>
  </r>
  <r>
    <n v="2150"/>
    <x v="910"/>
    <s v="Medium"/>
    <n v="21"/>
    <n v="3905.75"/>
    <s v="Delivery Truck"/>
    <n v="29.21"/>
    <x v="4"/>
    <s v="Corporate"/>
    <s v="Furniture"/>
    <s v="Tables"/>
    <s v="Jumbo Box"/>
    <d v="2009-06-04T00:00:00"/>
  </r>
  <r>
    <n v="21859"/>
    <x v="1107"/>
    <s v="High"/>
    <n v="42"/>
    <n v="401.37"/>
    <s v="Regular Air"/>
    <n v="5.71"/>
    <x v="1"/>
    <s v="Corporate"/>
    <s v="Furniture"/>
    <s v="Office Furnishings"/>
    <s v="Small Box"/>
    <d v="2011-11-19T00:00:00"/>
  </r>
  <r>
    <n v="12261"/>
    <x v="69"/>
    <s v="Low"/>
    <n v="19"/>
    <n v="281.74"/>
    <s v="Regular Air"/>
    <n v="3.5"/>
    <x v="1"/>
    <s v="Corporate"/>
    <s v="Office Supplies"/>
    <s v="Appliances"/>
    <s v="Small Box"/>
    <d v="2010-10-28T00:00:00"/>
  </r>
  <r>
    <n v="40835"/>
    <x v="1220"/>
    <s v="High"/>
    <n v="26"/>
    <n v="393.59"/>
    <s v="Regular Air"/>
    <n v="8.4"/>
    <x v="7"/>
    <s v="Small Business"/>
    <s v="Office Supplies"/>
    <s v="Binders and Binder Accessories"/>
    <s v="Small Box"/>
    <d v="2009-11-26T00:00:00"/>
  </r>
  <r>
    <n v="49575"/>
    <x v="1346"/>
    <s v="High"/>
    <n v="12"/>
    <n v="507.44"/>
    <s v="Regular Air"/>
    <n v="2.99"/>
    <x v="1"/>
    <s v="Corporate"/>
    <s v="Office Supplies"/>
    <s v="Binders and Binder Accessories"/>
    <s v="Small Box"/>
    <d v="2010-12-17T00:00:00"/>
  </r>
  <r>
    <n v="25313"/>
    <x v="880"/>
    <s v="Critical"/>
    <n v="19"/>
    <n v="418.7"/>
    <s v="Regular Air"/>
    <n v="5.53"/>
    <x v="1"/>
    <s v="Corporate"/>
    <s v="Office Supplies"/>
    <s v="Pens &amp; Art Supplies"/>
    <s v="Small Pack"/>
    <d v="2012-08-23T00:00:00"/>
  </r>
  <r>
    <n v="57095"/>
    <x v="518"/>
    <s v="Medium"/>
    <n v="37"/>
    <n v="254.93"/>
    <s v="Regular Air"/>
    <n v="5.48"/>
    <x v="6"/>
    <s v="Corporate"/>
    <s v="Office Supplies"/>
    <s v="Binders and Binder Accessories"/>
    <s v="Small Box"/>
    <d v="2011-03-26T00:00:00"/>
  </r>
  <r>
    <n v="29986"/>
    <x v="213"/>
    <s v="Critical"/>
    <n v="40"/>
    <n v="1477.39"/>
    <s v="Regular Air"/>
    <n v="2.99"/>
    <x v="0"/>
    <s v="Corporate"/>
    <s v="Office Supplies"/>
    <s v="Binders and Binder Accessories"/>
    <s v="Small Box"/>
    <d v="2011-07-03T00:00:00"/>
  </r>
  <r>
    <n v="48512"/>
    <x v="64"/>
    <s v="Not Specified"/>
    <n v="48"/>
    <n v="238.79"/>
    <s v="Regular Air"/>
    <n v="4.72"/>
    <x v="0"/>
    <s v="Consumer"/>
    <s v="Office Supplies"/>
    <s v="Paper"/>
    <s v="Small Box"/>
    <d v="2011-08-04T00:00:00"/>
  </r>
  <r>
    <n v="46468"/>
    <x v="236"/>
    <s v="Critical"/>
    <n v="41"/>
    <n v="1618.31"/>
    <s v="Express Air"/>
    <n v="1.99"/>
    <x v="1"/>
    <s v="Home Office"/>
    <s v="Technology"/>
    <s v="Computer Peripherals"/>
    <s v="Small Pack"/>
    <d v="2011-01-13T00:00:00"/>
  </r>
  <r>
    <n v="51328"/>
    <x v="789"/>
    <s v="Low"/>
    <n v="38"/>
    <n v="689.67"/>
    <s v="Regular Air"/>
    <n v="8.99"/>
    <x v="8"/>
    <s v="Consumer"/>
    <s v="Furniture"/>
    <s v="Office Furnishings"/>
    <s v="Small Pack"/>
    <d v="2010-10-31T00:00:00"/>
  </r>
  <r>
    <n v="44997"/>
    <x v="1010"/>
    <s v="Low"/>
    <n v="46"/>
    <n v="88.1"/>
    <s v="Regular Air"/>
    <n v="4.8600000000000003"/>
    <x v="10"/>
    <s v="Consumer"/>
    <s v="Furniture"/>
    <s v="Office Furnishings"/>
    <s v="Small Box"/>
    <d v="2011-10-02T00:00:00"/>
  </r>
  <r>
    <n v="28512"/>
    <x v="1086"/>
    <s v="Medium"/>
    <n v="11"/>
    <n v="323.91000000000003"/>
    <s v="Regular Air"/>
    <n v="4"/>
    <x v="6"/>
    <s v="Corporate"/>
    <s v="Technology"/>
    <s v="Computer Peripherals"/>
    <s v="Small Box"/>
    <d v="2010-04-28T00:00:00"/>
  </r>
  <r>
    <n v="57153"/>
    <x v="370"/>
    <s v="Critical"/>
    <n v="45"/>
    <n v="698.1"/>
    <s v="Regular Air"/>
    <n v="1.39"/>
    <x v="1"/>
    <s v="Corporate"/>
    <s v="Office Supplies"/>
    <s v="Envelopes"/>
    <s v="Small Box"/>
    <d v="2009-05-27T00:00:00"/>
  </r>
  <r>
    <n v="55651"/>
    <x v="495"/>
    <s v="Medium"/>
    <n v="2"/>
    <n v="79.930000000000007"/>
    <s v="Regular Air"/>
    <n v="19.989999999999998"/>
    <x v="8"/>
    <s v="Corporate"/>
    <s v="Office Supplies"/>
    <s v="Storage &amp; Organization"/>
    <s v="Small Box"/>
    <d v="2012-03-08T00:00:00"/>
  </r>
  <r>
    <n v="53223"/>
    <x v="1113"/>
    <s v="Low"/>
    <n v="2"/>
    <n v="13.29"/>
    <s v="Regular Air"/>
    <n v="5.41"/>
    <x v="4"/>
    <s v="Corporate"/>
    <s v="Office Supplies"/>
    <s v="Binders and Binder Accessories"/>
    <s v="Small Box"/>
    <d v="2012-07-21T00:00:00"/>
  </r>
  <r>
    <n v="12066"/>
    <x v="12"/>
    <s v="Medium"/>
    <n v="27"/>
    <n v="4442.049"/>
    <s v="Regular Air"/>
    <n v="8.08"/>
    <x v="3"/>
    <s v="Small Business"/>
    <s v="Technology"/>
    <s v="Telephones and Communication"/>
    <s v="Small Box"/>
    <d v="2011-02-07T00:00:00"/>
  </r>
  <r>
    <n v="1411"/>
    <x v="614"/>
    <s v="High"/>
    <n v="47"/>
    <n v="6717.9324999999999"/>
    <s v="Regular Air"/>
    <n v="4.99"/>
    <x v="3"/>
    <s v="Small Business"/>
    <s v="Technology"/>
    <s v="Telephones and Communication"/>
    <s v="Small Box"/>
    <d v="2009-12-22T00:00:00"/>
  </r>
  <r>
    <n v="18432"/>
    <x v="914"/>
    <s v="High"/>
    <n v="12"/>
    <n v="76.42"/>
    <s v="Express Air"/>
    <n v="0.83"/>
    <x v="9"/>
    <s v="Corporate"/>
    <s v="Office Supplies"/>
    <s v="Pens &amp; Art Supplies"/>
    <s v="Wrap Bag"/>
    <d v="2011-03-14T00:00:00"/>
  </r>
  <r>
    <n v="50981"/>
    <x v="216"/>
    <s v="Critical"/>
    <n v="42"/>
    <n v="5678.5524999999998"/>
    <s v="Regular Air"/>
    <n v="8.99"/>
    <x v="1"/>
    <s v="Corporate"/>
    <s v="Technology"/>
    <s v="Telephones and Communication"/>
    <s v="Small Box"/>
    <d v="2009-08-04T00:00:00"/>
  </r>
  <r>
    <n v="8416"/>
    <x v="436"/>
    <s v="Low"/>
    <n v="2"/>
    <n v="22.07"/>
    <s v="Regular Air"/>
    <n v="10.39"/>
    <x v="6"/>
    <s v="Small Business"/>
    <s v="Office Supplies"/>
    <s v="Paper"/>
    <s v="Small Box"/>
    <d v="2010-08-10T00:00:00"/>
  </r>
  <r>
    <n v="39780"/>
    <x v="285"/>
    <s v="Low"/>
    <n v="48"/>
    <n v="2208.31"/>
    <s v="Regular Air"/>
    <n v="4.8"/>
    <x v="9"/>
    <s v="Consumer"/>
    <s v="Furniture"/>
    <s v="Office Furnishings"/>
    <s v="Wrap Bag"/>
    <d v="2009-06-09T00:00:00"/>
  </r>
  <r>
    <n v="49889"/>
    <x v="422"/>
    <s v="Critical"/>
    <n v="47"/>
    <n v="533.47"/>
    <s v="Regular Air"/>
    <n v="7.19"/>
    <x v="1"/>
    <s v="Home Office"/>
    <s v="Office Supplies"/>
    <s v="Binders and Binder Accessories"/>
    <s v="Small Box"/>
    <d v="2012-12-14T00:00:00"/>
  </r>
  <r>
    <n v="47520"/>
    <x v="152"/>
    <s v="Not Specified"/>
    <n v="13"/>
    <n v="3939.89"/>
    <s v="Delivery Truck"/>
    <n v="48.8"/>
    <x v="9"/>
    <s v="Consumer"/>
    <s v="Furniture"/>
    <s v="Chairs &amp; Chairmats"/>
    <s v="Jumbo Drum"/>
    <d v="2009-10-09T00:00:00"/>
  </r>
  <r>
    <n v="32229"/>
    <x v="276"/>
    <s v="High"/>
    <n v="15"/>
    <n v="28.68"/>
    <s v="Regular Air"/>
    <n v="0.7"/>
    <x v="2"/>
    <s v="Corporate"/>
    <s v="Office Supplies"/>
    <s v="Pens &amp; Art Supplies"/>
    <s v="Wrap Bag"/>
    <d v="2010-08-31T00:00:00"/>
  </r>
  <r>
    <n v="49986"/>
    <x v="1030"/>
    <s v="Critical"/>
    <n v="39"/>
    <n v="110.36"/>
    <s v="Regular Air"/>
    <n v="0.93"/>
    <x v="1"/>
    <s v="Consumer"/>
    <s v="Office Supplies"/>
    <s v="Pens &amp; Art Supplies"/>
    <s v="Wrap Bag"/>
    <d v="2010-10-16T00:00:00"/>
  </r>
  <r>
    <n v="9925"/>
    <x v="662"/>
    <s v="Critical"/>
    <n v="43"/>
    <n v="1751.68"/>
    <s v="Express Air"/>
    <n v="2.99"/>
    <x v="9"/>
    <s v="Corporate"/>
    <s v="Office Supplies"/>
    <s v="Binders and Binder Accessories"/>
    <s v="Small Box"/>
    <d v="2012-02-02T00:00:00"/>
  </r>
  <r>
    <n v="15782"/>
    <x v="77"/>
    <s v="High"/>
    <n v="35"/>
    <n v="2339.64"/>
    <s v="Regular Air"/>
    <n v="69"/>
    <x v="5"/>
    <s v="Small Business"/>
    <s v="Furniture"/>
    <s v="Tables"/>
    <s v="Large Box"/>
    <d v="2012-04-01T00:00:00"/>
  </r>
  <r>
    <n v="32710"/>
    <x v="101"/>
    <s v="High"/>
    <n v="43"/>
    <n v="540.33000000000004"/>
    <s v="Regular Air"/>
    <n v="6.27"/>
    <x v="8"/>
    <s v="Corporate"/>
    <s v="Office Supplies"/>
    <s v="Storage &amp; Organization"/>
    <s v="Medium Box"/>
    <d v="2009-11-17T00:00:00"/>
  </r>
  <r>
    <n v="52193"/>
    <x v="450"/>
    <s v="Not Specified"/>
    <n v="1"/>
    <n v="17.89"/>
    <s v="Express Air"/>
    <n v="0.5"/>
    <x v="2"/>
    <s v="Corporate"/>
    <s v="Office Supplies"/>
    <s v="Labels"/>
    <s v="Small Box"/>
    <d v="2010-03-07T00:00:00"/>
  </r>
  <r>
    <n v="49283"/>
    <x v="714"/>
    <s v="High"/>
    <n v="25"/>
    <n v="334.71"/>
    <s v="Regular Air"/>
    <n v="6.47"/>
    <x v="8"/>
    <s v="Home Office"/>
    <s v="Office Supplies"/>
    <s v="Paper"/>
    <s v="Small Box"/>
    <d v="2009-12-12T00:00:00"/>
  </r>
  <r>
    <n v="49123"/>
    <x v="969"/>
    <s v="High"/>
    <n v="31"/>
    <n v="305.76"/>
    <s v="Regular Air"/>
    <n v="5.75"/>
    <x v="8"/>
    <s v="Corporate"/>
    <s v="Office Supplies"/>
    <s v="Binders and Binder Accessories"/>
    <s v="Small Box"/>
    <d v="2009-02-26T00:00:00"/>
  </r>
  <r>
    <n v="22562"/>
    <x v="453"/>
    <s v="Medium"/>
    <n v="46"/>
    <n v="9304.2000000000007"/>
    <s v="Delivery Truck"/>
    <n v="14.7"/>
    <x v="4"/>
    <s v="Home Office"/>
    <s v="Technology"/>
    <s v="Office Machines"/>
    <s v="Jumbo Drum"/>
    <d v="2009-03-29T00:00:00"/>
  </r>
  <r>
    <n v="45734"/>
    <x v="788"/>
    <s v="Critical"/>
    <n v="47"/>
    <n v="557.52"/>
    <s v="Express Air"/>
    <n v="7.95"/>
    <x v="6"/>
    <s v="Consumer"/>
    <s v="Office Supplies"/>
    <s v="Pens &amp; Art Supplies"/>
    <s v="Small Pack"/>
    <d v="2012-07-19T00:00:00"/>
  </r>
  <r>
    <n v="4774"/>
    <x v="970"/>
    <s v="Medium"/>
    <n v="4"/>
    <n v="126.87"/>
    <s v="Regular Air"/>
    <n v="5.5"/>
    <x v="8"/>
    <s v="Corporate"/>
    <s v="Technology"/>
    <s v="Computer Peripherals"/>
    <s v="Small Box"/>
    <d v="2010-04-20T00:00:00"/>
  </r>
  <r>
    <n v="14021"/>
    <x v="366"/>
    <s v="High"/>
    <n v="12"/>
    <n v="27.05"/>
    <s v="Express Air"/>
    <n v="0.83"/>
    <x v="9"/>
    <s v="Corporate"/>
    <s v="Office Supplies"/>
    <s v="Pens &amp; Art Supplies"/>
    <s v="Wrap Bag"/>
    <d v="2011-03-08T00:00:00"/>
  </r>
  <r>
    <n v="8677"/>
    <x v="341"/>
    <s v="High"/>
    <n v="38"/>
    <n v="1610.76"/>
    <s v="Regular Air"/>
    <n v="16.36"/>
    <x v="4"/>
    <s v="Corporate"/>
    <s v="Office Supplies"/>
    <s v="Storage &amp; Organization"/>
    <s v="Small Box"/>
    <d v="2012-10-09T00:00:00"/>
  </r>
  <r>
    <n v="32199"/>
    <x v="93"/>
    <s v="High"/>
    <n v="1"/>
    <n v="3672.89"/>
    <s v="Regular Air"/>
    <n v="24.49"/>
    <x v="7"/>
    <s v="Corporate"/>
    <s v="Technology"/>
    <s v="Copiers and Fax"/>
    <s v="Large Box"/>
    <d v="2009-07-16T00:00:00"/>
  </r>
  <r>
    <n v="3588"/>
    <x v="45"/>
    <s v="Not Specified"/>
    <n v="14"/>
    <n v="410.27"/>
    <s v="Regular Air"/>
    <n v="3.92"/>
    <x v="10"/>
    <s v="Home Office"/>
    <s v="Furniture"/>
    <s v="Office Furnishings"/>
    <s v="Small Pack"/>
    <d v="2011-03-20T00:00:00"/>
  </r>
  <r>
    <n v="29318"/>
    <x v="937"/>
    <s v="Not Specified"/>
    <n v="21"/>
    <n v="2954.14"/>
    <s v="Express Air"/>
    <n v="35"/>
    <x v="1"/>
    <s v="Corporate"/>
    <s v="Office Supplies"/>
    <s v="Storage &amp; Organization"/>
    <s v="Large Box"/>
    <d v="2011-07-01T00:00:00"/>
  </r>
  <r>
    <n v="27589"/>
    <x v="464"/>
    <s v="Medium"/>
    <n v="36"/>
    <n v="64.430000000000007"/>
    <s v="Regular Air"/>
    <n v="1.49"/>
    <x v="1"/>
    <s v="Corporate"/>
    <s v="Furniture"/>
    <s v="Tables"/>
    <s v="Jumbo Box"/>
    <d v="2011-09-16T00:00:00"/>
  </r>
  <r>
    <n v="38853"/>
    <x v="619"/>
    <s v="Low"/>
    <n v="13"/>
    <n v="728.02499999999998"/>
    <s v="Regular Air"/>
    <n v="2.5"/>
    <x v="1"/>
    <s v="Home Office"/>
    <s v="Technology"/>
    <s v="Telephones and Communication"/>
    <s v="Small Box"/>
    <d v="2012-03-27T00:00:00"/>
  </r>
  <r>
    <n v="24067"/>
    <x v="330"/>
    <s v="High"/>
    <n v="30"/>
    <n v="128.25"/>
    <s v="Express Air"/>
    <n v="5.26"/>
    <x v="9"/>
    <s v="Corporate"/>
    <s v="Office Supplies"/>
    <s v="Binders and Binder Accessories"/>
    <s v="Small Box"/>
    <d v="2012-08-24T00:00:00"/>
  </r>
  <r>
    <n v="30885"/>
    <x v="821"/>
    <s v="High"/>
    <n v="24"/>
    <n v="234.24"/>
    <s v="Regular Air"/>
    <n v="9.4499999999999993"/>
    <x v="3"/>
    <s v="Corporate"/>
    <s v="Office Supplies"/>
    <s v="Storage &amp; Organization"/>
    <s v="Small Box"/>
    <d v="2010-06-22T00:00:00"/>
  </r>
  <r>
    <n v="12263"/>
    <x v="929"/>
    <s v="High"/>
    <n v="12"/>
    <n v="515.65"/>
    <s v="Regular Air"/>
    <n v="3.99"/>
    <x v="1"/>
    <s v="Corporate"/>
    <s v="Office Supplies"/>
    <s v="Appliances"/>
    <s v="Small Box"/>
    <d v="2011-07-06T00:00:00"/>
  </r>
  <r>
    <n v="2209"/>
    <x v="40"/>
    <s v="High"/>
    <n v="13"/>
    <n v="1265.4970000000001"/>
    <s v="Regular Air"/>
    <n v="3"/>
    <x v="1"/>
    <s v="Consumer"/>
    <s v="Technology"/>
    <s v="Telephones and Communication"/>
    <s v="Small Box"/>
    <d v="2012-07-10T00:00:00"/>
  </r>
  <r>
    <n v="10470"/>
    <x v="248"/>
    <s v="Low"/>
    <n v="40"/>
    <n v="1757.43"/>
    <s v="Express Air"/>
    <n v="3.5"/>
    <x v="1"/>
    <s v="Corporate"/>
    <s v="Office Supplies"/>
    <s v="Appliances"/>
    <s v="Small Box"/>
    <d v="2012-05-06T00:00:00"/>
  </r>
  <r>
    <n v="21542"/>
    <x v="526"/>
    <s v="High"/>
    <n v="43"/>
    <n v="11674.968000000001"/>
    <s v="Delivery Truck"/>
    <n v="84.84"/>
    <x v="7"/>
    <s v="Corporate"/>
    <s v="Furniture"/>
    <s v="Tables"/>
    <s v="Jumbo Box"/>
    <d v="2011-05-22T00:00:00"/>
  </r>
  <r>
    <n v="2754"/>
    <x v="1217"/>
    <s v="High"/>
    <n v="11"/>
    <n v="499.26"/>
    <s v="Express Air"/>
    <n v="5.86"/>
    <x v="1"/>
    <s v="Home Office"/>
    <s v="Office Supplies"/>
    <s v="Paper"/>
    <s v="Small Box"/>
    <d v="2009-04-04T00:00:00"/>
  </r>
  <r>
    <n v="53508"/>
    <x v="586"/>
    <s v="High"/>
    <n v="4"/>
    <n v="62.48"/>
    <s v="Regular Air"/>
    <n v="1.97"/>
    <x v="8"/>
    <s v="Consumer"/>
    <s v="Office Supplies"/>
    <s v="Paper"/>
    <s v="Wrap Bag"/>
    <d v="2009-11-10T00:00:00"/>
  </r>
  <r>
    <n v="13472"/>
    <x v="539"/>
    <s v="Critical"/>
    <n v="26"/>
    <n v="106.03"/>
    <s v="Regular Air"/>
    <n v="0.5"/>
    <x v="9"/>
    <s v="Home Office"/>
    <s v="Office Supplies"/>
    <s v="Labels"/>
    <s v="Small Box"/>
    <d v="2011-10-27T00:00:00"/>
  </r>
  <r>
    <n v="59712"/>
    <x v="1027"/>
    <s v="Critical"/>
    <n v="25"/>
    <n v="67.58"/>
    <s v="Express Air"/>
    <n v="0.8"/>
    <x v="0"/>
    <s v="Small Business"/>
    <s v="Office Supplies"/>
    <s v="Rubber Bands"/>
    <s v="Wrap Bag"/>
    <d v="2010-06-17T00:00:00"/>
  </r>
  <r>
    <n v="41826"/>
    <x v="7"/>
    <s v="Medium"/>
    <n v="2"/>
    <n v="570.98"/>
    <s v="Delivery Truck"/>
    <n v="54.31"/>
    <x v="4"/>
    <s v="Consumer"/>
    <s v="Furniture"/>
    <s v="Chairs &amp; Chairmats"/>
    <s v="Jumbo Drum"/>
    <d v="2010-10-18T00:00:00"/>
  </r>
  <r>
    <n v="41987"/>
    <x v="1369"/>
    <s v="Not Specified"/>
    <n v="25"/>
    <n v="6481.0479999999998"/>
    <s v="Delivery Truck"/>
    <n v="29.2"/>
    <x v="5"/>
    <s v="Corporate"/>
    <s v="Furniture"/>
    <s v="Tables"/>
    <s v="Jumbo Box"/>
    <d v="2011-10-22T00:00:00"/>
  </r>
  <r>
    <n v="9925"/>
    <x v="662"/>
    <s v="Critical"/>
    <n v="17"/>
    <n v="86.47"/>
    <s v="Regular Air"/>
    <n v="2.99"/>
    <x v="9"/>
    <s v="Corporate"/>
    <s v="Office Supplies"/>
    <s v="Binders and Binder Accessories"/>
    <s v="Small Box"/>
    <d v="2012-02-01T00:00:00"/>
  </r>
  <r>
    <n v="8035"/>
    <x v="1175"/>
    <s v="Medium"/>
    <n v="7"/>
    <n v="104.38"/>
    <s v="Regular Air"/>
    <n v="6.75"/>
    <x v="1"/>
    <s v="Corporate"/>
    <s v="Office Supplies"/>
    <s v="Appliances"/>
    <s v="Medium Box"/>
    <d v="2012-03-03T00:00:00"/>
  </r>
  <r>
    <n v="32676"/>
    <x v="1287"/>
    <s v="Critical"/>
    <n v="37"/>
    <n v="1697.44"/>
    <s v="Regular Air"/>
    <n v="1.99"/>
    <x v="7"/>
    <s v="Corporate"/>
    <s v="Technology"/>
    <s v="Computer Peripherals"/>
    <s v="Small Pack"/>
    <d v="2009-02-04T00:00:00"/>
  </r>
  <r>
    <n v="9504"/>
    <x v="819"/>
    <s v="Medium"/>
    <n v="17"/>
    <n v="1954.796"/>
    <s v="Regular Air"/>
    <n v="4.2"/>
    <x v="5"/>
    <s v="Small Business"/>
    <s v="Technology"/>
    <s v="Telephones and Communication"/>
    <s v="Small Box"/>
    <d v="2012-11-27T00:00:00"/>
  </r>
  <r>
    <n v="323"/>
    <x v="1105"/>
    <s v="Critical"/>
    <n v="20"/>
    <n v="108.09"/>
    <s v="Regular Air"/>
    <n v="1.39"/>
    <x v="3"/>
    <s v="Small Business"/>
    <s v="Office Supplies"/>
    <s v="Envelopes"/>
    <s v="Small Box"/>
    <d v="2009-03-27T00:00:00"/>
  </r>
  <r>
    <n v="54307"/>
    <x v="615"/>
    <s v="High"/>
    <n v="15"/>
    <n v="243.52"/>
    <s v="Regular Air"/>
    <n v="13.56"/>
    <x v="5"/>
    <s v="Corporate"/>
    <s v="Furniture"/>
    <s v="Office Furnishings"/>
    <s v="Large Box"/>
    <d v="2012-01-09T00:00:00"/>
  </r>
  <r>
    <n v="35555"/>
    <x v="291"/>
    <s v="Medium"/>
    <n v="50"/>
    <n v="11266.4"/>
    <s v="Delivery Truck"/>
    <n v="43.32"/>
    <x v="1"/>
    <s v="Corporate"/>
    <s v="Furniture"/>
    <s v="Chairs &amp; Chairmats"/>
    <s v="Jumbo Drum"/>
    <d v="2011-03-05T00:00:00"/>
  </r>
  <r>
    <n v="25056"/>
    <x v="1310"/>
    <s v="Not Specified"/>
    <n v="41"/>
    <n v="295.12"/>
    <s v="Regular Air"/>
    <n v="8.19"/>
    <x v="1"/>
    <s v="Corporate"/>
    <s v="Office Supplies"/>
    <s v="Paper"/>
    <s v="Small Box"/>
    <d v="2010-09-23T00:00:00"/>
  </r>
  <r>
    <n v="55367"/>
    <x v="553"/>
    <s v="Critical"/>
    <n v="31"/>
    <n v="2137.1"/>
    <s v="Delivery Truck"/>
    <n v="46.74"/>
    <x v="9"/>
    <s v="Consumer"/>
    <s v="Furniture"/>
    <s v="Bookcases"/>
    <s v="Jumbo Box"/>
    <d v="2009-01-11T00:00:00"/>
  </r>
  <r>
    <n v="20102"/>
    <x v="1114"/>
    <s v="High"/>
    <n v="15"/>
    <n v="333.3"/>
    <s v="Regular Air"/>
    <n v="1.99"/>
    <x v="8"/>
    <s v="Small Business"/>
    <s v="Technology"/>
    <s v="Computer Peripherals"/>
    <s v="Small Pack"/>
    <d v="2011-06-06T00:00:00"/>
  </r>
  <r>
    <n v="51463"/>
    <x v="925"/>
    <s v="Low"/>
    <n v="7"/>
    <n v="405.33949999999999"/>
    <s v="Express Air"/>
    <n v="3.9"/>
    <x v="4"/>
    <s v="Corporate"/>
    <s v="Technology"/>
    <s v="Telephones and Communication"/>
    <s v="Small Box"/>
    <d v="2011-12-17T00:00:00"/>
  </r>
  <r>
    <n v="38240"/>
    <x v="1008"/>
    <s v="High"/>
    <n v="42"/>
    <n v="1651.07"/>
    <s v="Regular Air"/>
    <n v="6.5"/>
    <x v="0"/>
    <s v="Consumer"/>
    <s v="Technology"/>
    <s v="Computer Peripherals"/>
    <s v="Small Box"/>
    <d v="2009-12-21T00:00:00"/>
  </r>
  <r>
    <n v="32546"/>
    <x v="45"/>
    <s v="Critical"/>
    <n v="47"/>
    <n v="1294.0229999999999"/>
    <s v="Regular Air"/>
    <n v="1.25"/>
    <x v="4"/>
    <s v="Home Office"/>
    <s v="Technology"/>
    <s v="Telephones and Communication"/>
    <s v="Small Pack"/>
    <d v="2011-03-19T00:00:00"/>
  </r>
  <r>
    <n v="57798"/>
    <x v="1067"/>
    <s v="High"/>
    <n v="20"/>
    <n v="3050.81"/>
    <s v="Delivery Truck"/>
    <n v="36.090000000000003"/>
    <x v="10"/>
    <s v="Small Business"/>
    <s v="Furniture"/>
    <s v="Bookcases"/>
    <s v="Jumbo Box"/>
    <d v="2012-09-16T00:00:00"/>
  </r>
  <r>
    <n v="42342"/>
    <x v="546"/>
    <s v="Not Specified"/>
    <n v="25"/>
    <n v="318.14"/>
    <s v="Regular Air"/>
    <n v="5.09"/>
    <x v="0"/>
    <s v="Corporate"/>
    <s v="Office Supplies"/>
    <s v="Paper"/>
    <s v="Small Box"/>
    <d v="2009-09-05T00:00:00"/>
  </r>
  <r>
    <n v="19296"/>
    <x v="1227"/>
    <s v="High"/>
    <n v="43"/>
    <n v="75.73"/>
    <s v="Express Air"/>
    <n v="1.57"/>
    <x v="3"/>
    <s v="Home Office"/>
    <s v="Office Supplies"/>
    <s v="Pens &amp; Art Supplies"/>
    <s v="Wrap Bag"/>
    <d v="2010-04-12T00:00:00"/>
  </r>
  <r>
    <n v="34498"/>
    <x v="310"/>
    <s v="Low"/>
    <n v="4"/>
    <n v="47.12"/>
    <s v="Express Air"/>
    <n v="1.39"/>
    <x v="8"/>
    <s v="Small Business"/>
    <s v="Office Supplies"/>
    <s v="Envelopes"/>
    <s v="Small Box"/>
    <d v="2009-02-20T00:00:00"/>
  </r>
  <r>
    <n v="1222"/>
    <x v="23"/>
    <s v="Medium"/>
    <n v="48"/>
    <n v="257.39"/>
    <s v="Regular Air"/>
    <n v="5.57"/>
    <x v="5"/>
    <s v="Home Office"/>
    <s v="Office Supplies"/>
    <s v="Paper"/>
    <s v="Small Box"/>
    <d v="2010-02-04T00:00:00"/>
  </r>
  <r>
    <n v="21703"/>
    <x v="1187"/>
    <s v="Not Specified"/>
    <n v="15"/>
    <n v="2211.7339999999999"/>
    <s v="Express Air"/>
    <n v="4.99"/>
    <x v="10"/>
    <s v="Small Business"/>
    <s v="Technology"/>
    <s v="Telephones and Communication"/>
    <s v="Small Box"/>
    <d v="2009-03-02T00:00:00"/>
  </r>
  <r>
    <n v="3393"/>
    <x v="213"/>
    <s v="High"/>
    <n v="7"/>
    <n v="127.74"/>
    <s v="Express Air"/>
    <n v="4"/>
    <x v="9"/>
    <s v="Consumer"/>
    <s v="Technology"/>
    <s v="Computer Peripherals"/>
    <s v="Small Box"/>
    <d v="2011-07-04T00:00:00"/>
  </r>
  <r>
    <n v="58372"/>
    <x v="215"/>
    <s v="Low"/>
    <n v="48"/>
    <n v="184.1"/>
    <s v="Regular Air"/>
    <n v="0.7"/>
    <x v="9"/>
    <s v="Corporate"/>
    <s v="Office Supplies"/>
    <s v="Pens &amp; Art Supplies"/>
    <s v="Wrap Bag"/>
    <d v="2011-04-07T00:00:00"/>
  </r>
  <r>
    <n v="21442"/>
    <x v="1156"/>
    <s v="Low"/>
    <n v="48"/>
    <n v="2962.96"/>
    <s v="Delivery Truck"/>
    <n v="36.61"/>
    <x v="8"/>
    <s v="Consumer"/>
    <s v="Furniture"/>
    <s v="Bookcases"/>
    <s v="Jumbo Box"/>
    <d v="2010-01-01T00:00:00"/>
  </r>
  <r>
    <n v="20545"/>
    <x v="348"/>
    <s v="Not Specified"/>
    <n v="1"/>
    <n v="361.94"/>
    <s v="Delivery Truck"/>
    <n v="69.55"/>
    <x v="1"/>
    <s v="Small Business"/>
    <s v="Furniture"/>
    <s v="Chairs &amp; Chairmats"/>
    <s v="Jumbo Drum"/>
    <d v="2010-10-10T00:00:00"/>
  </r>
  <r>
    <n v="9954"/>
    <x v="1293"/>
    <s v="Not Specified"/>
    <n v="30"/>
    <n v="115.81"/>
    <s v="Regular Air"/>
    <n v="0.83"/>
    <x v="8"/>
    <s v="Corporate"/>
    <s v="Office Supplies"/>
    <s v="Pens &amp; Art Supplies"/>
    <s v="Wrap Bag"/>
    <d v="2009-06-21T00:00:00"/>
  </r>
  <r>
    <n v="32228"/>
    <x v="1100"/>
    <s v="Critical"/>
    <n v="35"/>
    <n v="209.63"/>
    <s v="Regular Air"/>
    <n v="1.2"/>
    <x v="5"/>
    <s v="Home Office"/>
    <s v="Office Supplies"/>
    <s v="Pens &amp; Art Supplies"/>
    <s v="Wrap Bag"/>
    <d v="2010-11-06T00:00:00"/>
  </r>
  <r>
    <n v="13988"/>
    <x v="791"/>
    <s v="Not Specified"/>
    <n v="18"/>
    <n v="236.31"/>
    <s v="Express Air"/>
    <n v="4.9800000000000004"/>
    <x v="6"/>
    <s v="Home Office"/>
    <s v="Office Supplies"/>
    <s v="Appliances"/>
    <s v="Small Box"/>
    <d v="2012-08-02T00:00:00"/>
  </r>
  <r>
    <n v="28802"/>
    <x v="1100"/>
    <s v="High"/>
    <n v="22"/>
    <n v="4001.4684999999999"/>
    <s v="Regular Air"/>
    <n v="3"/>
    <x v="0"/>
    <s v="Home Office"/>
    <s v="Technology"/>
    <s v="Telephones and Communication"/>
    <s v="Small Box"/>
    <d v="2010-11-06T00:00:00"/>
  </r>
  <r>
    <n v="21862"/>
    <x v="493"/>
    <s v="Not Specified"/>
    <n v="4"/>
    <n v="19014.240000000002"/>
    <s v="Regular Air"/>
    <n v="24.49"/>
    <x v="5"/>
    <s v="Consumer"/>
    <s v="Technology"/>
    <s v="Office Machines"/>
    <s v="Large Box"/>
    <d v="2010-09-14T00:00:00"/>
  </r>
  <r>
    <n v="18853"/>
    <x v="864"/>
    <s v="Critical"/>
    <n v="33"/>
    <n v="223.88"/>
    <s v="Regular Air"/>
    <n v="1.5"/>
    <x v="8"/>
    <s v="Home Office"/>
    <s v="Office Supplies"/>
    <s v="Pens &amp; Art Supplies"/>
    <s v="Wrap Bag"/>
    <d v="2010-01-19T00:00:00"/>
  </r>
  <r>
    <n v="52930"/>
    <x v="669"/>
    <s v="Low"/>
    <n v="24"/>
    <n v="1112.1569999999999"/>
    <s v="Regular Air"/>
    <n v="3.3"/>
    <x v="1"/>
    <s v="Corporate"/>
    <s v="Technology"/>
    <s v="Telephones and Communication"/>
    <s v="Small Pack"/>
    <d v="2011-11-08T00:00:00"/>
  </r>
  <r>
    <n v="47108"/>
    <x v="742"/>
    <s v="Not Specified"/>
    <n v="7"/>
    <n v="131.55000000000001"/>
    <s v="Regular Air"/>
    <n v="8.51"/>
    <x v="9"/>
    <s v="Consumer"/>
    <s v="Technology"/>
    <s v="Office Machines"/>
    <s v="Medium Box"/>
    <d v="2009-10-17T00:00:00"/>
  </r>
  <r>
    <n v="14338"/>
    <x v="552"/>
    <s v="Low"/>
    <n v="34"/>
    <n v="6580.16"/>
    <s v="Delivery Truck"/>
    <n v="15.59"/>
    <x v="9"/>
    <s v="Small Business"/>
    <s v="Technology"/>
    <s v="Office Machines"/>
    <s v="Jumbo Drum"/>
    <d v="2010-02-07T00:00:00"/>
  </r>
  <r>
    <n v="28870"/>
    <x v="258"/>
    <s v="High"/>
    <n v="27"/>
    <n v="1154.8900000000001"/>
    <s v="Regular Air"/>
    <n v="6.5"/>
    <x v="6"/>
    <s v="Corporate"/>
    <s v="Technology"/>
    <s v="Computer Peripherals"/>
    <s v="Small Box"/>
    <d v="2011-11-11T00:00:00"/>
  </r>
  <r>
    <n v="52929"/>
    <x v="1184"/>
    <s v="High"/>
    <n v="7"/>
    <n v="46.94"/>
    <s v="Regular Air"/>
    <n v="1.22"/>
    <x v="2"/>
    <s v="Small Business"/>
    <s v="Office Supplies"/>
    <s v="Pens &amp; Art Supplies"/>
    <s v="Wrap Bag"/>
    <d v="2011-04-09T00:00:00"/>
  </r>
  <r>
    <n v="33222"/>
    <x v="727"/>
    <s v="Medium"/>
    <n v="18"/>
    <n v="420.76"/>
    <s v="Regular Air"/>
    <n v="15.1"/>
    <x v="0"/>
    <s v="Home Office"/>
    <s v="Office Supplies"/>
    <s v="Binders and Binder Accessories"/>
    <s v="Small Box"/>
    <d v="2012-06-21T00:00:00"/>
  </r>
  <r>
    <n v="7078"/>
    <x v="677"/>
    <s v="High"/>
    <n v="16"/>
    <n v="1939.65"/>
    <s v="Delivery Truck"/>
    <n v="70.2"/>
    <x v="5"/>
    <s v="Corporate"/>
    <s v="Furniture"/>
    <s v="Chairs &amp; Chairmats"/>
    <s v="Jumbo Drum"/>
    <d v="2010-04-13T00:00:00"/>
  </r>
  <r>
    <n v="38466"/>
    <x v="281"/>
    <s v="Critical"/>
    <n v="37"/>
    <n v="111.37"/>
    <s v="Regular Air"/>
    <n v="0.5"/>
    <x v="1"/>
    <s v="Corporate"/>
    <s v="Office Supplies"/>
    <s v="Labels"/>
    <s v="Small Box"/>
    <d v="2011-08-19T00:00:00"/>
  </r>
  <r>
    <n v="51780"/>
    <x v="448"/>
    <s v="Low"/>
    <n v="44"/>
    <n v="185.82"/>
    <s v="Express Air"/>
    <n v="2.2599999999999998"/>
    <x v="6"/>
    <s v="Consumer"/>
    <s v="Office Supplies"/>
    <s v="Paper"/>
    <s v="Wrap Bag"/>
    <d v="2010-07-24T00:00:00"/>
  </r>
  <r>
    <n v="43399"/>
    <x v="151"/>
    <s v="High"/>
    <n v="8"/>
    <n v="124.7"/>
    <s v="Regular Air"/>
    <n v="1.97"/>
    <x v="1"/>
    <s v="Corporate"/>
    <s v="Office Supplies"/>
    <s v="Paper"/>
    <s v="Wrap Bag"/>
    <d v="2009-08-01T00:00:00"/>
  </r>
  <r>
    <n v="20807"/>
    <x v="150"/>
    <s v="Not Specified"/>
    <n v="39"/>
    <n v="6152.52"/>
    <s v="Delivery Truck"/>
    <n v="30"/>
    <x v="0"/>
    <s v="Consumer"/>
    <s v="Furniture"/>
    <s v="Chairs &amp; Chairmats"/>
    <s v="Jumbo Drum"/>
    <d v="2012-07-23T00:00:00"/>
  </r>
  <r>
    <n v="46311"/>
    <x v="315"/>
    <s v="High"/>
    <n v="44"/>
    <n v="302.07"/>
    <s v="Regular Air"/>
    <n v="8.4"/>
    <x v="6"/>
    <s v="Consumer"/>
    <s v="Office Supplies"/>
    <s v="Paper"/>
    <s v="Small Box"/>
    <d v="2011-07-27T00:00:00"/>
  </r>
  <r>
    <n v="25152"/>
    <x v="178"/>
    <s v="Critical"/>
    <n v="29"/>
    <n v="195.21"/>
    <s v="Regular Air"/>
    <n v="2.35"/>
    <x v="1"/>
    <s v="Corporate"/>
    <s v="Office Supplies"/>
    <s v="Pens &amp; Art Supplies"/>
    <s v="Wrap Bag"/>
    <d v="2012-10-17T00:00:00"/>
  </r>
  <r>
    <n v="10247"/>
    <x v="711"/>
    <s v="Medium"/>
    <n v="21"/>
    <n v="111.66"/>
    <s v="Regular Air"/>
    <n v="5.49"/>
    <x v="1"/>
    <s v="Home Office"/>
    <s v="Office Supplies"/>
    <s v="Paper"/>
    <s v="Small Box"/>
    <d v="2010-01-11T00:00:00"/>
  </r>
  <r>
    <n v="37121"/>
    <x v="413"/>
    <s v="Not Specified"/>
    <n v="44"/>
    <n v="9499.2999999999993"/>
    <s v="Delivery Truck"/>
    <n v="64.2"/>
    <x v="1"/>
    <s v="Corporate"/>
    <s v="Furniture"/>
    <s v="Chairs &amp; Chairmats"/>
    <s v="Jumbo Drum"/>
    <d v="2011-03-16T00:00:00"/>
  </r>
  <r>
    <n v="25350"/>
    <x v="1243"/>
    <s v="Not Specified"/>
    <n v="30"/>
    <n v="2477.9899999999998"/>
    <s v="Regular Air"/>
    <n v="4.5"/>
    <x v="8"/>
    <s v="Home Office"/>
    <s v="Office Supplies"/>
    <s v="Appliances"/>
    <s v="Small Box"/>
    <d v="2010-12-05T00:00:00"/>
  </r>
  <r>
    <n v="52929"/>
    <x v="1184"/>
    <s v="High"/>
    <n v="19"/>
    <n v="53.94"/>
    <s v="Regular Air"/>
    <n v="1.25"/>
    <x v="2"/>
    <s v="Small Business"/>
    <s v="Office Supplies"/>
    <s v="Pens &amp; Art Supplies"/>
    <s v="Wrap Bag"/>
    <d v="2011-04-09T00:00:00"/>
  </r>
  <r>
    <n v="12256"/>
    <x v="1191"/>
    <s v="Medium"/>
    <n v="44"/>
    <n v="117.97"/>
    <s v="Regular Air"/>
    <n v="0.5"/>
    <x v="1"/>
    <s v="Home Office"/>
    <s v="Office Supplies"/>
    <s v="Labels"/>
    <s v="Small Box"/>
    <d v="2012-12-20T00:00:00"/>
  </r>
  <r>
    <n v="5989"/>
    <x v="974"/>
    <s v="Medium"/>
    <n v="21"/>
    <n v="56.77"/>
    <s v="Regular Air"/>
    <n v="1.34"/>
    <x v="3"/>
    <s v="Corporate"/>
    <s v="Office Supplies"/>
    <s v="Pens &amp; Art Supplies"/>
    <s v="Wrap Bag"/>
    <d v="2011-10-15T00:00:00"/>
  </r>
  <r>
    <n v="35399"/>
    <x v="1170"/>
    <s v="Low"/>
    <n v="38"/>
    <n v="188.38"/>
    <s v="Regular Air"/>
    <n v="5.68"/>
    <x v="6"/>
    <s v="Corporate"/>
    <s v="Office Supplies"/>
    <s v="Binders and Binder Accessories"/>
    <s v="Small Box"/>
    <d v="2011-01-23T00:00:00"/>
  </r>
  <r>
    <n v="8422"/>
    <x v="895"/>
    <s v="Medium"/>
    <n v="33"/>
    <n v="1003.71"/>
    <s v="Express Air"/>
    <n v="4"/>
    <x v="4"/>
    <s v="Home Office"/>
    <s v="Technology"/>
    <s v="Computer Peripherals"/>
    <s v="Small Box"/>
    <d v="2009-04-16T00:00:00"/>
  </r>
  <r>
    <n v="11233"/>
    <x v="700"/>
    <s v="Not Specified"/>
    <n v="25"/>
    <n v="276.5"/>
    <s v="Regular Air"/>
    <n v="4.8"/>
    <x v="1"/>
    <s v="Corporate"/>
    <s v="Office Supplies"/>
    <s v="Envelopes"/>
    <s v="Small Box"/>
    <d v="2011-09-01T00:00:00"/>
  </r>
  <r>
    <n v="49062"/>
    <x v="630"/>
    <s v="Low"/>
    <n v="33"/>
    <n v="103.32"/>
    <s v="Regular Air"/>
    <n v="2.0299999999999998"/>
    <x v="8"/>
    <s v="Home Office"/>
    <s v="Office Supplies"/>
    <s v="Pens &amp; Art Supplies"/>
    <s v="Wrap Bag"/>
    <d v="2012-04-18T00:00:00"/>
  </r>
  <r>
    <n v="40835"/>
    <x v="1220"/>
    <s v="High"/>
    <n v="1"/>
    <n v="18.73"/>
    <s v="Regular Air"/>
    <n v="6.13"/>
    <x v="7"/>
    <s v="Small Business"/>
    <s v="Office Supplies"/>
    <s v="Storage &amp; Organization"/>
    <s v="Small Box"/>
    <d v="2009-11-25T00:00:00"/>
  </r>
  <r>
    <n v="2438"/>
    <x v="442"/>
    <s v="High"/>
    <n v="23"/>
    <n v="717.46799999999996"/>
    <s v="Regular Air"/>
    <n v="0.99"/>
    <x v="0"/>
    <s v="Corporate"/>
    <s v="Technology"/>
    <s v="Telephones and Communication"/>
    <s v="Small Pack"/>
    <d v="2010-07-16T00:00:00"/>
  </r>
  <r>
    <n v="5347"/>
    <x v="1208"/>
    <s v="Medium"/>
    <n v="1"/>
    <n v="187.20400000000001"/>
    <s v="Regular Air"/>
    <n v="5.26"/>
    <x v="5"/>
    <s v="Corporate"/>
    <s v="Technology"/>
    <s v="Telephones and Communication"/>
    <s v="Small Box"/>
    <d v="2011-02-22T00:00:00"/>
  </r>
  <r>
    <n v="6500"/>
    <x v="1370"/>
    <s v="Critical"/>
    <n v="20"/>
    <n v="38.29"/>
    <s v="Regular Air"/>
    <n v="1.63"/>
    <x v="5"/>
    <s v="Home Office"/>
    <s v="Office Supplies"/>
    <s v="Pens &amp; Art Supplies"/>
    <s v="Wrap Bag"/>
    <d v="2012-10-13T00:00:00"/>
  </r>
  <r>
    <n v="23076"/>
    <x v="1116"/>
    <s v="Critical"/>
    <n v="50"/>
    <n v="742.21"/>
    <s v="Regular Air"/>
    <n v="5.3"/>
    <x v="7"/>
    <s v="Corporate"/>
    <s v="Furniture"/>
    <s v="Office Furnishings"/>
    <s v="Wrap Bag"/>
    <d v="2009-05-28T00:00:00"/>
  </r>
  <r>
    <n v="22402"/>
    <x v="1116"/>
    <s v="Critical"/>
    <n v="1"/>
    <n v="51.832999999999998"/>
    <s v="Regular Air"/>
    <n v="5"/>
    <x v="3"/>
    <s v="Home Office"/>
    <s v="Technology"/>
    <s v="Telephones and Communication"/>
    <s v="Small Pack"/>
    <d v="2009-05-28T00:00:00"/>
  </r>
  <r>
    <n v="4034"/>
    <x v="426"/>
    <s v="Not Specified"/>
    <n v="44"/>
    <n v="3367.24"/>
    <s v="Regular Air"/>
    <n v="48.2"/>
    <x v="8"/>
    <s v="Small Business"/>
    <s v="Furniture"/>
    <s v="Office Furnishings"/>
    <s v="Medium Box"/>
    <d v="2010-11-14T00:00:00"/>
  </r>
  <r>
    <n v="20711"/>
    <x v="695"/>
    <s v="Critical"/>
    <n v="5"/>
    <n v="98.66"/>
    <s v="Regular Air"/>
    <n v="9.0299999999999994"/>
    <x v="9"/>
    <s v="Consumer"/>
    <s v="Office Supplies"/>
    <s v="Paper"/>
    <s v="Small Box"/>
    <d v="2009-01-21T00:00:00"/>
  </r>
  <r>
    <n v="21985"/>
    <x v="339"/>
    <s v="Critical"/>
    <n v="45"/>
    <n v="947.66"/>
    <s v="Delivery Truck"/>
    <n v="53.03"/>
    <x v="10"/>
    <s v="Corporate"/>
    <s v="Office Supplies"/>
    <s v="Storage &amp; Organization"/>
    <s v="Jumbo Drum"/>
    <d v="2009-08-28T00:00:00"/>
  </r>
  <r>
    <n v="51044"/>
    <x v="1034"/>
    <s v="Low"/>
    <n v="26"/>
    <n v="1333.18"/>
    <s v="Delivery Truck"/>
    <n v="14.19"/>
    <x v="8"/>
    <s v="Consumer"/>
    <s v="Furniture"/>
    <s v="Chairs &amp; Chairmats"/>
    <s v="Jumbo Drum"/>
    <d v="2012-01-22T00:00:00"/>
  </r>
  <r>
    <n v="4128"/>
    <x v="729"/>
    <s v="Not Specified"/>
    <n v="38"/>
    <n v="391.42"/>
    <s v="Regular Air"/>
    <n v="5.12"/>
    <x v="1"/>
    <s v="Consumer"/>
    <s v="Office Supplies"/>
    <s v="Paper"/>
    <s v="Small Box"/>
    <d v="2011-10-08T00:00:00"/>
  </r>
  <r>
    <n v="44519"/>
    <x v="225"/>
    <s v="High"/>
    <n v="34"/>
    <n v="16073.03"/>
    <s v="Delivery Truck"/>
    <n v="14.7"/>
    <x v="2"/>
    <s v="Corporate"/>
    <s v="Technology"/>
    <s v="Office Machines"/>
    <s v="Jumbo Drum"/>
    <d v="2010-05-20T00:00:00"/>
  </r>
  <r>
    <n v="6656"/>
    <x v="838"/>
    <s v="Critical"/>
    <n v="45"/>
    <n v="1802"/>
    <s v="Regular Air"/>
    <n v="10.55"/>
    <x v="1"/>
    <s v="Small Business"/>
    <s v="Office Supplies"/>
    <s v="Binders and Binder Accessories"/>
    <s v="Small Box"/>
    <d v="2009-05-15T00:00:00"/>
  </r>
  <r>
    <n v="50307"/>
    <x v="397"/>
    <s v="Low"/>
    <n v="31"/>
    <n v="536.83000000000004"/>
    <s v="Regular Air"/>
    <n v="1.99"/>
    <x v="1"/>
    <s v="Corporate"/>
    <s v="Technology"/>
    <s v="Computer Peripherals"/>
    <s v="Small Pack"/>
    <d v="2010-10-15T00:00:00"/>
  </r>
  <r>
    <n v="55683"/>
    <x v="484"/>
    <s v="High"/>
    <n v="23"/>
    <n v="1198.0999999999999"/>
    <s v="Regular Air"/>
    <n v="19.989999999999998"/>
    <x v="6"/>
    <s v="Small Business"/>
    <s v="Furniture"/>
    <s v="Office Furnishings"/>
    <s v="Small Box"/>
    <d v="2012-07-16T00:00:00"/>
  </r>
  <r>
    <n v="40902"/>
    <x v="262"/>
    <s v="Low"/>
    <n v="25"/>
    <n v="192.18"/>
    <s v="Regular Air"/>
    <n v="6.05"/>
    <x v="2"/>
    <s v="Home Office"/>
    <s v="Office Supplies"/>
    <s v="Binders and Binder Accessories"/>
    <s v="Small Box"/>
    <d v="2009-07-09T00:00:00"/>
  </r>
  <r>
    <n v="40704"/>
    <x v="928"/>
    <s v="Low"/>
    <n v="6"/>
    <n v="11.57"/>
    <s v="Regular Air"/>
    <n v="0.7"/>
    <x v="9"/>
    <s v="Corporate"/>
    <s v="Office Supplies"/>
    <s v="Pens &amp; Art Supplies"/>
    <s v="Wrap Bag"/>
    <d v="2009-01-12T00:00:00"/>
  </r>
  <r>
    <n v="42081"/>
    <x v="257"/>
    <s v="Low"/>
    <n v="36"/>
    <n v="188.34"/>
    <s v="Regular Air"/>
    <n v="5.74"/>
    <x v="1"/>
    <s v="Small Business"/>
    <s v="Office Supplies"/>
    <s v="Binders and Binder Accessories"/>
    <s v="Small Box"/>
    <d v="2011-01-15T00:00:00"/>
  </r>
  <r>
    <n v="36449"/>
    <x v="897"/>
    <s v="Not Specified"/>
    <n v="27"/>
    <n v="123.37"/>
    <s v="Regular Air"/>
    <n v="0.7"/>
    <x v="10"/>
    <s v="Corporate"/>
    <s v="Office Supplies"/>
    <s v="Rubber Bands"/>
    <s v="Wrap Bag"/>
    <d v="2010-09-08T00:00:00"/>
  </r>
  <r>
    <n v="6982"/>
    <x v="514"/>
    <s v="Not Specified"/>
    <n v="41"/>
    <n v="844.09"/>
    <s v="Regular Air"/>
    <n v="10.49"/>
    <x v="11"/>
    <s v="Corporate"/>
    <s v="Furniture"/>
    <s v="Office Furnishings"/>
    <s v="Small Box"/>
    <d v="2011-11-18T00:00:00"/>
  </r>
  <r>
    <n v="17186"/>
    <x v="259"/>
    <s v="Medium"/>
    <n v="11"/>
    <n v="67.14"/>
    <s v="Regular Air"/>
    <n v="5.35"/>
    <x v="1"/>
    <s v="Consumer"/>
    <s v="Office Supplies"/>
    <s v="Paper"/>
    <s v="Small Box"/>
    <d v="2009-01-28T00:00:00"/>
  </r>
  <r>
    <n v="53568"/>
    <x v="1371"/>
    <s v="Medium"/>
    <n v="34"/>
    <n v="4281.13"/>
    <s v="Delivery Truck"/>
    <n v="70.2"/>
    <x v="8"/>
    <s v="Home Office"/>
    <s v="Furniture"/>
    <s v="Chairs &amp; Chairmats"/>
    <s v="Jumbo Drum"/>
    <d v="2010-06-29T00:00:00"/>
  </r>
  <r>
    <n v="18341"/>
    <x v="351"/>
    <s v="Critical"/>
    <n v="39"/>
    <n v="237.89"/>
    <s v="Regular Air"/>
    <n v="7.96"/>
    <x v="4"/>
    <s v="Consumer"/>
    <s v="Office Supplies"/>
    <s v="Paper"/>
    <s v="Small Box"/>
    <d v="2010-07-18T00:00:00"/>
  </r>
  <r>
    <n v="29252"/>
    <x v="684"/>
    <s v="Low"/>
    <n v="9"/>
    <n v="65.81"/>
    <s v="Regular Air"/>
    <n v="5.19"/>
    <x v="0"/>
    <s v="Small Business"/>
    <s v="Office Supplies"/>
    <s v="Paper"/>
    <s v="Small Box"/>
    <d v="2009-08-10T00:00:00"/>
  </r>
  <r>
    <n v="59204"/>
    <x v="100"/>
    <s v="Medium"/>
    <n v="8"/>
    <n v="250.29"/>
    <s v="Regular Air"/>
    <n v="12.62"/>
    <x v="0"/>
    <s v="Home Office"/>
    <s v="Office Supplies"/>
    <s v="Binders and Binder Accessories"/>
    <s v="Small Box"/>
    <d v="2012-03-01T00:00:00"/>
  </r>
  <r>
    <n v="45571"/>
    <x v="1181"/>
    <s v="Medium"/>
    <n v="44"/>
    <n v="720.52"/>
    <s v="Regular Air"/>
    <n v="8.51"/>
    <x v="8"/>
    <s v="Consumer"/>
    <s v="Technology"/>
    <s v="Office Machines"/>
    <s v="Medium Box"/>
    <d v="2012-09-25T00:00:00"/>
  </r>
  <r>
    <n v="7782"/>
    <x v="197"/>
    <s v="Critical"/>
    <n v="20"/>
    <n v="1205.73"/>
    <s v="Express Air"/>
    <n v="4.5"/>
    <x v="6"/>
    <s v="Corporate"/>
    <s v="Office Supplies"/>
    <s v="Appliances"/>
    <s v="Small Box"/>
    <d v="2009-07-04T00:00:00"/>
  </r>
  <r>
    <n v="41349"/>
    <x v="925"/>
    <s v="Critical"/>
    <n v="39"/>
    <n v="475.52"/>
    <s v="Regular Air"/>
    <n v="6.27"/>
    <x v="0"/>
    <s v="Home Office"/>
    <s v="Office Supplies"/>
    <s v="Storage &amp; Organization"/>
    <s v="Medium Box"/>
    <d v="2011-12-19T00:00:00"/>
  </r>
  <r>
    <n v="26310"/>
    <x v="295"/>
    <s v="Not Specified"/>
    <n v="19"/>
    <n v="112.67"/>
    <s v="Regular Air"/>
    <n v="5.14"/>
    <x v="6"/>
    <s v="Corporate"/>
    <s v="Office Supplies"/>
    <s v="Paper"/>
    <s v="Small Box"/>
    <d v="2012-07-30T00:00:00"/>
  </r>
  <r>
    <n v="38403"/>
    <x v="526"/>
    <s v="Low"/>
    <n v="49"/>
    <n v="142.1"/>
    <s v="Regular Air"/>
    <n v="0.99"/>
    <x v="4"/>
    <s v="Home Office"/>
    <s v="Office Supplies"/>
    <s v="Labels"/>
    <s v="Small Box"/>
    <d v="2011-05-25T00:00:00"/>
  </r>
  <r>
    <n v="27845"/>
    <x v="317"/>
    <s v="Not Specified"/>
    <n v="36"/>
    <n v="220.45"/>
    <s v="Regular Air"/>
    <n v="0.5"/>
    <x v="6"/>
    <s v="Small Business"/>
    <s v="Office Supplies"/>
    <s v="Labels"/>
    <s v="Small Box"/>
    <d v="2011-07-14T00:00:00"/>
  </r>
  <r>
    <n v="28550"/>
    <x v="1189"/>
    <s v="Not Specified"/>
    <n v="1"/>
    <n v="7.64"/>
    <s v="Regular Air"/>
    <n v="3.01"/>
    <x v="6"/>
    <s v="Corporate"/>
    <s v="Office Supplies"/>
    <s v="Paper"/>
    <s v="Wrap Bag"/>
    <d v="2011-03-21T00:00:00"/>
  </r>
  <r>
    <n v="19136"/>
    <x v="198"/>
    <s v="Not Specified"/>
    <n v="44"/>
    <n v="1372.9455"/>
    <s v="Regular Air"/>
    <n v="1.25"/>
    <x v="6"/>
    <s v="Corporate"/>
    <s v="Technology"/>
    <s v="Telephones and Communication"/>
    <s v="Small Pack"/>
    <d v="2010-08-06T00:00:00"/>
  </r>
  <r>
    <n v="23360"/>
    <x v="420"/>
    <s v="Low"/>
    <n v="30"/>
    <n v="512.97"/>
    <s v="Express Air"/>
    <n v="1.39"/>
    <x v="10"/>
    <s v="Consumer"/>
    <s v="Office Supplies"/>
    <s v="Envelopes"/>
    <s v="Small Box"/>
    <d v="2009-05-11T00:00:00"/>
  </r>
  <r>
    <n v="14563"/>
    <x v="299"/>
    <s v="Critical"/>
    <n v="31"/>
    <n v="953.04549999999995"/>
    <s v="Regular Air"/>
    <n v="5.99"/>
    <x v="5"/>
    <s v="Corporate"/>
    <s v="Technology"/>
    <s v="Telephones and Communication"/>
    <s v="Wrap Bag"/>
    <d v="2011-12-03T00:00:00"/>
  </r>
  <r>
    <n v="17860"/>
    <x v="1356"/>
    <s v="Critical"/>
    <n v="16"/>
    <n v="139"/>
    <s v="Express Air"/>
    <n v="9.23"/>
    <x v="5"/>
    <s v="Small Business"/>
    <s v="Office Supplies"/>
    <s v="Appliances"/>
    <s v="Small Box"/>
    <d v="2011-04-08T00:00:00"/>
  </r>
  <r>
    <n v="37287"/>
    <x v="264"/>
    <s v="Low"/>
    <n v="22"/>
    <n v="2052.2655"/>
    <s v="Regular Air"/>
    <n v="2.5"/>
    <x v="4"/>
    <s v="Corporate"/>
    <s v="Technology"/>
    <s v="Telephones and Communication"/>
    <s v="Small Box"/>
    <d v="2012-11-05T00:00:00"/>
  </r>
  <r>
    <n v="37826"/>
    <x v="1372"/>
    <s v="Medium"/>
    <n v="45"/>
    <n v="325.8"/>
    <s v="Regular Air"/>
    <n v="6.18"/>
    <x v="6"/>
    <s v="Consumer"/>
    <s v="Office Supplies"/>
    <s v="Paper"/>
    <s v="Small Box"/>
    <d v="2011-04-25T00:00:00"/>
  </r>
  <r>
    <n v="42306"/>
    <x v="329"/>
    <s v="High"/>
    <n v="19"/>
    <n v="773.83"/>
    <s v="Regular Air"/>
    <n v="5.33"/>
    <x v="9"/>
    <s v="Consumer"/>
    <s v="Office Supplies"/>
    <s v="Appliances"/>
    <s v="Small Box"/>
    <d v="2012-09-16T00:00:00"/>
  </r>
  <r>
    <n v="26051"/>
    <x v="784"/>
    <s v="Not Specified"/>
    <n v="31"/>
    <n v="251.75"/>
    <s v="Regular Air"/>
    <n v="1.99"/>
    <x v="2"/>
    <s v="Home Office"/>
    <s v="Technology"/>
    <s v="Computer Peripherals"/>
    <s v="Small Pack"/>
    <d v="2010-06-28T00:00:00"/>
  </r>
  <r>
    <n v="17700"/>
    <x v="627"/>
    <s v="Critical"/>
    <n v="20"/>
    <n v="2305.75"/>
    <s v="Regular Air"/>
    <n v="35"/>
    <x v="3"/>
    <s v="Home Office"/>
    <s v="Furniture"/>
    <s v="Office Furnishings"/>
    <s v="Small Box"/>
    <d v="2012-10-28T00:00:00"/>
  </r>
  <r>
    <n v="46436"/>
    <x v="1137"/>
    <s v="Low"/>
    <n v="46"/>
    <n v="1477.5719999999999"/>
    <s v="Regular Air"/>
    <n v="0.99"/>
    <x v="1"/>
    <s v="Small Business"/>
    <s v="Technology"/>
    <s v="Telephones and Communication"/>
    <s v="Small Pack"/>
    <d v="2009-04-11T00:00:00"/>
  </r>
  <r>
    <n v="52003"/>
    <x v="81"/>
    <s v="Low"/>
    <n v="2"/>
    <n v="93.338499999999996"/>
    <s v="Regular Air"/>
    <n v="5"/>
    <x v="0"/>
    <s v="Consumer"/>
    <s v="Technology"/>
    <s v="Telephones and Communication"/>
    <s v="Small Pack"/>
    <d v="2012-02-18T00:00:00"/>
  </r>
  <r>
    <n v="31555"/>
    <x v="1050"/>
    <s v="Critical"/>
    <n v="38"/>
    <n v="3531.75"/>
    <s v="Regular Air"/>
    <n v="20.79"/>
    <x v="8"/>
    <s v="Home Office"/>
    <s v="Furniture"/>
    <s v="Office Furnishings"/>
    <s v="Large Box"/>
    <d v="2012-01-04T00:00:00"/>
  </r>
  <r>
    <n v="10852"/>
    <x v="789"/>
    <s v="High"/>
    <n v="17"/>
    <n v="285.83999999999997"/>
    <s v="Regular Air"/>
    <n v="10.91"/>
    <x v="7"/>
    <s v="Home Office"/>
    <s v="Office Supplies"/>
    <s v="Binders and Binder Accessories"/>
    <s v="Small Box"/>
    <d v="2010-10-28T00:00:00"/>
  </r>
  <r>
    <n v="48775"/>
    <x v="762"/>
    <s v="Low"/>
    <n v="17"/>
    <n v="108.11"/>
    <s v="Regular Air"/>
    <n v="6.86"/>
    <x v="5"/>
    <s v="Corporate"/>
    <s v="Office Supplies"/>
    <s v="Paper"/>
    <s v="Small Box"/>
    <d v="2009-09-08T00:00:00"/>
  </r>
  <r>
    <n v="9568"/>
    <x v="580"/>
    <s v="Not Specified"/>
    <n v="46"/>
    <n v="3725.53"/>
    <s v="Regular Air"/>
    <n v="19.95"/>
    <x v="1"/>
    <s v="Corporate"/>
    <s v="Office Supplies"/>
    <s v="Appliances"/>
    <s v="Large Box"/>
    <d v="2010-03-09T00:00:00"/>
  </r>
  <r>
    <n v="34980"/>
    <x v="1166"/>
    <s v="Not Specified"/>
    <n v="25"/>
    <n v="848.19"/>
    <s v="Express Air"/>
    <n v="5.49"/>
    <x v="0"/>
    <s v="Corporate"/>
    <s v="Office Supplies"/>
    <s v="Storage &amp; Organization"/>
    <s v="Small Box"/>
    <d v="2010-08-04T00:00:00"/>
  </r>
  <r>
    <n v="32102"/>
    <x v="1373"/>
    <s v="Medium"/>
    <n v="2"/>
    <n v="19.809999999999999"/>
    <s v="Regular Air"/>
    <n v="6.22"/>
    <x v="4"/>
    <s v="Home Office"/>
    <s v="Office Supplies"/>
    <s v="Paper"/>
    <s v="Small Box"/>
    <d v="2012-12-16T00:00:00"/>
  </r>
  <r>
    <n v="48101"/>
    <x v="373"/>
    <s v="High"/>
    <n v="4"/>
    <n v="108.87"/>
    <s v="Regular Air"/>
    <n v="16.87"/>
    <x v="2"/>
    <s v="Home Office"/>
    <s v="Office Supplies"/>
    <s v="Paper"/>
    <s v="Small Box"/>
    <d v="2011-09-14T00:00:00"/>
  </r>
  <r>
    <n v="47943"/>
    <x v="461"/>
    <s v="Medium"/>
    <n v="12"/>
    <n v="61.09"/>
    <s v="Regular Air"/>
    <n v="0.5"/>
    <x v="2"/>
    <s v="Home Office"/>
    <s v="Office Supplies"/>
    <s v="Labels"/>
    <s v="Small Box"/>
    <d v="2009-11-14T00:00:00"/>
  </r>
  <r>
    <n v="22469"/>
    <x v="624"/>
    <s v="High"/>
    <n v="23"/>
    <n v="6693.28"/>
    <s v="Regular Air"/>
    <n v="69"/>
    <x v="7"/>
    <s v="Corporate"/>
    <s v="Furniture"/>
    <s v="Tables"/>
    <s v="Large Box"/>
    <d v="2010-10-13T00:00:00"/>
  </r>
  <r>
    <n v="1282"/>
    <x v="240"/>
    <s v="Not Specified"/>
    <n v="26"/>
    <n v="892.38"/>
    <s v="Regular Air"/>
    <n v="1.99"/>
    <x v="0"/>
    <s v="Home Office"/>
    <s v="Technology"/>
    <s v="Computer Peripherals"/>
    <s v="Small Pack"/>
    <d v="2012-02-29T00:00:00"/>
  </r>
  <r>
    <n v="18466"/>
    <x v="554"/>
    <s v="Low"/>
    <n v="24"/>
    <n v="2694.01"/>
    <s v="Express Air"/>
    <n v="7.11"/>
    <x v="3"/>
    <s v="Corporate"/>
    <s v="Technology"/>
    <s v="Office Machines"/>
    <s v="Medium Box"/>
    <d v="2012-05-21T00:00:00"/>
  </r>
  <r>
    <n v="26051"/>
    <x v="784"/>
    <s v="Not Specified"/>
    <n v="22"/>
    <n v="795.74"/>
    <s v="Delivery Truck"/>
    <n v="19.190000000000001"/>
    <x v="2"/>
    <s v="Home Office"/>
    <s v="Furniture"/>
    <s v="Chairs &amp; Chairmats"/>
    <s v="Jumbo Drum"/>
    <d v="2010-06-29T00:00:00"/>
  </r>
  <r>
    <n v="51648"/>
    <x v="43"/>
    <s v="Low"/>
    <n v="50"/>
    <n v="187.88"/>
    <s v="Regular Air"/>
    <n v="2.97"/>
    <x v="0"/>
    <s v="Corporate"/>
    <s v="Office Supplies"/>
    <s v="Paper"/>
    <s v="Wrap Bag"/>
    <d v="2012-01-06T00:00:00"/>
  </r>
  <r>
    <n v="17408"/>
    <x v="1116"/>
    <s v="Not Specified"/>
    <n v="41"/>
    <n v="728.12699999999995"/>
    <s v="Regular Air"/>
    <n v="4.8099999999999996"/>
    <x v="9"/>
    <s v="Corporate"/>
    <s v="Technology"/>
    <s v="Telephones and Communication"/>
    <s v="Medium Box"/>
    <d v="2009-05-29T00:00:00"/>
  </r>
  <r>
    <n v="6755"/>
    <x v="121"/>
    <s v="High"/>
    <n v="20"/>
    <n v="156.47"/>
    <s v="Regular Air"/>
    <n v="6.05"/>
    <x v="1"/>
    <s v="Home Office"/>
    <s v="Office Supplies"/>
    <s v="Binders and Binder Accessories"/>
    <s v="Small Box"/>
    <d v="2011-05-03T00:00:00"/>
  </r>
  <r>
    <n v="29220"/>
    <x v="1333"/>
    <s v="Medium"/>
    <n v="36"/>
    <n v="12690.33"/>
    <s v="Express Air"/>
    <n v="19.989999999999998"/>
    <x v="4"/>
    <s v="Corporate"/>
    <s v="Office Supplies"/>
    <s v="Binders and Binder Accessories"/>
    <s v="Small Box"/>
    <d v="2012-12-29T00:00:00"/>
  </r>
  <r>
    <n v="13767"/>
    <x v="96"/>
    <s v="High"/>
    <n v="45"/>
    <n v="1403.741"/>
    <s v="Regular Air"/>
    <n v="3.3"/>
    <x v="6"/>
    <s v="Corporate"/>
    <s v="Technology"/>
    <s v="Telephones and Communication"/>
    <s v="Small Pack"/>
    <d v="2010-08-28T00:00:00"/>
  </r>
  <r>
    <n v="56423"/>
    <x v="184"/>
    <s v="Not Specified"/>
    <n v="41"/>
    <n v="170.82"/>
    <s v="Express Air"/>
    <n v="0.5"/>
    <x v="6"/>
    <s v="Corporate"/>
    <s v="Office Supplies"/>
    <s v="Labels"/>
    <s v="Small Box"/>
    <d v="2011-12-26T00:00:00"/>
  </r>
  <r>
    <n v="34432"/>
    <x v="1057"/>
    <s v="Not Specified"/>
    <n v="3"/>
    <n v="581.41999999999996"/>
    <s v="Regular Air"/>
    <n v="19.989999999999998"/>
    <x v="8"/>
    <s v="Home Office"/>
    <s v="Office Supplies"/>
    <s v="Storage &amp; Organization"/>
    <s v="Small Box"/>
    <d v="2009-04-08T00:00:00"/>
  </r>
  <r>
    <n v="9664"/>
    <x v="99"/>
    <s v="High"/>
    <n v="13"/>
    <n v="88.38"/>
    <s v="Regular Air"/>
    <n v="8.4"/>
    <x v="5"/>
    <s v="Small Business"/>
    <s v="Office Supplies"/>
    <s v="Paper"/>
    <s v="Small Box"/>
    <d v="2010-04-10T00:00:00"/>
  </r>
  <r>
    <n v="14055"/>
    <x v="924"/>
    <s v="High"/>
    <n v="21"/>
    <n v="441.7"/>
    <s v="Regular Air"/>
    <n v="3.63"/>
    <x v="8"/>
    <s v="Home Office"/>
    <s v="Furniture"/>
    <s v="Office Furnishings"/>
    <s v="Small Pack"/>
    <d v="2009-09-03T00:00:00"/>
  </r>
  <r>
    <n v="26693"/>
    <x v="1069"/>
    <s v="Medium"/>
    <n v="44"/>
    <n v="2094.9780000000001"/>
    <s v="Express Air"/>
    <n v="1.25"/>
    <x v="6"/>
    <s v="Corporate"/>
    <s v="Technology"/>
    <s v="Telephones and Communication"/>
    <s v="Small Pack"/>
    <d v="2010-08-23T00:00:00"/>
  </r>
  <r>
    <n v="42631"/>
    <x v="38"/>
    <s v="High"/>
    <n v="44"/>
    <n v="287.22000000000003"/>
    <s v="Regular Air"/>
    <n v="5.41"/>
    <x v="6"/>
    <s v="Corporate"/>
    <s v="Office Supplies"/>
    <s v="Paper"/>
    <s v="Small Box"/>
    <d v="2009-05-10T00:00:00"/>
  </r>
  <r>
    <n v="37702"/>
    <x v="726"/>
    <s v="Not Specified"/>
    <n v="44"/>
    <n v="601.78"/>
    <s v="Regular Air"/>
    <n v="4.51"/>
    <x v="8"/>
    <s v="Consumer"/>
    <s v="Office Supplies"/>
    <s v="Storage &amp; Organization"/>
    <s v="Small Box"/>
    <d v="2011-06-12T00:00:00"/>
  </r>
  <r>
    <n v="18055"/>
    <x v="23"/>
    <s v="Critical"/>
    <n v="3"/>
    <n v="19.98"/>
    <s v="Regular Air"/>
    <n v="4.75"/>
    <x v="10"/>
    <s v="Corporate"/>
    <s v="Office Supplies"/>
    <s v="Paper"/>
    <s v="Small Box"/>
    <d v="2010-02-06T00:00:00"/>
  </r>
  <r>
    <n v="34853"/>
    <x v="1253"/>
    <s v="Critical"/>
    <n v="49"/>
    <n v="651.9"/>
    <s v="Regular Air"/>
    <n v="6.85"/>
    <x v="0"/>
    <s v="Small Business"/>
    <s v="Furniture"/>
    <s v="Office Furnishings"/>
    <s v="Wrap Bag"/>
    <d v="2011-10-02T00:00:00"/>
  </r>
  <r>
    <n v="56161"/>
    <x v="1042"/>
    <s v="High"/>
    <n v="38"/>
    <n v="1504.22"/>
    <s v="Express Air"/>
    <n v="10.25"/>
    <x v="8"/>
    <s v="Home Office"/>
    <s v="Technology"/>
    <s v="Computer Peripherals"/>
    <s v="Small Box"/>
    <d v="2012-04-16T00:00:00"/>
  </r>
  <r>
    <n v="549"/>
    <x v="643"/>
    <s v="Critical"/>
    <n v="13"/>
    <n v="70.239999999999995"/>
    <s v="Regular Air"/>
    <n v="7.44"/>
    <x v="1"/>
    <s v="Consumer"/>
    <s v="Office Supplies"/>
    <s v="Paper"/>
    <s v="Small Box"/>
    <d v="2012-07-13T00:00:00"/>
  </r>
  <r>
    <n v="49760"/>
    <x v="1155"/>
    <s v="Medium"/>
    <n v="13"/>
    <n v="1281.1795"/>
    <s v="Regular Air"/>
    <n v="5.92"/>
    <x v="6"/>
    <s v="Home Office"/>
    <s v="Technology"/>
    <s v="Telephones and Communication"/>
    <s v="Small Box"/>
    <d v="2011-10-03T00:00:00"/>
  </r>
  <r>
    <n v="37318"/>
    <x v="75"/>
    <s v="Medium"/>
    <n v="32"/>
    <n v="1031.23"/>
    <s v="Regular Air"/>
    <n v="19.989999999999998"/>
    <x v="1"/>
    <s v="Consumer"/>
    <s v="Furniture"/>
    <s v="Office Furnishings"/>
    <s v="Small Box"/>
    <d v="2010-04-17T00:00:00"/>
  </r>
  <r>
    <n v="12481"/>
    <x v="54"/>
    <s v="Critical"/>
    <n v="12"/>
    <n v="388.86649999999997"/>
    <s v="Regular Air"/>
    <n v="0.99"/>
    <x v="5"/>
    <s v="Corporate"/>
    <s v="Technology"/>
    <s v="Telephones and Communication"/>
    <s v="Small Pack"/>
    <d v="2011-07-10T00:00:00"/>
  </r>
  <r>
    <n v="19041"/>
    <x v="1345"/>
    <s v="Low"/>
    <n v="43"/>
    <n v="1849.8"/>
    <s v="Regular Air"/>
    <n v="4.62"/>
    <x v="3"/>
    <s v="Corporate"/>
    <s v="Office Supplies"/>
    <s v="Appliances"/>
    <s v="Small Box"/>
    <d v="2011-08-04T00:00:00"/>
  </r>
  <r>
    <n v="46880"/>
    <x v="372"/>
    <s v="Critical"/>
    <n v="1"/>
    <n v="29.99"/>
    <s v="Regular Air"/>
    <n v="8.32"/>
    <x v="0"/>
    <s v="Corporate"/>
    <s v="Office Supplies"/>
    <s v="Paper"/>
    <s v="Wrap Bag"/>
    <d v="2010-07-05T00:00:00"/>
  </r>
  <r>
    <n v="18112"/>
    <x v="1118"/>
    <s v="Not Specified"/>
    <n v="13"/>
    <n v="83.31"/>
    <s v="Regular Air"/>
    <n v="1.34"/>
    <x v="1"/>
    <s v="Small Business"/>
    <s v="Office Supplies"/>
    <s v="Paper"/>
    <s v="Wrap Bag"/>
    <d v="2012-03-17T00:00:00"/>
  </r>
  <r>
    <n v="40354"/>
    <x v="997"/>
    <s v="High"/>
    <n v="29"/>
    <n v="172.51"/>
    <s v="Regular Air"/>
    <n v="2.99"/>
    <x v="10"/>
    <s v="Home Office"/>
    <s v="Office Supplies"/>
    <s v="Binders and Binder Accessories"/>
    <s v="Small Box"/>
    <d v="2009-01-04T00:00:00"/>
  </r>
  <r>
    <n v="5799"/>
    <x v="1039"/>
    <s v="Critical"/>
    <n v="34"/>
    <n v="9626.86"/>
    <s v="Delivery Truck"/>
    <n v="42.52"/>
    <x v="9"/>
    <s v="Small Business"/>
    <s v="Office Supplies"/>
    <s v="Appliances"/>
    <s v="Jumbo Drum"/>
    <d v="2011-08-04T00:00:00"/>
  </r>
  <r>
    <n v="57378"/>
    <x v="344"/>
    <s v="Not Specified"/>
    <n v="9"/>
    <n v="266.27"/>
    <s v="Regular Air"/>
    <n v="1.99"/>
    <x v="5"/>
    <s v="Small Business"/>
    <s v="Technology"/>
    <s v="Computer Peripherals"/>
    <s v="Small Pack"/>
    <d v="2009-12-29T00:00:00"/>
  </r>
  <r>
    <n v="41633"/>
    <x v="963"/>
    <s v="Low"/>
    <n v="29"/>
    <n v="3636.91"/>
    <s v="Delivery Truck"/>
    <n v="70.2"/>
    <x v="0"/>
    <s v="Corporate"/>
    <s v="Furniture"/>
    <s v="Chairs &amp; Chairmats"/>
    <s v="Jumbo Drum"/>
    <d v="2010-11-09T00:00:00"/>
  </r>
  <r>
    <n v="11651"/>
    <x v="1180"/>
    <s v="Medium"/>
    <n v="19"/>
    <n v="65.849999999999994"/>
    <s v="Express Air"/>
    <n v="0.98"/>
    <x v="5"/>
    <s v="Small Business"/>
    <s v="Office Supplies"/>
    <s v="Pens &amp; Art Supplies"/>
    <s v="Wrap Bag"/>
    <d v="2011-02-24T00:00:00"/>
  </r>
  <r>
    <n v="42306"/>
    <x v="329"/>
    <s v="High"/>
    <n v="4"/>
    <n v="36.46"/>
    <s v="Regular Air"/>
    <n v="2.99"/>
    <x v="0"/>
    <s v="Consumer"/>
    <s v="Office Supplies"/>
    <s v="Binders and Binder Accessories"/>
    <s v="Small Box"/>
    <d v="2012-09-16T00:00:00"/>
  </r>
  <r>
    <n v="22433"/>
    <x v="1272"/>
    <s v="Critical"/>
    <n v="44"/>
    <n v="797.98"/>
    <s v="Regular Air"/>
    <n v="0.99"/>
    <x v="3"/>
    <s v="Home Office"/>
    <s v="Technology"/>
    <s v="Telephones and Communication"/>
    <s v="Wrap Bag"/>
    <d v="2011-03-05T00:00:00"/>
  </r>
  <r>
    <n v="29797"/>
    <x v="994"/>
    <s v="High"/>
    <n v="50"/>
    <n v="742.05"/>
    <s v="Regular Air"/>
    <n v="13.56"/>
    <x v="9"/>
    <s v="Small Business"/>
    <s v="Furniture"/>
    <s v="Office Furnishings"/>
    <s v="Large Box"/>
    <d v="2010-06-28T00:00:00"/>
  </r>
  <r>
    <n v="48961"/>
    <x v="265"/>
    <s v="Not Specified"/>
    <n v="25"/>
    <n v="358.78"/>
    <s v="Express Air"/>
    <n v="7.69"/>
    <x v="1"/>
    <s v="Small Business"/>
    <s v="Office Supplies"/>
    <s v="Storage &amp; Organization"/>
    <s v="Small Box"/>
    <d v="2009-07-23T00:00:00"/>
  </r>
  <r>
    <n v="34022"/>
    <x v="1307"/>
    <s v="Not Specified"/>
    <n v="6"/>
    <n v="43.9"/>
    <s v="Regular Air"/>
    <n v="4.95"/>
    <x v="4"/>
    <s v="Small Business"/>
    <s v="Furniture"/>
    <s v="Office Furnishings"/>
    <s v="Small Pack"/>
    <d v="2012-11-05T00:00:00"/>
  </r>
  <r>
    <n v="20037"/>
    <x v="553"/>
    <s v="Low"/>
    <n v="49"/>
    <n v="15137.11"/>
    <s v="Delivery Truck"/>
    <n v="14.7"/>
    <x v="6"/>
    <s v="Corporate"/>
    <s v="Technology"/>
    <s v="Office Machines"/>
    <s v="Jumbo Drum"/>
    <d v="2009-01-15T00:00:00"/>
  </r>
  <r>
    <n v="23809"/>
    <x v="874"/>
    <s v="Not Specified"/>
    <n v="7"/>
    <n v="86.61"/>
    <s v="Regular Air"/>
    <n v="1.49"/>
    <x v="10"/>
    <s v="Home Office"/>
    <s v="Office Supplies"/>
    <s v="Binders and Binder Accessories"/>
    <s v="Small Box"/>
    <d v="2012-06-06T00:00:00"/>
  </r>
  <r>
    <n v="55045"/>
    <x v="142"/>
    <s v="High"/>
    <n v="20"/>
    <n v="632.04999999999995"/>
    <s v="Regular Air"/>
    <n v="35"/>
    <x v="6"/>
    <s v="Home Office"/>
    <s v="Office Supplies"/>
    <s v="Storage &amp; Organization"/>
    <s v="Large Box"/>
    <d v="2009-11-22T00:00:00"/>
  </r>
  <r>
    <n v="39589"/>
    <x v="534"/>
    <s v="Critical"/>
    <n v="42"/>
    <n v="577.41999999999996"/>
    <s v="Regular Air"/>
    <n v="1.49"/>
    <x v="1"/>
    <s v="Home Office"/>
    <s v="Office Supplies"/>
    <s v="Binders and Binder Accessories"/>
    <s v="Small Box"/>
    <d v="2009-08-03T00:00:00"/>
  </r>
  <r>
    <n v="22916"/>
    <x v="1119"/>
    <s v="Medium"/>
    <n v="18"/>
    <n v="122.02"/>
    <s v="Regular Air"/>
    <n v="10.050000000000001"/>
    <x v="1"/>
    <s v="Corporate"/>
    <s v="Office Supplies"/>
    <s v="Paper"/>
    <s v="Small Box"/>
    <d v="2012-02-03T00:00:00"/>
  </r>
  <r>
    <n v="9761"/>
    <x v="1183"/>
    <s v="Not Specified"/>
    <n v="2"/>
    <n v="202.64"/>
    <s v="Delivery Truck"/>
    <n v="14"/>
    <x v="1"/>
    <s v="Small Business"/>
    <s v="Technology"/>
    <s v="Office Machines"/>
    <s v="Jumbo Drum"/>
    <d v="2012-01-23T00:00:00"/>
  </r>
  <r>
    <n v="24386"/>
    <x v="1265"/>
    <s v="High"/>
    <n v="15"/>
    <n v="76.94"/>
    <s v="Express Air"/>
    <n v="0.99"/>
    <x v="8"/>
    <s v="Corporate"/>
    <s v="Office Supplies"/>
    <s v="Labels"/>
    <s v="Small Box"/>
    <d v="2012-06-27T00:00:00"/>
  </r>
  <r>
    <n v="43399"/>
    <x v="151"/>
    <s v="High"/>
    <n v="35"/>
    <n v="59.66"/>
    <s v="Regular Air"/>
    <n v="1.57"/>
    <x v="1"/>
    <s v="Corporate"/>
    <s v="Office Supplies"/>
    <s v="Pens &amp; Art Supplies"/>
    <s v="Wrap Bag"/>
    <d v="2009-07-31T00:00:00"/>
  </r>
  <r>
    <n v="33703"/>
    <x v="374"/>
    <s v="Not Specified"/>
    <n v="4"/>
    <n v="242.36"/>
    <s v="Regular Air"/>
    <n v="1.99"/>
    <x v="2"/>
    <s v="Corporate"/>
    <s v="Technology"/>
    <s v="Computer Peripherals"/>
    <s v="Small Pack"/>
    <d v="2010-02-07T00:00:00"/>
  </r>
  <r>
    <n v="23812"/>
    <x v="1297"/>
    <s v="Critical"/>
    <n v="32"/>
    <n v="5845.82"/>
    <s v="Delivery Truck"/>
    <n v="15.59"/>
    <x v="6"/>
    <s v="Home Office"/>
    <s v="Technology"/>
    <s v="Office Machines"/>
    <s v="Jumbo Drum"/>
    <d v="2012-07-27T00:00:00"/>
  </r>
  <r>
    <n v="28129"/>
    <x v="1201"/>
    <s v="Medium"/>
    <n v="5"/>
    <n v="107.41"/>
    <s v="Regular Air"/>
    <n v="5.86"/>
    <x v="3"/>
    <s v="Small Business"/>
    <s v="Office Supplies"/>
    <s v="Paper"/>
    <s v="Small Box"/>
    <d v="2012-01-27T00:00:00"/>
  </r>
  <r>
    <n v="24197"/>
    <x v="55"/>
    <s v="Low"/>
    <n v="2"/>
    <n v="35.640500000000003"/>
    <s v="Regular Air"/>
    <n v="1.25"/>
    <x v="1"/>
    <s v="Small Business"/>
    <s v="Technology"/>
    <s v="Telephones and Communication"/>
    <s v="Small Pack"/>
    <d v="2010-02-10T00:00:00"/>
  </r>
  <r>
    <n v="48003"/>
    <x v="1201"/>
    <s v="Medium"/>
    <n v="30"/>
    <n v="183.33"/>
    <s v="Regular Air"/>
    <n v="4.38"/>
    <x v="1"/>
    <s v="Consumer"/>
    <s v="Technology"/>
    <s v="Computer Peripherals"/>
    <s v="Small Pack"/>
    <d v="2012-01-28T00:00:00"/>
  </r>
  <r>
    <n v="48453"/>
    <x v="191"/>
    <s v="Medium"/>
    <n v="50"/>
    <n v="387.03"/>
    <s v="Regular Air"/>
    <n v="4.95"/>
    <x v="1"/>
    <s v="Home Office"/>
    <s v="Furniture"/>
    <s v="Office Furnishings"/>
    <s v="Small Box"/>
    <d v="2009-07-26T00:00:00"/>
  </r>
  <r>
    <n v="12708"/>
    <x v="106"/>
    <s v="Low"/>
    <n v="44"/>
    <n v="159.41"/>
    <s v="Express Air"/>
    <n v="0.98"/>
    <x v="3"/>
    <s v="Corporate"/>
    <s v="Office Supplies"/>
    <s v="Pens &amp; Art Supplies"/>
    <s v="Wrap Bag"/>
    <d v="2010-01-12T00:00:00"/>
  </r>
  <r>
    <n v="57638"/>
    <x v="943"/>
    <s v="Low"/>
    <n v="35"/>
    <n v="5740.6239999999998"/>
    <s v="Delivery Truck"/>
    <n v="29.1"/>
    <x v="9"/>
    <s v="Consumer"/>
    <s v="Furniture"/>
    <s v="Tables"/>
    <s v="Jumbo Box"/>
    <d v="2012-04-27T00:00:00"/>
  </r>
  <r>
    <n v="42400"/>
    <x v="451"/>
    <s v="Low"/>
    <n v="41"/>
    <n v="429.28"/>
    <s v="Regular Air"/>
    <n v="6.5"/>
    <x v="7"/>
    <s v="Home Office"/>
    <s v="Technology"/>
    <s v="Computer Peripherals"/>
    <s v="Small Box"/>
    <d v="2012-08-14T00:00:00"/>
  </r>
  <r>
    <n v="26919"/>
    <x v="550"/>
    <s v="Low"/>
    <n v="32"/>
    <n v="155.27000000000001"/>
    <s v="Regular Air"/>
    <n v="7.54"/>
    <x v="8"/>
    <s v="Home Office"/>
    <s v="Office Supplies"/>
    <s v="Paper"/>
    <s v="Small Box"/>
    <d v="2012-12-12T00:00:00"/>
  </r>
  <r>
    <n v="56582"/>
    <x v="637"/>
    <s v="Low"/>
    <n v="36"/>
    <n v="4581.41"/>
    <s v="Delivery Truck"/>
    <n v="54.74"/>
    <x v="1"/>
    <s v="Small Business"/>
    <s v="Furniture"/>
    <s v="Bookcases"/>
    <s v="Jumbo Box"/>
    <d v="2009-06-12T00:00:00"/>
  </r>
  <r>
    <n v="14342"/>
    <x v="108"/>
    <s v="Low"/>
    <n v="38"/>
    <n v="10823.84"/>
    <s v="Regular Air"/>
    <n v="7.18"/>
    <x v="8"/>
    <s v="Corporate"/>
    <s v="Technology"/>
    <s v="Computer Peripherals"/>
    <s v="Small Box"/>
    <d v="2009-04-27T00:00:00"/>
  </r>
  <r>
    <n v="21191"/>
    <x v="1374"/>
    <s v="High"/>
    <n v="48"/>
    <n v="7235.83"/>
    <s v="Regular Air"/>
    <n v="13.99"/>
    <x v="3"/>
    <s v="Home Office"/>
    <s v="Technology"/>
    <s v="Office Machines"/>
    <s v="Medium Box"/>
    <d v="2012-11-14T00:00:00"/>
  </r>
  <r>
    <n v="29287"/>
    <x v="197"/>
    <s v="High"/>
    <n v="49"/>
    <n v="12593.91"/>
    <s v="Delivery Truck"/>
    <n v="28.06"/>
    <x v="2"/>
    <s v="Consumer"/>
    <s v="Technology"/>
    <s v="Office Machines"/>
    <s v="Jumbo Drum"/>
    <d v="2009-07-04T00:00:00"/>
  </r>
  <r>
    <n v="4610"/>
    <x v="626"/>
    <s v="Low"/>
    <n v="29"/>
    <n v="447.34"/>
    <s v="Regular Air"/>
    <n v="1.39"/>
    <x v="1"/>
    <s v="Small Business"/>
    <s v="Office Supplies"/>
    <s v="Envelopes"/>
    <s v="Small Box"/>
    <d v="2010-06-21T00:00:00"/>
  </r>
  <r>
    <n v="26855"/>
    <x v="977"/>
    <s v="High"/>
    <n v="13"/>
    <n v="396.04"/>
    <s v="Regular Air"/>
    <n v="3.92"/>
    <x v="1"/>
    <s v="Small Business"/>
    <s v="Furniture"/>
    <s v="Office Furnishings"/>
    <s v="Small Pack"/>
    <d v="2009-03-16T00:00:00"/>
  </r>
  <r>
    <n v="25926"/>
    <x v="92"/>
    <s v="High"/>
    <n v="23"/>
    <n v="331.54"/>
    <s v="Regular Air"/>
    <n v="7.27"/>
    <x v="6"/>
    <s v="Corporate"/>
    <s v="Office Supplies"/>
    <s v="Binders and Binder Accessories"/>
    <s v="Small Box"/>
    <d v="2009-11-22T00:00:00"/>
  </r>
  <r>
    <n v="4773"/>
    <x v="659"/>
    <s v="Critical"/>
    <n v="48"/>
    <n v="6746.3119999999999"/>
    <s v="Delivery Truck"/>
    <n v="29.21"/>
    <x v="1"/>
    <s v="Home Office"/>
    <s v="Furniture"/>
    <s v="Tables"/>
    <s v="Jumbo Box"/>
    <d v="2011-12-24T00:00:00"/>
  </r>
  <r>
    <n v="5509"/>
    <x v="1057"/>
    <s v="Low"/>
    <n v="21"/>
    <n v="885.23"/>
    <s v="Regular Air"/>
    <n v="18.98"/>
    <x v="3"/>
    <s v="Home Office"/>
    <s v="Furniture"/>
    <s v="Office Furnishings"/>
    <s v="Small Box"/>
    <d v="2009-04-14T00:00:00"/>
  </r>
  <r>
    <n v="6374"/>
    <x v="1117"/>
    <s v="Critical"/>
    <n v="29"/>
    <n v="857.42"/>
    <s v="Express Air"/>
    <n v="3.6"/>
    <x v="0"/>
    <s v="Corporate"/>
    <s v="Technology"/>
    <s v="Computer Peripherals"/>
    <s v="Small Pack"/>
    <d v="2011-08-08T00:00:00"/>
  </r>
  <r>
    <n v="38274"/>
    <x v="726"/>
    <s v="High"/>
    <n v="9"/>
    <n v="1225.3699999999999"/>
    <s v="Regular Air"/>
    <n v="24.49"/>
    <x v="1"/>
    <s v="Consumer"/>
    <s v="Furniture"/>
    <s v="Chairs &amp; Chairmats"/>
    <s v="Large Box"/>
    <d v="2011-06-12T00:00:00"/>
  </r>
  <r>
    <n v="12067"/>
    <x v="23"/>
    <s v="Critical"/>
    <n v="9"/>
    <n v="75.260000000000005"/>
    <s v="Regular Air"/>
    <n v="5.83"/>
    <x v="6"/>
    <s v="Small Business"/>
    <s v="Office Supplies"/>
    <s v="Paper"/>
    <s v="Wrap Bag"/>
    <d v="2010-02-05T00:00:00"/>
  </r>
  <r>
    <n v="52678"/>
    <x v="295"/>
    <s v="High"/>
    <n v="3"/>
    <n v="112.79"/>
    <s v="Delivery Truck"/>
    <n v="53.03"/>
    <x v="6"/>
    <s v="Corporate"/>
    <s v="Office Supplies"/>
    <s v="Storage &amp; Organization"/>
    <s v="Jumbo Drum"/>
    <d v="2012-07-31T00:00:00"/>
  </r>
  <r>
    <n v="33888"/>
    <x v="1367"/>
    <s v="Not Specified"/>
    <n v="47"/>
    <n v="10377.219999999999"/>
    <s v="Delivery Truck"/>
    <n v="28.66"/>
    <x v="2"/>
    <s v="Home Office"/>
    <s v="Office Supplies"/>
    <s v="Storage &amp; Organization"/>
    <s v="Jumbo Drum"/>
    <d v="2009-08-22T00:00:00"/>
  </r>
  <r>
    <n v="15616"/>
    <x v="619"/>
    <s v="Critical"/>
    <n v="12"/>
    <n v="386.71"/>
    <s v="Express Air"/>
    <n v="6.5"/>
    <x v="3"/>
    <s v="Corporate"/>
    <s v="Technology"/>
    <s v="Computer Peripherals"/>
    <s v="Small Box"/>
    <d v="2012-03-24T00:00:00"/>
  </r>
  <r>
    <n v="34406"/>
    <x v="1223"/>
    <s v="Medium"/>
    <n v="29"/>
    <n v="142.59"/>
    <s v="Regular Air"/>
    <n v="0.7"/>
    <x v="0"/>
    <s v="Home Office"/>
    <s v="Office Supplies"/>
    <s v="Rubber Bands"/>
    <s v="Wrap Bag"/>
    <d v="2012-09-29T00:00:00"/>
  </r>
  <r>
    <n v="57986"/>
    <x v="1354"/>
    <s v="High"/>
    <n v="14"/>
    <n v="199.93"/>
    <s v="Regular Air"/>
    <n v="13.32"/>
    <x v="8"/>
    <s v="Small Business"/>
    <s v="Office Supplies"/>
    <s v="Appliances"/>
    <s v="Small Box"/>
    <d v="2010-10-29T00:00:00"/>
  </r>
  <r>
    <n v="16390"/>
    <x v="508"/>
    <s v="Medium"/>
    <n v="8"/>
    <n v="86.38"/>
    <s v="Regular Air"/>
    <n v="3.37"/>
    <x v="5"/>
    <s v="Consumer"/>
    <s v="Office Supplies"/>
    <s v="Scissors, Rulers and Trimmers"/>
    <s v="Small Pack"/>
    <d v="2012-03-26T00:00:00"/>
  </r>
  <r>
    <n v="358"/>
    <x v="104"/>
    <s v="High"/>
    <n v="33"/>
    <n v="1235.8699999999999"/>
    <s v="Regular Air"/>
    <n v="1.99"/>
    <x v="5"/>
    <s v="Corporate"/>
    <s v="Technology"/>
    <s v="Computer Peripherals"/>
    <s v="Small Pack"/>
    <d v="2010-09-19T00:00:00"/>
  </r>
  <r>
    <n v="290"/>
    <x v="719"/>
    <s v="Not Specified"/>
    <n v="24"/>
    <n v="188.73"/>
    <s v="Regular Air"/>
    <n v="5.83"/>
    <x v="4"/>
    <s v="Home Office"/>
    <s v="Office Supplies"/>
    <s v="Paper"/>
    <s v="Wrap Bag"/>
    <d v="2009-01-06T00:00:00"/>
  </r>
  <r>
    <n v="18275"/>
    <x v="1174"/>
    <s v="Low"/>
    <n v="25"/>
    <n v="322.73"/>
    <s v="Regular Air"/>
    <n v="4.95"/>
    <x v="3"/>
    <s v="Corporate"/>
    <s v="Furniture"/>
    <s v="Office Furnishings"/>
    <s v="Small Pack"/>
    <d v="2012-01-14T00:00:00"/>
  </r>
  <r>
    <n v="45957"/>
    <x v="1310"/>
    <s v="Critical"/>
    <n v="20"/>
    <n v="759.84"/>
    <s v="Regular Air"/>
    <n v="1.99"/>
    <x v="2"/>
    <s v="Home Office"/>
    <s v="Technology"/>
    <s v="Computer Peripherals"/>
    <s v="Small Pack"/>
    <d v="2010-09-23T00:00:00"/>
  </r>
  <r>
    <n v="37700"/>
    <x v="1375"/>
    <s v="Critical"/>
    <n v="27"/>
    <n v="3390.51"/>
    <s v="Express Air"/>
    <n v="19.989999999999998"/>
    <x v="5"/>
    <s v="Corporate"/>
    <s v="Office Supplies"/>
    <s v="Binders and Binder Accessories"/>
    <s v="Small Box"/>
    <d v="2009-12-11T00:00:00"/>
  </r>
  <r>
    <n v="24196"/>
    <x v="1059"/>
    <s v="High"/>
    <n v="24"/>
    <n v="1049.49"/>
    <s v="Regular Air"/>
    <n v="16.36"/>
    <x v="1"/>
    <s v="Home Office"/>
    <s v="Office Supplies"/>
    <s v="Storage &amp; Organization"/>
    <s v="Small Box"/>
    <d v="2010-08-01T00:00:00"/>
  </r>
  <r>
    <n v="28897"/>
    <x v="537"/>
    <s v="Medium"/>
    <n v="35"/>
    <n v="146.15"/>
    <s v="Regular Air"/>
    <n v="6.89"/>
    <x v="1"/>
    <s v="Consumer"/>
    <s v="Office Supplies"/>
    <s v="Appliances"/>
    <s v="Small Box"/>
    <d v="2009-08-26T00:00:00"/>
  </r>
  <r>
    <n v="51297"/>
    <x v="67"/>
    <s v="Low"/>
    <n v="41"/>
    <n v="356.28"/>
    <s v="Express Air"/>
    <n v="2.99"/>
    <x v="5"/>
    <s v="Small Business"/>
    <s v="Office Supplies"/>
    <s v="Binders and Binder Accessories"/>
    <s v="Small Box"/>
    <d v="2012-11-20T00:00:00"/>
  </r>
  <r>
    <n v="30369"/>
    <x v="78"/>
    <s v="Critical"/>
    <n v="21"/>
    <n v="174.22"/>
    <s v="Regular Air"/>
    <n v="2.64"/>
    <x v="1"/>
    <s v="Home Office"/>
    <s v="Office Supplies"/>
    <s v="Scissors, Rulers and Trimmers"/>
    <s v="Small Pack"/>
    <d v="2011-03-25T00:00:00"/>
  </r>
  <r>
    <n v="30597"/>
    <x v="103"/>
    <s v="High"/>
    <n v="42"/>
    <n v="639.84"/>
    <s v="Regular Air"/>
    <n v="4.53"/>
    <x v="1"/>
    <s v="Consumer"/>
    <s v="Office Supplies"/>
    <s v="Storage &amp; Organization"/>
    <s v="Small Box"/>
    <d v="2012-08-06T00:00:00"/>
  </r>
  <r>
    <n v="46881"/>
    <x v="1328"/>
    <s v="Critical"/>
    <n v="31"/>
    <n v="176.28"/>
    <s v="Express Air"/>
    <n v="5.74"/>
    <x v="6"/>
    <s v="Corporate"/>
    <s v="Office Supplies"/>
    <s v="Binders and Binder Accessories"/>
    <s v="Small Box"/>
    <d v="2009-10-08T00:00:00"/>
  </r>
  <r>
    <n v="54791"/>
    <x v="182"/>
    <s v="High"/>
    <n v="42"/>
    <n v="4273.3500000000004"/>
    <s v="Regular Air"/>
    <n v="35"/>
    <x v="10"/>
    <s v="Corporate"/>
    <s v="Office Supplies"/>
    <s v="Storage &amp; Organization"/>
    <s v="Large Box"/>
    <d v="2012-12-22T00:00:00"/>
  </r>
  <r>
    <n v="2211"/>
    <x v="332"/>
    <s v="High"/>
    <n v="22"/>
    <n v="1651.09"/>
    <s v="Regular Air"/>
    <n v="12.14"/>
    <x v="4"/>
    <s v="Home Office"/>
    <s v="Technology"/>
    <s v="Computer Peripherals"/>
    <s v="Small Box"/>
    <d v="2009-06-30T00:00:00"/>
  </r>
  <r>
    <n v="7078"/>
    <x v="677"/>
    <s v="High"/>
    <n v="11"/>
    <n v="49.58"/>
    <s v="Express Air"/>
    <n v="6.27"/>
    <x v="5"/>
    <s v="Corporate"/>
    <s v="Office Supplies"/>
    <s v="Binders and Binder Accessories"/>
    <s v="Small Box"/>
    <d v="2010-04-12T00:00:00"/>
  </r>
  <r>
    <n v="34371"/>
    <x v="687"/>
    <s v="Medium"/>
    <n v="18"/>
    <n v="8334.0300000000007"/>
    <s v="Delivery Truck"/>
    <n v="14.7"/>
    <x v="1"/>
    <s v="Consumer"/>
    <s v="Technology"/>
    <s v="Office Machines"/>
    <s v="Jumbo Drum"/>
    <d v="2010-04-03T00:00:00"/>
  </r>
  <r>
    <n v="12355"/>
    <x v="193"/>
    <s v="Not Specified"/>
    <n v="14"/>
    <n v="225.47"/>
    <s v="Regular Air"/>
    <n v="7.51"/>
    <x v="6"/>
    <s v="Corporate"/>
    <s v="Office Supplies"/>
    <s v="Storage &amp; Organization"/>
    <s v="Small Box"/>
    <d v="2011-05-29T00:00:00"/>
  </r>
  <r>
    <n v="44320"/>
    <x v="1163"/>
    <s v="Medium"/>
    <n v="49"/>
    <n v="7002.08"/>
    <s v="Regular Air"/>
    <n v="69"/>
    <x v="0"/>
    <s v="Corporate"/>
    <s v="Furniture"/>
    <s v="Tables"/>
    <s v="Large Box"/>
    <d v="2009-04-30T00:00:00"/>
  </r>
  <r>
    <n v="740"/>
    <x v="212"/>
    <s v="Medium"/>
    <n v="6"/>
    <n v="28.01"/>
    <s v="Regular Air"/>
    <n v="0.49"/>
    <x v="1"/>
    <s v="Corporate"/>
    <s v="Office Supplies"/>
    <s v="Labels"/>
    <s v="Small Box"/>
    <d v="2011-07-15T00:00:00"/>
  </r>
  <r>
    <n v="59971"/>
    <x v="735"/>
    <s v="Critical"/>
    <n v="45"/>
    <n v="514.86"/>
    <s v="Regular Air"/>
    <n v="6.47"/>
    <x v="0"/>
    <s v="Home Office"/>
    <s v="Office Supplies"/>
    <s v="Paper"/>
    <s v="Small Box"/>
    <d v="2011-06-02T00:00:00"/>
  </r>
  <r>
    <n v="27490"/>
    <x v="82"/>
    <s v="Not Specified"/>
    <n v="18"/>
    <n v="611.71"/>
    <s v="Regular Air"/>
    <n v="12.62"/>
    <x v="1"/>
    <s v="Corporate"/>
    <s v="Office Supplies"/>
    <s v="Binders and Binder Accessories"/>
    <s v="Small Box"/>
    <d v="2012-03-16T00:00:00"/>
  </r>
  <r>
    <n v="54850"/>
    <x v="392"/>
    <s v="Not Specified"/>
    <n v="16"/>
    <n v="2834.96"/>
    <s v="Regular Air"/>
    <n v="19.989999999999998"/>
    <x v="1"/>
    <s v="Home Office"/>
    <s v="Office Supplies"/>
    <s v="Storage &amp; Organization"/>
    <s v="Small Box"/>
    <d v="2010-12-24T00:00:00"/>
  </r>
  <r>
    <n v="13923"/>
    <x v="309"/>
    <s v="High"/>
    <n v="27"/>
    <n v="6152.8"/>
    <s v="Delivery Truck"/>
    <n v="28.66"/>
    <x v="3"/>
    <s v="Home Office"/>
    <s v="Office Supplies"/>
    <s v="Storage &amp; Organization"/>
    <s v="Jumbo Drum"/>
    <d v="2012-07-10T00:00:00"/>
  </r>
  <r>
    <n v="38564"/>
    <x v="618"/>
    <s v="Critical"/>
    <n v="31"/>
    <n v="904.93"/>
    <s v="Regular Air"/>
    <n v="4"/>
    <x v="1"/>
    <s v="Home Office"/>
    <s v="Technology"/>
    <s v="Computer Peripherals"/>
    <s v="Small Box"/>
    <d v="2009-11-03T00:00:00"/>
  </r>
  <r>
    <n v="10340"/>
    <x v="407"/>
    <s v="High"/>
    <n v="2"/>
    <n v="224.32"/>
    <s v="Regular Air"/>
    <n v="13.99"/>
    <x v="1"/>
    <s v="Home Office"/>
    <s v="Furniture"/>
    <s v="Office Furnishings"/>
    <s v="Medium Box"/>
    <d v="2011-06-23T00:00:00"/>
  </r>
  <r>
    <n v="26629"/>
    <x v="678"/>
    <s v="High"/>
    <n v="38"/>
    <n v="21956.03"/>
    <s v="Regular Air"/>
    <n v="24.49"/>
    <x v="10"/>
    <s v="Consumer"/>
    <s v="Technology"/>
    <s v="Copiers and Fax"/>
    <s v="Large Box"/>
    <d v="2009-07-11T00:00:00"/>
  </r>
  <r>
    <n v="47011"/>
    <x v="1231"/>
    <s v="High"/>
    <n v="33"/>
    <n v="373.13"/>
    <s v="Regular Air"/>
    <n v="5.03"/>
    <x v="0"/>
    <s v="Corporate"/>
    <s v="Office Supplies"/>
    <s v="Storage &amp; Organization"/>
    <s v="Small Box"/>
    <d v="2009-02-21T00:00:00"/>
  </r>
  <r>
    <n v="35494"/>
    <x v="471"/>
    <s v="Medium"/>
    <n v="18"/>
    <n v="1731.104"/>
    <s v="Regular Air"/>
    <n v="69"/>
    <x v="4"/>
    <s v="Consumer"/>
    <s v="Furniture"/>
    <s v="Tables"/>
    <s v="Large Box"/>
    <d v="2011-02-15T00:00:00"/>
  </r>
  <r>
    <n v="14500"/>
    <x v="1376"/>
    <s v="Not Specified"/>
    <n v="44"/>
    <n v="839.7"/>
    <s v="Regular Air"/>
    <n v="5.77"/>
    <x v="8"/>
    <s v="Consumer"/>
    <s v="Office Supplies"/>
    <s v="Paper"/>
    <s v="Small Box"/>
    <d v="2011-06-26T00:00:00"/>
  </r>
  <r>
    <n v="44610"/>
    <x v="592"/>
    <s v="High"/>
    <n v="31"/>
    <n v="127.9"/>
    <s v="Regular Air"/>
    <n v="0.5"/>
    <x v="0"/>
    <s v="Consumer"/>
    <s v="Office Supplies"/>
    <s v="Labels"/>
    <s v="Small Box"/>
    <d v="2011-03-10T00:00:00"/>
  </r>
  <r>
    <n v="45120"/>
    <x v="877"/>
    <s v="Critical"/>
    <n v="39"/>
    <n v="14591.44"/>
    <s v="Delivery Truck"/>
    <n v="48.26"/>
    <x v="0"/>
    <s v="Consumer"/>
    <s v="Technology"/>
    <s v="Office Machines"/>
    <s v="Jumbo Box"/>
    <d v="2009-04-10T00:00:00"/>
  </r>
  <r>
    <n v="6982"/>
    <x v="514"/>
    <s v="Not Specified"/>
    <n v="5"/>
    <n v="544.41"/>
    <s v="Delivery Truck"/>
    <n v="57.38"/>
    <x v="11"/>
    <s v="Corporate"/>
    <s v="Furniture"/>
    <s v="Bookcases"/>
    <s v="Jumbo Box"/>
    <d v="2011-11-18T00:00:00"/>
  </r>
  <r>
    <n v="4800"/>
    <x v="83"/>
    <s v="Low"/>
    <n v="17"/>
    <n v="89.25"/>
    <s v="Regular Air"/>
    <n v="0.5"/>
    <x v="4"/>
    <s v="Corporate"/>
    <s v="Office Supplies"/>
    <s v="Labels"/>
    <s v="Small Box"/>
    <d v="2012-01-12T00:00:00"/>
  </r>
  <r>
    <n v="42343"/>
    <x v="50"/>
    <s v="Critical"/>
    <n v="31"/>
    <n v="1311.68"/>
    <s v="Regular Air"/>
    <n v="17.48"/>
    <x v="0"/>
    <s v="Corporate"/>
    <s v="Office Supplies"/>
    <s v="Paper"/>
    <s v="Small Box"/>
    <d v="2009-08-15T00:00:00"/>
  </r>
  <r>
    <n v="19140"/>
    <x v="965"/>
    <s v="Medium"/>
    <n v="50"/>
    <n v="155.54"/>
    <s v="Regular Air"/>
    <n v="1.35"/>
    <x v="5"/>
    <s v="Corporate"/>
    <s v="Office Supplies"/>
    <s v="Rubber Bands"/>
    <s v="Wrap Bag"/>
    <d v="2009-10-01T00:00:00"/>
  </r>
  <r>
    <n v="12130"/>
    <x v="217"/>
    <s v="Not Specified"/>
    <n v="37"/>
    <n v="686.2"/>
    <s v="Regular Air"/>
    <n v="3.62"/>
    <x v="1"/>
    <s v="Consumer"/>
    <s v="Furniture"/>
    <s v="Office Furnishings"/>
    <s v="Wrap Bag"/>
    <d v="2011-12-12T00:00:00"/>
  </r>
  <r>
    <n v="31524"/>
    <x v="1290"/>
    <s v="Low"/>
    <n v="10"/>
    <n v="1025.8800000000001"/>
    <s v="Delivery Truck"/>
    <n v="42"/>
    <x v="3"/>
    <s v="Small Business"/>
    <s v="Furniture"/>
    <s v="Chairs &amp; Chairmats"/>
    <s v="Jumbo Drum"/>
    <d v="2011-06-28T00:00:00"/>
  </r>
  <r>
    <n v="43526"/>
    <x v="1282"/>
    <s v="High"/>
    <n v="19"/>
    <n v="320.02999999999997"/>
    <s v="Regular Air"/>
    <n v="8.7799999999999994"/>
    <x v="4"/>
    <s v="Consumer"/>
    <s v="Office Supplies"/>
    <s v="Storage &amp; Organization"/>
    <s v="Small Box"/>
    <d v="2010-05-27T00:00:00"/>
  </r>
  <r>
    <n v="30341"/>
    <x v="939"/>
    <s v="Low"/>
    <n v="41"/>
    <n v="239.75"/>
    <s v="Regular Air"/>
    <n v="0.5"/>
    <x v="0"/>
    <s v="Home Office"/>
    <s v="Office Supplies"/>
    <s v="Labels"/>
    <s v="Small Box"/>
    <d v="2009-01-31T00:00:00"/>
  </r>
  <r>
    <n v="43010"/>
    <x v="283"/>
    <s v="Critical"/>
    <n v="40"/>
    <n v="233.2"/>
    <s v="Regular Air"/>
    <n v="1.46"/>
    <x v="0"/>
    <s v="Home Office"/>
    <s v="Office Supplies"/>
    <s v="Paper"/>
    <s v="Wrap Bag"/>
    <d v="2012-10-09T00:00:00"/>
  </r>
  <r>
    <n v="56358"/>
    <x v="1175"/>
    <s v="Not Specified"/>
    <n v="1"/>
    <n v="11.7"/>
    <s v="Regular Air"/>
    <n v="5.57"/>
    <x v="0"/>
    <s v="Consumer"/>
    <s v="Furniture"/>
    <s v="Office Furnishings"/>
    <s v="Small Box"/>
    <d v="2012-03-03T00:00:00"/>
  </r>
  <r>
    <n v="49984"/>
    <x v="420"/>
    <s v="Low"/>
    <n v="14"/>
    <n v="57.28"/>
    <s v="Regular Air"/>
    <n v="1.49"/>
    <x v="9"/>
    <s v="Small Business"/>
    <s v="Office Supplies"/>
    <s v="Binders and Binder Accessories"/>
    <s v="Small Box"/>
    <d v="2009-05-15T00:00:00"/>
  </r>
  <r>
    <n v="55040"/>
    <x v="499"/>
    <s v="High"/>
    <n v="34"/>
    <n v="290.01"/>
    <s v="Regular Air"/>
    <n v="8.94"/>
    <x v="0"/>
    <s v="Consumer"/>
    <s v="Office Supplies"/>
    <s v="Binders and Binder Accessories"/>
    <s v="Small Box"/>
    <d v="2009-04-14T00:00:00"/>
  </r>
  <r>
    <n v="47108"/>
    <x v="742"/>
    <s v="Not Specified"/>
    <n v="19"/>
    <n v="359.68"/>
    <s v="Regular Air"/>
    <n v="3.77"/>
    <x v="9"/>
    <s v="Consumer"/>
    <s v="Furniture"/>
    <s v="Office Furnishings"/>
    <s v="Small Pack"/>
    <d v="2009-10-16T00:00:00"/>
  </r>
  <r>
    <n v="39270"/>
    <x v="12"/>
    <s v="High"/>
    <n v="11"/>
    <n v="65.78"/>
    <s v="Regular Air"/>
    <n v="3.37"/>
    <x v="0"/>
    <s v="Home Office"/>
    <s v="Office Supplies"/>
    <s v="Rubber Bands"/>
    <s v="Wrap Bag"/>
    <d v="2011-02-06T00:00:00"/>
  </r>
  <r>
    <n v="52291"/>
    <x v="365"/>
    <s v="Critical"/>
    <n v="48"/>
    <n v="287.54000000000002"/>
    <s v="Regular Air"/>
    <n v="0.96"/>
    <x v="4"/>
    <s v="Corporate"/>
    <s v="Office Supplies"/>
    <s v="Pens &amp; Art Supplies"/>
    <s v="Wrap Bag"/>
    <d v="2009-10-31T00:00:00"/>
  </r>
  <r>
    <n v="49760"/>
    <x v="1155"/>
    <s v="Medium"/>
    <n v="38"/>
    <n v="710.33"/>
    <s v="Express Air"/>
    <n v="9.0299999999999994"/>
    <x v="6"/>
    <s v="Home Office"/>
    <s v="Office Supplies"/>
    <s v="Paper"/>
    <s v="Small Box"/>
    <d v="2011-10-03T00:00:00"/>
  </r>
  <r>
    <n v="31271"/>
    <x v="88"/>
    <s v="Low"/>
    <n v="4"/>
    <n v="43.29"/>
    <s v="Regular Air"/>
    <n v="10.16"/>
    <x v="5"/>
    <s v="Small Business"/>
    <s v="Furniture"/>
    <s v="Office Furnishings"/>
    <s v="Large Box"/>
    <d v="2011-04-27T00:00:00"/>
  </r>
  <r>
    <n v="31046"/>
    <x v="536"/>
    <s v="Critical"/>
    <n v="35"/>
    <n v="248.42"/>
    <s v="Regular Air"/>
    <n v="4.42"/>
    <x v="1"/>
    <s v="Corporate"/>
    <s v="Office Supplies"/>
    <s v="Scissors, Rulers and Trimmers"/>
    <s v="Small Pack"/>
    <d v="2011-02-10T00:00:00"/>
  </r>
  <r>
    <n v="22657"/>
    <x v="903"/>
    <s v="High"/>
    <n v="36"/>
    <n v="9544.18"/>
    <s v="Express Air"/>
    <n v="11.25"/>
    <x v="0"/>
    <s v="Corporate"/>
    <s v="Technology"/>
    <s v="Computer Peripherals"/>
    <s v="Small Box"/>
    <d v="2011-10-30T00:00:00"/>
  </r>
  <r>
    <n v="11011"/>
    <x v="538"/>
    <s v="High"/>
    <n v="33"/>
    <n v="8305.19"/>
    <s v="Delivery Truck"/>
    <n v="60.2"/>
    <x v="1"/>
    <s v="Small Business"/>
    <s v="Furniture"/>
    <s v="Bookcases"/>
    <s v="Jumbo Box"/>
    <d v="2012-05-15T00:00:00"/>
  </r>
  <r>
    <n v="54119"/>
    <x v="1377"/>
    <s v="Medium"/>
    <n v="4"/>
    <n v="127.56"/>
    <s v="Regular Air"/>
    <n v="6.64"/>
    <x v="0"/>
    <s v="Corporate"/>
    <s v="Office Supplies"/>
    <s v="Storage &amp; Organization"/>
    <s v="Small Box"/>
    <d v="2010-05-25T00:00:00"/>
  </r>
  <r>
    <n v="1412"/>
    <x v="964"/>
    <s v="Not Specified"/>
    <n v="21"/>
    <n v="97.48"/>
    <s v="Regular Air"/>
    <n v="0.7"/>
    <x v="11"/>
    <s v="Consumer"/>
    <s v="Office Supplies"/>
    <s v="Rubber Bands"/>
    <s v="Wrap Bag"/>
    <d v="2010-03-14T00:00:00"/>
  </r>
  <r>
    <n v="39717"/>
    <x v="454"/>
    <s v="High"/>
    <n v="20"/>
    <n v="835.48"/>
    <s v="Regular Air"/>
    <n v="16.36"/>
    <x v="6"/>
    <s v="Corporate"/>
    <s v="Office Supplies"/>
    <s v="Storage &amp; Organization"/>
    <s v="Small Box"/>
    <d v="2009-11-30T00:00:00"/>
  </r>
  <r>
    <n v="26342"/>
    <x v="891"/>
    <s v="Low"/>
    <n v="41"/>
    <n v="1993.94"/>
    <s v="Regular Air"/>
    <n v="5.79"/>
    <x v="0"/>
    <s v="Home Office"/>
    <s v="Office Supplies"/>
    <s v="Paper"/>
    <s v="Small Box"/>
    <d v="2009-10-23T00:00:00"/>
  </r>
  <r>
    <n v="35712"/>
    <x v="947"/>
    <s v="High"/>
    <n v="24"/>
    <n v="134.88"/>
    <s v="Regular Air"/>
    <n v="8.16"/>
    <x v="1"/>
    <s v="Consumer"/>
    <s v="Office Supplies"/>
    <s v="Paper"/>
    <s v="Small Box"/>
    <d v="2012-10-23T00:00:00"/>
  </r>
  <r>
    <n v="21636"/>
    <x v="1140"/>
    <s v="Low"/>
    <n v="35"/>
    <n v="1665.0395000000001"/>
    <s v="Regular Air"/>
    <n v="3.3"/>
    <x v="2"/>
    <s v="Home Office"/>
    <s v="Technology"/>
    <s v="Telephones and Communication"/>
    <s v="Small Pack"/>
    <d v="2009-08-10T00:00:00"/>
  </r>
  <r>
    <n v="21639"/>
    <x v="1049"/>
    <s v="Not Specified"/>
    <n v="24"/>
    <n v="145.15"/>
    <s v="Regular Air"/>
    <n v="9.92"/>
    <x v="3"/>
    <s v="Home Office"/>
    <s v="Office Supplies"/>
    <s v="Binders and Binder Accessories"/>
    <s v="Small Box"/>
    <d v="2011-02-04T00:00:00"/>
  </r>
  <r>
    <n v="7175"/>
    <x v="343"/>
    <s v="Critical"/>
    <n v="10"/>
    <n v="748.25"/>
    <s v="Delivery Truck"/>
    <n v="26.74"/>
    <x v="8"/>
    <s v="Corporate"/>
    <s v="Furniture"/>
    <s v="Bookcases"/>
    <s v="Jumbo Box"/>
    <d v="2010-02-09T00:00:00"/>
  </r>
  <r>
    <n v="26084"/>
    <x v="532"/>
    <s v="Low"/>
    <n v="33"/>
    <n v="228.82"/>
    <s v="Express Air"/>
    <n v="7.3"/>
    <x v="6"/>
    <s v="Corporate"/>
    <s v="Office Supplies"/>
    <s v="Paper"/>
    <s v="Small Box"/>
    <d v="2012-10-21T00:00:00"/>
  </r>
  <r>
    <n v="9027"/>
    <x v="1229"/>
    <s v="Low"/>
    <n v="30"/>
    <n v="932.89200000000005"/>
    <s v="Regular Air"/>
    <n v="0.99"/>
    <x v="7"/>
    <s v="Consumer"/>
    <s v="Technology"/>
    <s v="Telephones and Communication"/>
    <s v="Small Pack"/>
    <d v="2011-09-11T00:00:00"/>
  </r>
  <r>
    <n v="58279"/>
    <x v="1259"/>
    <s v="Medium"/>
    <n v="44"/>
    <n v="1317.34"/>
    <s v="Regular Air"/>
    <n v="2.99"/>
    <x v="0"/>
    <s v="Consumer"/>
    <s v="Office Supplies"/>
    <s v="Binders and Binder Accessories"/>
    <s v="Small Box"/>
    <d v="2009-04-11T00:00:00"/>
  </r>
  <r>
    <n v="52805"/>
    <x v="1010"/>
    <s v="High"/>
    <n v="20"/>
    <n v="596.55999999999995"/>
    <s v="Express Air"/>
    <n v="5.5"/>
    <x v="1"/>
    <s v="Corporate"/>
    <s v="Technology"/>
    <s v="Computer Peripherals"/>
    <s v="Small Box"/>
    <d v="2011-09-28T00:00:00"/>
  </r>
  <r>
    <n v="32806"/>
    <x v="1216"/>
    <s v="Critical"/>
    <n v="8"/>
    <n v="178.78"/>
    <s v="Regular Air"/>
    <n v="8.99"/>
    <x v="2"/>
    <s v="Home Office"/>
    <s v="Furniture"/>
    <s v="Office Furnishings"/>
    <s v="Small Pack"/>
    <d v="2011-06-22T00:00:00"/>
  </r>
  <r>
    <n v="15078"/>
    <x v="963"/>
    <s v="High"/>
    <n v="33"/>
    <n v="207.01"/>
    <s v="Regular Air"/>
    <n v="4.96"/>
    <x v="1"/>
    <s v="Corporate"/>
    <s v="Office Supplies"/>
    <s v="Paper"/>
    <s v="Small Box"/>
    <d v="2010-11-10T00:00:00"/>
  </r>
  <r>
    <n v="27939"/>
    <x v="354"/>
    <s v="Medium"/>
    <n v="8"/>
    <n v="60.17"/>
    <s v="Regular Air"/>
    <n v="5.66"/>
    <x v="5"/>
    <s v="Corporate"/>
    <s v="Office Supplies"/>
    <s v="Paper"/>
    <s v="Small Box"/>
    <d v="2012-04-12T00:00:00"/>
  </r>
  <r>
    <n v="40067"/>
    <x v="1048"/>
    <s v="Low"/>
    <n v="38"/>
    <n v="2157.3085000000001"/>
    <s v="Regular Air"/>
    <n v="5.31"/>
    <x v="2"/>
    <s v="Corporate"/>
    <s v="Technology"/>
    <s v="Telephones and Communication"/>
    <s v="Small Box"/>
    <d v="2012-02-19T00:00:00"/>
  </r>
  <r>
    <n v="57760"/>
    <x v="229"/>
    <s v="Not Specified"/>
    <n v="38"/>
    <n v="275.11"/>
    <s v="Regular Air"/>
    <n v="4"/>
    <x v="0"/>
    <s v="Corporate"/>
    <s v="Furniture"/>
    <s v="Office Furnishings"/>
    <s v="Wrap Bag"/>
    <d v="2011-07-14T00:00:00"/>
  </r>
  <r>
    <n v="8162"/>
    <x v="152"/>
    <s v="Medium"/>
    <n v="42"/>
    <n v="5450.6"/>
    <s v="Regular Air"/>
    <n v="19.989999999999998"/>
    <x v="4"/>
    <s v="Small Business"/>
    <s v="Office Supplies"/>
    <s v="Storage &amp; Organization"/>
    <s v="Small Box"/>
    <d v="2009-10-09T00:00:00"/>
  </r>
  <r>
    <n v="43207"/>
    <x v="688"/>
    <s v="Low"/>
    <n v="41"/>
    <n v="139.93"/>
    <s v="Regular Air"/>
    <n v="1.95"/>
    <x v="6"/>
    <s v="Consumer"/>
    <s v="Office Supplies"/>
    <s v="Pens &amp; Art Supplies"/>
    <s v="Wrap Bag"/>
    <d v="2010-06-16T00:00:00"/>
  </r>
  <r>
    <n v="50917"/>
    <x v="265"/>
    <s v="Low"/>
    <n v="33"/>
    <n v="1422.31"/>
    <s v="Regular Air"/>
    <n v="1.99"/>
    <x v="1"/>
    <s v="Consumer"/>
    <s v="Technology"/>
    <s v="Computer Peripherals"/>
    <s v="Small Pack"/>
    <d v="2009-07-25T00:00:00"/>
  </r>
  <r>
    <n v="48993"/>
    <x v="790"/>
    <s v="Low"/>
    <n v="17"/>
    <n v="122.42"/>
    <s v="Express Air"/>
    <n v="6.22"/>
    <x v="8"/>
    <s v="Consumer"/>
    <s v="Office Supplies"/>
    <s v="Paper"/>
    <s v="Small Box"/>
    <d v="2012-05-31T00:00:00"/>
  </r>
  <r>
    <n v="17187"/>
    <x v="1181"/>
    <s v="High"/>
    <n v="4"/>
    <n v="2951.97"/>
    <s v="Delivery Truck"/>
    <n v="16.059999999999999"/>
    <x v="1"/>
    <s v="Corporate"/>
    <s v="Technology"/>
    <s v="Office Machines"/>
    <s v="Jumbo Drum"/>
    <d v="2012-09-25T00:00:00"/>
  </r>
  <r>
    <n v="20965"/>
    <x v="614"/>
    <s v="Critical"/>
    <n v="8"/>
    <n v="1264.2304999999999"/>
    <s v="Regular Air"/>
    <n v="4.2"/>
    <x v="4"/>
    <s v="Consumer"/>
    <s v="Technology"/>
    <s v="Telephones and Communication"/>
    <s v="Small Box"/>
    <d v="2009-12-23T00:00:00"/>
  </r>
  <r>
    <n v="17571"/>
    <x v="482"/>
    <s v="Not Specified"/>
    <n v="32"/>
    <n v="102.59"/>
    <s v="Regular Air"/>
    <n v="1.58"/>
    <x v="3"/>
    <s v="Consumer"/>
    <s v="Office Supplies"/>
    <s v="Rubber Bands"/>
    <s v="Wrap Bag"/>
    <d v="2012-03-16T00:00:00"/>
  </r>
  <r>
    <n v="32800"/>
    <x v="375"/>
    <s v="Not Specified"/>
    <n v="33"/>
    <n v="11336.37"/>
    <s v="Delivery Truck"/>
    <n v="58.92"/>
    <x v="5"/>
    <s v="Home Office"/>
    <s v="Furniture"/>
    <s v="Chairs &amp; Chairmats"/>
    <s v="Jumbo Drum"/>
    <d v="2009-01-22T00:00:00"/>
  </r>
  <r>
    <n v="54053"/>
    <x v="95"/>
    <s v="High"/>
    <n v="18"/>
    <n v="821.7885"/>
    <s v="Express Air"/>
    <n v="5"/>
    <x v="9"/>
    <s v="Consumer"/>
    <s v="Technology"/>
    <s v="Telephones and Communication"/>
    <s v="Small Pack"/>
    <d v="2012-02-15T00:00:00"/>
  </r>
  <r>
    <n v="28674"/>
    <x v="1286"/>
    <s v="High"/>
    <n v="26"/>
    <n v="161.96"/>
    <s v="Regular Air"/>
    <n v="5.67"/>
    <x v="6"/>
    <s v="Home Office"/>
    <s v="Office Supplies"/>
    <s v="Paper"/>
    <s v="Small Box"/>
    <d v="2011-08-16T00:00:00"/>
  </r>
  <r>
    <n v="41441"/>
    <x v="360"/>
    <s v="Medium"/>
    <n v="41"/>
    <n v="221.08"/>
    <s v="Regular Air"/>
    <n v="5.68"/>
    <x v="4"/>
    <s v="Corporate"/>
    <s v="Office Supplies"/>
    <s v="Binders and Binder Accessories"/>
    <s v="Small Box"/>
    <d v="2012-01-24T00:00:00"/>
  </r>
  <r>
    <n v="2307"/>
    <x v="1371"/>
    <s v="Low"/>
    <n v="32"/>
    <n v="182.33"/>
    <s v="Regular Air"/>
    <n v="1.49"/>
    <x v="4"/>
    <s v="Corporate"/>
    <s v="Office Supplies"/>
    <s v="Binders and Binder Accessories"/>
    <s v="Small Box"/>
    <d v="2010-06-28T00:00:00"/>
  </r>
  <r>
    <n v="16196"/>
    <x v="120"/>
    <s v="High"/>
    <n v="44"/>
    <n v="14521.39"/>
    <s v="Regular Air"/>
    <n v="24.49"/>
    <x v="1"/>
    <s v="Home Office"/>
    <s v="Furniture"/>
    <s v="Chairs &amp; Chairmats"/>
    <s v="Large Box"/>
    <d v="2009-10-22T00:00:00"/>
  </r>
  <r>
    <n v="28003"/>
    <x v="936"/>
    <s v="Critical"/>
    <n v="31"/>
    <n v="157.79"/>
    <s v="Regular Air"/>
    <n v="6.07"/>
    <x v="2"/>
    <s v="Corporate"/>
    <s v="Office Supplies"/>
    <s v="Paper"/>
    <s v="Small Box"/>
    <d v="2011-03-21T00:00:00"/>
  </r>
  <r>
    <n v="28836"/>
    <x v="810"/>
    <s v="High"/>
    <n v="7"/>
    <n v="1158.26"/>
    <s v="Regular Air"/>
    <n v="19.989999999999998"/>
    <x v="7"/>
    <s v="Corporate"/>
    <s v="Office Supplies"/>
    <s v="Binders and Binder Accessories"/>
    <s v="Small Box"/>
    <d v="2010-10-26T00:00:00"/>
  </r>
  <r>
    <n v="38721"/>
    <x v="274"/>
    <s v="Critical"/>
    <n v="15"/>
    <n v="1386.69"/>
    <s v="Regular Air"/>
    <n v="19.989999999999998"/>
    <x v="9"/>
    <s v="Small Business"/>
    <s v="Office Supplies"/>
    <s v="Envelopes"/>
    <s v="Small Box"/>
    <d v="2009-03-25T00:00:00"/>
  </r>
  <r>
    <n v="31171"/>
    <x v="162"/>
    <s v="Not Specified"/>
    <n v="37"/>
    <n v="161.02000000000001"/>
    <s v="Regular Air"/>
    <n v="1.49"/>
    <x v="0"/>
    <s v="Home Office"/>
    <s v="Office Supplies"/>
    <s v="Binders and Binder Accessories"/>
    <s v="Small Box"/>
    <d v="2009-04-09T00:00:00"/>
  </r>
  <r>
    <n v="39269"/>
    <x v="843"/>
    <s v="Low"/>
    <n v="16"/>
    <n v="464.69499999999999"/>
    <s v="Regular Air"/>
    <n v="2.5"/>
    <x v="1"/>
    <s v="Home Office"/>
    <s v="Technology"/>
    <s v="Telephones and Communication"/>
    <s v="Small Pack"/>
    <d v="2012-11-02T00:00:00"/>
  </r>
  <r>
    <n v="6050"/>
    <x v="168"/>
    <s v="Low"/>
    <n v="3"/>
    <n v="261.94"/>
    <s v="Delivery Truck"/>
    <n v="33.6"/>
    <x v="4"/>
    <s v="Small Business"/>
    <s v="Technology"/>
    <s v="Office Machines"/>
    <s v="Jumbo Drum"/>
    <d v="2010-04-04T00:00:00"/>
  </r>
  <r>
    <n v="8999"/>
    <x v="637"/>
    <s v="High"/>
    <n v="28"/>
    <n v="1676.48"/>
    <s v="Regular Air"/>
    <n v="14.3"/>
    <x v="3"/>
    <s v="Corporate"/>
    <s v="Office Supplies"/>
    <s v="Paper"/>
    <s v="Small Box"/>
    <d v="2009-06-14T00:00:00"/>
  </r>
  <r>
    <n v="45248"/>
    <x v="98"/>
    <s v="Medium"/>
    <n v="32"/>
    <n v="4941.7725"/>
    <s v="Regular Air"/>
    <n v="8.99"/>
    <x v="8"/>
    <s v="Corporate"/>
    <s v="Technology"/>
    <s v="Telephones and Communication"/>
    <s v="Small Box"/>
    <d v="2011-04-18T00:00:00"/>
  </r>
  <r>
    <n v="51879"/>
    <x v="232"/>
    <s v="Not Specified"/>
    <n v="26"/>
    <n v="1382.31"/>
    <s v="Regular Air"/>
    <n v="19.989999999999998"/>
    <x v="0"/>
    <s v="Corporate"/>
    <s v="Furniture"/>
    <s v="Office Furnishings"/>
    <s v="Small Box"/>
    <d v="2010-08-26T00:00:00"/>
  </r>
  <r>
    <n v="15718"/>
    <x v="1251"/>
    <s v="Critical"/>
    <n v="36"/>
    <n v="100.87"/>
    <s v="Regular Air"/>
    <n v="0.7"/>
    <x v="1"/>
    <s v="Corporate"/>
    <s v="Office Supplies"/>
    <s v="Pens &amp; Art Supplies"/>
    <s v="Wrap Bag"/>
    <d v="2009-01-28T00:00:00"/>
  </r>
  <r>
    <n v="42471"/>
    <x v="801"/>
    <s v="Low"/>
    <n v="23"/>
    <n v="44.89"/>
    <s v="Regular Air"/>
    <n v="1.63"/>
    <x v="4"/>
    <s v="Consumer"/>
    <s v="Office Supplies"/>
    <s v="Pens &amp; Art Supplies"/>
    <s v="Wrap Bag"/>
    <d v="2012-03-11T00:00:00"/>
  </r>
  <r>
    <n v="50854"/>
    <x v="925"/>
    <s v="Critical"/>
    <n v="42"/>
    <n v="452.15"/>
    <s v="Express Air"/>
    <n v="3.37"/>
    <x v="1"/>
    <s v="Corporate"/>
    <s v="Office Supplies"/>
    <s v="Scissors, Rulers and Trimmers"/>
    <s v="Small Pack"/>
    <d v="2011-12-17T00:00:00"/>
  </r>
  <r>
    <n v="59558"/>
    <x v="166"/>
    <s v="Not Specified"/>
    <n v="34"/>
    <n v="94.56"/>
    <s v="Regular Air"/>
    <n v="0.5"/>
    <x v="7"/>
    <s v="Small Business"/>
    <s v="Office Supplies"/>
    <s v="Labels"/>
    <s v="Small Box"/>
    <d v="2012-07-19T00:00:00"/>
  </r>
  <r>
    <n v="8064"/>
    <x v="971"/>
    <s v="High"/>
    <n v="44"/>
    <n v="10445.950000000001"/>
    <s v="Delivery Truck"/>
    <n v="62.94"/>
    <x v="8"/>
    <s v="Home Office"/>
    <s v="Furniture"/>
    <s v="Chairs &amp; Chairmats"/>
    <s v="Jumbo Drum"/>
    <d v="2011-05-13T00:00:00"/>
  </r>
  <r>
    <n v="56101"/>
    <x v="734"/>
    <s v="Not Specified"/>
    <n v="44"/>
    <n v="5347.13"/>
    <s v="Regular Air"/>
    <n v="19.989999999999998"/>
    <x v="1"/>
    <s v="Corporate"/>
    <s v="Office Supplies"/>
    <s v="Binders and Binder Accessories"/>
    <s v="Small Box"/>
    <d v="2010-07-22T00:00:00"/>
  </r>
  <r>
    <n v="6054"/>
    <x v="694"/>
    <s v="Low"/>
    <n v="43"/>
    <n v="643.30999999999995"/>
    <s v="Express Air"/>
    <n v="10.68"/>
    <x v="3"/>
    <s v="Corporate"/>
    <s v="Office Supplies"/>
    <s v="Storage &amp; Organization"/>
    <s v="Small Box"/>
    <d v="2011-09-13T00:00:00"/>
  </r>
  <r>
    <n v="868"/>
    <x v="583"/>
    <s v="Not Specified"/>
    <n v="32"/>
    <n v="716.84"/>
    <s v="Regular Air"/>
    <n v="5.94"/>
    <x v="11"/>
    <s v="Home Office"/>
    <s v="Office Supplies"/>
    <s v="Appliances"/>
    <s v="Medium Box"/>
    <d v="2012-06-09T00:00:00"/>
  </r>
  <r>
    <n v="50950"/>
    <x v="867"/>
    <s v="Not Specified"/>
    <n v="35"/>
    <n v="448.1"/>
    <s v="Express Air"/>
    <n v="4.51"/>
    <x v="0"/>
    <s v="Corporate"/>
    <s v="Office Supplies"/>
    <s v="Storage &amp; Organization"/>
    <s v="Small Box"/>
    <d v="2012-12-30T00:00:00"/>
  </r>
  <r>
    <n v="55425"/>
    <x v="775"/>
    <s v="Critical"/>
    <n v="42"/>
    <n v="4373.8535000000002"/>
    <s v="Express Air"/>
    <n v="7.69"/>
    <x v="12"/>
    <s v="Corporate"/>
    <s v="Technology"/>
    <s v="Telephones and Communication"/>
    <s v="Small Box"/>
    <d v="2011-11-02T00:00:00"/>
  </r>
  <r>
    <n v="229"/>
    <x v="441"/>
    <s v="Critical"/>
    <n v="43"/>
    <n v="586.11"/>
    <s v="Regular Air"/>
    <n v="4.9800000000000004"/>
    <x v="9"/>
    <s v="Consumer"/>
    <s v="Furniture"/>
    <s v="Office Furnishings"/>
    <s v="Small Pack"/>
    <d v="2010-12-30T00:00:00"/>
  </r>
  <r>
    <n v="43782"/>
    <x v="426"/>
    <s v="Medium"/>
    <n v="27"/>
    <n v="194.35"/>
    <s v="Regular Air"/>
    <n v="2.99"/>
    <x v="8"/>
    <s v="Consumer"/>
    <s v="Office Supplies"/>
    <s v="Binders and Binder Accessories"/>
    <s v="Small Box"/>
    <d v="2010-11-15T00:00:00"/>
  </r>
  <r>
    <n v="45539"/>
    <x v="534"/>
    <s v="Not Specified"/>
    <n v="15"/>
    <n v="269.2"/>
    <s v="Express Air"/>
    <n v="1.99"/>
    <x v="0"/>
    <s v="Corporate"/>
    <s v="Technology"/>
    <s v="Computer Peripherals"/>
    <s v="Small Pack"/>
    <d v="2009-08-04T00:00:00"/>
  </r>
  <r>
    <n v="33025"/>
    <x v="531"/>
    <s v="Low"/>
    <n v="5"/>
    <n v="318.31"/>
    <s v="Regular Air"/>
    <n v="0.99"/>
    <x v="4"/>
    <s v="Small Business"/>
    <s v="Office Supplies"/>
    <s v="Appliances"/>
    <s v="Small Box"/>
    <d v="2009-01-29T00:00:00"/>
  </r>
  <r>
    <n v="33665"/>
    <x v="476"/>
    <s v="Low"/>
    <n v="45"/>
    <n v="12457.63"/>
    <s v="Delivery Truck"/>
    <n v="69.55"/>
    <x v="0"/>
    <s v="Corporate"/>
    <s v="Furniture"/>
    <s v="Chairs &amp; Chairmats"/>
    <s v="Jumbo Drum"/>
    <d v="2011-05-30T00:00:00"/>
  </r>
  <r>
    <n v="16706"/>
    <x v="362"/>
    <s v="High"/>
    <n v="6"/>
    <n v="18.37"/>
    <s v="Regular Air"/>
    <n v="1.2"/>
    <x v="2"/>
    <s v="Corporate"/>
    <s v="Office Supplies"/>
    <s v="Pens &amp; Art Supplies"/>
    <s v="Wrap Bag"/>
    <d v="2012-06-28T00:00:00"/>
  </r>
  <r>
    <n v="22055"/>
    <x v="1181"/>
    <s v="Medium"/>
    <n v="40"/>
    <n v="6147.24"/>
    <s v="Delivery Truck"/>
    <n v="30"/>
    <x v="4"/>
    <s v="Corporate"/>
    <s v="Furniture"/>
    <s v="Chairs &amp; Chairmats"/>
    <s v="Jumbo Drum"/>
    <d v="2012-09-25T00:00:00"/>
  </r>
  <r>
    <n v="3808"/>
    <x v="661"/>
    <s v="Critical"/>
    <n v="2"/>
    <n v="6.13"/>
    <s v="Regular Air"/>
    <n v="0.49"/>
    <x v="10"/>
    <s v="Corporate"/>
    <s v="Office Supplies"/>
    <s v="Labels"/>
    <s v="Small Box"/>
    <d v="2009-04-23T00:00:00"/>
  </r>
  <r>
    <n v="54592"/>
    <x v="1108"/>
    <s v="Low"/>
    <n v="28"/>
    <n v="1971.56"/>
    <s v="Delivery Truck"/>
    <n v="26.85"/>
    <x v="4"/>
    <s v="Small Business"/>
    <s v="Furniture"/>
    <s v="Bookcases"/>
    <s v="Jumbo Box"/>
    <d v="2011-06-16T00:00:00"/>
  </r>
  <r>
    <n v="3205"/>
    <x v="354"/>
    <s v="Low"/>
    <n v="42"/>
    <n v="2907.63"/>
    <s v="Express Air"/>
    <n v="69"/>
    <x v="4"/>
    <s v="Consumer"/>
    <s v="Furniture"/>
    <s v="Tables"/>
    <s v="Large Box"/>
    <d v="2012-04-14T00:00:00"/>
  </r>
  <r>
    <n v="7776"/>
    <x v="1152"/>
    <s v="Medium"/>
    <n v="36"/>
    <n v="7223.59"/>
    <s v="Delivery Truck"/>
    <n v="23.76"/>
    <x v="6"/>
    <s v="Corporate"/>
    <s v="Furniture"/>
    <s v="Chairs &amp; Chairmats"/>
    <s v="Jumbo Drum"/>
    <d v="2009-03-15T00:00:00"/>
  </r>
  <r>
    <n v="59651"/>
    <x v="1075"/>
    <s v="Critical"/>
    <n v="18"/>
    <n v="45.8"/>
    <s v="Regular Air"/>
    <n v="4.57"/>
    <x v="7"/>
    <s v="Corporate"/>
    <s v="Furniture"/>
    <s v="Office Furnishings"/>
    <s v="Small Pack"/>
    <d v="2010-05-22T00:00:00"/>
  </r>
  <r>
    <n v="3362"/>
    <x v="301"/>
    <s v="Low"/>
    <n v="50"/>
    <n v="760.85"/>
    <s v="Regular Air"/>
    <n v="4.53"/>
    <x v="0"/>
    <s v="Small Business"/>
    <s v="Office Supplies"/>
    <s v="Storage &amp; Organization"/>
    <s v="Small Box"/>
    <d v="2011-08-06T00:00:00"/>
  </r>
  <r>
    <n v="36708"/>
    <x v="772"/>
    <s v="Not Specified"/>
    <n v="46"/>
    <n v="636.5"/>
    <s v="Regular Air"/>
    <n v="9.44"/>
    <x v="6"/>
    <s v="Corporate"/>
    <s v="Technology"/>
    <s v="Office Machines"/>
    <s v="Medium Box"/>
    <d v="2011-09-21T00:00:00"/>
  </r>
  <r>
    <n v="7269"/>
    <x v="1157"/>
    <s v="Medium"/>
    <n v="29"/>
    <n v="1707.99"/>
    <s v="Regular Air"/>
    <n v="3.99"/>
    <x v="10"/>
    <s v="Consumer"/>
    <s v="Technology"/>
    <s v="Telephones and Communication"/>
    <s v="Small Box"/>
    <d v="2009-09-15T00:00:00"/>
  </r>
  <r>
    <n v="6854"/>
    <x v="692"/>
    <s v="Medium"/>
    <n v="1"/>
    <n v="22.13"/>
    <s v="Express Air"/>
    <n v="6.16"/>
    <x v="8"/>
    <s v="Consumer"/>
    <s v="Office Supplies"/>
    <s v="Binders and Binder Accessories"/>
    <s v="Small Box"/>
    <d v="2009-01-08T00:00:00"/>
  </r>
  <r>
    <n v="26852"/>
    <x v="1378"/>
    <s v="Critical"/>
    <n v="2"/>
    <n v="15.81"/>
    <s v="Regular Air"/>
    <n v="6.07"/>
    <x v="1"/>
    <s v="Consumer"/>
    <s v="Office Supplies"/>
    <s v="Paper"/>
    <s v="Small Box"/>
    <d v="2010-03-08T00:00:00"/>
  </r>
  <r>
    <n v="26023"/>
    <x v="731"/>
    <s v="High"/>
    <n v="49"/>
    <n v="120.77"/>
    <s v="Regular Air"/>
    <n v="1.02"/>
    <x v="2"/>
    <s v="Corporate"/>
    <s v="Office Supplies"/>
    <s v="Rubber Bands"/>
    <s v="Wrap Bag"/>
    <d v="2010-08-21T00:00:00"/>
  </r>
  <r>
    <n v="59556"/>
    <x v="1295"/>
    <s v="Not Specified"/>
    <n v="5"/>
    <n v="927.98749999999995"/>
    <s v="Regular Air"/>
    <n v="8.99"/>
    <x v="6"/>
    <s v="Home Office"/>
    <s v="Technology"/>
    <s v="Telephones and Communication"/>
    <s v="Small Box"/>
    <d v="2009-12-16T00:00:00"/>
  </r>
  <r>
    <n v="3654"/>
    <x v="61"/>
    <s v="Low"/>
    <n v="47"/>
    <n v="12569.31"/>
    <s v="Delivery Truck"/>
    <n v="23.19"/>
    <x v="9"/>
    <s v="Corporate"/>
    <s v="Office Supplies"/>
    <s v="Appliances"/>
    <s v="Jumbo Drum"/>
    <d v="2012-06-02T00:00:00"/>
  </r>
  <r>
    <n v="17345"/>
    <x v="1039"/>
    <s v="Critical"/>
    <n v="23"/>
    <n v="195.61"/>
    <s v="Regular Air"/>
    <n v="5.83"/>
    <x v="6"/>
    <s v="Small Business"/>
    <s v="Office Supplies"/>
    <s v="Paper"/>
    <s v="Wrap Bag"/>
    <d v="2011-08-04T00:00:00"/>
  </r>
  <r>
    <n v="37441"/>
    <x v="1051"/>
    <s v="Critical"/>
    <n v="1"/>
    <n v="3.77"/>
    <s v="Regular Air"/>
    <n v="0.96"/>
    <x v="1"/>
    <s v="Home Office"/>
    <s v="Office Supplies"/>
    <s v="Pens &amp; Art Supplies"/>
    <s v="Wrap Bag"/>
    <d v="2009-02-26T00:00:00"/>
  </r>
  <r>
    <n v="43682"/>
    <x v="459"/>
    <s v="Medium"/>
    <n v="14"/>
    <n v="1849.6"/>
    <s v="Regular Air"/>
    <n v="8.99"/>
    <x v="0"/>
    <s v="Corporate"/>
    <s v="Technology"/>
    <s v="Telephones and Communication"/>
    <s v="Small Box"/>
    <d v="2012-08-29T00:00:00"/>
  </r>
  <r>
    <n v="44231"/>
    <x v="941"/>
    <s v="Not Specified"/>
    <n v="11"/>
    <n v="1865.94"/>
    <s v="Delivery Truck"/>
    <n v="30"/>
    <x v="0"/>
    <s v="Home Office"/>
    <s v="Furniture"/>
    <s v="Chairs &amp; Chairmats"/>
    <s v="Jumbo Drum"/>
    <d v="2009-11-05T00:00:00"/>
  </r>
  <r>
    <n v="57350"/>
    <x v="476"/>
    <s v="High"/>
    <n v="50"/>
    <n v="4872.6674999999996"/>
    <s v="Regular Air"/>
    <n v="8.8000000000000007"/>
    <x v="0"/>
    <s v="Small Business"/>
    <s v="Technology"/>
    <s v="Telephones and Communication"/>
    <s v="Small Box"/>
    <d v="2011-05-26T00:00:00"/>
  </r>
  <r>
    <n v="51553"/>
    <x v="1145"/>
    <s v="Not Specified"/>
    <n v="34"/>
    <n v="320.04000000000002"/>
    <s v="Express Air"/>
    <n v="4.3899999999999997"/>
    <x v="5"/>
    <s v="Small Business"/>
    <s v="Office Supplies"/>
    <s v="Paper"/>
    <s v="Wrap Bag"/>
    <d v="2011-11-29T00:00:00"/>
  </r>
  <r>
    <n v="9894"/>
    <x v="590"/>
    <s v="High"/>
    <n v="16"/>
    <n v="5403.75"/>
    <s v="Delivery Truck"/>
    <n v="58.92"/>
    <x v="9"/>
    <s v="Small Business"/>
    <s v="Furniture"/>
    <s v="Chairs &amp; Chairmats"/>
    <s v="Jumbo Drum"/>
    <d v="2009-03-20T00:00:00"/>
  </r>
  <r>
    <n v="36997"/>
    <x v="102"/>
    <s v="Not Specified"/>
    <n v="39"/>
    <n v="104.33"/>
    <s v="Regular Air"/>
    <n v="0.5"/>
    <x v="5"/>
    <s v="Consumer"/>
    <s v="Office Supplies"/>
    <s v="Labels"/>
    <s v="Small Box"/>
    <d v="2010-12-06T00:00:00"/>
  </r>
  <r>
    <n v="39015"/>
    <x v="574"/>
    <s v="Medium"/>
    <n v="11"/>
    <n v="74.02"/>
    <s v="Regular Air"/>
    <n v="5.74"/>
    <x v="1"/>
    <s v="Corporate"/>
    <s v="Office Supplies"/>
    <s v="Paper"/>
    <s v="Small Box"/>
    <d v="2009-12-06T00:00:00"/>
  </r>
  <r>
    <n v="55840"/>
    <x v="1206"/>
    <s v="Medium"/>
    <n v="11"/>
    <n v="59.03"/>
    <s v="Regular Air"/>
    <n v="4.8600000000000003"/>
    <x v="1"/>
    <s v="Home Office"/>
    <s v="Office Supplies"/>
    <s v="Paper"/>
    <s v="Small Box"/>
    <d v="2009-08-17T00:00:00"/>
  </r>
  <r>
    <n v="3685"/>
    <x v="651"/>
    <s v="Medium"/>
    <n v="29"/>
    <n v="106.78"/>
    <s v="Regular Air"/>
    <n v="5"/>
    <x v="0"/>
    <s v="Small Business"/>
    <s v="Office Supplies"/>
    <s v="Pens &amp; Art Supplies"/>
    <s v="Wrap Bag"/>
    <d v="2012-01-17T00:00:00"/>
  </r>
  <r>
    <n v="24132"/>
    <x v="989"/>
    <s v="Low"/>
    <n v="31"/>
    <n v="1252.8900000000001"/>
    <s v="Regular Air"/>
    <n v="10.55"/>
    <x v="0"/>
    <s v="Corporate"/>
    <s v="Office Supplies"/>
    <s v="Binders and Binder Accessories"/>
    <s v="Small Box"/>
    <d v="2009-07-13T00:00:00"/>
  </r>
  <r>
    <n v="21319"/>
    <x v="172"/>
    <s v="Medium"/>
    <n v="5"/>
    <n v="2361.1"/>
    <s v="Delivery Truck"/>
    <n v="49"/>
    <x v="9"/>
    <s v="Consumer"/>
    <s v="Technology"/>
    <s v="Copiers and Fax"/>
    <s v="Jumbo Drum"/>
    <d v="2010-04-30T00:00:00"/>
  </r>
  <r>
    <n v="46404"/>
    <x v="702"/>
    <s v="Critical"/>
    <n v="50"/>
    <n v="1875.4145000000001"/>
    <s v="Regular Air"/>
    <n v="2.5"/>
    <x v="1"/>
    <s v="Small Business"/>
    <s v="Technology"/>
    <s v="Telephones and Communication"/>
    <s v="Small Box"/>
    <d v="2012-03-05T00:00:00"/>
  </r>
  <r>
    <n v="25473"/>
    <x v="300"/>
    <s v="High"/>
    <n v="36"/>
    <n v="17304.849999999999"/>
    <s v="Delivery Truck"/>
    <n v="28.14"/>
    <x v="8"/>
    <s v="Corporate"/>
    <s v="Technology"/>
    <s v="Office Machines"/>
    <s v="Jumbo Drum"/>
    <d v="2012-10-16T00:00:00"/>
  </r>
  <r>
    <n v="37860"/>
    <x v="186"/>
    <s v="Medium"/>
    <n v="1"/>
    <n v="104.85"/>
    <s v="Regular Air"/>
    <n v="52.2"/>
    <x v="2"/>
    <s v="Corporate"/>
    <s v="Furniture"/>
    <s v="Office Furnishings"/>
    <s v="Medium Box"/>
    <d v="2010-08-29T00:00:00"/>
  </r>
  <r>
    <n v="37888"/>
    <x v="37"/>
    <s v="Critical"/>
    <n v="31"/>
    <n v="639.19000000000005"/>
    <s v="Regular Air"/>
    <n v="1.49"/>
    <x v="7"/>
    <s v="Corporate"/>
    <s v="Office Supplies"/>
    <s v="Binders and Binder Accessories"/>
    <s v="Small Box"/>
    <d v="2009-12-24T00:00:00"/>
  </r>
  <r>
    <n v="2818"/>
    <x v="714"/>
    <s v="Medium"/>
    <n v="37"/>
    <n v="565.91"/>
    <s v="Regular Air"/>
    <n v="3.73"/>
    <x v="8"/>
    <s v="Corporate"/>
    <s v="Furniture"/>
    <s v="Office Furnishings"/>
    <s v="Small Pack"/>
    <d v="2009-12-13T00:00:00"/>
  </r>
  <r>
    <n v="49026"/>
    <x v="366"/>
    <s v="Low"/>
    <n v="36"/>
    <n v="411.75"/>
    <s v="Regular Air"/>
    <n v="8.99"/>
    <x v="0"/>
    <s v="Corporate"/>
    <s v="Office Supplies"/>
    <s v="Pens &amp; Art Supplies"/>
    <s v="Small Pack"/>
    <d v="2011-03-12T00:00:00"/>
  </r>
  <r>
    <n v="35040"/>
    <x v="587"/>
    <s v="Not Specified"/>
    <n v="44"/>
    <n v="486.63"/>
    <s v="Regular Air"/>
    <n v="7.46"/>
    <x v="6"/>
    <s v="Home Office"/>
    <s v="Office Supplies"/>
    <s v="Storage &amp; Organization"/>
    <s v="Small Box"/>
    <d v="2012-04-21T00:00:00"/>
  </r>
  <r>
    <n v="12160"/>
    <x v="673"/>
    <s v="Low"/>
    <n v="2"/>
    <n v="55.21"/>
    <s v="Regular Air"/>
    <n v="8.7899999999999991"/>
    <x v="1"/>
    <s v="Corporate"/>
    <s v="Furniture"/>
    <s v="Chairs &amp; Chairmats"/>
    <s v="Jumbo Drum"/>
    <d v="2010-12-16T00:00:00"/>
  </r>
  <r>
    <n v="32067"/>
    <x v="200"/>
    <s v="High"/>
    <n v="27"/>
    <n v="2853.8834999999999"/>
    <s v="Regular Air"/>
    <n v="7.69"/>
    <x v="1"/>
    <s v="Small Business"/>
    <s v="Technology"/>
    <s v="Telephones and Communication"/>
    <s v="Small Box"/>
    <d v="2012-03-13T00:00:00"/>
  </r>
  <r>
    <n v="31078"/>
    <x v="1016"/>
    <s v="Critical"/>
    <n v="7"/>
    <n v="104.46"/>
    <s v="Regular Air"/>
    <n v="7.51"/>
    <x v="8"/>
    <s v="Corporate"/>
    <s v="Technology"/>
    <s v="Office Machines"/>
    <s v="Medium Box"/>
    <d v="2009-02-11T00:00:00"/>
  </r>
  <r>
    <n v="3553"/>
    <x v="975"/>
    <s v="Medium"/>
    <n v="7"/>
    <n v="20.5"/>
    <s v="Regular Air"/>
    <n v="0.96"/>
    <x v="8"/>
    <s v="Corporate"/>
    <s v="Office Supplies"/>
    <s v="Pens &amp; Art Supplies"/>
    <s v="Wrap Bag"/>
    <d v="2009-05-18T00:00:00"/>
  </r>
  <r>
    <n v="7680"/>
    <x v="1184"/>
    <s v="Not Specified"/>
    <n v="32"/>
    <n v="1141.3699999999999"/>
    <s v="Regular Air"/>
    <n v="19.989999999999998"/>
    <x v="5"/>
    <s v="Small Business"/>
    <s v="Office Supplies"/>
    <s v="Paper"/>
    <s v="Small Box"/>
    <d v="2011-04-08T00:00:00"/>
  </r>
  <r>
    <n v="16866"/>
    <x v="1092"/>
    <s v="Not Specified"/>
    <n v="43"/>
    <n v="2357.9085"/>
    <s v="Regular Air"/>
    <n v="3.99"/>
    <x v="8"/>
    <s v="Home Office"/>
    <s v="Technology"/>
    <s v="Telephones and Communication"/>
    <s v="Small Box"/>
    <d v="2012-02-07T00:00:00"/>
  </r>
  <r>
    <n v="57314"/>
    <x v="769"/>
    <s v="Low"/>
    <n v="26"/>
    <n v="1976.3945000000001"/>
    <s v="Regular Air"/>
    <n v="2.79"/>
    <x v="9"/>
    <s v="Home Office"/>
    <s v="Technology"/>
    <s v="Telephones and Communication"/>
    <s v="Small Box"/>
    <d v="2010-10-19T00:00:00"/>
  </r>
  <r>
    <n v="1447"/>
    <x v="300"/>
    <s v="High"/>
    <n v="40"/>
    <n v="2135.9735000000001"/>
    <s v="Regular Air"/>
    <n v="8.99"/>
    <x v="4"/>
    <s v="Consumer"/>
    <s v="Technology"/>
    <s v="Telephones and Communication"/>
    <s v="Small Box"/>
    <d v="2012-10-17T00:00:00"/>
  </r>
  <r>
    <n v="11236"/>
    <x v="404"/>
    <s v="High"/>
    <n v="45"/>
    <n v="298.57"/>
    <s v="Regular Air"/>
    <n v="2"/>
    <x v="3"/>
    <s v="Small Business"/>
    <s v="Office Supplies"/>
    <s v="Paper"/>
    <s v="Wrap Bag"/>
    <d v="2010-10-30T00:00:00"/>
  </r>
  <r>
    <n v="32452"/>
    <x v="437"/>
    <s v="Medium"/>
    <n v="3"/>
    <n v="8.6"/>
    <s v="Regular Air"/>
    <n v="0.5"/>
    <x v="1"/>
    <s v="Consumer"/>
    <s v="Office Supplies"/>
    <s v="Labels"/>
    <s v="Small Box"/>
    <d v="2011-07-19T00:00:00"/>
  </r>
  <r>
    <n v="8325"/>
    <x v="260"/>
    <s v="Critical"/>
    <n v="21"/>
    <n v="2364.29"/>
    <s v="Delivery Truck"/>
    <n v="56.14"/>
    <x v="3"/>
    <s v="Home Office"/>
    <s v="Technology"/>
    <s v="Office Machines"/>
    <s v="Jumbo Drum"/>
    <d v="2009-01-16T00:00:00"/>
  </r>
  <r>
    <n v="50949"/>
    <x v="1360"/>
    <s v="Medium"/>
    <n v="46"/>
    <n v="4804.0384999999997"/>
    <s v="Regular Air"/>
    <n v="8.8000000000000007"/>
    <x v="1"/>
    <s v="Corporate"/>
    <s v="Technology"/>
    <s v="Telephones and Communication"/>
    <s v="Small Box"/>
    <d v="2011-02-06T00:00:00"/>
  </r>
  <r>
    <n v="25634"/>
    <x v="764"/>
    <s v="Not Specified"/>
    <n v="29"/>
    <n v="593.32000000000005"/>
    <s v="Regular Air"/>
    <n v="4"/>
    <x v="2"/>
    <s v="Corporate"/>
    <s v="Technology"/>
    <s v="Computer Peripherals"/>
    <s v="Small Box"/>
    <d v="2010-08-01T00:00:00"/>
  </r>
  <r>
    <n v="34434"/>
    <x v="163"/>
    <s v="Not Specified"/>
    <n v="23"/>
    <n v="116.56"/>
    <s v="Regular Air"/>
    <n v="0.49"/>
    <x v="0"/>
    <s v="Small Business"/>
    <s v="Office Supplies"/>
    <s v="Labels"/>
    <s v="Small Box"/>
    <d v="2011-05-11T00:00:00"/>
  </r>
  <r>
    <n v="47584"/>
    <x v="452"/>
    <s v="Critical"/>
    <n v="43"/>
    <n v="74.989999999999995"/>
    <s v="Regular Air"/>
    <n v="0.83"/>
    <x v="0"/>
    <s v="Home Office"/>
    <s v="Office Supplies"/>
    <s v="Pens &amp; Art Supplies"/>
    <s v="Wrap Bag"/>
    <d v="2010-07-28T00:00:00"/>
  </r>
  <r>
    <n v="22532"/>
    <x v="1038"/>
    <s v="Critical"/>
    <n v="13"/>
    <n v="121.66"/>
    <s v="Regular Air"/>
    <n v="5.6"/>
    <x v="2"/>
    <s v="Consumer"/>
    <s v="Office Supplies"/>
    <s v="Binders and Binder Accessories"/>
    <s v="Small Box"/>
    <d v="2011-02-08T00:00:00"/>
  </r>
  <r>
    <n v="52896"/>
    <x v="768"/>
    <s v="High"/>
    <n v="36"/>
    <n v="14358.64"/>
    <s v="Delivery Truck"/>
    <n v="76.37"/>
    <x v="1"/>
    <s v="Home Office"/>
    <s v="Furniture"/>
    <s v="Tables"/>
    <s v="Jumbo Box"/>
    <d v="2010-10-24T00:00:00"/>
  </r>
  <r>
    <n v="52711"/>
    <x v="1003"/>
    <s v="Not Specified"/>
    <n v="41"/>
    <n v="755.19"/>
    <s v="Regular Air"/>
    <n v="8.99"/>
    <x v="10"/>
    <s v="Home Office"/>
    <s v="Furniture"/>
    <s v="Office Furnishings"/>
    <s v="Small Pack"/>
    <d v="2011-09-25T00:00:00"/>
  </r>
  <r>
    <n v="24903"/>
    <x v="474"/>
    <s v="Low"/>
    <n v="33"/>
    <n v="1646.47"/>
    <s v="Regular Air"/>
    <n v="5.81"/>
    <x v="1"/>
    <s v="Corporate"/>
    <s v="Office Supplies"/>
    <s v="Paper"/>
    <s v="Small Box"/>
    <d v="2010-10-26T00:00:00"/>
  </r>
  <r>
    <n v="58788"/>
    <x v="773"/>
    <s v="Low"/>
    <n v="31"/>
    <n v="983.78"/>
    <s v="Regular Air"/>
    <n v="6.5"/>
    <x v="8"/>
    <s v="Corporate"/>
    <s v="Technology"/>
    <s v="Computer Peripherals"/>
    <s v="Small Box"/>
    <d v="2010-02-03T00:00:00"/>
  </r>
  <r>
    <n v="4773"/>
    <x v="659"/>
    <s v="Critical"/>
    <n v="26"/>
    <n v="311.38"/>
    <s v="Regular Air"/>
    <n v="5.72"/>
    <x v="9"/>
    <s v="Home Office"/>
    <s v="Office Supplies"/>
    <s v="Envelopes"/>
    <s v="Small Box"/>
    <d v="2011-12-23T00:00:00"/>
  </r>
  <r>
    <n v="42082"/>
    <x v="123"/>
    <s v="Critical"/>
    <n v="15"/>
    <n v="76.42"/>
    <s v="Regular Air"/>
    <n v="3.01"/>
    <x v="1"/>
    <s v="Small Business"/>
    <s v="Office Supplies"/>
    <s v="Paper"/>
    <s v="Wrap Bag"/>
    <d v="2011-12-20T00:00:00"/>
  </r>
  <r>
    <n v="20966"/>
    <x v="935"/>
    <s v="Low"/>
    <n v="35"/>
    <n v="801.44"/>
    <s v="Regular Air"/>
    <n v="1.99"/>
    <x v="8"/>
    <s v="Consumer"/>
    <s v="Technology"/>
    <s v="Computer Peripherals"/>
    <s v="Small Pack"/>
    <d v="2010-09-22T00:00:00"/>
  </r>
  <r>
    <n v="43302"/>
    <x v="1088"/>
    <s v="Low"/>
    <n v="39"/>
    <n v="6888.6634999999997"/>
    <s v="Regular Air"/>
    <n v="5"/>
    <x v="9"/>
    <s v="Corporate"/>
    <s v="Technology"/>
    <s v="Telephones and Communication"/>
    <s v="Small Box"/>
    <d v="2011-08-30T00:00:00"/>
  </r>
  <r>
    <n v="44295"/>
    <x v="878"/>
    <s v="Medium"/>
    <n v="47"/>
    <n v="4524.9070000000002"/>
    <s v="Regular Air"/>
    <n v="2.5"/>
    <x v="5"/>
    <s v="Home Office"/>
    <s v="Technology"/>
    <s v="Telephones and Communication"/>
    <s v="Small Box"/>
    <d v="2010-01-25T00:00:00"/>
  </r>
  <r>
    <n v="31042"/>
    <x v="1197"/>
    <s v="Medium"/>
    <n v="26"/>
    <n v="3227.38"/>
    <s v="Delivery Truck"/>
    <n v="30"/>
    <x v="8"/>
    <s v="Consumer"/>
    <s v="Furniture"/>
    <s v="Chairs &amp; Chairmats"/>
    <s v="Jumbo Drum"/>
    <d v="2012-11-20T00:00:00"/>
  </r>
  <r>
    <n v="9062"/>
    <x v="1189"/>
    <s v="High"/>
    <n v="32"/>
    <n v="119.2"/>
    <s v="Regular Air"/>
    <n v="0.99"/>
    <x v="9"/>
    <s v="Consumer"/>
    <s v="Office Supplies"/>
    <s v="Rubber Bands"/>
    <s v="Wrap Bag"/>
    <d v="2011-03-21T00:00:00"/>
  </r>
  <r>
    <n v="42691"/>
    <x v="962"/>
    <s v="Low"/>
    <n v="50"/>
    <n v="2447.65"/>
    <s v="Regular Air"/>
    <n v="6.77"/>
    <x v="0"/>
    <s v="Home Office"/>
    <s v="Furniture"/>
    <s v="Office Furnishings"/>
    <s v="Small Box"/>
    <d v="2010-06-02T00:00:00"/>
  </r>
  <r>
    <n v="38656"/>
    <x v="511"/>
    <s v="Low"/>
    <n v="3"/>
    <n v="561.42999999999995"/>
    <s v="Delivery Truck"/>
    <n v="26.2"/>
    <x v="1"/>
    <s v="Consumer"/>
    <s v="Furniture"/>
    <s v="Chairs &amp; Chairmats"/>
    <s v="Jumbo Drum"/>
    <d v="2012-08-15T00:00:00"/>
  </r>
  <r>
    <n v="3104"/>
    <x v="646"/>
    <s v="Medium"/>
    <n v="50"/>
    <n v="336.06"/>
    <s v="Regular Air"/>
    <n v="8.8800000000000008"/>
    <x v="9"/>
    <s v="Consumer"/>
    <s v="Office Supplies"/>
    <s v="Paper"/>
    <s v="Small Box"/>
    <d v="2010-09-17T00:00:00"/>
  </r>
  <r>
    <n v="56453"/>
    <x v="630"/>
    <s v="Critical"/>
    <n v="1"/>
    <n v="2728.65"/>
    <s v="Delivery Truck"/>
    <n v="29.7"/>
    <x v="2"/>
    <s v="Corporate"/>
    <s v="Technology"/>
    <s v="Office Machines"/>
    <s v="Jumbo Drum"/>
    <d v="2012-04-12T00:00:00"/>
  </r>
  <r>
    <n v="5575"/>
    <x v="128"/>
    <s v="Low"/>
    <n v="41"/>
    <n v="254.69"/>
    <s v="Regular Air"/>
    <n v="10.39"/>
    <x v="6"/>
    <s v="Corporate"/>
    <s v="Office Supplies"/>
    <s v="Paper"/>
    <s v="Small Box"/>
    <d v="2011-07-23T00:00:00"/>
  </r>
  <r>
    <n v="37987"/>
    <x v="1065"/>
    <s v="High"/>
    <n v="5"/>
    <n v="708.87"/>
    <s v="Delivery Truck"/>
    <n v="43.75"/>
    <x v="8"/>
    <s v="Corporate"/>
    <s v="Furniture"/>
    <s v="Tables"/>
    <s v="Jumbo Box"/>
    <d v="2009-07-04T00:00:00"/>
  </r>
  <r>
    <n v="11584"/>
    <x v="142"/>
    <s v="Medium"/>
    <n v="48"/>
    <n v="1497.3175000000001"/>
    <s v="Regular Air"/>
    <n v="0.99"/>
    <x v="1"/>
    <s v="Small Business"/>
    <s v="Technology"/>
    <s v="Telephones and Communication"/>
    <s v="Small Pack"/>
    <d v="2009-11-23T00:00:00"/>
  </r>
  <r>
    <n v="19782"/>
    <x v="470"/>
    <s v="Low"/>
    <n v="18"/>
    <n v="33.21"/>
    <s v="Regular Air"/>
    <n v="0.75"/>
    <x v="1"/>
    <s v="Consumer"/>
    <s v="Office Supplies"/>
    <s v="Rubber Bands"/>
    <s v="Wrap Bag"/>
    <d v="2012-10-22T00:00:00"/>
  </r>
  <r>
    <n v="20386"/>
    <x v="59"/>
    <s v="Critical"/>
    <n v="35"/>
    <n v="41.23"/>
    <s v="Regular Air"/>
    <n v="0.7"/>
    <x v="9"/>
    <s v="Corporate"/>
    <s v="Office Supplies"/>
    <s v="Rubber Bands"/>
    <s v="Wrap Bag"/>
    <d v="2010-02-27T00:00:00"/>
  </r>
  <r>
    <n v="55873"/>
    <x v="147"/>
    <s v="Low"/>
    <n v="48"/>
    <n v="15602.93"/>
    <s v="Delivery Truck"/>
    <n v="26.53"/>
    <x v="8"/>
    <s v="Corporate"/>
    <s v="Technology"/>
    <s v="Office Machines"/>
    <s v="Jumbo Drum"/>
    <d v="2011-11-26T00:00:00"/>
  </r>
  <r>
    <n v="35426"/>
    <x v="1094"/>
    <s v="High"/>
    <n v="5"/>
    <n v="53.01"/>
    <s v="Regular Air"/>
    <n v="1.79"/>
    <x v="5"/>
    <s v="Small Business"/>
    <s v="Office Supplies"/>
    <s v="Paper"/>
    <s v="Wrap Bag"/>
    <d v="2010-10-04T00:00:00"/>
  </r>
  <r>
    <n v="9281"/>
    <x v="171"/>
    <s v="Critical"/>
    <n v="31"/>
    <n v="199.8"/>
    <s v="Express Air"/>
    <n v="6.81"/>
    <x v="1"/>
    <s v="Small Business"/>
    <s v="Office Supplies"/>
    <s v="Paper"/>
    <s v="Small Box"/>
    <d v="2012-02-25T00:00:00"/>
  </r>
  <r>
    <n v="7746"/>
    <x v="102"/>
    <s v="Medium"/>
    <n v="1"/>
    <n v="28.96"/>
    <s v="Regular Air"/>
    <n v="8.68"/>
    <x v="5"/>
    <s v="Consumer"/>
    <s v="Office Supplies"/>
    <s v="Paper"/>
    <s v="Small Box"/>
    <d v="2010-12-07T00:00:00"/>
  </r>
  <r>
    <n v="230"/>
    <x v="789"/>
    <s v="Critical"/>
    <n v="47"/>
    <n v="2029.75"/>
    <s v="Regular Air"/>
    <n v="8.99"/>
    <x v="1"/>
    <s v="Corporate"/>
    <s v="Office Supplies"/>
    <s v="Pens &amp; Art Supplies"/>
    <s v="Small Pack"/>
    <d v="2010-10-28T00:00:00"/>
  </r>
  <r>
    <n v="11429"/>
    <x v="478"/>
    <s v="Low"/>
    <n v="39"/>
    <n v="446.04"/>
    <s v="Regular Air"/>
    <n v="5.14"/>
    <x v="4"/>
    <s v="Home Office"/>
    <s v="Office Supplies"/>
    <s v="Binders and Binder Accessories"/>
    <s v="Small Box"/>
    <d v="2010-03-07T00:00:00"/>
  </r>
  <r>
    <n v="57511"/>
    <x v="1328"/>
    <s v="Critical"/>
    <n v="11"/>
    <n v="569.63599999999997"/>
    <s v="Regular Air"/>
    <n v="5"/>
    <x v="0"/>
    <s v="Corporate"/>
    <s v="Technology"/>
    <s v="Telephones and Communication"/>
    <s v="Small Pack"/>
    <d v="2009-10-08T00:00:00"/>
  </r>
  <r>
    <n v="42949"/>
    <x v="386"/>
    <s v="Not Specified"/>
    <n v="49"/>
    <n v="630.99"/>
    <s v="Regular Air"/>
    <n v="9.44"/>
    <x v="5"/>
    <s v="Small Business"/>
    <s v="Technology"/>
    <s v="Office Machines"/>
    <s v="Medium Box"/>
    <d v="2009-05-23T00:00:00"/>
  </r>
  <r>
    <n v="50854"/>
    <x v="925"/>
    <s v="Critical"/>
    <n v="12"/>
    <n v="5744.24"/>
    <s v="Delivery Truck"/>
    <n v="28.14"/>
    <x v="1"/>
    <s v="Corporate"/>
    <s v="Technology"/>
    <s v="Office Machines"/>
    <s v="Jumbo Drum"/>
    <d v="2011-12-19T00:00:00"/>
  </r>
  <r>
    <n v="39301"/>
    <x v="19"/>
    <s v="Medium"/>
    <n v="16"/>
    <n v="2232.66"/>
    <s v="Express Air"/>
    <n v="4"/>
    <x v="0"/>
    <s v="Corporate"/>
    <s v="Technology"/>
    <s v="Computer Peripherals"/>
    <s v="Small Box"/>
    <d v="2009-03-23T00:00:00"/>
  </r>
  <r>
    <n v="13314"/>
    <x v="648"/>
    <s v="High"/>
    <n v="34"/>
    <n v="89.4"/>
    <s v="Express Air"/>
    <n v="0.8"/>
    <x v="3"/>
    <s v="Small Business"/>
    <s v="Office Supplies"/>
    <s v="Rubber Bands"/>
    <s v="Wrap Bag"/>
    <d v="2009-05-15T00:00:00"/>
  </r>
  <r>
    <n v="22182"/>
    <x v="270"/>
    <s v="Medium"/>
    <n v="48"/>
    <n v="2271.37"/>
    <s v="Express Air"/>
    <n v="10.25"/>
    <x v="6"/>
    <s v="Small Business"/>
    <s v="Furniture"/>
    <s v="Office Furnishings"/>
    <s v="Large Box"/>
    <d v="2012-09-07T00:00:00"/>
  </r>
  <r>
    <n v="44992"/>
    <x v="1194"/>
    <s v="Critical"/>
    <n v="32"/>
    <n v="7110.24"/>
    <s v="Delivery Truck"/>
    <n v="69.64"/>
    <x v="1"/>
    <s v="Corporate"/>
    <s v="Furniture"/>
    <s v="Tables"/>
    <s v="Jumbo Box"/>
    <d v="2012-12-26T00:00:00"/>
  </r>
  <r>
    <n v="59745"/>
    <x v="290"/>
    <s v="Not Specified"/>
    <n v="36"/>
    <n v="18092.66"/>
    <s v="Regular Air"/>
    <n v="19.989999999999998"/>
    <x v="1"/>
    <s v="Consumer"/>
    <s v="Office Supplies"/>
    <s v="Binders and Binder Accessories"/>
    <s v="Small Box"/>
    <d v="2009-04-21T00:00:00"/>
  </r>
  <r>
    <n v="14016"/>
    <x v="825"/>
    <s v="Low"/>
    <n v="9"/>
    <n v="1137.6199999999999"/>
    <s v="Delivery Truck"/>
    <n v="51.94"/>
    <x v="5"/>
    <s v="Corporate"/>
    <s v="Furniture"/>
    <s v="Tables"/>
    <s v="Jumbo Box"/>
    <d v="2012-07-13T00:00:00"/>
  </r>
  <r>
    <n v="12804"/>
    <x v="312"/>
    <s v="Medium"/>
    <n v="21"/>
    <n v="69.06"/>
    <s v="Regular Air"/>
    <n v="0.5"/>
    <x v="6"/>
    <s v="Home Office"/>
    <s v="Office Supplies"/>
    <s v="Labels"/>
    <s v="Small Box"/>
    <d v="2012-05-28T00:00:00"/>
  </r>
  <r>
    <n v="45539"/>
    <x v="534"/>
    <s v="Not Specified"/>
    <n v="27"/>
    <n v="87.33"/>
    <s v="Regular Air"/>
    <n v="0.85"/>
    <x v="0"/>
    <s v="Corporate"/>
    <s v="Office Supplies"/>
    <s v="Pens &amp; Art Supplies"/>
    <s v="Wrap Bag"/>
    <d v="2009-08-04T00:00:00"/>
  </r>
  <r>
    <n v="45824"/>
    <x v="574"/>
    <s v="Not Specified"/>
    <n v="44"/>
    <n v="6123.48"/>
    <s v="Regular Air"/>
    <n v="24.49"/>
    <x v="1"/>
    <s v="Consumer"/>
    <s v="Furniture"/>
    <s v="Chairs &amp; Chairmats"/>
    <s v="Large Box"/>
    <d v="2009-12-08T00:00:00"/>
  </r>
  <r>
    <n v="2181"/>
    <x v="373"/>
    <s v="Medium"/>
    <n v="3"/>
    <n v="15.87"/>
    <s v="Express Air"/>
    <n v="0.76"/>
    <x v="1"/>
    <s v="Home Office"/>
    <s v="Office Supplies"/>
    <s v="Rubber Bands"/>
    <s v="Wrap Bag"/>
    <d v="2011-09-14T00:00:00"/>
  </r>
  <r>
    <n v="2563"/>
    <x v="645"/>
    <s v="Not Specified"/>
    <n v="12"/>
    <n v="31.77"/>
    <s v="Regular Air"/>
    <n v="0.5"/>
    <x v="6"/>
    <s v="Small Business"/>
    <s v="Office Supplies"/>
    <s v="Labels"/>
    <s v="Small Box"/>
    <d v="2010-11-19T00:00:00"/>
  </r>
  <r>
    <n v="57253"/>
    <x v="719"/>
    <s v="Critical"/>
    <n v="43"/>
    <n v="78.08"/>
    <s v="Regular Air"/>
    <n v="0.75"/>
    <x v="1"/>
    <s v="Consumer"/>
    <s v="Furniture"/>
    <s v="Chairs &amp; Chairmats"/>
    <s v="Jumbo Drum"/>
    <d v="2009-01-06T00:00:00"/>
  </r>
  <r>
    <n v="15718"/>
    <x v="1251"/>
    <s v="Critical"/>
    <n v="50"/>
    <n v="55.89"/>
    <s v="Regular Air"/>
    <n v="0.7"/>
    <x v="1"/>
    <s v="Corporate"/>
    <s v="Office Supplies"/>
    <s v="Rubber Bands"/>
    <s v="Wrap Bag"/>
    <d v="2009-01-30T00:00:00"/>
  </r>
  <r>
    <n v="326"/>
    <x v="17"/>
    <s v="High"/>
    <n v="34"/>
    <n v="218.27"/>
    <s v="Regular Air"/>
    <n v="4.92"/>
    <x v="4"/>
    <s v="Consumer"/>
    <s v="Office Supplies"/>
    <s v="Binders and Binder Accessories"/>
    <s v="Small Box"/>
    <d v="2011-06-04T00:00:00"/>
  </r>
  <r>
    <n v="23107"/>
    <x v="906"/>
    <s v="Medium"/>
    <n v="7"/>
    <n v="43.29"/>
    <s v="Regular Air"/>
    <n v="7.57"/>
    <x v="10"/>
    <s v="Consumer"/>
    <s v="Office Supplies"/>
    <s v="Binders and Binder Accessories"/>
    <s v="Small Box"/>
    <d v="2011-06-14T00:00:00"/>
  </r>
  <r>
    <n v="8870"/>
    <x v="450"/>
    <s v="Not Specified"/>
    <n v="15"/>
    <n v="441.58"/>
    <s v="Regular Air"/>
    <n v="5.09"/>
    <x v="4"/>
    <s v="Small Business"/>
    <s v="Office Supplies"/>
    <s v="Paper"/>
    <s v="Small Box"/>
    <d v="2010-03-06T00:00:00"/>
  </r>
  <r>
    <n v="17859"/>
    <x v="1282"/>
    <s v="Critical"/>
    <n v="7"/>
    <n v="182.89"/>
    <s v="Regular Air"/>
    <n v="4"/>
    <x v="6"/>
    <s v="Consumer"/>
    <s v="Technology"/>
    <s v="Computer Peripherals"/>
    <s v="Small Box"/>
    <d v="2010-05-28T00:00:00"/>
  </r>
  <r>
    <n v="55777"/>
    <x v="36"/>
    <s v="Not Specified"/>
    <n v="6"/>
    <n v="323.52999999999997"/>
    <s v="Regular Air"/>
    <n v="19.989999999999998"/>
    <x v="0"/>
    <s v="Corporate"/>
    <s v="Furniture"/>
    <s v="Office Furnishings"/>
    <s v="Small Box"/>
    <d v="2012-11-11T00:00:00"/>
  </r>
  <r>
    <n v="25633"/>
    <x v="31"/>
    <s v="Low"/>
    <n v="36"/>
    <n v="5140.08"/>
    <s v="Delivery Truck"/>
    <n v="51.92"/>
    <x v="0"/>
    <s v="Home Office"/>
    <s v="Furniture"/>
    <s v="Tables"/>
    <s v="Jumbo Box"/>
    <d v="2011-08-06T00:00:00"/>
  </r>
  <r>
    <n v="18471"/>
    <x v="1231"/>
    <s v="Not Specified"/>
    <n v="4"/>
    <n v="10.96"/>
    <s v="Regular Air"/>
    <n v="2.56"/>
    <x v="0"/>
    <s v="Corporate"/>
    <s v="Office Supplies"/>
    <s v="Scissors, Rulers and Trimmers"/>
    <s v="Small Pack"/>
    <d v="2009-02-20T00:00:00"/>
  </r>
  <r>
    <n v="43814"/>
    <x v="636"/>
    <s v="Medium"/>
    <n v="47"/>
    <n v="199.48"/>
    <s v="Regular Air"/>
    <n v="2.2599999999999998"/>
    <x v="0"/>
    <s v="Corporate"/>
    <s v="Office Supplies"/>
    <s v="Paper"/>
    <s v="Wrap Bag"/>
    <d v="2011-01-10T00:00:00"/>
  </r>
  <r>
    <n v="28451"/>
    <x v="719"/>
    <s v="Critical"/>
    <n v="41"/>
    <n v="8958.4599999999991"/>
    <s v="Regular Air"/>
    <n v="21.21"/>
    <x v="1"/>
    <s v="Small Business"/>
    <s v="Furniture"/>
    <s v="Office Furnishings"/>
    <s v="Large Box"/>
    <d v="2009-01-06T00:00:00"/>
  </r>
  <r>
    <n v="37669"/>
    <x v="1354"/>
    <s v="Not Specified"/>
    <n v="39"/>
    <n v="9081.98"/>
    <s v="Express Air"/>
    <n v="19.989999999999998"/>
    <x v="1"/>
    <s v="Corporate"/>
    <s v="Office Supplies"/>
    <s v="Appliances"/>
    <s v="Small Box"/>
    <d v="2010-10-31T00:00:00"/>
  </r>
  <r>
    <n v="34022"/>
    <x v="1307"/>
    <s v="Not Specified"/>
    <n v="50"/>
    <n v="236.28"/>
    <s v="Regular Air"/>
    <n v="3.05"/>
    <x v="4"/>
    <s v="Small Business"/>
    <s v="Furniture"/>
    <s v="Office Furnishings"/>
    <s v="Small Pack"/>
    <d v="2012-11-03T00:00:00"/>
  </r>
  <r>
    <n v="24066"/>
    <x v="181"/>
    <s v="High"/>
    <n v="30"/>
    <n v="4278.6099999999997"/>
    <s v="Delivery Truck"/>
    <n v="66.27"/>
    <x v="8"/>
    <s v="Home Office"/>
    <s v="Furniture"/>
    <s v="Bookcases"/>
    <s v="Jumbo Box"/>
    <d v="2012-04-15T00:00:00"/>
  </r>
  <r>
    <n v="13410"/>
    <x v="642"/>
    <s v="Not Specified"/>
    <n v="4"/>
    <n v="33.64"/>
    <s v="Regular Air"/>
    <n v="2.83"/>
    <x v="1"/>
    <s v="Corporate"/>
    <s v="Technology"/>
    <s v="Computer Peripherals"/>
    <s v="Small Pack"/>
    <d v="2010-06-08T00:00:00"/>
  </r>
  <r>
    <n v="38178"/>
    <x v="604"/>
    <s v="Medium"/>
    <n v="32"/>
    <n v="153.97999999999999"/>
    <s v="Regular Air"/>
    <n v="0.5"/>
    <x v="5"/>
    <s v="Small Business"/>
    <s v="Office Supplies"/>
    <s v="Labels"/>
    <s v="Small Box"/>
    <d v="2012-08-30T00:00:00"/>
  </r>
  <r>
    <n v="33924"/>
    <x v="470"/>
    <s v="Not Specified"/>
    <n v="12"/>
    <n v="6168.07"/>
    <s v="Delivery Truck"/>
    <n v="28.14"/>
    <x v="0"/>
    <s v="Consumer"/>
    <s v="Technology"/>
    <s v="Office Machines"/>
    <s v="Jumbo Drum"/>
    <d v="2012-10-20T00:00:00"/>
  </r>
  <r>
    <n v="31684"/>
    <x v="292"/>
    <s v="Critical"/>
    <n v="15"/>
    <n v="89.97"/>
    <s v="Regular Air"/>
    <n v="1.46"/>
    <x v="2"/>
    <s v="Corporate"/>
    <s v="Office Supplies"/>
    <s v="Paper"/>
    <s v="Wrap Bag"/>
    <d v="2012-09-19T00:00:00"/>
  </r>
  <r>
    <n v="6754"/>
    <x v="1207"/>
    <s v="High"/>
    <n v="13"/>
    <n v="2388.636"/>
    <s v="Regular Air"/>
    <n v="5.26"/>
    <x v="1"/>
    <s v="Corporate"/>
    <s v="Technology"/>
    <s v="Telephones and Communication"/>
    <s v="Small Box"/>
    <d v="2011-08-13T00:00:00"/>
  </r>
  <r>
    <n v="44036"/>
    <x v="827"/>
    <s v="High"/>
    <n v="40"/>
    <n v="250.13"/>
    <s v="Express Air"/>
    <n v="1.2"/>
    <x v="4"/>
    <s v="Consumer"/>
    <s v="Office Supplies"/>
    <s v="Pens &amp; Art Supplies"/>
    <s v="Wrap Bag"/>
    <d v="2012-01-13T00:00:00"/>
  </r>
  <r>
    <n v="44167"/>
    <x v="662"/>
    <s v="Critical"/>
    <n v="23"/>
    <n v="3194.05"/>
    <s v="Regular Air"/>
    <n v="19.989999999999998"/>
    <x v="10"/>
    <s v="Small Business"/>
    <s v="Office Supplies"/>
    <s v="Storage &amp; Organization"/>
    <s v="Small Box"/>
    <d v="2012-01-31T00:00:00"/>
  </r>
  <r>
    <n v="16961"/>
    <x v="692"/>
    <s v="Not Specified"/>
    <n v="34"/>
    <n v="1089.5899999999999"/>
    <s v="Regular Air"/>
    <n v="5.09"/>
    <x v="10"/>
    <s v="Consumer"/>
    <s v="Office Supplies"/>
    <s v="Paper"/>
    <s v="Small Box"/>
    <d v="2009-01-08T00:00:00"/>
  </r>
  <r>
    <n v="512"/>
    <x v="192"/>
    <s v="Low"/>
    <n v="6"/>
    <n v="1309.53"/>
    <s v="Regular Air"/>
    <n v="18.059999999999999"/>
    <x v="6"/>
    <s v="Home Office"/>
    <s v="Furniture"/>
    <s v="Chairs &amp; Chairmats"/>
    <s v="Large Box"/>
    <d v="2011-05-19T00:00:00"/>
  </r>
  <r>
    <n v="31303"/>
    <x v="1189"/>
    <s v="Low"/>
    <n v="50"/>
    <n v="306.13"/>
    <s v="Express Air"/>
    <n v="1.49"/>
    <x v="9"/>
    <s v="Home Office"/>
    <s v="Office Supplies"/>
    <s v="Binders and Binder Accessories"/>
    <s v="Small Box"/>
    <d v="2011-03-22T00:00:00"/>
  </r>
  <r>
    <n v="6884"/>
    <x v="251"/>
    <s v="Low"/>
    <n v="47"/>
    <n v="296.13"/>
    <s v="Regular Air"/>
    <n v="1.02"/>
    <x v="11"/>
    <s v="Home Office"/>
    <s v="Office Supplies"/>
    <s v="Paper"/>
    <s v="Wrap Bag"/>
    <d v="2009-01-20T00:00:00"/>
  </r>
  <r>
    <n v="25063"/>
    <x v="332"/>
    <s v="Not Specified"/>
    <n v="24"/>
    <n v="711.875"/>
    <s v="Regular Air"/>
    <n v="3.3"/>
    <x v="5"/>
    <s v="Home Office"/>
    <s v="Technology"/>
    <s v="Telephones and Communication"/>
    <s v="Small Pack"/>
    <d v="2009-06-29T00:00:00"/>
  </r>
  <r>
    <n v="7846"/>
    <x v="25"/>
    <s v="Low"/>
    <n v="12"/>
    <n v="26.33"/>
    <s v="Regular Air"/>
    <n v="4.8600000000000003"/>
    <x v="4"/>
    <s v="Corporate"/>
    <s v="Furniture"/>
    <s v="Office Furnishings"/>
    <s v="Small Box"/>
    <d v="2011-06-25T00:00:00"/>
  </r>
  <r>
    <n v="8835"/>
    <x v="253"/>
    <s v="Critical"/>
    <n v="12"/>
    <n v="153.44"/>
    <s v="Regular Air"/>
    <n v="6.02"/>
    <x v="1"/>
    <s v="Corporate"/>
    <s v="Furniture"/>
    <s v="Office Furnishings"/>
    <s v="Small Pack"/>
    <d v="2009-10-14T00:00:00"/>
  </r>
  <r>
    <n v="57378"/>
    <x v="344"/>
    <s v="Not Specified"/>
    <n v="10"/>
    <n v="38.44"/>
    <s v="Express Air"/>
    <n v="3.97"/>
    <x v="5"/>
    <s v="Small Business"/>
    <s v="Office Supplies"/>
    <s v="Pens &amp; Art Supplies"/>
    <s v="Wrap Bag"/>
    <d v="2009-12-28T00:00:00"/>
  </r>
  <r>
    <n v="15618"/>
    <x v="198"/>
    <s v="Medium"/>
    <n v="14"/>
    <n v="782.45050000000003"/>
    <s v="Regular Air"/>
    <n v="3.99"/>
    <x v="7"/>
    <s v="Consumer"/>
    <s v="Technology"/>
    <s v="Telephones and Communication"/>
    <s v="Small Box"/>
    <d v="2010-08-06T00:00:00"/>
  </r>
  <r>
    <n v="42083"/>
    <x v="741"/>
    <s v="Critical"/>
    <n v="38"/>
    <n v="5526.16"/>
    <s v="Regular Air"/>
    <n v="24.49"/>
    <x v="5"/>
    <s v="Consumer"/>
    <s v="Furniture"/>
    <s v="Chairs &amp; Chairmats"/>
    <s v="Large Box"/>
    <d v="2011-12-13T00:00:00"/>
  </r>
  <r>
    <n v="24579"/>
    <x v="1218"/>
    <s v="High"/>
    <n v="40"/>
    <n v="467.5"/>
    <s v="Regular Air"/>
    <n v="4.9800000000000004"/>
    <x v="1"/>
    <s v="Small Business"/>
    <s v="Office Supplies"/>
    <s v="Appliances"/>
    <s v="Small Box"/>
    <d v="2012-11-20T00:00:00"/>
  </r>
  <r>
    <n v="21286"/>
    <x v="512"/>
    <s v="Critical"/>
    <n v="17"/>
    <n v="280.39"/>
    <s v="Express Air"/>
    <n v="6.75"/>
    <x v="3"/>
    <s v="Small Business"/>
    <s v="Office Supplies"/>
    <s v="Appliances"/>
    <s v="Medium Box"/>
    <d v="2009-05-17T00:00:00"/>
  </r>
  <r>
    <n v="33922"/>
    <x v="59"/>
    <s v="Not Specified"/>
    <n v="31"/>
    <n v="15251.5"/>
    <s v="Delivery Truck"/>
    <n v="69.3"/>
    <x v="2"/>
    <s v="Home Office"/>
    <s v="Technology"/>
    <s v="Office Machines"/>
    <s v="Jumbo Drum"/>
    <d v="2010-02-27T00:00:00"/>
  </r>
  <r>
    <n v="7136"/>
    <x v="19"/>
    <s v="High"/>
    <n v="17"/>
    <n v="642.9"/>
    <s v="Regular Air"/>
    <n v="1.99"/>
    <x v="0"/>
    <s v="Home Office"/>
    <s v="Technology"/>
    <s v="Computer Peripherals"/>
    <s v="Small Pack"/>
    <d v="2009-03-24T00:00:00"/>
  </r>
  <r>
    <n v="28512"/>
    <x v="1086"/>
    <s v="Medium"/>
    <n v="10"/>
    <n v="185.59"/>
    <s v="Regular Air"/>
    <n v="5.77"/>
    <x v="6"/>
    <s v="Corporate"/>
    <s v="Office Supplies"/>
    <s v="Paper"/>
    <s v="Small Box"/>
    <d v="2010-04-29T00:00:00"/>
  </r>
  <r>
    <n v="1539"/>
    <x v="381"/>
    <s v="Low"/>
    <n v="33"/>
    <n v="511.83"/>
    <s v="Regular Air"/>
    <n v="13.18"/>
    <x v="11"/>
    <s v="Corporate"/>
    <s v="Office Supplies"/>
    <s v="Binders and Binder Accessories"/>
    <s v="Small Box"/>
    <d v="2011-03-11T00:00:00"/>
  </r>
  <r>
    <n v="18855"/>
    <x v="156"/>
    <s v="High"/>
    <n v="31"/>
    <n v="229.43"/>
    <s v="Regular Air"/>
    <n v="7.72"/>
    <x v="3"/>
    <s v="Small Business"/>
    <s v="Office Supplies"/>
    <s v="Binders and Binder Accessories"/>
    <s v="Small Box"/>
    <d v="2009-09-18T00:00:00"/>
  </r>
  <r>
    <n v="9829"/>
    <x v="1033"/>
    <s v="Critical"/>
    <n v="23"/>
    <n v="750.39"/>
    <s v="Regular Air"/>
    <n v="11.63"/>
    <x v="6"/>
    <s v="Consumer"/>
    <s v="Office Supplies"/>
    <s v="Binders and Binder Accessories"/>
    <s v="Small Box"/>
    <d v="2011-12-09T00:00:00"/>
  </r>
  <r>
    <n v="43239"/>
    <x v="1020"/>
    <s v="Not Specified"/>
    <n v="14"/>
    <n v="270.25"/>
    <s v="Regular Air"/>
    <n v="1.49"/>
    <x v="6"/>
    <s v="Home Office"/>
    <s v="Office Supplies"/>
    <s v="Binders and Binder Accessories"/>
    <s v="Small Box"/>
    <d v="2011-03-18T00:00:00"/>
  </r>
  <r>
    <n v="56384"/>
    <x v="255"/>
    <s v="Critical"/>
    <n v="29"/>
    <n v="6139.34"/>
    <s v="Delivery Truck"/>
    <n v="69.64"/>
    <x v="1"/>
    <s v="Small Business"/>
    <s v="Furniture"/>
    <s v="Tables"/>
    <s v="Jumbo Box"/>
    <d v="2012-08-02T00:00:00"/>
  </r>
  <r>
    <n v="12897"/>
    <x v="437"/>
    <s v="Not Specified"/>
    <n v="31"/>
    <n v="211.55"/>
    <s v="Express Air"/>
    <n v="7.91"/>
    <x v="1"/>
    <s v="Corporate"/>
    <s v="Office Supplies"/>
    <s v="Paper"/>
    <s v="Small Box"/>
    <d v="2011-07-19T00:00:00"/>
  </r>
  <r>
    <n v="33731"/>
    <x v="1224"/>
    <s v="High"/>
    <n v="32"/>
    <n v="109.01"/>
    <s v="Regular Air"/>
    <n v="1.63"/>
    <x v="6"/>
    <s v="Corporate"/>
    <s v="Office Supplies"/>
    <s v="Rubber Bands"/>
    <s v="Wrap Bag"/>
    <d v="2012-10-08T00:00:00"/>
  </r>
  <r>
    <n v="52934"/>
    <x v="433"/>
    <s v="Critical"/>
    <n v="20"/>
    <n v="92.15"/>
    <s v="Regular Air"/>
    <n v="0.5"/>
    <x v="9"/>
    <s v="Corporate"/>
    <s v="Office Supplies"/>
    <s v="Labels"/>
    <s v="Small Box"/>
    <d v="2011-07-28T00:00:00"/>
  </r>
  <r>
    <n v="15878"/>
    <x v="1100"/>
    <s v="High"/>
    <n v="36"/>
    <n v="275.06"/>
    <s v="Regular Air"/>
    <n v="11.15"/>
    <x v="9"/>
    <s v="Corporate"/>
    <s v="Office Supplies"/>
    <s v="Paper"/>
    <s v="Small Box"/>
    <d v="2010-11-06T00:00:00"/>
  </r>
  <r>
    <n v="37762"/>
    <x v="1070"/>
    <s v="Medium"/>
    <n v="20"/>
    <n v="135.02000000000001"/>
    <s v="Regular Air"/>
    <n v="6.74"/>
    <x v="10"/>
    <s v="Small Business"/>
    <s v="Office Supplies"/>
    <s v="Paper"/>
    <s v="Small Box"/>
    <d v="2012-06-07T00:00:00"/>
  </r>
  <r>
    <n v="41253"/>
    <x v="608"/>
    <s v="Medium"/>
    <n v="5"/>
    <n v="1455.49"/>
    <s v="Regular Air"/>
    <n v="7.18"/>
    <x v="1"/>
    <s v="Small Business"/>
    <s v="Technology"/>
    <s v="Computer Peripherals"/>
    <s v="Small Box"/>
    <d v="2009-05-09T00:00:00"/>
  </r>
  <r>
    <n v="29536"/>
    <x v="1269"/>
    <s v="Medium"/>
    <n v="5"/>
    <n v="495.32"/>
    <s v="Delivery Truck"/>
    <n v="15.66"/>
    <x v="5"/>
    <s v="Consumer"/>
    <s v="Office Supplies"/>
    <s v="Appliances"/>
    <s v="Jumbo Drum"/>
    <d v="2012-09-09T00:00:00"/>
  </r>
  <r>
    <n v="21223"/>
    <x v="482"/>
    <s v="Not Specified"/>
    <n v="8"/>
    <n v="435.29"/>
    <s v="Regular Air"/>
    <n v="18.45"/>
    <x v="7"/>
    <s v="Consumer"/>
    <s v="Furniture"/>
    <s v="Office Furnishings"/>
    <s v="Medium Box"/>
    <d v="2012-03-16T00:00:00"/>
  </r>
  <r>
    <n v="30917"/>
    <x v="1131"/>
    <s v="Low"/>
    <n v="8"/>
    <n v="753.8"/>
    <s v="Regular Air"/>
    <n v="13.99"/>
    <x v="8"/>
    <s v="Corporate"/>
    <s v="Technology"/>
    <s v="Office Machines"/>
    <s v="Medium Box"/>
    <d v="2010-11-05T00:00:00"/>
  </r>
  <r>
    <n v="1504"/>
    <x v="459"/>
    <s v="Medium"/>
    <n v="31"/>
    <n v="293.18"/>
    <s v="Regular Air"/>
    <n v="1.99"/>
    <x v="10"/>
    <s v="Corporate"/>
    <s v="Technology"/>
    <s v="Computer Peripherals"/>
    <s v="Small Pack"/>
    <d v="2012-08-28T00:00:00"/>
  </r>
  <r>
    <n v="13056"/>
    <x v="457"/>
    <s v="Not Specified"/>
    <n v="33"/>
    <n v="3387.32"/>
    <s v="Regular Air"/>
    <n v="7.18"/>
    <x v="1"/>
    <s v="Small Business"/>
    <s v="Technology"/>
    <s v="Computer Peripherals"/>
    <s v="Small Box"/>
    <d v="2009-04-24T00:00:00"/>
  </r>
  <r>
    <n v="24070"/>
    <x v="413"/>
    <s v="High"/>
    <n v="36"/>
    <n v="170.42"/>
    <s v="Regular Air"/>
    <n v="4.97"/>
    <x v="0"/>
    <s v="Corporate"/>
    <s v="Office Supplies"/>
    <s v="Binders and Binder Accessories"/>
    <s v="Small Box"/>
    <d v="2011-03-16T00:00:00"/>
  </r>
  <r>
    <n v="8513"/>
    <x v="212"/>
    <s v="Low"/>
    <n v="9"/>
    <n v="163.78"/>
    <s v="Regular Air"/>
    <n v="8.51"/>
    <x v="1"/>
    <s v="Small Business"/>
    <s v="Technology"/>
    <s v="Office Machines"/>
    <s v="Medium Box"/>
    <d v="2011-07-17T00:00:00"/>
  </r>
  <r>
    <n v="23808"/>
    <x v="1303"/>
    <s v="Low"/>
    <n v="28"/>
    <n v="2813.8485000000001"/>
    <s v="Regular Air"/>
    <n v="7.69"/>
    <x v="3"/>
    <s v="Consumer"/>
    <s v="Technology"/>
    <s v="Telephones and Communication"/>
    <s v="Small Box"/>
    <d v="2009-02-09T00:00:00"/>
  </r>
  <r>
    <n v="20261"/>
    <x v="530"/>
    <s v="Medium"/>
    <n v="25"/>
    <n v="751.52"/>
    <s v="Express Air"/>
    <n v="12.62"/>
    <x v="1"/>
    <s v="Small Business"/>
    <s v="Office Supplies"/>
    <s v="Binders and Binder Accessories"/>
    <s v="Small Box"/>
    <d v="2009-05-20T00:00:00"/>
  </r>
  <r>
    <n v="13958"/>
    <x v="878"/>
    <s v="Low"/>
    <n v="11"/>
    <n v="808.673"/>
    <s v="Regular Air"/>
    <n v="0.99"/>
    <x v="3"/>
    <s v="Consumer"/>
    <s v="Technology"/>
    <s v="Telephones and Communication"/>
    <s v="Wrap Bag"/>
    <d v="2010-02-01T00:00:00"/>
  </r>
  <r>
    <n v="6116"/>
    <x v="1171"/>
    <s v="Medium"/>
    <n v="7"/>
    <n v="150.77000000000001"/>
    <s v="Regular Air"/>
    <n v="4"/>
    <x v="9"/>
    <s v="Corporate"/>
    <s v="Technology"/>
    <s v="Computer Peripherals"/>
    <s v="Small Box"/>
    <d v="2009-03-20T00:00:00"/>
  </r>
  <r>
    <n v="54083"/>
    <x v="510"/>
    <s v="High"/>
    <n v="10"/>
    <n v="2700.41"/>
    <s v="Delivery Truck"/>
    <n v="23.19"/>
    <x v="2"/>
    <s v="Home Office"/>
    <s v="Office Supplies"/>
    <s v="Appliances"/>
    <s v="Jumbo Drum"/>
    <d v="2011-07-23T00:00:00"/>
  </r>
  <r>
    <n v="7398"/>
    <x v="86"/>
    <s v="Not Specified"/>
    <n v="6"/>
    <n v="55.77"/>
    <s v="Regular Air"/>
    <n v="2.25"/>
    <x v="5"/>
    <s v="Corporate"/>
    <s v="Office Supplies"/>
    <s v="Pens &amp; Art Supplies"/>
    <s v="Wrap Bag"/>
    <d v="2009-06-04T00:00:00"/>
  </r>
  <r>
    <n v="11719"/>
    <x v="1080"/>
    <s v="Not Specified"/>
    <n v="30"/>
    <n v="616.01"/>
    <s v="Regular Air"/>
    <n v="8.99"/>
    <x v="8"/>
    <s v="Home Office"/>
    <s v="Office Supplies"/>
    <s v="Pens &amp; Art Supplies"/>
    <s v="Small Pack"/>
    <d v="2011-02-05T00:00:00"/>
  </r>
  <r>
    <n v="5317"/>
    <x v="1339"/>
    <s v="Low"/>
    <n v="10"/>
    <n v="1469.48"/>
    <s v="Delivery Truck"/>
    <n v="53.48"/>
    <x v="0"/>
    <s v="Small Business"/>
    <s v="Furniture"/>
    <s v="Bookcases"/>
    <s v="Jumbo Box"/>
    <d v="2009-09-15T00:00:00"/>
  </r>
  <r>
    <n v="55335"/>
    <x v="1067"/>
    <s v="Not Specified"/>
    <n v="30"/>
    <n v="8684.23"/>
    <s v="Delivery Truck"/>
    <n v="35.67"/>
    <x v="10"/>
    <s v="Consumer"/>
    <s v="Furniture"/>
    <s v="Tables"/>
    <s v="Jumbo Box"/>
    <d v="2012-09-17T00:00:00"/>
  </r>
  <r>
    <n v="30150"/>
    <x v="670"/>
    <s v="Critical"/>
    <n v="30"/>
    <n v="443.46"/>
    <s v="Regular Air"/>
    <n v="1.39"/>
    <x v="4"/>
    <s v="Home Office"/>
    <s v="Office Supplies"/>
    <s v="Envelopes"/>
    <s v="Small Box"/>
    <d v="2010-10-05T00:00:00"/>
  </r>
  <r>
    <n v="22338"/>
    <x v="435"/>
    <s v="Medium"/>
    <n v="36"/>
    <n v="200.08"/>
    <s v="Regular Air"/>
    <n v="5.0599999999999996"/>
    <x v="9"/>
    <s v="Consumer"/>
    <s v="Office Supplies"/>
    <s v="Paper"/>
    <s v="Small Box"/>
    <d v="2010-05-15T00:00:00"/>
  </r>
  <r>
    <n v="56710"/>
    <x v="912"/>
    <s v="Not Specified"/>
    <n v="6"/>
    <n v="182.64"/>
    <s v="Regular Air"/>
    <n v="6.5"/>
    <x v="1"/>
    <s v="Consumer"/>
    <s v="Technology"/>
    <s v="Computer Peripherals"/>
    <s v="Small Box"/>
    <d v="2010-05-13T00:00:00"/>
  </r>
  <r>
    <n v="55075"/>
    <x v="335"/>
    <s v="Critical"/>
    <n v="21"/>
    <n v="556.45000000000005"/>
    <s v="Delivery Truck"/>
    <n v="14.36"/>
    <x v="9"/>
    <s v="Home Office"/>
    <s v="Furniture"/>
    <s v="Chairs &amp; Chairmats"/>
    <s v="Jumbo Drum"/>
    <d v="2011-02-04T00:00:00"/>
  </r>
  <r>
    <n v="27265"/>
    <x v="421"/>
    <s v="Critical"/>
    <n v="49"/>
    <n v="14981.74"/>
    <s v="Regular Air"/>
    <n v="11.64"/>
    <x v="6"/>
    <s v="Corporate"/>
    <s v="Technology"/>
    <s v="Copiers and Fax"/>
    <s v="Large Box"/>
    <d v="2012-05-06T00:00:00"/>
  </r>
  <r>
    <n v="43110"/>
    <x v="12"/>
    <s v="High"/>
    <n v="3"/>
    <n v="21.01"/>
    <s v="Regular Air"/>
    <n v="5.0199999999999996"/>
    <x v="6"/>
    <s v="Corporate"/>
    <s v="Office Supplies"/>
    <s v="Paper"/>
    <s v="Small Box"/>
    <d v="2011-02-06T00:00:00"/>
  </r>
  <r>
    <n v="38786"/>
    <x v="1214"/>
    <s v="Medium"/>
    <n v="10"/>
    <n v="236.17"/>
    <s v="Delivery Truck"/>
    <n v="15.68"/>
    <x v="8"/>
    <s v="Consumer"/>
    <s v="Furniture"/>
    <s v="Office Furnishings"/>
    <s v="Jumbo Drum"/>
    <d v="2011-06-20T00:00:00"/>
  </r>
  <r>
    <n v="3363"/>
    <x v="507"/>
    <s v="High"/>
    <n v="21"/>
    <n v="8185.89"/>
    <s v="Regular Air"/>
    <n v="11.37"/>
    <x v="1"/>
    <s v="Home Office"/>
    <s v="Office Supplies"/>
    <s v="Storage &amp; Organization"/>
    <s v="Small Box"/>
    <d v="2011-09-22T00:00:00"/>
  </r>
  <r>
    <n v="52673"/>
    <x v="871"/>
    <s v="Medium"/>
    <n v="14"/>
    <n v="2045.066"/>
    <s v="Regular Air"/>
    <n v="8.99"/>
    <x v="5"/>
    <s v="Corporate"/>
    <s v="Technology"/>
    <s v="Telephones and Communication"/>
    <s v="Small Box"/>
    <d v="2012-05-09T00:00:00"/>
  </r>
  <r>
    <n v="12483"/>
    <x v="198"/>
    <s v="Critical"/>
    <n v="14"/>
    <n v="1406.07"/>
    <s v="Delivery Truck"/>
    <n v="57.38"/>
    <x v="8"/>
    <s v="Home Office"/>
    <s v="Furniture"/>
    <s v="Bookcases"/>
    <s v="Jumbo Box"/>
    <d v="2010-08-06T00:00:00"/>
  </r>
  <r>
    <n v="14215"/>
    <x v="1210"/>
    <s v="Medium"/>
    <n v="44"/>
    <n v="2277.0300000000002"/>
    <s v="Regular Air"/>
    <n v="6.79"/>
    <x v="12"/>
    <s v="Home Office"/>
    <s v="Office Supplies"/>
    <s v="Paper"/>
    <s v="Small Box"/>
    <d v="2012-07-14T00:00:00"/>
  </r>
  <r>
    <n v="3460"/>
    <x v="1143"/>
    <s v="High"/>
    <n v="27"/>
    <n v="153.22999999999999"/>
    <s v="Regular Air"/>
    <n v="4.6900000000000004"/>
    <x v="1"/>
    <s v="Consumer"/>
    <s v="Office Supplies"/>
    <s v="Storage &amp; Organization"/>
    <s v="Small Box"/>
    <d v="2011-10-04T00:00:00"/>
  </r>
  <r>
    <n v="26726"/>
    <x v="220"/>
    <s v="High"/>
    <n v="11"/>
    <n v="86.68"/>
    <s v="Regular Air"/>
    <n v="49"/>
    <x v="9"/>
    <s v="Small Business"/>
    <s v="Office Supplies"/>
    <s v="Appliances"/>
    <s v="Large Box"/>
    <d v="2012-12-29T00:00:00"/>
  </r>
  <r>
    <n v="40454"/>
    <x v="807"/>
    <s v="Not Specified"/>
    <n v="43"/>
    <n v="1243.8800000000001"/>
    <s v="Regular Air"/>
    <n v="8.99"/>
    <x v="4"/>
    <s v="Corporate"/>
    <s v="Office Supplies"/>
    <s v="Pens &amp; Art Supplies"/>
    <s v="Small Pack"/>
    <d v="2011-04-24T00:00:00"/>
  </r>
  <r>
    <n v="13606"/>
    <x v="1237"/>
    <s v="Not Specified"/>
    <n v="34"/>
    <n v="109.86"/>
    <s v="Regular Air"/>
    <n v="0.85"/>
    <x v="0"/>
    <s v="Small Business"/>
    <s v="Office Supplies"/>
    <s v="Pens &amp; Art Supplies"/>
    <s v="Wrap Bag"/>
    <d v="2009-04-28T00:00:00"/>
  </r>
  <r>
    <n v="28773"/>
    <x v="1211"/>
    <s v="Low"/>
    <n v="48"/>
    <n v="2174.4189999999999"/>
    <s v="Regular Air"/>
    <n v="5"/>
    <x v="5"/>
    <s v="Small Business"/>
    <s v="Technology"/>
    <s v="Telephones and Communication"/>
    <s v="Small Pack"/>
    <d v="2011-02-17T00:00:00"/>
  </r>
  <r>
    <n v="38913"/>
    <x v="762"/>
    <s v="Not Specified"/>
    <n v="7"/>
    <n v="230.29"/>
    <s v="Regular Air"/>
    <n v="12.62"/>
    <x v="0"/>
    <s v="Home Office"/>
    <s v="Office Supplies"/>
    <s v="Binders and Binder Accessories"/>
    <s v="Small Box"/>
    <d v="2009-09-06T00:00:00"/>
  </r>
  <r>
    <n v="11429"/>
    <x v="478"/>
    <s v="Low"/>
    <n v="46"/>
    <n v="18421.2"/>
    <s v="Delivery Truck"/>
    <n v="42.52"/>
    <x v="4"/>
    <s v="Home Office"/>
    <s v="Furniture"/>
    <s v="Tables"/>
    <s v="Jumbo Box"/>
    <d v="2010-03-05T00:00:00"/>
  </r>
  <r>
    <n v="11650"/>
    <x v="306"/>
    <s v="Not Specified"/>
    <n v="26"/>
    <n v="1090.4000000000001"/>
    <s v="Regular Air"/>
    <n v="8.99"/>
    <x v="4"/>
    <s v="Home Office"/>
    <s v="Office Supplies"/>
    <s v="Pens &amp; Art Supplies"/>
    <s v="Small Pack"/>
    <d v="2012-09-26T00:00:00"/>
  </r>
  <r>
    <n v="39589"/>
    <x v="534"/>
    <s v="Critical"/>
    <n v="20"/>
    <n v="95.08"/>
    <s v="Regular Air"/>
    <n v="0.5"/>
    <x v="1"/>
    <s v="Home Office"/>
    <s v="Office Supplies"/>
    <s v="Labels"/>
    <s v="Small Box"/>
    <d v="2009-08-02T00:00:00"/>
  </r>
  <r>
    <n v="49952"/>
    <x v="147"/>
    <s v="High"/>
    <n v="12"/>
    <n v="1323.67"/>
    <s v="Express Air"/>
    <n v="5.81"/>
    <x v="2"/>
    <s v="Corporate"/>
    <s v="Furniture"/>
    <s v="Office Furnishings"/>
    <s v="Medium Box"/>
    <d v="2011-11-20T00:00:00"/>
  </r>
  <r>
    <n v="46916"/>
    <x v="261"/>
    <s v="High"/>
    <n v="40"/>
    <n v="103.79"/>
    <s v="Regular Air"/>
    <n v="0.5"/>
    <x v="10"/>
    <s v="Home Office"/>
    <s v="Office Supplies"/>
    <s v="Labels"/>
    <s v="Small Box"/>
    <d v="2011-10-05T00:00:00"/>
  </r>
  <r>
    <n v="4645"/>
    <x v="173"/>
    <s v="Critical"/>
    <n v="30"/>
    <n v="920"/>
    <s v="Regular Air"/>
    <n v="4"/>
    <x v="5"/>
    <s v="Small Business"/>
    <s v="Technology"/>
    <s v="Computer Peripherals"/>
    <s v="Small Box"/>
    <d v="2009-09-19T00:00:00"/>
  </r>
  <r>
    <n v="55520"/>
    <x v="631"/>
    <s v="Critical"/>
    <n v="43"/>
    <n v="525.77"/>
    <s v="Express Air"/>
    <n v="5.99"/>
    <x v="3"/>
    <s v="Small Business"/>
    <s v="Technology"/>
    <s v="Office Machines"/>
    <s v="Medium Box"/>
    <d v="2011-05-08T00:00:00"/>
  </r>
  <r>
    <n v="29383"/>
    <x v="1107"/>
    <s v="Medium"/>
    <n v="30"/>
    <n v="217.42"/>
    <s v="Regular Air"/>
    <n v="4"/>
    <x v="1"/>
    <s v="Corporate"/>
    <s v="Furniture"/>
    <s v="Office Furnishings"/>
    <s v="Wrap Bag"/>
    <d v="2011-11-19T00:00:00"/>
  </r>
  <r>
    <n v="27015"/>
    <x v="85"/>
    <s v="Low"/>
    <n v="24"/>
    <n v="1339.25"/>
    <s v="Regular Air"/>
    <n v="13.22"/>
    <x v="1"/>
    <s v="Home Office"/>
    <s v="Office Supplies"/>
    <s v="Appliances"/>
    <s v="Small Box"/>
    <d v="2011-12-31T00:00:00"/>
  </r>
  <r>
    <n v="33571"/>
    <x v="753"/>
    <s v="Medium"/>
    <n v="1"/>
    <n v="7.15"/>
    <s v="Regular Air"/>
    <n v="2.0299999999999998"/>
    <x v="8"/>
    <s v="Consumer"/>
    <s v="Furniture"/>
    <s v="Office Furnishings"/>
    <s v="Wrap Bag"/>
    <d v="2011-10-14T00:00:00"/>
  </r>
  <r>
    <n v="32803"/>
    <x v="141"/>
    <s v="Medium"/>
    <n v="22"/>
    <n v="96.07"/>
    <s v="Regular Air"/>
    <n v="2.5"/>
    <x v="1"/>
    <s v="Corporate"/>
    <s v="Office Supplies"/>
    <s v="Envelopes"/>
    <s v="Small Box"/>
    <d v="2011-12-18T00:00:00"/>
  </r>
  <r>
    <n v="24422"/>
    <x v="112"/>
    <s v="Critical"/>
    <n v="20"/>
    <n v="3467.28"/>
    <s v="Delivery Truck"/>
    <n v="29.21"/>
    <x v="9"/>
    <s v="Corporate"/>
    <s v="Furniture"/>
    <s v="Tables"/>
    <s v="Jumbo Box"/>
    <d v="2011-12-31T00:00:00"/>
  </r>
  <r>
    <n v="44000"/>
    <x v="322"/>
    <s v="Not Specified"/>
    <n v="17"/>
    <n v="119.51"/>
    <s v="Regular Air"/>
    <n v="6.05"/>
    <x v="0"/>
    <s v="Small Business"/>
    <s v="Office Supplies"/>
    <s v="Binders and Binder Accessories"/>
    <s v="Small Box"/>
    <d v="2012-10-04T00:00:00"/>
  </r>
  <r>
    <n v="7367"/>
    <x v="1114"/>
    <s v="Low"/>
    <n v="48"/>
    <n v="269.93"/>
    <s v="Express Air"/>
    <n v="0.95"/>
    <x v="9"/>
    <s v="Small Business"/>
    <s v="Office Supplies"/>
    <s v="Paper"/>
    <s v="Wrap Bag"/>
    <d v="2011-06-10T00:00:00"/>
  </r>
  <r>
    <n v="9701"/>
    <x v="59"/>
    <s v="Low"/>
    <n v="8"/>
    <n v="103.75"/>
    <s v="Regular Air"/>
    <n v="1.49"/>
    <x v="1"/>
    <s v="Small Business"/>
    <s v="Office Supplies"/>
    <s v="Binders and Binder Accessories"/>
    <s v="Small Box"/>
    <d v="2010-03-04T00:00:00"/>
  </r>
  <r>
    <n v="57318"/>
    <x v="711"/>
    <s v="Medium"/>
    <n v="33"/>
    <n v="158.79"/>
    <s v="Regular Air"/>
    <n v="0.5"/>
    <x v="0"/>
    <s v="Small Business"/>
    <s v="Office Supplies"/>
    <s v="Labels"/>
    <s v="Small Box"/>
    <d v="2010-01-12T00:00:00"/>
  </r>
  <r>
    <n v="1031"/>
    <x v="976"/>
    <s v="Medium"/>
    <n v="34"/>
    <n v="226.1"/>
    <s v="Regular Air"/>
    <n v="5.19"/>
    <x v="4"/>
    <s v="Consumer"/>
    <s v="Office Supplies"/>
    <s v="Binders and Binder Accessories"/>
    <s v="Small Box"/>
    <d v="2009-09-02T00:00:00"/>
  </r>
  <r>
    <n v="23046"/>
    <x v="303"/>
    <s v="Critical"/>
    <n v="33"/>
    <n v="292.75"/>
    <s v="Regular Air"/>
    <n v="2.0099999999999998"/>
    <x v="5"/>
    <s v="Corporate"/>
    <s v="Office Supplies"/>
    <s v="Paper"/>
    <s v="Wrap Bag"/>
    <d v="2010-10-08T00:00:00"/>
  </r>
  <r>
    <n v="34978"/>
    <x v="1360"/>
    <s v="High"/>
    <n v="49"/>
    <n v="165.51"/>
    <s v="Regular Air"/>
    <n v="6.83"/>
    <x v="7"/>
    <s v="Consumer"/>
    <s v="Office Supplies"/>
    <s v="Binders and Binder Accessories"/>
    <s v="Small Box"/>
    <d v="2011-02-06T00:00:00"/>
  </r>
  <r>
    <n v="46919"/>
    <x v="1379"/>
    <s v="Low"/>
    <n v="31"/>
    <n v="4483.92"/>
    <s v="Regular Air"/>
    <n v="6.5"/>
    <x v="1"/>
    <s v="Small Business"/>
    <s v="Technology"/>
    <s v="Computer Peripherals"/>
    <s v="Small Box"/>
    <d v="2009-06-20T00:00:00"/>
  </r>
  <r>
    <n v="18215"/>
    <x v="104"/>
    <s v="Medium"/>
    <n v="29"/>
    <n v="965.82"/>
    <s v="Regular Air"/>
    <n v="5.5"/>
    <x v="0"/>
    <s v="Home Office"/>
    <s v="Technology"/>
    <s v="Computer Peripherals"/>
    <s v="Small Box"/>
    <d v="2010-09-20T00:00:00"/>
  </r>
  <r>
    <n v="6464"/>
    <x v="1351"/>
    <s v="Medium"/>
    <n v="42"/>
    <n v="3991.99"/>
    <s v="Regular Air"/>
    <n v="56.2"/>
    <x v="4"/>
    <s v="Consumer"/>
    <s v="Furniture"/>
    <s v="Office Furnishings"/>
    <s v="Medium Box"/>
    <d v="2009-05-30T00:00:00"/>
  </r>
  <r>
    <n v="41793"/>
    <x v="838"/>
    <s v="High"/>
    <n v="48"/>
    <n v="1286.8699999999999"/>
    <s v="Regular Air"/>
    <n v="6.93"/>
    <x v="5"/>
    <s v="Small Business"/>
    <s v="Furniture"/>
    <s v="Office Furnishings"/>
    <s v="Small Box"/>
    <d v="2009-05-16T00:00:00"/>
  </r>
  <r>
    <n v="34048"/>
    <x v="1380"/>
    <s v="Low"/>
    <n v="1"/>
    <n v="26.68"/>
    <s v="Regular Air"/>
    <n v="3.63"/>
    <x v="7"/>
    <s v="Corporate"/>
    <s v="Furniture"/>
    <s v="Office Furnishings"/>
    <s v="Small Pack"/>
    <d v="2011-03-30T00:00:00"/>
  </r>
  <r>
    <n v="27430"/>
    <x v="1021"/>
    <s v="High"/>
    <n v="12"/>
    <n v="82.64"/>
    <s v="Regular Air"/>
    <n v="2.35"/>
    <x v="4"/>
    <s v="Small Business"/>
    <s v="Office Supplies"/>
    <s v="Pens &amp; Art Supplies"/>
    <s v="Wrap Bag"/>
    <d v="2011-02-01T00:00:00"/>
  </r>
  <r>
    <n v="19047"/>
    <x v="959"/>
    <s v="High"/>
    <n v="1"/>
    <n v="67.489999999999995"/>
    <s v="Regular Air"/>
    <n v="14.3"/>
    <x v="3"/>
    <s v="Corporate"/>
    <s v="Office Supplies"/>
    <s v="Paper"/>
    <s v="Small Box"/>
    <d v="2009-01-29T00:00:00"/>
  </r>
  <r>
    <n v="22279"/>
    <x v="37"/>
    <s v="Not Specified"/>
    <n v="43"/>
    <n v="2463.6"/>
    <s v="Regular Air"/>
    <n v="10.75"/>
    <x v="1"/>
    <s v="Small Business"/>
    <s v="Office Supplies"/>
    <s v="Paper"/>
    <s v="Small Box"/>
    <d v="2009-12-25T00:00:00"/>
  </r>
  <r>
    <n v="51558"/>
    <x v="492"/>
    <s v="Not Specified"/>
    <n v="47"/>
    <n v="4177.66"/>
    <s v="Delivery Truck"/>
    <n v="60"/>
    <x v="8"/>
    <s v="Corporate"/>
    <s v="Furniture"/>
    <s v="Tables"/>
    <s v="Jumbo Drum"/>
    <d v="2010-03-29T00:00:00"/>
  </r>
  <r>
    <n v="21445"/>
    <x v="320"/>
    <s v="Low"/>
    <n v="43"/>
    <n v="400.45"/>
    <s v="Regular Air"/>
    <n v="5.76"/>
    <x v="1"/>
    <s v="Small Business"/>
    <s v="Technology"/>
    <s v="Office Machines"/>
    <s v="Medium Box"/>
    <d v="2009-11-21T00:00:00"/>
  </r>
  <r>
    <n v="21346"/>
    <x v="5"/>
    <s v="High"/>
    <n v="46"/>
    <n v="400.49"/>
    <s v="Regular Air"/>
    <n v="9.86"/>
    <x v="3"/>
    <s v="Consumer"/>
    <s v="Office Supplies"/>
    <s v="Paper"/>
    <s v="Small Box"/>
    <d v="2011-06-07T00:00:00"/>
  </r>
  <r>
    <n v="59973"/>
    <x v="585"/>
    <s v="Low"/>
    <n v="29"/>
    <n v="11039.75"/>
    <s v="Delivery Truck"/>
    <n v="14.7"/>
    <x v="6"/>
    <s v="Small Business"/>
    <s v="Technology"/>
    <s v="Office Machines"/>
    <s v="Jumbo Drum"/>
    <d v="2011-11-15T00:00:00"/>
  </r>
  <r>
    <n v="55616"/>
    <x v="224"/>
    <s v="High"/>
    <n v="24"/>
    <n v="437.47800000000001"/>
    <s v="Regular Air"/>
    <n v="1.25"/>
    <x v="4"/>
    <s v="Consumer"/>
    <s v="Technology"/>
    <s v="Telephones and Communication"/>
    <s v="Small Pack"/>
    <d v="2011-05-09T00:00:00"/>
  </r>
  <r>
    <n v="33220"/>
    <x v="56"/>
    <s v="Not Specified"/>
    <n v="49"/>
    <n v="3291.13"/>
    <s v="Regular Air"/>
    <n v="3.5"/>
    <x v="6"/>
    <s v="Consumer"/>
    <s v="Office Supplies"/>
    <s v="Appliances"/>
    <s v="Small Box"/>
    <d v="2009-04-15T00:00:00"/>
  </r>
  <r>
    <n v="26854"/>
    <x v="668"/>
    <s v="Not Specified"/>
    <n v="1"/>
    <n v="34.11"/>
    <s v="Regular Air"/>
    <n v="8.99"/>
    <x v="2"/>
    <s v="Home Office"/>
    <s v="Furniture"/>
    <s v="Office Furnishings"/>
    <s v="Small Pack"/>
    <d v="2009-06-22T00:00:00"/>
  </r>
  <r>
    <n v="42887"/>
    <x v="866"/>
    <s v="Medium"/>
    <n v="3"/>
    <n v="35.68"/>
    <s v="Regular Air"/>
    <n v="5.76"/>
    <x v="8"/>
    <s v="Consumer"/>
    <s v="Office Supplies"/>
    <s v="Envelopes"/>
    <s v="Small Box"/>
    <d v="2012-06-11T00:00:00"/>
  </r>
  <r>
    <n v="18147"/>
    <x v="490"/>
    <s v="Not Specified"/>
    <n v="42"/>
    <n v="82.03"/>
    <s v="Regular Air"/>
    <n v="1.49"/>
    <x v="3"/>
    <s v="Home Office"/>
    <s v="Office Supplies"/>
    <s v="Binders and Binder Accessories"/>
    <s v="Small Box"/>
    <d v="2009-07-18T00:00:00"/>
  </r>
  <r>
    <n v="37734"/>
    <x v="728"/>
    <s v="Critical"/>
    <n v="15"/>
    <n v="1393.39"/>
    <s v="Regular Air"/>
    <n v="7.18"/>
    <x v="4"/>
    <s v="Small Business"/>
    <s v="Technology"/>
    <s v="Computer Peripherals"/>
    <s v="Small Box"/>
    <d v="2009-12-27T00:00:00"/>
  </r>
  <r>
    <n v="51009"/>
    <x v="149"/>
    <s v="Not Specified"/>
    <n v="10"/>
    <n v="48"/>
    <s v="Regular Air"/>
    <n v="6.92"/>
    <x v="8"/>
    <s v="Corporate"/>
    <s v="Furniture"/>
    <s v="Office Furnishings"/>
    <s v="Small Box"/>
    <d v="2011-11-07T00:00:00"/>
  </r>
  <r>
    <n v="9954"/>
    <x v="1293"/>
    <s v="Not Specified"/>
    <n v="36"/>
    <n v="10122.719999999999"/>
    <s v="Delivery Truck"/>
    <n v="57"/>
    <x v="8"/>
    <s v="Corporate"/>
    <s v="Furniture"/>
    <s v="Chairs &amp; Chairmats"/>
    <s v="Jumbo Drum"/>
    <d v="2009-06-20T00:00:00"/>
  </r>
  <r>
    <n v="19649"/>
    <x v="870"/>
    <s v="High"/>
    <n v="36"/>
    <n v="1095.1099999999999"/>
    <s v="Delivery Truck"/>
    <n v="45.51"/>
    <x v="6"/>
    <s v="Consumer"/>
    <s v="Furniture"/>
    <s v="Tables"/>
    <s v="Jumbo Box"/>
    <d v="2011-05-05T00:00:00"/>
  </r>
  <r>
    <n v="22054"/>
    <x v="764"/>
    <s v="Medium"/>
    <n v="32"/>
    <n v="216.79"/>
    <s v="Regular Air"/>
    <n v="2.83"/>
    <x v="1"/>
    <s v="Corporate"/>
    <s v="Furniture"/>
    <s v="Office Furnishings"/>
    <s v="Small Pack"/>
    <d v="2010-07-31T00:00:00"/>
  </r>
  <r>
    <n v="8388"/>
    <x v="171"/>
    <s v="Low"/>
    <n v="37"/>
    <n v="434.11"/>
    <s v="Regular Air"/>
    <n v="5.63"/>
    <x v="1"/>
    <s v="Home Office"/>
    <s v="Office Supplies"/>
    <s v="Binders and Binder Accessories"/>
    <s v="Small Box"/>
    <d v="2012-02-25T00:00:00"/>
  </r>
  <r>
    <n v="48836"/>
    <x v="1190"/>
    <s v="Critical"/>
    <n v="8"/>
    <n v="2651.21"/>
    <s v="Delivery Truck"/>
    <n v="40.19"/>
    <x v="0"/>
    <s v="Home Office"/>
    <s v="Furniture"/>
    <s v="Tables"/>
    <s v="Jumbo Box"/>
    <d v="2009-02-16T00:00:00"/>
  </r>
  <r>
    <n v="23681"/>
    <x v="1064"/>
    <s v="High"/>
    <n v="42"/>
    <n v="4182.5200000000004"/>
    <s v="Express Air"/>
    <n v="35"/>
    <x v="1"/>
    <s v="Consumer"/>
    <s v="Office Supplies"/>
    <s v="Storage &amp; Organization"/>
    <s v="Large Box"/>
    <d v="2012-05-21T00:00:00"/>
  </r>
  <r>
    <n v="33696"/>
    <x v="608"/>
    <s v="High"/>
    <n v="2"/>
    <n v="57.73"/>
    <s v="Regular Air"/>
    <n v="4"/>
    <x v="0"/>
    <s v="Small Business"/>
    <s v="Technology"/>
    <s v="Computer Peripherals"/>
    <s v="Small Box"/>
    <d v="2009-05-09T00:00:00"/>
  </r>
  <r>
    <n v="26499"/>
    <x v="888"/>
    <s v="Medium"/>
    <n v="11"/>
    <n v="32.4"/>
    <s v="Regular Air"/>
    <n v="0.5"/>
    <x v="2"/>
    <s v="Corporate"/>
    <s v="Office Supplies"/>
    <s v="Labels"/>
    <s v="Small Box"/>
    <d v="2010-02-22T00:00:00"/>
  </r>
  <r>
    <n v="45413"/>
    <x v="359"/>
    <s v="High"/>
    <n v="18"/>
    <n v="85.74"/>
    <s v="Regular Air"/>
    <n v="6.21"/>
    <x v="8"/>
    <s v="Small Business"/>
    <s v="Office Supplies"/>
    <s v="Binders and Binder Accessories"/>
    <s v="Small Box"/>
    <d v="2010-06-09T00:00:00"/>
  </r>
  <r>
    <n v="31330"/>
    <x v="876"/>
    <s v="High"/>
    <n v="2"/>
    <n v="13.5"/>
    <s v="Regular Air"/>
    <n v="1.67"/>
    <x v="6"/>
    <s v="Corporate"/>
    <s v="Office Supplies"/>
    <s v="Pens &amp; Art Supplies"/>
    <s v="Wrap Bag"/>
    <d v="2010-06-02T00:00:00"/>
  </r>
  <r>
    <n v="13126"/>
    <x v="293"/>
    <s v="Not Specified"/>
    <n v="45"/>
    <n v="6325.65"/>
    <s v="Delivery Truck"/>
    <n v="28.63"/>
    <x v="5"/>
    <s v="Consumer"/>
    <s v="Furniture"/>
    <s v="Chairs &amp; Chairmats"/>
    <s v="Jumbo Drum"/>
    <d v="2011-10-21T00:00:00"/>
  </r>
  <r>
    <n v="28867"/>
    <x v="602"/>
    <s v="Medium"/>
    <n v="43"/>
    <n v="866.73"/>
    <s v="Regular Air"/>
    <n v="6.5"/>
    <x v="6"/>
    <s v="Corporate"/>
    <s v="Technology"/>
    <s v="Computer Peripherals"/>
    <s v="Small Box"/>
    <d v="2011-07-23T00:00:00"/>
  </r>
  <r>
    <n v="45029"/>
    <x v="372"/>
    <s v="High"/>
    <n v="20"/>
    <n v="5304.42"/>
    <s v="Delivery Truck"/>
    <n v="62.74"/>
    <x v="1"/>
    <s v="Consumer"/>
    <s v="Furniture"/>
    <s v="Tables"/>
    <s v="Jumbo Box"/>
    <d v="2010-07-03T00:00:00"/>
  </r>
  <r>
    <n v="44256"/>
    <x v="147"/>
    <s v="Low"/>
    <n v="17"/>
    <n v="114.28"/>
    <s v="Regular Air"/>
    <n v="5.84"/>
    <x v="0"/>
    <s v="Corporate"/>
    <s v="Office Supplies"/>
    <s v="Paper"/>
    <s v="Small Box"/>
    <d v="2011-11-24T00:00:00"/>
  </r>
  <r>
    <n v="4004"/>
    <x v="33"/>
    <s v="Medium"/>
    <n v="44"/>
    <n v="1512.25"/>
    <s v="Regular Air"/>
    <n v="8.99"/>
    <x v="4"/>
    <s v="Corporate"/>
    <s v="Office Supplies"/>
    <s v="Pens &amp; Art Supplies"/>
    <s v="Small Pack"/>
    <d v="2010-05-07T00:00:00"/>
  </r>
  <r>
    <n v="24099"/>
    <x v="160"/>
    <s v="Not Specified"/>
    <n v="36"/>
    <n v="825.82"/>
    <s v="Regular Air"/>
    <n v="35"/>
    <x v="4"/>
    <s v="Corporate"/>
    <s v="Office Supplies"/>
    <s v="Storage &amp; Organization"/>
    <s v="Large Box"/>
    <d v="2011-05-21T00:00:00"/>
  </r>
  <r>
    <n v="49319"/>
    <x v="349"/>
    <s v="Low"/>
    <n v="13"/>
    <n v="98.82"/>
    <s v="Regular Air"/>
    <n v="5.53"/>
    <x v="6"/>
    <s v="Corporate"/>
    <s v="Technology"/>
    <s v="Computer Peripherals"/>
    <s v="Small Pack"/>
    <d v="2011-08-27T00:00:00"/>
  </r>
  <r>
    <n v="41921"/>
    <x v="171"/>
    <s v="Medium"/>
    <n v="29"/>
    <n v="337.38"/>
    <s v="Express Air"/>
    <n v="6.97"/>
    <x v="5"/>
    <s v="Consumer"/>
    <s v="Office Supplies"/>
    <s v="Envelopes"/>
    <s v="Small Box"/>
    <d v="2012-02-24T00:00:00"/>
  </r>
  <r>
    <n v="16102"/>
    <x v="497"/>
    <s v="Not Specified"/>
    <n v="25"/>
    <n v="13255.93"/>
    <s v="Delivery Truck"/>
    <n v="26"/>
    <x v="3"/>
    <s v="Home Office"/>
    <s v="Furniture"/>
    <s v="Chairs &amp; Chairmats"/>
    <s v="Jumbo Drum"/>
    <d v="2009-12-15T00:00:00"/>
  </r>
  <r>
    <n v="193"/>
    <x v="1154"/>
    <s v="Critical"/>
    <n v="14"/>
    <n v="174.89"/>
    <s v="Regular Air"/>
    <n v="6.27"/>
    <x v="4"/>
    <s v="Consumer"/>
    <s v="Office Supplies"/>
    <s v="Storage &amp; Organization"/>
    <s v="Medium Box"/>
    <d v="2010-08-09T00:00:00"/>
  </r>
  <r>
    <n v="20103"/>
    <x v="1000"/>
    <s v="Medium"/>
    <n v="30"/>
    <n v="314.93"/>
    <s v="Regular Air"/>
    <n v="6.24"/>
    <x v="8"/>
    <s v="Small Business"/>
    <s v="Technology"/>
    <s v="Office Machines"/>
    <s v="Medium Box"/>
    <d v="2010-02-12T00:00:00"/>
  </r>
  <r>
    <n v="20037"/>
    <x v="553"/>
    <s v="Low"/>
    <n v="35"/>
    <n v="1009.42"/>
    <s v="Regular Air"/>
    <n v="8.5500000000000007"/>
    <x v="6"/>
    <s v="Corporate"/>
    <s v="Furniture"/>
    <s v="Office Furnishings"/>
    <s v="Small Box"/>
    <d v="2009-01-15T00:00:00"/>
  </r>
  <r>
    <n v="16166"/>
    <x v="552"/>
    <s v="Critical"/>
    <n v="36"/>
    <n v="78.510000000000005"/>
    <s v="Regular Air"/>
    <n v="1.38"/>
    <x v="0"/>
    <s v="Small Business"/>
    <s v="Office Supplies"/>
    <s v="Rubber Bands"/>
    <s v="Wrap Bag"/>
    <d v="2010-02-01T00:00:00"/>
  </r>
  <r>
    <n v="32450"/>
    <x v="1215"/>
    <s v="Medium"/>
    <n v="37"/>
    <n v="2638.79"/>
    <s v="Delivery Truck"/>
    <n v="89.3"/>
    <x v="4"/>
    <s v="Small Business"/>
    <s v="Furniture"/>
    <s v="Tables"/>
    <s v="Jumbo Box"/>
    <d v="2011-12-19T00:00:00"/>
  </r>
  <r>
    <n v="50310"/>
    <x v="157"/>
    <s v="Medium"/>
    <n v="42"/>
    <n v="1811.3"/>
    <s v="Express Air"/>
    <n v="4.62"/>
    <x v="0"/>
    <s v="Corporate"/>
    <s v="Office Supplies"/>
    <s v="Appliances"/>
    <s v="Small Box"/>
    <d v="2009-08-17T00:00:00"/>
  </r>
  <r>
    <n v="43909"/>
    <x v="928"/>
    <s v="High"/>
    <n v="46"/>
    <n v="737.25"/>
    <s v="Regular Air"/>
    <n v="13.18"/>
    <x v="5"/>
    <s v="Consumer"/>
    <s v="Office Supplies"/>
    <s v="Binders and Binder Accessories"/>
    <s v="Small Box"/>
    <d v="2009-01-08T00:00:00"/>
  </r>
  <r>
    <n v="32610"/>
    <x v="751"/>
    <s v="Not Specified"/>
    <n v="20"/>
    <n v="1991.8985"/>
    <s v="Regular Air"/>
    <n v="7.69"/>
    <x v="5"/>
    <s v="Consumer"/>
    <s v="Technology"/>
    <s v="Telephones and Communication"/>
    <s v="Small Box"/>
    <d v="2012-08-20T00:00:00"/>
  </r>
  <r>
    <n v="6465"/>
    <x v="515"/>
    <s v="Low"/>
    <n v="36"/>
    <n v="240.14"/>
    <s v="Express Air"/>
    <n v="2"/>
    <x v="9"/>
    <s v="Small Business"/>
    <s v="Office Supplies"/>
    <s v="Paper"/>
    <s v="Wrap Bag"/>
    <d v="2011-08-19T00:00:00"/>
  </r>
  <r>
    <n v="49313"/>
    <x v="745"/>
    <s v="Medium"/>
    <n v="34"/>
    <n v="307.76"/>
    <s v="Express Air"/>
    <n v="4.93"/>
    <x v="1"/>
    <s v="Small Business"/>
    <s v="Furniture"/>
    <s v="Office Furnishings"/>
    <s v="Small Box"/>
    <d v="2009-10-04T00:00:00"/>
  </r>
  <r>
    <n v="50852"/>
    <x v="1108"/>
    <s v="Medium"/>
    <n v="24"/>
    <n v="188.47"/>
    <s v="Regular Air"/>
    <n v="11.51"/>
    <x v="6"/>
    <s v="Small Business"/>
    <s v="Office Supplies"/>
    <s v="Binders and Binder Accessories"/>
    <s v="Small Box"/>
    <d v="2011-06-13T00:00:00"/>
  </r>
  <r>
    <n v="32000"/>
    <x v="945"/>
    <s v="Low"/>
    <n v="49"/>
    <n v="162.16"/>
    <s v="Regular Air"/>
    <n v="1.35"/>
    <x v="1"/>
    <s v="Home Office"/>
    <s v="Office Supplies"/>
    <s v="Rubber Bands"/>
    <s v="Wrap Bag"/>
    <d v="2012-09-15T00:00:00"/>
  </r>
  <r>
    <n v="20033"/>
    <x v="429"/>
    <s v="Critical"/>
    <n v="5"/>
    <n v="2543.9499999999998"/>
    <s v="Regular Air"/>
    <n v="24.49"/>
    <x v="7"/>
    <s v="Corporate"/>
    <s v="Technology"/>
    <s v="Copiers and Fax"/>
    <s v="Large Box"/>
    <d v="2010-05-23T00:00:00"/>
  </r>
  <r>
    <n v="13602"/>
    <x v="1284"/>
    <s v="Low"/>
    <n v="13"/>
    <n v="660.99"/>
    <s v="Regular Air"/>
    <n v="5.09"/>
    <x v="3"/>
    <s v="Corporate"/>
    <s v="Office Supplies"/>
    <s v="Paper"/>
    <s v="Small Box"/>
    <d v="2009-01-13T00:00:00"/>
  </r>
  <r>
    <n v="18789"/>
    <x v="1020"/>
    <s v="High"/>
    <n v="50"/>
    <n v="1558.18"/>
    <s v="Regular Air"/>
    <n v="9.18"/>
    <x v="6"/>
    <s v="Small Business"/>
    <s v="Office Supplies"/>
    <s v="Paper"/>
    <s v="Small Box"/>
    <d v="2011-03-18T00:00:00"/>
  </r>
  <r>
    <n v="39492"/>
    <x v="458"/>
    <s v="Not Specified"/>
    <n v="40"/>
    <n v="169.48"/>
    <s v="Regular Air"/>
    <n v="5.68"/>
    <x v="1"/>
    <s v="Corporate"/>
    <s v="Office Supplies"/>
    <s v="Paper"/>
    <s v="Small Box"/>
    <d v="2011-04-19T00:00:00"/>
  </r>
  <r>
    <n v="11111"/>
    <x v="1162"/>
    <s v="Medium"/>
    <n v="7"/>
    <n v="308.52"/>
    <s v="Regular Air"/>
    <n v="34.200000000000003"/>
    <x v="1"/>
    <s v="Corporate"/>
    <s v="Furniture"/>
    <s v="Office Furnishings"/>
    <s v="Wrap Bag"/>
    <d v="2011-01-19T00:00:00"/>
  </r>
  <r>
    <n v="21478"/>
    <x v="169"/>
    <s v="Low"/>
    <n v="33"/>
    <n v="1602.21"/>
    <s v="Regular Air"/>
    <n v="5.79"/>
    <x v="8"/>
    <s v="Home Office"/>
    <s v="Office Supplies"/>
    <s v="Paper"/>
    <s v="Small Box"/>
    <d v="2012-03-06T00:00:00"/>
  </r>
  <r>
    <n v="31620"/>
    <x v="1207"/>
    <s v="Critical"/>
    <n v="20"/>
    <n v="1108.366"/>
    <s v="Regular Air"/>
    <n v="2.5"/>
    <x v="6"/>
    <s v="Home Office"/>
    <s v="Technology"/>
    <s v="Telephones and Communication"/>
    <s v="Small Box"/>
    <d v="2011-08-13T00:00:00"/>
  </r>
  <r>
    <n v="24996"/>
    <x v="1133"/>
    <s v="Critical"/>
    <n v="36"/>
    <n v="1793.24"/>
    <s v="Regular Air"/>
    <n v="5.0999999999999996"/>
    <x v="5"/>
    <s v="Consumer"/>
    <s v="Office Supplies"/>
    <s v="Appliances"/>
    <s v="Medium Box"/>
    <d v="2011-09-26T00:00:00"/>
  </r>
  <r>
    <n v="8995"/>
    <x v="828"/>
    <s v="High"/>
    <n v="46"/>
    <n v="89.41"/>
    <s v="Regular Air"/>
    <n v="0.76"/>
    <x v="2"/>
    <s v="Consumer"/>
    <s v="Office Supplies"/>
    <s v="Rubber Bands"/>
    <s v="Wrap Bag"/>
    <d v="2011-05-19T00:00:00"/>
  </r>
  <r>
    <n v="54368"/>
    <x v="775"/>
    <s v="Not Specified"/>
    <n v="43"/>
    <n v="1680.9770000000001"/>
    <s v="Regular Air"/>
    <n v="4.99"/>
    <x v="4"/>
    <s v="Small Business"/>
    <s v="Technology"/>
    <s v="Telephones and Communication"/>
    <s v="Small Box"/>
    <d v="2011-11-02T00:00:00"/>
  </r>
  <r>
    <n v="31204"/>
    <x v="1069"/>
    <s v="Low"/>
    <n v="14"/>
    <n v="215.52"/>
    <s v="Regular Air"/>
    <n v="5"/>
    <x v="0"/>
    <s v="Small Business"/>
    <s v="Furniture"/>
    <s v="Office Furnishings"/>
    <s v="Small Pack"/>
    <d v="2010-08-26T00:00:00"/>
  </r>
  <r>
    <n v="55458"/>
    <x v="1118"/>
    <s v="High"/>
    <n v="13"/>
    <n v="210.22"/>
    <s v="Regular Air"/>
    <n v="7.69"/>
    <x v="1"/>
    <s v="Home Office"/>
    <s v="Office Supplies"/>
    <s v="Storage &amp; Organization"/>
    <s v="Small Box"/>
    <d v="2012-03-18T00:00:00"/>
  </r>
  <r>
    <n v="5957"/>
    <x v="97"/>
    <s v="High"/>
    <n v="15"/>
    <n v="68.319999999999993"/>
    <s v="Regular Air"/>
    <n v="6.72"/>
    <x v="10"/>
    <s v="Small Business"/>
    <s v="Office Supplies"/>
    <s v="Paper"/>
    <s v="Small Box"/>
    <d v="2010-12-27T00:00:00"/>
  </r>
  <r>
    <n v="51269"/>
    <x v="207"/>
    <s v="Critical"/>
    <n v="20"/>
    <n v="430.41"/>
    <s v="Regular Air"/>
    <n v="7.58"/>
    <x v="5"/>
    <s v="Small Business"/>
    <s v="Furniture"/>
    <s v="Office Furnishings"/>
    <s v="Small Box"/>
    <d v="2012-01-13T00:00:00"/>
  </r>
  <r>
    <n v="9187"/>
    <x v="757"/>
    <s v="High"/>
    <n v="40"/>
    <n v="174.64"/>
    <s v="Regular Air"/>
    <n v="5.15"/>
    <x v="5"/>
    <s v="Small Business"/>
    <s v="Office Supplies"/>
    <s v="Appliances"/>
    <s v="Small Box"/>
    <d v="2009-08-22T00:00:00"/>
  </r>
  <r>
    <n v="21057"/>
    <x v="1015"/>
    <s v="Low"/>
    <n v="28"/>
    <n v="1103.67"/>
    <s v="Regular Air"/>
    <n v="1.99"/>
    <x v="4"/>
    <s v="Corporate"/>
    <s v="Technology"/>
    <s v="Computer Peripherals"/>
    <s v="Small Pack"/>
    <d v="2011-02-10T00:00:00"/>
  </r>
  <r>
    <n v="8070"/>
    <x v="835"/>
    <s v="Medium"/>
    <n v="14"/>
    <n v="622.72"/>
    <s v="Regular Air"/>
    <n v="8.99"/>
    <x v="6"/>
    <s v="Home Office"/>
    <s v="Office Supplies"/>
    <s v="Pens &amp; Art Supplies"/>
    <s v="Small Pack"/>
    <d v="2012-01-29T00:00:00"/>
  </r>
  <r>
    <n v="59207"/>
    <x v="159"/>
    <s v="Critical"/>
    <n v="3"/>
    <n v="10.119999999999999"/>
    <s v="Regular Air"/>
    <n v="1.58"/>
    <x v="6"/>
    <s v="Corporate"/>
    <s v="Office Supplies"/>
    <s v="Rubber Bands"/>
    <s v="Wrap Bag"/>
    <d v="2009-05-19T00:00:00"/>
  </r>
  <r>
    <n v="12449"/>
    <x v="552"/>
    <s v="Medium"/>
    <n v="36"/>
    <n v="1400.1"/>
    <s v="Regular Air"/>
    <n v="4"/>
    <x v="0"/>
    <s v="Small Business"/>
    <s v="Technology"/>
    <s v="Computer Peripherals"/>
    <s v="Small Box"/>
    <d v="2010-02-02T00:00:00"/>
  </r>
  <r>
    <n v="5509"/>
    <x v="1057"/>
    <s v="Low"/>
    <n v="11"/>
    <n v="68.459999999999994"/>
    <s v="Regular Air"/>
    <n v="5.3"/>
    <x v="3"/>
    <s v="Home Office"/>
    <s v="Office Supplies"/>
    <s v="Envelopes"/>
    <s v="Small Box"/>
    <d v="2009-04-12T00:00:00"/>
  </r>
  <r>
    <n v="58470"/>
    <x v="409"/>
    <s v="High"/>
    <n v="36"/>
    <n v="236.19"/>
    <s v="Regular Air"/>
    <n v="5.94"/>
    <x v="0"/>
    <s v="Small Business"/>
    <s v="Office Supplies"/>
    <s v="Paper"/>
    <s v="Small Box"/>
    <d v="2011-06-09T00:00:00"/>
  </r>
  <r>
    <n v="11782"/>
    <x v="596"/>
    <s v="Low"/>
    <n v="27"/>
    <n v="1541.7809999999999"/>
    <s v="Regular Air"/>
    <n v="13.99"/>
    <x v="0"/>
    <s v="Corporate"/>
    <s v="Technology"/>
    <s v="Telephones and Communication"/>
    <s v="Medium Box"/>
    <d v="2012-08-04T00:00:00"/>
  </r>
  <r>
    <n v="30023"/>
    <x v="397"/>
    <s v="Low"/>
    <n v="28"/>
    <n v="10253.75"/>
    <s v="Delivery Truck"/>
    <n v="48.26"/>
    <x v="9"/>
    <s v="Consumer"/>
    <s v="Technology"/>
    <s v="Office Machines"/>
    <s v="Jumbo Box"/>
    <d v="2010-10-17T00:00:00"/>
  </r>
  <r>
    <n v="30786"/>
    <x v="166"/>
    <s v="Medium"/>
    <n v="23"/>
    <n v="65.91"/>
    <s v="Regular Air"/>
    <n v="1.34"/>
    <x v="5"/>
    <s v="Small Business"/>
    <s v="Office Supplies"/>
    <s v="Pens &amp; Art Supplies"/>
    <s v="Wrap Bag"/>
    <d v="2012-07-16T00:00:00"/>
  </r>
  <r>
    <n v="26784"/>
    <x v="1"/>
    <s v="Critical"/>
    <n v="12"/>
    <n v="1466.95"/>
    <s v="Delivery Truck"/>
    <n v="30"/>
    <x v="4"/>
    <s v="Consumer"/>
    <s v="Furniture"/>
    <s v="Chairs &amp; Chairmats"/>
    <s v="Jumbo Drum"/>
    <d v="2010-07-24T00:00:00"/>
  </r>
  <r>
    <n v="5441"/>
    <x v="872"/>
    <s v="Not Specified"/>
    <n v="16"/>
    <n v="278.92"/>
    <s v="Regular Air"/>
    <n v="4.96"/>
    <x v="5"/>
    <s v="Consumer"/>
    <s v="Office Supplies"/>
    <s v="Storage &amp; Organization"/>
    <s v="Small Box"/>
    <d v="2009-07-21T00:00:00"/>
  </r>
  <r>
    <n v="43488"/>
    <x v="1221"/>
    <s v="Critical"/>
    <n v="13"/>
    <n v="192.44"/>
    <s v="Regular Air"/>
    <n v="6.46"/>
    <x v="4"/>
    <s v="Home Office"/>
    <s v="Office Supplies"/>
    <s v="Binders and Binder Accessories"/>
    <s v="Small Box"/>
    <d v="2012-06-20T00:00:00"/>
  </r>
  <r>
    <n v="55040"/>
    <x v="499"/>
    <s v="High"/>
    <n v="8"/>
    <n v="292.38"/>
    <s v="Regular Air"/>
    <n v="6.31"/>
    <x v="0"/>
    <s v="Consumer"/>
    <s v="Office Supplies"/>
    <s v="Storage &amp; Organization"/>
    <s v="Small Box"/>
    <d v="2009-04-14T00:00:00"/>
  </r>
  <r>
    <n v="19559"/>
    <x v="75"/>
    <s v="High"/>
    <n v="18"/>
    <n v="2445.212"/>
    <s v="Express Air"/>
    <n v="8.99"/>
    <x v="5"/>
    <s v="Small Business"/>
    <s v="Technology"/>
    <s v="Telephones and Communication"/>
    <s v="Small Box"/>
    <d v="2010-04-16T00:00:00"/>
  </r>
  <r>
    <n v="29350"/>
    <x v="66"/>
    <s v="High"/>
    <n v="46"/>
    <n v="1634.17"/>
    <s v="Express Air"/>
    <n v="13.89"/>
    <x v="4"/>
    <s v="Consumer"/>
    <s v="Office Supplies"/>
    <s v="Pens &amp; Art Supplies"/>
    <s v="Wrap Bag"/>
    <d v="2009-08-26T00:00:00"/>
  </r>
  <r>
    <n v="10114"/>
    <x v="185"/>
    <s v="Critical"/>
    <n v="39"/>
    <n v="147.88"/>
    <s v="Regular Air"/>
    <n v="5.47"/>
    <x v="4"/>
    <s v="Small Business"/>
    <s v="Office Supplies"/>
    <s v="Binders and Binder Accessories"/>
    <s v="Small Box"/>
    <d v="2010-02-10T00:00:00"/>
  </r>
  <r>
    <n v="10658"/>
    <x v="713"/>
    <s v="Low"/>
    <n v="12"/>
    <n v="190.73"/>
    <s v="Regular Air"/>
    <n v="9.4"/>
    <x v="3"/>
    <s v="Consumer"/>
    <s v="Technology"/>
    <s v="Office Machines"/>
    <s v="Small Box"/>
    <d v="2009-08-27T00:00:00"/>
  </r>
  <r>
    <n v="454"/>
    <x v="1336"/>
    <s v="Low"/>
    <n v="42"/>
    <n v="234.2"/>
    <s v="Regular Air"/>
    <n v="1.82"/>
    <x v="1"/>
    <s v="Small Business"/>
    <s v="Office Supplies"/>
    <s v="Rubber Bands"/>
    <s v="Wrap Bag"/>
    <d v="2011-12-28T00:00:00"/>
  </r>
  <r>
    <n v="14530"/>
    <x v="679"/>
    <s v="High"/>
    <n v="44"/>
    <n v="4851.5024999999996"/>
    <s v="Regular Air"/>
    <n v="7.69"/>
    <x v="6"/>
    <s v="Home Office"/>
    <s v="Technology"/>
    <s v="Telephones and Communication"/>
    <s v="Small Box"/>
    <d v="2009-04-06T00:00:00"/>
  </r>
  <r>
    <n v="24646"/>
    <x v="1292"/>
    <s v="Not Specified"/>
    <n v="21"/>
    <n v="61.18"/>
    <s v="Regular Air"/>
    <n v="0.7"/>
    <x v="6"/>
    <s v="Small Business"/>
    <s v="Office Supplies"/>
    <s v="Pens &amp; Art Supplies"/>
    <s v="Wrap Bag"/>
    <d v="2011-04-17T00:00:00"/>
  </r>
  <r>
    <n v="33541"/>
    <x v="727"/>
    <s v="Critical"/>
    <n v="43"/>
    <n v="512.78"/>
    <s v="Regular Air"/>
    <n v="6.02"/>
    <x v="1"/>
    <s v="Small Business"/>
    <s v="Furniture"/>
    <s v="Office Furnishings"/>
    <s v="Small Pack"/>
    <d v="2012-06-19T00:00:00"/>
  </r>
  <r>
    <n v="6"/>
    <x v="1381"/>
    <s v="Not Specified"/>
    <n v="2"/>
    <n v="6.93"/>
    <s v="Regular Air"/>
    <n v="2.56"/>
    <x v="5"/>
    <s v="Corporate"/>
    <s v="Office Supplies"/>
    <s v="Scissors, Rulers and Trimmers"/>
    <s v="Small Pack"/>
    <d v="2012-02-21T00:00:00"/>
  </r>
  <r>
    <n v="15397"/>
    <x v="374"/>
    <s v="Critical"/>
    <n v="29"/>
    <n v="1178.04"/>
    <s v="Regular Air"/>
    <n v="6.5"/>
    <x v="1"/>
    <s v="Home Office"/>
    <s v="Technology"/>
    <s v="Computer Peripherals"/>
    <s v="Small Box"/>
    <d v="2010-02-06T00:00:00"/>
  </r>
  <r>
    <n v="31687"/>
    <x v="192"/>
    <s v="High"/>
    <n v="44"/>
    <n v="123.06"/>
    <s v="Regular Air"/>
    <n v="1.34"/>
    <x v="6"/>
    <s v="Corporate"/>
    <s v="Office Supplies"/>
    <s v="Pens &amp; Art Supplies"/>
    <s v="Wrap Bag"/>
    <d v="2011-05-19T00:00:00"/>
  </r>
  <r>
    <n v="7106"/>
    <x v="4"/>
    <s v="Low"/>
    <n v="8"/>
    <n v="118.98"/>
    <s v="Regular Air"/>
    <n v="7.27"/>
    <x v="9"/>
    <s v="Home Office"/>
    <s v="Office Supplies"/>
    <s v="Binders and Binder Accessories"/>
    <s v="Small Box"/>
    <d v="2012-05-12T00:00:00"/>
  </r>
  <r>
    <n v="41664"/>
    <x v="842"/>
    <s v="Critical"/>
    <n v="40"/>
    <n v="1038.19"/>
    <s v="Regular Air"/>
    <n v="4.08"/>
    <x v="1"/>
    <s v="Corporate"/>
    <s v="Office Supplies"/>
    <s v="Pens &amp; Art Supplies"/>
    <s v="Small Pack"/>
    <d v="2011-12-06T00:00:00"/>
  </r>
  <r>
    <n v="57666"/>
    <x v="905"/>
    <s v="Not Specified"/>
    <n v="45"/>
    <n v="1206.1500000000001"/>
    <s v="Regular Air"/>
    <n v="4.08"/>
    <x v="4"/>
    <s v="Small Business"/>
    <s v="Office Supplies"/>
    <s v="Pens &amp; Art Supplies"/>
    <s v="Small Pack"/>
    <d v="2009-05-25T00:00:00"/>
  </r>
  <r>
    <n v="35776"/>
    <x v="361"/>
    <s v="Medium"/>
    <n v="36"/>
    <n v="213.74"/>
    <s v="Regular Air"/>
    <n v="3.37"/>
    <x v="8"/>
    <s v="Consumer"/>
    <s v="Office Supplies"/>
    <s v="Rubber Bands"/>
    <s v="Wrap Bag"/>
    <d v="2009-02-06T00:00:00"/>
  </r>
  <r>
    <n v="48067"/>
    <x v="488"/>
    <s v="Low"/>
    <n v="31"/>
    <n v="3229.66"/>
    <s v="Express Air"/>
    <n v="3"/>
    <x v="7"/>
    <s v="Small Business"/>
    <s v="Technology"/>
    <s v="Telephones and Communication"/>
    <s v="Small Box"/>
    <d v="2012-07-01T00:00:00"/>
  </r>
  <r>
    <n v="17510"/>
    <x v="89"/>
    <s v="Critical"/>
    <n v="28"/>
    <n v="462.12"/>
    <s v="Regular Air"/>
    <n v="1.39"/>
    <x v="3"/>
    <s v="Small Business"/>
    <s v="Office Supplies"/>
    <s v="Envelopes"/>
    <s v="Small Box"/>
    <d v="2012-10-31T00:00:00"/>
  </r>
  <r>
    <n v="31910"/>
    <x v="365"/>
    <s v="Medium"/>
    <n v="6"/>
    <n v="187.63749999999999"/>
    <s v="Regular Air"/>
    <n v="5"/>
    <x v="8"/>
    <s v="Small Business"/>
    <s v="Technology"/>
    <s v="Telephones and Communication"/>
    <s v="Small Box"/>
    <d v="2009-10-30T00:00:00"/>
  </r>
  <r>
    <n v="50883"/>
    <x v="115"/>
    <s v="Low"/>
    <n v="35"/>
    <n v="6739.92"/>
    <s v="Delivery Truck"/>
    <n v="30"/>
    <x v="1"/>
    <s v="Corporate"/>
    <s v="Furniture"/>
    <s v="Chairs &amp; Chairmats"/>
    <s v="Jumbo Drum"/>
    <d v="2012-06-01T00:00:00"/>
  </r>
  <r>
    <n v="57921"/>
    <x v="889"/>
    <s v="Medium"/>
    <n v="8"/>
    <n v="45.24"/>
    <s v="Regular Air"/>
    <n v="4.62"/>
    <x v="8"/>
    <s v="Consumer"/>
    <s v="Technology"/>
    <s v="Computer Peripherals"/>
    <s v="Small Pack"/>
    <d v="2010-08-18T00:00:00"/>
  </r>
  <r>
    <n v="45570"/>
    <x v="318"/>
    <s v="Critical"/>
    <n v="19"/>
    <n v="77.569999999999993"/>
    <s v="Regular Air"/>
    <n v="5.47"/>
    <x v="8"/>
    <s v="Corporate"/>
    <s v="Office Supplies"/>
    <s v="Binders and Binder Accessories"/>
    <s v="Small Box"/>
    <d v="2010-08-10T00:00:00"/>
  </r>
  <r>
    <n v="24775"/>
    <x v="1048"/>
    <s v="Critical"/>
    <n v="15"/>
    <n v="1616.66"/>
    <s v="Delivery Truck"/>
    <n v="56.22"/>
    <x v="6"/>
    <s v="Home Office"/>
    <s v="Furniture"/>
    <s v="Bookcases"/>
    <s v="Jumbo Box"/>
    <d v="2012-02-19T00:00:00"/>
  </r>
  <r>
    <n v="51463"/>
    <x v="925"/>
    <s v="Low"/>
    <n v="4"/>
    <n v="28.34"/>
    <s v="Regular Air"/>
    <n v="7.44"/>
    <x v="4"/>
    <s v="Corporate"/>
    <s v="Office Supplies"/>
    <s v="Paper"/>
    <s v="Small Box"/>
    <d v="2011-12-26T00:00:00"/>
  </r>
  <r>
    <n v="13507"/>
    <x v="1333"/>
    <s v="Medium"/>
    <n v="27"/>
    <n v="176.1"/>
    <s v="Regular Air"/>
    <n v="6.18"/>
    <x v="0"/>
    <s v="Small Business"/>
    <s v="Office Supplies"/>
    <s v="Paper"/>
    <s v="Small Box"/>
    <d v="2012-12-30T00:00:00"/>
  </r>
  <r>
    <n v="43076"/>
    <x v="995"/>
    <s v="Not Specified"/>
    <n v="33"/>
    <n v="3636.37"/>
    <s v="Delivery Truck"/>
    <n v="30"/>
    <x v="4"/>
    <s v="Home Office"/>
    <s v="Furniture"/>
    <s v="Chairs &amp; Chairmats"/>
    <s v="Jumbo Drum"/>
    <d v="2010-06-16T00:00:00"/>
  </r>
  <r>
    <n v="12516"/>
    <x v="434"/>
    <s v="Low"/>
    <n v="31"/>
    <n v="2360.4299999999998"/>
    <s v="Delivery Truck"/>
    <n v="33.6"/>
    <x v="1"/>
    <s v="Home Office"/>
    <s v="Technology"/>
    <s v="Office Machines"/>
    <s v="Jumbo Drum"/>
    <d v="2009-05-29T00:00:00"/>
  </r>
  <r>
    <n v="57600"/>
    <x v="67"/>
    <s v="Critical"/>
    <n v="12"/>
    <n v="407.2"/>
    <s v="Regular Air"/>
    <n v="17.079999999999998"/>
    <x v="7"/>
    <s v="Small Business"/>
    <s v="Office Supplies"/>
    <s v="Paper"/>
    <s v="Small Box"/>
    <d v="2012-11-13T00:00:00"/>
  </r>
  <r>
    <n v="19522"/>
    <x v="120"/>
    <s v="Medium"/>
    <n v="37"/>
    <n v="64.36"/>
    <s v="Regular Air"/>
    <n v="0.7"/>
    <x v="4"/>
    <s v="Consumer"/>
    <s v="Office Supplies"/>
    <s v="Pens &amp; Art Supplies"/>
    <s v="Wrap Bag"/>
    <d v="2009-10-21T00:00:00"/>
  </r>
  <r>
    <n v="36224"/>
    <x v="635"/>
    <s v="Medium"/>
    <n v="15"/>
    <n v="1765.45"/>
    <s v="Express Air"/>
    <n v="3.99"/>
    <x v="6"/>
    <s v="Corporate"/>
    <s v="Office Supplies"/>
    <s v="Appliances"/>
    <s v="Small Box"/>
    <d v="2009-05-05T00:00:00"/>
  </r>
  <r>
    <n v="45440"/>
    <x v="451"/>
    <s v="Critical"/>
    <n v="5"/>
    <n v="748.29"/>
    <s v="Delivery Truck"/>
    <n v="28.63"/>
    <x v="2"/>
    <s v="Corporate"/>
    <s v="Furniture"/>
    <s v="Chairs &amp; Chairmats"/>
    <s v="Jumbo Drum"/>
    <d v="2012-08-11T00:00:00"/>
  </r>
  <r>
    <n v="20098"/>
    <x v="1033"/>
    <s v="Medium"/>
    <n v="8"/>
    <n v="194.11"/>
    <s v="Regular Air"/>
    <n v="8.99"/>
    <x v="9"/>
    <s v="Consumer"/>
    <s v="Furniture"/>
    <s v="Office Furnishings"/>
    <s v="Small Pack"/>
    <d v="2011-12-08T00:00:00"/>
  </r>
  <r>
    <n v="12097"/>
    <x v="963"/>
    <s v="Critical"/>
    <n v="9"/>
    <n v="49.89"/>
    <s v="Regular Air"/>
    <n v="6.07"/>
    <x v="8"/>
    <s v="Consumer"/>
    <s v="Office Supplies"/>
    <s v="Paper"/>
    <s v="Small Box"/>
    <d v="2010-11-11T00:00:00"/>
  </r>
  <r>
    <n v="32642"/>
    <x v="985"/>
    <s v="Medium"/>
    <n v="50"/>
    <n v="1507.16"/>
    <s v="Regular Air"/>
    <n v="1.99"/>
    <x v="1"/>
    <s v="Corporate"/>
    <s v="Technology"/>
    <s v="Computer Peripherals"/>
    <s v="Small Pack"/>
    <d v="2012-03-31T00:00:00"/>
  </r>
  <r>
    <n v="18884"/>
    <x v="1376"/>
    <s v="Not Specified"/>
    <n v="29"/>
    <n v="13571.7"/>
    <s v="Regular Air"/>
    <n v="24.49"/>
    <x v="8"/>
    <s v="Home Office"/>
    <s v="Technology"/>
    <s v="Copiers and Fax"/>
    <s v="Large Box"/>
    <d v="2011-06-26T00:00:00"/>
  </r>
  <r>
    <n v="30757"/>
    <x v="97"/>
    <s v="Medium"/>
    <n v="5"/>
    <n v="21.32"/>
    <s v="Express Air"/>
    <n v="0.85"/>
    <x v="5"/>
    <s v="Home Office"/>
    <s v="Office Supplies"/>
    <s v="Pens &amp; Art Supplies"/>
    <s v="Wrap Bag"/>
    <d v="2010-12-26T00:00:00"/>
  </r>
  <r>
    <n v="24451"/>
    <x v="245"/>
    <s v="Critical"/>
    <n v="24"/>
    <n v="1689.97"/>
    <s v="Delivery Truck"/>
    <n v="60"/>
    <x v="7"/>
    <s v="Corporate"/>
    <s v="Office Supplies"/>
    <s v="Appliances"/>
    <s v="Jumbo Drum"/>
    <d v="2012-12-04T00:00:00"/>
  </r>
  <r>
    <n v="2823"/>
    <x v="694"/>
    <s v="High"/>
    <n v="17"/>
    <n v="357.43"/>
    <s v="Regular Air"/>
    <n v="6.5"/>
    <x v="8"/>
    <s v="Home Office"/>
    <s v="Technology"/>
    <s v="Computer Peripherals"/>
    <s v="Small Box"/>
    <d v="2011-09-09T00:00:00"/>
  </r>
  <r>
    <n v="17924"/>
    <x v="1078"/>
    <s v="Critical"/>
    <n v="42"/>
    <n v="2507.48"/>
    <s v="Regular Air"/>
    <n v="4.5"/>
    <x v="6"/>
    <s v="Consumer"/>
    <s v="Office Supplies"/>
    <s v="Appliances"/>
    <s v="Small Box"/>
    <d v="2011-08-26T00:00:00"/>
  </r>
  <r>
    <n v="46052"/>
    <x v="1106"/>
    <s v="Medium"/>
    <n v="37"/>
    <n v="2374.35"/>
    <s v="Regular Air"/>
    <n v="14.48"/>
    <x v="1"/>
    <s v="Corporate"/>
    <s v="Furniture"/>
    <s v="Office Furnishings"/>
    <s v="Small Box"/>
    <d v="2009-11-25T00:00:00"/>
  </r>
  <r>
    <n v="25120"/>
    <x v="361"/>
    <s v="Medium"/>
    <n v="22"/>
    <n v="179.22"/>
    <s v="Regular Air"/>
    <n v="11.15"/>
    <x v="6"/>
    <s v="Corporate"/>
    <s v="Office Supplies"/>
    <s v="Paper"/>
    <s v="Small Box"/>
    <d v="2009-02-05T00:00:00"/>
  </r>
  <r>
    <n v="29573"/>
    <x v="651"/>
    <s v="Critical"/>
    <n v="43"/>
    <n v="792.21"/>
    <s v="Regular Air"/>
    <n v="9.5399999999999991"/>
    <x v="1"/>
    <s v="Home Office"/>
    <s v="Office Supplies"/>
    <s v="Paper"/>
    <s v="Small Box"/>
    <d v="2012-01-18T00:00:00"/>
  </r>
  <r>
    <n v="32929"/>
    <x v="852"/>
    <s v="Low"/>
    <n v="8"/>
    <n v="44.56"/>
    <s v="Regular Air"/>
    <n v="1.39"/>
    <x v="10"/>
    <s v="Corporate"/>
    <s v="Office Supplies"/>
    <s v="Envelopes"/>
    <s v="Small Box"/>
    <d v="2011-05-06T00:00:00"/>
  </r>
  <r>
    <n v="9639"/>
    <x v="897"/>
    <s v="Not Specified"/>
    <n v="11"/>
    <n v="43.57"/>
    <s v="Regular Air"/>
    <n v="0.99"/>
    <x v="5"/>
    <s v="Corporate"/>
    <s v="Office Supplies"/>
    <s v="Labels"/>
    <s v="Small Box"/>
    <d v="2010-09-05T00:00:00"/>
  </r>
  <r>
    <n v="28389"/>
    <x v="941"/>
    <s v="High"/>
    <n v="7"/>
    <n v="2097.94"/>
    <s v="Delivery Truck"/>
    <n v="54.12"/>
    <x v="0"/>
    <s v="Home Office"/>
    <s v="Furniture"/>
    <s v="Tables"/>
    <s v="Jumbo Box"/>
    <d v="2009-11-05T00:00:00"/>
  </r>
  <r>
    <n v="38087"/>
    <x v="1338"/>
    <s v="Critical"/>
    <n v="18"/>
    <n v="901.81"/>
    <s v="Regular Air"/>
    <n v="19.989999999999998"/>
    <x v="9"/>
    <s v="Small Business"/>
    <s v="Technology"/>
    <s v="Computer Peripherals"/>
    <s v="Small Box"/>
    <d v="2009-02-21T00:00:00"/>
  </r>
  <r>
    <n v="10661"/>
    <x v="1045"/>
    <s v="Not Specified"/>
    <n v="18"/>
    <n v="136.41"/>
    <s v="Regular Air"/>
    <n v="8.3699999999999992"/>
    <x v="0"/>
    <s v="Consumer"/>
    <s v="Office Supplies"/>
    <s v="Scissors, Rulers and Trimmers"/>
    <s v="Small Pack"/>
    <d v="2009-01-24T00:00:00"/>
  </r>
  <r>
    <n v="15744"/>
    <x v="761"/>
    <s v="Critical"/>
    <n v="16"/>
    <n v="838.81"/>
    <s v="Regular Air"/>
    <n v="6.79"/>
    <x v="1"/>
    <s v="Corporate"/>
    <s v="Office Supplies"/>
    <s v="Paper"/>
    <s v="Small Box"/>
    <d v="2010-03-22T00:00:00"/>
  </r>
  <r>
    <n v="26182"/>
    <x v="779"/>
    <s v="Not Specified"/>
    <n v="4"/>
    <n v="770.76"/>
    <s v="Delivery Truck"/>
    <n v="23.76"/>
    <x v="1"/>
    <s v="Corporate"/>
    <s v="Furniture"/>
    <s v="Chairs &amp; Chairmats"/>
    <s v="Jumbo Drum"/>
    <d v="2010-01-16T00:00:00"/>
  </r>
  <r>
    <n v="21477"/>
    <x v="526"/>
    <s v="Low"/>
    <n v="7"/>
    <n v="189.73"/>
    <s v="Regular Air"/>
    <n v="2.99"/>
    <x v="6"/>
    <s v="Home Office"/>
    <s v="Office Supplies"/>
    <s v="Binders and Binder Accessories"/>
    <s v="Small Box"/>
    <d v="2011-05-21T00:00:00"/>
  </r>
  <r>
    <n v="40933"/>
    <x v="395"/>
    <s v="High"/>
    <n v="37"/>
    <n v="95.43"/>
    <s v="Regular Air"/>
    <n v="4.28"/>
    <x v="5"/>
    <s v="Consumer"/>
    <s v="Office Supplies"/>
    <s v="Pens &amp; Art Supplies"/>
    <s v="Wrap Bag"/>
    <d v="2012-05-28T00:00:00"/>
  </r>
  <r>
    <n v="8224"/>
    <x v="412"/>
    <s v="Not Specified"/>
    <n v="41"/>
    <n v="89.77"/>
    <s v="Regular Air"/>
    <n v="1"/>
    <x v="1"/>
    <s v="Corporate"/>
    <s v="Office Supplies"/>
    <s v="Pens &amp; Art Supplies"/>
    <s v="Wrap Bag"/>
    <d v="2012-02-09T00:00:00"/>
  </r>
  <r>
    <n v="28736"/>
    <x v="622"/>
    <s v="High"/>
    <n v="26"/>
    <n v="1029.29"/>
    <s v="Regular Air"/>
    <n v="17.48"/>
    <x v="4"/>
    <s v="Small Business"/>
    <s v="Office Supplies"/>
    <s v="Paper"/>
    <s v="Small Box"/>
    <d v="2009-04-21T00:00:00"/>
  </r>
  <r>
    <n v="13795"/>
    <x v="934"/>
    <s v="Not Specified"/>
    <n v="23"/>
    <n v="275.16000000000003"/>
    <s v="Express Air"/>
    <n v="5.01"/>
    <x v="2"/>
    <s v="Small Business"/>
    <s v="Office Supplies"/>
    <s v="Paper"/>
    <s v="Small Box"/>
    <d v="2011-04-13T00:00:00"/>
  </r>
  <r>
    <n v="26050"/>
    <x v="364"/>
    <s v="High"/>
    <n v="44"/>
    <n v="365.24"/>
    <s v="Regular Air"/>
    <n v="8.2899999999999991"/>
    <x v="1"/>
    <s v="Home Office"/>
    <s v="Office Supplies"/>
    <s v="Envelopes"/>
    <s v="Small Box"/>
    <d v="2011-06-17T00:00:00"/>
  </r>
  <r>
    <n v="15718"/>
    <x v="1251"/>
    <s v="Critical"/>
    <n v="41"/>
    <n v="1863.02"/>
    <s v="Regular Air"/>
    <n v="8.99"/>
    <x v="1"/>
    <s v="Corporate"/>
    <s v="Office Supplies"/>
    <s v="Pens &amp; Art Supplies"/>
    <s v="Small Pack"/>
    <d v="2009-01-29T00:00:00"/>
  </r>
  <r>
    <n v="53445"/>
    <x v="805"/>
    <s v="High"/>
    <n v="21"/>
    <n v="73.8"/>
    <s v="Regular Air"/>
    <n v="1.35"/>
    <x v="1"/>
    <s v="Small Business"/>
    <s v="Office Supplies"/>
    <s v="Rubber Bands"/>
    <s v="Wrap Bag"/>
    <d v="2012-10-26T00:00:00"/>
  </r>
  <r>
    <n v="10530"/>
    <x v="1251"/>
    <s v="Medium"/>
    <n v="4"/>
    <n v="377.21300000000002"/>
    <s v="Regular Air"/>
    <n v="2.5"/>
    <x v="8"/>
    <s v="Consumer"/>
    <s v="Technology"/>
    <s v="Telephones and Communication"/>
    <s v="Small Box"/>
    <d v="2009-01-29T00:00:00"/>
  </r>
  <r>
    <n v="25254"/>
    <x v="740"/>
    <s v="Critical"/>
    <n v="35"/>
    <n v="299.68"/>
    <s v="Regular Air"/>
    <n v="5.6"/>
    <x v="1"/>
    <s v="Small Business"/>
    <s v="Office Supplies"/>
    <s v="Binders and Binder Accessories"/>
    <s v="Small Box"/>
    <d v="2010-09-19T00:00:00"/>
  </r>
  <r>
    <n v="39110"/>
    <x v="922"/>
    <s v="Medium"/>
    <n v="14"/>
    <n v="2595.0700000000002"/>
    <s v="Regular Air"/>
    <n v="11.54"/>
    <x v="0"/>
    <s v="Home Office"/>
    <s v="Furniture"/>
    <s v="Office Furnishings"/>
    <s v="Large Box"/>
    <d v="2010-02-05T00:00:00"/>
  </r>
  <r>
    <n v="47462"/>
    <x v="368"/>
    <s v="High"/>
    <n v="41"/>
    <n v="137.51"/>
    <s v="Regular Air"/>
    <n v="1.35"/>
    <x v="2"/>
    <s v="Corporate"/>
    <s v="Office Supplies"/>
    <s v="Rubber Bands"/>
    <s v="Wrap Bag"/>
    <d v="2011-06-11T00:00:00"/>
  </r>
  <r>
    <n v="12483"/>
    <x v="198"/>
    <s v="Critical"/>
    <n v="30"/>
    <n v="1771.67"/>
    <s v="Regular Air"/>
    <n v="9.7100000000000009"/>
    <x v="8"/>
    <s v="Home Office"/>
    <s v="Office Supplies"/>
    <s v="Storage &amp; Organization"/>
    <s v="Small Box"/>
    <d v="2010-08-05T00:00:00"/>
  </r>
  <r>
    <n v="38976"/>
    <x v="917"/>
    <s v="Critical"/>
    <n v="16"/>
    <n v="6813.93"/>
    <s v="Delivery Truck"/>
    <n v="49"/>
    <x v="9"/>
    <s v="Corporate"/>
    <s v="Technology"/>
    <s v="Copiers and Fax"/>
    <s v="Jumbo Drum"/>
    <d v="2010-12-26T00:00:00"/>
  </r>
  <r>
    <n v="21863"/>
    <x v="406"/>
    <s v="Not Specified"/>
    <n v="13"/>
    <n v="149.31"/>
    <s v="Regular Air"/>
    <n v="5.14"/>
    <x v="8"/>
    <s v="Small Business"/>
    <s v="Office Supplies"/>
    <s v="Binders and Binder Accessories"/>
    <s v="Small Box"/>
    <d v="2010-11-22T00:00:00"/>
  </r>
  <r>
    <n v="30405"/>
    <x v="811"/>
    <s v="Low"/>
    <n v="7"/>
    <n v="2789.03"/>
    <s v="Delivery Truck"/>
    <n v="42.52"/>
    <x v="6"/>
    <s v="Home Office"/>
    <s v="Furniture"/>
    <s v="Tables"/>
    <s v="Jumbo Box"/>
    <d v="2012-05-03T00:00:00"/>
  </r>
  <r>
    <n v="58054"/>
    <x v="233"/>
    <s v="High"/>
    <n v="26"/>
    <n v="61.4"/>
    <s v="Regular Air"/>
    <n v="5.33"/>
    <x v="1"/>
    <s v="Consumer"/>
    <s v="Furniture"/>
    <s v="Office Furnishings"/>
    <s v="Small Box"/>
    <d v="2011-01-04T00:00:00"/>
  </r>
  <r>
    <n v="47714"/>
    <x v="592"/>
    <s v="Medium"/>
    <n v="30"/>
    <n v="176.15"/>
    <s v="Regular Air"/>
    <n v="6.98"/>
    <x v="7"/>
    <s v="Corporate"/>
    <s v="Office Supplies"/>
    <s v="Binders and Binder Accessories"/>
    <s v="Small Box"/>
    <d v="2011-03-11T00:00:00"/>
  </r>
  <r>
    <n v="34599"/>
    <x v="478"/>
    <s v="Low"/>
    <n v="29"/>
    <n v="938.86"/>
    <s v="Regular Air"/>
    <n v="17.079999999999998"/>
    <x v="0"/>
    <s v="Small Business"/>
    <s v="Office Supplies"/>
    <s v="Paper"/>
    <s v="Small Box"/>
    <d v="2010-03-07T00:00:00"/>
  </r>
  <r>
    <n v="9505"/>
    <x v="1296"/>
    <s v="High"/>
    <n v="5"/>
    <n v="155.38999999999999"/>
    <s v="Regular Air"/>
    <n v="5.5"/>
    <x v="0"/>
    <s v="Home Office"/>
    <s v="Technology"/>
    <s v="Computer Peripherals"/>
    <s v="Small Box"/>
    <d v="2012-06-10T00:00:00"/>
  </r>
  <r>
    <n v="56002"/>
    <x v="117"/>
    <s v="Low"/>
    <n v="21"/>
    <n v="514.53"/>
    <s v="Regular Air"/>
    <n v="6.71"/>
    <x v="1"/>
    <s v="Corporate"/>
    <s v="Office Supplies"/>
    <s v="Envelopes"/>
    <s v="Small Box"/>
    <d v="2009-07-06T00:00:00"/>
  </r>
  <r>
    <n v="37763"/>
    <x v="723"/>
    <s v="Not Specified"/>
    <n v="24"/>
    <n v="1247.9275"/>
    <s v="Regular Air"/>
    <n v="2.5"/>
    <x v="4"/>
    <s v="Consumer"/>
    <s v="Technology"/>
    <s v="Telephones and Communication"/>
    <s v="Small Box"/>
    <d v="2012-02-09T00:00:00"/>
  </r>
  <r>
    <n v="46624"/>
    <x v="1256"/>
    <s v="Not Specified"/>
    <n v="28"/>
    <n v="110.2"/>
    <s v="Regular Air"/>
    <n v="0.5"/>
    <x v="8"/>
    <s v="Home Office"/>
    <s v="Office Supplies"/>
    <s v="Labels"/>
    <s v="Small Box"/>
    <d v="2010-04-27T00:00:00"/>
  </r>
  <r>
    <n v="59396"/>
    <x v="461"/>
    <s v="Critical"/>
    <n v="41"/>
    <n v="5930.34"/>
    <s v="Regular Air"/>
    <n v="6.5"/>
    <x v="6"/>
    <s v="Small Business"/>
    <s v="Technology"/>
    <s v="Computer Peripherals"/>
    <s v="Small Box"/>
    <d v="2009-11-16T00:00:00"/>
  </r>
  <r>
    <n v="36131"/>
    <x v="975"/>
    <s v="High"/>
    <n v="26"/>
    <n v="493.43"/>
    <s v="Regular Air"/>
    <n v="4.0999999999999996"/>
    <x v="0"/>
    <s v="Home Office"/>
    <s v="Office Supplies"/>
    <s v="Pens &amp; Art Supplies"/>
    <s v="Wrap Bag"/>
    <d v="2009-05-18T00:00:00"/>
  </r>
  <r>
    <n v="42405"/>
    <x v="1382"/>
    <s v="High"/>
    <n v="13"/>
    <n v="81.680000000000007"/>
    <s v="Regular Air"/>
    <n v="5.15"/>
    <x v="1"/>
    <s v="Home Office"/>
    <s v="Office Supplies"/>
    <s v="Paper"/>
    <s v="Small Box"/>
    <d v="2010-01-23T00:00:00"/>
  </r>
  <r>
    <n v="19078"/>
    <x v="379"/>
    <s v="Critical"/>
    <n v="21"/>
    <n v="256.12"/>
    <s v="Regular Air"/>
    <n v="4.9800000000000004"/>
    <x v="2"/>
    <s v="Corporate"/>
    <s v="Office Supplies"/>
    <s v="Appliances"/>
    <s v="Small Box"/>
    <d v="2009-07-28T00:00:00"/>
  </r>
  <r>
    <n v="29058"/>
    <x v="919"/>
    <s v="High"/>
    <n v="23"/>
    <n v="128.52000000000001"/>
    <s v="Regular Air"/>
    <n v="1"/>
    <x v="8"/>
    <s v="Consumer"/>
    <s v="Office Supplies"/>
    <s v="Pens &amp; Art Supplies"/>
    <s v="Wrap Bag"/>
    <d v="2010-01-04T00:00:00"/>
  </r>
  <r>
    <n v="58210"/>
    <x v="996"/>
    <s v="Medium"/>
    <n v="38"/>
    <n v="144.03"/>
    <s v="Regular Air"/>
    <n v="5.47"/>
    <x v="1"/>
    <s v="Home Office"/>
    <s v="Office Supplies"/>
    <s v="Binders and Binder Accessories"/>
    <s v="Small Box"/>
    <d v="2012-12-07T00:00:00"/>
  </r>
  <r>
    <n v="55776"/>
    <x v="19"/>
    <s v="Not Specified"/>
    <n v="32"/>
    <n v="4856.1000000000004"/>
    <s v="Delivery Truck"/>
    <n v="17.850000000000001"/>
    <x v="1"/>
    <s v="Corporate"/>
    <s v="Technology"/>
    <s v="Office Machines"/>
    <s v="Jumbo Drum"/>
    <d v="2009-03-23T00:00:00"/>
  </r>
  <r>
    <n v="53536"/>
    <x v="89"/>
    <s v="High"/>
    <n v="5"/>
    <n v="1015.4"/>
    <s v="Delivery Truck"/>
    <n v="56.2"/>
    <x v="0"/>
    <s v="Home Office"/>
    <s v="Furniture"/>
    <s v="Tables"/>
    <s v="Jumbo Box"/>
    <d v="2012-11-01T00:00:00"/>
  </r>
  <r>
    <n v="31845"/>
    <x v="139"/>
    <s v="Low"/>
    <n v="36"/>
    <n v="3645.12"/>
    <s v="Delivery Truck"/>
    <n v="15.66"/>
    <x v="9"/>
    <s v="Corporate"/>
    <s v="Office Supplies"/>
    <s v="Appliances"/>
    <s v="Jumbo Drum"/>
    <d v="2012-10-22T00:00:00"/>
  </r>
  <r>
    <n v="17252"/>
    <x v="113"/>
    <s v="Not Specified"/>
    <n v="48"/>
    <n v="2283.2199999999998"/>
    <s v="Regular Air"/>
    <n v="5.97"/>
    <x v="1"/>
    <s v="Consumer"/>
    <s v="Office Supplies"/>
    <s v="Paper"/>
    <s v="Small Box"/>
    <d v="2011-04-30T00:00:00"/>
  </r>
  <r>
    <n v="9857"/>
    <x v="912"/>
    <s v="High"/>
    <n v="50"/>
    <n v="3615.8404999999998"/>
    <s v="Regular Air"/>
    <n v="3.3"/>
    <x v="3"/>
    <s v="Home Office"/>
    <s v="Technology"/>
    <s v="Telephones and Communication"/>
    <s v="Small Pack"/>
    <d v="2010-05-13T00:00:00"/>
  </r>
  <r>
    <n v="30947"/>
    <x v="442"/>
    <s v="Low"/>
    <n v="17"/>
    <n v="691.59"/>
    <s v="Regular Air"/>
    <n v="2.99"/>
    <x v="2"/>
    <s v="Corporate"/>
    <s v="Office Supplies"/>
    <s v="Binders and Binder Accessories"/>
    <s v="Small Box"/>
    <d v="2010-07-18T00:00:00"/>
  </r>
  <r>
    <n v="38944"/>
    <x v="1022"/>
    <s v="Medium"/>
    <n v="32"/>
    <n v="921.3"/>
    <s v="Regular Air"/>
    <n v="4.8600000000000003"/>
    <x v="5"/>
    <s v="Small Business"/>
    <s v="Office Supplies"/>
    <s v="Paper"/>
    <s v="Wrap Bag"/>
    <d v="2010-04-22T00:00:00"/>
  </r>
  <r>
    <n v="57190"/>
    <x v="954"/>
    <s v="Medium"/>
    <n v="48"/>
    <n v="2052.83"/>
    <s v="Regular Air"/>
    <n v="8.9700000000000006"/>
    <x v="0"/>
    <s v="Small Business"/>
    <s v="Technology"/>
    <s v="Office Machines"/>
    <s v="Small Box"/>
    <d v="2010-05-28T00:00:00"/>
  </r>
  <r>
    <n v="39943"/>
    <x v="1296"/>
    <s v="High"/>
    <n v="16"/>
    <n v="28.65"/>
    <s v="Regular Air"/>
    <n v="1.99"/>
    <x v="1"/>
    <s v="Consumer"/>
    <s v="Technology"/>
    <s v="Computer Peripherals"/>
    <s v="Small Pack"/>
    <d v="2012-06-08T00:00:00"/>
  </r>
  <r>
    <n v="54215"/>
    <x v="1369"/>
    <s v="High"/>
    <n v="14"/>
    <n v="321.20999999999998"/>
    <s v="Regular Air"/>
    <n v="1.99"/>
    <x v="0"/>
    <s v="Small Business"/>
    <s v="Technology"/>
    <s v="Computer Peripherals"/>
    <s v="Small Pack"/>
    <d v="2011-10-23T00:00:00"/>
  </r>
  <r>
    <n v="41696"/>
    <x v="143"/>
    <s v="Not Specified"/>
    <n v="45"/>
    <n v="237.28"/>
    <s v="Express Air"/>
    <n v="49"/>
    <x v="2"/>
    <s v="Small Business"/>
    <s v="Office Supplies"/>
    <s v="Appliances"/>
    <s v="Large Box"/>
    <d v="2009-07-15T00:00:00"/>
  </r>
  <r>
    <n v="5538"/>
    <x v="392"/>
    <s v="Critical"/>
    <n v="4"/>
    <n v="430.84800000000001"/>
    <s v="Regular Air"/>
    <n v="5.63"/>
    <x v="8"/>
    <s v="Consumer"/>
    <s v="Technology"/>
    <s v="Telephones and Communication"/>
    <s v="Small Box"/>
    <d v="2010-12-27T00:00:00"/>
  </r>
  <r>
    <n v="33184"/>
    <x v="196"/>
    <s v="Not Specified"/>
    <n v="32"/>
    <n v="402.49"/>
    <s v="Regular Air"/>
    <n v="5.63"/>
    <x v="6"/>
    <s v="Small Business"/>
    <s v="Office Supplies"/>
    <s v="Binders and Binder Accessories"/>
    <s v="Small Box"/>
    <d v="2012-02-15T00:00:00"/>
  </r>
  <r>
    <n v="54528"/>
    <x v="233"/>
    <s v="Medium"/>
    <n v="8"/>
    <n v="88"/>
    <s v="Regular Air"/>
    <n v="2.89"/>
    <x v="2"/>
    <s v="Consumer"/>
    <s v="Office Supplies"/>
    <s v="Pens &amp; Art Supplies"/>
    <s v="Small Pack"/>
    <d v="2011-01-06T00:00:00"/>
  </r>
  <r>
    <n v="22787"/>
    <x v="131"/>
    <s v="Medium"/>
    <n v="35"/>
    <n v="46.44"/>
    <s v="Express Air"/>
    <n v="0.7"/>
    <x v="5"/>
    <s v="Corporate"/>
    <s v="Office Supplies"/>
    <s v="Rubber Bands"/>
    <s v="Wrap Bag"/>
    <d v="2011-04-05T00:00:00"/>
  </r>
  <r>
    <n v="28485"/>
    <x v="207"/>
    <s v="High"/>
    <n v="12"/>
    <n v="49.18"/>
    <s v="Regular Air"/>
    <n v="0.94"/>
    <x v="3"/>
    <s v="Consumer"/>
    <s v="Office Supplies"/>
    <s v="Pens &amp; Art Supplies"/>
    <s v="Wrap Bag"/>
    <d v="2012-01-12T00:00:00"/>
  </r>
  <r>
    <n v="26981"/>
    <x v="504"/>
    <s v="Medium"/>
    <n v="13"/>
    <n v="603.34699999999998"/>
    <s v="Regular Air"/>
    <n v="1.25"/>
    <x v="0"/>
    <s v="Home Office"/>
    <s v="Technology"/>
    <s v="Telephones and Communication"/>
    <s v="Small Pack"/>
    <d v="2012-08-30T00:00:00"/>
  </r>
  <r>
    <n v="14529"/>
    <x v="328"/>
    <s v="Low"/>
    <n v="44"/>
    <n v="3819.42"/>
    <s v="Delivery Truck"/>
    <n v="42"/>
    <x v="0"/>
    <s v="Home Office"/>
    <s v="Furniture"/>
    <s v="Chairs &amp; Chairmats"/>
    <s v="Jumbo Drum"/>
    <d v="2010-09-24T00:00:00"/>
  </r>
  <r>
    <n v="57509"/>
    <x v="1338"/>
    <s v="Low"/>
    <n v="11"/>
    <n v="2770.35"/>
    <s v="Delivery Truck"/>
    <n v="66.67"/>
    <x v="2"/>
    <s v="Home Office"/>
    <s v="Furniture"/>
    <s v="Tables"/>
    <s v="Jumbo Box"/>
    <d v="2009-02-26T00:00:00"/>
  </r>
  <r>
    <n v="28451"/>
    <x v="719"/>
    <s v="Critical"/>
    <n v="33"/>
    <n v="4913.7"/>
    <s v="Delivery Truck"/>
    <n v="17.850000000000001"/>
    <x v="1"/>
    <s v="Small Business"/>
    <s v="Technology"/>
    <s v="Office Machines"/>
    <s v="Jumbo Drum"/>
    <d v="2009-01-07T00:00:00"/>
  </r>
  <r>
    <n v="27936"/>
    <x v="1025"/>
    <s v="High"/>
    <n v="23"/>
    <n v="1028.1600000000001"/>
    <s v="Regular Air"/>
    <n v="1.25"/>
    <x v="8"/>
    <s v="Consumer"/>
    <s v="Technology"/>
    <s v="Telephones and Communication"/>
    <s v="Small Pack"/>
    <d v="2011-07-09T00:00:00"/>
  </r>
  <r>
    <n v="27879"/>
    <x v="399"/>
    <s v="Medium"/>
    <n v="30"/>
    <n v="301.60000000000002"/>
    <s v="Express Air"/>
    <n v="6.22"/>
    <x v="10"/>
    <s v="Small Business"/>
    <s v="Furniture"/>
    <s v="Office Furnishings"/>
    <s v="Small Box"/>
    <d v="2010-02-28T00:00:00"/>
  </r>
  <r>
    <n v="28929"/>
    <x v="283"/>
    <s v="Medium"/>
    <n v="46"/>
    <n v="723.17"/>
    <s v="Regular Air"/>
    <n v="12.39"/>
    <x v="6"/>
    <s v="Corporate"/>
    <s v="Office Supplies"/>
    <s v="Envelopes"/>
    <s v="Small Box"/>
    <d v="2012-10-11T00:00:00"/>
  </r>
  <r>
    <n v="52293"/>
    <x v="1292"/>
    <s v="High"/>
    <n v="4"/>
    <n v="31.14"/>
    <s v="Regular Air"/>
    <n v="5.86"/>
    <x v="5"/>
    <s v="Consumer"/>
    <s v="Office Supplies"/>
    <s v="Paper"/>
    <s v="Small Box"/>
    <d v="2011-04-16T00:00:00"/>
  </r>
  <r>
    <n v="37414"/>
    <x v="467"/>
    <s v="Low"/>
    <n v="39"/>
    <n v="20596.580000000002"/>
    <s v="Delivery Truck"/>
    <n v="64.59"/>
    <x v="4"/>
    <s v="Home Office"/>
    <s v="Furniture"/>
    <s v="Tables"/>
    <s v="Jumbo Box"/>
    <d v="2011-09-11T00:00:00"/>
  </r>
  <r>
    <n v="7458"/>
    <x v="909"/>
    <s v="Critical"/>
    <n v="9"/>
    <n v="337.34"/>
    <s v="Regular Air"/>
    <n v="1.99"/>
    <x v="3"/>
    <s v="Corporate"/>
    <s v="Technology"/>
    <s v="Computer Peripherals"/>
    <s v="Small Pack"/>
    <d v="2012-04-06T00:00:00"/>
  </r>
  <r>
    <n v="23174"/>
    <x v="153"/>
    <s v="Low"/>
    <n v="16"/>
    <n v="3549.9"/>
    <s v="Delivery Truck"/>
    <n v="64.2"/>
    <x v="1"/>
    <s v="Consumer"/>
    <s v="Furniture"/>
    <s v="Chairs &amp; Chairmats"/>
    <s v="Jumbo Drum"/>
    <d v="2012-07-28T00:00:00"/>
  </r>
  <r>
    <n v="40194"/>
    <x v="303"/>
    <s v="Not Specified"/>
    <n v="16"/>
    <n v="2110.37"/>
    <s v="Delivery Truck"/>
    <n v="56.14"/>
    <x v="4"/>
    <s v="Consumer"/>
    <s v="Technology"/>
    <s v="Office Machines"/>
    <s v="Jumbo Box"/>
    <d v="2010-10-08T00:00:00"/>
  </r>
  <r>
    <n v="26370"/>
    <x v="214"/>
    <s v="Not Specified"/>
    <n v="12"/>
    <n v="270.23"/>
    <s v="Regular Air"/>
    <n v="5.47"/>
    <x v="2"/>
    <s v="Home Office"/>
    <s v="Office Supplies"/>
    <s v="Paper"/>
    <s v="Small Box"/>
    <d v="2011-08-10T00:00:00"/>
  </r>
  <r>
    <n v="39078"/>
    <x v="650"/>
    <s v="Low"/>
    <n v="26"/>
    <n v="175.27"/>
    <s v="Regular Air"/>
    <n v="5.14"/>
    <x v="1"/>
    <s v="Corporate"/>
    <s v="Office Supplies"/>
    <s v="Paper"/>
    <s v="Small Box"/>
    <d v="2009-06-25T00:00:00"/>
  </r>
  <r>
    <n v="16807"/>
    <x v="1317"/>
    <s v="Medium"/>
    <n v="30"/>
    <n v="215.85"/>
    <s v="Regular Air"/>
    <n v="1.71"/>
    <x v="3"/>
    <s v="Small Business"/>
    <s v="Office Supplies"/>
    <s v="Paper"/>
    <s v="Wrap Bag"/>
    <d v="2012-01-17T00:00:00"/>
  </r>
  <r>
    <n v="34816"/>
    <x v="993"/>
    <s v="Not Specified"/>
    <n v="43"/>
    <n v="2568.71"/>
    <s v="Regular Air"/>
    <n v="19.989999999999998"/>
    <x v="0"/>
    <s v="Corporate"/>
    <s v="Office Supplies"/>
    <s v="Envelopes"/>
    <s v="Small Box"/>
    <d v="2010-11-07T00:00:00"/>
  </r>
  <r>
    <n v="45218"/>
    <x v="68"/>
    <s v="Low"/>
    <n v="49"/>
    <n v="309.45999999999998"/>
    <s v="Regular Air"/>
    <n v="2.74"/>
    <x v="1"/>
    <s v="Home Office"/>
    <s v="Technology"/>
    <s v="Computer Peripherals"/>
    <s v="Small Pack"/>
    <d v="2009-05-12T00:00:00"/>
  </r>
  <r>
    <n v="6979"/>
    <x v="860"/>
    <s v="Critical"/>
    <n v="28"/>
    <n v="334.89"/>
    <s v="Regular Air"/>
    <n v="5.99"/>
    <x v="8"/>
    <s v="Home Office"/>
    <s v="Technology"/>
    <s v="Office Machines"/>
    <s v="Medium Box"/>
    <d v="2009-02-28T00:00:00"/>
  </r>
  <r>
    <n v="20455"/>
    <x v="1371"/>
    <s v="Critical"/>
    <n v="7"/>
    <n v="381.1995"/>
    <s v="Express Air"/>
    <n v="8.99"/>
    <x v="9"/>
    <s v="Corporate"/>
    <s v="Technology"/>
    <s v="Telephones and Communication"/>
    <s v="Small Box"/>
    <d v="2010-06-29T00:00:00"/>
  </r>
  <r>
    <n v="42279"/>
    <x v="750"/>
    <s v="Not Specified"/>
    <n v="44"/>
    <n v="1431"/>
    <s v="Express Air"/>
    <n v="6.5"/>
    <x v="1"/>
    <s v="Home Office"/>
    <s v="Technology"/>
    <s v="Computer Peripherals"/>
    <s v="Small Box"/>
    <d v="2009-07-01T00:00:00"/>
  </r>
  <r>
    <n v="20646"/>
    <x v="1383"/>
    <s v="Medium"/>
    <n v="41"/>
    <n v="1204.0844999999999"/>
    <s v="Regular Air"/>
    <n v="1.1000000000000001"/>
    <x v="0"/>
    <s v="Corporate"/>
    <s v="Technology"/>
    <s v="Telephones and Communication"/>
    <s v="Small Box"/>
    <d v="2011-04-01T00:00:00"/>
  </r>
  <r>
    <n v="42500"/>
    <x v="922"/>
    <s v="Not Specified"/>
    <n v="39"/>
    <n v="1836.06"/>
    <s v="Regular Air"/>
    <n v="4.5"/>
    <x v="0"/>
    <s v="Home Office"/>
    <s v="Office Supplies"/>
    <s v="Appliances"/>
    <s v="Small Box"/>
    <d v="2010-02-07T00:00:00"/>
  </r>
  <r>
    <n v="55270"/>
    <x v="660"/>
    <s v="Medium"/>
    <n v="1"/>
    <n v="35.14"/>
    <s v="Regular Air"/>
    <n v="6.27"/>
    <x v="1"/>
    <s v="Home Office"/>
    <s v="Office Supplies"/>
    <s v="Binders and Binder Accessories"/>
    <s v="Small Box"/>
    <d v="2010-01-23T00:00:00"/>
  </r>
  <r>
    <n v="31844"/>
    <x v="1132"/>
    <s v="Not Specified"/>
    <n v="14"/>
    <n v="2085.9299999999998"/>
    <s v="Delivery Truck"/>
    <n v="66.27"/>
    <x v="5"/>
    <s v="Small Business"/>
    <s v="Furniture"/>
    <s v="Bookcases"/>
    <s v="Jumbo Box"/>
    <d v="2011-07-02T00:00:00"/>
  </r>
  <r>
    <n v="43270"/>
    <x v="51"/>
    <s v="Critical"/>
    <n v="35"/>
    <n v="343.92"/>
    <s v="Regular Air"/>
    <n v="0.99"/>
    <x v="4"/>
    <s v="Consumer"/>
    <s v="Office Supplies"/>
    <s v="Labels"/>
    <s v="Small Box"/>
    <d v="2012-09-03T00:00:00"/>
  </r>
  <r>
    <n v="2275"/>
    <x v="1340"/>
    <s v="Not Specified"/>
    <n v="49"/>
    <n v="278"/>
    <s v="Regular Air"/>
    <n v="1.17"/>
    <x v="11"/>
    <s v="Small Business"/>
    <s v="Office Supplies"/>
    <s v="Pens &amp; Art Supplies"/>
    <s v="Wrap Bag"/>
    <d v="2012-10-22T00:00:00"/>
  </r>
  <r>
    <n v="49831"/>
    <x v="809"/>
    <s v="Critical"/>
    <n v="18"/>
    <n v="274.32"/>
    <s v="Regular Air"/>
    <n v="4.53"/>
    <x v="4"/>
    <s v="Small Business"/>
    <s v="Office Supplies"/>
    <s v="Storage &amp; Organization"/>
    <s v="Small Box"/>
    <d v="2010-08-25T00:00:00"/>
  </r>
  <r>
    <n v="42884"/>
    <x v="964"/>
    <s v="Not Specified"/>
    <n v="29"/>
    <n v="12098.87"/>
    <s v="Delivery Truck"/>
    <n v="42.52"/>
    <x v="12"/>
    <s v="Consumer"/>
    <s v="Furniture"/>
    <s v="Tables"/>
    <s v="Jumbo Box"/>
    <d v="2010-03-12T00:00:00"/>
  </r>
  <r>
    <n v="6531"/>
    <x v="691"/>
    <s v="High"/>
    <n v="28"/>
    <n v="541.95000000000005"/>
    <s v="Regular Air"/>
    <n v="4.0999999999999996"/>
    <x v="3"/>
    <s v="Home Office"/>
    <s v="Office Supplies"/>
    <s v="Pens &amp; Art Supplies"/>
    <s v="Wrap Bag"/>
    <d v="2010-07-19T00:00:00"/>
  </r>
  <r>
    <n v="44900"/>
    <x v="1235"/>
    <s v="Medium"/>
    <n v="4"/>
    <n v="47.03"/>
    <s v="Regular Air"/>
    <n v="5.03"/>
    <x v="1"/>
    <s v="Home Office"/>
    <s v="Office Supplies"/>
    <s v="Paper"/>
    <s v="Small Box"/>
    <d v="2010-02-10T00:00:00"/>
  </r>
  <r>
    <n v="35042"/>
    <x v="241"/>
    <s v="Not Specified"/>
    <n v="23"/>
    <n v="1196.8599999999999"/>
    <s v="Regular Air"/>
    <n v="6.5"/>
    <x v="1"/>
    <s v="Home Office"/>
    <s v="Technology"/>
    <s v="Computer Peripherals"/>
    <s v="Small Box"/>
    <d v="2010-12-03T00:00:00"/>
  </r>
  <r>
    <n v="36706"/>
    <x v="1259"/>
    <s v="Not Specified"/>
    <n v="47"/>
    <n v="887.45"/>
    <s v="Regular Air"/>
    <n v="1.49"/>
    <x v="1"/>
    <s v="Small Business"/>
    <s v="Office Supplies"/>
    <s v="Binders and Binder Accessories"/>
    <s v="Small Box"/>
    <d v="2009-04-13T00:00:00"/>
  </r>
  <r>
    <n v="37447"/>
    <x v="1384"/>
    <s v="Low"/>
    <n v="23"/>
    <n v="139.44999999999999"/>
    <s v="Regular Air"/>
    <n v="8.49"/>
    <x v="9"/>
    <s v="Home Office"/>
    <s v="Office Supplies"/>
    <s v="Binders and Binder Accessories"/>
    <s v="Small Box"/>
    <d v="2009-07-12T00:00:00"/>
  </r>
  <r>
    <n v="29280"/>
    <x v="287"/>
    <s v="Medium"/>
    <n v="30"/>
    <n v="856.34"/>
    <s v="Regular Air"/>
    <n v="1.99"/>
    <x v="9"/>
    <s v="Small Business"/>
    <s v="Technology"/>
    <s v="Computer Peripherals"/>
    <s v="Small Pack"/>
    <d v="2012-03-29T00:00:00"/>
  </r>
  <r>
    <n v="26240"/>
    <x v="1008"/>
    <s v="Critical"/>
    <n v="39"/>
    <n v="145.68"/>
    <s v="Regular Air"/>
    <n v="1.61"/>
    <x v="7"/>
    <s v="Consumer"/>
    <s v="Furniture"/>
    <s v="Office Furnishings"/>
    <s v="Wrap Bag"/>
    <d v="2009-12-20T00:00:00"/>
  </r>
  <r>
    <n v="27776"/>
    <x v="1312"/>
    <s v="Low"/>
    <n v="41"/>
    <n v="226.68"/>
    <s v="Express Air"/>
    <n v="7.28"/>
    <x v="6"/>
    <s v="Corporate"/>
    <s v="Office Supplies"/>
    <s v="Paper"/>
    <s v="Small Box"/>
    <d v="2010-05-08T00:00:00"/>
  </r>
  <r>
    <n v="14976"/>
    <x v="602"/>
    <s v="High"/>
    <n v="46"/>
    <n v="231.35"/>
    <s v="Regular Air"/>
    <n v="4.7"/>
    <x v="10"/>
    <s v="Corporate"/>
    <s v="Office Supplies"/>
    <s v="Paper"/>
    <s v="Small Box"/>
    <d v="2011-07-24T00:00:00"/>
  </r>
  <r>
    <n v="45542"/>
    <x v="343"/>
    <s v="High"/>
    <n v="40"/>
    <n v="4064.2719999999999"/>
    <s v="Delivery Truck"/>
    <n v="51.94"/>
    <x v="1"/>
    <s v="Corporate"/>
    <s v="Furniture"/>
    <s v="Tables"/>
    <s v="Jumbo Box"/>
    <d v="2010-02-08T00:00:00"/>
  </r>
  <r>
    <n v="50054"/>
    <x v="1141"/>
    <s v="Not Specified"/>
    <n v="41"/>
    <n v="1439.96"/>
    <s v="Regular Air"/>
    <n v="8.74"/>
    <x v="8"/>
    <s v="Corporate"/>
    <s v="Office Supplies"/>
    <s v="Storage &amp; Organization"/>
    <s v="Small Box"/>
    <d v="2010-09-08T00:00:00"/>
  </r>
  <r>
    <n v="36994"/>
    <x v="968"/>
    <s v="Critical"/>
    <n v="40"/>
    <n v="5264.48"/>
    <s v="Delivery Truck"/>
    <n v="30"/>
    <x v="5"/>
    <s v="Corporate"/>
    <s v="Furniture"/>
    <s v="Chairs &amp; Chairmats"/>
    <s v="Jumbo Drum"/>
    <d v="2011-06-17T00:00:00"/>
  </r>
  <r>
    <n v="930"/>
    <x v="1058"/>
    <s v="Critical"/>
    <n v="22"/>
    <n v="922.39"/>
    <s v="Express Air"/>
    <n v="58.66"/>
    <x v="10"/>
    <s v="Small Business"/>
    <s v="Furniture"/>
    <s v="Office Furnishings"/>
    <s v="Medium Box"/>
    <d v="2009-12-17T00:00:00"/>
  </r>
  <r>
    <n v="47303"/>
    <x v="132"/>
    <s v="Medium"/>
    <n v="45"/>
    <n v="308.92"/>
    <s v="Express Air"/>
    <n v="7.37"/>
    <x v="1"/>
    <s v="Corporate"/>
    <s v="Office Supplies"/>
    <s v="Paper"/>
    <s v="Small Box"/>
    <d v="2011-12-07T00:00:00"/>
  </r>
  <r>
    <n v="20166"/>
    <x v="1385"/>
    <s v="Low"/>
    <n v="6"/>
    <n v="973.86199999999997"/>
    <s v="Regular Air"/>
    <n v="8.99"/>
    <x v="8"/>
    <s v="Corporate"/>
    <s v="Technology"/>
    <s v="Telephones and Communication"/>
    <s v="Small Box"/>
    <d v="2009-03-08T00:00:00"/>
  </r>
  <r>
    <n v="16802"/>
    <x v="88"/>
    <s v="Medium"/>
    <n v="26"/>
    <n v="2703.45"/>
    <s v="Regular Air"/>
    <n v="35"/>
    <x v="10"/>
    <s v="Home Office"/>
    <s v="Office Supplies"/>
    <s v="Storage &amp; Organization"/>
    <s v="Large Box"/>
    <d v="2011-04-22T00:00:00"/>
  </r>
  <r>
    <n v="52868"/>
    <x v="1341"/>
    <s v="Low"/>
    <n v="19"/>
    <n v="138.05000000000001"/>
    <s v="Regular Air"/>
    <n v="5.53"/>
    <x v="8"/>
    <s v="Corporate"/>
    <s v="Technology"/>
    <s v="Computer Peripherals"/>
    <s v="Small Pack"/>
    <d v="2011-02-18T00:00:00"/>
  </r>
  <r>
    <n v="24038"/>
    <x v="663"/>
    <s v="High"/>
    <n v="38"/>
    <n v="103.07"/>
    <s v="Regular Air"/>
    <n v="1.34"/>
    <x v="2"/>
    <s v="Corporate"/>
    <s v="Office Supplies"/>
    <s v="Pens &amp; Art Supplies"/>
    <s v="Wrap Bag"/>
    <d v="2011-06-22T00:00:00"/>
  </r>
  <r>
    <n v="26726"/>
    <x v="220"/>
    <s v="High"/>
    <n v="41"/>
    <n v="833.51"/>
    <s v="Regular Air"/>
    <n v="1.49"/>
    <x v="9"/>
    <s v="Small Business"/>
    <s v="Office Supplies"/>
    <s v="Binders and Binder Accessories"/>
    <s v="Small Box"/>
    <d v="2012-12-28T00:00:00"/>
  </r>
  <r>
    <n v="54119"/>
    <x v="1377"/>
    <s v="Medium"/>
    <n v="45"/>
    <n v="261"/>
    <s v="Express Air"/>
    <n v="3.37"/>
    <x v="0"/>
    <s v="Corporate"/>
    <s v="Office Supplies"/>
    <s v="Rubber Bands"/>
    <s v="Wrap Bag"/>
    <d v="2010-05-23T00:00:00"/>
  </r>
  <r>
    <n v="31718"/>
    <x v="568"/>
    <s v="Low"/>
    <n v="24"/>
    <n v="1390.6935000000001"/>
    <s v="Regular Air"/>
    <n v="7.69"/>
    <x v="10"/>
    <s v="Corporate"/>
    <s v="Technology"/>
    <s v="Telephones and Communication"/>
    <s v="Small Box"/>
    <d v="2010-12-01T00:00:00"/>
  </r>
  <r>
    <n v="29383"/>
    <x v="1107"/>
    <s v="Medium"/>
    <n v="20"/>
    <n v="157.13"/>
    <s v="Regular Air"/>
    <n v="2.38"/>
    <x v="1"/>
    <s v="Corporate"/>
    <s v="Technology"/>
    <s v="Computer Peripherals"/>
    <s v="Small Pack"/>
    <d v="2011-11-20T00:00:00"/>
  </r>
  <r>
    <n v="9952"/>
    <x v="1386"/>
    <s v="High"/>
    <n v="47"/>
    <n v="7890.89"/>
    <s v="Express Air"/>
    <n v="35"/>
    <x v="10"/>
    <s v="Home Office"/>
    <s v="Office Supplies"/>
    <s v="Storage &amp; Organization"/>
    <s v="Large Box"/>
    <d v="2012-05-03T00:00:00"/>
  </r>
  <r>
    <n v="17826"/>
    <x v="1387"/>
    <s v="High"/>
    <n v="18"/>
    <n v="78.930000000000007"/>
    <s v="Regular Air"/>
    <n v="7.01"/>
    <x v="0"/>
    <s v="Home Office"/>
    <s v="Office Supplies"/>
    <s v="Binders and Binder Accessories"/>
    <s v="Small Box"/>
    <d v="2012-07-01T00:00:00"/>
  </r>
  <r>
    <n v="1985"/>
    <x v="924"/>
    <s v="Not Specified"/>
    <n v="33"/>
    <n v="15464.01"/>
    <s v="Delivery Truck"/>
    <n v="14.7"/>
    <x v="1"/>
    <s v="Home Office"/>
    <s v="Technology"/>
    <s v="Office Machines"/>
    <s v="Jumbo Drum"/>
    <d v="2009-09-03T00:00:00"/>
  </r>
  <r>
    <n v="23911"/>
    <x v="115"/>
    <s v="Critical"/>
    <n v="3"/>
    <n v="121.26"/>
    <s v="Regular Air"/>
    <n v="7.5"/>
    <x v="5"/>
    <s v="Home Office"/>
    <s v="Office Supplies"/>
    <s v="Paper"/>
    <s v="Small Box"/>
    <d v="2012-06-02T00:00:00"/>
  </r>
  <r>
    <n v="48161"/>
    <x v="832"/>
    <s v="Not Specified"/>
    <n v="39"/>
    <n v="6030.58"/>
    <s v="Regular Air"/>
    <n v="8.99"/>
    <x v="4"/>
    <s v="Home Office"/>
    <s v="Technology"/>
    <s v="Telephones and Communication"/>
    <s v="Small Box"/>
    <d v="2011-05-24T00:00:00"/>
  </r>
  <r>
    <n v="55234"/>
    <x v="1255"/>
    <s v="Low"/>
    <n v="5"/>
    <n v="17.059999999999999"/>
    <s v="Regular Air"/>
    <n v="2.0299999999999998"/>
    <x v="6"/>
    <s v="Corporate"/>
    <s v="Office Supplies"/>
    <s v="Pens &amp; Art Supplies"/>
    <s v="Wrap Bag"/>
    <d v="2010-07-30T00:00:00"/>
  </r>
  <r>
    <n v="28228"/>
    <x v="825"/>
    <s v="Not Specified"/>
    <n v="5"/>
    <n v="346.23"/>
    <s v="Regular Air"/>
    <n v="19.989999999999998"/>
    <x v="8"/>
    <s v="Small Business"/>
    <s v="Office Supplies"/>
    <s v="Envelopes"/>
    <s v="Small Box"/>
    <d v="2012-07-12T00:00:00"/>
  </r>
  <r>
    <n v="4805"/>
    <x v="170"/>
    <s v="Not Specified"/>
    <n v="7"/>
    <n v="55.38"/>
    <s v="Regular Air"/>
    <n v="7.37"/>
    <x v="5"/>
    <s v="Small Business"/>
    <s v="Office Supplies"/>
    <s v="Paper"/>
    <s v="Small Box"/>
    <d v="2012-04-27T00:00:00"/>
  </r>
  <r>
    <n v="9792"/>
    <x v="128"/>
    <s v="Low"/>
    <n v="14"/>
    <n v="84.09"/>
    <s v="Regular Air"/>
    <n v="7.78"/>
    <x v="0"/>
    <s v="Consumer"/>
    <s v="Office Supplies"/>
    <s v="Binders and Binder Accessories"/>
    <s v="Small Box"/>
    <d v="2011-07-23T00:00:00"/>
  </r>
  <r>
    <n v="994"/>
    <x v="290"/>
    <s v="Low"/>
    <n v="38"/>
    <n v="132.07"/>
    <s v="Regular Air"/>
    <n v="1.63"/>
    <x v="1"/>
    <s v="Corporate"/>
    <s v="Office Supplies"/>
    <s v="Rubber Bands"/>
    <s v="Wrap Bag"/>
    <d v="2009-04-23T00:00:00"/>
  </r>
  <r>
    <n v="11044"/>
    <x v="1388"/>
    <s v="Medium"/>
    <n v="3"/>
    <n v="14.49"/>
    <s v="Regular Air"/>
    <n v="5"/>
    <x v="1"/>
    <s v="Home Office"/>
    <s v="Office Supplies"/>
    <s v="Pens &amp; Art Supplies"/>
    <s v="Wrap Bag"/>
    <d v="2012-06-25T00:00:00"/>
  </r>
  <r>
    <n v="56960"/>
    <x v="684"/>
    <s v="High"/>
    <n v="48"/>
    <n v="2784.8294999999998"/>
    <s v="Express Air"/>
    <n v="4.2"/>
    <x v="10"/>
    <s v="Small Business"/>
    <s v="Technology"/>
    <s v="Telephones and Communication"/>
    <s v="Small Box"/>
    <d v="2009-08-08T00:00:00"/>
  </r>
  <r>
    <n v="3461"/>
    <x v="597"/>
    <s v="Critical"/>
    <n v="35"/>
    <n v="3206.3955000000001"/>
    <s v="Regular Air"/>
    <n v="2.5"/>
    <x v="6"/>
    <s v="Home Office"/>
    <s v="Technology"/>
    <s v="Telephones and Communication"/>
    <s v="Small Box"/>
    <d v="2010-02-01T00:00:00"/>
  </r>
  <r>
    <n v="54177"/>
    <x v="869"/>
    <s v="Critical"/>
    <n v="12"/>
    <n v="480.73"/>
    <s v="Regular Air"/>
    <n v="2.99"/>
    <x v="1"/>
    <s v="Home Office"/>
    <s v="Office Supplies"/>
    <s v="Binders and Binder Accessories"/>
    <s v="Small Box"/>
    <d v="2012-01-25T00:00:00"/>
  </r>
  <r>
    <n v="25669"/>
    <x v="1352"/>
    <s v="Critical"/>
    <n v="12"/>
    <n v="45.63"/>
    <s v="Regular Air"/>
    <n v="0.5"/>
    <x v="9"/>
    <s v="Small Business"/>
    <s v="Office Supplies"/>
    <s v="Labels"/>
    <s v="Small Box"/>
    <d v="2011-01-16T00:00:00"/>
  </r>
  <r>
    <n v="25191"/>
    <x v="1383"/>
    <s v="Medium"/>
    <n v="42"/>
    <n v="4091.152"/>
    <s v="Regular Air"/>
    <n v="2.5"/>
    <x v="5"/>
    <s v="Small Business"/>
    <s v="Technology"/>
    <s v="Telephones and Communication"/>
    <s v="Small Box"/>
    <d v="2011-03-30T00:00:00"/>
  </r>
  <r>
    <n v="37669"/>
    <x v="1354"/>
    <s v="Not Specified"/>
    <n v="31"/>
    <n v="806.08"/>
    <s v="Regular Air"/>
    <n v="1.39"/>
    <x v="1"/>
    <s v="Corporate"/>
    <s v="Office Supplies"/>
    <s v="Envelopes"/>
    <s v="Small Box"/>
    <d v="2010-10-31T00:00:00"/>
  </r>
  <r>
    <n v="31777"/>
    <x v="293"/>
    <s v="Not Specified"/>
    <n v="10"/>
    <n v="137.77000000000001"/>
    <s v="Regular Air"/>
    <n v="6.47"/>
    <x v="8"/>
    <s v="Small Business"/>
    <s v="Office Supplies"/>
    <s v="Paper"/>
    <s v="Small Box"/>
    <d v="2011-10-19T00:00:00"/>
  </r>
  <r>
    <n v="34275"/>
    <x v="625"/>
    <s v="Low"/>
    <n v="3"/>
    <n v="6041.01"/>
    <s v="Delivery Truck"/>
    <n v="14.7"/>
    <x v="0"/>
    <s v="Small Business"/>
    <s v="Technology"/>
    <s v="Office Machines"/>
    <s v="Jumbo Drum"/>
    <d v="2009-07-06T00:00:00"/>
  </r>
  <r>
    <n v="4772"/>
    <x v="491"/>
    <s v="Critical"/>
    <n v="28"/>
    <n v="1560.617"/>
    <s v="Regular Air"/>
    <n v="8.99"/>
    <x v="6"/>
    <s v="Corporate"/>
    <s v="Technology"/>
    <s v="Telephones and Communication"/>
    <s v="Small Box"/>
    <d v="2009-09-14T00:00:00"/>
  </r>
  <r>
    <n v="32070"/>
    <x v="490"/>
    <s v="Medium"/>
    <n v="50"/>
    <n v="86.7"/>
    <s v="Regular Air"/>
    <n v="4.8600000000000003"/>
    <x v="10"/>
    <s v="Home Office"/>
    <s v="Furniture"/>
    <s v="Office Furnishings"/>
    <s v="Small Box"/>
    <d v="2009-07-17T00:00:00"/>
  </r>
  <r>
    <n v="48998"/>
    <x v="1040"/>
    <s v="Low"/>
    <n v="15"/>
    <n v="180.39"/>
    <s v="Regular Air"/>
    <n v="6.97"/>
    <x v="5"/>
    <s v="Home Office"/>
    <s v="Office Supplies"/>
    <s v="Envelopes"/>
    <s v="Small Box"/>
    <d v="2009-02-18T00:00:00"/>
  </r>
  <r>
    <n v="2240"/>
    <x v="357"/>
    <s v="Not Specified"/>
    <n v="5"/>
    <n v="142.44"/>
    <s v="Regular Air"/>
    <n v="6.17"/>
    <x v="6"/>
    <s v="Consumer"/>
    <s v="Office Supplies"/>
    <s v="Pens &amp; Art Supplies"/>
    <s v="Small Pack"/>
    <d v="2012-03-06T00:00:00"/>
  </r>
  <r>
    <n v="11491"/>
    <x v="896"/>
    <s v="Low"/>
    <n v="38"/>
    <n v="1785.74"/>
    <s v="Express Air"/>
    <n v="7.23"/>
    <x v="1"/>
    <s v="Home Office"/>
    <s v="Furniture"/>
    <s v="Office Furnishings"/>
    <s v="Small Box"/>
    <d v="2010-08-19T00:00:00"/>
  </r>
  <r>
    <n v="55906"/>
    <x v="1300"/>
    <s v="Critical"/>
    <n v="15"/>
    <n v="120.52"/>
    <s v="Regular Air"/>
    <n v="1.25"/>
    <x v="6"/>
    <s v="Consumer"/>
    <s v="Office Supplies"/>
    <s v="Paper"/>
    <s v="Wrap Bag"/>
    <d v="2009-11-27T00:00:00"/>
  </r>
  <r>
    <n v="1221"/>
    <x v="587"/>
    <s v="Not Specified"/>
    <n v="1"/>
    <n v="14.68"/>
    <s v="Regular Air"/>
    <n v="6.19"/>
    <x v="0"/>
    <s v="Corporate"/>
    <s v="Office Supplies"/>
    <s v="Binders and Binder Accessories"/>
    <s v="Small Box"/>
    <d v="2012-04-18T00:00:00"/>
  </r>
  <r>
    <n v="38182"/>
    <x v="830"/>
    <s v="High"/>
    <n v="45"/>
    <n v="2848.83"/>
    <s v="Regular Air"/>
    <n v="35"/>
    <x v="6"/>
    <s v="Home Office"/>
    <s v="Office Supplies"/>
    <s v="Storage &amp; Organization"/>
    <s v="Large Box"/>
    <d v="2012-05-22T00:00:00"/>
  </r>
  <r>
    <n v="15009"/>
    <x v="1032"/>
    <s v="Not Specified"/>
    <n v="28"/>
    <n v="229.43"/>
    <s v="Express Air"/>
    <n v="2.5"/>
    <x v="9"/>
    <s v="Small Business"/>
    <s v="Office Supplies"/>
    <s v="Envelopes"/>
    <s v="Small Box"/>
    <d v="2011-12-22T00:00:00"/>
  </r>
  <r>
    <n v="32131"/>
    <x v="1320"/>
    <s v="Critical"/>
    <n v="34"/>
    <n v="126.62"/>
    <s v="Regular Air"/>
    <n v="0.71"/>
    <x v="1"/>
    <s v="Small Business"/>
    <s v="Office Supplies"/>
    <s v="Rubber Bands"/>
    <s v="Wrap Bag"/>
    <d v="2010-12-29T00:00:00"/>
  </r>
  <r>
    <n v="50756"/>
    <x v="932"/>
    <s v="Not Specified"/>
    <n v="2"/>
    <n v="15.04"/>
    <s v="Regular Air"/>
    <n v="0.49"/>
    <x v="6"/>
    <s v="Home Office"/>
    <s v="Office Supplies"/>
    <s v="Labels"/>
    <s v="Small Box"/>
    <d v="2010-09-09T00:00:00"/>
  </r>
  <r>
    <n v="59329"/>
    <x v="1289"/>
    <s v="Critical"/>
    <n v="35"/>
    <n v="128.12"/>
    <s v="Regular Air"/>
    <n v="5.44"/>
    <x v="5"/>
    <s v="Corporate"/>
    <s v="Office Supplies"/>
    <s v="Binders and Binder Accessories"/>
    <s v="Small Box"/>
    <d v="2012-12-06T00:00:00"/>
  </r>
  <r>
    <n v="6529"/>
    <x v="391"/>
    <s v="Medium"/>
    <n v="35"/>
    <n v="89.71"/>
    <s v="Regular Air"/>
    <n v="0.8"/>
    <x v="6"/>
    <s v="Small Business"/>
    <s v="Office Supplies"/>
    <s v="Rubber Bands"/>
    <s v="Wrap Bag"/>
    <d v="2012-11-28T00:00:00"/>
  </r>
  <r>
    <n v="13633"/>
    <x v="57"/>
    <s v="Not Specified"/>
    <n v="18"/>
    <n v="2703.37"/>
    <s v="Delivery Truck"/>
    <n v="57.2"/>
    <x v="1"/>
    <s v="Corporate"/>
    <s v="Furniture"/>
    <s v="Chairs &amp; Chairmats"/>
    <s v="Jumbo Drum"/>
    <d v="2012-04-04T00:00:00"/>
  </r>
  <r>
    <n v="58308"/>
    <x v="429"/>
    <s v="Not Specified"/>
    <n v="2"/>
    <n v="40.340000000000003"/>
    <s v="Regular Air"/>
    <n v="7.74"/>
    <x v="6"/>
    <s v="Corporate"/>
    <s v="Furniture"/>
    <s v="Office Furnishings"/>
    <s v="Small Box"/>
    <d v="2010-05-23T00:00:00"/>
  </r>
  <r>
    <n v="23271"/>
    <x v="709"/>
    <s v="High"/>
    <n v="1"/>
    <n v="794.58"/>
    <s v="Delivery Truck"/>
    <n v="55.3"/>
    <x v="9"/>
    <s v="Small Business"/>
    <s v="Technology"/>
    <s v="Office Machines"/>
    <s v="Jumbo Drum"/>
    <d v="2010-11-04T00:00:00"/>
  </r>
  <r>
    <n v="32965"/>
    <x v="1115"/>
    <s v="High"/>
    <n v="2"/>
    <n v="11.15"/>
    <s v="Regular Air"/>
    <n v="2.97"/>
    <x v="9"/>
    <s v="Small Business"/>
    <s v="Office Supplies"/>
    <s v="Paper"/>
    <s v="Wrap Bag"/>
    <d v="2011-02-25T00:00:00"/>
  </r>
  <r>
    <n v="40005"/>
    <x v="219"/>
    <s v="High"/>
    <n v="20"/>
    <n v="873.82"/>
    <s v="Regular Air"/>
    <n v="4.8"/>
    <x v="9"/>
    <s v="Small Business"/>
    <s v="Furniture"/>
    <s v="Office Furnishings"/>
    <s v="Wrap Bag"/>
    <d v="2010-07-28T00:00:00"/>
  </r>
  <r>
    <n v="41632"/>
    <x v="80"/>
    <s v="Low"/>
    <n v="34"/>
    <n v="1541.4580000000001"/>
    <s v="Regular Air"/>
    <n v="5"/>
    <x v="10"/>
    <s v="Home Office"/>
    <s v="Technology"/>
    <s v="Telephones and Communication"/>
    <s v="Small Pack"/>
    <d v="2010-12-08T00:00:00"/>
  </r>
  <r>
    <n v="18530"/>
    <x v="839"/>
    <s v="Not Specified"/>
    <n v="2"/>
    <n v="56.13"/>
    <s v="Regular Air"/>
    <n v="14.39"/>
    <x v="3"/>
    <s v="Corporate"/>
    <s v="Furniture"/>
    <s v="Office Furnishings"/>
    <s v="Small Box"/>
    <d v="2010-12-31T00:00:00"/>
  </r>
  <r>
    <n v="29539"/>
    <x v="1372"/>
    <s v="High"/>
    <n v="24"/>
    <n v="223.2"/>
    <s v="Regular Air"/>
    <n v="1.39"/>
    <x v="6"/>
    <s v="Corporate"/>
    <s v="Office Supplies"/>
    <s v="Envelopes"/>
    <s v="Small Box"/>
    <d v="2011-04-24T00:00:00"/>
  </r>
  <r>
    <n v="51424"/>
    <x v="704"/>
    <s v="Not Specified"/>
    <n v="48"/>
    <n v="113.98"/>
    <s v="Regular Air"/>
    <n v="0.8"/>
    <x v="5"/>
    <s v="Home Office"/>
    <s v="Office Supplies"/>
    <s v="Rubber Bands"/>
    <s v="Wrap Bag"/>
    <d v="2012-01-10T00:00:00"/>
  </r>
  <r>
    <n v="11202"/>
    <x v="1091"/>
    <s v="Medium"/>
    <n v="8"/>
    <n v="339.81"/>
    <s v="Regular Air"/>
    <n v="2.99"/>
    <x v="2"/>
    <s v="Corporate"/>
    <s v="Office Supplies"/>
    <s v="Binders and Binder Accessories"/>
    <s v="Small Box"/>
    <d v="2012-03-18T00:00:00"/>
  </r>
  <r>
    <n v="12803"/>
    <x v="579"/>
    <s v="Not Specified"/>
    <n v="32"/>
    <n v="383.81"/>
    <s v="Regular Air"/>
    <n v="4.8099999999999996"/>
    <x v="10"/>
    <s v="Home Office"/>
    <s v="Office Supplies"/>
    <s v="Storage &amp; Organization"/>
    <s v="Small Box"/>
    <d v="2010-02-27T00:00:00"/>
  </r>
  <r>
    <n v="8295"/>
    <x v="294"/>
    <s v="High"/>
    <n v="7"/>
    <n v="771.83399999999995"/>
    <s v="Regular Air"/>
    <n v="2.5"/>
    <x v="10"/>
    <s v="Consumer"/>
    <s v="Technology"/>
    <s v="Telephones and Communication"/>
    <s v="Small Box"/>
    <d v="2009-04-02T00:00:00"/>
  </r>
  <r>
    <n v="9095"/>
    <x v="726"/>
    <s v="High"/>
    <n v="23"/>
    <n v="294.91000000000003"/>
    <s v="Regular Air"/>
    <n v="6.27"/>
    <x v="6"/>
    <s v="Small Business"/>
    <s v="Office Supplies"/>
    <s v="Storage &amp; Organization"/>
    <s v="Medium Box"/>
    <d v="2011-06-12T00:00:00"/>
  </r>
  <r>
    <n v="55847"/>
    <x v="872"/>
    <s v="Not Specified"/>
    <n v="21"/>
    <n v="133.15"/>
    <s v="Regular Air"/>
    <n v="5.36"/>
    <x v="6"/>
    <s v="Consumer"/>
    <s v="Office Supplies"/>
    <s v="Binders and Binder Accessories"/>
    <s v="Small Box"/>
    <d v="2009-07-23T00:00:00"/>
  </r>
  <r>
    <n v="16545"/>
    <x v="567"/>
    <s v="Not Specified"/>
    <n v="10"/>
    <n v="50.97"/>
    <s v="Regular Air"/>
    <n v="0.73"/>
    <x v="2"/>
    <s v="Small Business"/>
    <s v="Office Supplies"/>
    <s v="Pens &amp; Art Supplies"/>
    <s v="Wrap Bag"/>
    <d v="2010-05-11T00:00:00"/>
  </r>
  <r>
    <n v="44737"/>
    <x v="1197"/>
    <s v="Medium"/>
    <n v="16"/>
    <n v="302.13249999999999"/>
    <s v="Regular Air"/>
    <n v="0.99"/>
    <x v="1"/>
    <s v="Home Office"/>
    <s v="Technology"/>
    <s v="Telephones and Communication"/>
    <s v="Wrap Bag"/>
    <d v="2012-11-21T00:00:00"/>
  </r>
  <r>
    <n v="34723"/>
    <x v="416"/>
    <s v="Medium"/>
    <n v="29"/>
    <n v="1487.8995"/>
    <s v="Regular Air"/>
    <n v="8.99"/>
    <x v="6"/>
    <s v="Small Business"/>
    <s v="Technology"/>
    <s v="Telephones and Communication"/>
    <s v="Small Box"/>
    <d v="2012-12-11T00:00:00"/>
  </r>
  <r>
    <n v="33764"/>
    <x v="1211"/>
    <s v="Critical"/>
    <n v="4"/>
    <n v="539.82000000000005"/>
    <s v="Regular Air"/>
    <n v="19.989999999999998"/>
    <x v="5"/>
    <s v="Small Business"/>
    <s v="Office Supplies"/>
    <s v="Storage &amp; Organization"/>
    <s v="Small Box"/>
    <d v="2011-02-12T00:00:00"/>
  </r>
  <r>
    <n v="46497"/>
    <x v="727"/>
    <s v="High"/>
    <n v="30"/>
    <n v="630.54"/>
    <s v="Regular Air"/>
    <n v="8.99"/>
    <x v="1"/>
    <s v="Corporate"/>
    <s v="Office Supplies"/>
    <s v="Pens &amp; Art Supplies"/>
    <s v="Small Pack"/>
    <d v="2012-06-20T00:00:00"/>
  </r>
  <r>
    <n v="5441"/>
    <x v="872"/>
    <s v="Not Specified"/>
    <n v="34"/>
    <n v="226.83"/>
    <s v="Regular Air"/>
    <n v="6.6"/>
    <x v="5"/>
    <s v="Consumer"/>
    <s v="Office Supplies"/>
    <s v="Paper"/>
    <s v="Small Box"/>
    <d v="2009-07-22T00:00:00"/>
  </r>
  <r>
    <n v="54214"/>
    <x v="1261"/>
    <s v="Medium"/>
    <n v="38"/>
    <n v="7325.63"/>
    <s v="Express Air"/>
    <n v="24.49"/>
    <x v="5"/>
    <s v="Small Business"/>
    <s v="Technology"/>
    <s v="Copiers and Fax"/>
    <s v="Large Box"/>
    <d v="2012-01-05T00:00:00"/>
  </r>
  <r>
    <n v="26439"/>
    <x v="464"/>
    <s v="Medium"/>
    <n v="23"/>
    <n v="1176.944"/>
    <s v="Regular Air"/>
    <n v="4.99"/>
    <x v="6"/>
    <s v="Corporate"/>
    <s v="Technology"/>
    <s v="Telephones and Communication"/>
    <s v="Small Box"/>
    <d v="2011-09-17T00:00:00"/>
  </r>
  <r>
    <n v="47171"/>
    <x v="106"/>
    <s v="Medium"/>
    <n v="32"/>
    <n v="6982.87"/>
    <s v="Delivery Truck"/>
    <n v="29.1"/>
    <x v="1"/>
    <s v="Home Office"/>
    <s v="Furniture"/>
    <s v="Tables"/>
    <s v="Jumbo Box"/>
    <d v="2010-01-07T00:00:00"/>
  </r>
  <r>
    <n v="28389"/>
    <x v="941"/>
    <s v="High"/>
    <n v="16"/>
    <n v="4657.3500000000004"/>
    <s v="Delivery Truck"/>
    <n v="18.059999999999999"/>
    <x v="0"/>
    <s v="Home Office"/>
    <s v="Technology"/>
    <s v="Office Machines"/>
    <s v="Jumbo Drum"/>
    <d v="2009-11-04T00:00:00"/>
  </r>
  <r>
    <n v="50054"/>
    <x v="1141"/>
    <s v="Not Specified"/>
    <n v="50"/>
    <n v="5369.46"/>
    <s v="Regular Air"/>
    <n v="19.989999999999998"/>
    <x v="8"/>
    <s v="Corporate"/>
    <s v="Technology"/>
    <s v="Office Machines"/>
    <s v="Small Box"/>
    <d v="2010-09-08T00:00:00"/>
  </r>
  <r>
    <n v="24672"/>
    <x v="1091"/>
    <s v="Medium"/>
    <n v="37"/>
    <n v="10532.94"/>
    <s v="Regular Air"/>
    <n v="35"/>
    <x v="4"/>
    <s v="Consumer"/>
    <s v="Office Supplies"/>
    <s v="Storage &amp; Organization"/>
    <s v="Large Box"/>
    <d v="2012-03-19T00:00:00"/>
  </r>
  <r>
    <n v="17634"/>
    <x v="150"/>
    <s v="High"/>
    <n v="5"/>
    <n v="489.07"/>
    <s v="Delivery Truck"/>
    <n v="42"/>
    <x v="1"/>
    <s v="Corporate"/>
    <s v="Furniture"/>
    <s v="Chairs &amp; Chairmats"/>
    <s v="Jumbo Drum"/>
    <d v="2012-07-21T00:00:00"/>
  </r>
  <r>
    <n v="14755"/>
    <x v="817"/>
    <s v="High"/>
    <n v="31"/>
    <n v="111.48"/>
    <s v="Regular Air"/>
    <n v="0.7"/>
    <x v="1"/>
    <s v="Consumer"/>
    <s v="Office Supplies"/>
    <s v="Pens &amp; Art Supplies"/>
    <s v="Wrap Bag"/>
    <d v="2010-01-05T00:00:00"/>
  </r>
  <r>
    <n v="24390"/>
    <x v="1070"/>
    <s v="Low"/>
    <n v="2"/>
    <n v="107.67"/>
    <s v="Express Air"/>
    <n v="6.5"/>
    <x v="1"/>
    <s v="Home Office"/>
    <s v="Technology"/>
    <s v="Computer Peripherals"/>
    <s v="Small Box"/>
    <d v="2012-06-08T00:00:00"/>
  </r>
  <r>
    <n v="58914"/>
    <x v="877"/>
    <s v="Low"/>
    <n v="11"/>
    <n v="18.7"/>
    <s v="Regular Air"/>
    <n v="0.7"/>
    <x v="5"/>
    <s v="Home Office"/>
    <s v="Office Supplies"/>
    <s v="Pens &amp; Art Supplies"/>
    <s v="Wrap Bag"/>
    <d v="2009-04-16T00:00:00"/>
  </r>
  <r>
    <n v="24386"/>
    <x v="1265"/>
    <s v="High"/>
    <n v="41"/>
    <n v="4256.51"/>
    <s v="Regular Air"/>
    <n v="7.18"/>
    <x v="8"/>
    <s v="Corporate"/>
    <s v="Technology"/>
    <s v="Computer Peripherals"/>
    <s v="Small Box"/>
    <d v="2012-06-28T00:00:00"/>
  </r>
  <r>
    <n v="17317"/>
    <x v="1389"/>
    <s v="Not Specified"/>
    <n v="7"/>
    <n v="34.659999999999997"/>
    <s v="Regular Air"/>
    <n v="4.99"/>
    <x v="4"/>
    <s v="Corporate"/>
    <s v="Office Supplies"/>
    <s v="Envelopes"/>
    <s v="Small Box"/>
    <d v="2009-12-05T00:00:00"/>
  </r>
  <r>
    <n v="3556"/>
    <x v="223"/>
    <s v="Not Specified"/>
    <n v="41"/>
    <n v="4933.99"/>
    <s v="Regular Air"/>
    <n v="12.65"/>
    <x v="9"/>
    <s v="Home Office"/>
    <s v="Furniture"/>
    <s v="Chairs &amp; Chairmats"/>
    <s v="Medium Box"/>
    <d v="2012-09-22T00:00:00"/>
  </r>
  <r>
    <n v="47461"/>
    <x v="1193"/>
    <s v="High"/>
    <n v="45"/>
    <n v="322.8"/>
    <s v="Regular Air"/>
    <n v="2.35"/>
    <x v="0"/>
    <s v="Small Business"/>
    <s v="Office Supplies"/>
    <s v="Pens &amp; Art Supplies"/>
    <s v="Wrap Bag"/>
    <d v="2010-04-27T00:00:00"/>
  </r>
  <r>
    <n v="57699"/>
    <x v="36"/>
    <s v="Low"/>
    <n v="36"/>
    <n v="2160.83"/>
    <s v="Regular Air"/>
    <n v="19.989999999999998"/>
    <x v="1"/>
    <s v="Corporate"/>
    <s v="Office Supplies"/>
    <s v="Envelopes"/>
    <s v="Small Box"/>
    <d v="2012-11-14T00:00:00"/>
  </r>
  <r>
    <n v="2791"/>
    <x v="999"/>
    <s v="High"/>
    <n v="49"/>
    <n v="5586.33"/>
    <s v="Delivery Truck"/>
    <n v="30"/>
    <x v="11"/>
    <s v="Corporate"/>
    <s v="Furniture"/>
    <s v="Chairs &amp; Chairmats"/>
    <s v="Jumbo Drum"/>
    <d v="2009-10-11T00:00:00"/>
  </r>
  <r>
    <n v="24097"/>
    <x v="198"/>
    <s v="High"/>
    <n v="1"/>
    <n v="17.190000000000001"/>
    <s v="Regular Air"/>
    <n v="1.99"/>
    <x v="2"/>
    <s v="Small Business"/>
    <s v="Technology"/>
    <s v="Computer Peripherals"/>
    <s v="Small Pack"/>
    <d v="2010-08-04T00:00:00"/>
  </r>
  <r>
    <n v="45893"/>
    <x v="562"/>
    <s v="High"/>
    <n v="15"/>
    <n v="68.03"/>
    <s v="Regular Air"/>
    <n v="1.49"/>
    <x v="6"/>
    <s v="Corporate"/>
    <s v="Office Supplies"/>
    <s v="Binders and Binder Accessories"/>
    <s v="Small Box"/>
    <d v="2011-05-27T00:00:00"/>
  </r>
  <r>
    <n v="9509"/>
    <x v="341"/>
    <s v="Not Specified"/>
    <n v="36"/>
    <n v="12175.82"/>
    <s v="Delivery Truck"/>
    <n v="58.95"/>
    <x v="2"/>
    <s v="Home Office"/>
    <s v="Furniture"/>
    <s v="Chairs &amp; Chairmats"/>
    <s v="Jumbo Drum"/>
    <d v="2012-10-08T00:00:00"/>
  </r>
  <r>
    <n v="36805"/>
    <x v="520"/>
    <s v="Medium"/>
    <n v="28"/>
    <n v="1546.3965000000001"/>
    <s v="Express Air"/>
    <n v="5.26"/>
    <x v="0"/>
    <s v="Corporate"/>
    <s v="Technology"/>
    <s v="Telephones and Communication"/>
    <s v="Small Box"/>
    <d v="2010-12-16T00:00:00"/>
  </r>
  <r>
    <n v="34182"/>
    <x v="657"/>
    <s v="Critical"/>
    <n v="31"/>
    <n v="336.34"/>
    <s v="Regular Air"/>
    <n v="7.94"/>
    <x v="4"/>
    <s v="Home Office"/>
    <s v="Furniture"/>
    <s v="Office Furnishings"/>
    <s v="Small Pack"/>
    <d v="2012-10-19T00:00:00"/>
  </r>
  <r>
    <n v="21089"/>
    <x v="301"/>
    <s v="Medium"/>
    <n v="4"/>
    <n v="559.75"/>
    <s v="Delivery Truck"/>
    <n v="70.2"/>
    <x v="1"/>
    <s v="Corporate"/>
    <s v="Furniture"/>
    <s v="Chairs &amp; Chairmats"/>
    <s v="Jumbo Drum"/>
    <d v="2011-07-30T00:00:00"/>
  </r>
  <r>
    <n v="21121"/>
    <x v="109"/>
    <s v="Not Specified"/>
    <n v="50"/>
    <n v="20175.48"/>
    <s v="Regular Air"/>
    <n v="19.989999999999998"/>
    <x v="10"/>
    <s v="Corporate"/>
    <s v="Office Supplies"/>
    <s v="Binders and Binder Accessories"/>
    <s v="Small Box"/>
    <d v="2009-09-17T00:00:00"/>
  </r>
  <r>
    <n v="38784"/>
    <x v="1015"/>
    <s v="Medium"/>
    <n v="50"/>
    <n v="298.12"/>
    <s v="Regular Air"/>
    <n v="0.5"/>
    <x v="0"/>
    <s v="Home Office"/>
    <s v="Office Supplies"/>
    <s v="Labels"/>
    <s v="Small Box"/>
    <d v="2011-02-05T00:00:00"/>
  </r>
  <r>
    <n v="40547"/>
    <x v="758"/>
    <s v="Critical"/>
    <n v="45"/>
    <n v="6944.0919999999996"/>
    <s v="Express Air"/>
    <n v="13.99"/>
    <x v="6"/>
    <s v="Small Business"/>
    <s v="Technology"/>
    <s v="Telephones and Communication"/>
    <s v="Medium Box"/>
    <d v="2009-07-11T00:00:00"/>
  </r>
  <r>
    <n v="46374"/>
    <x v="369"/>
    <s v="High"/>
    <n v="7"/>
    <n v="1822.83"/>
    <s v="Delivery Truck"/>
    <n v="66.67"/>
    <x v="1"/>
    <s v="Small Business"/>
    <s v="Furniture"/>
    <s v="Tables"/>
    <s v="Jumbo Box"/>
    <d v="2010-07-09T00:00:00"/>
  </r>
  <r>
    <n v="32869"/>
    <x v="453"/>
    <s v="Medium"/>
    <n v="2"/>
    <n v="15.26"/>
    <s v="Regular Air"/>
    <n v="1.5"/>
    <x v="7"/>
    <s v="Corporate"/>
    <s v="Office Supplies"/>
    <s v="Pens &amp; Art Supplies"/>
    <s v="Wrap Bag"/>
    <d v="2009-03-28T00:00:00"/>
  </r>
  <r>
    <n v="28899"/>
    <x v="983"/>
    <s v="Low"/>
    <n v="27"/>
    <n v="4488.2635"/>
    <s v="Regular Air"/>
    <n v="5"/>
    <x v="6"/>
    <s v="Consumer"/>
    <s v="Technology"/>
    <s v="Telephones and Communication"/>
    <s v="Small Box"/>
    <d v="2012-06-16T00:00:00"/>
  </r>
  <r>
    <n v="20261"/>
    <x v="530"/>
    <s v="Medium"/>
    <n v="36"/>
    <n v="220.48"/>
    <s v="Regular Air"/>
    <n v="1.02"/>
    <x v="1"/>
    <s v="Small Business"/>
    <s v="Office Supplies"/>
    <s v="Paper"/>
    <s v="Wrap Bag"/>
    <d v="2009-05-23T00:00:00"/>
  </r>
  <r>
    <n v="23940"/>
    <x v="1184"/>
    <s v="Medium"/>
    <n v="11"/>
    <n v="1735.59"/>
    <s v="Delivery Truck"/>
    <n v="60.2"/>
    <x v="0"/>
    <s v="Home Office"/>
    <s v="Furniture"/>
    <s v="Chairs &amp; Chairmats"/>
    <s v="Jumbo Drum"/>
    <d v="2011-04-11T00:00:00"/>
  </r>
  <r>
    <n v="37223"/>
    <x v="258"/>
    <s v="Low"/>
    <n v="21"/>
    <n v="2731.73"/>
    <s v="Express Air"/>
    <n v="8.99"/>
    <x v="1"/>
    <s v="Home Office"/>
    <s v="Technology"/>
    <s v="Telephones and Communication"/>
    <s v="Small Box"/>
    <d v="2011-11-14T00:00:00"/>
  </r>
  <r>
    <n v="48902"/>
    <x v="947"/>
    <s v="Medium"/>
    <n v="7"/>
    <n v="53.29"/>
    <s v="Regular Air"/>
    <n v="7.49"/>
    <x v="1"/>
    <s v="Corporate"/>
    <s v="Office Supplies"/>
    <s v="Paper"/>
    <s v="Small Box"/>
    <d v="2012-10-25T00:00:00"/>
  </r>
  <r>
    <n v="42882"/>
    <x v="1268"/>
    <s v="Low"/>
    <n v="17"/>
    <n v="204.07"/>
    <s v="Express Air"/>
    <n v="4.9800000000000004"/>
    <x v="1"/>
    <s v="Home Office"/>
    <s v="Office Supplies"/>
    <s v="Appliances"/>
    <s v="Small Box"/>
    <d v="2010-10-29T00:00:00"/>
  </r>
  <r>
    <n v="43745"/>
    <x v="1131"/>
    <s v="Low"/>
    <n v="5"/>
    <n v="128.59"/>
    <s v="Regular Air"/>
    <n v="5.37"/>
    <x v="10"/>
    <s v="Corporate"/>
    <s v="Office Supplies"/>
    <s v="Appliances"/>
    <s v="Medium Box"/>
    <d v="2010-11-08T00:00:00"/>
  </r>
  <r>
    <n v="37606"/>
    <x v="205"/>
    <s v="Critical"/>
    <n v="1"/>
    <n v="19.96"/>
    <s v="Express Air"/>
    <n v="4.8600000000000003"/>
    <x v="0"/>
    <s v="Consumer"/>
    <s v="Office Supplies"/>
    <s v="Paper"/>
    <s v="Small Box"/>
    <d v="2010-02-23T00:00:00"/>
  </r>
  <r>
    <n v="12613"/>
    <x v="1227"/>
    <s v="Medium"/>
    <n v="18"/>
    <n v="225.37"/>
    <s v="Express Air"/>
    <n v="2.85"/>
    <x v="6"/>
    <s v="Consumer"/>
    <s v="Furniture"/>
    <s v="Office Furnishings"/>
    <s v="Small Pack"/>
    <d v="2010-04-11T00:00:00"/>
  </r>
  <r>
    <n v="5569"/>
    <x v="172"/>
    <s v="Not Specified"/>
    <n v="12"/>
    <n v="118.97"/>
    <s v="Regular Air"/>
    <n v="6.22"/>
    <x v="11"/>
    <s v="Corporate"/>
    <s v="Furniture"/>
    <s v="Office Furnishings"/>
    <s v="Small Box"/>
    <d v="2010-05-01T00:00:00"/>
  </r>
  <r>
    <n v="33670"/>
    <x v="114"/>
    <s v="High"/>
    <n v="50"/>
    <n v="207.54"/>
    <s v="Regular Air"/>
    <n v="1.23"/>
    <x v="8"/>
    <s v="Home Office"/>
    <s v="Office Supplies"/>
    <s v="Pens &amp; Art Supplies"/>
    <s v="Wrap Bag"/>
    <d v="2012-04-29T00:00:00"/>
  </r>
  <r>
    <n v="30147"/>
    <x v="311"/>
    <s v="Not Specified"/>
    <n v="37"/>
    <n v="740.14"/>
    <s v="Regular Air"/>
    <n v="10.49"/>
    <x v="0"/>
    <s v="Consumer"/>
    <s v="Furniture"/>
    <s v="Office Furnishings"/>
    <s v="Small Box"/>
    <d v="2012-06-19T00:00:00"/>
  </r>
  <r>
    <n v="26053"/>
    <x v="221"/>
    <s v="Low"/>
    <n v="48"/>
    <n v="878.75"/>
    <s v="Express Air"/>
    <n v="9.0299999999999994"/>
    <x v="0"/>
    <s v="Corporate"/>
    <s v="Office Supplies"/>
    <s v="Paper"/>
    <s v="Small Box"/>
    <d v="2012-01-24T00:00:00"/>
  </r>
  <r>
    <n v="51872"/>
    <x v="927"/>
    <s v="Medium"/>
    <n v="10"/>
    <n v="2193.9299999999998"/>
    <s v="Regular Air"/>
    <n v="24.49"/>
    <x v="5"/>
    <s v="Consumer"/>
    <s v="Furniture"/>
    <s v="Chairs &amp; Chairmats"/>
    <s v="Large Box"/>
    <d v="2012-04-24T00:00:00"/>
  </r>
  <r>
    <n v="40800"/>
    <x v="674"/>
    <s v="Not Specified"/>
    <n v="18"/>
    <n v="101.34"/>
    <s v="Regular Air"/>
    <n v="1.39"/>
    <x v="7"/>
    <s v="Corporate"/>
    <s v="Office Supplies"/>
    <s v="Envelopes"/>
    <s v="Small Box"/>
    <d v="2010-12-06T00:00:00"/>
  </r>
  <r>
    <n v="54181"/>
    <x v="800"/>
    <s v="High"/>
    <n v="12"/>
    <n v="2608.79"/>
    <s v="Delivery Truck"/>
    <n v="14.7"/>
    <x v="1"/>
    <s v="Home Office"/>
    <s v="Technology"/>
    <s v="Office Machines"/>
    <s v="Jumbo Drum"/>
    <d v="2012-05-20T00:00:00"/>
  </r>
  <r>
    <n v="5543"/>
    <x v="383"/>
    <s v="Medium"/>
    <n v="27"/>
    <n v="67.3"/>
    <s v="Regular Air"/>
    <n v="5"/>
    <x v="4"/>
    <s v="Corporate"/>
    <s v="Office Supplies"/>
    <s v="Scissors, Rulers and Trimmers"/>
    <s v="Wrap Bag"/>
    <d v="2010-09-26T00:00:00"/>
  </r>
  <r>
    <n v="37668"/>
    <x v="73"/>
    <s v="Low"/>
    <n v="33"/>
    <n v="478.27"/>
    <s v="Regular Air"/>
    <n v="7.51"/>
    <x v="0"/>
    <s v="Corporate"/>
    <s v="Technology"/>
    <s v="Office Machines"/>
    <s v="Medium Box"/>
    <d v="2010-01-08T00:00:00"/>
  </r>
  <r>
    <n v="28741"/>
    <x v="390"/>
    <s v="Not Specified"/>
    <n v="5"/>
    <n v="59.76"/>
    <s v="Regular Air"/>
    <n v="3.37"/>
    <x v="8"/>
    <s v="Small Business"/>
    <s v="Office Supplies"/>
    <s v="Scissors, Rulers and Trimmers"/>
    <s v="Small Pack"/>
    <d v="2011-03-01T00:00:00"/>
  </r>
  <r>
    <n v="35142"/>
    <x v="210"/>
    <s v="Low"/>
    <n v="11"/>
    <n v="231.27"/>
    <s v="Regular Air"/>
    <n v="6.67"/>
    <x v="1"/>
    <s v="Corporate"/>
    <s v="Furniture"/>
    <s v="Office Furnishings"/>
    <s v="Small Pack"/>
    <d v="2010-04-24T00:00:00"/>
  </r>
  <r>
    <n v="43392"/>
    <x v="839"/>
    <s v="Medium"/>
    <n v="39"/>
    <n v="6553.45"/>
    <s v="Regular Air"/>
    <n v="19.989999999999998"/>
    <x v="2"/>
    <s v="Small Business"/>
    <s v="Office Supplies"/>
    <s v="Envelopes"/>
    <s v="Small Box"/>
    <d v="2011-01-02T00:00:00"/>
  </r>
  <r>
    <n v="24450"/>
    <x v="40"/>
    <s v="Critical"/>
    <n v="41"/>
    <n v="392.61"/>
    <s v="Express Air"/>
    <n v="7.29"/>
    <x v="0"/>
    <s v="Consumer"/>
    <s v="Furniture"/>
    <s v="Office Furnishings"/>
    <s v="Small Pack"/>
    <d v="2012-07-12T00:00:00"/>
  </r>
  <r>
    <n v="35813"/>
    <x v="622"/>
    <s v="Critical"/>
    <n v="21"/>
    <n v="156.31"/>
    <s v="Express Air"/>
    <n v="4"/>
    <x v="8"/>
    <s v="Corporate"/>
    <s v="Furniture"/>
    <s v="Office Furnishings"/>
    <s v="Wrap Bag"/>
    <d v="2009-04-21T00:00:00"/>
  </r>
  <r>
    <n v="20225"/>
    <x v="951"/>
    <s v="Low"/>
    <n v="22"/>
    <n v="123.4"/>
    <s v="Regular Air"/>
    <n v="0.83"/>
    <x v="3"/>
    <s v="Corporate"/>
    <s v="Office Supplies"/>
    <s v="Pens &amp; Art Supplies"/>
    <s v="Wrap Bag"/>
    <d v="2010-08-02T00:00:00"/>
  </r>
  <r>
    <n v="26978"/>
    <x v="582"/>
    <s v="Medium"/>
    <n v="2"/>
    <n v="48.84"/>
    <s v="Regular Air"/>
    <n v="9.0299999999999994"/>
    <x v="0"/>
    <s v="Home Office"/>
    <s v="Office Supplies"/>
    <s v="Paper"/>
    <s v="Small Box"/>
    <d v="2010-06-26T00:00:00"/>
  </r>
  <r>
    <n v="5984"/>
    <x v="1018"/>
    <s v="Low"/>
    <n v="37"/>
    <n v="394.62"/>
    <s v="Regular Air"/>
    <n v="4.5"/>
    <x v="3"/>
    <s v="Consumer"/>
    <s v="Office Supplies"/>
    <s v="Appliances"/>
    <s v="Small Box"/>
    <d v="2009-06-22T00:00:00"/>
  </r>
  <r>
    <n v="51650"/>
    <x v="754"/>
    <s v="High"/>
    <n v="43"/>
    <n v="10854.83"/>
    <s v="Delivery Truck"/>
    <n v="28.06"/>
    <x v="8"/>
    <s v="Consumer"/>
    <s v="Technology"/>
    <s v="Office Machines"/>
    <s v="Jumbo Drum"/>
    <d v="2011-06-03T00:00:00"/>
  </r>
  <r>
    <n v="30915"/>
    <x v="79"/>
    <s v="Low"/>
    <n v="25"/>
    <n v="2836.0504999999998"/>
    <s v="Regular Air"/>
    <n v="8.99"/>
    <x v="1"/>
    <s v="Corporate"/>
    <s v="Technology"/>
    <s v="Telephones and Communication"/>
    <s v="Small Box"/>
    <d v="2009-01-21T00:00:00"/>
  </r>
  <r>
    <n v="56838"/>
    <x v="1144"/>
    <s v="Critical"/>
    <n v="44"/>
    <n v="4326.2700000000004"/>
    <s v="Regular Air"/>
    <n v="7.18"/>
    <x v="6"/>
    <s v="Corporate"/>
    <s v="Technology"/>
    <s v="Computer Peripherals"/>
    <s v="Small Box"/>
    <d v="2011-07-30T00:00:00"/>
  </r>
  <r>
    <n v="2595"/>
    <x v="1244"/>
    <s v="Not Specified"/>
    <n v="4"/>
    <n v="25.17"/>
    <s v="Regular Air"/>
    <n v="5.26"/>
    <x v="0"/>
    <s v="Corporate"/>
    <s v="Furniture"/>
    <s v="Office Furnishings"/>
    <s v="Small Pack"/>
    <d v="2011-12-15T00:00:00"/>
  </r>
  <r>
    <n v="30497"/>
    <x v="12"/>
    <s v="Critical"/>
    <n v="31"/>
    <n v="190.06"/>
    <s v="Regular Air"/>
    <n v="5.35"/>
    <x v="8"/>
    <s v="Corporate"/>
    <s v="Office Supplies"/>
    <s v="Paper"/>
    <s v="Small Box"/>
    <d v="2011-02-08T00:00:00"/>
  </r>
  <r>
    <n v="47873"/>
    <x v="426"/>
    <s v="Critical"/>
    <n v="8"/>
    <n v="52.39"/>
    <s v="Regular Air"/>
    <n v="5.57"/>
    <x v="2"/>
    <s v="Corporate"/>
    <s v="Furniture"/>
    <s v="Office Furnishings"/>
    <s v="Small Box"/>
    <d v="2010-11-15T00:00:00"/>
  </r>
  <r>
    <n v="8293"/>
    <x v="511"/>
    <s v="Low"/>
    <n v="50"/>
    <n v="1497.7594999999999"/>
    <s v="Regular Air"/>
    <n v="1.1000000000000001"/>
    <x v="4"/>
    <s v="Small Business"/>
    <s v="Technology"/>
    <s v="Telephones and Communication"/>
    <s v="Small Box"/>
    <d v="2012-08-15T00:00:00"/>
  </r>
  <r>
    <n v="23008"/>
    <x v="999"/>
    <s v="Critical"/>
    <n v="2"/>
    <n v="325.81"/>
    <s v="Express Air"/>
    <n v="6.5"/>
    <x v="1"/>
    <s v="Consumer"/>
    <s v="Technology"/>
    <s v="Computer Peripherals"/>
    <s v="Small Box"/>
    <d v="2009-10-11T00:00:00"/>
  </r>
  <r>
    <n v="26146"/>
    <x v="1112"/>
    <s v="Low"/>
    <n v="49"/>
    <n v="595.4"/>
    <s v="Regular Air"/>
    <n v="7.95"/>
    <x v="6"/>
    <s v="Corporate"/>
    <s v="Office Supplies"/>
    <s v="Pens &amp; Art Supplies"/>
    <s v="Small Pack"/>
    <d v="2009-10-20T00:00:00"/>
  </r>
  <r>
    <n v="51266"/>
    <x v="1105"/>
    <s v="Not Specified"/>
    <n v="11"/>
    <n v="1610.29"/>
    <s v="Regular Air"/>
    <n v="13.99"/>
    <x v="6"/>
    <s v="Corporate"/>
    <s v="Technology"/>
    <s v="Office Machines"/>
    <s v="Medium Box"/>
    <d v="2009-03-27T00:00:00"/>
  </r>
  <r>
    <n v="26276"/>
    <x v="493"/>
    <s v="Low"/>
    <n v="21"/>
    <n v="3685.38"/>
    <s v="Express Air"/>
    <n v="13.99"/>
    <x v="9"/>
    <s v="Corporate"/>
    <s v="Furniture"/>
    <s v="Office Furnishings"/>
    <s v="Medium Box"/>
    <d v="2010-09-19T00:00:00"/>
  </r>
  <r>
    <n v="29216"/>
    <x v="1333"/>
    <s v="Critical"/>
    <n v="46"/>
    <n v="1936.45"/>
    <s v="Regular Air"/>
    <n v="4"/>
    <x v="6"/>
    <s v="Home Office"/>
    <s v="Technology"/>
    <s v="Computer Peripherals"/>
    <s v="Small Box"/>
    <d v="2012-12-30T00:00:00"/>
  </r>
  <r>
    <n v="24608"/>
    <x v="1263"/>
    <s v="Medium"/>
    <n v="50"/>
    <n v="197.36"/>
    <s v="Regular Air"/>
    <n v="2.99"/>
    <x v="3"/>
    <s v="Home Office"/>
    <s v="Office Supplies"/>
    <s v="Binders and Binder Accessories"/>
    <s v="Small Box"/>
    <d v="2012-08-15T00:00:00"/>
  </r>
  <r>
    <n v="24705"/>
    <x v="464"/>
    <s v="Critical"/>
    <n v="34"/>
    <n v="260.51"/>
    <s v="Regular Air"/>
    <n v="7.72"/>
    <x v="5"/>
    <s v="Consumer"/>
    <s v="Office Supplies"/>
    <s v="Binders and Binder Accessories"/>
    <s v="Small Box"/>
    <d v="2011-09-17T00:00:00"/>
  </r>
  <r>
    <n v="26724"/>
    <x v="781"/>
    <s v="Critical"/>
    <n v="2"/>
    <n v="1838.18"/>
    <s v="Regular Air"/>
    <n v="13.99"/>
    <x v="4"/>
    <s v="Small Business"/>
    <s v="Technology"/>
    <s v="Office Machines"/>
    <s v="Medium Box"/>
    <d v="2009-02-08T00:00:00"/>
  </r>
  <r>
    <n v="9537"/>
    <x v="480"/>
    <s v="Not Specified"/>
    <n v="43"/>
    <n v="170.88"/>
    <s v="Regular Air"/>
    <n v="5.44"/>
    <x v="7"/>
    <s v="Small Business"/>
    <s v="Office Supplies"/>
    <s v="Binders and Binder Accessories"/>
    <s v="Small Box"/>
    <d v="2011-02-15T00:00:00"/>
  </r>
  <r>
    <n v="4642"/>
    <x v="271"/>
    <s v="Critical"/>
    <n v="9"/>
    <n v="65.61"/>
    <s v="Regular Air"/>
    <n v="3.52"/>
    <x v="0"/>
    <s v="Corporate"/>
    <s v="Technology"/>
    <s v="Computer Peripherals"/>
    <s v="Small Pack"/>
    <d v="2011-02-27T00:00:00"/>
  </r>
  <r>
    <n v="23078"/>
    <x v="464"/>
    <s v="Medium"/>
    <n v="39"/>
    <n v="577.95000000000005"/>
    <s v="Regular Air"/>
    <n v="7.42"/>
    <x v="9"/>
    <s v="Consumer"/>
    <s v="Office Supplies"/>
    <s v="Scissors, Rulers and Trimmers"/>
    <s v="Small Pack"/>
    <d v="2011-09-17T00:00:00"/>
  </r>
  <r>
    <n v="53894"/>
    <x v="262"/>
    <s v="Critical"/>
    <n v="29"/>
    <n v="5159.3725000000004"/>
    <s v="Express Air"/>
    <n v="8.08"/>
    <x v="9"/>
    <s v="Consumer"/>
    <s v="Technology"/>
    <s v="Telephones and Communication"/>
    <s v="Small Box"/>
    <d v="2009-07-07T00:00:00"/>
  </r>
  <r>
    <n v="1637"/>
    <x v="536"/>
    <s v="Not Specified"/>
    <n v="36"/>
    <n v="1225.52"/>
    <s v="Express Air"/>
    <n v="35"/>
    <x v="3"/>
    <s v="Corporate"/>
    <s v="Office Supplies"/>
    <s v="Storage &amp; Organization"/>
    <s v="Large Box"/>
    <d v="2011-02-07T00:00:00"/>
  </r>
  <r>
    <n v="29249"/>
    <x v="1182"/>
    <s v="Low"/>
    <n v="47"/>
    <n v="302.69"/>
    <s v="Express Air"/>
    <n v="1.02"/>
    <x v="8"/>
    <s v="Corporate"/>
    <s v="Office Supplies"/>
    <s v="Paper"/>
    <s v="Wrap Bag"/>
    <d v="2011-06-18T00:00:00"/>
  </r>
  <r>
    <n v="10373"/>
    <x v="582"/>
    <s v="Critical"/>
    <n v="28"/>
    <n v="193.16"/>
    <s v="Regular Air"/>
    <n v="6.6"/>
    <x v="1"/>
    <s v="Consumer"/>
    <s v="Office Supplies"/>
    <s v="Paper"/>
    <s v="Small Box"/>
    <d v="2010-06-27T00:00:00"/>
  </r>
  <r>
    <n v="50532"/>
    <x v="1263"/>
    <s v="Medium"/>
    <n v="22"/>
    <n v="82.98"/>
    <s v="Regular Air"/>
    <n v="1.3"/>
    <x v="6"/>
    <s v="Small Business"/>
    <s v="Office Supplies"/>
    <s v="Paper"/>
    <s v="Wrap Bag"/>
    <d v="2012-08-15T00:00:00"/>
  </r>
  <r>
    <n v="58725"/>
    <x v="1075"/>
    <s v="Not Specified"/>
    <n v="39"/>
    <n v="335.35"/>
    <s v="Regular Air"/>
    <n v="8.2899999999999991"/>
    <x v="8"/>
    <s v="Corporate"/>
    <s v="Office Supplies"/>
    <s v="Envelopes"/>
    <s v="Small Box"/>
    <d v="2010-05-21T00:00:00"/>
  </r>
  <r>
    <n v="55296"/>
    <x v="470"/>
    <s v="Low"/>
    <n v="32"/>
    <n v="317.06"/>
    <s v="Regular Air"/>
    <n v="2.06"/>
    <x v="6"/>
    <s v="Corporate"/>
    <s v="Office Supplies"/>
    <s v="Paper"/>
    <s v="Wrap Bag"/>
    <d v="2012-10-22T00:00:00"/>
  </r>
  <r>
    <n v="28582"/>
    <x v="1183"/>
    <s v="Not Specified"/>
    <n v="40"/>
    <n v="1500.17"/>
    <s v="Express Air"/>
    <n v="1.99"/>
    <x v="0"/>
    <s v="Home Office"/>
    <s v="Technology"/>
    <s v="Computer Peripherals"/>
    <s v="Small Pack"/>
    <d v="2012-01-23T00:00:00"/>
  </r>
  <r>
    <n v="28225"/>
    <x v="164"/>
    <s v="Critical"/>
    <n v="13"/>
    <n v="1160.5899999999999"/>
    <s v="Regular Air"/>
    <n v="35"/>
    <x v="1"/>
    <s v="Corporate"/>
    <s v="Office Supplies"/>
    <s v="Storage &amp; Organization"/>
    <s v="Large Box"/>
    <d v="2009-01-24T00:00:00"/>
  </r>
  <r>
    <n v="41157"/>
    <x v="98"/>
    <s v="Medium"/>
    <n v="39"/>
    <n v="3854.4"/>
    <s v="Regular Air"/>
    <n v="5.81"/>
    <x v="0"/>
    <s v="Home Office"/>
    <s v="Furniture"/>
    <s v="Office Furnishings"/>
    <s v="Medium Box"/>
    <d v="2011-04-18T00:00:00"/>
  </r>
  <r>
    <n v="22466"/>
    <x v="287"/>
    <s v="Low"/>
    <n v="31"/>
    <n v="5404.18"/>
    <s v="Delivery Truck"/>
    <n v="30"/>
    <x v="3"/>
    <s v="Corporate"/>
    <s v="Furniture"/>
    <s v="Chairs &amp; Chairmats"/>
    <s v="Jumbo Drum"/>
    <d v="2012-04-04T00:00:00"/>
  </r>
  <r>
    <n v="23232"/>
    <x v="771"/>
    <s v="High"/>
    <n v="31"/>
    <n v="154.24"/>
    <s v="Regular Air"/>
    <n v="0.49"/>
    <x v="8"/>
    <s v="Home Office"/>
    <s v="Office Supplies"/>
    <s v="Labels"/>
    <s v="Small Box"/>
    <d v="2010-04-17T00:00:00"/>
  </r>
  <r>
    <n v="27364"/>
    <x v="160"/>
    <s v="Medium"/>
    <n v="29"/>
    <n v="1529.0564999999999"/>
    <s v="Regular Air"/>
    <n v="3.99"/>
    <x v="8"/>
    <s v="Corporate"/>
    <s v="Technology"/>
    <s v="Telephones and Communication"/>
    <s v="Small Box"/>
    <d v="2011-05-22T00:00:00"/>
  </r>
  <r>
    <n v="2305"/>
    <x v="1002"/>
    <s v="High"/>
    <n v="11"/>
    <n v="1382.8"/>
    <s v="Regular Air"/>
    <n v="19.989999999999998"/>
    <x v="4"/>
    <s v="Home Office"/>
    <s v="Office Supplies"/>
    <s v="Storage &amp; Organization"/>
    <s v="Small Box"/>
    <d v="2010-01-25T00:00:00"/>
  </r>
  <r>
    <n v="49984"/>
    <x v="420"/>
    <s v="Low"/>
    <n v="32"/>
    <n v="227.87"/>
    <s v="Regular Air"/>
    <n v="8.4"/>
    <x v="9"/>
    <s v="Small Business"/>
    <s v="Office Supplies"/>
    <s v="Paper"/>
    <s v="Small Box"/>
    <d v="2009-05-11T00:00:00"/>
  </r>
  <r>
    <n v="19494"/>
    <x v="814"/>
    <s v="High"/>
    <n v="2"/>
    <n v="8.8699999999999992"/>
    <s v="Regular Air"/>
    <n v="3.5"/>
    <x v="1"/>
    <s v="Small Business"/>
    <s v="Office Supplies"/>
    <s v="Pens &amp; Art Supplies"/>
    <s v="Small Pack"/>
    <d v="2010-01-15T00:00:00"/>
  </r>
  <r>
    <n v="46597"/>
    <x v="1390"/>
    <s v="Not Specified"/>
    <n v="1"/>
    <n v="200.57"/>
    <s v="Delivery Truck"/>
    <n v="70.2"/>
    <x v="4"/>
    <s v="Consumer"/>
    <s v="Furniture"/>
    <s v="Chairs &amp; Chairmats"/>
    <s v="Jumbo Drum"/>
    <d v="2010-01-02T00:00:00"/>
  </r>
  <r>
    <n v="59943"/>
    <x v="688"/>
    <s v="Critical"/>
    <n v="43"/>
    <n v="679.65"/>
    <s v="Regular Air"/>
    <n v="8.4"/>
    <x v="6"/>
    <s v="Home Office"/>
    <s v="Office Supplies"/>
    <s v="Binders and Binder Accessories"/>
    <s v="Small Box"/>
    <d v="2010-06-10T00:00:00"/>
  </r>
  <r>
    <n v="26145"/>
    <x v="487"/>
    <s v="Low"/>
    <n v="18"/>
    <n v="99.36"/>
    <s v="Regular Air"/>
    <n v="5.68"/>
    <x v="1"/>
    <s v="Corporate"/>
    <s v="Office Supplies"/>
    <s v="Binders and Binder Accessories"/>
    <s v="Small Box"/>
    <d v="2011-07-08T00:00:00"/>
  </r>
  <r>
    <n v="10627"/>
    <x v="703"/>
    <s v="Low"/>
    <n v="4"/>
    <n v="40.229999999999997"/>
    <s v="Regular Air"/>
    <n v="9.23"/>
    <x v="4"/>
    <s v="Home Office"/>
    <s v="Office Supplies"/>
    <s v="Appliances"/>
    <s v="Small Box"/>
    <d v="2010-03-01T00:00:00"/>
  </r>
  <r>
    <n v="34244"/>
    <x v="770"/>
    <s v="Low"/>
    <n v="4"/>
    <n v="125.7"/>
    <s v="Regular Air"/>
    <n v="1.99"/>
    <x v="1"/>
    <s v="Consumer"/>
    <s v="Technology"/>
    <s v="Computer Peripherals"/>
    <s v="Small Pack"/>
    <d v="2010-10-01T00:00:00"/>
  </r>
  <r>
    <n v="44450"/>
    <x v="348"/>
    <s v="Critical"/>
    <n v="14"/>
    <n v="243.23"/>
    <s v="Regular Air"/>
    <n v="1.99"/>
    <x v="0"/>
    <s v="Corporate"/>
    <s v="Technology"/>
    <s v="Computer Peripherals"/>
    <s v="Small Pack"/>
    <d v="2010-10-10T00:00:00"/>
  </r>
  <r>
    <n v="15014"/>
    <x v="854"/>
    <s v="Medium"/>
    <n v="10"/>
    <n v="633.13"/>
    <s v="Delivery Truck"/>
    <n v="36.61"/>
    <x v="1"/>
    <s v="Corporate"/>
    <s v="Furniture"/>
    <s v="Bookcases"/>
    <s v="Jumbo Box"/>
    <d v="2010-02-13T00:00:00"/>
  </r>
  <r>
    <n v="11712"/>
    <x v="1237"/>
    <s v="Low"/>
    <n v="9"/>
    <n v="38.96"/>
    <s v="Regular Air"/>
    <n v="0.94"/>
    <x v="5"/>
    <s v="Consumer"/>
    <s v="Office Supplies"/>
    <s v="Pens &amp; Art Supplies"/>
    <s v="Wrap Bag"/>
    <d v="2009-04-28T00:00:00"/>
  </r>
  <r>
    <n v="48294"/>
    <x v="1282"/>
    <s v="High"/>
    <n v="43"/>
    <n v="4072.01"/>
    <s v="Regular Air"/>
    <n v="0.99"/>
    <x v="0"/>
    <s v="Home Office"/>
    <s v="Office Supplies"/>
    <s v="Appliances"/>
    <s v="Small Box"/>
    <d v="2010-05-26T00:00:00"/>
  </r>
  <r>
    <n v="14819"/>
    <x v="1002"/>
    <s v="Not Specified"/>
    <n v="48"/>
    <n v="9062.73"/>
    <s v="Regular Air"/>
    <n v="0.99"/>
    <x v="2"/>
    <s v="Home Office"/>
    <s v="Office Supplies"/>
    <s v="Appliances"/>
    <s v="Small Box"/>
    <d v="2010-01-27T00:00:00"/>
  </r>
  <r>
    <n v="48448"/>
    <x v="1326"/>
    <s v="Low"/>
    <n v="20"/>
    <n v="340.952"/>
    <s v="Regular Air"/>
    <n v="0.99"/>
    <x v="6"/>
    <s v="Home Office"/>
    <s v="Technology"/>
    <s v="Telephones and Communication"/>
    <s v="Wrap Bag"/>
    <d v="2012-11-16T00:00:00"/>
  </r>
  <r>
    <n v="14274"/>
    <x v="692"/>
    <s v="Not Specified"/>
    <n v="2"/>
    <n v="61.718499999999999"/>
    <s v="Regular Air"/>
    <n v="1.1000000000000001"/>
    <x v="6"/>
    <s v="Consumer"/>
    <s v="Technology"/>
    <s v="Telephones and Communication"/>
    <s v="Small Box"/>
    <d v="2009-01-07T00:00:00"/>
  </r>
  <r>
    <n v="21671"/>
    <x v="1027"/>
    <s v="High"/>
    <n v="15"/>
    <n v="670.94"/>
    <s v="Regular Air"/>
    <n v="1.99"/>
    <x v="0"/>
    <s v="Consumer"/>
    <s v="Technology"/>
    <s v="Computer Peripherals"/>
    <s v="Small Pack"/>
    <d v="2010-06-18T00:00:00"/>
  </r>
  <r>
    <n v="25476"/>
    <x v="613"/>
    <s v="Not Specified"/>
    <n v="4"/>
    <n v="13698.96"/>
    <s v="Regular Air"/>
    <n v="24.49"/>
    <x v="3"/>
    <s v="Consumer"/>
    <s v="Technology"/>
    <s v="Copiers and Fax"/>
    <s v="Large Box"/>
    <d v="2012-10-03T00:00:00"/>
  </r>
  <r>
    <n v="13413"/>
    <x v="952"/>
    <s v="Critical"/>
    <n v="29"/>
    <n v="150.28"/>
    <s v="Regular Air"/>
    <n v="4.7"/>
    <x v="1"/>
    <s v="Consumer"/>
    <s v="Office Supplies"/>
    <s v="Paper"/>
    <s v="Small Box"/>
    <d v="2010-01-31T00:00:00"/>
  </r>
  <r>
    <n v="41316"/>
    <x v="265"/>
    <s v="Not Specified"/>
    <n v="4"/>
    <n v="700.36599999999999"/>
    <s v="Regular Air"/>
    <n v="5.99"/>
    <x v="1"/>
    <s v="Consumer"/>
    <s v="Technology"/>
    <s v="Telephones and Communication"/>
    <s v="Small Box"/>
    <d v="2009-07-24T00:00:00"/>
  </r>
  <r>
    <n v="46053"/>
    <x v="945"/>
    <s v="High"/>
    <n v="31"/>
    <n v="2447.1075000000001"/>
    <s v="Regular Air"/>
    <n v="0.99"/>
    <x v="0"/>
    <s v="Consumer"/>
    <s v="Technology"/>
    <s v="Telephones and Communication"/>
    <s v="Wrap Bag"/>
    <d v="2012-09-14T00:00:00"/>
  </r>
  <r>
    <n v="14400"/>
    <x v="361"/>
    <s v="Medium"/>
    <n v="32"/>
    <n v="74.34"/>
    <s v="Regular Air"/>
    <n v="6.05"/>
    <x v="8"/>
    <s v="Home Office"/>
    <s v="Office Supplies"/>
    <s v="Binders and Binder Accessories"/>
    <s v="Small Box"/>
    <d v="2009-02-05T00:00:00"/>
  </r>
  <r>
    <n v="50532"/>
    <x v="1263"/>
    <s v="Medium"/>
    <n v="10"/>
    <n v="267.06"/>
    <s v="Regular Air"/>
    <n v="2.99"/>
    <x v="6"/>
    <s v="Small Business"/>
    <s v="Office Supplies"/>
    <s v="Binders and Binder Accessories"/>
    <s v="Small Box"/>
    <d v="2012-08-16T00:00:00"/>
  </r>
  <r>
    <n v="57890"/>
    <x v="9"/>
    <s v="Critical"/>
    <n v="15"/>
    <n v="803.04"/>
    <s v="Regular Air"/>
    <n v="6.79"/>
    <x v="12"/>
    <s v="Home Office"/>
    <s v="Office Supplies"/>
    <s v="Paper"/>
    <s v="Small Box"/>
    <d v="2009-02-28T00:00:00"/>
  </r>
  <r>
    <n v="36294"/>
    <x v="342"/>
    <s v="Medium"/>
    <n v="46"/>
    <n v="611.16"/>
    <s v="Regular Air"/>
    <n v="4.9800000000000004"/>
    <x v="12"/>
    <s v="Corporate"/>
    <s v="Office Supplies"/>
    <s v="Binders and Binder Accessories"/>
    <s v="Small Box"/>
    <d v="2012-08-22T00:00:00"/>
  </r>
  <r>
    <n v="9606"/>
    <x v="379"/>
    <s v="Not Specified"/>
    <n v="37"/>
    <n v="192.15"/>
    <s v="Express Air"/>
    <n v="2.04"/>
    <x v="1"/>
    <s v="Small Business"/>
    <s v="Office Supplies"/>
    <s v="Paper"/>
    <s v="Wrap Bag"/>
    <d v="2009-07-29T00:00:00"/>
  </r>
  <r>
    <n v="4708"/>
    <x v="965"/>
    <s v="Critical"/>
    <n v="29"/>
    <n v="180.38"/>
    <s v="Regular Air"/>
    <n v="7.49"/>
    <x v="4"/>
    <s v="Corporate"/>
    <s v="Office Supplies"/>
    <s v="Paper"/>
    <s v="Small Box"/>
    <d v="2009-10-02T00:00:00"/>
  </r>
  <r>
    <n v="43779"/>
    <x v="757"/>
    <s v="High"/>
    <n v="20"/>
    <n v="3878.49"/>
    <s v="Regular Air"/>
    <n v="21.21"/>
    <x v="4"/>
    <s v="Corporate"/>
    <s v="Furniture"/>
    <s v="Office Furnishings"/>
    <s v="Large Box"/>
    <d v="2009-08-24T00:00:00"/>
  </r>
  <r>
    <n v="35"/>
    <x v="204"/>
    <s v="Not Specified"/>
    <n v="14"/>
    <n v="1892.848"/>
    <s v="Regular Air"/>
    <n v="8.99"/>
    <x v="0"/>
    <s v="Corporate"/>
    <s v="Technology"/>
    <s v="Telephones and Communication"/>
    <s v="Small Box"/>
    <d v="2011-10-24T00:00:00"/>
  </r>
  <r>
    <n v="5925"/>
    <x v="1135"/>
    <s v="Low"/>
    <n v="44"/>
    <n v="3922.42"/>
    <s v="Regular Air"/>
    <n v="39.61"/>
    <x v="11"/>
    <s v="Home Office"/>
    <s v="Furniture"/>
    <s v="Office Furnishings"/>
    <s v="Medium Box"/>
    <d v="2011-11-19T00:00:00"/>
  </r>
  <r>
    <n v="31046"/>
    <x v="536"/>
    <s v="Critical"/>
    <n v="42"/>
    <n v="3900.5309999999999"/>
    <s v="Regular Air"/>
    <n v="2.5"/>
    <x v="1"/>
    <s v="Corporate"/>
    <s v="Technology"/>
    <s v="Telephones and Communication"/>
    <s v="Small Box"/>
    <d v="2011-02-08T00:00:00"/>
  </r>
  <r>
    <n v="21223"/>
    <x v="482"/>
    <s v="Not Specified"/>
    <n v="3"/>
    <n v="317.95"/>
    <s v="Delivery Truck"/>
    <n v="26.22"/>
    <x v="7"/>
    <s v="Consumer"/>
    <s v="Furniture"/>
    <s v="Bookcases"/>
    <s v="Jumbo Box"/>
    <d v="2012-03-16T00:00:00"/>
  </r>
  <r>
    <n v="59878"/>
    <x v="337"/>
    <s v="High"/>
    <n v="23"/>
    <n v="249.64"/>
    <s v="Regular Air"/>
    <n v="7.46"/>
    <x v="1"/>
    <s v="Corporate"/>
    <s v="Office Supplies"/>
    <s v="Storage &amp; Organization"/>
    <s v="Small Box"/>
    <d v="2012-05-29T00:00:00"/>
  </r>
  <r>
    <n v="28741"/>
    <x v="390"/>
    <s v="Not Specified"/>
    <n v="13"/>
    <n v="70.13"/>
    <s v="Regular Air"/>
    <n v="0.95"/>
    <x v="8"/>
    <s v="Small Business"/>
    <s v="Office Supplies"/>
    <s v="Paper"/>
    <s v="Wrap Bag"/>
    <d v="2011-03-01T00:00:00"/>
  </r>
  <r>
    <n v="1286"/>
    <x v="400"/>
    <s v="Not Specified"/>
    <n v="14"/>
    <n v="1000.3565"/>
    <s v="Regular Air"/>
    <n v="3.3"/>
    <x v="1"/>
    <s v="Home Office"/>
    <s v="Technology"/>
    <s v="Telephones and Communication"/>
    <s v="Small Pack"/>
    <d v="2010-05-15T00:00:00"/>
  </r>
  <r>
    <n v="37510"/>
    <x v="529"/>
    <s v="Critical"/>
    <n v="15"/>
    <n v="2466.02"/>
    <s v="Regular Air"/>
    <n v="19.989999999999998"/>
    <x v="10"/>
    <s v="Small Business"/>
    <s v="Office Supplies"/>
    <s v="Storage &amp; Organization"/>
    <s v="Small Box"/>
    <d v="2009-03-08T00:00:00"/>
  </r>
  <r>
    <n v="40804"/>
    <x v="964"/>
    <s v="Medium"/>
    <n v="36"/>
    <n v="4273.8"/>
    <s v="Delivery Truck"/>
    <n v="70.2"/>
    <x v="2"/>
    <s v="Consumer"/>
    <s v="Furniture"/>
    <s v="Chairs &amp; Chairmats"/>
    <s v="Jumbo Drum"/>
    <d v="2010-03-14T00:00:00"/>
  </r>
  <r>
    <n v="56769"/>
    <x v="652"/>
    <s v="Medium"/>
    <n v="11"/>
    <n v="455.59"/>
    <s v="Regular Air"/>
    <n v="13.99"/>
    <x v="3"/>
    <s v="Consumer"/>
    <s v="Furniture"/>
    <s v="Office Furnishings"/>
    <s v="Wrap Bag"/>
    <d v="2010-12-01T00:00:00"/>
  </r>
  <r>
    <n v="16098"/>
    <x v="150"/>
    <s v="Low"/>
    <n v="31"/>
    <n v="480.43"/>
    <s v="Regular Air"/>
    <n v="8.99"/>
    <x v="1"/>
    <s v="Home Office"/>
    <s v="Furniture"/>
    <s v="Office Furnishings"/>
    <s v="Small Pack"/>
    <d v="2012-07-25T00:00:00"/>
  </r>
  <r>
    <n v="54464"/>
    <x v="924"/>
    <s v="High"/>
    <n v="50"/>
    <n v="87.44"/>
    <s v="Regular Air"/>
    <n v="4.8600000000000003"/>
    <x v="8"/>
    <s v="Consumer"/>
    <s v="Furniture"/>
    <s v="Office Furnishings"/>
    <s v="Small Box"/>
    <d v="2009-09-02T00:00:00"/>
  </r>
  <r>
    <n v="15111"/>
    <x v="1246"/>
    <s v="Not Specified"/>
    <n v="13"/>
    <n v="970.47"/>
    <s v="Regular Air"/>
    <n v="0.99"/>
    <x v="3"/>
    <s v="Corporate"/>
    <s v="Office Supplies"/>
    <s v="Appliances"/>
    <s v="Small Box"/>
    <d v="2009-12-19T00:00:00"/>
  </r>
  <r>
    <n v="39907"/>
    <x v="1322"/>
    <s v="Low"/>
    <n v="12"/>
    <n v="378.84"/>
    <s v="Regular Air"/>
    <n v="4"/>
    <x v="0"/>
    <s v="Home Office"/>
    <s v="Technology"/>
    <s v="Computer Peripherals"/>
    <s v="Small Box"/>
    <d v="2010-09-07T00:00:00"/>
  </r>
  <r>
    <n v="10272"/>
    <x v="730"/>
    <s v="Medium"/>
    <n v="3"/>
    <n v="299.08"/>
    <s v="Regular Air"/>
    <n v="19.989999999999998"/>
    <x v="8"/>
    <s v="Corporate"/>
    <s v="Office Supplies"/>
    <s v="Envelopes"/>
    <s v="Small Box"/>
    <d v="2009-01-19T00:00:00"/>
  </r>
  <r>
    <n v="45984"/>
    <x v="278"/>
    <s v="Medium"/>
    <n v="27"/>
    <n v="80.33"/>
    <s v="Regular Air"/>
    <n v="0.96"/>
    <x v="9"/>
    <s v="Corporate"/>
    <s v="Office Supplies"/>
    <s v="Pens &amp; Art Supplies"/>
    <s v="Wrap Bag"/>
    <d v="2012-01-29T00:00:00"/>
  </r>
  <r>
    <n v="31522"/>
    <x v="858"/>
    <s v="Medium"/>
    <n v="14"/>
    <n v="302.39999999999998"/>
    <s v="Regular Air"/>
    <n v="3.63"/>
    <x v="1"/>
    <s v="Home Office"/>
    <s v="Furniture"/>
    <s v="Office Furnishings"/>
    <s v="Small Pack"/>
    <d v="2010-05-27T00:00:00"/>
  </r>
  <r>
    <n v="8390"/>
    <x v="425"/>
    <s v="Medium"/>
    <n v="24"/>
    <n v="715.4"/>
    <s v="Regular Air"/>
    <n v="4"/>
    <x v="0"/>
    <s v="Home Office"/>
    <s v="Technology"/>
    <s v="Computer Peripherals"/>
    <s v="Small Box"/>
    <d v="2012-04-21T00:00:00"/>
  </r>
  <r>
    <n v="38240"/>
    <x v="1008"/>
    <s v="High"/>
    <n v="4"/>
    <n v="41.53"/>
    <s v="Regular Air"/>
    <n v="6.19"/>
    <x v="1"/>
    <s v="Consumer"/>
    <s v="Office Supplies"/>
    <s v="Binders and Binder Accessories"/>
    <s v="Small Box"/>
    <d v="2009-12-19T00:00:00"/>
  </r>
  <r>
    <n v="5188"/>
    <x v="0"/>
    <s v="Not Specified"/>
    <n v="24"/>
    <n v="192.8"/>
    <s v="Regular Air"/>
    <n v="2.87"/>
    <x v="3"/>
    <s v="Small Business"/>
    <s v="Office Supplies"/>
    <s v="Paper"/>
    <s v="Wrap Bag"/>
    <d v="2011-03-04T00:00:00"/>
  </r>
  <r>
    <n v="15079"/>
    <x v="1082"/>
    <s v="Medium"/>
    <n v="45"/>
    <n v="3753.42"/>
    <s v="Regular Air"/>
    <n v="7.18"/>
    <x v="1"/>
    <s v="Small Business"/>
    <s v="Technology"/>
    <s v="Computer Peripherals"/>
    <s v="Small Box"/>
    <d v="2010-01-18T00:00:00"/>
  </r>
  <r>
    <n v="5696"/>
    <x v="394"/>
    <s v="Critical"/>
    <n v="4"/>
    <n v="2206.17"/>
    <s v="Regular Air"/>
    <n v="19.989999999999998"/>
    <x v="8"/>
    <s v="Consumer"/>
    <s v="Office Supplies"/>
    <s v="Binders and Binder Accessories"/>
    <s v="Small Box"/>
    <d v="2011-05-05T00:00:00"/>
  </r>
  <r>
    <n v="25601"/>
    <x v="719"/>
    <s v="Medium"/>
    <n v="43"/>
    <n v="257.41000000000003"/>
    <s v="Regular Air"/>
    <n v="4.6900000000000004"/>
    <x v="8"/>
    <s v="Corporate"/>
    <s v="Office Supplies"/>
    <s v="Storage &amp; Organization"/>
    <s v="Small Box"/>
    <d v="2009-01-06T00:00:00"/>
  </r>
  <r>
    <n v="11910"/>
    <x v="1391"/>
    <s v="High"/>
    <n v="21"/>
    <n v="49.23"/>
    <s v="Regular Air"/>
    <n v="4.7699999999999996"/>
    <x v="5"/>
    <s v="Home Office"/>
    <s v="Office Supplies"/>
    <s v="Binders and Binder Accessories"/>
    <s v="Small Box"/>
    <d v="2011-06-17T00:00:00"/>
  </r>
  <r>
    <n v="56001"/>
    <x v="30"/>
    <s v="Low"/>
    <n v="17"/>
    <n v="118.36"/>
    <s v="Express Air"/>
    <n v="7.37"/>
    <x v="0"/>
    <s v="Home Office"/>
    <s v="Office Supplies"/>
    <s v="Paper"/>
    <s v="Small Box"/>
    <d v="2010-04-16T00:00:00"/>
  </r>
  <r>
    <n v="27778"/>
    <x v="1229"/>
    <s v="Critical"/>
    <n v="10"/>
    <n v="6350.29"/>
    <s v="Regular Air"/>
    <n v="24.49"/>
    <x v="8"/>
    <s v="Corporate"/>
    <s v="Technology"/>
    <s v="Copiers and Fax"/>
    <s v="Large Box"/>
    <d v="2011-09-04T00:00:00"/>
  </r>
  <r>
    <n v="30403"/>
    <x v="408"/>
    <s v="High"/>
    <n v="41"/>
    <n v="305.01"/>
    <s v="Express Air"/>
    <n v="7.72"/>
    <x v="5"/>
    <s v="Home Office"/>
    <s v="Office Supplies"/>
    <s v="Binders and Binder Accessories"/>
    <s v="Small Box"/>
    <d v="2012-07-12T00:00:00"/>
  </r>
  <r>
    <n v="16642"/>
    <x v="697"/>
    <s v="Not Specified"/>
    <n v="46"/>
    <n v="7640.2250000000004"/>
    <s v="Regular Air"/>
    <n v="2.5"/>
    <x v="3"/>
    <s v="Corporate"/>
    <s v="Technology"/>
    <s v="Telephones and Communication"/>
    <s v="Small Box"/>
    <d v="2011-03-04T00:00:00"/>
  </r>
  <r>
    <n v="4578"/>
    <x v="506"/>
    <s v="Low"/>
    <n v="48"/>
    <n v="724.13"/>
    <s v="Regular Air"/>
    <n v="13.32"/>
    <x v="8"/>
    <s v="Corporate"/>
    <s v="Office Supplies"/>
    <s v="Appliances"/>
    <s v="Small Box"/>
    <d v="2012-09-19T00:00:00"/>
  </r>
  <r>
    <n v="29473"/>
    <x v="616"/>
    <s v="Medium"/>
    <n v="40"/>
    <n v="13367.82"/>
    <s v="Delivery Truck"/>
    <n v="29.2"/>
    <x v="4"/>
    <s v="Consumer"/>
    <s v="Furniture"/>
    <s v="Tables"/>
    <s v="Jumbo Box"/>
    <d v="2012-02-16T00:00:00"/>
  </r>
  <r>
    <n v="47622"/>
    <x v="506"/>
    <s v="Not Specified"/>
    <n v="41"/>
    <n v="8188.19"/>
    <s v="Regular Air"/>
    <n v="13.99"/>
    <x v="8"/>
    <s v="Corporate"/>
    <s v="Technology"/>
    <s v="Office Machines"/>
    <s v="Medium Box"/>
    <d v="2012-09-13T00:00:00"/>
  </r>
  <r>
    <n v="43745"/>
    <x v="1131"/>
    <s v="Low"/>
    <n v="43"/>
    <n v="2433.5300000000002"/>
    <s v="Regular Air"/>
    <n v="0.99"/>
    <x v="4"/>
    <s v="Corporate"/>
    <s v="Office Supplies"/>
    <s v="Appliances"/>
    <s v="Small Box"/>
    <d v="2010-11-01T00:00:00"/>
  </r>
  <r>
    <n v="37223"/>
    <x v="258"/>
    <s v="Low"/>
    <n v="38"/>
    <n v="5176.2700000000004"/>
    <s v="Regular Air"/>
    <n v="35"/>
    <x v="1"/>
    <s v="Home Office"/>
    <s v="Office Supplies"/>
    <s v="Storage &amp; Organization"/>
    <s v="Large Box"/>
    <d v="2011-11-15T00:00:00"/>
  </r>
  <r>
    <n v="16005"/>
    <x v="1194"/>
    <s v="Not Specified"/>
    <n v="7"/>
    <n v="51.03"/>
    <s v="Regular Air"/>
    <n v="5.48"/>
    <x v="8"/>
    <s v="Corporate"/>
    <s v="Office Supplies"/>
    <s v="Binders and Binder Accessories"/>
    <s v="Small Box"/>
    <d v="2012-12-26T00:00:00"/>
  </r>
  <r>
    <n v="21414"/>
    <x v="870"/>
    <s v="Critical"/>
    <n v="33"/>
    <n v="3491.6129999999998"/>
    <s v="Regular Air"/>
    <n v="5.63"/>
    <x v="1"/>
    <s v="Consumer"/>
    <s v="Technology"/>
    <s v="Telephones and Communication"/>
    <s v="Small Box"/>
    <d v="2011-05-05T00:00:00"/>
  </r>
  <r>
    <n v="38950"/>
    <x v="1132"/>
    <s v="Not Specified"/>
    <n v="24"/>
    <n v="109.23"/>
    <s v="Regular Air"/>
    <n v="6.21"/>
    <x v="10"/>
    <s v="Small Business"/>
    <s v="Office Supplies"/>
    <s v="Binders and Binder Accessories"/>
    <s v="Small Box"/>
    <d v="2011-07-03T00:00:00"/>
  </r>
  <r>
    <n v="30149"/>
    <x v="673"/>
    <s v="Medium"/>
    <n v="5"/>
    <n v="173.62"/>
    <s v="Delivery Truck"/>
    <n v="19.190000000000001"/>
    <x v="0"/>
    <s v="Corporate"/>
    <s v="Furniture"/>
    <s v="Chairs &amp; Chairmats"/>
    <s v="Jumbo Drum"/>
    <d v="2010-12-14T00:00:00"/>
  </r>
  <r>
    <n v="53443"/>
    <x v="563"/>
    <s v="Critical"/>
    <n v="35"/>
    <n v="1477.63"/>
    <s v="Regular Air"/>
    <n v="4.62"/>
    <x v="5"/>
    <s v="Consumer"/>
    <s v="Office Supplies"/>
    <s v="Appliances"/>
    <s v="Small Box"/>
    <d v="2011-10-09T00:00:00"/>
  </r>
  <r>
    <n v="44480"/>
    <x v="352"/>
    <s v="Medium"/>
    <n v="25"/>
    <n v="1321.55"/>
    <s v="Regular Air"/>
    <n v="10.75"/>
    <x v="4"/>
    <s v="Home Office"/>
    <s v="Office Supplies"/>
    <s v="Paper"/>
    <s v="Small Box"/>
    <d v="2010-05-14T00:00:00"/>
  </r>
  <r>
    <n v="12580"/>
    <x v="1315"/>
    <s v="Low"/>
    <n v="50"/>
    <n v="8038.08"/>
    <s v="Regular Air"/>
    <n v="19.989999999999998"/>
    <x v="3"/>
    <s v="Small Business"/>
    <s v="Office Supplies"/>
    <s v="Binders and Binder Accessories"/>
    <s v="Small Box"/>
    <d v="2010-01-15T00:00:00"/>
  </r>
  <r>
    <n v="24070"/>
    <x v="413"/>
    <s v="High"/>
    <n v="3"/>
    <n v="431.29"/>
    <s v="Regular Air"/>
    <n v="24.49"/>
    <x v="0"/>
    <s v="Corporate"/>
    <s v="Furniture"/>
    <s v="Chairs &amp; Chairmats"/>
    <s v="Large Box"/>
    <d v="2011-03-16T00:00:00"/>
  </r>
  <r>
    <n v="40386"/>
    <x v="1179"/>
    <s v="High"/>
    <n v="28"/>
    <n v="2905.3"/>
    <s v="Express Air"/>
    <n v="0.49"/>
    <x v="1"/>
    <s v="Small Business"/>
    <s v="Office Supplies"/>
    <s v="Labels"/>
    <s v="Small Box"/>
    <d v="2011-02-20T00:00:00"/>
  </r>
  <r>
    <n v="31233"/>
    <x v="319"/>
    <s v="Low"/>
    <n v="19"/>
    <n v="4245.93"/>
    <s v="Regular Air"/>
    <n v="69"/>
    <x v="3"/>
    <s v="Home Office"/>
    <s v="Furniture"/>
    <s v="Tables"/>
    <s v="Large Box"/>
    <d v="2011-10-03T00:00:00"/>
  </r>
  <r>
    <n v="8930"/>
    <x v="599"/>
    <s v="Medium"/>
    <n v="14"/>
    <n v="145.86000000000001"/>
    <s v="Regular Air"/>
    <n v="11.59"/>
    <x v="3"/>
    <s v="Corporate"/>
    <s v="Office Supplies"/>
    <s v="Paper"/>
    <s v="Small Box"/>
    <d v="2009-05-21T00:00:00"/>
  </r>
  <r>
    <n v="37988"/>
    <x v="131"/>
    <s v="Not Specified"/>
    <n v="12"/>
    <n v="189.19"/>
    <s v="Regular Air"/>
    <n v="8.34"/>
    <x v="0"/>
    <s v="Home Office"/>
    <s v="Office Supplies"/>
    <s v="Storage &amp; Organization"/>
    <s v="Small Box"/>
    <d v="2011-04-05T00:00:00"/>
  </r>
  <r>
    <n v="11109"/>
    <x v="413"/>
    <s v="Medium"/>
    <n v="18"/>
    <n v="130.38"/>
    <s v="Regular Air"/>
    <n v="1.71"/>
    <x v="6"/>
    <s v="Consumer"/>
    <s v="Office Supplies"/>
    <s v="Paper"/>
    <s v="Wrap Bag"/>
    <d v="2011-03-16T00:00:00"/>
  </r>
  <r>
    <n v="56197"/>
    <x v="420"/>
    <s v="High"/>
    <n v="11"/>
    <n v="28.63"/>
    <s v="Express Air"/>
    <n v="4.08"/>
    <x v="6"/>
    <s v="Consumer"/>
    <s v="Furniture"/>
    <s v="Office Furnishings"/>
    <s v="Small Pack"/>
    <d v="2009-05-13T00:00:00"/>
  </r>
  <r>
    <n v="31173"/>
    <x v="148"/>
    <s v="Low"/>
    <n v="24"/>
    <n v="169.35400000000001"/>
    <s v="Express Air"/>
    <n v="5.03"/>
    <x v="1"/>
    <s v="Consumer"/>
    <s v="Technology"/>
    <s v="Telephones and Communication"/>
    <s v="Medium Box"/>
    <d v="2012-08-25T00:00:00"/>
  </r>
  <r>
    <n v="47009"/>
    <x v="569"/>
    <s v="Critical"/>
    <n v="32"/>
    <n v="1587.16"/>
    <s v="Express Air"/>
    <n v="19.989999999999998"/>
    <x v="1"/>
    <s v="Small Business"/>
    <s v="Technology"/>
    <s v="Computer Peripherals"/>
    <s v="Small Box"/>
    <d v="2009-06-06T00:00:00"/>
  </r>
  <r>
    <n v="50563"/>
    <x v="1281"/>
    <s v="High"/>
    <n v="20"/>
    <n v="2197.4115000000002"/>
    <s v="Express Air"/>
    <n v="7.69"/>
    <x v="5"/>
    <s v="Small Business"/>
    <s v="Technology"/>
    <s v="Telephones and Communication"/>
    <s v="Small Box"/>
    <d v="2011-07-17T00:00:00"/>
  </r>
  <r>
    <n v="33889"/>
    <x v="564"/>
    <s v="Low"/>
    <n v="27"/>
    <n v="159.05000000000001"/>
    <s v="Regular Air"/>
    <n v="2.5"/>
    <x v="1"/>
    <s v="Small Business"/>
    <s v="Office Supplies"/>
    <s v="Envelopes"/>
    <s v="Small Box"/>
    <d v="2010-11-10T00:00:00"/>
  </r>
  <r>
    <n v="55206"/>
    <x v="1102"/>
    <s v="Medium"/>
    <n v="20"/>
    <n v="52.7"/>
    <s v="Express Air"/>
    <n v="4.79"/>
    <x v="4"/>
    <s v="Home Office"/>
    <s v="Office Supplies"/>
    <s v="Binders and Binder Accessories"/>
    <s v="Small Box"/>
    <d v="2011-11-03T00:00:00"/>
  </r>
  <r>
    <n v="24579"/>
    <x v="1218"/>
    <s v="High"/>
    <n v="45"/>
    <n v="13921.6"/>
    <s v="Regular Air"/>
    <n v="24.49"/>
    <x v="1"/>
    <s v="Small Business"/>
    <s v="Office Supplies"/>
    <s v="Appliances"/>
    <s v="Large Box"/>
    <d v="2012-11-19T00:00:00"/>
  </r>
  <r>
    <n v="33732"/>
    <x v="808"/>
    <s v="Not Specified"/>
    <n v="33"/>
    <n v="332.95"/>
    <s v="Regular Air"/>
    <n v="6.22"/>
    <x v="0"/>
    <s v="Corporate"/>
    <s v="Furniture"/>
    <s v="Office Furnishings"/>
    <s v="Small Box"/>
    <d v="2009-08-29T00:00:00"/>
  </r>
  <r>
    <n v="55874"/>
    <x v="1040"/>
    <s v="Medium"/>
    <n v="28"/>
    <n v="208.83"/>
    <s v="Regular Air"/>
    <n v="6.05"/>
    <x v="1"/>
    <s v="Small Business"/>
    <s v="Office Supplies"/>
    <s v="Binders and Binder Accessories"/>
    <s v="Small Box"/>
    <d v="2009-02-17T00:00:00"/>
  </r>
  <r>
    <n v="37891"/>
    <x v="60"/>
    <s v="High"/>
    <n v="24"/>
    <n v="163.36000000000001"/>
    <s v="Regular Air"/>
    <n v="6.6"/>
    <x v="1"/>
    <s v="Small Business"/>
    <s v="Office Supplies"/>
    <s v="Paper"/>
    <s v="Small Box"/>
    <d v="2011-10-22T00:00:00"/>
  </r>
  <r>
    <n v="42274"/>
    <x v="239"/>
    <s v="High"/>
    <n v="45"/>
    <n v="508.49"/>
    <s v="Express Air"/>
    <n v="6.2"/>
    <x v="1"/>
    <s v="Home Office"/>
    <s v="Furniture"/>
    <s v="Office Furnishings"/>
    <s v="Wrap Bag"/>
    <d v="2011-09-05T00:00:00"/>
  </r>
  <r>
    <n v="53891"/>
    <x v="164"/>
    <s v="High"/>
    <n v="44"/>
    <n v="4039.72"/>
    <s v="Express Air"/>
    <n v="39.61"/>
    <x v="10"/>
    <s v="Home Office"/>
    <s v="Furniture"/>
    <s v="Office Furnishings"/>
    <s v="Medium Box"/>
    <d v="2009-01-23T00:00:00"/>
  </r>
  <r>
    <n v="36355"/>
    <x v="10"/>
    <s v="Medium"/>
    <n v="6"/>
    <n v="129.5"/>
    <s v="Regular Air"/>
    <n v="6.68"/>
    <x v="4"/>
    <s v="Home Office"/>
    <s v="Furniture"/>
    <s v="Office Furnishings"/>
    <s v="Small Box"/>
    <d v="2009-12-02T00:00:00"/>
  </r>
  <r>
    <n v="36836"/>
    <x v="399"/>
    <s v="Medium"/>
    <n v="43"/>
    <n v="16116.33"/>
    <s v="Regular Air"/>
    <n v="19.989999999999998"/>
    <x v="0"/>
    <s v="Corporate"/>
    <s v="Office Supplies"/>
    <s v="Binders and Binder Accessories"/>
    <s v="Small Box"/>
    <d v="2010-03-01T00:00:00"/>
  </r>
  <r>
    <n v="39813"/>
    <x v="1119"/>
    <s v="Critical"/>
    <n v="48"/>
    <n v="314.33999999999997"/>
    <s v="Regular Air"/>
    <n v="6.6"/>
    <x v="5"/>
    <s v="Consumer"/>
    <s v="Office Supplies"/>
    <s v="Paper"/>
    <s v="Small Box"/>
    <d v="2012-02-03T00:00:00"/>
  </r>
  <r>
    <n v="5858"/>
    <x v="1210"/>
    <s v="Not Specified"/>
    <n v="29"/>
    <n v="5382.3104999999996"/>
    <s v="Regular Air"/>
    <n v="8.99"/>
    <x v="5"/>
    <s v="Small Business"/>
    <s v="Technology"/>
    <s v="Telephones and Communication"/>
    <s v="Small Box"/>
    <d v="2012-07-15T00:00:00"/>
  </r>
  <r>
    <n v="17124"/>
    <x v="611"/>
    <s v="Critical"/>
    <n v="39"/>
    <n v="128.31"/>
    <s v="Express Air"/>
    <n v="1.92"/>
    <x v="6"/>
    <s v="Home Office"/>
    <s v="Office Supplies"/>
    <s v="Scissors, Rulers and Trimmers"/>
    <s v="Wrap Bag"/>
    <d v="2009-10-26T00:00:00"/>
  </r>
  <r>
    <n v="54567"/>
    <x v="534"/>
    <s v="Medium"/>
    <n v="31"/>
    <n v="196.74"/>
    <s v="Regular Air"/>
    <n v="5.41"/>
    <x v="2"/>
    <s v="Small Business"/>
    <s v="Furniture"/>
    <s v="Office Furnishings"/>
    <s v="Small Box"/>
    <d v="2009-08-04T00:00:00"/>
  </r>
  <r>
    <n v="29255"/>
    <x v="398"/>
    <s v="Low"/>
    <n v="11"/>
    <n v="617.21900000000005"/>
    <s v="Express Air"/>
    <n v="8.99"/>
    <x v="1"/>
    <s v="Consumer"/>
    <s v="Technology"/>
    <s v="Telephones and Communication"/>
    <s v="Small Box"/>
    <d v="2011-12-07T00:00:00"/>
  </r>
  <r>
    <n v="29187"/>
    <x v="130"/>
    <s v="Low"/>
    <n v="5"/>
    <n v="142.30000000000001"/>
    <s v="Regular Air"/>
    <n v="12.98"/>
    <x v="5"/>
    <s v="Consumer"/>
    <s v="Office Supplies"/>
    <s v="Binders and Binder Accessories"/>
    <s v="Small Box"/>
    <d v="2009-08-04T00:00:00"/>
  </r>
  <r>
    <n v="35302"/>
    <x v="176"/>
    <s v="Medium"/>
    <n v="13"/>
    <n v="1265.4970000000001"/>
    <s v="Regular Air"/>
    <n v="7.69"/>
    <x v="4"/>
    <s v="Small Business"/>
    <s v="Technology"/>
    <s v="Telephones and Communication"/>
    <s v="Small Box"/>
    <d v="2010-06-08T00:00:00"/>
  </r>
  <r>
    <n v="9927"/>
    <x v="533"/>
    <s v="High"/>
    <n v="34"/>
    <n v="1608.08"/>
    <s v="Express Air"/>
    <n v="6.5"/>
    <x v="2"/>
    <s v="Corporate"/>
    <s v="Technology"/>
    <s v="Computer Peripherals"/>
    <s v="Small Box"/>
    <d v="2011-08-17T00:00:00"/>
  </r>
  <r>
    <n v="52482"/>
    <x v="1021"/>
    <s v="Critical"/>
    <n v="30"/>
    <n v="717.21"/>
    <s v="Regular Air"/>
    <n v="3.63"/>
    <x v="8"/>
    <s v="Corporate"/>
    <s v="Furniture"/>
    <s v="Office Furnishings"/>
    <s v="Small Pack"/>
    <d v="2011-02-02T00:00:00"/>
  </r>
  <r>
    <n v="16165"/>
    <x v="749"/>
    <s v="Not Specified"/>
    <n v="19"/>
    <n v="3555.29"/>
    <s v="Express Air"/>
    <n v="19.989999999999998"/>
    <x v="8"/>
    <s v="Small Business"/>
    <s v="Office Supplies"/>
    <s v="Storage &amp; Organization"/>
    <s v="Small Box"/>
    <d v="2010-07-22T00:00:00"/>
  </r>
  <r>
    <n v="28390"/>
    <x v="412"/>
    <s v="High"/>
    <n v="44"/>
    <n v="809.77"/>
    <s v="Regular Air"/>
    <n v="6.68"/>
    <x v="4"/>
    <s v="Small Business"/>
    <s v="Furniture"/>
    <s v="Office Furnishings"/>
    <s v="Small Box"/>
    <d v="2012-02-09T00:00:00"/>
  </r>
  <r>
    <n v="22272"/>
    <x v="421"/>
    <s v="High"/>
    <n v="37"/>
    <n v="5382.24"/>
    <s v="Regular Air"/>
    <n v="4"/>
    <x v="1"/>
    <s v="Home Office"/>
    <s v="Technology"/>
    <s v="Computer Peripherals"/>
    <s v="Small Box"/>
    <d v="2012-05-08T00:00:00"/>
  </r>
  <r>
    <n v="50565"/>
    <x v="504"/>
    <s v="High"/>
    <n v="43"/>
    <n v="683.46"/>
    <s v="Regular Air"/>
    <n v="12.39"/>
    <x v="2"/>
    <s v="Corporate"/>
    <s v="Office Supplies"/>
    <s v="Envelopes"/>
    <s v="Small Box"/>
    <d v="2012-08-30T00:00:00"/>
  </r>
  <r>
    <n v="44451"/>
    <x v="296"/>
    <s v="Low"/>
    <n v="4"/>
    <n v="12.49"/>
    <s v="Regular Air"/>
    <n v="4.7699999999999996"/>
    <x v="0"/>
    <s v="Home Office"/>
    <s v="Office Supplies"/>
    <s v="Binders and Binder Accessories"/>
    <s v="Small Box"/>
    <d v="2011-09-15T00:00:00"/>
  </r>
  <r>
    <n v="46437"/>
    <x v="156"/>
    <s v="Medium"/>
    <n v="49"/>
    <n v="1488.66"/>
    <s v="Regular Air"/>
    <n v="7.87"/>
    <x v="5"/>
    <s v="Consumer"/>
    <s v="Furniture"/>
    <s v="Office Furnishings"/>
    <s v="Small Box"/>
    <d v="2009-09-17T00:00:00"/>
  </r>
  <r>
    <n v="39943"/>
    <x v="1296"/>
    <s v="High"/>
    <n v="12"/>
    <n v="201.535"/>
    <s v="Regular Air"/>
    <n v="3.3"/>
    <x v="1"/>
    <s v="Consumer"/>
    <s v="Technology"/>
    <s v="Telephones and Communication"/>
    <s v="Small Pack"/>
    <d v="2012-06-09T00:00:00"/>
  </r>
  <r>
    <n v="9478"/>
    <x v="979"/>
    <s v="High"/>
    <n v="48"/>
    <n v="522.97"/>
    <s v="Regular Air"/>
    <n v="5.4"/>
    <x v="1"/>
    <s v="Corporate"/>
    <s v="Furniture"/>
    <s v="Office Furnishings"/>
    <s v="Small Pack"/>
    <d v="2009-03-29T00:00:00"/>
  </r>
  <r>
    <n v="50055"/>
    <x v="470"/>
    <s v="Medium"/>
    <n v="11"/>
    <n v="75.790000000000006"/>
    <s v="Regular Air"/>
    <n v="4.91"/>
    <x v="6"/>
    <s v="Small Business"/>
    <s v="Office Supplies"/>
    <s v="Paper"/>
    <s v="Small Box"/>
    <d v="2012-10-20T00:00:00"/>
  </r>
  <r>
    <n v="9639"/>
    <x v="897"/>
    <s v="Not Specified"/>
    <n v="47"/>
    <n v="1124.3"/>
    <s v="Delivery Truck"/>
    <n v="14.36"/>
    <x v="5"/>
    <s v="Corporate"/>
    <s v="Furniture"/>
    <s v="Chairs &amp; Chairmats"/>
    <s v="Jumbo Drum"/>
    <d v="2010-09-07T00:00:00"/>
  </r>
  <r>
    <n v="21249"/>
    <x v="104"/>
    <s v="Low"/>
    <n v="22"/>
    <n v="1082.8"/>
    <s v="Regular Air"/>
    <n v="3.99"/>
    <x v="4"/>
    <s v="Small Business"/>
    <s v="Office Supplies"/>
    <s v="Appliances"/>
    <s v="Small Box"/>
    <d v="2010-09-21T00:00:00"/>
  </r>
  <r>
    <n v="224"/>
    <x v="1018"/>
    <s v="Not Specified"/>
    <n v="25"/>
    <n v="184.86"/>
    <s v="Regular Air"/>
    <n v="5.21"/>
    <x v="3"/>
    <s v="Corporate"/>
    <s v="Furniture"/>
    <s v="Office Furnishings"/>
    <s v="Small Box"/>
    <d v="2009-06-18T00:00:00"/>
  </r>
  <r>
    <n v="33637"/>
    <x v="125"/>
    <s v="Low"/>
    <n v="35"/>
    <n v="192.21"/>
    <s v="Regular Air"/>
    <n v="5.26"/>
    <x v="8"/>
    <s v="Small Business"/>
    <s v="Furniture"/>
    <s v="Office Furnishings"/>
    <s v="Small Pack"/>
    <d v="2012-11-26T00:00:00"/>
  </r>
  <r>
    <n v="31973"/>
    <x v="971"/>
    <s v="Not Specified"/>
    <n v="16"/>
    <n v="124.89"/>
    <s v="Regular Air"/>
    <n v="11.15"/>
    <x v="10"/>
    <s v="Small Business"/>
    <s v="Office Supplies"/>
    <s v="Paper"/>
    <s v="Small Box"/>
    <d v="2011-05-14T00:00:00"/>
  </r>
  <r>
    <n v="43110"/>
    <x v="12"/>
    <s v="High"/>
    <n v="1"/>
    <n v="3457.99"/>
    <s v="Regular Air"/>
    <n v="24.49"/>
    <x v="6"/>
    <s v="Corporate"/>
    <s v="Technology"/>
    <s v="Copiers and Fax"/>
    <s v="Large Box"/>
    <d v="2011-02-08T00:00:00"/>
  </r>
  <r>
    <n v="45991"/>
    <x v="471"/>
    <s v="Low"/>
    <n v="50"/>
    <n v="196.39"/>
    <s v="Regular Air"/>
    <n v="0.5"/>
    <x v="1"/>
    <s v="Consumer"/>
    <s v="Office Supplies"/>
    <s v="Labels"/>
    <s v="Small Box"/>
    <d v="2011-02-18T00:00:00"/>
  </r>
  <r>
    <n v="49634"/>
    <x v="619"/>
    <s v="Not Specified"/>
    <n v="3"/>
    <n v="86.85"/>
    <s v="Regular Air"/>
    <n v="1.99"/>
    <x v="9"/>
    <s v="Consumer"/>
    <s v="Technology"/>
    <s v="Computer Peripherals"/>
    <s v="Small Pack"/>
    <d v="2012-03-25T00:00:00"/>
  </r>
  <r>
    <n v="48487"/>
    <x v="358"/>
    <s v="Low"/>
    <n v="27"/>
    <n v="360.7"/>
    <s v="Regular Air"/>
    <n v="1.49"/>
    <x v="4"/>
    <s v="Home Office"/>
    <s v="Office Supplies"/>
    <s v="Binders and Binder Accessories"/>
    <s v="Small Box"/>
    <d v="2010-01-13T00:00:00"/>
  </r>
  <r>
    <n v="14119"/>
    <x v="560"/>
    <s v="Low"/>
    <n v="31"/>
    <n v="968.23500000000001"/>
    <s v="Regular Air"/>
    <n v="5"/>
    <x v="1"/>
    <s v="Home Office"/>
    <s v="Technology"/>
    <s v="Telephones and Communication"/>
    <s v="Small Box"/>
    <d v="2010-06-02T00:00:00"/>
  </r>
  <r>
    <n v="48480"/>
    <x v="475"/>
    <s v="Critical"/>
    <n v="32"/>
    <n v="11103.75"/>
    <s v="Delivery Truck"/>
    <n v="99"/>
    <x v="8"/>
    <s v="Corporate"/>
    <s v="Office Supplies"/>
    <s v="Storage &amp; Organization"/>
    <s v="Jumbo Drum"/>
    <d v="2010-01-05T00:00:00"/>
  </r>
  <r>
    <n v="19777"/>
    <x v="718"/>
    <s v="Not Specified"/>
    <n v="22"/>
    <n v="321.91000000000003"/>
    <s v="Regular Air"/>
    <n v="8.4"/>
    <x v="1"/>
    <s v="Corporate"/>
    <s v="Office Supplies"/>
    <s v="Binders and Binder Accessories"/>
    <s v="Small Box"/>
    <d v="2012-10-19T00:00:00"/>
  </r>
  <r>
    <n v="6560"/>
    <x v="233"/>
    <s v="Low"/>
    <n v="37"/>
    <n v="8252.3919999999998"/>
    <s v="Delivery Truck"/>
    <n v="35.67"/>
    <x v="6"/>
    <s v="Corporate"/>
    <s v="Furniture"/>
    <s v="Tables"/>
    <s v="Jumbo Box"/>
    <d v="2011-01-09T00:00:00"/>
  </r>
  <r>
    <n v="8580"/>
    <x v="1073"/>
    <s v="High"/>
    <n v="37"/>
    <n v="308.22000000000003"/>
    <s v="Regular Air"/>
    <n v="9.23"/>
    <x v="8"/>
    <s v="Consumer"/>
    <s v="Office Supplies"/>
    <s v="Appliances"/>
    <s v="Small Box"/>
    <d v="2011-03-23T00:00:00"/>
  </r>
  <r>
    <n v="7430"/>
    <x v="359"/>
    <s v="Medium"/>
    <n v="50"/>
    <n v="751.77"/>
    <s v="Regular Air"/>
    <n v="1.39"/>
    <x v="11"/>
    <s v="Corporate"/>
    <s v="Office Supplies"/>
    <s v="Envelopes"/>
    <s v="Small Box"/>
    <d v="2010-06-09T00:00:00"/>
  </r>
  <r>
    <n v="35110"/>
    <x v="411"/>
    <s v="High"/>
    <n v="14"/>
    <n v="12805.25"/>
    <s v="Regular Air"/>
    <n v="19.989999999999998"/>
    <x v="1"/>
    <s v="Corporate"/>
    <s v="Office Supplies"/>
    <s v="Binders and Binder Accessories"/>
    <s v="Small Box"/>
    <d v="2011-10-19T00:00:00"/>
  </r>
  <r>
    <n v="34530"/>
    <x v="276"/>
    <s v="Low"/>
    <n v="22"/>
    <n v="1516.13"/>
    <s v="Express Air"/>
    <n v="0.99"/>
    <x v="1"/>
    <s v="Consumer"/>
    <s v="Office Supplies"/>
    <s v="Appliances"/>
    <s v="Small Box"/>
    <d v="2010-09-01T00:00:00"/>
  </r>
  <r>
    <n v="33159"/>
    <x v="114"/>
    <s v="Medium"/>
    <n v="3"/>
    <n v="56.695"/>
    <s v="Regular Air"/>
    <n v="0.99"/>
    <x v="2"/>
    <s v="Corporate"/>
    <s v="Technology"/>
    <s v="Telephones and Communication"/>
    <s v="Wrap Bag"/>
    <d v="2012-04-29T00:00:00"/>
  </r>
  <r>
    <n v="9860"/>
    <x v="565"/>
    <s v="Critical"/>
    <n v="43"/>
    <n v="319.69"/>
    <s v="Regular Air"/>
    <n v="3.52"/>
    <x v="0"/>
    <s v="Home Office"/>
    <s v="Technology"/>
    <s v="Computer Peripherals"/>
    <s v="Small Pack"/>
    <d v="2010-10-11T00:00:00"/>
  </r>
  <r>
    <n v="54787"/>
    <x v="1115"/>
    <s v="High"/>
    <n v="7"/>
    <n v="170.02"/>
    <s v="Regular Air"/>
    <n v="16.87"/>
    <x v="5"/>
    <s v="Home Office"/>
    <s v="Office Supplies"/>
    <s v="Paper"/>
    <s v="Small Box"/>
    <d v="2011-02-25T00:00:00"/>
  </r>
  <r>
    <n v="3778"/>
    <x v="858"/>
    <s v="Critical"/>
    <n v="3"/>
    <n v="26.53"/>
    <s v="Regular Air"/>
    <n v="6.92"/>
    <x v="4"/>
    <s v="Home Office"/>
    <s v="Office Supplies"/>
    <s v="Paper"/>
    <s v="Small Box"/>
    <d v="2010-05-26T00:00:00"/>
  </r>
  <r>
    <n v="24097"/>
    <x v="198"/>
    <s v="High"/>
    <n v="2"/>
    <n v="15.31"/>
    <s v="Regular Air"/>
    <n v="4.8600000000000003"/>
    <x v="2"/>
    <s v="Small Business"/>
    <s v="Office Supplies"/>
    <s v="Paper"/>
    <s v="Small Box"/>
    <d v="2010-08-06T00:00:00"/>
  </r>
  <r>
    <n v="6116"/>
    <x v="1171"/>
    <s v="Medium"/>
    <n v="6"/>
    <n v="9620.82"/>
    <s v="Regular Air"/>
    <n v="24.49"/>
    <x v="11"/>
    <s v="Corporate"/>
    <s v="Office Supplies"/>
    <s v="Scissors, Rulers and Trimmers"/>
    <s v="Medium Box"/>
    <d v="2009-03-22T00:00:00"/>
  </r>
  <r>
    <n v="20995"/>
    <x v="1097"/>
    <s v="Medium"/>
    <n v="37"/>
    <n v="5817.88"/>
    <s v="Delivery Truck"/>
    <n v="66.27"/>
    <x v="3"/>
    <s v="Consumer"/>
    <s v="Furniture"/>
    <s v="Bookcases"/>
    <s v="Jumbo Box"/>
    <d v="2012-03-28T00:00:00"/>
  </r>
  <r>
    <n v="58755"/>
    <x v="398"/>
    <s v="Low"/>
    <n v="7"/>
    <n v="15.61"/>
    <s v="Regular Air"/>
    <n v="1.49"/>
    <x v="6"/>
    <s v="Home Office"/>
    <s v="Office Supplies"/>
    <s v="Binders and Binder Accessories"/>
    <s v="Small Box"/>
    <d v="2011-12-05T00:00:00"/>
  </r>
  <r>
    <n v="33888"/>
    <x v="1367"/>
    <s v="Not Specified"/>
    <n v="3"/>
    <n v="58.33"/>
    <s v="Regular Air"/>
    <n v="11.25"/>
    <x v="2"/>
    <s v="Home Office"/>
    <s v="Office Supplies"/>
    <s v="Storage &amp; Organization"/>
    <s v="Small Box"/>
    <d v="2009-08-21T00:00:00"/>
  </r>
  <r>
    <n v="5283"/>
    <x v="243"/>
    <s v="Medium"/>
    <n v="23"/>
    <n v="2508.6729999999998"/>
    <s v="Regular Air"/>
    <n v="7.69"/>
    <x v="1"/>
    <s v="Home Office"/>
    <s v="Technology"/>
    <s v="Telephones and Communication"/>
    <s v="Small Box"/>
    <d v="2009-06-05T00:00:00"/>
  </r>
  <r>
    <n v="48868"/>
    <x v="187"/>
    <s v="Not Specified"/>
    <n v="47"/>
    <n v="7647.97"/>
    <s v="Express Air"/>
    <n v="35"/>
    <x v="6"/>
    <s v="Corporate"/>
    <s v="Office Supplies"/>
    <s v="Storage &amp; Organization"/>
    <s v="Large Box"/>
    <d v="2012-06-15T00:00:00"/>
  </r>
  <r>
    <n v="44839"/>
    <x v="855"/>
    <s v="Critical"/>
    <n v="27"/>
    <n v="899.97"/>
    <s v="Express Air"/>
    <n v="19.989999999999998"/>
    <x v="2"/>
    <s v="Consumer"/>
    <s v="Furniture"/>
    <s v="Office Furnishings"/>
    <s v="Small Box"/>
    <d v="2012-06-13T00:00:00"/>
  </r>
  <r>
    <n v="27430"/>
    <x v="1021"/>
    <s v="High"/>
    <n v="3"/>
    <n v="315.27"/>
    <s v="Regular Air"/>
    <n v="13.99"/>
    <x v="9"/>
    <s v="Small Business"/>
    <s v="Furniture"/>
    <s v="Office Furnishings"/>
    <s v="Medium Box"/>
    <d v="2011-02-01T00:00:00"/>
  </r>
  <r>
    <n v="28198"/>
    <x v="723"/>
    <s v="Medium"/>
    <n v="50"/>
    <n v="7703.9665000000005"/>
    <s v="Regular Air"/>
    <n v="8.99"/>
    <x v="10"/>
    <s v="Consumer"/>
    <s v="Technology"/>
    <s v="Telephones and Communication"/>
    <s v="Small Box"/>
    <d v="2012-02-09T00:00:00"/>
  </r>
  <r>
    <n v="31781"/>
    <x v="79"/>
    <s v="Medium"/>
    <n v="41"/>
    <n v="78.489999999999995"/>
    <s v="Regular Air"/>
    <n v="0.75"/>
    <x v="2"/>
    <s v="Corporate"/>
    <s v="Office Supplies"/>
    <s v="Rubber Bands"/>
    <s v="Wrap Bag"/>
    <d v="2009-01-17T00:00:00"/>
  </r>
  <r>
    <n v="44612"/>
    <x v="438"/>
    <s v="High"/>
    <n v="6"/>
    <n v="428.72300000000001"/>
    <s v="Regular Air"/>
    <n v="1.25"/>
    <x v="1"/>
    <s v="Corporate"/>
    <s v="Technology"/>
    <s v="Telephones and Communication"/>
    <s v="Small Pack"/>
    <d v="2011-03-15T00:00:00"/>
  </r>
  <r>
    <n v="29219"/>
    <x v="465"/>
    <s v="Not Specified"/>
    <n v="29"/>
    <n v="203.4"/>
    <s v="Regular Air"/>
    <n v="2.35"/>
    <x v="1"/>
    <s v="Home Office"/>
    <s v="Office Supplies"/>
    <s v="Pens &amp; Art Supplies"/>
    <s v="Wrap Bag"/>
    <d v="2009-04-11T00:00:00"/>
  </r>
  <r>
    <n v="12868"/>
    <x v="0"/>
    <s v="Critical"/>
    <n v="2"/>
    <n v="9.3699999999999992"/>
    <s v="Regular Air"/>
    <n v="1.22"/>
    <x v="12"/>
    <s v="Consumer"/>
    <s v="Office Supplies"/>
    <s v="Paper"/>
    <s v="Wrap Bag"/>
    <d v="2011-03-03T00:00:00"/>
  </r>
  <r>
    <n v="19745"/>
    <x v="1191"/>
    <s v="High"/>
    <n v="29"/>
    <n v="8635.61"/>
    <s v="Regular Air"/>
    <n v="7.18"/>
    <x v="5"/>
    <s v="Small Business"/>
    <s v="Technology"/>
    <s v="Computer Peripherals"/>
    <s v="Small Box"/>
    <d v="2012-12-19T00:00:00"/>
  </r>
  <r>
    <n v="11396"/>
    <x v="150"/>
    <s v="Critical"/>
    <n v="42"/>
    <n v="12270.3"/>
    <s v="Regular Air"/>
    <n v="19.989999999999998"/>
    <x v="1"/>
    <s v="Corporate"/>
    <s v="Office Supplies"/>
    <s v="Binders and Binder Accessories"/>
    <s v="Small Box"/>
    <d v="2012-07-22T00:00:00"/>
  </r>
  <r>
    <n v="21572"/>
    <x v="1260"/>
    <s v="Critical"/>
    <n v="42"/>
    <n v="8549.0400000000009"/>
    <s v="Regular Air"/>
    <n v="11.54"/>
    <x v="0"/>
    <s v="Home Office"/>
    <s v="Furniture"/>
    <s v="Office Furnishings"/>
    <s v="Large Box"/>
    <d v="2009-02-15T00:00:00"/>
  </r>
  <r>
    <n v="10437"/>
    <x v="27"/>
    <s v="Critical"/>
    <n v="50"/>
    <n v="820.52"/>
    <s v="Regular Air"/>
    <n v="13.18"/>
    <x v="2"/>
    <s v="Corporate"/>
    <s v="Office Supplies"/>
    <s v="Binders and Binder Accessories"/>
    <s v="Small Box"/>
    <d v="2009-08-20T00:00:00"/>
  </r>
  <r>
    <n v="38661"/>
    <x v="665"/>
    <s v="High"/>
    <n v="48"/>
    <n v="326.10000000000002"/>
    <s v="Regular Air"/>
    <n v="6.6"/>
    <x v="0"/>
    <s v="Corporate"/>
    <s v="Office Supplies"/>
    <s v="Paper"/>
    <s v="Small Box"/>
    <d v="2012-02-13T00:00:00"/>
  </r>
  <r>
    <n v="20451"/>
    <x v="312"/>
    <s v="Critical"/>
    <n v="17"/>
    <n v="9150.09"/>
    <s v="Delivery Truck"/>
    <n v="45.7"/>
    <x v="1"/>
    <s v="Corporate"/>
    <s v="Furniture"/>
    <s v="Tables"/>
    <s v="Jumbo Box"/>
    <d v="2012-05-27T00:00:00"/>
  </r>
  <r>
    <n v="20964"/>
    <x v="77"/>
    <s v="Critical"/>
    <n v="11"/>
    <n v="629.5865"/>
    <s v="Regular Air"/>
    <n v="8.99"/>
    <x v="10"/>
    <s v="Consumer"/>
    <s v="Technology"/>
    <s v="Telephones and Communication"/>
    <s v="Small Box"/>
    <d v="2012-04-01T00:00:00"/>
  </r>
  <r>
    <n v="8961"/>
    <x v="865"/>
    <s v="Low"/>
    <n v="15"/>
    <n v="627.69000000000005"/>
    <s v="Regular Air"/>
    <n v="4"/>
    <x v="1"/>
    <s v="Small Business"/>
    <s v="Technology"/>
    <s v="Computer Peripherals"/>
    <s v="Small Box"/>
    <d v="2011-07-03T00:00:00"/>
  </r>
  <r>
    <n v="20900"/>
    <x v="34"/>
    <s v="Low"/>
    <n v="50"/>
    <n v="1978.3665000000001"/>
    <s v="Regular Air"/>
    <n v="4.99"/>
    <x v="4"/>
    <s v="Corporate"/>
    <s v="Technology"/>
    <s v="Telephones and Communication"/>
    <s v="Small Box"/>
    <d v="2010-11-26T00:00:00"/>
  </r>
  <r>
    <n v="51266"/>
    <x v="1105"/>
    <s v="Not Specified"/>
    <n v="23"/>
    <n v="278.83"/>
    <s v="Regular Air"/>
    <n v="4.8600000000000003"/>
    <x v="6"/>
    <s v="Corporate"/>
    <s v="Office Supplies"/>
    <s v="Paper"/>
    <s v="Small Box"/>
    <d v="2009-03-26T00:00:00"/>
  </r>
  <r>
    <n v="43650"/>
    <x v="18"/>
    <s v="Not Specified"/>
    <n v="7"/>
    <n v="88.59"/>
    <s v="Regular Air"/>
    <n v="5.81"/>
    <x v="6"/>
    <s v="Corporate"/>
    <s v="Office Supplies"/>
    <s v="Pens &amp; Art Supplies"/>
    <s v="Small Pack"/>
    <d v="2009-03-25T00:00:00"/>
  </r>
  <r>
    <n v="38950"/>
    <x v="1132"/>
    <s v="Not Specified"/>
    <n v="39"/>
    <n v="74"/>
    <s v="Regular Air"/>
    <n v="0.76"/>
    <x v="10"/>
    <s v="Small Business"/>
    <s v="Office Supplies"/>
    <s v="Rubber Bands"/>
    <s v="Wrap Bag"/>
    <d v="2011-07-03T00:00:00"/>
  </r>
  <r>
    <n v="50055"/>
    <x v="470"/>
    <s v="Medium"/>
    <n v="1"/>
    <n v="13.45"/>
    <s v="Regular Air"/>
    <n v="7.78"/>
    <x v="6"/>
    <s v="Small Business"/>
    <s v="Office Supplies"/>
    <s v="Binders and Binder Accessories"/>
    <s v="Small Box"/>
    <d v="2012-10-20T00:00:00"/>
  </r>
  <r>
    <n v="13991"/>
    <x v="1160"/>
    <s v="High"/>
    <n v="24"/>
    <n v="170.7"/>
    <s v="Regular Air"/>
    <n v="2.74"/>
    <x v="3"/>
    <s v="Corporate"/>
    <s v="Technology"/>
    <s v="Computer Peripherals"/>
    <s v="Small Pack"/>
    <d v="2012-03-08T00:00:00"/>
  </r>
  <r>
    <n v="39744"/>
    <x v="989"/>
    <s v="Medium"/>
    <n v="6"/>
    <n v="63.61"/>
    <s v="Regular Air"/>
    <n v="2.06"/>
    <x v="4"/>
    <s v="Consumer"/>
    <s v="Office Supplies"/>
    <s v="Paper"/>
    <s v="Wrap Bag"/>
    <d v="2009-07-08T00:00:00"/>
  </r>
  <r>
    <n v="39333"/>
    <x v="347"/>
    <s v="Critical"/>
    <n v="18"/>
    <n v="95.22"/>
    <s v="Regular Air"/>
    <n v="4.7"/>
    <x v="1"/>
    <s v="Consumer"/>
    <s v="Office Supplies"/>
    <s v="Paper"/>
    <s v="Small Box"/>
    <d v="2010-02-17T00:00:00"/>
  </r>
  <r>
    <n v="28901"/>
    <x v="855"/>
    <s v="High"/>
    <n v="23"/>
    <n v="871.32"/>
    <s v="Regular Air"/>
    <n v="5.86"/>
    <x v="0"/>
    <s v="Small Business"/>
    <s v="Office Supplies"/>
    <s v="Paper"/>
    <s v="Small Box"/>
    <d v="2012-06-12T00:00:00"/>
  </r>
  <r>
    <n v="48288"/>
    <x v="602"/>
    <s v="Medium"/>
    <n v="25"/>
    <n v="3308.28"/>
    <s v="Delivery Truck"/>
    <n v="54.74"/>
    <x v="0"/>
    <s v="Consumer"/>
    <s v="Furniture"/>
    <s v="Bookcases"/>
    <s v="Jumbo Box"/>
    <d v="2011-07-24T00:00:00"/>
  </r>
  <r>
    <n v="40356"/>
    <x v="1008"/>
    <s v="Not Specified"/>
    <n v="48"/>
    <n v="201.98"/>
    <s v="Express Air"/>
    <n v="6.89"/>
    <x v="4"/>
    <s v="Corporate"/>
    <s v="Office Supplies"/>
    <s v="Appliances"/>
    <s v="Small Box"/>
    <d v="2009-12-21T00:00:00"/>
  </r>
  <r>
    <n v="898"/>
    <x v="632"/>
    <s v="High"/>
    <n v="26"/>
    <n v="7668.55"/>
    <s v="Delivery Truck"/>
    <n v="54.12"/>
    <x v="4"/>
    <s v="Consumer"/>
    <s v="Furniture"/>
    <s v="Tables"/>
    <s v="Jumbo Box"/>
    <d v="2010-06-02T00:00:00"/>
  </r>
  <r>
    <n v="31877"/>
    <x v="332"/>
    <s v="Medium"/>
    <n v="34"/>
    <n v="285.06"/>
    <s v="Regular Air"/>
    <n v="10.16"/>
    <x v="1"/>
    <s v="Consumer"/>
    <s v="Furniture"/>
    <s v="Office Furnishings"/>
    <s v="Large Box"/>
    <d v="2009-06-29T00:00:00"/>
  </r>
  <r>
    <n v="5699"/>
    <x v="295"/>
    <s v="Low"/>
    <n v="2"/>
    <n v="9.25"/>
    <s v="Regular Air"/>
    <n v="0.99"/>
    <x v="1"/>
    <s v="Small Business"/>
    <s v="Office Supplies"/>
    <s v="Labels"/>
    <s v="Small Box"/>
    <d v="2012-08-03T00:00:00"/>
  </r>
  <r>
    <n v="4581"/>
    <x v="545"/>
    <s v="Not Specified"/>
    <n v="25"/>
    <n v="2325.42"/>
    <s v="Regular Air"/>
    <n v="19.989999999999998"/>
    <x v="3"/>
    <s v="Home Office"/>
    <s v="Office Supplies"/>
    <s v="Envelopes"/>
    <s v="Small Box"/>
    <d v="2012-09-05T00:00:00"/>
  </r>
  <r>
    <n v="28933"/>
    <x v="758"/>
    <s v="Critical"/>
    <n v="38"/>
    <n v="156.19999999999999"/>
    <s v="Regular Air"/>
    <n v="0.7"/>
    <x v="3"/>
    <s v="Corporate"/>
    <s v="Office Supplies"/>
    <s v="Pens &amp; Art Supplies"/>
    <s v="Wrap Bag"/>
    <d v="2009-07-10T00:00:00"/>
  </r>
  <r>
    <n v="45767"/>
    <x v="408"/>
    <s v="High"/>
    <n v="49"/>
    <n v="841.51"/>
    <s v="Express Air"/>
    <n v="6.25"/>
    <x v="6"/>
    <s v="Corporate"/>
    <s v="Office Supplies"/>
    <s v="Storage &amp; Organization"/>
    <s v="Small Box"/>
    <d v="2012-07-12T00:00:00"/>
  </r>
  <r>
    <n v="16229"/>
    <x v="555"/>
    <s v="High"/>
    <n v="27"/>
    <n v="1068.7"/>
    <s v="Regular Air"/>
    <n v="6.5"/>
    <x v="3"/>
    <s v="Small Business"/>
    <s v="Technology"/>
    <s v="Computer Peripherals"/>
    <s v="Small Box"/>
    <d v="2009-03-30T00:00:00"/>
  </r>
  <r>
    <n v="43364"/>
    <x v="1225"/>
    <s v="High"/>
    <n v="21"/>
    <n v="524.20000000000005"/>
    <s v="Regular Air"/>
    <n v="6.71"/>
    <x v="2"/>
    <s v="Corporate"/>
    <s v="Office Supplies"/>
    <s v="Envelopes"/>
    <s v="Small Box"/>
    <d v="2012-04-10T00:00:00"/>
  </r>
  <r>
    <n v="29350"/>
    <x v="66"/>
    <s v="High"/>
    <n v="10"/>
    <n v="150.33000000000001"/>
    <s v="Regular Air"/>
    <n v="4.53"/>
    <x v="4"/>
    <s v="Consumer"/>
    <s v="Office Supplies"/>
    <s v="Storage &amp; Organization"/>
    <s v="Small Box"/>
    <d v="2009-08-28T00:00:00"/>
  </r>
  <r>
    <n v="39972"/>
    <x v="547"/>
    <s v="Not Specified"/>
    <n v="35"/>
    <n v="224.58"/>
    <s v="Regular Air"/>
    <n v="0.5"/>
    <x v="4"/>
    <s v="Corporate"/>
    <s v="Office Supplies"/>
    <s v="Labels"/>
    <s v="Small Box"/>
    <d v="2012-09-26T00:00:00"/>
  </r>
  <r>
    <n v="43911"/>
    <x v="260"/>
    <s v="Medium"/>
    <n v="29"/>
    <n v="577.89"/>
    <s v="Regular Air"/>
    <n v="11.17"/>
    <x v="5"/>
    <s v="Corporate"/>
    <s v="Furniture"/>
    <s v="Office Furnishings"/>
    <s v="Large Box"/>
    <d v="2009-01-14T00:00:00"/>
  </r>
  <r>
    <n v="12389"/>
    <x v="216"/>
    <s v="Medium"/>
    <n v="34"/>
    <n v="2560.59"/>
    <s v="Regular Air"/>
    <n v="7.18"/>
    <x v="9"/>
    <s v="Corporate"/>
    <s v="Technology"/>
    <s v="Computer Peripherals"/>
    <s v="Small Box"/>
    <d v="2009-08-06T00:00:00"/>
  </r>
  <r>
    <n v="22083"/>
    <x v="960"/>
    <s v="Critical"/>
    <n v="2"/>
    <n v="16.809999999999999"/>
    <s v="Express Air"/>
    <n v="2.14"/>
    <x v="3"/>
    <s v="Corporate"/>
    <s v="Office Supplies"/>
    <s v="Paper"/>
    <s v="Wrap Bag"/>
    <d v="2009-02-19T00:00:00"/>
  </r>
  <r>
    <n v="30149"/>
    <x v="673"/>
    <s v="Medium"/>
    <n v="50"/>
    <n v="690.97"/>
    <s v="Regular Air"/>
    <n v="8.7799999999999994"/>
    <x v="0"/>
    <s v="Corporate"/>
    <s v="Furniture"/>
    <s v="Office Furnishings"/>
    <s v="Small Box"/>
    <d v="2010-12-15T00:00:00"/>
  </r>
  <r>
    <n v="13927"/>
    <x v="339"/>
    <s v="Low"/>
    <n v="26"/>
    <n v="188.05"/>
    <s v="Express Air"/>
    <n v="5.16"/>
    <x v="7"/>
    <s v="Corporate"/>
    <s v="Office Supplies"/>
    <s v="Paper"/>
    <s v="Small Box"/>
    <d v="2009-09-02T00:00:00"/>
  </r>
  <r>
    <n v="24871"/>
    <x v="518"/>
    <s v="Medium"/>
    <n v="6"/>
    <n v="143.78"/>
    <s v="Regular Air"/>
    <n v="8.99"/>
    <x v="2"/>
    <s v="Corporate"/>
    <s v="Furniture"/>
    <s v="Office Furnishings"/>
    <s v="Small Pack"/>
    <d v="2011-03-24T00:00:00"/>
  </r>
  <r>
    <n v="3585"/>
    <x v="142"/>
    <s v="High"/>
    <n v="27"/>
    <n v="259.72000000000003"/>
    <s v="Regular Air"/>
    <n v="2.06"/>
    <x v="1"/>
    <s v="Corporate"/>
    <s v="Office Supplies"/>
    <s v="Paper"/>
    <s v="Wrap Bag"/>
    <d v="2009-11-22T00:00:00"/>
  </r>
  <r>
    <n v="24326"/>
    <x v="1253"/>
    <s v="Critical"/>
    <n v="12"/>
    <n v="78.36"/>
    <s v="Regular Air"/>
    <n v="1.5"/>
    <x v="6"/>
    <s v="Corporate"/>
    <s v="Office Supplies"/>
    <s v="Pens &amp; Art Supplies"/>
    <s v="Wrap Bag"/>
    <d v="2011-09-30T00:00:00"/>
  </r>
  <r>
    <n v="37252"/>
    <x v="147"/>
    <s v="Low"/>
    <n v="21"/>
    <n v="1503.49"/>
    <s v="Regular Air"/>
    <n v="3.5"/>
    <x v="8"/>
    <s v="Corporate"/>
    <s v="Office Supplies"/>
    <s v="Appliances"/>
    <s v="Small Box"/>
    <d v="2011-11-21T00:00:00"/>
  </r>
  <r>
    <n v="8704"/>
    <x v="937"/>
    <s v="Medium"/>
    <n v="43"/>
    <n v="449.17"/>
    <s v="Regular Air"/>
    <n v="1.0900000000000001"/>
    <x v="10"/>
    <s v="Home Office"/>
    <s v="Office Supplies"/>
    <s v="Pens &amp; Art Supplies"/>
    <s v="Wrap Bag"/>
    <d v="2011-07-01T00:00:00"/>
  </r>
  <r>
    <n v="37505"/>
    <x v="17"/>
    <s v="Low"/>
    <n v="1"/>
    <n v="29.19"/>
    <s v="Regular Air"/>
    <n v="12.39"/>
    <x v="0"/>
    <s v="Home Office"/>
    <s v="Office Supplies"/>
    <s v="Envelopes"/>
    <s v="Small Box"/>
    <d v="2011-06-05T00:00:00"/>
  </r>
  <r>
    <n v="57794"/>
    <x v="191"/>
    <s v="Low"/>
    <n v="16"/>
    <n v="88.84"/>
    <s v="Regular Air"/>
    <n v="6.07"/>
    <x v="1"/>
    <s v="Home Office"/>
    <s v="Office Supplies"/>
    <s v="Paper"/>
    <s v="Small Box"/>
    <d v="2009-07-28T00:00:00"/>
  </r>
  <r>
    <n v="52518"/>
    <x v="57"/>
    <s v="Critical"/>
    <n v="8"/>
    <n v="168.99"/>
    <s v="Regular Air"/>
    <n v="4"/>
    <x v="5"/>
    <s v="Consumer"/>
    <s v="Technology"/>
    <s v="Computer Peripherals"/>
    <s v="Small Box"/>
    <d v="2012-04-04T00:00:00"/>
  </r>
  <r>
    <n v="44290"/>
    <x v="761"/>
    <s v="Medium"/>
    <n v="28"/>
    <n v="281.08999999999997"/>
    <s v="Regular Air"/>
    <n v="9.86"/>
    <x v="6"/>
    <s v="Corporate"/>
    <s v="Office Supplies"/>
    <s v="Paper"/>
    <s v="Small Box"/>
    <d v="2010-03-23T00:00:00"/>
  </r>
  <r>
    <n v="44738"/>
    <x v="102"/>
    <s v="Not Specified"/>
    <n v="34"/>
    <n v="75.569999999999993"/>
    <s v="Regular Air"/>
    <n v="0.7"/>
    <x v="1"/>
    <s v="Home Office"/>
    <s v="Office Supplies"/>
    <s v="Pens &amp; Art Supplies"/>
    <s v="Wrap Bag"/>
    <d v="2010-12-07T00:00:00"/>
  </r>
  <r>
    <n v="50337"/>
    <x v="656"/>
    <s v="Not Specified"/>
    <n v="6"/>
    <n v="14734.71"/>
    <s v="Delivery Truck"/>
    <n v="29.7"/>
    <x v="0"/>
    <s v="Consumer"/>
    <s v="Technology"/>
    <s v="Office Machines"/>
    <s v="Jumbo Drum"/>
    <d v="2009-04-18T00:00:00"/>
  </r>
  <r>
    <n v="28933"/>
    <x v="758"/>
    <s v="Critical"/>
    <n v="1"/>
    <n v="11.16"/>
    <s v="Regular Air"/>
    <n v="5.3"/>
    <x v="3"/>
    <s v="Corporate"/>
    <s v="Office Supplies"/>
    <s v="Envelopes"/>
    <s v="Small Box"/>
    <d v="2009-07-10T00:00:00"/>
  </r>
  <r>
    <n v="481"/>
    <x v="341"/>
    <s v="High"/>
    <n v="44"/>
    <n v="4509.3774999999996"/>
    <s v="Regular Air"/>
    <n v="5.26"/>
    <x v="0"/>
    <s v="Home Office"/>
    <s v="Technology"/>
    <s v="Telephones and Communication"/>
    <s v="Small Box"/>
    <d v="2012-10-09T00:00:00"/>
  </r>
  <r>
    <n v="55877"/>
    <x v="955"/>
    <s v="Not Specified"/>
    <n v="19"/>
    <n v="126.53"/>
    <s v="Regular Air"/>
    <n v="7.5"/>
    <x v="10"/>
    <s v="Corporate"/>
    <s v="Office Supplies"/>
    <s v="Paper"/>
    <s v="Small Box"/>
    <d v="2010-02-03T00:00:00"/>
  </r>
  <r>
    <n v="34177"/>
    <x v="157"/>
    <s v="High"/>
    <n v="50"/>
    <n v="853.16200000000003"/>
    <s v="Regular Air"/>
    <n v="2.5"/>
    <x v="2"/>
    <s v="Corporate"/>
    <s v="Technology"/>
    <s v="Telephones and Communication"/>
    <s v="Wrap Bag"/>
    <d v="2009-08-16T00:00:00"/>
  </r>
  <r>
    <n v="30725"/>
    <x v="344"/>
    <s v="Medium"/>
    <n v="39"/>
    <n v="16468.55"/>
    <s v="Delivery Truck"/>
    <n v="49"/>
    <x v="4"/>
    <s v="Small Business"/>
    <s v="Technology"/>
    <s v="Copiers and Fax"/>
    <s v="Jumbo Drum"/>
    <d v="2009-12-29T00:00:00"/>
  </r>
  <r>
    <n v="57666"/>
    <x v="905"/>
    <s v="Not Specified"/>
    <n v="44"/>
    <n v="941.99"/>
    <s v="Delivery Truck"/>
    <n v="53.03"/>
    <x v="4"/>
    <s v="Small Business"/>
    <s v="Office Supplies"/>
    <s v="Storage &amp; Organization"/>
    <s v="Jumbo Drum"/>
    <d v="2009-05-22T00:00:00"/>
  </r>
  <r>
    <n v="5698"/>
    <x v="530"/>
    <s v="Medium"/>
    <n v="7"/>
    <n v="108.26"/>
    <s v="Regular Air"/>
    <n v="1.39"/>
    <x v="0"/>
    <s v="Consumer"/>
    <s v="Office Supplies"/>
    <s v="Envelopes"/>
    <s v="Small Box"/>
    <d v="2009-05-21T00:00:00"/>
  </r>
  <r>
    <n v="9665"/>
    <x v="661"/>
    <s v="Low"/>
    <n v="19"/>
    <n v="2657.12"/>
    <s v="Delivery Truck"/>
    <n v="36.090000000000003"/>
    <x v="1"/>
    <s v="Home Office"/>
    <s v="Furniture"/>
    <s v="Bookcases"/>
    <s v="Jumbo Box"/>
    <d v="2009-04-25T00:00:00"/>
  </r>
  <r>
    <n v="44679"/>
    <x v="1392"/>
    <s v="Medium"/>
    <n v="22"/>
    <n v="127.51"/>
    <s v="Regular Air"/>
    <n v="1.49"/>
    <x v="0"/>
    <s v="Small Business"/>
    <s v="Office Supplies"/>
    <s v="Binders and Binder Accessories"/>
    <s v="Small Box"/>
    <d v="2012-06-04T00:00:00"/>
  </r>
  <r>
    <n v="22820"/>
    <x v="896"/>
    <s v="High"/>
    <n v="18"/>
    <n v="144.84"/>
    <s v="Regular Air"/>
    <n v="2.82"/>
    <x v="9"/>
    <s v="Consumer"/>
    <s v="Office Supplies"/>
    <s v="Rubber Bands"/>
    <s v="Wrap Bag"/>
    <d v="2010-08-20T00:00:00"/>
  </r>
  <r>
    <n v="25154"/>
    <x v="731"/>
    <s v="High"/>
    <n v="16"/>
    <n v="102.5"/>
    <s v="Regular Air"/>
    <n v="1.5"/>
    <x v="7"/>
    <s v="Home Office"/>
    <s v="Office Supplies"/>
    <s v="Pens &amp; Art Supplies"/>
    <s v="Wrap Bag"/>
    <d v="2010-08-21T00:00:00"/>
  </r>
  <r>
    <n v="57344"/>
    <x v="383"/>
    <s v="High"/>
    <n v="47"/>
    <n v="1060.0605"/>
    <s v="Regular Air"/>
    <n v="8.59"/>
    <x v="2"/>
    <s v="Corporate"/>
    <s v="Technology"/>
    <s v="Telephones and Communication"/>
    <s v="Medium Box"/>
    <d v="2010-09-26T00:00:00"/>
  </r>
  <r>
    <n v="38212"/>
    <x v="1158"/>
    <s v="Medium"/>
    <n v="38"/>
    <n v="3821.4045000000001"/>
    <s v="Regular Air"/>
    <n v="2.5"/>
    <x v="0"/>
    <s v="Home Office"/>
    <s v="Technology"/>
    <s v="Telephones and Communication"/>
    <s v="Small Box"/>
    <d v="2011-04-06T00:00:00"/>
  </r>
  <r>
    <n v="26723"/>
    <x v="1272"/>
    <s v="Low"/>
    <n v="8"/>
    <n v="441.80450000000002"/>
    <s v="Regular Air"/>
    <n v="7.69"/>
    <x v="5"/>
    <s v="Consumer"/>
    <s v="Technology"/>
    <s v="Telephones and Communication"/>
    <s v="Small Box"/>
    <d v="2011-03-08T00:00:00"/>
  </r>
  <r>
    <n v="10917"/>
    <x v="776"/>
    <s v="Critical"/>
    <n v="14"/>
    <n v="1281.3579999999999"/>
    <s v="Express Air"/>
    <n v="5.99"/>
    <x v="5"/>
    <s v="Corporate"/>
    <s v="Technology"/>
    <s v="Telephones and Communication"/>
    <s v="Small Box"/>
    <d v="2012-02-12T00:00:00"/>
  </r>
  <r>
    <n v="37603"/>
    <x v="34"/>
    <s v="Medium"/>
    <n v="50"/>
    <n v="2440.2600000000002"/>
    <s v="Regular Air"/>
    <n v="1.99"/>
    <x v="6"/>
    <s v="Consumer"/>
    <s v="Technology"/>
    <s v="Computer Peripherals"/>
    <s v="Small Pack"/>
    <d v="2010-11-26T00:00:00"/>
  </r>
  <r>
    <n v="6885"/>
    <x v="727"/>
    <s v="Low"/>
    <n v="40"/>
    <n v="879.54"/>
    <s v="Regular Air"/>
    <n v="6.3"/>
    <x v="9"/>
    <s v="Corporate"/>
    <s v="Technology"/>
    <s v="Office Machines"/>
    <s v="Medium Box"/>
    <d v="2012-06-19T00:00:00"/>
  </r>
  <r>
    <n v="19745"/>
    <x v="1191"/>
    <s v="High"/>
    <n v="2"/>
    <n v="63.96"/>
    <s v="Regular Air"/>
    <n v="1.99"/>
    <x v="5"/>
    <s v="Small Business"/>
    <s v="Technology"/>
    <s v="Computer Peripherals"/>
    <s v="Small Pack"/>
    <d v="2012-12-20T00:00:00"/>
  </r>
  <r>
    <n v="37443"/>
    <x v="75"/>
    <s v="Not Specified"/>
    <n v="50"/>
    <n v="2869.44"/>
    <s v="Regular Air"/>
    <n v="3.99"/>
    <x v="9"/>
    <s v="Small Business"/>
    <s v="Office Supplies"/>
    <s v="Appliances"/>
    <s v="Small Box"/>
    <d v="2010-04-15T00:00:00"/>
  </r>
  <r>
    <n v="38501"/>
    <x v="1122"/>
    <s v="Critical"/>
    <n v="11"/>
    <n v="78.680000000000007"/>
    <s v="Regular Air"/>
    <n v="6.22"/>
    <x v="1"/>
    <s v="Corporate"/>
    <s v="Office Supplies"/>
    <s v="Paper"/>
    <s v="Small Box"/>
    <d v="2009-04-29T00:00:00"/>
  </r>
  <r>
    <n v="14852"/>
    <x v="911"/>
    <s v="Medium"/>
    <n v="9"/>
    <n v="3800.4"/>
    <s v="Express Air"/>
    <n v="19.989999999999998"/>
    <x v="0"/>
    <s v="Consumer"/>
    <s v="Office Supplies"/>
    <s v="Binders and Binder Accessories"/>
    <s v="Small Box"/>
    <d v="2011-12-24T00:00:00"/>
  </r>
  <r>
    <n v="59586"/>
    <x v="495"/>
    <s v="Low"/>
    <n v="25"/>
    <n v="167.23"/>
    <s v="Regular Air"/>
    <n v="5.41"/>
    <x v="5"/>
    <s v="Consumer"/>
    <s v="Office Supplies"/>
    <s v="Paper"/>
    <s v="Small Box"/>
    <d v="2012-03-11T00:00:00"/>
  </r>
  <r>
    <n v="4611"/>
    <x v="797"/>
    <s v="High"/>
    <n v="32"/>
    <n v="16172.44"/>
    <s v="Delivery Truck"/>
    <n v="28.14"/>
    <x v="8"/>
    <s v="Consumer"/>
    <s v="Technology"/>
    <s v="Office Machines"/>
    <s v="Jumbo Drum"/>
    <d v="2010-01-09T00:00:00"/>
  </r>
  <r>
    <n v="17507"/>
    <x v="1061"/>
    <s v="Medium"/>
    <n v="27"/>
    <n v="399.76"/>
    <s v="Regular Air"/>
    <n v="3.5"/>
    <x v="0"/>
    <s v="Corporate"/>
    <s v="Office Supplies"/>
    <s v="Appliances"/>
    <s v="Small Box"/>
    <d v="2012-06-12T00:00:00"/>
  </r>
  <r>
    <n v="41094"/>
    <x v="692"/>
    <s v="Low"/>
    <n v="46"/>
    <n v="298.97000000000003"/>
    <s v="Regular Air"/>
    <n v="8.73"/>
    <x v="10"/>
    <s v="Corporate"/>
    <s v="Office Supplies"/>
    <s v="Paper"/>
    <s v="Small Box"/>
    <d v="2009-01-08T00:00:00"/>
  </r>
  <r>
    <n v="9509"/>
    <x v="341"/>
    <s v="Not Specified"/>
    <n v="32"/>
    <n v="1585.64"/>
    <s v="Regular Air"/>
    <n v="5.81"/>
    <x v="2"/>
    <s v="Home Office"/>
    <s v="Office Supplies"/>
    <s v="Paper"/>
    <s v="Small Box"/>
    <d v="2012-10-07T00:00:00"/>
  </r>
  <r>
    <n v="54086"/>
    <x v="617"/>
    <s v="Low"/>
    <n v="23"/>
    <n v="5062.18"/>
    <s v="Delivery Truck"/>
    <n v="28.06"/>
    <x v="0"/>
    <s v="Small Business"/>
    <s v="Technology"/>
    <s v="Office Machines"/>
    <s v="Jumbo Drum"/>
    <d v="2012-09-08T00:00:00"/>
  </r>
  <r>
    <n v="46310"/>
    <x v="468"/>
    <s v="High"/>
    <n v="42"/>
    <n v="5423.58"/>
    <s v="Regular Air"/>
    <n v="19.989999999999998"/>
    <x v="1"/>
    <s v="Home Office"/>
    <s v="Office Supplies"/>
    <s v="Storage &amp; Organization"/>
    <s v="Small Box"/>
    <d v="2010-07-21T00:00:00"/>
  </r>
  <r>
    <n v="38625"/>
    <x v="388"/>
    <s v="Not Specified"/>
    <n v="28"/>
    <n v="2752"/>
    <s v="Express Air"/>
    <n v="19.989999999999998"/>
    <x v="0"/>
    <s v="Corporate"/>
    <s v="Technology"/>
    <s v="Computer Peripherals"/>
    <s v="Small Box"/>
    <d v="2010-11-19T00:00:00"/>
  </r>
  <r>
    <n v="23648"/>
    <x v="306"/>
    <s v="Critical"/>
    <n v="44"/>
    <n v="6768.16"/>
    <s v="Regular Air"/>
    <n v="6.5"/>
    <x v="6"/>
    <s v="Corporate"/>
    <s v="Technology"/>
    <s v="Computer Peripherals"/>
    <s v="Small Box"/>
    <d v="2012-09-25T00:00:00"/>
  </r>
  <r>
    <n v="55654"/>
    <x v="104"/>
    <s v="High"/>
    <n v="2"/>
    <n v="17.3"/>
    <s v="Regular Air"/>
    <n v="2.83"/>
    <x v="6"/>
    <s v="Home Office"/>
    <s v="Furniture"/>
    <s v="Office Furnishings"/>
    <s v="Small Pack"/>
    <d v="2010-09-21T00:00:00"/>
  </r>
  <r>
    <n v="20128"/>
    <x v="976"/>
    <s v="Not Specified"/>
    <n v="32"/>
    <n v="279.43"/>
    <s v="Regular Air"/>
    <n v="1.99"/>
    <x v="5"/>
    <s v="Corporate"/>
    <s v="Technology"/>
    <s v="Computer Peripherals"/>
    <s v="Small Pack"/>
    <d v="2009-09-02T00:00:00"/>
  </r>
  <r>
    <n v="7429"/>
    <x v="1282"/>
    <s v="Not Specified"/>
    <n v="6"/>
    <n v="168.25"/>
    <s v="Express Air"/>
    <n v="6.93"/>
    <x v="1"/>
    <s v="Home Office"/>
    <s v="Furniture"/>
    <s v="Office Furnishings"/>
    <s v="Small Box"/>
    <d v="2010-05-27T00:00:00"/>
  </r>
  <r>
    <n v="5735"/>
    <x v="1062"/>
    <s v="Medium"/>
    <n v="10"/>
    <n v="2665.64"/>
    <s v="Delivery Truck"/>
    <n v="35.67"/>
    <x v="0"/>
    <s v="Home Office"/>
    <s v="Furniture"/>
    <s v="Tables"/>
    <s v="Jumbo Box"/>
    <d v="2009-12-11T00:00:00"/>
  </r>
  <r>
    <n v="16258"/>
    <x v="929"/>
    <s v="Medium"/>
    <n v="1"/>
    <n v="9.69"/>
    <s v="Regular Air"/>
    <n v="4.72"/>
    <x v="10"/>
    <s v="Corporate"/>
    <s v="Office Supplies"/>
    <s v="Paper"/>
    <s v="Small Box"/>
    <d v="2011-07-07T00:00:00"/>
  </r>
  <r>
    <n v="24581"/>
    <x v="777"/>
    <s v="High"/>
    <n v="8"/>
    <n v="38.56"/>
    <s v="Regular Air"/>
    <n v="1.49"/>
    <x v="1"/>
    <s v="Consumer"/>
    <s v="Office Supplies"/>
    <s v="Binders and Binder Accessories"/>
    <s v="Small Box"/>
    <d v="2010-04-10T00:00:00"/>
  </r>
  <r>
    <n v="9285"/>
    <x v="522"/>
    <s v="Critical"/>
    <n v="3"/>
    <n v="124.81"/>
    <s v="Regular Air"/>
    <n v="2.99"/>
    <x v="9"/>
    <s v="Consumer"/>
    <s v="Office Supplies"/>
    <s v="Binders and Binder Accessories"/>
    <s v="Small Box"/>
    <d v="2009-01-04T00:00:00"/>
  </r>
  <r>
    <n v="29958"/>
    <x v="1103"/>
    <s v="High"/>
    <n v="32"/>
    <n v="14861.07"/>
    <s v="Delivery Truck"/>
    <n v="26"/>
    <x v="4"/>
    <s v="Consumer"/>
    <s v="Furniture"/>
    <s v="Chairs &amp; Chairmats"/>
    <s v="Jumbo Drum"/>
    <d v="2011-01-08T00:00:00"/>
  </r>
  <r>
    <n v="35584"/>
    <x v="394"/>
    <s v="Medium"/>
    <n v="15"/>
    <n v="150.33000000000001"/>
    <s v="Express Air"/>
    <n v="9.4499999999999993"/>
    <x v="1"/>
    <s v="Corporate"/>
    <s v="Office Supplies"/>
    <s v="Storage &amp; Organization"/>
    <s v="Small Box"/>
    <d v="2011-05-03T00:00:00"/>
  </r>
  <r>
    <n v="31175"/>
    <x v="238"/>
    <s v="Critical"/>
    <n v="26"/>
    <n v="539.66"/>
    <s v="Express Air"/>
    <n v="5.97"/>
    <x v="6"/>
    <s v="Corporate"/>
    <s v="Office Supplies"/>
    <s v="Paper"/>
    <s v="Small Box"/>
    <d v="2009-09-29T00:00:00"/>
  </r>
  <r>
    <n v="42467"/>
    <x v="1030"/>
    <s v="High"/>
    <n v="39"/>
    <n v="1235.29"/>
    <s v="Express Air"/>
    <n v="6.5"/>
    <x v="0"/>
    <s v="Home Office"/>
    <s v="Technology"/>
    <s v="Computer Peripherals"/>
    <s v="Small Box"/>
    <d v="2010-10-16T00:00:00"/>
  </r>
  <r>
    <n v="10245"/>
    <x v="480"/>
    <s v="Medium"/>
    <n v="20"/>
    <n v="2573.29"/>
    <s v="Delivery Truck"/>
    <n v="70.2"/>
    <x v="1"/>
    <s v="Corporate"/>
    <s v="Furniture"/>
    <s v="Chairs &amp; Chairmats"/>
    <s v="Jumbo Drum"/>
    <d v="2011-02-14T00:00:00"/>
  </r>
  <r>
    <n v="44224"/>
    <x v="318"/>
    <s v="High"/>
    <n v="32"/>
    <n v="198.7"/>
    <s v="Regular Air"/>
    <n v="2.74"/>
    <x v="8"/>
    <s v="Corporate"/>
    <s v="Technology"/>
    <s v="Computer Peripherals"/>
    <s v="Small Pack"/>
    <d v="2010-08-10T00:00:00"/>
  </r>
  <r>
    <n v="57475"/>
    <x v="670"/>
    <s v="Low"/>
    <n v="34"/>
    <n v="554.88"/>
    <s v="Regular Air"/>
    <n v="13.18"/>
    <x v="10"/>
    <s v="Home Office"/>
    <s v="Office Supplies"/>
    <s v="Binders and Binder Accessories"/>
    <s v="Small Box"/>
    <d v="2010-10-04T00:00:00"/>
  </r>
  <r>
    <n v="7301"/>
    <x v="441"/>
    <s v="Low"/>
    <n v="17"/>
    <n v="959.08900000000006"/>
    <s v="Regular Air"/>
    <n v="2.5"/>
    <x v="4"/>
    <s v="Corporate"/>
    <s v="Technology"/>
    <s v="Telephones and Communication"/>
    <s v="Small Box"/>
    <d v="2011-01-14T00:00:00"/>
  </r>
  <r>
    <n v="6502"/>
    <x v="8"/>
    <s v="Medium"/>
    <n v="30"/>
    <n v="306.92"/>
    <s v="Regular Air"/>
    <n v="5.12"/>
    <x v="1"/>
    <s v="Home Office"/>
    <s v="Office Supplies"/>
    <s v="Paper"/>
    <s v="Small Box"/>
    <d v="2011-08-23T00:00:00"/>
  </r>
  <r>
    <n v="18405"/>
    <x v="928"/>
    <s v="Medium"/>
    <n v="30"/>
    <n v="610.65"/>
    <s v="Express Air"/>
    <n v="8.83"/>
    <x v="1"/>
    <s v="Consumer"/>
    <s v="Office Supplies"/>
    <s v="Binders and Binder Accessories"/>
    <s v="Small Box"/>
    <d v="2009-01-09T00:00:00"/>
  </r>
  <r>
    <n v="37380"/>
    <x v="725"/>
    <s v="Critical"/>
    <n v="29"/>
    <n v="737.38"/>
    <s v="Regular Air"/>
    <n v="5.3"/>
    <x v="0"/>
    <s v="Home Office"/>
    <s v="Furniture"/>
    <s v="Chairs &amp; Chairmats"/>
    <s v="Medium Box"/>
    <d v="2011-04-02T00:00:00"/>
  </r>
  <r>
    <n v="16291"/>
    <x v="1184"/>
    <s v="Not Specified"/>
    <n v="31"/>
    <n v="894.64"/>
    <s v="Regular Air"/>
    <n v="19.46"/>
    <x v="1"/>
    <s v="Consumer"/>
    <s v="Furniture"/>
    <s v="Office Furnishings"/>
    <s v="Small Box"/>
    <d v="2011-04-09T00:00:00"/>
  </r>
  <r>
    <n v="25280"/>
    <x v="526"/>
    <s v="Not Specified"/>
    <n v="16"/>
    <n v="179.26"/>
    <s v="Regular Air"/>
    <n v="2.99"/>
    <x v="1"/>
    <s v="Corporate"/>
    <s v="Office Supplies"/>
    <s v="Binders and Binder Accessories"/>
    <s v="Small Box"/>
    <d v="2011-05-23T00:00:00"/>
  </r>
  <r>
    <n v="46212"/>
    <x v="506"/>
    <s v="Not Specified"/>
    <n v="7"/>
    <n v="3877.88"/>
    <s v="Delivery Truck"/>
    <n v="45.7"/>
    <x v="1"/>
    <s v="Consumer"/>
    <s v="Furniture"/>
    <s v="Tables"/>
    <s v="Jumbo Box"/>
    <d v="2012-09-14T00:00:00"/>
  </r>
  <r>
    <n v="56128"/>
    <x v="1059"/>
    <s v="Medium"/>
    <n v="41"/>
    <n v="902.19"/>
    <s v="Regular Air"/>
    <n v="8.99"/>
    <x v="1"/>
    <s v="Small Business"/>
    <s v="Office Supplies"/>
    <s v="Pens &amp; Art Supplies"/>
    <s v="Small Pack"/>
    <d v="2010-07-30T00:00:00"/>
  </r>
  <r>
    <n v="42528"/>
    <x v="856"/>
    <s v="Medium"/>
    <n v="13"/>
    <n v="250.75"/>
    <s v="Regular Air"/>
    <n v="9.4700000000000006"/>
    <x v="9"/>
    <s v="Consumer"/>
    <s v="Office Supplies"/>
    <s v="Storage &amp; Organization"/>
    <s v="Small Box"/>
    <d v="2010-02-24T00:00:00"/>
  </r>
  <r>
    <n v="34980"/>
    <x v="1166"/>
    <s v="Not Specified"/>
    <n v="7"/>
    <n v="140.77000000000001"/>
    <s v="Regular Air"/>
    <n v="3.77"/>
    <x v="0"/>
    <s v="Corporate"/>
    <s v="Furniture"/>
    <s v="Office Furnishings"/>
    <s v="Small Pack"/>
    <d v="2010-08-04T00:00:00"/>
  </r>
  <r>
    <n v="55906"/>
    <x v="1300"/>
    <s v="Critical"/>
    <n v="42"/>
    <n v="2269.0100000000002"/>
    <s v="Regular Air"/>
    <n v="19.989999999999998"/>
    <x v="6"/>
    <s v="Consumer"/>
    <s v="Office Supplies"/>
    <s v="Storage &amp; Organization"/>
    <s v="Small Box"/>
    <d v="2009-11-27T00:00:00"/>
  </r>
  <r>
    <n v="27364"/>
    <x v="160"/>
    <s v="Medium"/>
    <n v="25"/>
    <n v="74.069999999999993"/>
    <s v="Regular Air"/>
    <n v="1.49"/>
    <x v="8"/>
    <s v="Corporate"/>
    <s v="Office Supplies"/>
    <s v="Binders and Binder Accessories"/>
    <s v="Small Box"/>
    <d v="2011-05-22T00:00:00"/>
  </r>
  <r>
    <n v="6720"/>
    <x v="932"/>
    <s v="Not Specified"/>
    <n v="8"/>
    <n v="53.89"/>
    <s v="Regular Air"/>
    <n v="0.5"/>
    <x v="10"/>
    <s v="Home Office"/>
    <s v="Office Supplies"/>
    <s v="Labels"/>
    <s v="Small Box"/>
    <d v="2010-09-11T00:00:00"/>
  </r>
  <r>
    <n v="33060"/>
    <x v="844"/>
    <s v="High"/>
    <n v="3"/>
    <n v="15.88"/>
    <s v="Regular Air"/>
    <n v="4.6900000000000004"/>
    <x v="8"/>
    <s v="Home Office"/>
    <s v="Office Supplies"/>
    <s v="Binders and Binder Accessories"/>
    <s v="Small Box"/>
    <d v="2010-02-20T00:00:00"/>
  </r>
  <r>
    <n v="39655"/>
    <x v="619"/>
    <s v="High"/>
    <n v="35"/>
    <n v="253.15"/>
    <s v="Regular Air"/>
    <n v="3.52"/>
    <x v="0"/>
    <s v="Corporate"/>
    <s v="Technology"/>
    <s v="Computer Peripherals"/>
    <s v="Small Pack"/>
    <d v="2012-03-23T00:00:00"/>
  </r>
  <r>
    <n v="25157"/>
    <x v="858"/>
    <s v="Not Specified"/>
    <n v="24"/>
    <n v="545.38"/>
    <s v="Regular Air"/>
    <n v="8.18"/>
    <x v="3"/>
    <s v="Corporate"/>
    <s v="Office Supplies"/>
    <s v="Paper"/>
    <s v="Small Box"/>
    <d v="2010-05-27T00:00:00"/>
  </r>
  <r>
    <n v="31106"/>
    <x v="601"/>
    <s v="Low"/>
    <n v="45"/>
    <n v="259.17"/>
    <s v="Regular Air"/>
    <n v="3.6"/>
    <x v="6"/>
    <s v="Corporate"/>
    <s v="Office Supplies"/>
    <s v="Scissors, Rulers and Trimmers"/>
    <s v="Small Pack"/>
    <d v="2012-02-18T00:00:00"/>
  </r>
  <r>
    <n v="46018"/>
    <x v="340"/>
    <s v="Medium"/>
    <n v="31"/>
    <n v="2797.41"/>
    <s v="Delivery Truck"/>
    <n v="14"/>
    <x v="6"/>
    <s v="Home Office"/>
    <s v="Technology"/>
    <s v="Office Machines"/>
    <s v="Jumbo Drum"/>
    <d v="2009-08-12T00:00:00"/>
  </r>
  <r>
    <n v="43298"/>
    <x v="54"/>
    <s v="Not Specified"/>
    <n v="33"/>
    <n v="5964.19"/>
    <s v="Regular Air"/>
    <n v="24.49"/>
    <x v="5"/>
    <s v="Consumer"/>
    <s v="Technology"/>
    <s v="Copiers and Fax"/>
    <s v="Large Box"/>
    <d v="2011-07-12T00:00:00"/>
  </r>
  <r>
    <n v="30278"/>
    <x v="965"/>
    <s v="Low"/>
    <n v="50"/>
    <n v="2860.93"/>
    <s v="Regular Air"/>
    <n v="5.26"/>
    <x v="10"/>
    <s v="Home Office"/>
    <s v="Technology"/>
    <s v="Telephones and Communication"/>
    <s v="Small Box"/>
    <d v="2009-10-09T00:00:00"/>
  </r>
  <r>
    <n v="13408"/>
    <x v="1190"/>
    <s v="Low"/>
    <n v="4"/>
    <n v="256.77"/>
    <s v="Regular Air"/>
    <n v="12.23"/>
    <x v="1"/>
    <s v="Home Office"/>
    <s v="Furniture"/>
    <s v="Office Furnishings"/>
    <s v="Medium Box"/>
    <d v="2009-02-16T00:00:00"/>
  </r>
  <r>
    <n v="1925"/>
    <x v="702"/>
    <s v="Critical"/>
    <n v="7"/>
    <n v="1874.37"/>
    <s v="Regular Air"/>
    <n v="24.49"/>
    <x v="0"/>
    <s v="Corporate"/>
    <s v="Furniture"/>
    <s v="Chairs &amp; Chairmats"/>
    <s v="Large Box"/>
    <d v="2012-03-05T00:00:00"/>
  </r>
  <r>
    <n v="35430"/>
    <x v="70"/>
    <s v="Low"/>
    <n v="16"/>
    <n v="1835.84"/>
    <s v="Regular Air"/>
    <n v="13.99"/>
    <x v="1"/>
    <s v="Home Office"/>
    <s v="Furniture"/>
    <s v="Office Furnishings"/>
    <s v="Medium Box"/>
    <d v="2010-04-01T00:00:00"/>
  </r>
  <r>
    <n v="8101"/>
    <x v="1138"/>
    <s v="Medium"/>
    <n v="35"/>
    <n v="3491.71"/>
    <s v="Delivery Truck"/>
    <n v="74.349999999999994"/>
    <x v="3"/>
    <s v="Consumer"/>
    <s v="Furniture"/>
    <s v="Chairs &amp; Chairmats"/>
    <s v="Jumbo Drum"/>
    <d v="2010-03-06T00:00:00"/>
  </r>
  <r>
    <n v="32613"/>
    <x v="141"/>
    <s v="Low"/>
    <n v="38"/>
    <n v="5228.2"/>
    <s v="Regular Air"/>
    <n v="35"/>
    <x v="4"/>
    <s v="Consumer"/>
    <s v="Office Supplies"/>
    <s v="Storage &amp; Organization"/>
    <s v="Large Box"/>
    <d v="2011-12-18T00:00:00"/>
  </r>
  <r>
    <n v="47620"/>
    <x v="1265"/>
    <s v="Low"/>
    <n v="27"/>
    <n v="302.2"/>
    <s v="Regular Air"/>
    <n v="3.37"/>
    <x v="2"/>
    <s v="Corporate"/>
    <s v="Office Supplies"/>
    <s v="Scissors, Rulers and Trimmers"/>
    <s v="Small Pack"/>
    <d v="2012-07-05T00:00:00"/>
  </r>
  <r>
    <n v="28068"/>
    <x v="96"/>
    <s v="Low"/>
    <n v="23"/>
    <n v="631.99"/>
    <s v="Regular Air"/>
    <n v="4"/>
    <x v="0"/>
    <s v="Corporate"/>
    <s v="Technology"/>
    <s v="Computer Peripherals"/>
    <s v="Small Box"/>
    <d v="2010-08-28T00:00:00"/>
  </r>
  <r>
    <n v="48195"/>
    <x v="568"/>
    <s v="Not Specified"/>
    <n v="47"/>
    <n v="2679.1235000000001"/>
    <s v="Regular Air"/>
    <n v="19.989999999999998"/>
    <x v="1"/>
    <s v="Corporate"/>
    <s v="Technology"/>
    <s v="Telephones and Communication"/>
    <s v="Small Box"/>
    <d v="2010-11-28T00:00:00"/>
  </r>
  <r>
    <n v="16676"/>
    <x v="325"/>
    <s v="High"/>
    <n v="39"/>
    <n v="936.80200000000002"/>
    <s v="Regular Air"/>
    <n v="8.59"/>
    <x v="1"/>
    <s v="Consumer"/>
    <s v="Technology"/>
    <s v="Telephones and Communication"/>
    <s v="Medium Box"/>
    <d v="2009-03-19T00:00:00"/>
  </r>
  <r>
    <n v="59781"/>
    <x v="422"/>
    <s v="Not Specified"/>
    <n v="28"/>
    <n v="24391.16"/>
    <s v="Delivery Truck"/>
    <n v="44.55"/>
    <x v="4"/>
    <s v="Corporate"/>
    <s v="Furniture"/>
    <s v="Bookcases"/>
    <s v="Jumbo Box"/>
    <d v="2012-12-13T00:00:00"/>
  </r>
  <r>
    <n v="20832"/>
    <x v="1059"/>
    <s v="Not Specified"/>
    <n v="39"/>
    <n v="105.89"/>
    <s v="Regular Air"/>
    <n v="0.93"/>
    <x v="6"/>
    <s v="Home Office"/>
    <s v="Office Supplies"/>
    <s v="Pens &amp; Art Supplies"/>
    <s v="Wrap Bag"/>
    <d v="2010-08-01T00:00:00"/>
  </r>
  <r>
    <n v="1829"/>
    <x v="608"/>
    <s v="High"/>
    <n v="48"/>
    <n v="133.04"/>
    <s v="Regular Air"/>
    <n v="1.49"/>
    <x v="6"/>
    <s v="Small Business"/>
    <s v="Office Supplies"/>
    <s v="Binders and Binder Accessories"/>
    <s v="Small Box"/>
    <d v="2009-05-08T00:00:00"/>
  </r>
  <r>
    <n v="48832"/>
    <x v="308"/>
    <s v="High"/>
    <n v="48"/>
    <n v="4480.8900000000003"/>
    <s v="Delivery Truck"/>
    <n v="30"/>
    <x v="0"/>
    <s v="Small Business"/>
    <s v="Furniture"/>
    <s v="Chairs &amp; Chairmats"/>
    <s v="Jumbo Drum"/>
    <d v="2010-05-05T00:00:00"/>
  </r>
  <r>
    <n v="22627"/>
    <x v="712"/>
    <s v="Low"/>
    <n v="46"/>
    <n v="6803"/>
    <s v="Delivery Truck"/>
    <n v="66.27"/>
    <x v="3"/>
    <s v="Small Business"/>
    <s v="Furniture"/>
    <s v="Bookcases"/>
    <s v="Jumbo Box"/>
    <d v="2010-04-03T00:00:00"/>
  </r>
  <r>
    <n v="1221"/>
    <x v="587"/>
    <s v="Not Specified"/>
    <n v="16"/>
    <n v="68.45"/>
    <s v="Regular Air"/>
    <n v="5.41"/>
    <x v="0"/>
    <s v="Corporate"/>
    <s v="Office Supplies"/>
    <s v="Binders and Binder Accessories"/>
    <s v="Small Box"/>
    <d v="2012-04-20T00:00:00"/>
  </r>
  <r>
    <n v="12451"/>
    <x v="970"/>
    <s v="Low"/>
    <n v="21"/>
    <n v="329.37"/>
    <s v="Express Air"/>
    <n v="4.53"/>
    <x v="8"/>
    <s v="Small Business"/>
    <s v="Office Supplies"/>
    <s v="Storage &amp; Organization"/>
    <s v="Small Box"/>
    <d v="2010-04-21T00:00:00"/>
  </r>
  <r>
    <n v="21542"/>
    <x v="526"/>
    <s v="High"/>
    <n v="18"/>
    <n v="404.3"/>
    <s v="Regular Air"/>
    <n v="8.99"/>
    <x v="7"/>
    <s v="Corporate"/>
    <s v="Office Supplies"/>
    <s v="Pens &amp; Art Supplies"/>
    <s v="Small Pack"/>
    <d v="2011-05-22T00:00:00"/>
  </r>
  <r>
    <n v="58656"/>
    <x v="674"/>
    <s v="High"/>
    <n v="3"/>
    <n v="11.01"/>
    <s v="Regular Air"/>
    <n v="5.33"/>
    <x v="1"/>
    <s v="Small Business"/>
    <s v="Furniture"/>
    <s v="Office Furnishings"/>
    <s v="Small Box"/>
    <d v="2010-12-06T00:00:00"/>
  </r>
  <r>
    <n v="11425"/>
    <x v="407"/>
    <s v="Critical"/>
    <n v="23"/>
    <n v="2969.6365000000001"/>
    <s v="Express Air"/>
    <n v="8.99"/>
    <x v="1"/>
    <s v="Consumer"/>
    <s v="Technology"/>
    <s v="Telephones and Communication"/>
    <s v="Small Box"/>
    <d v="2011-06-24T00:00:00"/>
  </r>
  <r>
    <n v="32229"/>
    <x v="276"/>
    <s v="High"/>
    <n v="8"/>
    <n v="1219.19"/>
    <s v="Regular Air"/>
    <n v="13.99"/>
    <x v="2"/>
    <s v="Corporate"/>
    <s v="Technology"/>
    <s v="Office Machines"/>
    <s v="Medium Box"/>
    <d v="2010-08-30T00:00:00"/>
  </r>
  <r>
    <n v="19299"/>
    <x v="590"/>
    <s v="Not Specified"/>
    <n v="10"/>
    <n v="29.23"/>
    <s v="Regular Air"/>
    <n v="0.5"/>
    <x v="3"/>
    <s v="Corporate"/>
    <s v="Office Supplies"/>
    <s v="Labels"/>
    <s v="Small Box"/>
    <d v="2009-03-20T00:00:00"/>
  </r>
  <r>
    <n v="41508"/>
    <x v="383"/>
    <s v="High"/>
    <n v="39"/>
    <n v="18561.310000000001"/>
    <s v="Delivery Truck"/>
    <n v="26"/>
    <x v="1"/>
    <s v="Home Office"/>
    <s v="Furniture"/>
    <s v="Chairs &amp; Chairmats"/>
    <s v="Jumbo Drum"/>
    <d v="2010-09-26T00:00:00"/>
  </r>
  <r>
    <n v="19425"/>
    <x v="306"/>
    <s v="Not Specified"/>
    <n v="34"/>
    <n v="210.24"/>
    <s v="Regular Air"/>
    <n v="3.6"/>
    <x v="5"/>
    <s v="Home Office"/>
    <s v="Office Supplies"/>
    <s v="Scissors, Rulers and Trimmers"/>
    <s v="Small Pack"/>
    <d v="2012-09-25T00:00:00"/>
  </r>
  <r>
    <n v="48071"/>
    <x v="1272"/>
    <s v="Low"/>
    <n v="1"/>
    <n v="22.74"/>
    <s v="Express Air"/>
    <n v="4.9800000000000004"/>
    <x v="9"/>
    <s v="Home Office"/>
    <s v="Furniture"/>
    <s v="Office Furnishings"/>
    <s v="Small Pack"/>
    <d v="2011-03-12T00:00:00"/>
  </r>
  <r>
    <n v="35812"/>
    <x v="660"/>
    <s v="Critical"/>
    <n v="24"/>
    <n v="2722.85"/>
    <s v="Delivery Truck"/>
    <n v="30"/>
    <x v="0"/>
    <s v="Small Business"/>
    <s v="Furniture"/>
    <s v="Chairs &amp; Chairmats"/>
    <s v="Jumbo Drum"/>
    <d v="2010-01-24T00:00:00"/>
  </r>
  <r>
    <n v="20354"/>
    <x v="524"/>
    <s v="Critical"/>
    <n v="24"/>
    <n v="76.06"/>
    <s v="Regular Air"/>
    <n v="0.49"/>
    <x v="4"/>
    <s v="Corporate"/>
    <s v="Office Supplies"/>
    <s v="Labels"/>
    <s v="Small Box"/>
    <d v="2012-09-21T00:00:00"/>
  </r>
  <r>
    <n v="20135"/>
    <x v="750"/>
    <s v="Critical"/>
    <n v="44"/>
    <n v="115.24"/>
    <s v="Regular Air"/>
    <n v="0.5"/>
    <x v="8"/>
    <s v="Corporate"/>
    <s v="Office Supplies"/>
    <s v="Labels"/>
    <s v="Small Box"/>
    <d v="2009-06-30T00:00:00"/>
  </r>
  <r>
    <n v="38503"/>
    <x v="848"/>
    <s v="Low"/>
    <n v="10"/>
    <n v="503.29349999999999"/>
    <s v="Regular Air"/>
    <n v="5"/>
    <x v="1"/>
    <s v="Corporate"/>
    <s v="Technology"/>
    <s v="Telephones and Communication"/>
    <s v="Small Pack"/>
    <d v="2009-05-05T00:00:00"/>
  </r>
  <r>
    <n v="54401"/>
    <x v="842"/>
    <s v="High"/>
    <n v="34"/>
    <n v="670.02"/>
    <s v="Regular Air"/>
    <n v="1.49"/>
    <x v="1"/>
    <s v="Home Office"/>
    <s v="Office Supplies"/>
    <s v="Binders and Binder Accessories"/>
    <s v="Small Box"/>
    <d v="2011-12-06T00:00:00"/>
  </r>
  <r>
    <n v="17287"/>
    <x v="131"/>
    <s v="High"/>
    <n v="38"/>
    <n v="5793.46"/>
    <s v="Regular Air"/>
    <n v="13.99"/>
    <x v="5"/>
    <s v="Home Office"/>
    <s v="Technology"/>
    <s v="Office Machines"/>
    <s v="Medium Box"/>
    <d v="2011-04-06T00:00:00"/>
  </r>
  <r>
    <n v="33126"/>
    <x v="1135"/>
    <s v="Critical"/>
    <n v="28"/>
    <n v="175.76"/>
    <s v="Regular Air"/>
    <n v="0.5"/>
    <x v="0"/>
    <s v="Small Business"/>
    <s v="Office Supplies"/>
    <s v="Labels"/>
    <s v="Small Box"/>
    <d v="2011-11-14T00:00:00"/>
  </r>
  <r>
    <n v="42727"/>
    <x v="113"/>
    <s v="Not Specified"/>
    <n v="21"/>
    <n v="177.06"/>
    <s v="Regular Air"/>
    <n v="7.77"/>
    <x v="6"/>
    <s v="Consumer"/>
    <s v="Office Supplies"/>
    <s v="Scissors, Rulers and Trimmers"/>
    <s v="Small Pack"/>
    <d v="2011-04-30T00:00:00"/>
  </r>
  <r>
    <n v="54914"/>
    <x v="988"/>
    <s v="Critical"/>
    <n v="32"/>
    <n v="197.93"/>
    <s v="Regular Air"/>
    <n v="5.46"/>
    <x v="1"/>
    <s v="Small Business"/>
    <s v="Office Supplies"/>
    <s v="Paper"/>
    <s v="Small Box"/>
    <d v="2011-08-29T00:00:00"/>
  </r>
  <r>
    <n v="35712"/>
    <x v="947"/>
    <s v="High"/>
    <n v="42"/>
    <n v="3931.17"/>
    <s v="Regular Air"/>
    <n v="7.18"/>
    <x v="1"/>
    <s v="Consumer"/>
    <s v="Technology"/>
    <s v="Computer Peripherals"/>
    <s v="Small Box"/>
    <d v="2012-10-24T00:00:00"/>
  </r>
  <r>
    <n v="49541"/>
    <x v="79"/>
    <s v="Medium"/>
    <n v="35"/>
    <n v="503.75"/>
    <s v="Regular Air"/>
    <n v="5.5"/>
    <x v="8"/>
    <s v="Home Office"/>
    <s v="Office Supplies"/>
    <s v="Storage &amp; Organization"/>
    <s v="Small Box"/>
    <d v="2009-01-17T00:00:00"/>
  </r>
  <r>
    <n v="12771"/>
    <x v="730"/>
    <s v="Critical"/>
    <n v="46"/>
    <n v="78.08"/>
    <s v="Regular Air"/>
    <n v="1.57"/>
    <x v="2"/>
    <s v="Small Business"/>
    <s v="Office Supplies"/>
    <s v="Pens &amp; Art Supplies"/>
    <s v="Wrap Bag"/>
    <d v="2009-01-19T00:00:00"/>
  </r>
  <r>
    <n v="15264"/>
    <x v="612"/>
    <s v="Medium"/>
    <n v="3"/>
    <n v="3581.52"/>
    <s v="Regular Air"/>
    <n v="19.989999999999998"/>
    <x v="4"/>
    <s v="Home Office"/>
    <s v="Office Supplies"/>
    <s v="Binders and Binder Accessories"/>
    <s v="Small Box"/>
    <d v="2011-11-19T00:00:00"/>
  </r>
  <r>
    <n v="10309"/>
    <x v="280"/>
    <s v="Low"/>
    <n v="23"/>
    <n v="496.15"/>
    <s v="Regular Air"/>
    <n v="1.49"/>
    <x v="6"/>
    <s v="Small Business"/>
    <s v="Office Supplies"/>
    <s v="Binders and Binder Accessories"/>
    <s v="Small Box"/>
    <d v="2009-11-21T00:00:00"/>
  </r>
  <r>
    <n v="51969"/>
    <x v="58"/>
    <s v="High"/>
    <n v="33"/>
    <n v="1756.6949999999999"/>
    <s v="Regular Air"/>
    <n v="8.8000000000000007"/>
    <x v="0"/>
    <s v="Consumer"/>
    <s v="Technology"/>
    <s v="Telephones and Communication"/>
    <s v="Small Box"/>
    <d v="2011-09-07T00:00:00"/>
  </r>
  <r>
    <n v="14272"/>
    <x v="665"/>
    <s v="Medium"/>
    <n v="32"/>
    <n v="2409.96"/>
    <s v="Regular Air"/>
    <n v="4.5"/>
    <x v="4"/>
    <s v="Home Office"/>
    <s v="Office Supplies"/>
    <s v="Appliances"/>
    <s v="Small Box"/>
    <d v="2012-02-14T00:00:00"/>
  </r>
  <r>
    <n v="7845"/>
    <x v="497"/>
    <s v="Critical"/>
    <n v="45"/>
    <n v="2145.0500000000002"/>
    <s v="Express Air"/>
    <n v="5.86"/>
    <x v="1"/>
    <s v="Small Business"/>
    <s v="Office Supplies"/>
    <s v="Paper"/>
    <s v="Small Box"/>
    <d v="2009-12-14T00:00:00"/>
  </r>
  <r>
    <n v="19300"/>
    <x v="1058"/>
    <s v="Critical"/>
    <n v="10"/>
    <n v="78.72"/>
    <s v="Regular Air"/>
    <n v="5.83"/>
    <x v="8"/>
    <s v="Corporate"/>
    <s v="Office Supplies"/>
    <s v="Paper"/>
    <s v="Wrap Bag"/>
    <d v="2009-12-17T00:00:00"/>
  </r>
  <r>
    <n v="56135"/>
    <x v="426"/>
    <s v="Medium"/>
    <n v="48"/>
    <n v="79.75"/>
    <s v="Regular Air"/>
    <n v="1.56"/>
    <x v="8"/>
    <s v="Corporate"/>
    <s v="Office Supplies"/>
    <s v="Rubber Bands"/>
    <s v="Wrap Bag"/>
    <d v="2010-11-14T00:00:00"/>
  </r>
  <r>
    <n v="35238"/>
    <x v="244"/>
    <s v="Low"/>
    <n v="27"/>
    <n v="1403.027"/>
    <s v="Express Air"/>
    <n v="5.63"/>
    <x v="6"/>
    <s v="Small Business"/>
    <s v="Technology"/>
    <s v="Telephones and Communication"/>
    <s v="Small Box"/>
    <d v="2011-04-28T00:00:00"/>
  </r>
  <r>
    <n v="47232"/>
    <x v="896"/>
    <s v="Not Specified"/>
    <n v="39"/>
    <n v="546.4"/>
    <s v="Express Air"/>
    <n v="4.53"/>
    <x v="6"/>
    <s v="Corporate"/>
    <s v="Office Supplies"/>
    <s v="Storage &amp; Organization"/>
    <s v="Small Box"/>
    <d v="2010-08-19T00:00:00"/>
  </r>
  <r>
    <n v="47367"/>
    <x v="98"/>
    <s v="Medium"/>
    <n v="7"/>
    <n v="27.99"/>
    <s v="Regular Air"/>
    <n v="1.49"/>
    <x v="0"/>
    <s v="Corporate"/>
    <s v="Office Supplies"/>
    <s v="Binders and Binder Accessories"/>
    <s v="Small Box"/>
    <d v="2011-04-16T00:00:00"/>
  </r>
  <r>
    <n v="7878"/>
    <x v="121"/>
    <s v="Critical"/>
    <n v="50"/>
    <n v="3904.12"/>
    <s v="Delivery Truck"/>
    <n v="55.81"/>
    <x v="8"/>
    <s v="Corporate"/>
    <s v="Furniture"/>
    <s v="Bookcases"/>
    <s v="Jumbo Box"/>
    <d v="2011-05-06T00:00:00"/>
  </r>
  <r>
    <n v="49027"/>
    <x v="535"/>
    <s v="High"/>
    <n v="41"/>
    <n v="708.83"/>
    <s v="Regular Air"/>
    <n v="8.99"/>
    <x v="0"/>
    <s v="Home Office"/>
    <s v="Furniture"/>
    <s v="Office Furnishings"/>
    <s v="Small Pack"/>
    <d v="2011-04-12T00:00:00"/>
  </r>
  <r>
    <n v="13634"/>
    <x v="1147"/>
    <s v="High"/>
    <n v="27"/>
    <n v="151.38"/>
    <s v="Regular Air"/>
    <n v="5.3"/>
    <x v="4"/>
    <s v="Consumer"/>
    <s v="Office Supplies"/>
    <s v="Envelopes"/>
    <s v="Small Box"/>
    <d v="2011-04-19T00:00:00"/>
  </r>
  <r>
    <n v="3591"/>
    <x v="414"/>
    <s v="Medium"/>
    <n v="12"/>
    <n v="1085.1600000000001"/>
    <s v="Delivery Truck"/>
    <n v="42"/>
    <x v="1"/>
    <s v="Small Business"/>
    <s v="Furniture"/>
    <s v="Chairs &amp; Chairmats"/>
    <s v="Jumbo Drum"/>
    <d v="2010-12-08T00:00:00"/>
  </r>
  <r>
    <n v="20484"/>
    <x v="759"/>
    <s v="Critical"/>
    <n v="14"/>
    <n v="1122.6375"/>
    <s v="Regular Air"/>
    <n v="4.9000000000000004"/>
    <x v="10"/>
    <s v="Consumer"/>
    <s v="Technology"/>
    <s v="Telephones and Communication"/>
    <s v="Small Box"/>
    <d v="2009-01-31T00:00:00"/>
  </r>
  <r>
    <n v="12228"/>
    <x v="598"/>
    <s v="Not Specified"/>
    <n v="1"/>
    <n v="159.51"/>
    <s v="Delivery Truck"/>
    <n v="30"/>
    <x v="9"/>
    <s v="Corporate"/>
    <s v="Furniture"/>
    <s v="Chairs &amp; Chairmats"/>
    <s v="Jumbo Drum"/>
    <d v="2009-06-28T00:00:00"/>
  </r>
  <r>
    <n v="28932"/>
    <x v="468"/>
    <s v="Low"/>
    <n v="18"/>
    <n v="98.94"/>
    <s v="Regular Air"/>
    <n v="2.27"/>
    <x v="1"/>
    <s v="Consumer"/>
    <s v="Office Supplies"/>
    <s v="Pens &amp; Art Supplies"/>
    <s v="Wrap Bag"/>
    <d v="2010-07-28T00:00:00"/>
  </r>
  <r>
    <n v="53990"/>
    <x v="264"/>
    <s v="Not Specified"/>
    <n v="44"/>
    <n v="4263.9314999999997"/>
    <s v="Regular Air"/>
    <n v="2.5"/>
    <x v="2"/>
    <s v="Corporate"/>
    <s v="Technology"/>
    <s v="Telephones and Communication"/>
    <s v="Small Box"/>
    <d v="2012-11-02T00:00:00"/>
  </r>
  <r>
    <n v="55265"/>
    <x v="1280"/>
    <s v="Low"/>
    <n v="39"/>
    <n v="706.39250000000004"/>
    <s v="Regular Air"/>
    <n v="0.99"/>
    <x v="1"/>
    <s v="Corporate"/>
    <s v="Technology"/>
    <s v="Telephones and Communication"/>
    <s v="Wrap Bag"/>
    <d v="2009-09-28T00:00:00"/>
  </r>
  <r>
    <n v="18562"/>
    <x v="282"/>
    <s v="Critical"/>
    <n v="41"/>
    <n v="160.11000000000001"/>
    <s v="Regular Air"/>
    <n v="2.97"/>
    <x v="4"/>
    <s v="Home Office"/>
    <s v="Office Supplies"/>
    <s v="Paper"/>
    <s v="Wrap Bag"/>
    <d v="2011-12-22T00:00:00"/>
  </r>
  <r>
    <n v="26176"/>
    <x v="147"/>
    <s v="High"/>
    <n v="30"/>
    <n v="554.42949999999996"/>
    <s v="Regular Air"/>
    <n v="4.8099999999999996"/>
    <x v="8"/>
    <s v="Home Office"/>
    <s v="Technology"/>
    <s v="Telephones and Communication"/>
    <s v="Medium Box"/>
    <d v="2011-11-20T00:00:00"/>
  </r>
  <r>
    <n v="38503"/>
    <x v="848"/>
    <s v="Low"/>
    <n v="47"/>
    <n v="5567.79"/>
    <s v="Regular Air"/>
    <n v="3.99"/>
    <x v="1"/>
    <s v="Corporate"/>
    <s v="Office Supplies"/>
    <s v="Appliances"/>
    <s v="Small Box"/>
    <d v="2009-05-05T00:00:00"/>
  </r>
  <r>
    <n v="39238"/>
    <x v="477"/>
    <s v="Critical"/>
    <n v="9"/>
    <n v="373.48"/>
    <s v="Express Air"/>
    <n v="2.99"/>
    <x v="4"/>
    <s v="Corporate"/>
    <s v="Office Supplies"/>
    <s v="Binders and Binder Accessories"/>
    <s v="Small Box"/>
    <d v="2010-09-27T00:00:00"/>
  </r>
  <r>
    <n v="28258"/>
    <x v="1285"/>
    <s v="Critical"/>
    <n v="25"/>
    <n v="2493.2399999999998"/>
    <s v="Regular Air"/>
    <n v="19.989999999999998"/>
    <x v="1"/>
    <s v="Home Office"/>
    <s v="Technology"/>
    <s v="Computer Peripherals"/>
    <s v="Small Box"/>
    <d v="2009-03-14T00:00:00"/>
  </r>
  <r>
    <n v="58759"/>
    <x v="375"/>
    <s v="Low"/>
    <n v="4"/>
    <n v="33.44"/>
    <s v="Regular Air"/>
    <n v="2.87"/>
    <x v="0"/>
    <s v="Corporate"/>
    <s v="Office Supplies"/>
    <s v="Paper"/>
    <s v="Wrap Bag"/>
    <d v="2009-01-28T00:00:00"/>
  </r>
  <r>
    <n v="22561"/>
    <x v="1009"/>
    <s v="Critical"/>
    <n v="5"/>
    <n v="504.79"/>
    <s v="Express Air"/>
    <n v="19.989999999999998"/>
    <x v="9"/>
    <s v="Consumer"/>
    <s v="Technology"/>
    <s v="Computer Peripherals"/>
    <s v="Small Box"/>
    <d v="2011-01-22T00:00:00"/>
  </r>
  <r>
    <n v="17926"/>
    <x v="258"/>
    <s v="Critical"/>
    <n v="37"/>
    <n v="608.33000000000004"/>
    <s v="Regular Air"/>
    <n v="8.7799999999999994"/>
    <x v="0"/>
    <s v="Consumer"/>
    <s v="Office Supplies"/>
    <s v="Storage &amp; Organization"/>
    <s v="Small Box"/>
    <d v="2011-11-12T00:00:00"/>
  </r>
  <r>
    <n v="52743"/>
    <x v="1204"/>
    <s v="High"/>
    <n v="46"/>
    <n v="5699.22"/>
    <s v="Regular Air"/>
    <n v="13.99"/>
    <x v="3"/>
    <s v="Small Business"/>
    <s v="Technology"/>
    <s v="Office Machines"/>
    <s v="Medium Box"/>
    <d v="2010-07-04T00:00:00"/>
  </r>
  <r>
    <n v="135"/>
    <x v="60"/>
    <s v="Not Specified"/>
    <n v="25"/>
    <n v="125.85"/>
    <s v="Regular Air"/>
    <n v="4.62"/>
    <x v="4"/>
    <s v="Consumer"/>
    <s v="Technology"/>
    <s v="Computer Peripherals"/>
    <s v="Small Pack"/>
    <d v="2011-10-22T00:00:00"/>
  </r>
  <r>
    <n v="54342"/>
    <x v="1228"/>
    <s v="Low"/>
    <n v="2"/>
    <n v="10.48"/>
    <s v="Regular Air"/>
    <n v="0.71"/>
    <x v="5"/>
    <s v="Consumer"/>
    <s v="Office Supplies"/>
    <s v="Pens &amp; Art Supplies"/>
    <s v="Wrap Bag"/>
    <d v="2009-06-08T00:00:00"/>
  </r>
  <r>
    <n v="46951"/>
    <x v="612"/>
    <s v="Critical"/>
    <n v="26"/>
    <n v="2379.3285000000001"/>
    <s v="Regular Air"/>
    <n v="5.92"/>
    <x v="8"/>
    <s v="Corporate"/>
    <s v="Technology"/>
    <s v="Telephones and Communication"/>
    <s v="Small Box"/>
    <d v="2011-11-18T00:00:00"/>
  </r>
  <r>
    <n v="8576"/>
    <x v="746"/>
    <s v="High"/>
    <n v="43"/>
    <n v="541.45000000000005"/>
    <s v="Express Air"/>
    <n v="8.99"/>
    <x v="3"/>
    <s v="Corporate"/>
    <s v="Office Supplies"/>
    <s v="Pens &amp; Art Supplies"/>
    <s v="Small Pack"/>
    <d v="2009-01-11T00:00:00"/>
  </r>
  <r>
    <n v="8551"/>
    <x v="473"/>
    <s v="Critical"/>
    <n v="34"/>
    <n v="225.98"/>
    <s v="Regular Air"/>
    <n v="7.86"/>
    <x v="8"/>
    <s v="Corporate"/>
    <s v="Office Supplies"/>
    <s v="Paper"/>
    <s v="Small Box"/>
    <d v="2009-07-31T00:00:00"/>
  </r>
  <r>
    <n v="28290"/>
    <x v="553"/>
    <s v="Low"/>
    <n v="43"/>
    <n v="1307.3499999999999"/>
    <s v="Express Air"/>
    <n v="8.65"/>
    <x v="1"/>
    <s v="Home Office"/>
    <s v="Technology"/>
    <s v="Computer Peripherals"/>
    <s v="Small Box"/>
    <d v="2009-01-14T00:00:00"/>
  </r>
  <r>
    <n v="46597"/>
    <x v="1390"/>
    <s v="Not Specified"/>
    <n v="10"/>
    <n v="130.36000000000001"/>
    <s v="Regular Air"/>
    <n v="4.9800000000000004"/>
    <x v="4"/>
    <s v="Consumer"/>
    <s v="Office Supplies"/>
    <s v="Binders and Binder Accessories"/>
    <s v="Small Box"/>
    <d v="2010-01-02T00:00:00"/>
  </r>
  <r>
    <n v="35555"/>
    <x v="291"/>
    <s v="Medium"/>
    <n v="2"/>
    <n v="10.43"/>
    <s v="Regular Air"/>
    <n v="0.8"/>
    <x v="1"/>
    <s v="Corporate"/>
    <s v="Office Supplies"/>
    <s v="Paper"/>
    <s v="Wrap Bag"/>
    <d v="2011-03-04T00:00:00"/>
  </r>
  <r>
    <n v="43686"/>
    <x v="631"/>
    <s v="Medium"/>
    <n v="16"/>
    <n v="1313.64"/>
    <s v="Regular Air"/>
    <n v="6.13"/>
    <x v="5"/>
    <s v="Corporate"/>
    <s v="Technology"/>
    <s v="Computer Peripherals"/>
    <s v="Small Box"/>
    <d v="2011-05-08T00:00:00"/>
  </r>
  <r>
    <n v="50503"/>
    <x v="1198"/>
    <s v="Medium"/>
    <n v="28"/>
    <n v="1538.8655000000001"/>
    <s v="Regular Air"/>
    <n v="19.989999999999998"/>
    <x v="0"/>
    <s v="Home Office"/>
    <s v="Technology"/>
    <s v="Telephones and Communication"/>
    <s v="Small Box"/>
    <d v="2012-11-23T00:00:00"/>
  </r>
  <r>
    <n v="2052"/>
    <x v="653"/>
    <s v="High"/>
    <n v="23"/>
    <n v="107.93"/>
    <s v="Regular Air"/>
    <n v="5.34"/>
    <x v="3"/>
    <s v="Small Business"/>
    <s v="Office Supplies"/>
    <s v="Binders and Binder Accessories"/>
    <s v="Small Box"/>
    <d v="2012-04-14T00:00:00"/>
  </r>
  <r>
    <n v="40870"/>
    <x v="741"/>
    <s v="Critical"/>
    <n v="28"/>
    <n v="146.69"/>
    <s v="Regular Air"/>
    <n v="5.32"/>
    <x v="4"/>
    <s v="Corporate"/>
    <s v="Furniture"/>
    <s v="Office Furnishings"/>
    <s v="Small Box"/>
    <d v="2011-12-13T00:00:00"/>
  </r>
  <r>
    <n v="27654"/>
    <x v="383"/>
    <s v="High"/>
    <n v="12"/>
    <n v="94.83"/>
    <s v="Regular Air"/>
    <n v="1.39"/>
    <x v="1"/>
    <s v="Home Office"/>
    <s v="Office Supplies"/>
    <s v="Envelopes"/>
    <s v="Small Box"/>
    <d v="2010-09-26T00:00:00"/>
  </r>
  <r>
    <n v="21638"/>
    <x v="1134"/>
    <s v="High"/>
    <n v="13"/>
    <n v="418.93"/>
    <s v="Regular Air"/>
    <n v="8.74"/>
    <x v="6"/>
    <s v="Small Business"/>
    <s v="Office Supplies"/>
    <s v="Paper"/>
    <s v="Small Box"/>
    <d v="2012-04-17T00:00:00"/>
  </r>
  <r>
    <n v="43399"/>
    <x v="151"/>
    <s v="High"/>
    <n v="2"/>
    <n v="377.01600000000002"/>
    <s v="Delivery Truck"/>
    <n v="69.64"/>
    <x v="1"/>
    <s v="Corporate"/>
    <s v="Furniture"/>
    <s v="Tables"/>
    <s v="Jumbo Box"/>
    <d v="2009-08-01T00:00:00"/>
  </r>
  <r>
    <n v="40224"/>
    <x v="750"/>
    <s v="Low"/>
    <n v="14"/>
    <n v="890.9"/>
    <s v="Express Air"/>
    <n v="14.48"/>
    <x v="1"/>
    <s v="Consumer"/>
    <s v="Furniture"/>
    <s v="Office Furnishings"/>
    <s v="Small Box"/>
    <d v="2009-07-07T00:00:00"/>
  </r>
  <r>
    <n v="25637"/>
    <x v="1393"/>
    <s v="Not Specified"/>
    <n v="12"/>
    <n v="2409.424"/>
    <s v="Delivery Truck"/>
    <n v="66.67"/>
    <x v="10"/>
    <s v="Small Business"/>
    <s v="Furniture"/>
    <s v="Tables"/>
    <s v="Jumbo Box"/>
    <d v="2012-02-27T00:00:00"/>
  </r>
  <r>
    <n v="50310"/>
    <x v="157"/>
    <s v="Medium"/>
    <n v="22"/>
    <n v="482.37"/>
    <s v="Regular Air"/>
    <n v="4"/>
    <x v="0"/>
    <s v="Corporate"/>
    <s v="Technology"/>
    <s v="Computer Peripherals"/>
    <s v="Small Box"/>
    <d v="2009-08-17T00:00:00"/>
  </r>
  <r>
    <n v="33956"/>
    <x v="87"/>
    <s v="Low"/>
    <n v="13"/>
    <n v="109.58"/>
    <s v="Regular Air"/>
    <n v="4"/>
    <x v="4"/>
    <s v="Small Business"/>
    <s v="Furniture"/>
    <s v="Office Furnishings"/>
    <s v="Wrap Bag"/>
    <d v="2012-01-21T00:00:00"/>
  </r>
  <r>
    <n v="34402"/>
    <x v="885"/>
    <s v="High"/>
    <n v="38"/>
    <n v="3016.85"/>
    <s v="Regular Air"/>
    <n v="35"/>
    <x v="6"/>
    <s v="Corporate"/>
    <s v="Office Supplies"/>
    <s v="Storage &amp; Organization"/>
    <s v="Large Box"/>
    <d v="2010-05-04T00:00:00"/>
  </r>
  <r>
    <n v="56321"/>
    <x v="771"/>
    <s v="Critical"/>
    <n v="24"/>
    <n v="135.88"/>
    <s v="Regular Air"/>
    <n v="5.59"/>
    <x v="9"/>
    <s v="Consumer"/>
    <s v="Office Supplies"/>
    <s v="Binders and Binder Accessories"/>
    <s v="Small Box"/>
    <d v="2010-04-18T00:00:00"/>
  </r>
  <r>
    <n v="32449"/>
    <x v="416"/>
    <s v="Critical"/>
    <n v="44"/>
    <n v="7195.2584999999999"/>
    <s v="Express Air"/>
    <n v="8.08"/>
    <x v="5"/>
    <s v="Corporate"/>
    <s v="Technology"/>
    <s v="Telephones and Communication"/>
    <s v="Small Box"/>
    <d v="2012-12-10T00:00:00"/>
  </r>
  <r>
    <n v="45156"/>
    <x v="1222"/>
    <s v="Low"/>
    <n v="30"/>
    <n v="663.24"/>
    <s v="Regular Air"/>
    <n v="6.32"/>
    <x v="6"/>
    <s v="Home Office"/>
    <s v="Office Supplies"/>
    <s v="Appliances"/>
    <s v="Small Box"/>
    <d v="2011-02-12T00:00:00"/>
  </r>
  <r>
    <n v="49735"/>
    <x v="1280"/>
    <s v="Not Specified"/>
    <n v="32"/>
    <n v="1929.19"/>
    <s v="Regular Air"/>
    <n v="4.5"/>
    <x v="6"/>
    <s v="Corporate"/>
    <s v="Office Supplies"/>
    <s v="Appliances"/>
    <s v="Small Box"/>
    <d v="2009-09-24T00:00:00"/>
  </r>
  <r>
    <n v="54592"/>
    <x v="1108"/>
    <s v="Low"/>
    <n v="34"/>
    <n v="154.43"/>
    <s v="Regular Air"/>
    <n v="6.92"/>
    <x v="4"/>
    <s v="Small Business"/>
    <s v="Furniture"/>
    <s v="Office Furnishings"/>
    <s v="Small Box"/>
    <d v="2011-06-14T00:00:00"/>
  </r>
  <r>
    <n v="37765"/>
    <x v="125"/>
    <s v="Low"/>
    <n v="7"/>
    <n v="42.66"/>
    <s v="Express Air"/>
    <n v="6.89"/>
    <x v="6"/>
    <s v="Consumer"/>
    <s v="Office Supplies"/>
    <s v="Appliances"/>
    <s v="Small Box"/>
    <d v="2012-11-29T00:00:00"/>
  </r>
  <r>
    <n v="51556"/>
    <x v="627"/>
    <s v="High"/>
    <n v="10"/>
    <n v="45.69"/>
    <s v="Express Air"/>
    <n v="4.17"/>
    <x v="4"/>
    <s v="Corporate"/>
    <s v="Office Supplies"/>
    <s v="Pens &amp; Art Supplies"/>
    <s v="Small Pack"/>
    <d v="2012-10-29T00:00:00"/>
  </r>
  <r>
    <n v="13861"/>
    <x v="1161"/>
    <s v="High"/>
    <n v="7"/>
    <n v="37.299999999999997"/>
    <s v="Regular Air"/>
    <n v="0.71"/>
    <x v="1"/>
    <s v="Corporate"/>
    <s v="Office Supplies"/>
    <s v="Pens &amp; Art Supplies"/>
    <s v="Wrap Bag"/>
    <d v="2010-08-11T00:00:00"/>
  </r>
  <r>
    <n v="19105"/>
    <x v="894"/>
    <s v="High"/>
    <n v="29"/>
    <n v="172.98"/>
    <s v="Regular Air"/>
    <n v="5.46"/>
    <x v="6"/>
    <s v="Corporate"/>
    <s v="Office Supplies"/>
    <s v="Paper"/>
    <s v="Small Box"/>
    <d v="2009-10-28T00:00:00"/>
  </r>
  <r>
    <n v="15808"/>
    <x v="520"/>
    <s v="Critical"/>
    <n v="3"/>
    <n v="58.14"/>
    <s v="Regular Air"/>
    <n v="4.8099999999999996"/>
    <x v="1"/>
    <s v="Corporate"/>
    <s v="Technology"/>
    <s v="Telephones and Communication"/>
    <s v="Medium Box"/>
    <d v="2010-12-15T00:00:00"/>
  </r>
  <r>
    <n v="929"/>
    <x v="486"/>
    <s v="High"/>
    <n v="39"/>
    <n v="84.33"/>
    <s v="Regular Air"/>
    <n v="2.56"/>
    <x v="3"/>
    <s v="Corporate"/>
    <s v="Office Supplies"/>
    <s v="Scissors, Rulers and Trimmers"/>
    <s v="Small Pack"/>
    <d v="2012-10-03T00:00:00"/>
  </r>
  <r>
    <n v="23361"/>
    <x v="372"/>
    <s v="Critical"/>
    <n v="36"/>
    <n v="2861.66"/>
    <s v="Regular Air"/>
    <n v="35"/>
    <x v="3"/>
    <s v="Corporate"/>
    <s v="Office Supplies"/>
    <s v="Storage &amp; Organization"/>
    <s v="Large Box"/>
    <d v="2010-07-04T00:00:00"/>
  </r>
  <r>
    <n v="17379"/>
    <x v="967"/>
    <s v="Critical"/>
    <n v="29"/>
    <n v="3218.42"/>
    <s v="Delivery Truck"/>
    <n v="58.72"/>
    <x v="1"/>
    <s v="Consumer"/>
    <s v="Furniture"/>
    <s v="Bookcases"/>
    <s v="Jumbo Box"/>
    <d v="2011-08-16T00:00:00"/>
  </r>
  <r>
    <n v="44231"/>
    <x v="941"/>
    <s v="Not Specified"/>
    <n v="24"/>
    <n v="2343.076"/>
    <s v="Regular Air"/>
    <n v="8.99"/>
    <x v="0"/>
    <s v="Home Office"/>
    <s v="Technology"/>
    <s v="Telephones and Communication"/>
    <s v="Small Box"/>
    <d v="2009-11-04T00:00:00"/>
  </r>
  <r>
    <n v="54023"/>
    <x v="1361"/>
    <s v="Not Specified"/>
    <n v="45"/>
    <n v="405.6"/>
    <s v="Regular Air"/>
    <n v="5.6"/>
    <x v="1"/>
    <s v="Small Business"/>
    <s v="Office Supplies"/>
    <s v="Binders and Binder Accessories"/>
    <s v="Small Box"/>
    <d v="2012-07-23T00:00:00"/>
  </r>
  <r>
    <n v="5764"/>
    <x v="699"/>
    <s v="Not Specified"/>
    <n v="23"/>
    <n v="193.79"/>
    <s v="Regular Air"/>
    <n v="8.94"/>
    <x v="5"/>
    <s v="Small Business"/>
    <s v="Office Supplies"/>
    <s v="Binders and Binder Accessories"/>
    <s v="Small Box"/>
    <d v="2010-10-03T00:00:00"/>
  </r>
  <r>
    <n v="42144"/>
    <x v="1298"/>
    <s v="Medium"/>
    <n v="10"/>
    <n v="670.03"/>
    <s v="Express Air"/>
    <n v="35"/>
    <x v="4"/>
    <s v="Consumer"/>
    <s v="Office Supplies"/>
    <s v="Storage &amp; Organization"/>
    <s v="Large Box"/>
    <d v="2009-11-14T00:00:00"/>
  </r>
  <r>
    <n v="42887"/>
    <x v="866"/>
    <s v="Medium"/>
    <n v="3"/>
    <n v="498.49"/>
    <s v="Delivery Truck"/>
    <n v="51.92"/>
    <x v="8"/>
    <s v="Consumer"/>
    <s v="Furniture"/>
    <s v="Tables"/>
    <s v="Jumbo Box"/>
    <d v="2012-06-12T00:00:00"/>
  </r>
  <r>
    <n v="46402"/>
    <x v="298"/>
    <s v="Medium"/>
    <n v="27"/>
    <n v="826.27"/>
    <s v="Regular Air"/>
    <n v="8.5500000000000007"/>
    <x v="1"/>
    <s v="Consumer"/>
    <s v="Furniture"/>
    <s v="Office Furnishings"/>
    <s v="Small Box"/>
    <d v="2011-01-10T00:00:00"/>
  </r>
  <r>
    <n v="29280"/>
    <x v="287"/>
    <s v="Medium"/>
    <n v="19"/>
    <n v="238.35"/>
    <s v="Regular Air"/>
    <n v="7.95"/>
    <x v="4"/>
    <s v="Small Business"/>
    <s v="Office Supplies"/>
    <s v="Pens &amp; Art Supplies"/>
    <s v="Small Pack"/>
    <d v="2012-03-29T00:00:00"/>
  </r>
  <r>
    <n v="34753"/>
    <x v="904"/>
    <s v="Not Specified"/>
    <n v="7"/>
    <n v="117.062"/>
    <s v="Regular Air"/>
    <n v="0.99"/>
    <x v="0"/>
    <s v="Small Business"/>
    <s v="Technology"/>
    <s v="Telephones and Communication"/>
    <s v="Wrap Bag"/>
    <d v="2010-01-20T00:00:00"/>
  </r>
  <r>
    <n v="19905"/>
    <x v="269"/>
    <s v="Critical"/>
    <n v="20"/>
    <n v="82.97"/>
    <s v="Regular Air"/>
    <n v="0.5"/>
    <x v="9"/>
    <s v="Home Office"/>
    <s v="Office Supplies"/>
    <s v="Labels"/>
    <s v="Small Box"/>
    <d v="2012-08-14T00:00:00"/>
  </r>
  <r>
    <n v="17571"/>
    <x v="482"/>
    <s v="Not Specified"/>
    <n v="50"/>
    <n v="1695.65"/>
    <s v="Express Air"/>
    <n v="5.5"/>
    <x v="3"/>
    <s v="Consumer"/>
    <s v="Technology"/>
    <s v="Computer Peripherals"/>
    <s v="Small Box"/>
    <d v="2012-03-17T00:00:00"/>
  </r>
  <r>
    <n v="19207"/>
    <x v="482"/>
    <s v="Not Specified"/>
    <n v="11"/>
    <n v="15.53"/>
    <s v="Regular Air"/>
    <n v="0.7"/>
    <x v="3"/>
    <s v="Corporate"/>
    <s v="Office Supplies"/>
    <s v="Rubber Bands"/>
    <s v="Wrap Bag"/>
    <d v="2012-03-16T00:00:00"/>
  </r>
  <r>
    <n v="12641"/>
    <x v="1180"/>
    <s v="Low"/>
    <n v="2"/>
    <n v="107.12"/>
    <s v="Regular Air"/>
    <n v="4.8600000000000003"/>
    <x v="5"/>
    <s v="Home Office"/>
    <s v="Office Supplies"/>
    <s v="Paper"/>
    <s v="Small Box"/>
    <d v="2011-02-28T00:00:00"/>
  </r>
  <r>
    <n v="8609"/>
    <x v="1042"/>
    <s v="Critical"/>
    <n v="4"/>
    <n v="72.003500000000003"/>
    <s v="Regular Air"/>
    <n v="2.5"/>
    <x v="5"/>
    <s v="Corporate"/>
    <s v="Technology"/>
    <s v="Telephones and Communication"/>
    <s v="Wrap Bag"/>
    <d v="2012-04-15T00:00:00"/>
  </r>
  <r>
    <n v="19205"/>
    <x v="951"/>
    <s v="Medium"/>
    <n v="31"/>
    <n v="107.97"/>
    <s v="Regular Air"/>
    <n v="1.86"/>
    <x v="1"/>
    <s v="Small Business"/>
    <s v="Office Supplies"/>
    <s v="Pens &amp; Art Supplies"/>
    <s v="Wrap Bag"/>
    <d v="2010-07-28T00:00:00"/>
  </r>
  <r>
    <n v="9286"/>
    <x v="503"/>
    <s v="Critical"/>
    <n v="26"/>
    <n v="123.16"/>
    <s v="Regular Air"/>
    <n v="0.8"/>
    <x v="5"/>
    <s v="Consumer"/>
    <s v="Office Supplies"/>
    <s v="Paper"/>
    <s v="Wrap Bag"/>
    <d v="2011-04-05T00:00:00"/>
  </r>
  <r>
    <n v="58434"/>
    <x v="806"/>
    <s v="High"/>
    <n v="42"/>
    <n v="843.53"/>
    <s v="Regular Air"/>
    <n v="6.15"/>
    <x v="7"/>
    <s v="Home Office"/>
    <s v="Furniture"/>
    <s v="Office Furnishings"/>
    <s v="Small Pack"/>
    <d v="2009-03-10T00:00:00"/>
  </r>
  <r>
    <n v="15872"/>
    <x v="89"/>
    <s v="Not Specified"/>
    <n v="19"/>
    <n v="718.41"/>
    <s v="Regular Air"/>
    <n v="17.48"/>
    <x v="8"/>
    <s v="Corporate"/>
    <s v="Office Supplies"/>
    <s v="Paper"/>
    <s v="Small Box"/>
    <d v="2012-10-31T00:00:00"/>
  </r>
  <r>
    <n v="46721"/>
    <x v="491"/>
    <s v="Medium"/>
    <n v="35"/>
    <n v="240.61"/>
    <s v="Regular Air"/>
    <n v="7.91"/>
    <x v="8"/>
    <s v="Corporate"/>
    <s v="Office Supplies"/>
    <s v="Paper"/>
    <s v="Small Box"/>
    <d v="2009-09-14T00:00:00"/>
  </r>
  <r>
    <n v="13120"/>
    <x v="377"/>
    <s v="Low"/>
    <n v="8"/>
    <n v="216.33"/>
    <s v="Regular Air"/>
    <n v="12.98"/>
    <x v="7"/>
    <s v="Consumer"/>
    <s v="Office Supplies"/>
    <s v="Binders and Binder Accessories"/>
    <s v="Small Box"/>
    <d v="2009-12-14T00:00:00"/>
  </r>
  <r>
    <n v="42370"/>
    <x v="765"/>
    <s v="High"/>
    <n v="33"/>
    <n v="125.27"/>
    <s v="Regular Air"/>
    <n v="4.83"/>
    <x v="5"/>
    <s v="Home Office"/>
    <s v="Office Supplies"/>
    <s v="Binders and Binder Accessories"/>
    <s v="Small Box"/>
    <d v="2011-11-23T00:00:00"/>
  </r>
  <r>
    <n v="55367"/>
    <x v="553"/>
    <s v="Critical"/>
    <n v="48"/>
    <n v="571.16999999999996"/>
    <s v="Regular Air"/>
    <n v="2.36"/>
    <x v="9"/>
    <s v="Consumer"/>
    <s v="Office Supplies"/>
    <s v="Pens &amp; Art Supplies"/>
    <s v="Wrap Bag"/>
    <d v="2009-01-12T00:00:00"/>
  </r>
  <r>
    <n v="5317"/>
    <x v="1339"/>
    <s v="Low"/>
    <n v="25"/>
    <n v="4279.24"/>
    <s v="Regular Air"/>
    <n v="5.26"/>
    <x v="0"/>
    <s v="Small Business"/>
    <s v="Technology"/>
    <s v="Telephones and Communication"/>
    <s v="Small Box"/>
    <d v="2009-09-15T00:00:00"/>
  </r>
  <r>
    <n v="32291"/>
    <x v="950"/>
    <s v="Medium"/>
    <n v="13"/>
    <n v="183.22"/>
    <s v="Regular Air"/>
    <n v="14.37"/>
    <x v="0"/>
    <s v="Small Business"/>
    <s v="Furniture"/>
    <s v="Office Furnishings"/>
    <s v="Large Box"/>
    <d v="2009-11-05T00:00:00"/>
  </r>
  <r>
    <n v="14500"/>
    <x v="1376"/>
    <s v="Not Specified"/>
    <n v="46"/>
    <n v="1662.5"/>
    <s v="Regular Air"/>
    <n v="8.99"/>
    <x v="8"/>
    <s v="Consumer"/>
    <s v="Office Supplies"/>
    <s v="Pens &amp; Art Supplies"/>
    <s v="Small Pack"/>
    <d v="2011-06-25T00:00:00"/>
  </r>
  <r>
    <n v="8000"/>
    <x v="104"/>
    <s v="Low"/>
    <n v="10"/>
    <n v="149.25"/>
    <s v="Regular Air"/>
    <n v="8.4"/>
    <x v="4"/>
    <s v="Small Business"/>
    <s v="Office Supplies"/>
    <s v="Binders and Binder Accessories"/>
    <s v="Small Box"/>
    <d v="2010-09-21T00:00:00"/>
  </r>
  <r>
    <n v="11687"/>
    <x v="184"/>
    <s v="High"/>
    <n v="26"/>
    <n v="188.93"/>
    <s v="Regular Air"/>
    <n v="1.77"/>
    <x v="4"/>
    <s v="Home Office"/>
    <s v="Office Supplies"/>
    <s v="Paper"/>
    <s v="Wrap Bag"/>
    <d v="2011-12-25T00:00:00"/>
  </r>
  <r>
    <n v="15045"/>
    <x v="731"/>
    <s v="Not Specified"/>
    <n v="11"/>
    <n v="1378.72"/>
    <s v="Delivery Truck"/>
    <n v="70.2"/>
    <x v="8"/>
    <s v="Small Business"/>
    <s v="Furniture"/>
    <s v="Chairs &amp; Chairmats"/>
    <s v="Jumbo Drum"/>
    <d v="2010-08-22T00:00:00"/>
  </r>
  <r>
    <n v="33095"/>
    <x v="310"/>
    <s v="Not Specified"/>
    <n v="34"/>
    <n v="2548.3000000000002"/>
    <s v="Regular Air"/>
    <n v="19.989999999999998"/>
    <x v="0"/>
    <s v="Consumer"/>
    <s v="Furniture"/>
    <s v="Office Furnishings"/>
    <s v="Small Box"/>
    <d v="2009-02-16T00:00:00"/>
  </r>
  <r>
    <n v="47617"/>
    <x v="1375"/>
    <s v="Not Specified"/>
    <n v="17"/>
    <n v="5001.29"/>
    <s v="Regular Air"/>
    <n v="19.989999999999998"/>
    <x v="4"/>
    <s v="Corporate"/>
    <s v="Office Supplies"/>
    <s v="Binders and Binder Accessories"/>
    <s v="Small Box"/>
    <d v="2009-12-09T00:00:00"/>
  </r>
  <r>
    <n v="55618"/>
    <x v="1248"/>
    <s v="Medium"/>
    <n v="48"/>
    <n v="1494.232"/>
    <s v="Regular Air"/>
    <n v="1.25"/>
    <x v="8"/>
    <s v="Corporate"/>
    <s v="Technology"/>
    <s v="Telephones and Communication"/>
    <s v="Small Pack"/>
    <d v="2012-01-22T00:00:00"/>
  </r>
  <r>
    <n v="40961"/>
    <x v="1383"/>
    <s v="Medium"/>
    <n v="7"/>
    <n v="23.84"/>
    <s v="Regular Air"/>
    <n v="0.5"/>
    <x v="1"/>
    <s v="Corporate"/>
    <s v="Office Supplies"/>
    <s v="Labels"/>
    <s v="Small Box"/>
    <d v="2011-03-31T00:00:00"/>
  </r>
  <r>
    <n v="40098"/>
    <x v="334"/>
    <s v="Low"/>
    <n v="50"/>
    <n v="490.87"/>
    <s v="Regular Air"/>
    <n v="2.0299999999999998"/>
    <x v="3"/>
    <s v="Corporate"/>
    <s v="Office Supplies"/>
    <s v="Paper"/>
    <s v="Wrap Bag"/>
    <d v="2012-02-09T00:00:00"/>
  </r>
  <r>
    <n v="36517"/>
    <x v="544"/>
    <s v="Not Specified"/>
    <n v="18"/>
    <n v="877.64"/>
    <s v="Regular Air"/>
    <n v="3.99"/>
    <x v="1"/>
    <s v="Corporate"/>
    <s v="Office Supplies"/>
    <s v="Appliances"/>
    <s v="Small Box"/>
    <d v="2010-03-02T00:00:00"/>
  </r>
  <r>
    <n v="18017"/>
    <x v="70"/>
    <s v="Critical"/>
    <n v="22"/>
    <n v="5202.8959999999997"/>
    <s v="Delivery Truck"/>
    <n v="54.12"/>
    <x v="4"/>
    <s v="Small Business"/>
    <s v="Furniture"/>
    <s v="Tables"/>
    <s v="Jumbo Box"/>
    <d v="2010-03-27T00:00:00"/>
  </r>
  <r>
    <n v="50790"/>
    <x v="1281"/>
    <s v="Critical"/>
    <n v="47"/>
    <n v="255.65"/>
    <s v="Regular Air"/>
    <n v="5.71"/>
    <x v="5"/>
    <s v="Home Office"/>
    <s v="Furniture"/>
    <s v="Office Furnishings"/>
    <s v="Medium Box"/>
    <d v="2011-07-18T00:00:00"/>
  </r>
  <r>
    <n v="43620"/>
    <x v="730"/>
    <s v="Medium"/>
    <n v="13"/>
    <n v="196.22"/>
    <s v="Regular Air"/>
    <n v="13.32"/>
    <x v="6"/>
    <s v="Home Office"/>
    <s v="Office Supplies"/>
    <s v="Appliances"/>
    <s v="Small Box"/>
    <d v="2009-01-20T00:00:00"/>
  </r>
  <r>
    <n v="7654"/>
    <x v="854"/>
    <s v="High"/>
    <n v="3"/>
    <n v="19.47"/>
    <s v="Regular Air"/>
    <n v="6.89"/>
    <x v="5"/>
    <s v="Small Business"/>
    <s v="Office Supplies"/>
    <s v="Labels"/>
    <s v="Small Box"/>
    <d v="2010-02-12T00:00:00"/>
  </r>
  <r>
    <n v="57127"/>
    <x v="892"/>
    <s v="Low"/>
    <n v="13"/>
    <n v="735.54"/>
    <s v="Regular Air"/>
    <n v="14.3"/>
    <x v="2"/>
    <s v="Consumer"/>
    <s v="Office Supplies"/>
    <s v="Paper"/>
    <s v="Small Box"/>
    <d v="2010-02-18T00:00:00"/>
  </r>
  <r>
    <n v="31270"/>
    <x v="998"/>
    <s v="Medium"/>
    <n v="21"/>
    <n v="6806.66"/>
    <s v="Delivery Truck"/>
    <n v="87.01"/>
    <x v="2"/>
    <s v="Corporate"/>
    <s v="Furniture"/>
    <s v="Chairs &amp; Chairmats"/>
    <s v="Jumbo Drum"/>
    <d v="2012-11-24T00:00:00"/>
  </r>
  <r>
    <n v="50275"/>
    <x v="327"/>
    <s v="Medium"/>
    <n v="31"/>
    <n v="211.94"/>
    <s v="Regular Air"/>
    <n v="5.84"/>
    <x v="8"/>
    <s v="Home Office"/>
    <s v="Office Supplies"/>
    <s v="Paper"/>
    <s v="Small Box"/>
    <d v="2009-12-06T00:00:00"/>
  </r>
  <r>
    <n v="11431"/>
    <x v="791"/>
    <s v="High"/>
    <n v="8"/>
    <n v="1273.2660000000001"/>
    <s v="Regular Air"/>
    <n v="8.99"/>
    <x v="8"/>
    <s v="Small Business"/>
    <s v="Technology"/>
    <s v="Telephones and Communication"/>
    <s v="Small Box"/>
    <d v="2012-08-02T00:00:00"/>
  </r>
  <r>
    <n v="130"/>
    <x v="179"/>
    <s v="High"/>
    <n v="29"/>
    <n v="575.11"/>
    <s v="Regular Air"/>
    <n v="9.0299999999999994"/>
    <x v="6"/>
    <s v="Corporate"/>
    <s v="Office Supplies"/>
    <s v="Paper"/>
    <s v="Small Box"/>
    <d v="2012-05-08T00:00:00"/>
  </r>
  <r>
    <n v="18464"/>
    <x v="287"/>
    <s v="High"/>
    <n v="27"/>
    <n v="4891.8599999999997"/>
    <s v="Delivery Truck"/>
    <n v="55.24"/>
    <x v="9"/>
    <s v="Small Business"/>
    <s v="Office Supplies"/>
    <s v="Appliances"/>
    <s v="Jumbo Drum"/>
    <d v="2012-03-30T00:00:00"/>
  </r>
  <r>
    <n v="10277"/>
    <x v="1057"/>
    <s v="Medium"/>
    <n v="36"/>
    <n v="2144.924"/>
    <s v="Regular Air"/>
    <n v="5.26"/>
    <x v="3"/>
    <s v="Corporate"/>
    <s v="Technology"/>
    <s v="Telephones and Communication"/>
    <s v="Small Box"/>
    <d v="2009-04-08T00:00:00"/>
  </r>
  <r>
    <n v="16579"/>
    <x v="673"/>
    <s v="Not Specified"/>
    <n v="33"/>
    <n v="63.96"/>
    <s v="Regular Air"/>
    <n v="1.49"/>
    <x v="6"/>
    <s v="Consumer"/>
    <s v="Office Supplies"/>
    <s v="Binders and Binder Accessories"/>
    <s v="Small Box"/>
    <d v="2010-12-13T00:00:00"/>
  </r>
  <r>
    <n v="28647"/>
    <x v="1152"/>
    <s v="Critical"/>
    <n v="38"/>
    <n v="5679.59"/>
    <s v="Express Air"/>
    <n v="69"/>
    <x v="4"/>
    <s v="Corporate"/>
    <s v="Furniture"/>
    <s v="Tables"/>
    <s v="Large Box"/>
    <d v="2009-03-15T00:00:00"/>
  </r>
  <r>
    <n v="12773"/>
    <x v="236"/>
    <s v="Low"/>
    <n v="21"/>
    <n v="77.62"/>
    <s v="Regular Air"/>
    <n v="3.97"/>
    <x v="7"/>
    <s v="Corporate"/>
    <s v="Office Supplies"/>
    <s v="Pens &amp; Art Supplies"/>
    <s v="Wrap Bag"/>
    <d v="2011-01-16T00:00:00"/>
  </r>
  <r>
    <n v="3202"/>
    <x v="1127"/>
    <s v="Low"/>
    <n v="10"/>
    <n v="554.21"/>
    <s v="Regular Air"/>
    <n v="5.5"/>
    <x v="6"/>
    <s v="Consumer"/>
    <s v="Technology"/>
    <s v="Computer Peripherals"/>
    <s v="Small Box"/>
    <d v="2012-12-27T00:00:00"/>
  </r>
  <r>
    <n v="44071"/>
    <x v="275"/>
    <s v="Not Specified"/>
    <n v="19"/>
    <n v="110.67"/>
    <s v="Regular Air"/>
    <n v="4.92"/>
    <x v="2"/>
    <s v="Corporate"/>
    <s v="Office Supplies"/>
    <s v="Binders and Binder Accessories"/>
    <s v="Small Box"/>
    <d v="2012-04-16T00:00:00"/>
  </r>
  <r>
    <n v="53795"/>
    <x v="662"/>
    <s v="High"/>
    <n v="21"/>
    <n v="3356.7350000000001"/>
    <s v="Regular Air"/>
    <n v="4.2"/>
    <x v="1"/>
    <s v="Home Office"/>
    <s v="Technology"/>
    <s v="Telephones and Communication"/>
    <s v="Small Box"/>
    <d v="2012-02-01T00:00:00"/>
  </r>
  <r>
    <n v="39078"/>
    <x v="650"/>
    <s v="Low"/>
    <n v="10"/>
    <n v="36.909999999999997"/>
    <s v="Regular Air"/>
    <n v="3.97"/>
    <x v="1"/>
    <s v="Corporate"/>
    <s v="Office Supplies"/>
    <s v="Pens &amp; Art Supplies"/>
    <s v="Wrap Bag"/>
    <d v="2009-06-23T00:00:00"/>
  </r>
  <r>
    <n v="26688"/>
    <x v="889"/>
    <s v="Medium"/>
    <n v="7"/>
    <n v="69.400000000000006"/>
    <s v="Regular Air"/>
    <n v="1.0900000000000001"/>
    <x v="5"/>
    <s v="Home Office"/>
    <s v="Office Supplies"/>
    <s v="Pens &amp; Art Supplies"/>
    <s v="Wrap Bag"/>
    <d v="2010-08-19T00:00:00"/>
  </r>
  <r>
    <n v="52007"/>
    <x v="1042"/>
    <s v="Medium"/>
    <n v="19"/>
    <n v="10351.01"/>
    <s v="Delivery Truck"/>
    <n v="45.7"/>
    <x v="1"/>
    <s v="Consumer"/>
    <s v="Furniture"/>
    <s v="Tables"/>
    <s v="Jumbo Box"/>
    <d v="2012-04-15T00:00:00"/>
  </r>
  <r>
    <n v="41254"/>
    <x v="257"/>
    <s v="Critical"/>
    <n v="17"/>
    <n v="1782.68"/>
    <s v="Regular Air"/>
    <n v="5.81"/>
    <x v="4"/>
    <s v="Corporate"/>
    <s v="Furniture"/>
    <s v="Office Furnishings"/>
    <s v="Medium Box"/>
    <d v="2011-01-12T00:00:00"/>
  </r>
  <r>
    <n v="9219"/>
    <x v="432"/>
    <s v="Low"/>
    <n v="24"/>
    <n v="1239.81"/>
    <s v="Regular Air"/>
    <n v="6.5"/>
    <x v="5"/>
    <s v="Consumer"/>
    <s v="Technology"/>
    <s v="Computer Peripherals"/>
    <s v="Small Box"/>
    <d v="2009-10-03T00:00:00"/>
  </r>
  <r>
    <n v="8000"/>
    <x v="104"/>
    <s v="Low"/>
    <n v="1"/>
    <n v="10.14"/>
    <s v="Regular Air"/>
    <n v="5.24"/>
    <x v="4"/>
    <s v="Small Business"/>
    <s v="Office Supplies"/>
    <s v="Binders and Binder Accessories"/>
    <s v="Small Box"/>
    <d v="2010-09-21T00:00:00"/>
  </r>
  <r>
    <n v="45728"/>
    <x v="821"/>
    <s v="High"/>
    <n v="49"/>
    <n v="1711.79"/>
    <s v="Regular Air"/>
    <n v="1.99"/>
    <x v="0"/>
    <s v="Small Business"/>
    <s v="Technology"/>
    <s v="Computer Peripherals"/>
    <s v="Small Pack"/>
    <d v="2010-06-22T00:00:00"/>
  </r>
  <r>
    <n v="14211"/>
    <x v="177"/>
    <s v="Not Specified"/>
    <n v="22"/>
    <n v="3220.58"/>
    <s v="Regular Air"/>
    <n v="13.99"/>
    <x v="1"/>
    <s v="Home Office"/>
    <s v="Technology"/>
    <s v="Office Machines"/>
    <s v="Medium Box"/>
    <d v="2009-02-15T00:00:00"/>
  </r>
  <r>
    <n v="23488"/>
    <x v="692"/>
    <s v="Critical"/>
    <n v="30"/>
    <n v="26133.39"/>
    <s v="Delivery Truck"/>
    <n v="44.55"/>
    <x v="2"/>
    <s v="Home Office"/>
    <s v="Furniture"/>
    <s v="Bookcases"/>
    <s v="Jumbo Box"/>
    <d v="2009-01-07T00:00:00"/>
  </r>
  <r>
    <n v="24544"/>
    <x v="259"/>
    <s v="High"/>
    <n v="39"/>
    <n v="1243.45"/>
    <s v="Regular Air"/>
    <n v="35"/>
    <x v="8"/>
    <s v="Corporate"/>
    <s v="Office Supplies"/>
    <s v="Storage &amp; Organization"/>
    <s v="Large Box"/>
    <d v="2009-01-27T00:00:00"/>
  </r>
  <r>
    <n v="20517"/>
    <x v="646"/>
    <s v="Low"/>
    <n v="39"/>
    <n v="116.63"/>
    <s v="Regular Air"/>
    <n v="0.96"/>
    <x v="6"/>
    <s v="Small Business"/>
    <s v="Office Supplies"/>
    <s v="Pens &amp; Art Supplies"/>
    <s v="Wrap Bag"/>
    <d v="2010-09-17T00:00:00"/>
  </r>
  <r>
    <n v="29410"/>
    <x v="588"/>
    <s v="Critical"/>
    <n v="36"/>
    <n v="6057.27"/>
    <s v="Regular Air"/>
    <n v="4.2"/>
    <x v="1"/>
    <s v="Corporate"/>
    <s v="Technology"/>
    <s v="Telephones and Communication"/>
    <s v="Small Box"/>
    <d v="2009-09-19T00:00:00"/>
  </r>
  <r>
    <n v="58626"/>
    <x v="763"/>
    <s v="High"/>
    <n v="23"/>
    <n v="6641.14"/>
    <s v="Delivery Truck"/>
    <n v="64.73"/>
    <x v="7"/>
    <s v="Small Business"/>
    <s v="Furniture"/>
    <s v="Chairs &amp; Chairmats"/>
    <s v="Jumbo Drum"/>
    <d v="2012-01-01T00:00:00"/>
  </r>
  <r>
    <n v="58470"/>
    <x v="409"/>
    <s v="High"/>
    <n v="13"/>
    <n v="49.08"/>
    <s v="Regular Air"/>
    <n v="1.93"/>
    <x v="0"/>
    <s v="Small Business"/>
    <s v="Office Supplies"/>
    <s v="Paper"/>
    <s v="Wrap Bag"/>
    <d v="2011-06-08T00:00:00"/>
  </r>
  <r>
    <n v="30727"/>
    <x v="1110"/>
    <s v="Medium"/>
    <n v="28"/>
    <n v="1166.29"/>
    <s v="Express Air"/>
    <n v="4.5"/>
    <x v="1"/>
    <s v="Small Business"/>
    <s v="Office Supplies"/>
    <s v="Appliances"/>
    <s v="Small Box"/>
    <d v="2012-07-27T00:00:00"/>
  </r>
  <r>
    <n v="47778"/>
    <x v="1252"/>
    <s v="Critical"/>
    <n v="12"/>
    <n v="174.11"/>
    <s v="Regular Air"/>
    <n v="6.85"/>
    <x v="5"/>
    <s v="Corporate"/>
    <s v="Furniture"/>
    <s v="Office Furnishings"/>
    <s v="Wrap Bag"/>
    <d v="2010-02-16T00:00:00"/>
  </r>
  <r>
    <n v="21827"/>
    <x v="42"/>
    <s v="Not Specified"/>
    <n v="25"/>
    <n v="1351.78"/>
    <s v="Regular Air"/>
    <n v="13.22"/>
    <x v="3"/>
    <s v="Corporate"/>
    <s v="Office Supplies"/>
    <s v="Appliances"/>
    <s v="Small Box"/>
    <d v="2012-11-11T00:00:00"/>
  </r>
  <r>
    <n v="57093"/>
    <x v="201"/>
    <s v="Low"/>
    <n v="3"/>
    <n v="18.97"/>
    <s v="Regular Air"/>
    <n v="2.99"/>
    <x v="5"/>
    <s v="Small Business"/>
    <s v="Office Supplies"/>
    <s v="Binders and Binder Accessories"/>
    <s v="Small Box"/>
    <d v="2012-05-09T00:00:00"/>
  </r>
  <r>
    <n v="8097"/>
    <x v="991"/>
    <s v="Medium"/>
    <n v="48"/>
    <n v="7522.8"/>
    <s v="Express Air"/>
    <n v="19.989999999999998"/>
    <x v="4"/>
    <s v="Home Office"/>
    <s v="Office Supplies"/>
    <s v="Envelopes"/>
    <s v="Small Box"/>
    <d v="2010-12-11T00:00:00"/>
  </r>
  <r>
    <n v="26567"/>
    <x v="546"/>
    <s v="Critical"/>
    <n v="48"/>
    <n v="6109.817"/>
    <s v="Regular Air"/>
    <n v="8.08"/>
    <x v="2"/>
    <s v="Corporate"/>
    <s v="Technology"/>
    <s v="Telephones and Communication"/>
    <s v="Small Box"/>
    <d v="2009-09-05T00:00:00"/>
  </r>
  <r>
    <n v="23426"/>
    <x v="1341"/>
    <s v="Critical"/>
    <n v="12"/>
    <n v="29.71"/>
    <s v="Regular Air"/>
    <n v="1.92"/>
    <x v="1"/>
    <s v="Consumer"/>
    <s v="Office Supplies"/>
    <s v="Scissors, Rulers and Trimmers"/>
    <s v="Wrap Bag"/>
    <d v="2011-02-17T00:00:00"/>
  </r>
  <r>
    <n v="57059"/>
    <x v="754"/>
    <s v="Medium"/>
    <n v="50"/>
    <n v="212.12"/>
    <s v="Regular Air"/>
    <n v="5.26"/>
    <x v="10"/>
    <s v="Corporate"/>
    <s v="Office Supplies"/>
    <s v="Binders and Binder Accessories"/>
    <s v="Small Box"/>
    <d v="2011-06-03T00:00:00"/>
  </r>
  <r>
    <n v="58181"/>
    <x v="341"/>
    <s v="Not Specified"/>
    <n v="5"/>
    <n v="36.43"/>
    <s v="Regular Air"/>
    <n v="7.15"/>
    <x v="6"/>
    <s v="Corporate"/>
    <s v="Office Supplies"/>
    <s v="Paper"/>
    <s v="Small Box"/>
    <d v="2012-10-09T00:00:00"/>
  </r>
  <r>
    <n v="35811"/>
    <x v="277"/>
    <s v="Critical"/>
    <n v="49"/>
    <n v="741.57"/>
    <s v="Regular Air"/>
    <n v="1.39"/>
    <x v="5"/>
    <s v="Corporate"/>
    <s v="Office Supplies"/>
    <s v="Envelopes"/>
    <s v="Small Box"/>
    <d v="2012-01-04T00:00:00"/>
  </r>
  <r>
    <n v="2656"/>
    <x v="1004"/>
    <s v="Critical"/>
    <n v="29"/>
    <n v="913.41"/>
    <s v="Regular Air"/>
    <n v="1.25"/>
    <x v="9"/>
    <s v="Consumer"/>
    <s v="Technology"/>
    <s v="Telephones and Communication"/>
    <s v="Small Pack"/>
    <d v="2010-05-05T00:00:00"/>
  </r>
  <r>
    <n v="14855"/>
    <x v="272"/>
    <s v="Not Specified"/>
    <n v="48"/>
    <n v="103.8"/>
    <s v="Regular Air"/>
    <n v="4.57"/>
    <x v="8"/>
    <s v="Corporate"/>
    <s v="Furniture"/>
    <s v="Office Furnishings"/>
    <s v="Small Pack"/>
    <d v="2010-05-02T00:00:00"/>
  </r>
  <r>
    <n v="20096"/>
    <x v="751"/>
    <s v="Low"/>
    <n v="35"/>
    <n v="6116.11"/>
    <s v="Delivery Truck"/>
    <n v="29.21"/>
    <x v="3"/>
    <s v="Consumer"/>
    <s v="Furniture"/>
    <s v="Tables"/>
    <s v="Jumbo Box"/>
    <d v="2012-08-24T00:00:00"/>
  </r>
  <r>
    <n v="325"/>
    <x v="7"/>
    <s v="Low"/>
    <n v="9"/>
    <n v="884.12750000000005"/>
    <s v="Regular Air"/>
    <n v="4.2300000000000004"/>
    <x v="9"/>
    <s v="Corporate"/>
    <s v="Technology"/>
    <s v="Telephones and Communication"/>
    <s v="Small Box"/>
    <d v="2010-10-20T00:00:00"/>
  </r>
  <r>
    <n v="3911"/>
    <x v="1020"/>
    <s v="Not Specified"/>
    <n v="24"/>
    <n v="370.72"/>
    <s v="Regular Air"/>
    <n v="11.25"/>
    <x v="3"/>
    <s v="Small Business"/>
    <s v="Office Supplies"/>
    <s v="Storage &amp; Organization"/>
    <s v="Small Box"/>
    <d v="2011-03-16T00:00:00"/>
  </r>
  <r>
    <n v="59781"/>
    <x v="422"/>
    <s v="Not Specified"/>
    <n v="18"/>
    <n v="1837.94"/>
    <s v="Regular Air"/>
    <n v="8.99"/>
    <x v="4"/>
    <s v="Corporate"/>
    <s v="Furniture"/>
    <s v="Office Furnishings"/>
    <s v="Small Pack"/>
    <d v="2012-12-14T00:00:00"/>
  </r>
  <r>
    <n v="26919"/>
    <x v="550"/>
    <s v="Low"/>
    <n v="12"/>
    <n v="3534.56"/>
    <s v="Regular Air"/>
    <n v="24.49"/>
    <x v="8"/>
    <s v="Home Office"/>
    <s v="Office Supplies"/>
    <s v="Appliances"/>
    <s v="Large Box"/>
    <d v="2012-12-12T00:00:00"/>
  </r>
  <r>
    <n v="12704"/>
    <x v="1235"/>
    <s v="Low"/>
    <n v="44"/>
    <n v="21506.77"/>
    <s v="Regular Air"/>
    <n v="24.49"/>
    <x v="2"/>
    <s v="Small Business"/>
    <s v="Technology"/>
    <s v="Copiers and Fax"/>
    <s v="Large Box"/>
    <d v="2010-02-09T00:00:00"/>
  </r>
  <r>
    <n v="18208"/>
    <x v="158"/>
    <s v="Not Specified"/>
    <n v="34"/>
    <n v="197.45"/>
    <s v="Regular Air"/>
    <n v="1.39"/>
    <x v="6"/>
    <s v="Corporate"/>
    <s v="Office Supplies"/>
    <s v="Envelopes"/>
    <s v="Small Box"/>
    <d v="2012-04-03T00:00:00"/>
  </r>
  <r>
    <n v="6018"/>
    <x v="148"/>
    <s v="Low"/>
    <n v="2"/>
    <n v="124.25"/>
    <s v="Regular Air"/>
    <n v="13.88"/>
    <x v="6"/>
    <s v="Home Office"/>
    <s v="Office Supplies"/>
    <s v="Paper"/>
    <s v="Small Box"/>
    <d v="2012-08-23T00:00:00"/>
  </r>
  <r>
    <n v="31522"/>
    <x v="858"/>
    <s v="Medium"/>
    <n v="42"/>
    <n v="1083.3699999999999"/>
    <s v="Delivery Truck"/>
    <n v="14.36"/>
    <x v="1"/>
    <s v="Home Office"/>
    <s v="Furniture"/>
    <s v="Chairs &amp; Chairmats"/>
    <s v="Jumbo Drum"/>
    <d v="2010-05-27T00:00:00"/>
  </r>
  <r>
    <n v="11815"/>
    <x v="373"/>
    <s v="Low"/>
    <n v="22"/>
    <n v="351.27"/>
    <s v="Regular Air"/>
    <n v="7.42"/>
    <x v="8"/>
    <s v="Consumer"/>
    <s v="Office Supplies"/>
    <s v="Scissors, Rulers and Trimmers"/>
    <s v="Small Pack"/>
    <d v="2011-09-14T00:00:00"/>
  </r>
  <r>
    <n v="55014"/>
    <x v="1131"/>
    <s v="High"/>
    <n v="38"/>
    <n v="235.15"/>
    <s v="Regular Air"/>
    <n v="2.27"/>
    <x v="5"/>
    <s v="Small Business"/>
    <s v="Office Supplies"/>
    <s v="Pens &amp; Art Supplies"/>
    <s v="Wrap Bag"/>
    <d v="2010-11-02T00:00:00"/>
  </r>
  <r>
    <n v="17382"/>
    <x v="487"/>
    <s v="Not Specified"/>
    <n v="20"/>
    <n v="2162.8164999999999"/>
    <s v="Regular Air"/>
    <n v="8.99"/>
    <x v="0"/>
    <s v="Home Office"/>
    <s v="Technology"/>
    <s v="Telephones and Communication"/>
    <s v="Small Box"/>
    <d v="2011-07-05T00:00:00"/>
  </r>
  <r>
    <n v="13540"/>
    <x v="62"/>
    <s v="High"/>
    <n v="27"/>
    <n v="1484.1849999999999"/>
    <s v="Regular Air"/>
    <n v="4.99"/>
    <x v="4"/>
    <s v="Consumer"/>
    <s v="Technology"/>
    <s v="Telephones and Communication"/>
    <s v="Small Box"/>
    <d v="2010-05-25T00:00:00"/>
  </r>
  <r>
    <n v="40132"/>
    <x v="171"/>
    <s v="Low"/>
    <n v="16"/>
    <n v="347.47"/>
    <s v="Regular Air"/>
    <n v="15.1"/>
    <x v="2"/>
    <s v="Corporate"/>
    <s v="Office Supplies"/>
    <s v="Binders and Binder Accessories"/>
    <s v="Small Box"/>
    <d v="2012-03-02T00:00:00"/>
  </r>
  <r>
    <n v="58278"/>
    <x v="1226"/>
    <s v="High"/>
    <n v="37"/>
    <n v="3512.9"/>
    <s v="Regular Air"/>
    <n v="8.99"/>
    <x v="8"/>
    <s v="Corporate"/>
    <s v="Furniture"/>
    <s v="Office Furnishings"/>
    <s v="Small Pack"/>
    <d v="2012-09-12T00:00:00"/>
  </r>
  <r>
    <n v="9155"/>
    <x v="504"/>
    <s v="Critical"/>
    <n v="17"/>
    <n v="518.79999999999995"/>
    <s v="Regular Air"/>
    <n v="11.63"/>
    <x v="8"/>
    <s v="Consumer"/>
    <s v="Office Supplies"/>
    <s v="Binders and Binder Accessories"/>
    <s v="Small Box"/>
    <d v="2012-08-31T00:00:00"/>
  </r>
  <r>
    <n v="12129"/>
    <x v="647"/>
    <s v="Medium"/>
    <n v="36"/>
    <n v="4852.05"/>
    <s v="Delivery Truck"/>
    <n v="70.2"/>
    <x v="0"/>
    <s v="Corporate"/>
    <s v="Furniture"/>
    <s v="Chairs &amp; Chairmats"/>
    <s v="Jumbo Drum"/>
    <d v="2012-12-28T00:00:00"/>
  </r>
  <r>
    <n v="14212"/>
    <x v="601"/>
    <s v="Critical"/>
    <n v="8"/>
    <n v="21.99"/>
    <s v="Regular Air"/>
    <n v="0.5"/>
    <x v="5"/>
    <s v="Small Business"/>
    <s v="Office Supplies"/>
    <s v="Labels"/>
    <s v="Small Box"/>
    <d v="2012-02-18T00:00:00"/>
  </r>
  <r>
    <n v="33923"/>
    <x v="928"/>
    <s v="Low"/>
    <n v="34"/>
    <n v="1961.7915"/>
    <s v="Regular Air"/>
    <n v="5.99"/>
    <x v="0"/>
    <s v="Small Business"/>
    <s v="Technology"/>
    <s v="Telephones and Communication"/>
    <s v="Small Box"/>
    <d v="2009-01-11T00:00:00"/>
  </r>
  <r>
    <n v="16359"/>
    <x v="826"/>
    <s v="Critical"/>
    <n v="8"/>
    <n v="35.28"/>
    <s v="Regular Air"/>
    <n v="7.49"/>
    <x v="1"/>
    <s v="Consumer"/>
    <s v="Office Supplies"/>
    <s v="Pens &amp; Art Supplies"/>
    <s v="Wrap Bag"/>
    <d v="2012-05-14T00:00:00"/>
  </r>
  <r>
    <n v="21607"/>
    <x v="482"/>
    <s v="Not Specified"/>
    <n v="17"/>
    <n v="618.9"/>
    <s v="Regular Air"/>
    <n v="13.89"/>
    <x v="2"/>
    <s v="Home Office"/>
    <s v="Office Supplies"/>
    <s v="Pens &amp; Art Supplies"/>
    <s v="Wrap Bag"/>
    <d v="2012-03-17T00:00:00"/>
  </r>
  <r>
    <n v="27106"/>
    <x v="940"/>
    <s v="High"/>
    <n v="1"/>
    <n v="13.96"/>
    <s v="Regular Air"/>
    <n v="2.99"/>
    <x v="1"/>
    <s v="Home Office"/>
    <s v="Office Supplies"/>
    <s v="Binders and Binder Accessories"/>
    <s v="Small Box"/>
    <d v="2011-12-03T00:00:00"/>
  </r>
  <r>
    <n v="36739"/>
    <x v="786"/>
    <s v="Not Specified"/>
    <n v="16"/>
    <n v="68.040000000000006"/>
    <s v="Regular Air"/>
    <n v="5.26"/>
    <x v="4"/>
    <s v="Consumer"/>
    <s v="Office Supplies"/>
    <s v="Binders and Binder Accessories"/>
    <s v="Small Box"/>
    <d v="2009-10-10T00:00:00"/>
  </r>
  <r>
    <n v="6502"/>
    <x v="8"/>
    <s v="Medium"/>
    <n v="16"/>
    <n v="116.11"/>
    <s v="Express Air"/>
    <n v="5.83"/>
    <x v="1"/>
    <s v="Home Office"/>
    <s v="Office Supplies"/>
    <s v="Paper"/>
    <s v="Wrap Bag"/>
    <d v="2011-08-20T00:00:00"/>
  </r>
  <r>
    <n v="30343"/>
    <x v="554"/>
    <s v="Critical"/>
    <n v="28"/>
    <n v="130.28"/>
    <s v="Regular Air"/>
    <n v="0.5"/>
    <x v="5"/>
    <s v="Corporate"/>
    <s v="Office Supplies"/>
    <s v="Labels"/>
    <s v="Small Box"/>
    <d v="2012-05-23T00:00:00"/>
  </r>
  <r>
    <n v="46050"/>
    <x v="778"/>
    <s v="High"/>
    <n v="5"/>
    <n v="2249.0500000000002"/>
    <s v="Regular Air"/>
    <n v="24.49"/>
    <x v="1"/>
    <s v="Home Office"/>
    <s v="Technology"/>
    <s v="Copiers and Fax"/>
    <s v="Large Box"/>
    <d v="2010-01-05T00:00:00"/>
  </r>
  <r>
    <n v="55046"/>
    <x v="829"/>
    <s v="Critical"/>
    <n v="2"/>
    <n v="29.32"/>
    <s v="Express Air"/>
    <n v="11.15"/>
    <x v="8"/>
    <s v="Small Business"/>
    <s v="Office Supplies"/>
    <s v="Paper"/>
    <s v="Small Box"/>
    <d v="2009-04-14T00:00:00"/>
  </r>
  <r>
    <n v="48673"/>
    <x v="363"/>
    <s v="Not Specified"/>
    <n v="36"/>
    <n v="570.14"/>
    <s v="Regular Air"/>
    <n v="8.7799999999999994"/>
    <x v="5"/>
    <s v="Home Office"/>
    <s v="Office Supplies"/>
    <s v="Storage &amp; Organization"/>
    <s v="Small Box"/>
    <d v="2012-04-27T00:00:00"/>
  </r>
  <r>
    <n v="20579"/>
    <x v="486"/>
    <s v="Medium"/>
    <n v="16"/>
    <n v="1434.086"/>
    <s v="Regular Air"/>
    <n v="8.99"/>
    <x v="10"/>
    <s v="Small Business"/>
    <s v="Technology"/>
    <s v="Telephones and Communication"/>
    <s v="Small Box"/>
    <d v="2012-10-04T00:00:00"/>
  </r>
  <r>
    <n v="24003"/>
    <x v="321"/>
    <s v="Critical"/>
    <n v="49"/>
    <n v="87.44"/>
    <s v="Regular Air"/>
    <n v="0.7"/>
    <x v="12"/>
    <s v="Corporate"/>
    <s v="Office Supplies"/>
    <s v="Pens &amp; Art Supplies"/>
    <s v="Wrap Bag"/>
    <d v="2009-11-02T00:00:00"/>
  </r>
  <r>
    <n v="52999"/>
    <x v="65"/>
    <s v="Not Specified"/>
    <n v="39"/>
    <n v="343.05"/>
    <s v="Regular Air"/>
    <n v="2.15"/>
    <x v="1"/>
    <s v="Home Office"/>
    <s v="Office Supplies"/>
    <s v="Paper"/>
    <s v="Wrap Bag"/>
    <d v="2012-04-27T00:00:00"/>
  </r>
  <r>
    <n v="33988"/>
    <x v="553"/>
    <s v="Medium"/>
    <n v="30"/>
    <n v="164.78"/>
    <s v="Regular Air"/>
    <n v="5.14"/>
    <x v="1"/>
    <s v="Consumer"/>
    <s v="Technology"/>
    <s v="Computer Peripherals"/>
    <s v="Small Pack"/>
    <d v="2009-01-11T00:00:00"/>
  </r>
  <r>
    <n v="49954"/>
    <x v="240"/>
    <s v="Critical"/>
    <n v="36"/>
    <n v="1921.1275000000001"/>
    <s v="Regular Air"/>
    <n v="8.99"/>
    <x v="5"/>
    <s v="Home Office"/>
    <s v="Technology"/>
    <s v="Telephones and Communication"/>
    <s v="Small Box"/>
    <d v="2012-02-29T00:00:00"/>
  </r>
  <r>
    <n v="24996"/>
    <x v="1133"/>
    <s v="Critical"/>
    <n v="2"/>
    <n v="143.667"/>
    <s v="Regular Air"/>
    <n v="1.25"/>
    <x v="5"/>
    <s v="Consumer"/>
    <s v="Technology"/>
    <s v="Telephones and Communication"/>
    <s v="Small Pack"/>
    <d v="2011-09-27T00:00:00"/>
  </r>
  <r>
    <n v="21285"/>
    <x v="372"/>
    <s v="Medium"/>
    <n v="47"/>
    <n v="304.83"/>
    <s v="Regular Air"/>
    <n v="2.35"/>
    <x v="2"/>
    <s v="Corporate"/>
    <s v="Office Supplies"/>
    <s v="Pens &amp; Art Supplies"/>
    <s v="Wrap Bag"/>
    <d v="2010-07-05T00:00:00"/>
  </r>
  <r>
    <n v="37765"/>
    <x v="125"/>
    <s v="Low"/>
    <n v="12"/>
    <n v="1465.33"/>
    <s v="Delivery Truck"/>
    <n v="30"/>
    <x v="6"/>
    <s v="Consumer"/>
    <s v="Furniture"/>
    <s v="Chairs &amp; Chairmats"/>
    <s v="Jumbo Drum"/>
    <d v="2012-11-29T00:00:00"/>
  </r>
  <r>
    <n v="44290"/>
    <x v="761"/>
    <s v="Medium"/>
    <n v="49"/>
    <n v="508.38"/>
    <s v="Regular Air"/>
    <n v="5.4"/>
    <x v="6"/>
    <s v="Corporate"/>
    <s v="Furniture"/>
    <s v="Office Furnishings"/>
    <s v="Small Pack"/>
    <d v="2010-03-23T00:00:00"/>
  </r>
  <r>
    <n v="19555"/>
    <x v="1000"/>
    <s v="Low"/>
    <n v="36"/>
    <n v="246.24"/>
    <s v="Regular Air"/>
    <n v="7.3"/>
    <x v="0"/>
    <s v="Small Business"/>
    <s v="Office Supplies"/>
    <s v="Paper"/>
    <s v="Small Box"/>
    <d v="2010-02-15T00:00:00"/>
  </r>
  <r>
    <n v="3649"/>
    <x v="1035"/>
    <s v="Low"/>
    <n v="8"/>
    <n v="79.42"/>
    <s v="Regular Air"/>
    <n v="6.28"/>
    <x v="3"/>
    <s v="Home Office"/>
    <s v="Office Supplies"/>
    <s v="Binders and Binder Accessories"/>
    <s v="Small Box"/>
    <d v="2009-07-10T00:00:00"/>
  </r>
  <r>
    <n v="29282"/>
    <x v="483"/>
    <s v="Medium"/>
    <n v="4"/>
    <n v="34.270000000000003"/>
    <s v="Regular Air"/>
    <n v="9.5399999999999991"/>
    <x v="8"/>
    <s v="Corporate"/>
    <s v="Office Supplies"/>
    <s v="Paper"/>
    <s v="Small Box"/>
    <d v="2012-11-30T00:00:00"/>
  </r>
  <r>
    <n v="3877"/>
    <x v="1075"/>
    <s v="Low"/>
    <n v="14"/>
    <n v="700.46"/>
    <s v="Express Air"/>
    <n v="7.23"/>
    <x v="4"/>
    <s v="Corporate"/>
    <s v="Office Supplies"/>
    <s v="Paper"/>
    <s v="Small Box"/>
    <d v="2010-05-20T00:00:00"/>
  </r>
  <r>
    <n v="41316"/>
    <x v="265"/>
    <s v="Not Specified"/>
    <n v="8"/>
    <n v="121.74"/>
    <s v="Regular Air"/>
    <n v="2.99"/>
    <x v="1"/>
    <s v="Consumer"/>
    <s v="Office Supplies"/>
    <s v="Binders and Binder Accessories"/>
    <s v="Small Box"/>
    <d v="2009-07-22T00:00:00"/>
  </r>
  <r>
    <n v="58599"/>
    <x v="795"/>
    <s v="Critical"/>
    <n v="49"/>
    <n v="5332.42"/>
    <s v="Delivery Truck"/>
    <n v="30"/>
    <x v="9"/>
    <s v="Small Business"/>
    <s v="Furniture"/>
    <s v="Chairs &amp; Chairmats"/>
    <s v="Jumbo Drum"/>
    <d v="2010-01-15T00:00:00"/>
  </r>
  <r>
    <n v="21125"/>
    <x v="271"/>
    <s v="Not Specified"/>
    <n v="17"/>
    <n v="155.16999999999999"/>
    <s v="Regular Air"/>
    <n v="4.3899999999999997"/>
    <x v="1"/>
    <s v="Home Office"/>
    <s v="Office Supplies"/>
    <s v="Paper"/>
    <s v="Wrap Bag"/>
    <d v="2011-02-27T00:00:00"/>
  </r>
  <r>
    <n v="56483"/>
    <x v="1231"/>
    <s v="High"/>
    <n v="37"/>
    <n v="158.62"/>
    <s v="Regular Air"/>
    <n v="5.17"/>
    <x v="0"/>
    <s v="Small Business"/>
    <s v="Office Supplies"/>
    <s v="Paper"/>
    <s v="Small Box"/>
    <d v="2009-02-19T00:00:00"/>
  </r>
  <r>
    <n v="15205"/>
    <x v="15"/>
    <s v="Critical"/>
    <n v="18"/>
    <n v="4605.3599999999997"/>
    <s v="Delivery Truck"/>
    <n v="43.32"/>
    <x v="2"/>
    <s v="Corporate"/>
    <s v="Furniture"/>
    <s v="Chairs &amp; Chairmats"/>
    <s v="Jumbo Drum"/>
    <d v="2011-03-19T00:00:00"/>
  </r>
  <r>
    <n v="19745"/>
    <x v="1191"/>
    <s v="High"/>
    <n v="25"/>
    <n v="1071.77"/>
    <s v="Regular Air"/>
    <n v="4.8"/>
    <x v="5"/>
    <s v="Small Business"/>
    <s v="Furniture"/>
    <s v="Office Furnishings"/>
    <s v="Wrap Bag"/>
    <d v="2012-12-19T00:00:00"/>
  </r>
  <r>
    <n v="2818"/>
    <x v="714"/>
    <s v="Medium"/>
    <n v="2"/>
    <n v="89.23"/>
    <s v="Regular Air"/>
    <n v="13.26"/>
    <x v="8"/>
    <s v="Corporate"/>
    <s v="Office Supplies"/>
    <s v="Paper"/>
    <s v="Small Box"/>
    <d v="2009-12-12T00:00:00"/>
  </r>
  <r>
    <n v="33797"/>
    <x v="513"/>
    <s v="Not Specified"/>
    <n v="29"/>
    <n v="138.16999999999999"/>
    <s v="Express Air"/>
    <n v="6.6"/>
    <x v="4"/>
    <s v="Small Business"/>
    <s v="Furniture"/>
    <s v="Office Furnishings"/>
    <s v="Small Box"/>
    <d v="2009-01-13T00:00:00"/>
  </r>
  <r>
    <n v="17666"/>
    <x v="48"/>
    <s v="Medium"/>
    <n v="19"/>
    <n v="82.56"/>
    <s v="Regular Air"/>
    <n v="1.3"/>
    <x v="6"/>
    <s v="Home Office"/>
    <s v="Office Supplies"/>
    <s v="Paper"/>
    <s v="Wrap Bag"/>
    <d v="2010-09-10T00:00:00"/>
  </r>
  <r>
    <n v="32356"/>
    <x v="1219"/>
    <s v="Not Specified"/>
    <n v="12"/>
    <n v="768.41"/>
    <s v="Regular Air"/>
    <n v="19.989999999999998"/>
    <x v="6"/>
    <s v="Home Office"/>
    <s v="Office Supplies"/>
    <s v="Binders and Binder Accessories"/>
    <s v="Small Box"/>
    <d v="2012-10-11T00:00:00"/>
  </r>
  <r>
    <n v="29028"/>
    <x v="1080"/>
    <s v="Critical"/>
    <n v="43"/>
    <n v="17131.36"/>
    <s v="Delivery Truck"/>
    <n v="14.7"/>
    <x v="8"/>
    <s v="Corporate"/>
    <s v="Technology"/>
    <s v="Office Machines"/>
    <s v="Jumbo Drum"/>
    <d v="2011-02-07T00:00:00"/>
  </r>
  <r>
    <n v="18951"/>
    <x v="323"/>
    <s v="Critical"/>
    <n v="10"/>
    <n v="324.3175"/>
    <s v="Express Air"/>
    <n v="5"/>
    <x v="9"/>
    <s v="Corporate"/>
    <s v="Technology"/>
    <s v="Telephones and Communication"/>
    <s v="Small Box"/>
    <d v="2011-07-01T00:00:00"/>
  </r>
  <r>
    <n v="16640"/>
    <x v="452"/>
    <s v="Low"/>
    <n v="6"/>
    <n v="652.33000000000004"/>
    <s v="Delivery Truck"/>
    <n v="30"/>
    <x v="4"/>
    <s v="Corporate"/>
    <s v="Furniture"/>
    <s v="Chairs &amp; Chairmats"/>
    <s v="Jumbo Drum"/>
    <d v="2010-07-29T00:00:00"/>
  </r>
  <r>
    <n v="15236"/>
    <x v="559"/>
    <s v="Not Specified"/>
    <n v="33"/>
    <n v="341.42"/>
    <s v="Regular Air"/>
    <n v="2.99"/>
    <x v="1"/>
    <s v="Home Office"/>
    <s v="Office Supplies"/>
    <s v="Binders and Binder Accessories"/>
    <s v="Small Box"/>
    <d v="2012-04-10T00:00:00"/>
  </r>
  <r>
    <n v="55813"/>
    <x v="596"/>
    <s v="Low"/>
    <n v="39"/>
    <n v="2650.77"/>
    <s v="Regular Air"/>
    <n v="37.58"/>
    <x v="5"/>
    <s v="Corporate"/>
    <s v="Furniture"/>
    <s v="Office Furnishings"/>
    <s v="Wrap Bag"/>
    <d v="2012-07-28T00:00:00"/>
  </r>
  <r>
    <n v="43911"/>
    <x v="260"/>
    <s v="Medium"/>
    <n v="36"/>
    <n v="9920.85"/>
    <s v="Delivery Truck"/>
    <n v="17.86"/>
    <x v="5"/>
    <s v="Corporate"/>
    <s v="Technology"/>
    <s v="Office Machines"/>
    <s v="Jumbo Drum"/>
    <d v="2009-01-15T00:00:00"/>
  </r>
  <r>
    <n v="55429"/>
    <x v="332"/>
    <s v="High"/>
    <n v="43"/>
    <n v="260.58999999999997"/>
    <s v="Regular Air"/>
    <n v="7.03"/>
    <x v="8"/>
    <s v="Consumer"/>
    <s v="Office Supplies"/>
    <s v="Paper"/>
    <s v="Small Box"/>
    <d v="2009-07-01T00:00:00"/>
  </r>
  <r>
    <n v="44387"/>
    <x v="361"/>
    <s v="Low"/>
    <n v="20"/>
    <n v="173.09"/>
    <s v="Regular Air"/>
    <n v="4.82"/>
    <x v="7"/>
    <s v="Corporate"/>
    <s v="Office Supplies"/>
    <s v="Paper"/>
    <s v="Small Box"/>
    <d v="2009-02-08T00:00:00"/>
  </r>
  <r>
    <n v="14596"/>
    <x v="553"/>
    <s v="Critical"/>
    <n v="19"/>
    <n v="63.14"/>
    <s v="Regular Air"/>
    <n v="3.97"/>
    <x v="1"/>
    <s v="Corporate"/>
    <s v="Office Supplies"/>
    <s v="Pens &amp; Art Supplies"/>
    <s v="Wrap Bag"/>
    <d v="2009-01-11T00:00:00"/>
  </r>
  <r>
    <n v="19010"/>
    <x v="285"/>
    <s v="Low"/>
    <n v="18"/>
    <n v="23792.93"/>
    <s v="Regular Air"/>
    <n v="19.989999999999998"/>
    <x v="2"/>
    <s v="Small Business"/>
    <s v="Office Supplies"/>
    <s v="Binders and Binder Accessories"/>
    <s v="Small Box"/>
    <d v="2009-06-09T00:00:00"/>
  </r>
  <r>
    <n v="54791"/>
    <x v="182"/>
    <s v="High"/>
    <n v="27"/>
    <n v="1087.58"/>
    <s v="Regular Air"/>
    <n v="3.04"/>
    <x v="10"/>
    <s v="Corporate"/>
    <s v="Furniture"/>
    <s v="Office Furnishings"/>
    <s v="Wrap Bag"/>
    <d v="2012-12-21T00:00:00"/>
  </r>
  <r>
    <n v="17952"/>
    <x v="624"/>
    <s v="Medium"/>
    <n v="28"/>
    <n v="430.13"/>
    <s v="Regular Air"/>
    <n v="6.75"/>
    <x v="5"/>
    <s v="Small Business"/>
    <s v="Office Supplies"/>
    <s v="Appliances"/>
    <s v="Medium Box"/>
    <d v="2010-10-12T00:00:00"/>
  </r>
  <r>
    <n v="24677"/>
    <x v="357"/>
    <s v="Low"/>
    <n v="44"/>
    <n v="364.4"/>
    <s v="Regular Air"/>
    <n v="1.99"/>
    <x v="3"/>
    <s v="Consumer"/>
    <s v="Technology"/>
    <s v="Computer Peripherals"/>
    <s v="Small Pack"/>
    <d v="2012-03-07T00:00:00"/>
  </r>
  <r>
    <n v="47106"/>
    <x v="804"/>
    <s v="Medium"/>
    <n v="37"/>
    <n v="2192.63"/>
    <s v="Regular Air"/>
    <n v="3.99"/>
    <x v="4"/>
    <s v="Home Office"/>
    <s v="Office Supplies"/>
    <s v="Appliances"/>
    <s v="Small Box"/>
    <d v="2011-10-27T00:00:00"/>
  </r>
  <r>
    <n v="44614"/>
    <x v="1274"/>
    <s v="Low"/>
    <n v="27"/>
    <n v="700.35"/>
    <s v="Regular Air"/>
    <n v="5.89"/>
    <x v="1"/>
    <s v="Corporate"/>
    <s v="Technology"/>
    <s v="Computer Peripherals"/>
    <s v="Small Box"/>
    <d v="2010-06-23T00:00:00"/>
  </r>
  <r>
    <n v="10663"/>
    <x v="1129"/>
    <s v="High"/>
    <n v="40"/>
    <n v="104.39"/>
    <s v="Regular Air"/>
    <n v="0.5"/>
    <x v="5"/>
    <s v="Home Office"/>
    <s v="Office Supplies"/>
    <s v="Labels"/>
    <s v="Small Box"/>
    <d v="2009-05-23T00:00:00"/>
  </r>
  <r>
    <n v="13635"/>
    <x v="696"/>
    <s v="Critical"/>
    <n v="28"/>
    <n v="149"/>
    <s v="Regular Air"/>
    <n v="7.44"/>
    <x v="6"/>
    <s v="Home Office"/>
    <s v="Office Supplies"/>
    <s v="Paper"/>
    <s v="Small Box"/>
    <d v="2009-05-02T00:00:00"/>
  </r>
  <r>
    <n v="2593"/>
    <x v="1125"/>
    <s v="High"/>
    <n v="15"/>
    <n v="3841.72"/>
    <s v="Delivery Truck"/>
    <n v="43.32"/>
    <x v="6"/>
    <s v="Corporate"/>
    <s v="Furniture"/>
    <s v="Chairs &amp; Chairmats"/>
    <s v="Jumbo Drum"/>
    <d v="2010-09-04T00:00:00"/>
  </r>
  <r>
    <n v="53120"/>
    <x v="129"/>
    <s v="Not Specified"/>
    <n v="5"/>
    <n v="22.75"/>
    <s v="Regular Air"/>
    <n v="0.88"/>
    <x v="3"/>
    <s v="Corporate"/>
    <s v="Office Supplies"/>
    <s v="Paper"/>
    <s v="Wrap Bag"/>
    <d v="2012-05-19T00:00:00"/>
  </r>
  <r>
    <n v="47168"/>
    <x v="668"/>
    <s v="Not Specified"/>
    <n v="42"/>
    <n v="262.3"/>
    <s v="Regular Air"/>
    <n v="9.68"/>
    <x v="1"/>
    <s v="Corporate"/>
    <s v="Office Supplies"/>
    <s v="Paper"/>
    <s v="Small Box"/>
    <d v="2009-06-22T00:00:00"/>
  </r>
  <r>
    <n v="52162"/>
    <x v="775"/>
    <s v="Not Specified"/>
    <n v="47"/>
    <n v="155.22"/>
    <s v="Regular Air"/>
    <n v="1.35"/>
    <x v="1"/>
    <s v="Home Office"/>
    <s v="Furniture"/>
    <s v="Chairs &amp; Chairmats"/>
    <s v="Jumbo Drum"/>
    <d v="2011-11-02T00:00:00"/>
  </r>
  <r>
    <n v="54467"/>
    <x v="603"/>
    <s v="Low"/>
    <n v="17"/>
    <n v="74.83"/>
    <s v="Regular Air"/>
    <n v="6.89"/>
    <x v="0"/>
    <s v="Small Business"/>
    <s v="Office Supplies"/>
    <s v="Appliances"/>
    <s v="Small Box"/>
    <d v="2010-10-23T00:00:00"/>
  </r>
  <r>
    <n v="38625"/>
    <x v="388"/>
    <s v="Not Specified"/>
    <n v="12"/>
    <n v="72.819999999999993"/>
    <s v="Regular Air"/>
    <n v="2.5"/>
    <x v="0"/>
    <s v="Corporate"/>
    <s v="Office Supplies"/>
    <s v="Envelopes"/>
    <s v="Small Box"/>
    <d v="2010-11-19T00:00:00"/>
  </r>
  <r>
    <n v="23168"/>
    <x v="646"/>
    <s v="Low"/>
    <n v="46"/>
    <n v="23949.51"/>
    <s v="Express Air"/>
    <n v="24.49"/>
    <x v="3"/>
    <s v="Home Office"/>
    <s v="Technology"/>
    <s v="Copiers and Fax"/>
    <s v="Large Box"/>
    <d v="2010-09-22T00:00:00"/>
  </r>
  <r>
    <n v="44679"/>
    <x v="1392"/>
    <s v="Medium"/>
    <n v="35"/>
    <n v="2004.22"/>
    <s v="Regular Air"/>
    <n v="12.23"/>
    <x v="0"/>
    <s v="Small Business"/>
    <s v="Furniture"/>
    <s v="Office Furnishings"/>
    <s v="Medium Box"/>
    <d v="2012-06-05T00:00:00"/>
  </r>
  <r>
    <n v="29287"/>
    <x v="197"/>
    <s v="High"/>
    <n v="50"/>
    <n v="281.39"/>
    <s v="Regular Air"/>
    <n v="5.01"/>
    <x v="2"/>
    <s v="Consumer"/>
    <s v="Office Supplies"/>
    <s v="Binders and Binder Accessories"/>
    <s v="Small Box"/>
    <d v="2009-07-04T00:00:00"/>
  </r>
  <r>
    <n v="17702"/>
    <x v="181"/>
    <s v="High"/>
    <n v="9"/>
    <n v="264.63"/>
    <s v="Express Air"/>
    <n v="4"/>
    <x v="0"/>
    <s v="Home Office"/>
    <s v="Technology"/>
    <s v="Computer Peripherals"/>
    <s v="Small Box"/>
    <d v="2012-04-13T00:00:00"/>
  </r>
  <r>
    <n v="48931"/>
    <x v="1018"/>
    <s v="Low"/>
    <n v="8"/>
    <n v="254.32"/>
    <s v="Regular Air"/>
    <n v="6.5"/>
    <x v="8"/>
    <s v="Corporate"/>
    <s v="Technology"/>
    <s v="Computer Peripherals"/>
    <s v="Small Box"/>
    <d v="2009-06-19T00:00:00"/>
  </r>
  <r>
    <n v="20325"/>
    <x v="372"/>
    <s v="Critical"/>
    <n v="35"/>
    <n v="4043.29"/>
    <s v="Delivery Truck"/>
    <n v="56.14"/>
    <x v="3"/>
    <s v="Small Business"/>
    <s v="Technology"/>
    <s v="Office Machines"/>
    <s v="Jumbo Box"/>
    <d v="2010-07-05T00:00:00"/>
  </r>
  <r>
    <n v="26374"/>
    <x v="950"/>
    <s v="Not Specified"/>
    <n v="5"/>
    <n v="90.941500000000005"/>
    <s v="Regular Air"/>
    <n v="3.3"/>
    <x v="0"/>
    <s v="Corporate"/>
    <s v="Technology"/>
    <s v="Telephones and Communication"/>
    <s v="Small Pack"/>
    <d v="2009-11-06T00:00:00"/>
  </r>
  <r>
    <n v="10630"/>
    <x v="23"/>
    <s v="Medium"/>
    <n v="44"/>
    <n v="2773.84"/>
    <s v="Delivery Truck"/>
    <n v="36.61"/>
    <x v="10"/>
    <s v="Corporate"/>
    <s v="Furniture"/>
    <s v="Bookcases"/>
    <s v="Jumbo Box"/>
    <d v="2010-02-06T00:00:00"/>
  </r>
  <r>
    <n v="51553"/>
    <x v="1145"/>
    <s v="Not Specified"/>
    <n v="12"/>
    <n v="88.57"/>
    <s v="Regular Air"/>
    <n v="6.15"/>
    <x v="5"/>
    <s v="Small Business"/>
    <s v="Office Supplies"/>
    <s v="Paper"/>
    <s v="Small Box"/>
    <d v="2011-11-29T00:00:00"/>
  </r>
  <r>
    <n v="58818"/>
    <x v="56"/>
    <s v="Critical"/>
    <n v="41"/>
    <n v="998.05"/>
    <s v="Regular Air"/>
    <n v="1.99"/>
    <x v="10"/>
    <s v="Consumer"/>
    <s v="Technology"/>
    <s v="Computer Peripherals"/>
    <s v="Small Pack"/>
    <d v="2009-04-16T00:00:00"/>
  </r>
  <r>
    <n v="50048"/>
    <x v="904"/>
    <s v="High"/>
    <n v="1"/>
    <n v="15"/>
    <s v="Regular Air"/>
    <n v="8.3699999999999992"/>
    <x v="8"/>
    <s v="Corporate"/>
    <s v="Office Supplies"/>
    <s v="Scissors, Rulers and Trimmers"/>
    <s v="Small Pack"/>
    <d v="2010-01-20T00:00:00"/>
  </r>
  <r>
    <n v="261"/>
    <x v="1371"/>
    <s v="Medium"/>
    <n v="47"/>
    <n v="5677.6090000000004"/>
    <s v="Regular Air"/>
    <n v="4.2"/>
    <x v="0"/>
    <s v="Small Business"/>
    <s v="Technology"/>
    <s v="Telephones and Communication"/>
    <s v="Small Box"/>
    <d v="2010-06-29T00:00:00"/>
  </r>
  <r>
    <n v="8997"/>
    <x v="625"/>
    <s v="Low"/>
    <n v="40"/>
    <n v="17279.62"/>
    <s v="Regular Air"/>
    <n v="24.49"/>
    <x v="5"/>
    <s v="Small Business"/>
    <s v="Technology"/>
    <s v="Copiers and Fax"/>
    <s v="Large Box"/>
    <d v="2009-07-05T00:00:00"/>
  </r>
  <r>
    <n v="58854"/>
    <x v="1347"/>
    <s v="Critical"/>
    <n v="10"/>
    <n v="193.20500000000001"/>
    <s v="Regular Air"/>
    <n v="4.8099999999999996"/>
    <x v="4"/>
    <s v="Corporate"/>
    <s v="Technology"/>
    <s v="Telephones and Communication"/>
    <s v="Medium Box"/>
    <d v="2010-04-26T00:00:00"/>
  </r>
  <r>
    <n v="48452"/>
    <x v="348"/>
    <s v="High"/>
    <n v="19"/>
    <n v="1781.11"/>
    <s v="Regular Air"/>
    <n v="19.989999999999998"/>
    <x v="9"/>
    <s v="Corporate"/>
    <s v="Technology"/>
    <s v="Computer Peripherals"/>
    <s v="Small Box"/>
    <d v="2010-10-09T00:00:00"/>
  </r>
  <r>
    <n v="22468"/>
    <x v="901"/>
    <s v="Not Specified"/>
    <n v="19"/>
    <n v="163.75"/>
    <s v="Regular Air"/>
    <n v="4.95"/>
    <x v="1"/>
    <s v="Small Business"/>
    <s v="Furniture"/>
    <s v="Office Furnishings"/>
    <s v="Small Box"/>
    <d v="2010-06-12T00:00:00"/>
  </r>
  <r>
    <n v="30913"/>
    <x v="223"/>
    <s v="Medium"/>
    <n v="24"/>
    <n v="496.62"/>
    <s v="Express Air"/>
    <n v="10.49"/>
    <x v="5"/>
    <s v="Corporate"/>
    <s v="Furniture"/>
    <s v="Office Furnishings"/>
    <s v="Small Box"/>
    <d v="2012-09-24T00:00:00"/>
  </r>
  <r>
    <n v="56327"/>
    <x v="358"/>
    <s v="Medium"/>
    <n v="47"/>
    <n v="1276.73"/>
    <s v="Express Air"/>
    <n v="8.5500000000000007"/>
    <x v="5"/>
    <s v="Small Business"/>
    <s v="Furniture"/>
    <s v="Office Furnishings"/>
    <s v="Small Box"/>
    <d v="2010-01-12T00:00:00"/>
  </r>
  <r>
    <n v="5408"/>
    <x v="756"/>
    <s v="Low"/>
    <n v="20"/>
    <n v="88.82"/>
    <s v="Regular Air"/>
    <n v="0.5"/>
    <x v="3"/>
    <s v="Small Business"/>
    <s v="Office Supplies"/>
    <s v="Labels"/>
    <s v="Small Box"/>
    <d v="2012-07-27T00:00:00"/>
  </r>
  <r>
    <n v="52162"/>
    <x v="775"/>
    <s v="Not Specified"/>
    <n v="39"/>
    <n v="261.16000000000003"/>
    <s v="Regular Air"/>
    <n v="9.68"/>
    <x v="1"/>
    <s v="Home Office"/>
    <s v="Furniture"/>
    <s v="Bookcases"/>
    <s v="Jumbo Box"/>
    <d v="2011-11-01T00:00:00"/>
  </r>
  <r>
    <n v="41409"/>
    <x v="510"/>
    <s v="Not Specified"/>
    <n v="1"/>
    <n v="18.920000000000002"/>
    <s v="Regular Air"/>
    <n v="7.19"/>
    <x v="2"/>
    <s v="Corporate"/>
    <s v="Office Supplies"/>
    <s v="Binders and Binder Accessories"/>
    <s v="Small Box"/>
    <d v="2011-07-23T00:00:00"/>
  </r>
  <r>
    <n v="57287"/>
    <x v="449"/>
    <s v="Not Specified"/>
    <n v="11"/>
    <n v="472.12"/>
    <s v="Regular Air"/>
    <n v="1.99"/>
    <x v="6"/>
    <s v="Corporate"/>
    <s v="Technology"/>
    <s v="Computer Peripherals"/>
    <s v="Small Pack"/>
    <d v="2011-10-29T00:00:00"/>
  </r>
  <r>
    <n v="49312"/>
    <x v="1208"/>
    <s v="Critical"/>
    <n v="19"/>
    <n v="1882.18"/>
    <s v="Express Air"/>
    <n v="5.81"/>
    <x v="9"/>
    <s v="Corporate"/>
    <s v="Furniture"/>
    <s v="Office Furnishings"/>
    <s v="Medium Box"/>
    <d v="2011-02-23T00:00:00"/>
  </r>
  <r>
    <n v="27844"/>
    <x v="323"/>
    <s v="Low"/>
    <n v="1"/>
    <n v="11.08"/>
    <s v="Regular Air"/>
    <n v="5.59"/>
    <x v="5"/>
    <s v="Home Office"/>
    <s v="Office Supplies"/>
    <s v="Binders and Binder Accessories"/>
    <s v="Small Box"/>
    <d v="2011-07-06T00:00:00"/>
  </r>
  <r>
    <n v="27840"/>
    <x v="1065"/>
    <s v="High"/>
    <n v="8"/>
    <n v="1209.3699999999999"/>
    <s v="Delivery Truck"/>
    <n v="66.27"/>
    <x v="1"/>
    <s v="Home Office"/>
    <s v="Furniture"/>
    <s v="Bookcases"/>
    <s v="Jumbo Box"/>
    <d v="2009-07-04T00:00:00"/>
  </r>
  <r>
    <n v="14661"/>
    <x v="575"/>
    <s v="Not Specified"/>
    <n v="38"/>
    <n v="1325.06"/>
    <s v="Regular Air"/>
    <n v="9.02"/>
    <x v="0"/>
    <s v="Home Office"/>
    <s v="Technology"/>
    <s v="Computer Peripherals"/>
    <s v="Small Box"/>
    <d v="2010-01-25T00:00:00"/>
  </r>
  <r>
    <n v="4741"/>
    <x v="1394"/>
    <s v="Not Specified"/>
    <n v="40"/>
    <n v="342.97"/>
    <s v="Regular Air"/>
    <n v="8.5399999999999991"/>
    <x v="0"/>
    <s v="Consumer"/>
    <s v="Furniture"/>
    <s v="Office Furnishings"/>
    <s v="Small Pack"/>
    <d v="2012-07-07T00:00:00"/>
  </r>
  <r>
    <n v="58247"/>
    <x v="1003"/>
    <s v="Not Specified"/>
    <n v="14"/>
    <n v="92.07"/>
    <s v="Regular Air"/>
    <n v="7.86"/>
    <x v="0"/>
    <s v="Home Office"/>
    <s v="Office Supplies"/>
    <s v="Paper"/>
    <s v="Small Box"/>
    <d v="2011-09-25T00:00:00"/>
  </r>
  <r>
    <n v="14855"/>
    <x v="272"/>
    <s v="Not Specified"/>
    <n v="19"/>
    <n v="2557.5100000000002"/>
    <s v="Delivery Truck"/>
    <n v="51.94"/>
    <x v="8"/>
    <s v="Corporate"/>
    <s v="Furniture"/>
    <s v="Tables"/>
    <s v="Jumbo Box"/>
    <d v="2010-05-02T00:00:00"/>
  </r>
  <r>
    <n v="19521"/>
    <x v="1106"/>
    <s v="Not Specified"/>
    <n v="9"/>
    <n v="351.06"/>
    <s v="Regular Air"/>
    <n v="35"/>
    <x v="5"/>
    <s v="Home Office"/>
    <s v="Office Supplies"/>
    <s v="Storage &amp; Organization"/>
    <s v="Large Box"/>
    <d v="2009-11-24T00:00:00"/>
  </r>
  <r>
    <n v="36608"/>
    <x v="1010"/>
    <s v="Low"/>
    <n v="40"/>
    <n v="825.8"/>
    <s v="Regular Air"/>
    <n v="2.87"/>
    <x v="5"/>
    <s v="Small Business"/>
    <s v="Office Supplies"/>
    <s v="Pens &amp; Art Supplies"/>
    <s v="Small Pack"/>
    <d v="2011-10-02T00:00:00"/>
  </r>
  <r>
    <n v="32164"/>
    <x v="955"/>
    <s v="Not Specified"/>
    <n v="23"/>
    <n v="6552.9"/>
    <s v="Delivery Truck"/>
    <n v="54.12"/>
    <x v="5"/>
    <s v="Small Business"/>
    <s v="Furniture"/>
    <s v="Tables"/>
    <s v="Jumbo Box"/>
    <d v="2010-02-03T00:00:00"/>
  </r>
  <r>
    <n v="55138"/>
    <x v="481"/>
    <s v="High"/>
    <n v="22"/>
    <n v="1132.54"/>
    <s v="Regular Air"/>
    <n v="35"/>
    <x v="8"/>
    <s v="Corporate"/>
    <s v="Office Supplies"/>
    <s v="Storage &amp; Organization"/>
    <s v="Large Box"/>
    <d v="2009-09-25T00:00:00"/>
  </r>
  <r>
    <n v="5284"/>
    <x v="1365"/>
    <s v="Not Specified"/>
    <n v="7"/>
    <n v="59.38"/>
    <s v="Regular Air"/>
    <n v="2.99"/>
    <x v="11"/>
    <s v="Home Office"/>
    <s v="Office Supplies"/>
    <s v="Binders and Binder Accessories"/>
    <s v="Small Box"/>
    <d v="2011-07-10T00:00:00"/>
  </r>
  <r>
    <n v="42848"/>
    <x v="561"/>
    <s v="Not Specified"/>
    <n v="50"/>
    <n v="387.79"/>
    <s v="Regular Air"/>
    <n v="5.83"/>
    <x v="1"/>
    <s v="Consumer"/>
    <s v="Office Supplies"/>
    <s v="Paper"/>
    <s v="Wrap Bag"/>
    <d v="2012-10-08T00:00:00"/>
  </r>
  <r>
    <n v="50978"/>
    <x v="227"/>
    <s v="High"/>
    <n v="4"/>
    <n v="816.09"/>
    <s v="Regular Air"/>
    <n v="9.99"/>
    <x v="3"/>
    <s v="Corporate"/>
    <s v="Office Supplies"/>
    <s v="Storage &amp; Organization"/>
    <s v="Small Box"/>
    <d v="2012-04-02T00:00:00"/>
  </r>
  <r>
    <n v="47461"/>
    <x v="1193"/>
    <s v="High"/>
    <n v="39"/>
    <n v="318.27999999999997"/>
    <s v="Regular Air"/>
    <n v="1.69"/>
    <x v="0"/>
    <s v="Small Business"/>
    <s v="Office Supplies"/>
    <s v="Paper"/>
    <s v="Wrap Bag"/>
    <d v="2010-04-26T00:00:00"/>
  </r>
  <r>
    <n v="12551"/>
    <x v="855"/>
    <s v="Low"/>
    <n v="46"/>
    <n v="5023.2534999999998"/>
    <s v="Regular Air"/>
    <n v="5.26"/>
    <x v="1"/>
    <s v="Small Business"/>
    <s v="Technology"/>
    <s v="Telephones and Communication"/>
    <s v="Small Box"/>
    <d v="2012-06-18T00:00:00"/>
  </r>
  <r>
    <n v="16961"/>
    <x v="692"/>
    <s v="Not Specified"/>
    <n v="27"/>
    <n v="46.86"/>
    <s v="Regular Air"/>
    <n v="1.99"/>
    <x v="10"/>
    <s v="Consumer"/>
    <s v="Technology"/>
    <s v="Computer Peripherals"/>
    <s v="Small Pack"/>
    <d v="2009-01-07T00:00:00"/>
  </r>
  <r>
    <n v="45700"/>
    <x v="1395"/>
    <s v="High"/>
    <n v="43"/>
    <n v="1704.58"/>
    <s v="Regular Air"/>
    <n v="4.5"/>
    <x v="1"/>
    <s v="Home Office"/>
    <s v="Office Supplies"/>
    <s v="Appliances"/>
    <s v="Small Box"/>
    <d v="2012-11-13T00:00:00"/>
  </r>
  <r>
    <n v="36103"/>
    <x v="824"/>
    <s v="Critical"/>
    <n v="45"/>
    <n v="1335.316"/>
    <s v="Regular Air"/>
    <n v="0.99"/>
    <x v="10"/>
    <s v="Home Office"/>
    <s v="Technology"/>
    <s v="Telephones and Communication"/>
    <s v="Small Pack"/>
    <d v="2012-05-01T00:00:00"/>
  </r>
  <r>
    <n v="19911"/>
    <x v="729"/>
    <s v="High"/>
    <n v="38"/>
    <n v="5349.21"/>
    <s v="Delivery Truck"/>
    <n v="28.63"/>
    <x v="6"/>
    <s v="Consumer"/>
    <s v="Furniture"/>
    <s v="Chairs &amp; Chairmats"/>
    <s v="Jumbo Drum"/>
    <d v="2011-10-08T00:00:00"/>
  </r>
  <r>
    <n v="19621"/>
    <x v="1205"/>
    <s v="Critical"/>
    <n v="15"/>
    <n v="140.82"/>
    <s v="Express Air"/>
    <n v="6.5"/>
    <x v="8"/>
    <s v="Corporate"/>
    <s v="Office Supplies"/>
    <s v="Storage &amp; Organization"/>
    <s v="Medium Box"/>
    <d v="2011-09-08T00:00:00"/>
  </r>
  <r>
    <n v="50533"/>
    <x v="735"/>
    <s v="Not Specified"/>
    <n v="3"/>
    <n v="73.44"/>
    <s v="Delivery Truck"/>
    <n v="27.75"/>
    <x v="1"/>
    <s v="Small Business"/>
    <s v="Furniture"/>
    <s v="Tables"/>
    <s v="Jumbo Box"/>
    <d v="2011-06-01T00:00:00"/>
  </r>
  <r>
    <n v="57959"/>
    <x v="763"/>
    <s v="Medium"/>
    <n v="48"/>
    <n v="1269.79"/>
    <s v="Express Air"/>
    <n v="5.89"/>
    <x v="0"/>
    <s v="Consumer"/>
    <s v="Technology"/>
    <s v="Computer Peripherals"/>
    <s v="Small Box"/>
    <d v="2011-12-31T00:00:00"/>
  </r>
  <r>
    <n v="29856"/>
    <x v="583"/>
    <s v="Medium"/>
    <n v="24"/>
    <n v="115.54"/>
    <s v="Regular Air"/>
    <n v="0.8"/>
    <x v="1"/>
    <s v="Consumer"/>
    <s v="Office Supplies"/>
    <s v="Paper"/>
    <s v="Wrap Bag"/>
    <d v="2012-06-11T00:00:00"/>
  </r>
  <r>
    <n v="2752"/>
    <x v="645"/>
    <s v="High"/>
    <n v="41"/>
    <n v="152.59"/>
    <s v="Regular Air"/>
    <n v="0.71"/>
    <x v="1"/>
    <s v="Small Business"/>
    <s v="Office Supplies"/>
    <s v="Rubber Bands"/>
    <s v="Wrap Bag"/>
    <d v="2010-11-20T00:00:00"/>
  </r>
  <r>
    <n v="18308"/>
    <x v="999"/>
    <s v="Not Specified"/>
    <n v="15"/>
    <n v="436.05"/>
    <s v="Regular Air"/>
    <n v="4"/>
    <x v="2"/>
    <s v="Corporate"/>
    <s v="Technology"/>
    <s v="Computer Peripherals"/>
    <s v="Small Box"/>
    <d v="2009-10-09T00:00:00"/>
  </r>
  <r>
    <n v="33091"/>
    <x v="1019"/>
    <s v="High"/>
    <n v="24"/>
    <n v="265.35000000000002"/>
    <s v="Regular Air"/>
    <n v="11.59"/>
    <x v="1"/>
    <s v="Home Office"/>
    <s v="Office Supplies"/>
    <s v="Paper"/>
    <s v="Small Box"/>
    <d v="2011-01-27T00:00:00"/>
  </r>
  <r>
    <n v="28737"/>
    <x v="261"/>
    <s v="Critical"/>
    <n v="17"/>
    <n v="1721.6410000000001"/>
    <s v="Regular Air"/>
    <n v="4.2300000000000004"/>
    <x v="3"/>
    <s v="Home Office"/>
    <s v="Technology"/>
    <s v="Telephones and Communication"/>
    <s v="Small Box"/>
    <d v="2011-10-05T00:00:00"/>
  </r>
  <r>
    <n v="19556"/>
    <x v="521"/>
    <s v="Not Specified"/>
    <n v="35"/>
    <n v="3238.143"/>
    <s v="Regular Air"/>
    <n v="4.2300000000000004"/>
    <x v="3"/>
    <s v="Consumer"/>
    <s v="Technology"/>
    <s v="Telephones and Communication"/>
    <s v="Small Box"/>
    <d v="2011-01-27T00:00:00"/>
  </r>
  <r>
    <n v="8294"/>
    <x v="489"/>
    <s v="Medium"/>
    <n v="28"/>
    <n v="197.57400000000001"/>
    <s v="Regular Air"/>
    <n v="5.03"/>
    <x v="8"/>
    <s v="Home Office"/>
    <s v="Technology"/>
    <s v="Telephones and Communication"/>
    <s v="Medium Box"/>
    <d v="2012-06-21T00:00:00"/>
  </r>
  <r>
    <n v="17377"/>
    <x v="449"/>
    <s v="Low"/>
    <n v="39"/>
    <n v="110.38"/>
    <s v="Regular Air"/>
    <n v="1.2"/>
    <x v="1"/>
    <s v="Corporate"/>
    <s v="Office Supplies"/>
    <s v="Pens &amp; Art Supplies"/>
    <s v="Wrap Bag"/>
    <d v="2011-10-30T00:00:00"/>
  </r>
  <r>
    <n v="5954"/>
    <x v="744"/>
    <s v="Critical"/>
    <n v="32"/>
    <n v="18316.3"/>
    <s v="Delivery Truck"/>
    <n v="14.7"/>
    <x v="6"/>
    <s v="Corporate"/>
    <s v="Technology"/>
    <s v="Office Machines"/>
    <s v="Jumbo Drum"/>
    <d v="2012-12-04T00:00:00"/>
  </r>
  <r>
    <n v="38851"/>
    <x v="866"/>
    <s v="Critical"/>
    <n v="1"/>
    <n v="8.49"/>
    <s v="Regular Air"/>
    <n v="4.6900000000000004"/>
    <x v="9"/>
    <s v="Corporate"/>
    <s v="Office Supplies"/>
    <s v="Binders and Binder Accessories"/>
    <s v="Small Box"/>
    <d v="2012-06-11T00:00:00"/>
  </r>
  <r>
    <n v="7653"/>
    <x v="240"/>
    <s v="Medium"/>
    <n v="32"/>
    <n v="1425.06"/>
    <s v="Regular Air"/>
    <n v="5.09"/>
    <x v="8"/>
    <s v="Consumer"/>
    <s v="Office Supplies"/>
    <s v="Paper"/>
    <s v="Small Box"/>
    <d v="2012-03-01T00:00:00"/>
  </r>
  <r>
    <n v="24450"/>
    <x v="40"/>
    <s v="Critical"/>
    <n v="4"/>
    <n v="30.85"/>
    <s v="Regular Air"/>
    <n v="5.79"/>
    <x v="0"/>
    <s v="Consumer"/>
    <s v="Office Supplies"/>
    <s v="Paper"/>
    <s v="Small Box"/>
    <d v="2012-07-11T00:00:00"/>
  </r>
  <r>
    <n v="27078"/>
    <x v="269"/>
    <s v="Not Specified"/>
    <n v="22"/>
    <n v="152.44"/>
    <s v="Regular Air"/>
    <n v="5.86"/>
    <x v="10"/>
    <s v="Corporate"/>
    <s v="Office Supplies"/>
    <s v="Paper"/>
    <s v="Small Box"/>
    <d v="2012-08-13T00:00:00"/>
  </r>
  <r>
    <n v="48773"/>
    <x v="251"/>
    <s v="Medium"/>
    <n v="7"/>
    <n v="51.27"/>
    <s v="Regular Air"/>
    <n v="2.17"/>
    <x v="1"/>
    <s v="Small Business"/>
    <s v="Office Supplies"/>
    <s v="Paper"/>
    <s v="Wrap Bag"/>
    <d v="2009-01-17T00:00:00"/>
  </r>
  <r>
    <n v="27876"/>
    <x v="1142"/>
    <s v="Low"/>
    <n v="44"/>
    <n v="777.63"/>
    <s v="Regular Air"/>
    <n v="8.99"/>
    <x v="0"/>
    <s v="Corporate"/>
    <s v="Office Supplies"/>
    <s v="Pens &amp; Art Supplies"/>
    <s v="Small Pack"/>
    <d v="2010-09-14T00:00:00"/>
  </r>
  <r>
    <n v="10820"/>
    <x v="1396"/>
    <s v="Not Specified"/>
    <n v="33"/>
    <n v="151.19"/>
    <s v="Regular Air"/>
    <n v="0.7"/>
    <x v="5"/>
    <s v="Small Business"/>
    <s v="Office Supplies"/>
    <s v="Rubber Bands"/>
    <s v="Wrap Bag"/>
    <d v="2011-12-27T00:00:00"/>
  </r>
  <r>
    <n v="57984"/>
    <x v="699"/>
    <s v="High"/>
    <n v="6"/>
    <n v="192.99"/>
    <s v="Express Air"/>
    <n v="4"/>
    <x v="6"/>
    <s v="Home Office"/>
    <s v="Technology"/>
    <s v="Computer Peripherals"/>
    <s v="Small Box"/>
    <d v="2010-10-03T00:00:00"/>
  </r>
  <r>
    <n v="29058"/>
    <x v="919"/>
    <s v="High"/>
    <n v="33"/>
    <n v="28389.14"/>
    <s v="Delivery Truck"/>
    <n v="44.55"/>
    <x v="5"/>
    <s v="Consumer"/>
    <s v="Furniture"/>
    <s v="Bookcases"/>
    <s v="Jumbo Box"/>
    <d v="2010-01-05T00:00:00"/>
  </r>
  <r>
    <n v="1637"/>
    <x v="536"/>
    <s v="Not Specified"/>
    <n v="10"/>
    <n v="1024.29"/>
    <s v="Regular Air"/>
    <n v="19.989999999999998"/>
    <x v="3"/>
    <s v="Corporate"/>
    <s v="Technology"/>
    <s v="Computer Peripherals"/>
    <s v="Small Box"/>
    <d v="2011-02-07T00:00:00"/>
  </r>
  <r>
    <n v="54850"/>
    <x v="392"/>
    <s v="Not Specified"/>
    <n v="9"/>
    <n v="953.98900000000003"/>
    <s v="Regular Air"/>
    <n v="8.08"/>
    <x v="1"/>
    <s v="Home Office"/>
    <s v="Technology"/>
    <s v="Telephones and Communication"/>
    <s v="Small Box"/>
    <d v="2010-12-25T00:00:00"/>
  </r>
  <r>
    <n v="17376"/>
    <x v="842"/>
    <s v="High"/>
    <n v="44"/>
    <n v="1127.81"/>
    <s v="Regular Air"/>
    <n v="1.99"/>
    <x v="7"/>
    <s v="Corporate"/>
    <s v="Technology"/>
    <s v="Computer Peripherals"/>
    <s v="Small Pack"/>
    <d v="2011-12-06T00:00:00"/>
  </r>
  <r>
    <n v="18852"/>
    <x v="772"/>
    <s v="High"/>
    <n v="17"/>
    <n v="351.25"/>
    <s v="Express Air"/>
    <n v="5.97"/>
    <x v="4"/>
    <s v="Small Business"/>
    <s v="Office Supplies"/>
    <s v="Paper"/>
    <s v="Small Box"/>
    <d v="2011-09-21T00:00:00"/>
  </r>
  <r>
    <n v="22342"/>
    <x v="1344"/>
    <s v="Low"/>
    <n v="13"/>
    <n v="241.70599999999999"/>
    <s v="Regular Air"/>
    <n v="3.3"/>
    <x v="2"/>
    <s v="Small Business"/>
    <s v="Technology"/>
    <s v="Telephones and Communication"/>
    <s v="Small Pack"/>
    <d v="2009-06-05T00:00:00"/>
  </r>
  <r>
    <n v="45059"/>
    <x v="1015"/>
    <s v="Not Specified"/>
    <n v="4"/>
    <n v="130.13999999999999"/>
    <s v="Regular Air"/>
    <n v="8.65"/>
    <x v="1"/>
    <s v="Consumer"/>
    <s v="Technology"/>
    <s v="Computer Peripherals"/>
    <s v="Small Box"/>
    <d v="2011-02-05T00:00:00"/>
  </r>
  <r>
    <n v="37152"/>
    <x v="1071"/>
    <s v="Medium"/>
    <n v="45"/>
    <n v="2503.3265000000001"/>
    <s v="Regular Air"/>
    <n v="8.8000000000000007"/>
    <x v="1"/>
    <s v="Corporate"/>
    <s v="Technology"/>
    <s v="Telephones and Communication"/>
    <s v="Small Box"/>
    <d v="2011-05-24T00:00:00"/>
  </r>
  <r>
    <n v="31237"/>
    <x v="1144"/>
    <s v="Not Specified"/>
    <n v="13"/>
    <n v="589.78"/>
    <s v="Regular Air"/>
    <n v="2.99"/>
    <x v="5"/>
    <s v="Small Business"/>
    <s v="Office Supplies"/>
    <s v="Binders and Binder Accessories"/>
    <s v="Small Box"/>
    <d v="2011-07-29T00:00:00"/>
  </r>
  <r>
    <n v="19936"/>
    <x v="1395"/>
    <s v="Critical"/>
    <n v="41"/>
    <n v="1115.2"/>
    <s v="Regular Air"/>
    <n v="1.99"/>
    <x v="0"/>
    <s v="Home Office"/>
    <s v="Technology"/>
    <s v="Computer Peripherals"/>
    <s v="Small Pack"/>
    <d v="2012-11-14T00:00:00"/>
  </r>
  <r>
    <n v="12931"/>
    <x v="170"/>
    <s v="Medium"/>
    <n v="11"/>
    <n v="653.91999999999996"/>
    <s v="Regular Air"/>
    <n v="9.7100000000000009"/>
    <x v="4"/>
    <s v="Home Office"/>
    <s v="Office Supplies"/>
    <s v="Storage &amp; Organization"/>
    <s v="Small Box"/>
    <d v="2012-04-25T00:00:00"/>
  </r>
  <r>
    <n v="47015"/>
    <x v="480"/>
    <s v="Not Specified"/>
    <n v="19"/>
    <n v="5441.06"/>
    <s v="Delivery Truck"/>
    <n v="61.76"/>
    <x v="6"/>
    <s v="Corporate"/>
    <s v="Furniture"/>
    <s v="Tables"/>
    <s v="Jumbo Box"/>
    <d v="2011-02-14T00:00:00"/>
  </r>
  <r>
    <n v="21028"/>
    <x v="1296"/>
    <s v="Critical"/>
    <n v="38"/>
    <n v="437.86"/>
    <s v="Regular Air"/>
    <n v="6.97"/>
    <x v="1"/>
    <s v="Consumer"/>
    <s v="Office Supplies"/>
    <s v="Envelopes"/>
    <s v="Small Box"/>
    <d v="2012-06-09T00:00:00"/>
  </r>
  <r>
    <n v="4261"/>
    <x v="613"/>
    <s v="Critical"/>
    <n v="33"/>
    <n v="195.98"/>
    <s v="Regular Air"/>
    <n v="5.35"/>
    <x v="0"/>
    <s v="Corporate"/>
    <s v="Office Supplies"/>
    <s v="Paper"/>
    <s v="Small Box"/>
    <d v="2012-10-04T00:00:00"/>
  </r>
  <r>
    <n v="59619"/>
    <x v="1397"/>
    <s v="Not Specified"/>
    <n v="12"/>
    <n v="76.040000000000006"/>
    <s v="Regular Air"/>
    <n v="7.15"/>
    <x v="9"/>
    <s v="Consumer"/>
    <s v="Office Supplies"/>
    <s v="Paper"/>
    <s v="Small Box"/>
    <d v="2010-02-15T00:00:00"/>
  </r>
  <r>
    <n v="16805"/>
    <x v="763"/>
    <s v="Low"/>
    <n v="26"/>
    <n v="172.33"/>
    <s v="Regular Air"/>
    <n v="5.74"/>
    <x v="5"/>
    <s v="Corporate"/>
    <s v="Office Supplies"/>
    <s v="Paper"/>
    <s v="Small Box"/>
    <d v="2012-01-01T00:00:00"/>
  </r>
  <r>
    <n v="37792"/>
    <x v="112"/>
    <s v="High"/>
    <n v="49"/>
    <n v="183.08"/>
    <s v="Regular Air"/>
    <n v="0.5"/>
    <x v="9"/>
    <s v="Corporate"/>
    <s v="Office Supplies"/>
    <s v="Labels"/>
    <s v="Small Box"/>
    <d v="2011-12-31T00:00:00"/>
  </r>
  <r>
    <n v="25478"/>
    <x v="170"/>
    <s v="Critical"/>
    <n v="47"/>
    <n v="4725.0905000000002"/>
    <s v="Regular Air"/>
    <n v="2.5"/>
    <x v="1"/>
    <s v="Consumer"/>
    <s v="Technology"/>
    <s v="Telephones and Communication"/>
    <s v="Small Box"/>
    <d v="2012-04-24T00:00:00"/>
  </r>
  <r>
    <n v="54791"/>
    <x v="182"/>
    <s v="High"/>
    <n v="45"/>
    <n v="4165.04"/>
    <s v="Delivery Truck"/>
    <n v="30"/>
    <x v="1"/>
    <s v="Corporate"/>
    <s v="Furniture"/>
    <s v="Chairs &amp; Chairmats"/>
    <s v="Jumbo Drum"/>
    <d v="2012-12-22T00:00:00"/>
  </r>
  <r>
    <n v="27810"/>
    <x v="978"/>
    <s v="High"/>
    <n v="32"/>
    <n v="216.51"/>
    <s v="Express Air"/>
    <n v="0.5"/>
    <x v="6"/>
    <s v="Consumer"/>
    <s v="Office Supplies"/>
    <s v="Labels"/>
    <s v="Small Box"/>
    <d v="2010-01-30T00:00:00"/>
  </r>
  <r>
    <n v="14756"/>
    <x v="976"/>
    <s v="Low"/>
    <n v="2"/>
    <n v="42.3"/>
    <s v="Regular Air"/>
    <n v="6.15"/>
    <x v="8"/>
    <s v="Corporate"/>
    <s v="Furniture"/>
    <s v="Office Furnishings"/>
    <s v="Small Pack"/>
    <d v="2009-08-31T00:00:00"/>
  </r>
  <r>
    <n v="33090"/>
    <x v="289"/>
    <s v="Medium"/>
    <n v="26"/>
    <n v="1033.93"/>
    <s v="Regular Air"/>
    <n v="12.9"/>
    <x v="1"/>
    <s v="Corporate"/>
    <s v="Office Supplies"/>
    <s v="Storage &amp; Organization"/>
    <s v="Small Box"/>
    <d v="2009-08-06T00:00:00"/>
  </r>
  <r>
    <n v="26214"/>
    <x v="557"/>
    <s v="Medium"/>
    <n v="41"/>
    <n v="1901.29"/>
    <s v="Regular Air"/>
    <n v="6.77"/>
    <x v="6"/>
    <s v="Small Business"/>
    <s v="Furniture"/>
    <s v="Office Furnishings"/>
    <s v="Small Box"/>
    <d v="2011-11-21T00:00:00"/>
  </r>
  <r>
    <n v="37537"/>
    <x v="522"/>
    <s v="Low"/>
    <n v="32"/>
    <n v="4902.38"/>
    <s v="Regular Air"/>
    <n v="7.07"/>
    <x v="0"/>
    <s v="Corporate"/>
    <s v="Office Supplies"/>
    <s v="Storage &amp; Organization"/>
    <s v="Small Box"/>
    <d v="2009-01-09T00:00:00"/>
  </r>
  <r>
    <n v="50657"/>
    <x v="123"/>
    <s v="High"/>
    <n v="49"/>
    <n v="7413.29"/>
    <s v="Delivery Truck"/>
    <n v="16.010000000000002"/>
    <x v="10"/>
    <s v="Corporate"/>
    <s v="Furniture"/>
    <s v="Tables"/>
    <s v="Jumbo Box"/>
    <d v="2011-12-20T00:00:00"/>
  </r>
  <r>
    <n v="7623"/>
    <x v="894"/>
    <s v="Critical"/>
    <n v="37"/>
    <n v="1793.42"/>
    <s v="Regular Air"/>
    <n v="19.989999999999998"/>
    <x v="4"/>
    <s v="Corporate"/>
    <s v="Technology"/>
    <s v="Computer Peripherals"/>
    <s v="Small Box"/>
    <d v="2009-10-30T00:00:00"/>
  </r>
  <r>
    <n v="48800"/>
    <x v="768"/>
    <s v="Not Specified"/>
    <n v="8"/>
    <n v="28761.52"/>
    <s v="Regular Air"/>
    <n v="24.49"/>
    <x v="8"/>
    <s v="Home Office"/>
    <s v="Technology"/>
    <s v="Copiers and Fax"/>
    <s v="Large Box"/>
    <d v="2010-10-23T00:00:00"/>
  </r>
  <r>
    <n v="22917"/>
    <x v="427"/>
    <s v="Medium"/>
    <n v="1"/>
    <n v="3550.28"/>
    <s v="Express Air"/>
    <n v="24.49"/>
    <x v="10"/>
    <s v="Corporate"/>
    <s v="Technology"/>
    <s v="Copiers and Fax"/>
    <s v="Large Box"/>
    <d v="2009-03-04T00:00:00"/>
  </r>
  <r>
    <n v="47398"/>
    <x v="968"/>
    <s v="Medium"/>
    <n v="6"/>
    <n v="1307.184"/>
    <s v="Delivery Truck"/>
    <n v="62.74"/>
    <x v="6"/>
    <s v="Corporate"/>
    <s v="Furniture"/>
    <s v="Tables"/>
    <s v="Jumbo Box"/>
    <d v="2011-06-19T00:00:00"/>
  </r>
  <r>
    <n v="27589"/>
    <x v="464"/>
    <s v="Medium"/>
    <n v="20"/>
    <n v="845.7"/>
    <s v="Express Air"/>
    <n v="1.99"/>
    <x v="1"/>
    <s v="Corporate"/>
    <s v="Technology"/>
    <s v="Computer Peripherals"/>
    <s v="Small Pack"/>
    <d v="2011-09-17T00:00:00"/>
  </r>
  <r>
    <n v="54534"/>
    <x v="1024"/>
    <s v="Not Specified"/>
    <n v="16"/>
    <n v="124.71"/>
    <s v="Regular Air"/>
    <n v="5.96"/>
    <x v="0"/>
    <s v="Small Business"/>
    <s v="Office Supplies"/>
    <s v="Paper"/>
    <s v="Small Box"/>
    <d v="2012-03-21T00:00:00"/>
  </r>
  <r>
    <n v="17282"/>
    <x v="1398"/>
    <s v="Low"/>
    <n v="37"/>
    <n v="988.42"/>
    <s v="Regular Air"/>
    <n v="6.27"/>
    <x v="6"/>
    <s v="Home Office"/>
    <s v="Office Supplies"/>
    <s v="Binders and Binder Accessories"/>
    <s v="Small Box"/>
    <d v="2009-11-20T00:00:00"/>
  </r>
  <r>
    <n v="38466"/>
    <x v="281"/>
    <s v="Critical"/>
    <n v="22"/>
    <n v="136.18"/>
    <s v="Regular Air"/>
    <n v="5.46"/>
    <x v="1"/>
    <s v="Corporate"/>
    <s v="Office Supplies"/>
    <s v="Paper"/>
    <s v="Small Box"/>
    <d v="2011-08-18T00:00:00"/>
  </r>
  <r>
    <n v="38406"/>
    <x v="241"/>
    <s v="Medium"/>
    <n v="12"/>
    <n v="754.94"/>
    <s v="Delivery Truck"/>
    <n v="36.61"/>
    <x v="0"/>
    <s v="Small Business"/>
    <s v="Furniture"/>
    <s v="Bookcases"/>
    <s v="Jumbo Box"/>
    <d v="2010-12-03T00:00:00"/>
  </r>
  <r>
    <n v="44864"/>
    <x v="626"/>
    <s v="Low"/>
    <n v="25"/>
    <n v="187.55"/>
    <s v="Regular Air"/>
    <n v="9.23"/>
    <x v="1"/>
    <s v="Corporate"/>
    <s v="Office Supplies"/>
    <s v="Appliances"/>
    <s v="Small Box"/>
    <d v="2010-06-24T00:00:00"/>
  </r>
  <r>
    <n v="13094"/>
    <x v="889"/>
    <s v="Not Specified"/>
    <n v="7"/>
    <n v="283.57"/>
    <s v="Regular Air"/>
    <n v="5.08"/>
    <x v="6"/>
    <s v="Consumer"/>
    <s v="Office Supplies"/>
    <s v="Paper"/>
    <s v="Wrap Bag"/>
    <d v="2010-08-19T00:00:00"/>
  </r>
  <r>
    <n v="34017"/>
    <x v="18"/>
    <s v="High"/>
    <n v="28"/>
    <n v="435.39"/>
    <s v="Regular Air"/>
    <n v="7.69"/>
    <x v="1"/>
    <s v="Corporate"/>
    <s v="Office Supplies"/>
    <s v="Storage &amp; Organization"/>
    <s v="Small Box"/>
    <d v="2009-03-25T00:00:00"/>
  </r>
  <r>
    <n v="55554"/>
    <x v="101"/>
    <s v="Critical"/>
    <n v="6"/>
    <n v="122.09"/>
    <s v="Regular Air"/>
    <n v="9.5399999999999991"/>
    <x v="0"/>
    <s v="Small Business"/>
    <s v="Office Supplies"/>
    <s v="Paper"/>
    <s v="Small Box"/>
    <d v="2009-11-17T00:00:00"/>
  </r>
  <r>
    <n v="24384"/>
    <x v="485"/>
    <s v="Medium"/>
    <n v="44"/>
    <n v="205.11"/>
    <s v="Regular Air"/>
    <n v="0.5"/>
    <x v="8"/>
    <s v="Consumer"/>
    <s v="Office Supplies"/>
    <s v="Labels"/>
    <s v="Small Box"/>
    <d v="2011-03-28T00:00:00"/>
  </r>
  <r>
    <n v="22848"/>
    <x v="517"/>
    <s v="Not Specified"/>
    <n v="20"/>
    <n v="140.37"/>
    <s v="Regular Air"/>
    <n v="49"/>
    <x v="3"/>
    <s v="Home Office"/>
    <s v="Office Supplies"/>
    <s v="Appliances"/>
    <s v="Large Box"/>
    <d v="2011-12-11T00:00:00"/>
  </r>
  <r>
    <n v="8005"/>
    <x v="594"/>
    <s v="Critical"/>
    <n v="24"/>
    <n v="790.63"/>
    <s v="Regular Air"/>
    <n v="14.72"/>
    <x v="5"/>
    <s v="Small Business"/>
    <s v="Office Supplies"/>
    <s v="Binders and Binder Accessories"/>
    <s v="Small Box"/>
    <d v="2012-04-07T00:00:00"/>
  </r>
  <r>
    <n v="9763"/>
    <x v="992"/>
    <s v="Medium"/>
    <n v="44"/>
    <n v="176.26"/>
    <s v="Regular Air"/>
    <n v="0.5"/>
    <x v="2"/>
    <s v="Corporate"/>
    <s v="Office Supplies"/>
    <s v="Labels"/>
    <s v="Small Box"/>
    <d v="2011-08-16T00:00:00"/>
  </r>
  <r>
    <n v="50405"/>
    <x v="1132"/>
    <s v="Medium"/>
    <n v="8"/>
    <n v="876.01"/>
    <s v="Regular Air"/>
    <n v="8.64"/>
    <x v="8"/>
    <s v="Small Business"/>
    <s v="Office Supplies"/>
    <s v="Storage &amp; Organization"/>
    <s v="Small Box"/>
    <d v="2011-07-02T00:00:00"/>
  </r>
  <r>
    <n v="10272"/>
    <x v="730"/>
    <s v="Medium"/>
    <n v="26"/>
    <n v="566.39"/>
    <s v="Regular Air"/>
    <n v="8.18"/>
    <x v="8"/>
    <s v="Corporate"/>
    <s v="Office Supplies"/>
    <s v="Paper"/>
    <s v="Small Box"/>
    <d v="2009-01-17T00:00:00"/>
  </r>
  <r>
    <n v="15941"/>
    <x v="517"/>
    <s v="Not Specified"/>
    <n v="15"/>
    <n v="951.09"/>
    <s v="Delivery Truck"/>
    <n v="36.61"/>
    <x v="4"/>
    <s v="Consumer"/>
    <s v="Furniture"/>
    <s v="Bookcases"/>
    <s v="Jumbo Box"/>
    <d v="2011-12-12T00:00:00"/>
  </r>
  <r>
    <n v="37987"/>
    <x v="1065"/>
    <s v="High"/>
    <n v="26"/>
    <n v="299.07"/>
    <s v="Regular Air"/>
    <n v="0.49"/>
    <x v="8"/>
    <s v="Corporate"/>
    <s v="Office Supplies"/>
    <s v="Labels"/>
    <s v="Small Box"/>
    <d v="2009-07-04T00:00:00"/>
  </r>
  <r>
    <n v="29666"/>
    <x v="763"/>
    <s v="Not Specified"/>
    <n v="29"/>
    <n v="155.86000000000001"/>
    <s v="Regular Air"/>
    <n v="8.16"/>
    <x v="4"/>
    <s v="Small Business"/>
    <s v="Office Supplies"/>
    <s v="Paper"/>
    <s v="Small Box"/>
    <d v="2011-12-31T00:00:00"/>
  </r>
  <r>
    <n v="50784"/>
    <x v="776"/>
    <s v="High"/>
    <n v="20"/>
    <n v="638.72"/>
    <s v="Regular Air"/>
    <n v="5.5"/>
    <x v="8"/>
    <s v="Corporate"/>
    <s v="Technology"/>
    <s v="Computer Peripherals"/>
    <s v="Small Box"/>
    <d v="2012-02-11T00:00:00"/>
  </r>
  <r>
    <n v="31138"/>
    <x v="375"/>
    <s v="High"/>
    <n v="37"/>
    <n v="1251.18"/>
    <s v="Delivery Truck"/>
    <n v="45.51"/>
    <x v="1"/>
    <s v="Small Business"/>
    <s v="Furniture"/>
    <s v="Tables"/>
    <s v="Jumbo Box"/>
    <d v="2009-01-23T00:00:00"/>
  </r>
  <r>
    <n v="18723"/>
    <x v="595"/>
    <s v="Medium"/>
    <n v="1"/>
    <n v="52.096499999999999"/>
    <s v="Regular Air"/>
    <n v="2.5"/>
    <x v="1"/>
    <s v="Consumer"/>
    <s v="Technology"/>
    <s v="Telephones and Communication"/>
    <s v="Small Pack"/>
    <d v="2009-08-14T00:00:00"/>
  </r>
  <r>
    <n v="44196"/>
    <x v="20"/>
    <s v="Not Specified"/>
    <n v="12"/>
    <n v="653.78599999999994"/>
    <s v="Regular Air"/>
    <n v="5.31"/>
    <x v="4"/>
    <s v="Corporate"/>
    <s v="Technology"/>
    <s v="Telephones and Communication"/>
    <s v="Small Box"/>
    <d v="2009-08-23T00:00:00"/>
  </r>
  <r>
    <n v="44775"/>
    <x v="356"/>
    <s v="Medium"/>
    <n v="29"/>
    <n v="209.3"/>
    <s v="Express Air"/>
    <n v="2.35"/>
    <x v="4"/>
    <s v="Small Business"/>
    <s v="Office Supplies"/>
    <s v="Pens &amp; Art Supplies"/>
    <s v="Wrap Bag"/>
    <d v="2009-09-30T00:00:00"/>
  </r>
  <r>
    <n v="39904"/>
    <x v="47"/>
    <s v="Not Specified"/>
    <n v="44"/>
    <n v="363.92"/>
    <s v="Regular Air"/>
    <n v="7.96"/>
    <x v="1"/>
    <s v="Consumer"/>
    <s v="Furniture"/>
    <s v="Office Furnishings"/>
    <s v="Small Box"/>
    <d v="2009-02-03T00:00:00"/>
  </r>
  <r>
    <n v="53381"/>
    <x v="477"/>
    <s v="Critical"/>
    <n v="26"/>
    <n v="287.43"/>
    <s v="Regular Air"/>
    <n v="4.8"/>
    <x v="0"/>
    <s v="Corporate"/>
    <s v="Office Supplies"/>
    <s v="Envelopes"/>
    <s v="Small Box"/>
    <d v="2010-09-27T00:00:00"/>
  </r>
  <r>
    <n v="13313"/>
    <x v="1023"/>
    <s v="Not Specified"/>
    <n v="45"/>
    <n v="592.73"/>
    <s v="Regular Air"/>
    <n v="3.14"/>
    <x v="1"/>
    <s v="Home Office"/>
    <s v="Office Supplies"/>
    <s v="Scissors, Rulers and Trimmers"/>
    <s v="Small Pack"/>
    <d v="2009-07-19T00:00:00"/>
  </r>
  <r>
    <n v="52068"/>
    <x v="456"/>
    <s v="Not Specified"/>
    <n v="47"/>
    <n v="24559.91"/>
    <s v="Delivery Truck"/>
    <n v="16.63"/>
    <x v="6"/>
    <s v="Corporate"/>
    <s v="Technology"/>
    <s v="Office Machines"/>
    <s v="Jumbo Box"/>
    <d v="2012-01-13T00:00:00"/>
  </r>
  <r>
    <n v="52130"/>
    <x v="270"/>
    <s v="Low"/>
    <n v="13"/>
    <n v="63.33"/>
    <s v="Regular Air"/>
    <n v="5.34"/>
    <x v="8"/>
    <s v="Consumer"/>
    <s v="Office Supplies"/>
    <s v="Binders and Binder Accessories"/>
    <s v="Small Box"/>
    <d v="2012-09-07T00:00:00"/>
  </r>
  <r>
    <n v="59205"/>
    <x v="942"/>
    <s v="Critical"/>
    <n v="11"/>
    <n v="54.59"/>
    <s v="Regular Air"/>
    <n v="6.89"/>
    <x v="6"/>
    <s v="Home Office"/>
    <s v="Office Supplies"/>
    <s v="Labels"/>
    <s v="Small Box"/>
    <d v="2011-11-02T00:00:00"/>
  </r>
  <r>
    <n v="18661"/>
    <x v="22"/>
    <s v="Low"/>
    <n v="11"/>
    <n v="2618.1120000000001"/>
    <s v="Delivery Truck"/>
    <n v="61.76"/>
    <x v="1"/>
    <s v="Corporate"/>
    <s v="Furniture"/>
    <s v="Tables"/>
    <s v="Jumbo Box"/>
    <d v="2012-09-10T00:00:00"/>
  </r>
  <r>
    <n v="224"/>
    <x v="1018"/>
    <s v="Not Specified"/>
    <n v="33"/>
    <n v="528.5"/>
    <s v="Regular Air"/>
    <n v="10.68"/>
    <x v="3"/>
    <s v="Corporate"/>
    <s v="Office Supplies"/>
    <s v="Storage &amp; Organization"/>
    <s v="Small Box"/>
    <d v="2009-06-18T00:00:00"/>
  </r>
  <r>
    <n v="59971"/>
    <x v="735"/>
    <s v="Critical"/>
    <n v="26"/>
    <n v="437.77"/>
    <s v="Express Air"/>
    <n v="8.99"/>
    <x v="0"/>
    <s v="Home Office"/>
    <s v="Technology"/>
    <s v="Computer Peripherals"/>
    <s v="Small Pack"/>
    <d v="2011-06-02T00:00:00"/>
  </r>
  <r>
    <n v="42086"/>
    <x v="749"/>
    <s v="High"/>
    <n v="18"/>
    <n v="50.15"/>
    <s v="Regular Air"/>
    <n v="0.97"/>
    <x v="1"/>
    <s v="Home Office"/>
    <s v="Office Supplies"/>
    <s v="Pens &amp; Art Supplies"/>
    <s v="Wrap Bag"/>
    <d v="2010-07-23T00:00:00"/>
  </r>
  <r>
    <n v="46852"/>
    <x v="835"/>
    <s v="Not Specified"/>
    <n v="44"/>
    <n v="220.07"/>
    <s v="Regular Air"/>
    <n v="4.93"/>
    <x v="8"/>
    <s v="Small Business"/>
    <s v="Technology"/>
    <s v="Computer Peripherals"/>
    <s v="Small Pack"/>
    <d v="2012-01-29T00:00:00"/>
  </r>
  <r>
    <n v="7904"/>
    <x v="849"/>
    <s v="Low"/>
    <n v="47"/>
    <n v="298.3"/>
    <s v="Express Air"/>
    <n v="0.5"/>
    <x v="5"/>
    <s v="Corporate"/>
    <s v="Office Supplies"/>
    <s v="Labels"/>
    <s v="Small Box"/>
    <d v="2010-06-05T00:00:00"/>
  </r>
  <r>
    <n v="1600"/>
    <x v="701"/>
    <s v="Medium"/>
    <n v="32"/>
    <n v="303.58999999999997"/>
    <s v="Regular Air"/>
    <n v="6.22"/>
    <x v="1"/>
    <s v="Corporate"/>
    <s v="Furniture"/>
    <s v="Office Furnishings"/>
    <s v="Small Box"/>
    <d v="2010-03-04T00:00:00"/>
  </r>
  <r>
    <n v="6854"/>
    <x v="692"/>
    <s v="Medium"/>
    <n v="19"/>
    <n v="129.84"/>
    <s v="Express Air"/>
    <n v="4.95"/>
    <x v="8"/>
    <s v="Consumer"/>
    <s v="Furniture"/>
    <s v="Office Furnishings"/>
    <s v="Small Pack"/>
    <d v="2009-01-08T00:00:00"/>
  </r>
  <r>
    <n v="8007"/>
    <x v="681"/>
    <s v="Low"/>
    <n v="5"/>
    <n v="820.56449999999995"/>
    <s v="Regular Air"/>
    <n v="8.99"/>
    <x v="9"/>
    <s v="Corporate"/>
    <s v="Technology"/>
    <s v="Telephones and Communication"/>
    <s v="Small Box"/>
    <d v="2012-02-11T00:00:00"/>
  </r>
  <r>
    <n v="20807"/>
    <x v="150"/>
    <s v="Not Specified"/>
    <n v="16"/>
    <n v="466.94749999999999"/>
    <s v="Regular Air"/>
    <n v="3.3"/>
    <x v="4"/>
    <s v="Consumer"/>
    <s v="Technology"/>
    <s v="Telephones and Communication"/>
    <s v="Small Pack"/>
    <d v="2012-07-22T00:00:00"/>
  </r>
  <r>
    <n v="1095"/>
    <x v="195"/>
    <s v="Medium"/>
    <n v="28"/>
    <n v="142.18"/>
    <s v="Regular Air"/>
    <n v="4.72"/>
    <x v="3"/>
    <s v="Consumer"/>
    <s v="Office Supplies"/>
    <s v="Paper"/>
    <s v="Small Box"/>
    <d v="2011-08-23T00:00:00"/>
  </r>
  <r>
    <n v="46244"/>
    <x v="197"/>
    <s v="Medium"/>
    <n v="9"/>
    <n v="157.41999999999999"/>
    <s v="Regular Air"/>
    <n v="1.99"/>
    <x v="8"/>
    <s v="Consumer"/>
    <s v="Technology"/>
    <s v="Computer Peripherals"/>
    <s v="Small Pack"/>
    <d v="2009-07-04T00:00:00"/>
  </r>
  <r>
    <n v="53443"/>
    <x v="563"/>
    <s v="Critical"/>
    <n v="22"/>
    <n v="148.80000000000001"/>
    <s v="Regular Air"/>
    <n v="1.22"/>
    <x v="5"/>
    <s v="Consumer"/>
    <s v="Office Supplies"/>
    <s v="Pens &amp; Art Supplies"/>
    <s v="Wrap Bag"/>
    <d v="2011-10-09T00:00:00"/>
  </r>
  <r>
    <n v="11169"/>
    <x v="429"/>
    <s v="Medium"/>
    <n v="5"/>
    <n v="28.59"/>
    <s v="Regular Air"/>
    <n v="4.7"/>
    <x v="5"/>
    <s v="Corporate"/>
    <s v="Office Supplies"/>
    <s v="Paper"/>
    <s v="Small Box"/>
    <d v="2010-05-22T00:00:00"/>
  </r>
  <r>
    <n v="40965"/>
    <x v="92"/>
    <s v="Medium"/>
    <n v="48"/>
    <n v="7227.42"/>
    <s v="Delivery Truck"/>
    <n v="60"/>
    <x v="1"/>
    <s v="Corporate"/>
    <s v="Furniture"/>
    <s v="Tables"/>
    <s v="Jumbo Drum"/>
    <d v="2009-11-22T00:00:00"/>
  </r>
  <r>
    <n v="24610"/>
    <x v="904"/>
    <s v="Not Specified"/>
    <n v="4"/>
    <n v="883.31"/>
    <s v="Delivery Truck"/>
    <n v="23.76"/>
    <x v="3"/>
    <s v="Home Office"/>
    <s v="Furniture"/>
    <s v="Chairs &amp; Chairmats"/>
    <s v="Jumbo Drum"/>
    <d v="2010-01-20T00:00:00"/>
  </r>
  <r>
    <n v="33857"/>
    <x v="172"/>
    <s v="Critical"/>
    <n v="18"/>
    <n v="130.16"/>
    <s v="Regular Air"/>
    <n v="2.17"/>
    <x v="8"/>
    <s v="Home Office"/>
    <s v="Office Supplies"/>
    <s v="Paper"/>
    <s v="Wrap Bag"/>
    <d v="2010-04-30T00:00:00"/>
  </r>
  <r>
    <n v="54368"/>
    <x v="775"/>
    <s v="Not Specified"/>
    <n v="16"/>
    <n v="79.53"/>
    <s v="Regular Air"/>
    <n v="5.49"/>
    <x v="4"/>
    <s v="Small Business"/>
    <s v="Office Supplies"/>
    <s v="Paper"/>
    <s v="Small Box"/>
    <d v="2011-11-02T00:00:00"/>
  </r>
  <r>
    <n v="19041"/>
    <x v="1345"/>
    <s v="Low"/>
    <n v="3"/>
    <n v="36.06"/>
    <s v="Regular Air"/>
    <n v="4.5"/>
    <x v="3"/>
    <s v="Corporate"/>
    <s v="Office Supplies"/>
    <s v="Appliances"/>
    <s v="Small Box"/>
    <d v="2011-07-30T00:00:00"/>
  </r>
  <r>
    <n v="22051"/>
    <x v="763"/>
    <s v="Not Specified"/>
    <n v="39"/>
    <n v="209.33"/>
    <s v="Regular Air"/>
    <n v="7.44"/>
    <x v="8"/>
    <s v="Corporate"/>
    <s v="Office Supplies"/>
    <s v="Paper"/>
    <s v="Small Box"/>
    <d v="2012-01-01T00:00:00"/>
  </r>
  <r>
    <n v="31809"/>
    <x v="1255"/>
    <s v="High"/>
    <n v="1"/>
    <n v="15"/>
    <s v="Regular Air"/>
    <n v="5.76"/>
    <x v="5"/>
    <s v="Corporate"/>
    <s v="Office Supplies"/>
    <s v="Envelopes"/>
    <s v="Small Box"/>
    <d v="2010-07-30T00:00:00"/>
  </r>
  <r>
    <n v="20098"/>
    <x v="1033"/>
    <s v="Medium"/>
    <n v="11"/>
    <n v="183.32"/>
    <s v="Regular Air"/>
    <n v="9.4"/>
    <x v="9"/>
    <s v="Consumer"/>
    <s v="Technology"/>
    <s v="Office Machines"/>
    <s v="Small Box"/>
    <d v="2011-12-10T00:00:00"/>
  </r>
  <r>
    <n v="38850"/>
    <x v="172"/>
    <s v="Medium"/>
    <n v="34"/>
    <n v="12570.74"/>
    <s v="Delivery Truck"/>
    <n v="40.19"/>
    <x v="0"/>
    <s v="Home Office"/>
    <s v="Furniture"/>
    <s v="Tables"/>
    <s v="Jumbo Box"/>
    <d v="2010-05-01T00:00:00"/>
  </r>
  <r>
    <n v="16612"/>
    <x v="1260"/>
    <s v="High"/>
    <n v="45"/>
    <n v="3699.22"/>
    <s v="Delivery Truck"/>
    <n v="30.06"/>
    <x v="9"/>
    <s v="Home Office"/>
    <s v="Technology"/>
    <s v="Office Machines"/>
    <s v="Jumbo Box"/>
    <d v="2009-02-14T00:00:00"/>
  </r>
  <r>
    <n v="42115"/>
    <x v="81"/>
    <s v="Critical"/>
    <n v="19"/>
    <n v="540.55999999999995"/>
    <s v="Regular Air"/>
    <n v="13.99"/>
    <x v="3"/>
    <s v="Home Office"/>
    <s v="Office Supplies"/>
    <s v="Storage &amp; Organization"/>
    <s v="Medium Box"/>
    <d v="2012-02-19T00:00:00"/>
  </r>
  <r>
    <n v="19621"/>
    <x v="1205"/>
    <s v="Critical"/>
    <n v="20"/>
    <n v="67.03"/>
    <s v="Regular Air"/>
    <n v="1.92"/>
    <x v="8"/>
    <s v="Corporate"/>
    <s v="Office Supplies"/>
    <s v="Scissors, Rulers and Trimmers"/>
    <s v="Wrap Bag"/>
    <d v="2011-09-08T00:00:00"/>
  </r>
  <r>
    <n v="2433"/>
    <x v="757"/>
    <s v="Not Specified"/>
    <n v="14"/>
    <n v="24105.87"/>
    <s v="Delivery Truck"/>
    <n v="14.7"/>
    <x v="5"/>
    <s v="Corporate"/>
    <s v="Technology"/>
    <s v="Office Machines"/>
    <s v="Jumbo Drum"/>
    <d v="2009-08-21T00:00:00"/>
  </r>
  <r>
    <n v="30720"/>
    <x v="401"/>
    <s v="Low"/>
    <n v="5"/>
    <n v="32.770000000000003"/>
    <s v="Regular Air"/>
    <n v="5.01"/>
    <x v="3"/>
    <s v="Small Business"/>
    <s v="Office Supplies"/>
    <s v="Binders and Binder Accessories"/>
    <s v="Small Box"/>
    <d v="2012-10-04T00:00:00"/>
  </r>
  <r>
    <n v="51714"/>
    <x v="455"/>
    <s v="Not Specified"/>
    <n v="33"/>
    <n v="194.09"/>
    <s v="Regular Air"/>
    <n v="5.37"/>
    <x v="0"/>
    <s v="Home Office"/>
    <s v="Office Supplies"/>
    <s v="Paper"/>
    <s v="Small Box"/>
    <d v="2009-09-06T00:00:00"/>
  </r>
  <r>
    <n v="46627"/>
    <x v="316"/>
    <s v="Critical"/>
    <n v="24"/>
    <n v="1388.6279999999999"/>
    <s v="Regular Air"/>
    <n v="5.26"/>
    <x v="1"/>
    <s v="Home Office"/>
    <s v="Technology"/>
    <s v="Telephones and Communication"/>
    <s v="Small Box"/>
    <d v="2009-06-12T00:00:00"/>
  </r>
  <r>
    <n v="48518"/>
    <x v="1217"/>
    <s v="Medium"/>
    <n v="17"/>
    <n v="585.47"/>
    <s v="Express Air"/>
    <n v="5.08"/>
    <x v="1"/>
    <s v="Corporate"/>
    <s v="Office Supplies"/>
    <s v="Paper"/>
    <s v="Wrap Bag"/>
    <d v="2009-04-04T00:00:00"/>
  </r>
  <r>
    <n v="17795"/>
    <x v="294"/>
    <s v="Medium"/>
    <n v="1"/>
    <n v="17.62"/>
    <s v="Regular Air"/>
    <n v="6.12"/>
    <x v="12"/>
    <s v="Small Business"/>
    <s v="Office Supplies"/>
    <s v="Appliances"/>
    <s v="Medium Box"/>
    <d v="2009-04-03T00:00:00"/>
  </r>
  <r>
    <n v="24452"/>
    <x v="608"/>
    <s v="High"/>
    <n v="18"/>
    <n v="115.71"/>
    <s v="Regular Air"/>
    <n v="8.4"/>
    <x v="8"/>
    <s v="Consumer"/>
    <s v="Office Supplies"/>
    <s v="Paper"/>
    <s v="Small Box"/>
    <d v="2009-05-07T00:00:00"/>
  </r>
  <r>
    <n v="9893"/>
    <x v="628"/>
    <s v="Medium"/>
    <n v="1"/>
    <n v="192.49"/>
    <s v="Delivery Truck"/>
    <n v="30"/>
    <x v="1"/>
    <s v="Home Office"/>
    <s v="Furniture"/>
    <s v="Chairs &amp; Chairmats"/>
    <s v="Jumbo Drum"/>
    <d v="2009-08-19T00:00:00"/>
  </r>
  <r>
    <n v="12515"/>
    <x v="400"/>
    <s v="Medium"/>
    <n v="16"/>
    <n v="1702.499"/>
    <s v="Regular Air"/>
    <n v="5.99"/>
    <x v="4"/>
    <s v="Small Business"/>
    <s v="Technology"/>
    <s v="Telephones and Communication"/>
    <s v="Small Box"/>
    <d v="2010-05-16T00:00:00"/>
  </r>
  <r>
    <n v="43362"/>
    <x v="165"/>
    <s v="Critical"/>
    <n v="33"/>
    <n v="58.48"/>
    <s v="Regular Air"/>
    <n v="1"/>
    <x v="4"/>
    <s v="Consumer"/>
    <s v="Office Supplies"/>
    <s v="Pens &amp; Art Supplies"/>
    <s v="Wrap Bag"/>
    <d v="2009-01-14T00:00:00"/>
  </r>
  <r>
    <n v="57639"/>
    <x v="468"/>
    <s v="Critical"/>
    <n v="24"/>
    <n v="2239.52"/>
    <s v="Regular Air"/>
    <n v="18.13"/>
    <x v="1"/>
    <s v="Consumer"/>
    <s v="Furniture"/>
    <s v="Office Furnishings"/>
    <s v="Large Box"/>
    <d v="2010-07-21T00:00:00"/>
  </r>
  <r>
    <n v="7744"/>
    <x v="320"/>
    <s v="Low"/>
    <n v="1"/>
    <n v="8.34"/>
    <s v="Regular Air"/>
    <n v="1.39"/>
    <x v="1"/>
    <s v="Corporate"/>
    <s v="Office Supplies"/>
    <s v="Envelopes"/>
    <s v="Small Box"/>
    <d v="2009-11-26T00:00:00"/>
  </r>
  <r>
    <n v="28738"/>
    <x v="511"/>
    <s v="Medium"/>
    <n v="10"/>
    <n v="1539.83"/>
    <s v="Regular Air"/>
    <n v="19.989999999999998"/>
    <x v="10"/>
    <s v="Small Business"/>
    <s v="Office Supplies"/>
    <s v="Storage &amp; Organization"/>
    <s v="Small Box"/>
    <d v="2012-08-11T00:00:00"/>
  </r>
  <r>
    <n v="18241"/>
    <x v="452"/>
    <s v="Low"/>
    <n v="25"/>
    <n v="9944.49"/>
    <s v="Delivery Truck"/>
    <n v="76.37"/>
    <x v="1"/>
    <s v="Home Office"/>
    <s v="Furniture"/>
    <s v="Tables"/>
    <s v="Jumbo Box"/>
    <d v="2010-07-29T00:00:00"/>
  </r>
  <r>
    <n v="18533"/>
    <x v="94"/>
    <s v="Not Specified"/>
    <n v="27"/>
    <n v="442.57"/>
    <s v="Regular Air"/>
    <n v="8.7799999999999994"/>
    <x v="1"/>
    <s v="Home Office"/>
    <s v="Office Supplies"/>
    <s v="Storage &amp; Organization"/>
    <s v="Small Box"/>
    <d v="2009-11-07T00:00:00"/>
  </r>
  <r>
    <n v="36998"/>
    <x v="1052"/>
    <s v="Low"/>
    <n v="41"/>
    <n v="265.39"/>
    <s v="Regular Air"/>
    <n v="9.5399999999999991"/>
    <x v="5"/>
    <s v="Corporate"/>
    <s v="Office Supplies"/>
    <s v="Paper"/>
    <s v="Small Box"/>
    <d v="2012-10-06T00:00:00"/>
  </r>
  <r>
    <n v="22817"/>
    <x v="1198"/>
    <s v="Critical"/>
    <n v="27"/>
    <n v="6785.86"/>
    <s v="Delivery Truck"/>
    <n v="62.74"/>
    <x v="5"/>
    <s v="Home Office"/>
    <s v="Furniture"/>
    <s v="Tables"/>
    <s v="Jumbo Box"/>
    <d v="2012-11-23T00:00:00"/>
  </r>
  <r>
    <n v="4354"/>
    <x v="356"/>
    <s v="Not Specified"/>
    <n v="6"/>
    <n v="49.04"/>
    <s v="Regular Air"/>
    <n v="5.21"/>
    <x v="1"/>
    <s v="Corporate"/>
    <s v="Furniture"/>
    <s v="Office Furnishings"/>
    <s v="Small Box"/>
    <d v="2009-09-30T00:00:00"/>
  </r>
  <r>
    <n v="41318"/>
    <x v="226"/>
    <s v="Low"/>
    <n v="21"/>
    <n v="1223.1099999999999"/>
    <s v="Express Air"/>
    <n v="13.22"/>
    <x v="1"/>
    <s v="Consumer"/>
    <s v="Office Supplies"/>
    <s v="Appliances"/>
    <s v="Small Box"/>
    <d v="2011-10-18T00:00:00"/>
  </r>
  <r>
    <n v="28387"/>
    <x v="488"/>
    <s v="Not Specified"/>
    <n v="13"/>
    <n v="292.95"/>
    <s v="Regular Air"/>
    <n v="5.47"/>
    <x v="3"/>
    <s v="Consumer"/>
    <s v="Office Supplies"/>
    <s v="Paper"/>
    <s v="Small Box"/>
    <d v="2012-06-30T00:00:00"/>
  </r>
  <r>
    <n v="55077"/>
    <x v="415"/>
    <s v="Critical"/>
    <n v="2"/>
    <n v="31.7"/>
    <s v="Regular Air"/>
    <n v="1.99"/>
    <x v="4"/>
    <s v="Corporate"/>
    <s v="Technology"/>
    <s v="Computer Peripherals"/>
    <s v="Small Pack"/>
    <d v="2011-10-06T00:00:00"/>
  </r>
  <r>
    <n v="34400"/>
    <x v="1194"/>
    <s v="Low"/>
    <n v="17"/>
    <n v="988.64350000000002"/>
    <s v="Regular Air"/>
    <n v="4.2"/>
    <x v="8"/>
    <s v="Corporate"/>
    <s v="Technology"/>
    <s v="Telephones and Communication"/>
    <s v="Small Box"/>
    <d v="2012-12-29T00:00:00"/>
  </r>
  <r>
    <n v="35104"/>
    <x v="943"/>
    <s v="High"/>
    <n v="18"/>
    <n v="388.15"/>
    <s v="Regular Air"/>
    <n v="14.87"/>
    <x v="1"/>
    <s v="Small Business"/>
    <s v="Furniture"/>
    <s v="Office Furnishings"/>
    <s v="Large Box"/>
    <d v="2012-04-24T00:00:00"/>
  </r>
  <r>
    <n v="24263"/>
    <x v="1067"/>
    <s v="Low"/>
    <n v="16"/>
    <n v="512.80999999999995"/>
    <s v="Delivery Truck"/>
    <n v="19.190000000000001"/>
    <x v="1"/>
    <s v="Consumer"/>
    <s v="Furniture"/>
    <s v="Chairs &amp; Chairmats"/>
    <s v="Jumbo Drum"/>
    <d v="2012-09-22T00:00:00"/>
  </r>
  <r>
    <n v="27811"/>
    <x v="291"/>
    <s v="Not Specified"/>
    <n v="31"/>
    <n v="197.59"/>
    <s v="Regular Air"/>
    <n v="5.48"/>
    <x v="1"/>
    <s v="Small Business"/>
    <s v="Office Supplies"/>
    <s v="Binders and Binder Accessories"/>
    <s v="Small Box"/>
    <d v="2011-03-06T00:00:00"/>
  </r>
  <r>
    <n v="16225"/>
    <x v="1351"/>
    <s v="Critical"/>
    <n v="30"/>
    <n v="550.29"/>
    <s v="Regular Air"/>
    <n v="9.4700000000000006"/>
    <x v="8"/>
    <s v="Consumer"/>
    <s v="Office Supplies"/>
    <s v="Storage &amp; Organization"/>
    <s v="Small Box"/>
    <d v="2009-05-30T00:00:00"/>
  </r>
  <r>
    <n v="9091"/>
    <x v="462"/>
    <s v="High"/>
    <n v="44"/>
    <n v="1480.91"/>
    <s v="Regular Air"/>
    <n v="8.74"/>
    <x v="3"/>
    <s v="Corporate"/>
    <s v="Office Supplies"/>
    <s v="Paper"/>
    <s v="Small Box"/>
    <d v="2010-11-12T00:00:00"/>
  </r>
  <r>
    <n v="29156"/>
    <x v="703"/>
    <s v="Low"/>
    <n v="10"/>
    <n v="208.77"/>
    <s v="Regular Air"/>
    <n v="4"/>
    <x v="8"/>
    <s v="Home Office"/>
    <s v="Technology"/>
    <s v="Computer Peripherals"/>
    <s v="Small Box"/>
    <d v="2010-03-01T00:00:00"/>
  </r>
  <r>
    <n v="33253"/>
    <x v="953"/>
    <s v="Not Specified"/>
    <n v="6"/>
    <n v="24.2"/>
    <s v="Regular Air"/>
    <n v="1.17"/>
    <x v="4"/>
    <s v="Home Office"/>
    <s v="Office Supplies"/>
    <s v="Pens &amp; Art Supplies"/>
    <s v="Wrap Bag"/>
    <d v="2011-12-02T00:00:00"/>
  </r>
  <r>
    <n v="45731"/>
    <x v="1140"/>
    <s v="Critical"/>
    <n v="44"/>
    <n v="12689.87"/>
    <s v="Delivery Truck"/>
    <n v="154.12"/>
    <x v="8"/>
    <s v="Consumer"/>
    <s v="Furniture"/>
    <s v="Tables"/>
    <s v="Jumbo Box"/>
    <d v="2009-08-11T00:00:00"/>
  </r>
  <r>
    <n v="32002"/>
    <x v="145"/>
    <s v="Low"/>
    <n v="7"/>
    <n v="98.55"/>
    <s v="Regular Air"/>
    <n v="8.7799999999999994"/>
    <x v="1"/>
    <s v="Consumer"/>
    <s v="Furniture"/>
    <s v="Office Furnishings"/>
    <s v="Small Box"/>
    <d v="2010-07-20T00:00:00"/>
  </r>
  <r>
    <n v="50246"/>
    <x v="889"/>
    <s v="Medium"/>
    <n v="14"/>
    <n v="102.04"/>
    <s v="Express Air"/>
    <n v="7.37"/>
    <x v="5"/>
    <s v="Corporate"/>
    <s v="Office Supplies"/>
    <s v="Paper"/>
    <s v="Small Box"/>
    <d v="2010-08-19T00:00:00"/>
  </r>
  <r>
    <n v="26976"/>
    <x v="160"/>
    <s v="Not Specified"/>
    <n v="11"/>
    <n v="1154.9375"/>
    <s v="Express Air"/>
    <n v="8.99"/>
    <x v="3"/>
    <s v="Home Office"/>
    <s v="Technology"/>
    <s v="Telephones and Communication"/>
    <s v="Small Box"/>
    <d v="2011-05-21T00:00:00"/>
  </r>
  <r>
    <n v="51557"/>
    <x v="942"/>
    <s v="High"/>
    <n v="14"/>
    <n v="37.9"/>
    <s v="Regular Air"/>
    <n v="2.4"/>
    <x v="5"/>
    <s v="Corporate"/>
    <s v="Office Supplies"/>
    <s v="Pens &amp; Art Supplies"/>
    <s v="Wrap Bag"/>
    <d v="2011-10-31T00:00:00"/>
  </r>
  <r>
    <n v="57568"/>
    <x v="626"/>
    <s v="Not Specified"/>
    <n v="38"/>
    <n v="592.54"/>
    <s v="Regular Air"/>
    <n v="1.39"/>
    <x v="10"/>
    <s v="Small Business"/>
    <s v="Office Supplies"/>
    <s v="Envelopes"/>
    <s v="Small Box"/>
    <d v="2010-06-19T00:00:00"/>
  </r>
  <r>
    <n v="13762"/>
    <x v="821"/>
    <s v="Medium"/>
    <n v="7"/>
    <n v="51.66"/>
    <s v="Regular Air"/>
    <n v="1.39"/>
    <x v="8"/>
    <s v="Corporate"/>
    <s v="Office Supplies"/>
    <s v="Envelopes"/>
    <s v="Small Box"/>
    <d v="2010-06-23T00:00:00"/>
  </r>
  <r>
    <n v="38656"/>
    <x v="511"/>
    <s v="Low"/>
    <n v="13"/>
    <n v="64.459999999999994"/>
    <s v="Regular Air"/>
    <n v="0.5"/>
    <x v="0"/>
    <s v="Consumer"/>
    <s v="Office Supplies"/>
    <s v="Labels"/>
    <s v="Small Box"/>
    <d v="2012-08-10T00:00:00"/>
  </r>
  <r>
    <n v="4261"/>
    <x v="613"/>
    <s v="Critical"/>
    <n v="32"/>
    <n v="9235.9699999999993"/>
    <s v="Regular Air"/>
    <n v="24.49"/>
    <x v="0"/>
    <s v="Corporate"/>
    <s v="Office Supplies"/>
    <s v="Appliances"/>
    <s v="Large Box"/>
    <d v="2012-10-04T00:00:00"/>
  </r>
  <r>
    <n v="34311"/>
    <x v="455"/>
    <s v="High"/>
    <n v="32"/>
    <n v="232.85"/>
    <s v="Regular Air"/>
    <n v="9.69"/>
    <x v="5"/>
    <s v="Corporate"/>
    <s v="Office Supplies"/>
    <s v="Storage &amp; Organization"/>
    <s v="Small Box"/>
    <d v="2009-09-07T00:00:00"/>
  </r>
  <r>
    <n v="52324"/>
    <x v="488"/>
    <s v="Not Specified"/>
    <n v="4"/>
    <n v="757.11"/>
    <s v="Delivery Truck"/>
    <n v="30"/>
    <x v="1"/>
    <s v="Small Business"/>
    <s v="Furniture"/>
    <s v="Chairs &amp; Chairmats"/>
    <s v="Jumbo Drum"/>
    <d v="2012-06-30T00:00:00"/>
  </r>
  <r>
    <n v="46310"/>
    <x v="468"/>
    <s v="High"/>
    <n v="29"/>
    <n v="1935.25"/>
    <s v="Regular Air"/>
    <n v="11.55"/>
    <x v="1"/>
    <s v="Home Office"/>
    <s v="Office Supplies"/>
    <s v="Binders and Binder Accessories"/>
    <s v="Small Box"/>
    <d v="2010-07-22T00:00:00"/>
  </r>
  <r>
    <n v="43296"/>
    <x v="548"/>
    <s v="Medium"/>
    <n v="41"/>
    <n v="1665.81"/>
    <s v="Regular Air"/>
    <n v="7.47"/>
    <x v="5"/>
    <s v="Corporate"/>
    <s v="Office Supplies"/>
    <s v="Binders and Binder Accessories"/>
    <s v="Small Box"/>
    <d v="2012-03-04T00:00:00"/>
  </r>
  <r>
    <n v="14336"/>
    <x v="1398"/>
    <s v="High"/>
    <n v="4"/>
    <n v="174.55"/>
    <s v="Express Air"/>
    <n v="10.25"/>
    <x v="8"/>
    <s v="Consumer"/>
    <s v="Technology"/>
    <s v="Computer Peripherals"/>
    <s v="Small Box"/>
    <d v="2009-11-19T00:00:00"/>
  </r>
  <r>
    <n v="3073"/>
    <x v="928"/>
    <s v="Medium"/>
    <n v="3"/>
    <n v="10.58"/>
    <s v="Regular Air"/>
    <n v="4.7699999999999996"/>
    <x v="4"/>
    <s v="Home Office"/>
    <s v="Office Supplies"/>
    <s v="Binders and Binder Accessories"/>
    <s v="Small Box"/>
    <d v="2009-01-08T00:00:00"/>
  </r>
  <r>
    <n v="8582"/>
    <x v="135"/>
    <s v="Low"/>
    <n v="15"/>
    <n v="1556.55"/>
    <s v="Regular Air"/>
    <n v="24.49"/>
    <x v="3"/>
    <s v="Home Office"/>
    <s v="Furniture"/>
    <s v="Office Furnishings"/>
    <s v="Large Box"/>
    <d v="2010-11-20T00:00:00"/>
  </r>
  <r>
    <n v="10886"/>
    <x v="13"/>
    <s v="Critical"/>
    <n v="47"/>
    <n v="5750.94"/>
    <s v="Delivery Truck"/>
    <n v="56.14"/>
    <x v="10"/>
    <s v="Corporate"/>
    <s v="Technology"/>
    <s v="Office Machines"/>
    <s v="Jumbo Box"/>
    <d v="2009-08-24T00:00:00"/>
  </r>
  <r>
    <n v="27302"/>
    <x v="506"/>
    <s v="Low"/>
    <n v="16"/>
    <n v="237.54"/>
    <s v="Regular Air"/>
    <n v="8.7799999999999994"/>
    <x v="6"/>
    <s v="Corporate"/>
    <s v="Furniture"/>
    <s v="Office Furnishings"/>
    <s v="Small Box"/>
    <d v="2012-09-12T00:00:00"/>
  </r>
  <r>
    <n v="25733"/>
    <x v="21"/>
    <s v="Low"/>
    <n v="24"/>
    <n v="557.23"/>
    <s v="Regular Air"/>
    <n v="12.98"/>
    <x v="2"/>
    <s v="Home Office"/>
    <s v="Office Supplies"/>
    <s v="Binders and Binder Accessories"/>
    <s v="Small Box"/>
    <d v="2012-05-17T00:00:00"/>
  </r>
  <r>
    <n v="43302"/>
    <x v="1088"/>
    <s v="Low"/>
    <n v="4"/>
    <n v="8.8699999999999992"/>
    <s v="Regular Air"/>
    <n v="1.63"/>
    <x v="12"/>
    <s v="Corporate"/>
    <s v="Office Supplies"/>
    <s v="Pens &amp; Art Supplies"/>
    <s v="Wrap Bag"/>
    <d v="2011-09-01T00:00:00"/>
  </r>
  <r>
    <n v="56486"/>
    <x v="1351"/>
    <s v="Critical"/>
    <n v="11"/>
    <n v="73.62"/>
    <s v="Regular Air"/>
    <n v="5.35"/>
    <x v="4"/>
    <s v="Corporate"/>
    <s v="Office Supplies"/>
    <s v="Paper"/>
    <s v="Small Box"/>
    <d v="2009-05-29T00:00:00"/>
  </r>
  <r>
    <n v="27875"/>
    <x v="980"/>
    <s v="Low"/>
    <n v="5"/>
    <n v="64.97"/>
    <s v="Regular Air"/>
    <n v="49"/>
    <x v="10"/>
    <s v="Consumer"/>
    <s v="Office Supplies"/>
    <s v="Appliances"/>
    <s v="Large Box"/>
    <d v="2010-03-31T00:00:00"/>
  </r>
  <r>
    <n v="25157"/>
    <x v="858"/>
    <s v="Not Specified"/>
    <n v="47"/>
    <n v="271.77999999999997"/>
    <s v="Regular Air"/>
    <n v="1.2"/>
    <x v="1"/>
    <s v="Corporate"/>
    <s v="Office Supplies"/>
    <s v="Pens &amp; Art Supplies"/>
    <s v="Wrap Bag"/>
    <d v="2010-05-26T00:00:00"/>
  </r>
  <r>
    <n v="34246"/>
    <x v="949"/>
    <s v="Critical"/>
    <n v="18"/>
    <n v="1888.02"/>
    <s v="Regular Air"/>
    <n v="19.989999999999998"/>
    <x v="2"/>
    <s v="Home Office"/>
    <s v="Technology"/>
    <s v="Office Machines"/>
    <s v="Small Box"/>
    <d v="2010-10-08T00:00:00"/>
  </r>
  <r>
    <n v="1059"/>
    <x v="9"/>
    <s v="Critical"/>
    <n v="22"/>
    <n v="127.33"/>
    <s v="Regular Air"/>
    <n v="2.99"/>
    <x v="1"/>
    <s v="Corporate"/>
    <s v="Office Supplies"/>
    <s v="Binders and Binder Accessories"/>
    <s v="Small Box"/>
    <d v="2009-02-28T00:00:00"/>
  </r>
  <r>
    <n v="48322"/>
    <x v="702"/>
    <s v="Medium"/>
    <n v="14"/>
    <n v="41.37"/>
    <s v="Regular Air"/>
    <n v="0.7"/>
    <x v="0"/>
    <s v="Consumer"/>
    <s v="Office Supplies"/>
    <s v="Pens &amp; Art Supplies"/>
    <s v="Wrap Bag"/>
    <d v="2012-03-05T00:00:00"/>
  </r>
  <r>
    <n v="36001"/>
    <x v="1380"/>
    <s v="Low"/>
    <n v="45"/>
    <n v="1038.82"/>
    <s v="Regular Air"/>
    <n v="15.1"/>
    <x v="2"/>
    <s v="Home Office"/>
    <s v="Office Supplies"/>
    <s v="Binders and Binder Accessories"/>
    <s v="Small Box"/>
    <d v="2011-03-30T00:00:00"/>
  </r>
  <r>
    <n v="48161"/>
    <x v="832"/>
    <s v="Not Specified"/>
    <n v="16"/>
    <n v="139.69"/>
    <s v="Regular Air"/>
    <n v="9.23"/>
    <x v="4"/>
    <s v="Home Office"/>
    <s v="Office Supplies"/>
    <s v="Appliances"/>
    <s v="Small Box"/>
    <d v="2011-05-25T00:00:00"/>
  </r>
  <r>
    <n v="43745"/>
    <x v="1131"/>
    <s v="Low"/>
    <n v="41"/>
    <n v="260.64"/>
    <s v="Regular Air"/>
    <n v="6.15"/>
    <x v="4"/>
    <s v="Corporate"/>
    <s v="Office Supplies"/>
    <s v="Paper"/>
    <s v="Small Box"/>
    <d v="2010-11-03T00:00:00"/>
  </r>
  <r>
    <n v="12706"/>
    <x v="92"/>
    <s v="Critical"/>
    <n v="46"/>
    <n v="2494.69"/>
    <s v="Delivery Truck"/>
    <n v="36.61"/>
    <x v="3"/>
    <s v="Corporate"/>
    <s v="Furniture"/>
    <s v="Bookcases"/>
    <s v="Jumbo Box"/>
    <d v="2009-11-21T00:00:00"/>
  </r>
  <r>
    <n v="50657"/>
    <x v="123"/>
    <s v="High"/>
    <n v="40"/>
    <n v="315.45"/>
    <s v="Regular Air"/>
    <n v="11.51"/>
    <x v="10"/>
    <s v="Corporate"/>
    <s v="Office Supplies"/>
    <s v="Binders and Binder Accessories"/>
    <s v="Small Box"/>
    <d v="2011-12-19T00:00:00"/>
  </r>
  <r>
    <n v="36356"/>
    <x v="184"/>
    <s v="Medium"/>
    <n v="45"/>
    <n v="4768.59"/>
    <s v="Delivery Truck"/>
    <n v="45"/>
    <x v="0"/>
    <s v="Consumer"/>
    <s v="Furniture"/>
    <s v="Chairs &amp; Chairmats"/>
    <s v="Jumbo Drum"/>
    <d v="2011-12-27T00:00:00"/>
  </r>
  <r>
    <n v="55808"/>
    <x v="471"/>
    <s v="Not Specified"/>
    <n v="6"/>
    <n v="830.28"/>
    <s v="Delivery Truck"/>
    <n v="70.2"/>
    <x v="8"/>
    <s v="Home Office"/>
    <s v="Furniture"/>
    <s v="Chairs &amp; Chairmats"/>
    <s v="Jumbo Drum"/>
    <d v="2011-02-16T00:00:00"/>
  </r>
  <r>
    <n v="1895"/>
    <x v="1344"/>
    <s v="Medium"/>
    <n v="5"/>
    <n v="41.25"/>
    <s v="Regular Air"/>
    <n v="7.91"/>
    <x v="6"/>
    <s v="Corporate"/>
    <s v="Office Supplies"/>
    <s v="Paper"/>
    <s v="Small Box"/>
    <d v="2009-05-31T00:00:00"/>
  </r>
  <r>
    <n v="56608"/>
    <x v="1398"/>
    <s v="Critical"/>
    <n v="23"/>
    <n v="42.23"/>
    <s v="Regular Air"/>
    <n v="0.76"/>
    <x v="8"/>
    <s v="Consumer"/>
    <s v="Office Supplies"/>
    <s v="Rubber Bands"/>
    <s v="Wrap Bag"/>
    <d v="2009-11-20T00:00:00"/>
  </r>
  <r>
    <n v="13282"/>
    <x v="387"/>
    <s v="Low"/>
    <n v="2"/>
    <n v="12.59"/>
    <s v="Regular Air"/>
    <n v="0.5"/>
    <x v="5"/>
    <s v="Corporate"/>
    <s v="Office Supplies"/>
    <s v="Labels"/>
    <s v="Small Box"/>
    <d v="2012-05-13T00:00:00"/>
  </r>
  <r>
    <n v="31751"/>
    <x v="562"/>
    <s v="High"/>
    <n v="31"/>
    <n v="413.12"/>
    <s v="Express Air"/>
    <n v="7.27"/>
    <x v="1"/>
    <s v="Small Business"/>
    <s v="Office Supplies"/>
    <s v="Binders and Binder Accessories"/>
    <s v="Small Box"/>
    <d v="2011-05-28T00:00:00"/>
  </r>
  <r>
    <n v="45184"/>
    <x v="626"/>
    <s v="Low"/>
    <n v="25"/>
    <n v="14647.26"/>
    <s v="Regular Air"/>
    <n v="24.49"/>
    <x v="1"/>
    <s v="Home Office"/>
    <s v="Technology"/>
    <s v="Copiers and Fax"/>
    <s v="Large Box"/>
    <d v="2010-06-26T00:00:00"/>
  </r>
  <r>
    <n v="50816"/>
    <x v="453"/>
    <s v="High"/>
    <n v="26"/>
    <n v="733.92"/>
    <s v="Regular Air"/>
    <n v="1.49"/>
    <x v="0"/>
    <s v="Small Business"/>
    <s v="Office Supplies"/>
    <s v="Binders and Binder Accessories"/>
    <s v="Small Box"/>
    <d v="2009-03-29T00:00:00"/>
  </r>
  <r>
    <n v="48484"/>
    <x v="881"/>
    <s v="Medium"/>
    <n v="43"/>
    <n v="881.84"/>
    <s v="Regular Air"/>
    <n v="9.0299999999999994"/>
    <x v="0"/>
    <s v="Small Business"/>
    <s v="Office Supplies"/>
    <s v="Paper"/>
    <s v="Small Box"/>
    <d v="2010-06-25T00:00:00"/>
  </r>
  <r>
    <n v="26176"/>
    <x v="147"/>
    <s v="High"/>
    <n v="14"/>
    <n v="94.32"/>
    <s v="Regular Air"/>
    <n v="8.19"/>
    <x v="8"/>
    <s v="Home Office"/>
    <s v="Office Supplies"/>
    <s v="Paper"/>
    <s v="Small Box"/>
    <d v="2011-11-21T00:00:00"/>
  </r>
  <r>
    <n v="18374"/>
    <x v="90"/>
    <s v="Low"/>
    <n v="21"/>
    <n v="150.16"/>
    <s v="Regular Air"/>
    <n v="5.47"/>
    <x v="6"/>
    <s v="Corporate"/>
    <s v="Office Supplies"/>
    <s v="Paper"/>
    <s v="Small Box"/>
    <d v="2012-10-02T00:00:00"/>
  </r>
  <r>
    <n v="548"/>
    <x v="721"/>
    <s v="Critical"/>
    <n v="41"/>
    <n v="129.49"/>
    <s v="Regular Air"/>
    <n v="0.99"/>
    <x v="6"/>
    <s v="Home Office"/>
    <s v="Office Supplies"/>
    <s v="Labels"/>
    <s v="Small Box"/>
    <d v="2009-09-21T00:00:00"/>
  </r>
  <r>
    <n v="28934"/>
    <x v="483"/>
    <s v="Medium"/>
    <n v="12"/>
    <n v="1272.3499999999999"/>
    <s v="Regular Air"/>
    <n v="7.18"/>
    <x v="5"/>
    <s v="Consumer"/>
    <s v="Technology"/>
    <s v="Computer Peripherals"/>
    <s v="Small Box"/>
    <d v="2012-11-29T00:00:00"/>
  </r>
  <r>
    <n v="29572"/>
    <x v="333"/>
    <s v="Not Specified"/>
    <n v="18"/>
    <n v="2657.56"/>
    <s v="Delivery Truck"/>
    <n v="16.010000000000002"/>
    <x v="1"/>
    <s v="Home Office"/>
    <s v="Furniture"/>
    <s v="Tables"/>
    <s v="Jumbo Box"/>
    <d v="2010-06-04T00:00:00"/>
  </r>
  <r>
    <n v="48321"/>
    <x v="764"/>
    <s v="High"/>
    <n v="31"/>
    <n v="5875.66"/>
    <s v="Regular Air"/>
    <n v="19.989999999999998"/>
    <x v="5"/>
    <s v="Consumer"/>
    <s v="Office Supplies"/>
    <s v="Storage &amp; Organization"/>
    <s v="Small Box"/>
    <d v="2010-07-30T00:00:00"/>
  </r>
  <r>
    <n v="2054"/>
    <x v="1296"/>
    <s v="Not Specified"/>
    <n v="1"/>
    <n v="343.78"/>
    <s v="Regular Air"/>
    <n v="19.989999999999998"/>
    <x v="10"/>
    <s v="Consumer"/>
    <s v="Office Supplies"/>
    <s v="Appliances"/>
    <s v="Small Box"/>
    <d v="2012-06-10T00:00:00"/>
  </r>
  <r>
    <n v="2144"/>
    <x v="979"/>
    <s v="Medium"/>
    <n v="40"/>
    <n v="5945.3675000000003"/>
    <s v="Regular Air"/>
    <n v="4.99"/>
    <x v="6"/>
    <s v="Corporate"/>
    <s v="Technology"/>
    <s v="Telephones and Communication"/>
    <s v="Small Box"/>
    <d v="2009-03-28T00:00:00"/>
  </r>
  <r>
    <n v="42375"/>
    <x v="851"/>
    <s v="High"/>
    <n v="45"/>
    <n v="138.44999999999999"/>
    <s v="Express Air"/>
    <n v="0.7"/>
    <x v="1"/>
    <s v="Home Office"/>
    <s v="Office Supplies"/>
    <s v="Pens &amp; Art Supplies"/>
    <s v="Wrap Bag"/>
    <d v="2010-10-02T00:00:00"/>
  </r>
  <r>
    <n v="9665"/>
    <x v="661"/>
    <s v="Low"/>
    <n v="50"/>
    <n v="2348.66"/>
    <s v="Regular Air"/>
    <n v="5.0999999999999996"/>
    <x v="1"/>
    <s v="Home Office"/>
    <s v="Office Supplies"/>
    <s v="Appliances"/>
    <s v="Medium Box"/>
    <d v="2009-04-23T00:00:00"/>
  </r>
  <r>
    <n v="36293"/>
    <x v="521"/>
    <s v="Medium"/>
    <n v="13"/>
    <n v="1272.83"/>
    <s v="Regular Air"/>
    <n v="7.18"/>
    <x v="7"/>
    <s v="Small Business"/>
    <s v="Technology"/>
    <s v="Computer Peripherals"/>
    <s v="Small Box"/>
    <d v="2011-01-10T00:00:00"/>
  </r>
  <r>
    <n v="18532"/>
    <x v="60"/>
    <s v="Not Specified"/>
    <n v="31"/>
    <n v="507.58"/>
    <s v="Regular Air"/>
    <n v="10.68"/>
    <x v="4"/>
    <s v="Home Office"/>
    <s v="Office Supplies"/>
    <s v="Storage &amp; Organization"/>
    <s v="Small Box"/>
    <d v="2011-10-22T00:00:00"/>
  </r>
  <r>
    <n v="40518"/>
    <x v="1285"/>
    <s v="Critical"/>
    <n v="3"/>
    <n v="17.52"/>
    <s v="Regular Air"/>
    <n v="5.04"/>
    <x v="2"/>
    <s v="Home Office"/>
    <s v="Office Supplies"/>
    <s v="Binders and Binder Accessories"/>
    <s v="Small Box"/>
    <d v="2009-03-14T00:00:00"/>
  </r>
  <r>
    <n v="10213"/>
    <x v="859"/>
    <s v="High"/>
    <n v="12"/>
    <n v="464.57"/>
    <s v="Regular Air"/>
    <n v="4"/>
    <x v="3"/>
    <s v="Corporate"/>
    <s v="Technology"/>
    <s v="Computer Peripherals"/>
    <s v="Small Box"/>
    <d v="2011-02-19T00:00:00"/>
  </r>
  <r>
    <n v="34083"/>
    <x v="334"/>
    <s v="Not Specified"/>
    <n v="29"/>
    <n v="1415.1479999999999"/>
    <s v="Express Air"/>
    <n v="5"/>
    <x v="0"/>
    <s v="Small Business"/>
    <s v="Technology"/>
    <s v="Telephones and Communication"/>
    <s v="Small Pack"/>
    <d v="2012-02-05T00:00:00"/>
  </r>
  <r>
    <n v="36262"/>
    <x v="452"/>
    <s v="Not Specified"/>
    <n v="26"/>
    <n v="4701.6899999999996"/>
    <s v="Express Air"/>
    <n v="2.5"/>
    <x v="5"/>
    <s v="Corporate"/>
    <s v="Technology"/>
    <s v="Telephones and Communication"/>
    <s v="Small Box"/>
    <d v="2010-07-27T00:00:00"/>
  </r>
  <r>
    <n v="36001"/>
    <x v="1380"/>
    <s v="Low"/>
    <n v="47"/>
    <n v="564.39"/>
    <s v="Regular Air"/>
    <n v="4.9800000000000004"/>
    <x v="2"/>
    <s v="Home Office"/>
    <s v="Office Supplies"/>
    <s v="Binders and Binder Accessories"/>
    <s v="Small Box"/>
    <d v="2011-04-01T00:00:00"/>
  </r>
  <r>
    <n v="42886"/>
    <x v="615"/>
    <s v="Medium"/>
    <n v="42"/>
    <n v="162.57"/>
    <s v="Regular Air"/>
    <n v="0.5"/>
    <x v="6"/>
    <s v="Corporate"/>
    <s v="Office Supplies"/>
    <s v="Labels"/>
    <s v="Small Box"/>
    <d v="2012-01-10T00:00:00"/>
  </r>
  <r>
    <n v="7841"/>
    <x v="558"/>
    <s v="Not Specified"/>
    <n v="17"/>
    <n v="178.14"/>
    <s v="Regular Air"/>
    <n v="2.06"/>
    <x v="1"/>
    <s v="Consumer"/>
    <s v="Furniture"/>
    <s v="Office Furnishings"/>
    <s v="Wrap Bag"/>
    <d v="2012-05-22T00:00:00"/>
  </r>
  <r>
    <n v="24003"/>
    <x v="321"/>
    <s v="Critical"/>
    <n v="50"/>
    <n v="1318.49"/>
    <s v="Regular Air"/>
    <n v="8.7899999999999991"/>
    <x v="12"/>
    <s v="Corporate"/>
    <s v="Office Supplies"/>
    <s v="Storage &amp; Organization"/>
    <s v="Small Box"/>
    <d v="2009-11-01T00:00:00"/>
  </r>
  <r>
    <n v="55937"/>
    <x v="259"/>
    <s v="Medium"/>
    <n v="24"/>
    <n v="7332.0879999999997"/>
    <s v="Delivery Truck"/>
    <n v="85.63"/>
    <x v="8"/>
    <s v="Small Business"/>
    <s v="Furniture"/>
    <s v="Tables"/>
    <s v="Jumbo Box"/>
    <d v="2009-01-28T00:00:00"/>
  </r>
  <r>
    <n v="20932"/>
    <x v="295"/>
    <s v="High"/>
    <n v="38"/>
    <n v="123.26"/>
    <s v="Regular Air"/>
    <n v="1.86"/>
    <x v="9"/>
    <s v="Small Business"/>
    <s v="Office Supplies"/>
    <s v="Pens &amp; Art Supplies"/>
    <s v="Wrap Bag"/>
    <d v="2012-07-31T00:00:00"/>
  </r>
  <r>
    <n v="57861"/>
    <x v="840"/>
    <s v="Medium"/>
    <n v="40"/>
    <n v="120.15"/>
    <s v="Regular Air"/>
    <n v="1.49"/>
    <x v="0"/>
    <s v="Small Business"/>
    <s v="Office Supplies"/>
    <s v="Binders and Binder Accessories"/>
    <s v="Small Box"/>
    <d v="2012-10-27T00:00:00"/>
  </r>
  <r>
    <n v="39650"/>
    <x v="1059"/>
    <s v="Not Specified"/>
    <n v="47"/>
    <n v="329.06"/>
    <s v="Regular Air"/>
    <n v="7.98"/>
    <x v="1"/>
    <s v="Small Business"/>
    <s v="Furniture"/>
    <s v="Office Furnishings"/>
    <s v="Wrap Bag"/>
    <d v="2010-07-31T00:00:00"/>
  </r>
  <r>
    <n v="46912"/>
    <x v="1387"/>
    <s v="Low"/>
    <n v="5"/>
    <n v="294"/>
    <s v="Regular Air"/>
    <n v="14.83"/>
    <x v="2"/>
    <s v="Home Office"/>
    <s v="Furniture"/>
    <s v="Office Furnishings"/>
    <s v="Small Box"/>
    <d v="2012-06-30T00:00:00"/>
  </r>
  <r>
    <n v="9478"/>
    <x v="979"/>
    <s v="High"/>
    <n v="48"/>
    <n v="199.46"/>
    <s v="Regular Air"/>
    <n v="4.79"/>
    <x v="1"/>
    <s v="Corporate"/>
    <s v="Office Supplies"/>
    <s v="Paper"/>
    <s v="Small Box"/>
    <d v="2009-03-30T00:00:00"/>
  </r>
  <r>
    <n v="34246"/>
    <x v="949"/>
    <s v="Critical"/>
    <n v="27"/>
    <n v="322.69"/>
    <s v="Regular Air"/>
    <n v="6.97"/>
    <x v="2"/>
    <s v="Home Office"/>
    <s v="Office Supplies"/>
    <s v="Envelopes"/>
    <s v="Small Box"/>
    <d v="2010-10-09T00:00:00"/>
  </r>
  <r>
    <n v="23399"/>
    <x v="14"/>
    <s v="High"/>
    <n v="14"/>
    <n v="209.3"/>
    <s v="Express Air"/>
    <n v="4.51"/>
    <x v="6"/>
    <s v="Small Business"/>
    <s v="Office Supplies"/>
    <s v="Storage &amp; Organization"/>
    <s v="Small Box"/>
    <d v="2010-12-29T00:00:00"/>
  </r>
  <r>
    <n v="5958"/>
    <x v="464"/>
    <s v="Medium"/>
    <n v="21"/>
    <n v="2629.6640000000002"/>
    <s v="Delivery Truck"/>
    <n v="60"/>
    <x v="3"/>
    <s v="Small Business"/>
    <s v="Furniture"/>
    <s v="Tables"/>
    <s v="Jumbo Drum"/>
    <d v="2011-09-15T00:00:00"/>
  </r>
  <r>
    <n v="4965"/>
    <x v="802"/>
    <s v="Low"/>
    <n v="46"/>
    <n v="287.13"/>
    <s v="Regular Air"/>
    <n v="7.96"/>
    <x v="1"/>
    <s v="Corporate"/>
    <s v="Office Supplies"/>
    <s v="Paper"/>
    <s v="Small Box"/>
    <d v="2010-10-25T00:00:00"/>
  </r>
  <r>
    <n v="34402"/>
    <x v="885"/>
    <s v="High"/>
    <n v="11"/>
    <n v="48.5"/>
    <s v="Express Air"/>
    <n v="0.5"/>
    <x v="6"/>
    <s v="Corporate"/>
    <s v="Office Supplies"/>
    <s v="Labels"/>
    <s v="Small Box"/>
    <d v="2010-05-05T00:00:00"/>
  </r>
  <r>
    <n v="51783"/>
    <x v="111"/>
    <s v="Medium"/>
    <n v="13"/>
    <n v="646.54999999999995"/>
    <s v="Regular Air"/>
    <n v="5.79"/>
    <x v="1"/>
    <s v="Consumer"/>
    <s v="Office Supplies"/>
    <s v="Paper"/>
    <s v="Small Box"/>
    <d v="2011-11-13T00:00:00"/>
  </r>
  <r>
    <n v="56710"/>
    <x v="912"/>
    <s v="Not Specified"/>
    <n v="21"/>
    <n v="736.17"/>
    <s v="Regular Air"/>
    <n v="1.99"/>
    <x v="1"/>
    <s v="Consumer"/>
    <s v="Technology"/>
    <s v="Computer Peripherals"/>
    <s v="Small Pack"/>
    <d v="2010-05-13T00:00:00"/>
  </r>
  <r>
    <n v="32582"/>
    <x v="598"/>
    <s v="Not Specified"/>
    <n v="27"/>
    <n v="2780.88"/>
    <s v="Express Air"/>
    <n v="24.49"/>
    <x v="0"/>
    <s v="Consumer"/>
    <s v="Furniture"/>
    <s v="Office Furnishings"/>
    <s v="Large Box"/>
    <d v="2009-06-26T00:00:00"/>
  </r>
  <r>
    <n v="41312"/>
    <x v="1128"/>
    <s v="Not Specified"/>
    <n v="21"/>
    <n v="787.63"/>
    <s v="Regular Air"/>
    <n v="1.99"/>
    <x v="1"/>
    <s v="Consumer"/>
    <s v="Technology"/>
    <s v="Computer Peripherals"/>
    <s v="Small Pack"/>
    <d v="2012-02-01T00:00:00"/>
  </r>
  <r>
    <n v="37669"/>
    <x v="1354"/>
    <s v="Not Specified"/>
    <n v="4"/>
    <n v="70.02"/>
    <s v="Regular Air"/>
    <n v="8.7799999999999994"/>
    <x v="1"/>
    <s v="Corporate"/>
    <s v="Office Supplies"/>
    <s v="Storage &amp; Organization"/>
    <s v="Small Box"/>
    <d v="2010-11-01T00:00:00"/>
  </r>
  <r>
    <n v="2370"/>
    <x v="79"/>
    <s v="Critical"/>
    <n v="30"/>
    <n v="257.42"/>
    <s v="Regular Air"/>
    <n v="2.87"/>
    <x v="4"/>
    <s v="Consumer"/>
    <s v="Office Supplies"/>
    <s v="Paper"/>
    <s v="Wrap Bag"/>
    <d v="2009-01-18T00:00:00"/>
  </r>
  <r>
    <n v="1154"/>
    <x v="95"/>
    <s v="Critical"/>
    <n v="23"/>
    <n v="115.1"/>
    <s v="Regular Air"/>
    <n v="0.5"/>
    <x v="4"/>
    <s v="Home Office"/>
    <s v="Office Supplies"/>
    <s v="Labels"/>
    <s v="Small Box"/>
    <d v="2012-02-16T00:00:00"/>
  </r>
  <r>
    <n v="43045"/>
    <x v="983"/>
    <s v="Medium"/>
    <n v="47"/>
    <n v="5301.2"/>
    <s v="Regular Air"/>
    <n v="10.119999999999999"/>
    <x v="6"/>
    <s v="Corporate"/>
    <s v="Furniture"/>
    <s v="Office Furnishings"/>
    <s v="Large Box"/>
    <d v="2012-06-16T00:00:00"/>
  </r>
  <r>
    <n v="54819"/>
    <x v="606"/>
    <s v="Low"/>
    <n v="46"/>
    <n v="2710.5055000000002"/>
    <s v="Regular Air"/>
    <n v="8.8000000000000007"/>
    <x v="8"/>
    <s v="Small Business"/>
    <s v="Technology"/>
    <s v="Telephones and Communication"/>
    <s v="Small Box"/>
    <d v="2009-10-10T00:00:00"/>
  </r>
  <r>
    <n v="23751"/>
    <x v="590"/>
    <s v="Medium"/>
    <n v="44"/>
    <n v="10364.36"/>
    <s v="Delivery Truck"/>
    <n v="64.66"/>
    <x v="3"/>
    <s v="Corporate"/>
    <s v="Furniture"/>
    <s v="Bookcases"/>
    <s v="Jumbo Box"/>
    <d v="2009-03-19T00:00:00"/>
  </r>
  <r>
    <n v="36416"/>
    <x v="350"/>
    <s v="Low"/>
    <n v="44"/>
    <n v="276"/>
    <s v="Regular Air"/>
    <n v="5.82"/>
    <x v="1"/>
    <s v="Corporate"/>
    <s v="Office Supplies"/>
    <s v="Paper"/>
    <s v="Small Box"/>
    <d v="2009-12-04T00:00:00"/>
  </r>
  <r>
    <n v="38080"/>
    <x v="1157"/>
    <s v="Not Specified"/>
    <n v="26"/>
    <n v="125.01"/>
    <s v="Regular Air"/>
    <n v="4.7"/>
    <x v="1"/>
    <s v="Consumer"/>
    <s v="Office Supplies"/>
    <s v="Paper"/>
    <s v="Small Box"/>
    <d v="2009-09-15T00:00:00"/>
  </r>
  <r>
    <n v="46691"/>
    <x v="1388"/>
    <s v="Critical"/>
    <n v="47"/>
    <n v="1676.25"/>
    <s v="Regular Air"/>
    <n v="22.6"/>
    <x v="0"/>
    <s v="Small Business"/>
    <s v="Furniture"/>
    <s v="Office Furnishings"/>
    <s v="Large Box"/>
    <d v="2012-06-26T00:00:00"/>
  </r>
  <r>
    <n v="26469"/>
    <x v="155"/>
    <s v="Medium"/>
    <n v="4"/>
    <n v="7406.49"/>
    <s v="Regular Air"/>
    <n v="19.989999999999998"/>
    <x v="1"/>
    <s v="Home Office"/>
    <s v="Office Supplies"/>
    <s v="Binders and Binder Accessories"/>
    <s v="Small Box"/>
    <d v="2012-08-01T00:00:00"/>
  </r>
  <r>
    <n v="58179"/>
    <x v="640"/>
    <s v="Medium"/>
    <n v="3"/>
    <n v="39.49"/>
    <s v="Regular Air"/>
    <n v="5.72"/>
    <x v="0"/>
    <s v="Small Business"/>
    <s v="Office Supplies"/>
    <s v="Envelopes"/>
    <s v="Small Box"/>
    <d v="2011-09-06T00:00:00"/>
  </r>
  <r>
    <n v="13252"/>
    <x v="19"/>
    <s v="Not Specified"/>
    <n v="44"/>
    <n v="7312.86"/>
    <s v="Delivery Truck"/>
    <n v="30"/>
    <x v="4"/>
    <s v="Consumer"/>
    <s v="Furniture"/>
    <s v="Chairs &amp; Chairmats"/>
    <s v="Jumbo Drum"/>
    <d v="2009-03-25T00:00:00"/>
  </r>
  <r>
    <n v="28928"/>
    <x v="272"/>
    <s v="Low"/>
    <n v="46"/>
    <n v="1397.383"/>
    <s v="Regular Air"/>
    <n v="5"/>
    <x v="8"/>
    <s v="Corporate"/>
    <s v="Technology"/>
    <s v="Telephones and Communication"/>
    <s v="Wrap Bag"/>
    <d v="2010-05-02T00:00:00"/>
  </r>
  <r>
    <n v="56327"/>
    <x v="358"/>
    <s v="Medium"/>
    <n v="11"/>
    <n v="2164.0700000000002"/>
    <s v="Delivery Truck"/>
    <n v="55.24"/>
    <x v="5"/>
    <s v="Small Business"/>
    <s v="Office Supplies"/>
    <s v="Appliances"/>
    <s v="Jumbo Drum"/>
    <d v="2010-01-13T00:00:00"/>
  </r>
  <r>
    <n v="45409"/>
    <x v="30"/>
    <s v="Critical"/>
    <n v="11"/>
    <n v="3427.31"/>
    <s v="Delivery Truck"/>
    <n v="58.95"/>
    <x v="0"/>
    <s v="Corporate"/>
    <s v="Furniture"/>
    <s v="Chairs &amp; Chairmats"/>
    <s v="Jumbo Drum"/>
    <d v="2010-04-15T00:00:00"/>
  </r>
  <r>
    <n v="23524"/>
    <x v="1122"/>
    <s v="High"/>
    <n v="46"/>
    <n v="2461.23"/>
    <s v="Regular Air"/>
    <n v="14.3"/>
    <x v="1"/>
    <s v="Home Office"/>
    <s v="Office Supplies"/>
    <s v="Paper"/>
    <s v="Small Box"/>
    <d v="2009-04-30T00:00:00"/>
  </r>
  <r>
    <n v="31204"/>
    <x v="1069"/>
    <s v="Low"/>
    <n v="8"/>
    <n v="10.46"/>
    <s v="Regular Air"/>
    <n v="0.7"/>
    <x v="0"/>
    <s v="Small Business"/>
    <s v="Office Supplies"/>
    <s v="Rubber Bands"/>
    <s v="Wrap Bag"/>
    <d v="2010-08-21T00:00:00"/>
  </r>
  <r>
    <n v="769"/>
    <x v="876"/>
    <s v="Medium"/>
    <n v="37"/>
    <n v="4261.9399999999996"/>
    <s v="Delivery Truck"/>
    <n v="56.14"/>
    <x v="7"/>
    <s v="Consumer"/>
    <s v="Technology"/>
    <s v="Office Machines"/>
    <s v="Jumbo Drum"/>
    <d v="2010-06-02T00:00:00"/>
  </r>
  <r>
    <n v="42151"/>
    <x v="1335"/>
    <s v="High"/>
    <n v="35"/>
    <n v="4408.6695"/>
    <s v="Regular Air"/>
    <n v="3.9"/>
    <x v="5"/>
    <s v="Consumer"/>
    <s v="Technology"/>
    <s v="Telephones and Communication"/>
    <s v="Small Box"/>
    <d v="2010-12-18T00:00:00"/>
  </r>
  <r>
    <n v="49088"/>
    <x v="1280"/>
    <s v="Critical"/>
    <n v="15"/>
    <n v="4012.58"/>
    <s v="Express Air"/>
    <n v="35"/>
    <x v="9"/>
    <s v="Consumer"/>
    <s v="Office Supplies"/>
    <s v="Storage &amp; Organization"/>
    <s v="Large Box"/>
    <d v="2009-09-24T00:00:00"/>
  </r>
  <r>
    <n v="40678"/>
    <x v="446"/>
    <s v="Low"/>
    <n v="42"/>
    <n v="2753.07"/>
    <s v="Regular Air"/>
    <n v="19.989999999999998"/>
    <x v="5"/>
    <s v="Home Office"/>
    <s v="Office Supplies"/>
    <s v="Binders and Binder Accessories"/>
    <s v="Small Box"/>
    <d v="2010-05-05T00:00:00"/>
  </r>
  <r>
    <n v="54501"/>
    <x v="1153"/>
    <s v="Critical"/>
    <n v="16"/>
    <n v="225.46"/>
    <s v="Regular Air"/>
    <n v="7.51"/>
    <x v="8"/>
    <s v="Corporate"/>
    <s v="Technology"/>
    <s v="Office Machines"/>
    <s v="Medium Box"/>
    <d v="2012-12-01T00:00:00"/>
  </r>
  <r>
    <n v="26432"/>
    <x v="787"/>
    <s v="Low"/>
    <n v="37"/>
    <n v="1420.89"/>
    <s v="Regular Air"/>
    <n v="4.5"/>
    <x v="4"/>
    <s v="Corporate"/>
    <s v="Office Supplies"/>
    <s v="Appliances"/>
    <s v="Small Box"/>
    <d v="2010-01-06T00:00:00"/>
  </r>
  <r>
    <n v="36"/>
    <x v="1102"/>
    <s v="Critical"/>
    <n v="46"/>
    <n v="2484.7455"/>
    <s v="Regular Air"/>
    <n v="4.2"/>
    <x v="5"/>
    <s v="Home Office"/>
    <s v="Technology"/>
    <s v="Telephones and Communication"/>
    <s v="Small Box"/>
    <d v="2011-11-02T00:00:00"/>
  </r>
  <r>
    <n v="9632"/>
    <x v="651"/>
    <s v="Low"/>
    <n v="33"/>
    <n v="3633.03"/>
    <s v="Regular Air"/>
    <n v="9.07"/>
    <x v="5"/>
    <s v="Home Office"/>
    <s v="Office Supplies"/>
    <s v="Binders and Binder Accessories"/>
    <s v="Small Box"/>
    <d v="2012-01-20T00:00:00"/>
  </r>
  <r>
    <n v="46402"/>
    <x v="298"/>
    <s v="Medium"/>
    <n v="12"/>
    <n v="1219.1465000000001"/>
    <s v="Express Air"/>
    <n v="2.5"/>
    <x v="1"/>
    <s v="Consumer"/>
    <s v="Technology"/>
    <s v="Telephones and Communication"/>
    <s v="Small Box"/>
    <d v="2011-01-09T00:00:00"/>
  </r>
  <r>
    <n v="28389"/>
    <x v="941"/>
    <s v="High"/>
    <n v="22"/>
    <n v="668.39"/>
    <s v="Regular Air"/>
    <n v="3.92"/>
    <x v="0"/>
    <s v="Home Office"/>
    <s v="Furniture"/>
    <s v="Office Furnishings"/>
    <s v="Small Pack"/>
    <d v="2009-11-04T00:00:00"/>
  </r>
  <r>
    <n v="57506"/>
    <x v="1260"/>
    <s v="Medium"/>
    <n v="48"/>
    <n v="332.55"/>
    <s v="Regular Air"/>
    <n v="5.47"/>
    <x v="8"/>
    <s v="Corporate"/>
    <s v="Office Supplies"/>
    <s v="Paper"/>
    <s v="Small Box"/>
    <d v="2009-02-13T00:00:00"/>
  </r>
  <r>
    <n v="39040"/>
    <x v="386"/>
    <s v="Critical"/>
    <n v="26"/>
    <n v="1204.5094999999999"/>
    <s v="Regular Air"/>
    <n v="5"/>
    <x v="4"/>
    <s v="Corporate"/>
    <s v="Technology"/>
    <s v="Telephones and Communication"/>
    <s v="Small Pack"/>
    <d v="2009-05-22T00:00:00"/>
  </r>
  <r>
    <n v="19748"/>
    <x v="198"/>
    <s v="Not Specified"/>
    <n v="6"/>
    <n v="124.65"/>
    <s v="Regular Air"/>
    <n v="5.21"/>
    <x v="6"/>
    <s v="Corporate"/>
    <s v="Office Supplies"/>
    <s v="Paper"/>
    <s v="Small Box"/>
    <d v="2010-08-05T00:00:00"/>
  </r>
  <r>
    <n v="39488"/>
    <x v="39"/>
    <s v="Low"/>
    <n v="18"/>
    <n v="92.4"/>
    <s v="Express Air"/>
    <n v="2.5"/>
    <x v="1"/>
    <s v="Home Office"/>
    <s v="Office Supplies"/>
    <s v="Envelopes"/>
    <s v="Small Box"/>
    <d v="2009-06-26T00:00:00"/>
  </r>
  <r>
    <n v="41634"/>
    <x v="194"/>
    <s v="Not Specified"/>
    <n v="7"/>
    <n v="57.35"/>
    <s v="Regular Air"/>
    <n v="1.99"/>
    <x v="6"/>
    <s v="Home Office"/>
    <s v="Technology"/>
    <s v="Computer Peripherals"/>
    <s v="Small Pack"/>
    <d v="2012-12-09T00:00:00"/>
  </r>
  <r>
    <n v="21249"/>
    <x v="104"/>
    <s v="Low"/>
    <n v="7"/>
    <n v="1260.2014999999999"/>
    <s v="Regular Air"/>
    <n v="8.99"/>
    <x v="4"/>
    <s v="Small Business"/>
    <s v="Technology"/>
    <s v="Telephones and Communication"/>
    <s v="Small Box"/>
    <d v="2010-09-21T00:00:00"/>
  </r>
  <r>
    <n v="30913"/>
    <x v="223"/>
    <s v="Medium"/>
    <n v="36"/>
    <n v="795.52"/>
    <s v="Regular Air"/>
    <n v="1.99"/>
    <x v="5"/>
    <s v="Corporate"/>
    <s v="Technology"/>
    <s v="Computer Peripherals"/>
    <s v="Small Pack"/>
    <d v="2012-09-24T00:00:00"/>
  </r>
  <r>
    <n v="20737"/>
    <x v="184"/>
    <s v="Medium"/>
    <n v="10"/>
    <n v="1410.93"/>
    <s v="Delivery Truck"/>
    <n v="36.090000000000003"/>
    <x v="4"/>
    <s v="Home Office"/>
    <s v="Furniture"/>
    <s v="Bookcases"/>
    <s v="Jumbo Box"/>
    <d v="2011-12-26T00:00:00"/>
  </r>
  <r>
    <n v="59072"/>
    <x v="693"/>
    <s v="Not Specified"/>
    <n v="12"/>
    <n v="78.94"/>
    <s v="Express Air"/>
    <n v="7.46"/>
    <x v="3"/>
    <s v="Corporate"/>
    <s v="Office Supplies"/>
    <s v="Binders and Binder Accessories"/>
    <s v="Small Box"/>
    <d v="2009-05-27T00:00:00"/>
  </r>
  <r>
    <n v="36133"/>
    <x v="8"/>
    <s v="Medium"/>
    <n v="6"/>
    <n v="128.56"/>
    <s v="Regular Air"/>
    <n v="8.68"/>
    <x v="1"/>
    <s v="Consumer"/>
    <s v="Office Supplies"/>
    <s v="Paper"/>
    <s v="Small Box"/>
    <d v="2011-08-21T00:00:00"/>
  </r>
  <r>
    <n v="31073"/>
    <x v="219"/>
    <s v="Medium"/>
    <n v="26"/>
    <n v="4322.26"/>
    <s v="Regular Air"/>
    <n v="35"/>
    <x v="1"/>
    <s v="Home Office"/>
    <s v="Office Supplies"/>
    <s v="Storage &amp; Organization"/>
    <s v="Large Box"/>
    <d v="2010-07-25T00:00:00"/>
  </r>
  <r>
    <n v="32164"/>
    <x v="955"/>
    <s v="Not Specified"/>
    <n v="12"/>
    <n v="77.010000000000005"/>
    <s v="Regular Air"/>
    <n v="4.96"/>
    <x v="5"/>
    <s v="Small Business"/>
    <s v="Office Supplies"/>
    <s v="Paper"/>
    <s v="Small Box"/>
    <d v="2010-02-03T00:00:00"/>
  </r>
  <r>
    <n v="50754"/>
    <x v="1209"/>
    <s v="Not Specified"/>
    <n v="9"/>
    <n v="64.030500000000004"/>
    <s v="Regular Air"/>
    <n v="5.03"/>
    <x v="2"/>
    <s v="Consumer"/>
    <s v="Technology"/>
    <s v="Telephones and Communication"/>
    <s v="Medium Box"/>
    <d v="2009-12-10T00:00:00"/>
  </r>
  <r>
    <n v="44134"/>
    <x v="1288"/>
    <s v="High"/>
    <n v="35"/>
    <n v="620.02"/>
    <s v="Regular Air"/>
    <n v="8.99"/>
    <x v="4"/>
    <s v="Home Office"/>
    <s v="Furniture"/>
    <s v="Office Furnishings"/>
    <s v="Small Pack"/>
    <d v="2009-11-01T00:00:00"/>
  </r>
  <r>
    <n v="19139"/>
    <x v="1243"/>
    <s v="Not Specified"/>
    <n v="15"/>
    <n v="94.84"/>
    <s v="Regular Air"/>
    <n v="5.15"/>
    <x v="4"/>
    <s v="Corporate"/>
    <s v="Office Supplies"/>
    <s v="Paper"/>
    <s v="Small Box"/>
    <d v="2010-12-04T00:00:00"/>
  </r>
  <r>
    <n v="13479"/>
    <x v="501"/>
    <s v="High"/>
    <n v="3"/>
    <n v="292.95999999999998"/>
    <s v="Regular Air"/>
    <n v="19.989999999999998"/>
    <x v="1"/>
    <s v="Consumer"/>
    <s v="Technology"/>
    <s v="Computer Peripherals"/>
    <s v="Small Box"/>
    <d v="2009-12-06T00:00:00"/>
  </r>
  <r>
    <n v="11782"/>
    <x v="596"/>
    <s v="Low"/>
    <n v="46"/>
    <n v="247.21"/>
    <s v="Regular Air"/>
    <n v="4.75"/>
    <x v="0"/>
    <s v="Corporate"/>
    <s v="Office Supplies"/>
    <s v="Paper"/>
    <s v="Small Box"/>
    <d v="2012-08-02T00:00:00"/>
  </r>
  <r>
    <n v="13027"/>
    <x v="1317"/>
    <s v="Critical"/>
    <n v="42"/>
    <n v="290.68"/>
    <s v="Regular Air"/>
    <n v="6.18"/>
    <x v="4"/>
    <s v="Small Business"/>
    <s v="Office Supplies"/>
    <s v="Paper"/>
    <s v="Small Box"/>
    <d v="2012-01-17T00:00:00"/>
  </r>
  <r>
    <n v="18790"/>
    <x v="987"/>
    <s v="High"/>
    <n v="7"/>
    <n v="13253.93"/>
    <s v="Delivery Truck"/>
    <n v="14.7"/>
    <x v="3"/>
    <s v="Consumer"/>
    <s v="Technology"/>
    <s v="Office Machines"/>
    <s v="Jumbo Drum"/>
    <d v="2009-02-13T00:00:00"/>
  </r>
  <r>
    <n v="42850"/>
    <x v="1216"/>
    <s v="Medium"/>
    <n v="27"/>
    <n v="822.7"/>
    <s v="Express Air"/>
    <n v="5.5"/>
    <x v="1"/>
    <s v="Home Office"/>
    <s v="Technology"/>
    <s v="Computer Peripherals"/>
    <s v="Small Box"/>
    <d v="2011-06-22T00:00:00"/>
  </r>
  <r>
    <n v="47138"/>
    <x v="746"/>
    <s v="Low"/>
    <n v="1"/>
    <n v="107.95"/>
    <s v="Regular Air"/>
    <n v="8.99"/>
    <x v="1"/>
    <s v="Corporate"/>
    <s v="Technology"/>
    <s v="Telephones and Communication"/>
    <s v="Small Box"/>
    <d v="2009-01-16T00:00:00"/>
  </r>
  <r>
    <n v="39173"/>
    <x v="79"/>
    <s v="Critical"/>
    <n v="36"/>
    <n v="76.48"/>
    <s v="Regular Air"/>
    <n v="0.78"/>
    <x v="4"/>
    <s v="Small Business"/>
    <s v="Office Supplies"/>
    <s v="Rubber Bands"/>
    <s v="Wrap Bag"/>
    <d v="2009-01-18T00:00:00"/>
  </r>
  <r>
    <n v="12965"/>
    <x v="582"/>
    <s v="Medium"/>
    <n v="21"/>
    <n v="90.78"/>
    <s v="Regular Air"/>
    <n v="5.41"/>
    <x v="3"/>
    <s v="Corporate"/>
    <s v="Office Supplies"/>
    <s v="Binders and Binder Accessories"/>
    <s v="Small Box"/>
    <d v="2010-06-26T00:00:00"/>
  </r>
  <r>
    <n v="6373"/>
    <x v="360"/>
    <s v="Not Specified"/>
    <n v="1"/>
    <n v="62.77"/>
    <s v="Regular Air"/>
    <n v="4.5"/>
    <x v="9"/>
    <s v="Home Office"/>
    <s v="Office Supplies"/>
    <s v="Appliances"/>
    <s v="Small Box"/>
    <d v="2012-01-24T00:00:00"/>
  </r>
  <r>
    <n v="48548"/>
    <x v="485"/>
    <s v="Critical"/>
    <n v="3"/>
    <n v="13.71"/>
    <s v="Regular Air"/>
    <n v="3.97"/>
    <x v="4"/>
    <s v="Corporate"/>
    <s v="Office Supplies"/>
    <s v="Pens &amp; Art Supplies"/>
    <s v="Wrap Bag"/>
    <d v="2011-03-27T00:00:00"/>
  </r>
  <r>
    <n v="33699"/>
    <x v="191"/>
    <s v="Low"/>
    <n v="31"/>
    <n v="196.81"/>
    <s v="Regular Air"/>
    <n v="1.34"/>
    <x v="9"/>
    <s v="Small Business"/>
    <s v="Office Supplies"/>
    <s v="Paper"/>
    <s v="Wrap Bag"/>
    <d v="2009-07-31T00:00:00"/>
  </r>
  <r>
    <n v="35361"/>
    <x v="679"/>
    <s v="Medium"/>
    <n v="37"/>
    <n v="313.39999999999998"/>
    <s v="Regular Air"/>
    <n v="4.82"/>
    <x v="0"/>
    <s v="Home Office"/>
    <s v="Office Supplies"/>
    <s v="Paper"/>
    <s v="Small Box"/>
    <d v="2009-04-07T00:00:00"/>
  </r>
  <r>
    <n v="49312"/>
    <x v="1208"/>
    <s v="Critical"/>
    <n v="30"/>
    <n v="164.41"/>
    <s v="Regular Air"/>
    <n v="7.54"/>
    <x v="9"/>
    <s v="Corporate"/>
    <s v="Office Supplies"/>
    <s v="Paper"/>
    <s v="Small Box"/>
    <d v="2011-02-22T00:00:00"/>
  </r>
  <r>
    <n v="44386"/>
    <x v="559"/>
    <s v="Medium"/>
    <n v="43"/>
    <n v="1236.6400000000001"/>
    <s v="Regular Air"/>
    <n v="1.99"/>
    <x v="1"/>
    <s v="Home Office"/>
    <s v="Technology"/>
    <s v="Computer Peripherals"/>
    <s v="Small Pack"/>
    <d v="2012-04-11T00:00:00"/>
  </r>
  <r>
    <n v="51300"/>
    <x v="540"/>
    <s v="Medium"/>
    <n v="43"/>
    <n v="344.24"/>
    <s v="Regular Air"/>
    <n v="1.99"/>
    <x v="6"/>
    <s v="Home Office"/>
    <s v="Technology"/>
    <s v="Computer Peripherals"/>
    <s v="Small Pack"/>
    <d v="2011-10-17T00:00:00"/>
  </r>
  <r>
    <n v="3522"/>
    <x v="29"/>
    <s v="Low"/>
    <n v="27"/>
    <n v="812.68"/>
    <s v="Regular Air"/>
    <n v="1.99"/>
    <x v="10"/>
    <s v="Consumer"/>
    <s v="Technology"/>
    <s v="Computer Peripherals"/>
    <s v="Small Pack"/>
    <d v="2009-09-27T00:00:00"/>
  </r>
  <r>
    <n v="964"/>
    <x v="192"/>
    <s v="Medium"/>
    <n v="50"/>
    <n v="315.02"/>
    <s v="Regular Air"/>
    <n v="1.49"/>
    <x v="4"/>
    <s v="Corporate"/>
    <s v="Office Supplies"/>
    <s v="Binders and Binder Accessories"/>
    <s v="Small Box"/>
    <d v="2011-05-21T00:00:00"/>
  </r>
  <r>
    <n v="38659"/>
    <x v="313"/>
    <s v="Low"/>
    <n v="32"/>
    <n v="4025.66"/>
    <s v="Delivery Truck"/>
    <n v="51.94"/>
    <x v="6"/>
    <s v="Corporate"/>
    <s v="Furniture"/>
    <s v="Tables"/>
    <s v="Jumbo Box"/>
    <d v="2010-04-06T00:00:00"/>
  </r>
  <r>
    <n v="13089"/>
    <x v="1063"/>
    <s v="Not Specified"/>
    <n v="34"/>
    <n v="3577.11"/>
    <s v="Delivery Truck"/>
    <n v="58.72"/>
    <x v="4"/>
    <s v="Corporate"/>
    <s v="Furniture"/>
    <s v="Bookcases"/>
    <s v="Jumbo Box"/>
    <d v="2011-12-17T00:00:00"/>
  </r>
  <r>
    <n v="15815"/>
    <x v="696"/>
    <s v="Critical"/>
    <n v="43"/>
    <n v="528.6"/>
    <s v="Regular Air"/>
    <n v="5.63"/>
    <x v="6"/>
    <s v="Corporate"/>
    <s v="Office Supplies"/>
    <s v="Binders and Binder Accessories"/>
    <s v="Small Box"/>
    <d v="2009-05-03T00:00:00"/>
  </r>
  <r>
    <n v="46499"/>
    <x v="285"/>
    <s v="Critical"/>
    <n v="1"/>
    <n v="46.94"/>
    <s v="Regular Air"/>
    <n v="3.5"/>
    <x v="0"/>
    <s v="Home Office"/>
    <s v="Office Supplies"/>
    <s v="Appliances"/>
    <s v="Small Box"/>
    <d v="2009-06-08T00:00:00"/>
  </r>
  <r>
    <n v="9765"/>
    <x v="1370"/>
    <s v="Low"/>
    <n v="26"/>
    <n v="3505.6"/>
    <s v="Regular Air"/>
    <n v="12.65"/>
    <x v="1"/>
    <s v="Home Office"/>
    <s v="Furniture"/>
    <s v="Chairs &amp; Chairmats"/>
    <s v="Medium Box"/>
    <d v="2012-10-19T00:00:00"/>
  </r>
  <r>
    <n v="28545"/>
    <x v="1088"/>
    <s v="High"/>
    <n v="15"/>
    <n v="5296.19"/>
    <s v="Regular Air"/>
    <n v="19.989999999999998"/>
    <x v="6"/>
    <s v="Home Office"/>
    <s v="Office Supplies"/>
    <s v="Appliances"/>
    <s v="Small Box"/>
    <d v="2011-08-24T00:00:00"/>
  </r>
  <r>
    <n v="10688"/>
    <x v="21"/>
    <s v="Medium"/>
    <n v="14"/>
    <n v="618.84"/>
    <s v="Regular Air"/>
    <n v="34.200000000000003"/>
    <x v="12"/>
    <s v="Corporate"/>
    <s v="Furniture"/>
    <s v="Office Furnishings"/>
    <s v="Wrap Bag"/>
    <d v="2012-05-13T00:00:00"/>
  </r>
  <r>
    <n v="32804"/>
    <x v="1074"/>
    <s v="Medium"/>
    <n v="49"/>
    <n v="174.81"/>
    <s v="Regular Air"/>
    <n v="0.5"/>
    <x v="6"/>
    <s v="Corporate"/>
    <s v="Office Supplies"/>
    <s v="Labels"/>
    <s v="Small Box"/>
    <d v="2012-09-10T00:00:00"/>
  </r>
  <r>
    <n v="19718"/>
    <x v="1388"/>
    <s v="Low"/>
    <n v="6"/>
    <n v="89.75"/>
    <s v="Regular Air"/>
    <n v="7.51"/>
    <x v="8"/>
    <s v="Consumer"/>
    <s v="Technology"/>
    <s v="Office Machines"/>
    <s v="Medium Box"/>
    <d v="2012-06-29T00:00:00"/>
  </r>
  <r>
    <n v="52711"/>
    <x v="1003"/>
    <s v="Not Specified"/>
    <n v="7"/>
    <n v="220.79"/>
    <s v="Regular Air"/>
    <n v="4"/>
    <x v="10"/>
    <s v="Home Office"/>
    <s v="Technology"/>
    <s v="Computer Peripherals"/>
    <s v="Small Box"/>
    <d v="2011-09-25T00:00:00"/>
  </r>
  <r>
    <n v="23808"/>
    <x v="1303"/>
    <s v="Low"/>
    <n v="30"/>
    <n v="630.14"/>
    <s v="Regular Air"/>
    <n v="8.68"/>
    <x v="3"/>
    <s v="Consumer"/>
    <s v="Office Supplies"/>
    <s v="Paper"/>
    <s v="Small Box"/>
    <d v="2009-02-14T00:00:00"/>
  </r>
  <r>
    <n v="39872"/>
    <x v="205"/>
    <s v="Critical"/>
    <n v="5"/>
    <n v="16.239999999999998"/>
    <s v="Regular Air"/>
    <n v="0.99"/>
    <x v="1"/>
    <s v="Home Office"/>
    <s v="Office Supplies"/>
    <s v="Labels"/>
    <s v="Small Box"/>
    <d v="2010-02-23T00:00:00"/>
  </r>
  <r>
    <n v="7489"/>
    <x v="853"/>
    <s v="Critical"/>
    <n v="38"/>
    <n v="6900.13"/>
    <s v="Delivery Truck"/>
    <n v="23.58"/>
    <x v="0"/>
    <s v="Home Office"/>
    <s v="Furniture"/>
    <s v="Bookcases"/>
    <s v="Jumbo Box"/>
    <d v="2010-10-03T00:00:00"/>
  </r>
  <r>
    <n v="32901"/>
    <x v="257"/>
    <s v="Critical"/>
    <n v="13"/>
    <n v="49.74"/>
    <s v="Regular Air"/>
    <n v="0.5"/>
    <x v="0"/>
    <s v="Corporate"/>
    <s v="Office Supplies"/>
    <s v="Labels"/>
    <s v="Small Box"/>
    <d v="2011-01-11T00:00:00"/>
  </r>
  <r>
    <n v="21636"/>
    <x v="1140"/>
    <s v="Low"/>
    <n v="6"/>
    <n v="40.06"/>
    <s v="Regular Air"/>
    <n v="4.6900000000000004"/>
    <x v="1"/>
    <s v="Home Office"/>
    <s v="Office Supplies"/>
    <s v="Storage &amp; Organization"/>
    <s v="Small Box"/>
    <d v="2009-08-15T00:00:00"/>
  </r>
  <r>
    <n v="12067"/>
    <x v="23"/>
    <s v="Critical"/>
    <n v="45"/>
    <n v="271.06"/>
    <s v="Regular Air"/>
    <n v="5.01"/>
    <x v="6"/>
    <s v="Small Business"/>
    <s v="Office Supplies"/>
    <s v="Binders and Binder Accessories"/>
    <s v="Small Box"/>
    <d v="2010-02-04T00:00:00"/>
  </r>
  <r>
    <n v="8103"/>
    <x v="618"/>
    <s v="Low"/>
    <n v="16"/>
    <n v="457.68"/>
    <s v="Regular Air"/>
    <n v="6.27"/>
    <x v="1"/>
    <s v="Corporate"/>
    <s v="Office Supplies"/>
    <s v="Binders and Binder Accessories"/>
    <s v="Small Box"/>
    <d v="2009-11-06T00:00:00"/>
  </r>
  <r>
    <n v="48609"/>
    <x v="703"/>
    <s v="High"/>
    <n v="26"/>
    <n v="176.34"/>
    <s v="Regular Air"/>
    <n v="7.86"/>
    <x v="10"/>
    <s v="Corporate"/>
    <s v="Office Supplies"/>
    <s v="Paper"/>
    <s v="Small Box"/>
    <d v="2010-02-25T00:00:00"/>
  </r>
  <r>
    <n v="58978"/>
    <x v="1092"/>
    <s v="Low"/>
    <n v="13"/>
    <n v="75.89"/>
    <s v="Regular Air"/>
    <n v="5.15"/>
    <x v="9"/>
    <s v="Consumer"/>
    <s v="Office Supplies"/>
    <s v="Paper"/>
    <s v="Small Box"/>
    <d v="2012-02-13T00:00:00"/>
  </r>
  <r>
    <n v="47270"/>
    <x v="1166"/>
    <s v="Critical"/>
    <n v="40"/>
    <n v="382.65"/>
    <s v="Express Air"/>
    <n v="4.3899999999999997"/>
    <x v="6"/>
    <s v="Home Office"/>
    <s v="Office Supplies"/>
    <s v="Paper"/>
    <s v="Wrap Bag"/>
    <d v="2010-08-05T00:00:00"/>
  </r>
  <r>
    <n v="27938"/>
    <x v="848"/>
    <s v="Medium"/>
    <n v="40"/>
    <n v="1233.51"/>
    <s v="Regular Air"/>
    <n v="9.18"/>
    <x v="9"/>
    <s v="Home Office"/>
    <s v="Office Supplies"/>
    <s v="Paper"/>
    <s v="Small Box"/>
    <d v="2009-05-05T00:00:00"/>
  </r>
  <r>
    <n v="19075"/>
    <x v="238"/>
    <s v="Critical"/>
    <n v="36"/>
    <n v="1841.6"/>
    <s v="Regular Air"/>
    <n v="6.5"/>
    <x v="6"/>
    <s v="Home Office"/>
    <s v="Technology"/>
    <s v="Computer Peripherals"/>
    <s v="Small Box"/>
    <d v="2009-09-27T00:00:00"/>
  </r>
  <r>
    <n v="19911"/>
    <x v="729"/>
    <s v="High"/>
    <n v="39"/>
    <n v="4859.37"/>
    <s v="Regular Air"/>
    <n v="13.99"/>
    <x v="6"/>
    <s v="Consumer"/>
    <s v="Technology"/>
    <s v="Office Machines"/>
    <s v="Medium Box"/>
    <d v="2011-10-06T00:00:00"/>
  </r>
  <r>
    <n v="28357"/>
    <x v="429"/>
    <s v="Not Specified"/>
    <n v="50"/>
    <n v="390.46"/>
    <s v="Regular Air"/>
    <n v="7.72"/>
    <x v="5"/>
    <s v="Home Office"/>
    <s v="Office Supplies"/>
    <s v="Binders and Binder Accessories"/>
    <s v="Small Box"/>
    <d v="2010-05-22T00:00:00"/>
  </r>
  <r>
    <n v="294"/>
    <x v="886"/>
    <s v="Medium"/>
    <n v="35"/>
    <n v="6375.28"/>
    <s v="Regular Air"/>
    <n v="19.989999999999998"/>
    <x v="0"/>
    <s v="Home Office"/>
    <s v="Office Supplies"/>
    <s v="Storage &amp; Organization"/>
    <s v="Small Box"/>
    <d v="2010-07-16T00:00:00"/>
  </r>
  <r>
    <n v="32608"/>
    <x v="830"/>
    <s v="High"/>
    <n v="20"/>
    <n v="1361.91"/>
    <s v="Regular Air"/>
    <n v="3.5"/>
    <x v="1"/>
    <s v="Corporate"/>
    <s v="Office Supplies"/>
    <s v="Appliances"/>
    <s v="Small Box"/>
    <d v="2012-05-24T00:00:00"/>
  </r>
  <r>
    <n v="55553"/>
    <x v="490"/>
    <s v="Medium"/>
    <n v="32"/>
    <n v="177.52"/>
    <s v="Regular Air"/>
    <n v="1.39"/>
    <x v="1"/>
    <s v="Small Business"/>
    <s v="Office Supplies"/>
    <s v="Envelopes"/>
    <s v="Small Box"/>
    <d v="2009-07-18T00:00:00"/>
  </r>
  <r>
    <n v="3970"/>
    <x v="1123"/>
    <s v="Medium"/>
    <n v="39"/>
    <n v="1032.97"/>
    <s v="Regular Air"/>
    <n v="1.99"/>
    <x v="10"/>
    <s v="Home Office"/>
    <s v="Technology"/>
    <s v="Computer Peripherals"/>
    <s v="Small Pack"/>
    <d v="2012-03-28T00:00:00"/>
  </r>
  <r>
    <n v="30884"/>
    <x v="477"/>
    <s v="Low"/>
    <n v="6"/>
    <n v="763.44799999999998"/>
    <s v="Delivery Truck"/>
    <n v="80.2"/>
    <x v="9"/>
    <s v="Corporate"/>
    <s v="Furniture"/>
    <s v="Tables"/>
    <s v="Jumbo Box"/>
    <d v="2010-10-01T00:00:00"/>
  </r>
  <r>
    <n v="37957"/>
    <x v="993"/>
    <s v="Not Specified"/>
    <n v="31"/>
    <n v="229.26"/>
    <s v="Regular Air"/>
    <n v="5.48"/>
    <x v="0"/>
    <s v="Small Business"/>
    <s v="Office Supplies"/>
    <s v="Binders and Binder Accessories"/>
    <s v="Small Box"/>
    <d v="2010-11-06T00:00:00"/>
  </r>
  <r>
    <n v="57476"/>
    <x v="862"/>
    <s v="High"/>
    <n v="20"/>
    <n v="1351.43"/>
    <s v="Delivery Truck"/>
    <n v="60"/>
    <x v="0"/>
    <s v="Small Business"/>
    <s v="Office Supplies"/>
    <s v="Appliances"/>
    <s v="Jumbo Drum"/>
    <d v="2009-03-17T00:00:00"/>
  </r>
  <r>
    <n v="1921"/>
    <x v="730"/>
    <s v="Medium"/>
    <n v="24"/>
    <n v="7871.91"/>
    <s v="Delivery Truck"/>
    <n v="91.05"/>
    <x v="1"/>
    <s v="Small Business"/>
    <s v="Office Supplies"/>
    <s v="Appliances"/>
    <s v="Jumbo Drum"/>
    <d v="2009-01-19T00:00:00"/>
  </r>
  <r>
    <n v="39619"/>
    <x v="1050"/>
    <s v="Low"/>
    <n v="15"/>
    <n v="742.8"/>
    <s v="Regular Air"/>
    <n v="10.25"/>
    <x v="8"/>
    <s v="Consumer"/>
    <s v="Furniture"/>
    <s v="Office Furnishings"/>
    <s v="Large Box"/>
    <d v="2012-01-08T00:00:00"/>
  </r>
  <r>
    <n v="194"/>
    <x v="909"/>
    <s v="Medium"/>
    <n v="6"/>
    <n v="20.190000000000001"/>
    <s v="Regular Air"/>
    <n v="1.92"/>
    <x v="5"/>
    <s v="Corporate"/>
    <s v="Office Supplies"/>
    <s v="Scissors, Rulers and Trimmers"/>
    <s v="Wrap Bag"/>
    <d v="2012-04-06T00:00:00"/>
  </r>
  <r>
    <n v="34337"/>
    <x v="435"/>
    <s v="Medium"/>
    <n v="36"/>
    <n v="3610.85"/>
    <s v="Express Air"/>
    <n v="8.99"/>
    <x v="4"/>
    <s v="Corporate"/>
    <s v="Furniture"/>
    <s v="Office Furnishings"/>
    <s v="Small Pack"/>
    <d v="2010-05-15T00:00:00"/>
  </r>
  <r>
    <n v="27681"/>
    <x v="34"/>
    <s v="Medium"/>
    <n v="30"/>
    <n v="183.28"/>
    <s v="Regular Air"/>
    <n v="1.17"/>
    <x v="1"/>
    <s v="Home Office"/>
    <s v="Office Supplies"/>
    <s v="Pens &amp; Art Supplies"/>
    <s v="Wrap Bag"/>
    <d v="2010-11-26T00:00:00"/>
  </r>
  <r>
    <n v="7106"/>
    <x v="4"/>
    <s v="Low"/>
    <n v="36"/>
    <n v="1058.45"/>
    <s v="Regular Air"/>
    <n v="19.989999999999998"/>
    <x v="9"/>
    <s v="Home Office"/>
    <s v="Office Supplies"/>
    <s v="Storage &amp; Organization"/>
    <s v="Small Box"/>
    <d v="2012-05-12T00:00:00"/>
  </r>
  <r>
    <n v="6246"/>
    <x v="1053"/>
    <s v="Not Specified"/>
    <n v="13"/>
    <n v="52.38"/>
    <s v="Regular Air"/>
    <n v="0.99"/>
    <x v="1"/>
    <s v="Home Office"/>
    <s v="Office Supplies"/>
    <s v="Rubber Bands"/>
    <s v="Wrap Bag"/>
    <d v="2009-10-23T00:00:00"/>
  </r>
  <r>
    <n v="37473"/>
    <x v="1093"/>
    <s v="Low"/>
    <n v="42"/>
    <n v="88.23"/>
    <s v="Regular Air"/>
    <n v="5"/>
    <x v="0"/>
    <s v="Small Business"/>
    <s v="Office Supplies"/>
    <s v="Scissors, Rulers and Trimmers"/>
    <s v="Wrap Bag"/>
    <d v="2009-10-05T00:00:00"/>
  </r>
  <r>
    <n v="56516"/>
    <x v="794"/>
    <s v="Medium"/>
    <n v="24"/>
    <n v="2560.9395"/>
    <s v="Regular Air"/>
    <n v="2.5"/>
    <x v="6"/>
    <s v="Corporate"/>
    <s v="Technology"/>
    <s v="Telephones and Communication"/>
    <s v="Small Box"/>
    <d v="2009-08-05T00:00:00"/>
  </r>
  <r>
    <n v="38311"/>
    <x v="1372"/>
    <s v="Medium"/>
    <n v="9"/>
    <n v="1201.51"/>
    <s v="Express Air"/>
    <n v="19.989999999999998"/>
    <x v="5"/>
    <s v="Consumer"/>
    <s v="Office Supplies"/>
    <s v="Storage &amp; Organization"/>
    <s v="Small Box"/>
    <d v="2011-04-25T00:00:00"/>
  </r>
  <r>
    <n v="9187"/>
    <x v="757"/>
    <s v="High"/>
    <n v="8"/>
    <n v="994.22799999999995"/>
    <s v="Regular Air"/>
    <n v="8.99"/>
    <x v="5"/>
    <s v="Small Business"/>
    <s v="Technology"/>
    <s v="Telephones and Communication"/>
    <s v="Small Box"/>
    <d v="2009-08-23T00:00:00"/>
  </r>
  <r>
    <n v="36647"/>
    <x v="750"/>
    <s v="High"/>
    <n v="21"/>
    <n v="179.98"/>
    <s v="Regular Air"/>
    <n v="2.82"/>
    <x v="0"/>
    <s v="Consumer"/>
    <s v="Office Supplies"/>
    <s v="Rubber Bands"/>
    <s v="Wrap Bag"/>
    <d v="2009-07-01T00:00:00"/>
  </r>
  <r>
    <n v="9602"/>
    <x v="36"/>
    <s v="Critical"/>
    <n v="27"/>
    <n v="2654.16"/>
    <s v="Delivery Truck"/>
    <n v="28"/>
    <x v="12"/>
    <s v="Consumer"/>
    <s v="Technology"/>
    <s v="Office Machines"/>
    <s v="Jumbo Drum"/>
    <d v="2012-11-12T00:00:00"/>
  </r>
  <r>
    <n v="24965"/>
    <x v="833"/>
    <s v="Low"/>
    <n v="42"/>
    <n v="1146.1099999999999"/>
    <s v="Regular Air"/>
    <n v="8.5500000000000007"/>
    <x v="7"/>
    <s v="Corporate"/>
    <s v="Furniture"/>
    <s v="Office Furnishings"/>
    <s v="Small Box"/>
    <d v="2011-03-29T00:00:00"/>
  </r>
  <r>
    <n v="16193"/>
    <x v="559"/>
    <s v="Not Specified"/>
    <n v="29"/>
    <n v="1364.8025"/>
    <s v="Regular Air"/>
    <n v="5"/>
    <x v="2"/>
    <s v="Corporate"/>
    <s v="Technology"/>
    <s v="Telephones and Communication"/>
    <s v="Small Pack"/>
    <d v="2012-04-11T00:00:00"/>
  </r>
  <r>
    <n v="26503"/>
    <x v="807"/>
    <s v="Medium"/>
    <n v="47"/>
    <n v="671.78"/>
    <s v="Regular Air"/>
    <n v="1.39"/>
    <x v="8"/>
    <s v="Small Business"/>
    <s v="Office Supplies"/>
    <s v="Envelopes"/>
    <s v="Small Box"/>
    <d v="2011-04-23T00:00:00"/>
  </r>
  <r>
    <n v="52711"/>
    <x v="1003"/>
    <s v="Not Specified"/>
    <n v="37"/>
    <n v="201.14"/>
    <s v="Regular Air"/>
    <n v="3.37"/>
    <x v="1"/>
    <s v="Home Office"/>
    <s v="Office Supplies"/>
    <s v="Rubber Bands"/>
    <s v="Wrap Bag"/>
    <d v="2011-09-23T00:00:00"/>
  </r>
  <r>
    <n v="35364"/>
    <x v="146"/>
    <s v="Critical"/>
    <n v="8"/>
    <n v="1265.2929999999999"/>
    <s v="Regular Air"/>
    <n v="8.99"/>
    <x v="0"/>
    <s v="Corporate"/>
    <s v="Technology"/>
    <s v="Telephones and Communication"/>
    <s v="Small Box"/>
    <d v="2009-12-14T00:00:00"/>
  </r>
  <r>
    <n v="50656"/>
    <x v="611"/>
    <s v="Critical"/>
    <n v="15"/>
    <n v="109.71"/>
    <s v="Regular Air"/>
    <n v="3.68"/>
    <x v="0"/>
    <s v="Consumer"/>
    <s v="Furniture"/>
    <s v="Office Furnishings"/>
    <s v="Wrap Bag"/>
    <d v="2009-10-26T00:00:00"/>
  </r>
  <r>
    <n v="29187"/>
    <x v="130"/>
    <s v="Low"/>
    <n v="42"/>
    <n v="477.53"/>
    <s v="Regular Air"/>
    <n v="3.37"/>
    <x v="5"/>
    <s v="Consumer"/>
    <s v="Office Supplies"/>
    <s v="Scissors, Rulers and Trimmers"/>
    <s v="Small Pack"/>
    <d v="2009-08-04T00:00:00"/>
  </r>
  <r>
    <n v="48034"/>
    <x v="279"/>
    <s v="Not Specified"/>
    <n v="47"/>
    <n v="945.86"/>
    <s v="Regular Air"/>
    <n v="5.53"/>
    <x v="1"/>
    <s v="Home Office"/>
    <s v="Office Supplies"/>
    <s v="Pens &amp; Art Supplies"/>
    <s v="Small Pack"/>
    <d v="2009-07-15T00:00:00"/>
  </r>
  <r>
    <n v="49730"/>
    <x v="1270"/>
    <s v="High"/>
    <n v="3"/>
    <n v="1039.56"/>
    <s v="Delivery Truck"/>
    <n v="30"/>
    <x v="1"/>
    <s v="Home Office"/>
    <s v="Furniture"/>
    <s v="Chairs &amp; Chairmats"/>
    <s v="Jumbo Drum"/>
    <d v="2009-01-05T00:00:00"/>
  </r>
  <r>
    <n v="15236"/>
    <x v="559"/>
    <s v="Not Specified"/>
    <n v="30"/>
    <n v="381.39"/>
    <s v="Express Air"/>
    <n v="6.2"/>
    <x v="1"/>
    <s v="Home Office"/>
    <s v="Furniture"/>
    <s v="Office Furnishings"/>
    <s v="Wrap Bag"/>
    <d v="2012-04-11T00:00:00"/>
  </r>
  <r>
    <n v="15907"/>
    <x v="535"/>
    <s v="High"/>
    <n v="36"/>
    <n v="1837.44"/>
    <s v="Delivery Truck"/>
    <n v="54.11"/>
    <x v="2"/>
    <s v="Home Office"/>
    <s v="Furniture"/>
    <s v="Bookcases"/>
    <s v="Jumbo Box"/>
    <d v="2011-04-13T00:00:00"/>
  </r>
  <r>
    <n v="15907"/>
    <x v="535"/>
    <s v="High"/>
    <n v="4"/>
    <n v="28.05"/>
    <s v="Regular Air"/>
    <n v="2.17"/>
    <x v="2"/>
    <s v="Home Office"/>
    <s v="Office Supplies"/>
    <s v="Paper"/>
    <s v="Wrap Bag"/>
    <d v="2011-04-12T00:00:00"/>
  </r>
  <r>
    <n v="28294"/>
    <x v="830"/>
    <s v="High"/>
    <n v="47"/>
    <n v="63.47"/>
    <s v="Regular Air"/>
    <n v="0.7"/>
    <x v="6"/>
    <s v="Corporate"/>
    <s v="Office Supplies"/>
    <s v="Rubber Bands"/>
    <s v="Wrap Bag"/>
    <d v="2012-05-23T00:00:00"/>
  </r>
  <r>
    <n v="43109"/>
    <x v="122"/>
    <s v="Critical"/>
    <n v="25"/>
    <n v="509.52"/>
    <s v="Regular Air"/>
    <n v="6.5"/>
    <x v="2"/>
    <s v="Corporate"/>
    <s v="Technology"/>
    <s v="Computer Peripherals"/>
    <s v="Small Box"/>
    <d v="2012-12-22T00:00:00"/>
  </r>
  <r>
    <n v="56647"/>
    <x v="64"/>
    <s v="Medium"/>
    <n v="41"/>
    <n v="417.53"/>
    <s v="Regular Air"/>
    <n v="12.52"/>
    <x v="10"/>
    <s v="Home Office"/>
    <s v="Furniture"/>
    <s v="Office Furnishings"/>
    <s v="Small Box"/>
    <d v="2011-08-04T00:00:00"/>
  </r>
  <r>
    <n v="42599"/>
    <x v="679"/>
    <s v="Medium"/>
    <n v="31"/>
    <n v="9459.94"/>
    <s v="Delivery Truck"/>
    <n v="54.92"/>
    <x v="4"/>
    <s v="Consumer"/>
    <s v="Furniture"/>
    <s v="Bookcases"/>
    <s v="Jumbo Box"/>
    <d v="2009-04-07T00:00:00"/>
  </r>
  <r>
    <n v="1824"/>
    <x v="256"/>
    <s v="Critical"/>
    <n v="39"/>
    <n v="10656.26"/>
    <s v="Regular Air"/>
    <n v="24.49"/>
    <x v="5"/>
    <s v="Corporate"/>
    <s v="Furniture"/>
    <s v="Chairs &amp; Chairmats"/>
    <s v="Large Box"/>
    <d v="2009-05-05T00:00:00"/>
  </r>
  <r>
    <n v="27808"/>
    <x v="868"/>
    <s v="Low"/>
    <n v="9"/>
    <n v="196.12"/>
    <s v="Express Air"/>
    <n v="1.99"/>
    <x v="1"/>
    <s v="Consumer"/>
    <s v="Technology"/>
    <s v="Computer Peripherals"/>
    <s v="Small Pack"/>
    <d v="2010-02-02T00:00:00"/>
  </r>
  <r>
    <n v="19974"/>
    <x v="709"/>
    <s v="High"/>
    <n v="14"/>
    <n v="3830.84"/>
    <s v="Delivery Truck"/>
    <n v="23.19"/>
    <x v="6"/>
    <s v="Corporate"/>
    <s v="Office Supplies"/>
    <s v="Appliances"/>
    <s v="Jumbo Drum"/>
    <d v="2010-11-05T00:00:00"/>
  </r>
  <r>
    <n v="28291"/>
    <x v="1385"/>
    <s v="Critical"/>
    <n v="14"/>
    <n v="3950.6"/>
    <s v="Delivery Truck"/>
    <n v="57"/>
    <x v="6"/>
    <s v="Consumer"/>
    <s v="Furniture"/>
    <s v="Chairs &amp; Chairmats"/>
    <s v="Jumbo Drum"/>
    <d v="2009-03-05T00:00:00"/>
  </r>
  <r>
    <n v="45380"/>
    <x v="1188"/>
    <s v="Critical"/>
    <n v="24"/>
    <n v="4170.8649999999998"/>
    <s v="Express Air"/>
    <n v="4.2"/>
    <x v="0"/>
    <s v="Consumer"/>
    <s v="Technology"/>
    <s v="Telephones and Communication"/>
    <s v="Small Box"/>
    <d v="2009-05-02T00:00:00"/>
  </r>
  <r>
    <n v="32902"/>
    <x v="548"/>
    <s v="High"/>
    <n v="23"/>
    <n v="1638.67"/>
    <s v="Delivery Truck"/>
    <n v="60"/>
    <x v="0"/>
    <s v="Home Office"/>
    <s v="Office Supplies"/>
    <s v="Appliances"/>
    <s v="Jumbo Drum"/>
    <d v="2012-03-05T00:00:00"/>
  </r>
  <r>
    <n v="26689"/>
    <x v="356"/>
    <s v="High"/>
    <n v="2"/>
    <n v="198.44"/>
    <s v="Regular Air"/>
    <n v="8.99"/>
    <x v="3"/>
    <s v="Corporate"/>
    <s v="Furniture"/>
    <s v="Office Furnishings"/>
    <s v="Small Pack"/>
    <d v="2009-10-02T00:00:00"/>
  </r>
  <r>
    <n v="56006"/>
    <x v="1155"/>
    <s v="Critical"/>
    <n v="16"/>
    <n v="102.99"/>
    <s v="Regular Air"/>
    <n v="9.68"/>
    <x v="0"/>
    <s v="Small Business"/>
    <s v="Office Supplies"/>
    <s v="Paper"/>
    <s v="Small Box"/>
    <d v="2011-10-01T00:00:00"/>
  </r>
  <r>
    <n v="52197"/>
    <x v="680"/>
    <s v="Critical"/>
    <n v="23"/>
    <n v="91.94"/>
    <s v="Regular Air"/>
    <n v="2"/>
    <x v="6"/>
    <s v="Corporate"/>
    <s v="Office Supplies"/>
    <s v="Rubber Bands"/>
    <s v="Wrap Bag"/>
    <d v="2012-08-05T00:00:00"/>
  </r>
  <r>
    <n v="26272"/>
    <x v="488"/>
    <s v="Low"/>
    <n v="6"/>
    <n v="905.94"/>
    <s v="Express Air"/>
    <n v="24.49"/>
    <x v="2"/>
    <s v="Home Office"/>
    <s v="Furniture"/>
    <s v="Chairs &amp; Chairmats"/>
    <s v="Large Box"/>
    <d v="2012-07-08T00:00:00"/>
  </r>
  <r>
    <n v="11652"/>
    <x v="258"/>
    <s v="Not Specified"/>
    <n v="25"/>
    <n v="122.09"/>
    <s v="Regular Air"/>
    <n v="2.04"/>
    <x v="1"/>
    <s v="Home Office"/>
    <s v="Office Supplies"/>
    <s v="Paper"/>
    <s v="Wrap Bag"/>
    <d v="2011-11-12T00:00:00"/>
  </r>
  <r>
    <n v="32418"/>
    <x v="719"/>
    <s v="Not Specified"/>
    <n v="5"/>
    <n v="1244.19"/>
    <s v="Delivery Truck"/>
    <n v="43.32"/>
    <x v="0"/>
    <s v="Corporate"/>
    <s v="Furniture"/>
    <s v="Chairs &amp; Chairmats"/>
    <s v="Jumbo Drum"/>
    <d v="2009-01-06T00:00:00"/>
  </r>
  <r>
    <n v="18503"/>
    <x v="1245"/>
    <s v="Not Specified"/>
    <n v="46"/>
    <n v="6637.63"/>
    <s v="Delivery Truck"/>
    <n v="17.850000000000001"/>
    <x v="5"/>
    <s v="Consumer"/>
    <s v="Technology"/>
    <s v="Office Machines"/>
    <s v="Jumbo Drum"/>
    <d v="2011-05-07T00:00:00"/>
  </r>
  <r>
    <n v="33317"/>
    <x v="420"/>
    <s v="High"/>
    <n v="5"/>
    <n v="58.9"/>
    <s v="Regular Air"/>
    <n v="9.4499999999999993"/>
    <x v="0"/>
    <s v="Consumer"/>
    <s v="Office Supplies"/>
    <s v="Storage &amp; Organization"/>
    <s v="Small Box"/>
    <d v="2009-05-11T00:00:00"/>
  </r>
  <r>
    <n v="18819"/>
    <x v="969"/>
    <s v="Low"/>
    <n v="22"/>
    <n v="1102.3"/>
    <s v="Regular Air"/>
    <n v="22.24"/>
    <x v="3"/>
    <s v="Corporate"/>
    <s v="Furniture"/>
    <s v="Office Furnishings"/>
    <s v="Large Box"/>
    <d v="2009-02-27T00:00:00"/>
  </r>
  <r>
    <n v="17927"/>
    <x v="638"/>
    <s v="Medium"/>
    <n v="42"/>
    <n v="865.21"/>
    <s v="Regular Air"/>
    <n v="5.99"/>
    <x v="6"/>
    <s v="Consumer"/>
    <s v="Technology"/>
    <s v="Computer Peripherals"/>
    <s v="Small Box"/>
    <d v="2009-08-10T00:00:00"/>
  </r>
  <r>
    <n v="21190"/>
    <x v="1351"/>
    <s v="Medium"/>
    <n v="28"/>
    <n v="1062.69"/>
    <s v="Regular Air"/>
    <n v="6.66"/>
    <x v="4"/>
    <s v="Small Business"/>
    <s v="Office Supplies"/>
    <s v="Envelopes"/>
    <s v="Small Box"/>
    <d v="2009-05-28T00:00:00"/>
  </r>
  <r>
    <n v="36901"/>
    <x v="945"/>
    <s v="Critical"/>
    <n v="30"/>
    <n v="201.09"/>
    <s v="Regular Air"/>
    <n v="5.66"/>
    <x v="0"/>
    <s v="Corporate"/>
    <s v="Office Supplies"/>
    <s v="Paper"/>
    <s v="Small Box"/>
    <d v="2012-09-14T00:00:00"/>
  </r>
  <r>
    <n v="33987"/>
    <x v="804"/>
    <s v="High"/>
    <n v="27"/>
    <n v="1521.1344999999999"/>
    <s v="Regular Air"/>
    <n v="3.99"/>
    <x v="0"/>
    <s v="Small Business"/>
    <s v="Technology"/>
    <s v="Telephones and Communication"/>
    <s v="Small Box"/>
    <d v="2011-10-26T00:00:00"/>
  </r>
  <r>
    <n v="41412"/>
    <x v="588"/>
    <s v="Not Specified"/>
    <n v="47"/>
    <n v="263.81"/>
    <s v="Regular Air"/>
    <n v="7.78"/>
    <x v="0"/>
    <s v="Consumer"/>
    <s v="Office Supplies"/>
    <s v="Binders and Binder Accessories"/>
    <s v="Small Box"/>
    <d v="2009-09-19T00:00:00"/>
  </r>
  <r>
    <n v="21893"/>
    <x v="1230"/>
    <s v="Critical"/>
    <n v="30"/>
    <n v="532.11"/>
    <s v="Express Air"/>
    <n v="8.1300000000000008"/>
    <x v="1"/>
    <s v="Home Office"/>
    <s v="Office Supplies"/>
    <s v="Envelopes"/>
    <s v="Small Box"/>
    <d v="2011-10-25T00:00:00"/>
  </r>
  <r>
    <n v="40034"/>
    <x v="592"/>
    <s v="Medium"/>
    <n v="47"/>
    <n v="603.69000000000005"/>
    <s v="Express Air"/>
    <n v="4.8600000000000003"/>
    <x v="5"/>
    <s v="Consumer"/>
    <s v="Office Supplies"/>
    <s v="Paper"/>
    <s v="Small Box"/>
    <d v="2011-03-11T00:00:00"/>
  </r>
  <r>
    <n v="51493"/>
    <x v="929"/>
    <s v="Low"/>
    <n v="31"/>
    <n v="286.26"/>
    <s v="Regular Air"/>
    <n v="5.16"/>
    <x v="0"/>
    <s v="Corporate"/>
    <s v="Office Supplies"/>
    <s v="Paper"/>
    <s v="Wrap Bag"/>
    <d v="2011-07-08T00:00:00"/>
  </r>
  <r>
    <n v="23940"/>
    <x v="1184"/>
    <s v="Medium"/>
    <n v="20"/>
    <n v="138.52000000000001"/>
    <s v="Regular Air"/>
    <n v="49"/>
    <x v="0"/>
    <s v="Home Office"/>
    <s v="Office Supplies"/>
    <s v="Appliances"/>
    <s v="Large Box"/>
    <d v="2011-04-09T00:00:00"/>
  </r>
  <r>
    <n v="34689"/>
    <x v="1106"/>
    <s v="Low"/>
    <n v="36"/>
    <n v="572.4"/>
    <s v="Regular Air"/>
    <n v="6.25"/>
    <x v="4"/>
    <s v="Home Office"/>
    <s v="Office Supplies"/>
    <s v="Storage &amp; Organization"/>
    <s v="Small Box"/>
    <d v="2009-11-30T00:00:00"/>
  </r>
  <r>
    <n v="7846"/>
    <x v="25"/>
    <s v="Low"/>
    <n v="20"/>
    <n v="40.049999999999997"/>
    <s v="Regular Air"/>
    <n v="1.49"/>
    <x v="4"/>
    <s v="Corporate"/>
    <s v="Office Supplies"/>
    <s v="Binders and Binder Accessories"/>
    <s v="Small Box"/>
    <d v="2011-06-30T00:00:00"/>
  </r>
  <r>
    <n v="17953"/>
    <x v="342"/>
    <s v="High"/>
    <n v="30"/>
    <n v="975.12"/>
    <s v="Regular Air"/>
    <n v="19.510000000000002"/>
    <x v="1"/>
    <s v="Small Business"/>
    <s v="Office Supplies"/>
    <s v="Envelopes"/>
    <s v="Small Box"/>
    <d v="2012-08-22T00:00:00"/>
  </r>
  <r>
    <n v="56577"/>
    <x v="1102"/>
    <s v="Critical"/>
    <n v="30"/>
    <n v="7497.08"/>
    <s v="Delivery Truck"/>
    <n v="54.12"/>
    <x v="3"/>
    <s v="Small Business"/>
    <s v="Furniture"/>
    <s v="Tables"/>
    <s v="Jumbo Box"/>
    <d v="2011-11-03T00:00:00"/>
  </r>
  <r>
    <n v="36676"/>
    <x v="349"/>
    <s v="Not Specified"/>
    <n v="15"/>
    <n v="353.52"/>
    <s v="Regular Air"/>
    <n v="8.18"/>
    <x v="6"/>
    <s v="Corporate"/>
    <s v="Office Supplies"/>
    <s v="Paper"/>
    <s v="Small Box"/>
    <d v="2011-08-26T00:00:00"/>
  </r>
  <r>
    <n v="59680"/>
    <x v="1221"/>
    <s v="Critical"/>
    <n v="15"/>
    <n v="17.77"/>
    <s v="Regular Air"/>
    <n v="2.96"/>
    <x v="10"/>
    <s v="Consumer"/>
    <s v="Technology"/>
    <s v="Computer Peripherals"/>
    <s v="Small Pack"/>
    <d v="2012-06-19T00:00:00"/>
  </r>
  <r>
    <n v="9221"/>
    <x v="834"/>
    <s v="Low"/>
    <n v="25"/>
    <n v="1527.42"/>
    <s v="Regular Air"/>
    <n v="19.989999999999998"/>
    <x v="5"/>
    <s v="Consumer"/>
    <s v="Office Supplies"/>
    <s v="Envelopes"/>
    <s v="Small Box"/>
    <d v="2011-01-07T00:00:00"/>
  </r>
  <r>
    <n v="44325"/>
    <x v="1016"/>
    <s v="Medium"/>
    <n v="44"/>
    <n v="951.33"/>
    <s v="Regular Air"/>
    <n v="14.39"/>
    <x v="8"/>
    <s v="Corporate"/>
    <s v="Furniture"/>
    <s v="Office Furnishings"/>
    <s v="Small Box"/>
    <d v="2009-02-12T00:00:00"/>
  </r>
  <r>
    <n v="10342"/>
    <x v="180"/>
    <s v="Medium"/>
    <n v="2"/>
    <n v="2055.9699999999998"/>
    <s v="Express Air"/>
    <n v="13.99"/>
    <x v="1"/>
    <s v="Consumer"/>
    <s v="Technology"/>
    <s v="Office Machines"/>
    <s v="Medium Box"/>
    <d v="2011-11-24T00:00:00"/>
  </r>
  <r>
    <n v="29090"/>
    <x v="651"/>
    <s v="Medium"/>
    <n v="36"/>
    <n v="380.34"/>
    <s v="Regular Air"/>
    <n v="6.91"/>
    <x v="3"/>
    <s v="Consumer"/>
    <s v="Office Supplies"/>
    <s v="Storage &amp; Organization"/>
    <s v="Small Box"/>
    <d v="2012-01-16T00:00:00"/>
  </r>
  <r>
    <n v="29894"/>
    <x v="1142"/>
    <s v="Low"/>
    <n v="43"/>
    <n v="606.98"/>
    <s v="Regular Air"/>
    <n v="6.85"/>
    <x v="1"/>
    <s v="Corporate"/>
    <s v="Furniture"/>
    <s v="Office Furnishings"/>
    <s v="Wrap Bag"/>
    <d v="2010-09-16T00:00:00"/>
  </r>
  <r>
    <n v="48420"/>
    <x v="1112"/>
    <s v="Low"/>
    <n v="46"/>
    <n v="863.26"/>
    <s v="Express Air"/>
    <n v="6.15"/>
    <x v="0"/>
    <s v="Corporate"/>
    <s v="Furniture"/>
    <s v="Office Furnishings"/>
    <s v="Small Pack"/>
    <d v="2009-10-13T00:00:00"/>
  </r>
  <r>
    <n v="32610"/>
    <x v="751"/>
    <s v="Not Specified"/>
    <n v="47"/>
    <n v="316.99"/>
    <s v="Regular Air"/>
    <n v="8.3699999999999992"/>
    <x v="5"/>
    <s v="Consumer"/>
    <s v="Office Supplies"/>
    <s v="Scissors, Rulers and Trimmers"/>
    <s v="Small Pack"/>
    <d v="2012-08-20T00:00:00"/>
  </r>
  <r>
    <n v="47078"/>
    <x v="970"/>
    <s v="Medium"/>
    <n v="18"/>
    <n v="84.74"/>
    <s v="Regular Air"/>
    <n v="0.5"/>
    <x v="10"/>
    <s v="Consumer"/>
    <s v="Office Supplies"/>
    <s v="Labels"/>
    <s v="Small Box"/>
    <d v="2010-04-19T00:00:00"/>
  </r>
  <r>
    <n v="53127"/>
    <x v="708"/>
    <s v="High"/>
    <n v="49"/>
    <n v="2628.047"/>
    <s v="Regular Air"/>
    <n v="19.989999999999998"/>
    <x v="1"/>
    <s v="Consumer"/>
    <s v="Technology"/>
    <s v="Telephones and Communication"/>
    <s v="Small Box"/>
    <d v="2011-05-13T00:00:00"/>
  </r>
  <r>
    <n v="35271"/>
    <x v="951"/>
    <s v="High"/>
    <n v="19"/>
    <n v="1083.4014999999999"/>
    <s v="Regular Air"/>
    <n v="8.99"/>
    <x v="9"/>
    <s v="Home Office"/>
    <s v="Technology"/>
    <s v="Telephones and Communication"/>
    <s v="Small Box"/>
    <d v="2010-07-27T00:00:00"/>
  </r>
  <r>
    <n v="1637"/>
    <x v="536"/>
    <s v="Not Specified"/>
    <n v="47"/>
    <n v="1348.57"/>
    <s v="Regular Air"/>
    <n v="8.99"/>
    <x v="3"/>
    <s v="Corporate"/>
    <s v="Office Supplies"/>
    <s v="Pens &amp; Art Supplies"/>
    <s v="Small Pack"/>
    <d v="2011-02-09T00:00:00"/>
  </r>
  <r>
    <n v="29349"/>
    <x v="901"/>
    <s v="High"/>
    <n v="33"/>
    <n v="162.38999999999999"/>
    <s v="Regular Air"/>
    <n v="5.57"/>
    <x v="4"/>
    <s v="Small Business"/>
    <s v="Office Supplies"/>
    <s v="Paper"/>
    <s v="Small Box"/>
    <d v="2010-06-12T00:00:00"/>
  </r>
  <r>
    <n v="59591"/>
    <x v="999"/>
    <s v="Not Specified"/>
    <n v="34"/>
    <n v="3361.84"/>
    <s v="Delivery Truck"/>
    <n v="14"/>
    <x v="6"/>
    <s v="Home Office"/>
    <s v="Technology"/>
    <s v="Office Machines"/>
    <s v="Jumbo Drum"/>
    <d v="2009-10-10T00:00:00"/>
  </r>
  <r>
    <n v="35139"/>
    <x v="904"/>
    <s v="High"/>
    <n v="25"/>
    <n v="854.9"/>
    <s v="Regular Air"/>
    <n v="8.99"/>
    <x v="0"/>
    <s v="Home Office"/>
    <s v="Office Supplies"/>
    <s v="Pens &amp; Art Supplies"/>
    <s v="Small Pack"/>
    <d v="2010-01-20T00:00:00"/>
  </r>
  <r>
    <n v="15009"/>
    <x v="1032"/>
    <s v="Not Specified"/>
    <n v="46"/>
    <n v="1200.1300000000001"/>
    <s v="Express Air"/>
    <n v="8.99"/>
    <x v="4"/>
    <s v="Small Business"/>
    <s v="Office Supplies"/>
    <s v="Pens &amp; Art Supplies"/>
    <s v="Small Pack"/>
    <d v="2011-12-23T00:00:00"/>
  </r>
  <r>
    <n v="57570"/>
    <x v="1223"/>
    <s v="High"/>
    <n v="27"/>
    <n v="1823.04"/>
    <s v="Delivery Truck"/>
    <n v="26.74"/>
    <x v="1"/>
    <s v="Corporate"/>
    <s v="Furniture"/>
    <s v="Bookcases"/>
    <s v="Jumbo Box"/>
    <d v="2012-09-30T00:00:00"/>
  </r>
  <r>
    <n v="37926"/>
    <x v="1339"/>
    <s v="Critical"/>
    <n v="31"/>
    <n v="353.25"/>
    <s v="Regular Air"/>
    <n v="2.36"/>
    <x v="6"/>
    <s v="Corporate"/>
    <s v="Office Supplies"/>
    <s v="Pens &amp; Art Supplies"/>
    <s v="Wrap Bag"/>
    <d v="2009-09-10T00:00:00"/>
  </r>
  <r>
    <n v="56612"/>
    <x v="716"/>
    <s v="High"/>
    <n v="38"/>
    <n v="4008.7275"/>
    <s v="Regular Air"/>
    <n v="5.92"/>
    <x v="8"/>
    <s v="Consumer"/>
    <s v="Technology"/>
    <s v="Telephones and Communication"/>
    <s v="Small Box"/>
    <d v="2009-07-22T00:00:00"/>
  </r>
  <r>
    <n v="24193"/>
    <x v="1152"/>
    <s v="Not Specified"/>
    <n v="24"/>
    <n v="109.86"/>
    <s v="Regular Air"/>
    <n v="5.17"/>
    <x v="6"/>
    <s v="Small Business"/>
    <s v="Office Supplies"/>
    <s v="Paper"/>
    <s v="Small Box"/>
    <d v="2009-03-15T00:00:00"/>
  </r>
  <r>
    <n v="23169"/>
    <x v="573"/>
    <s v="Critical"/>
    <n v="27"/>
    <n v="172.7"/>
    <s v="Regular Air"/>
    <n v="5.1100000000000003"/>
    <x v="1"/>
    <s v="Home Office"/>
    <s v="Office Supplies"/>
    <s v="Paper"/>
    <s v="Small Box"/>
    <d v="2011-06-25T00:00:00"/>
  </r>
  <r>
    <n v="7110"/>
    <x v="1117"/>
    <s v="Low"/>
    <n v="22"/>
    <n v="6396.2"/>
    <s v="Regular Air"/>
    <n v="24.49"/>
    <x v="11"/>
    <s v="Corporate"/>
    <s v="Furniture"/>
    <s v="Chairs &amp; Chairmats"/>
    <s v="Large Box"/>
    <d v="2011-08-11T00:00:00"/>
  </r>
  <r>
    <n v="47333"/>
    <x v="1205"/>
    <s v="Critical"/>
    <n v="16"/>
    <n v="760.24850000000004"/>
    <s v="Regular Air"/>
    <n v="3.3"/>
    <x v="8"/>
    <s v="Home Office"/>
    <s v="Technology"/>
    <s v="Telephones and Communication"/>
    <s v="Small Pack"/>
    <d v="2011-09-07T00:00:00"/>
  </r>
  <r>
    <n v="21410"/>
    <x v="1386"/>
    <s v="Critical"/>
    <n v="16"/>
    <n v="2101.59"/>
    <s v="Express Air"/>
    <n v="24.49"/>
    <x v="5"/>
    <s v="Corporate"/>
    <s v="Office Supplies"/>
    <s v="Appliances"/>
    <s v="Large Box"/>
    <d v="2012-05-03T00:00:00"/>
  </r>
  <r>
    <n v="30915"/>
    <x v="79"/>
    <s v="Low"/>
    <n v="20"/>
    <n v="62.78"/>
    <s v="Express Air"/>
    <n v="2.0299999999999998"/>
    <x v="1"/>
    <s v="Corporate"/>
    <s v="Office Supplies"/>
    <s v="Pens &amp; Art Supplies"/>
    <s v="Wrap Bag"/>
    <d v="2009-01-16T00:00:00"/>
  </r>
  <r>
    <n v="225"/>
    <x v="199"/>
    <s v="Critical"/>
    <n v="24"/>
    <n v="126.58"/>
    <s v="Regular Air"/>
    <n v="0.7"/>
    <x v="4"/>
    <s v="Home Office"/>
    <s v="Office Supplies"/>
    <s v="Pens &amp; Art Supplies"/>
    <s v="Wrap Bag"/>
    <d v="2011-05-25T00:00:00"/>
  </r>
  <r>
    <n v="55462"/>
    <x v="1097"/>
    <s v="Medium"/>
    <n v="35"/>
    <n v="3683.73"/>
    <s v="Regular Air"/>
    <n v="8.99"/>
    <x v="8"/>
    <s v="Home Office"/>
    <s v="Technology"/>
    <s v="Telephones and Communication"/>
    <s v="Small Box"/>
    <d v="2012-03-28T00:00:00"/>
  </r>
  <r>
    <n v="18496"/>
    <x v="838"/>
    <s v="High"/>
    <n v="29"/>
    <n v="1267.42"/>
    <s v="Regular Air"/>
    <n v="19.989999999999998"/>
    <x v="5"/>
    <s v="Corporate"/>
    <s v="Office Supplies"/>
    <s v="Paper"/>
    <s v="Small Box"/>
    <d v="2009-05-18T00:00:00"/>
  </r>
  <r>
    <n v="7936"/>
    <x v="1304"/>
    <s v="Low"/>
    <n v="50"/>
    <n v="2851.17"/>
    <s v="Delivery Truck"/>
    <n v="36.61"/>
    <x v="4"/>
    <s v="Corporate"/>
    <s v="Furniture"/>
    <s v="Bookcases"/>
    <s v="Jumbo Box"/>
    <d v="2010-04-05T00:00:00"/>
  </r>
  <r>
    <n v="9281"/>
    <x v="171"/>
    <s v="Critical"/>
    <n v="24"/>
    <n v="68.97"/>
    <s v="Regular Air"/>
    <n v="0.97"/>
    <x v="1"/>
    <s v="Small Business"/>
    <s v="Office Supplies"/>
    <s v="Pens &amp; Art Supplies"/>
    <s v="Wrap Bag"/>
    <d v="2012-02-25T00:00:00"/>
  </r>
  <r>
    <n v="11841"/>
    <x v="1022"/>
    <s v="Medium"/>
    <n v="44"/>
    <n v="2339.52"/>
    <s v="Regular Air"/>
    <n v="10.75"/>
    <x v="1"/>
    <s v="Corporate"/>
    <s v="Office Supplies"/>
    <s v="Paper"/>
    <s v="Small Box"/>
    <d v="2010-04-22T00:00:00"/>
  </r>
  <r>
    <n v="36163"/>
    <x v="252"/>
    <s v="Low"/>
    <n v="32"/>
    <n v="463"/>
    <s v="Regular Air"/>
    <n v="7.17"/>
    <x v="1"/>
    <s v="Small Business"/>
    <s v="Office Supplies"/>
    <s v="Binders and Binder Accessories"/>
    <s v="Small Box"/>
    <d v="2012-11-05T00:00:00"/>
  </r>
  <r>
    <n v="30211"/>
    <x v="176"/>
    <s v="Medium"/>
    <n v="19"/>
    <n v="141.96"/>
    <s v="Regular Air"/>
    <n v="1.71"/>
    <x v="5"/>
    <s v="Small Business"/>
    <s v="Office Supplies"/>
    <s v="Paper"/>
    <s v="Wrap Bag"/>
    <d v="2010-06-08T00:00:00"/>
  </r>
  <r>
    <n v="29985"/>
    <x v="825"/>
    <s v="Critical"/>
    <n v="22"/>
    <n v="196.75"/>
    <s v="Express Air"/>
    <n v="4.95"/>
    <x v="0"/>
    <s v="Corporate"/>
    <s v="Furniture"/>
    <s v="Office Furnishings"/>
    <s v="Small Box"/>
    <d v="2012-07-12T00:00:00"/>
  </r>
  <r>
    <n v="37696"/>
    <x v="758"/>
    <s v="Not Specified"/>
    <n v="5"/>
    <n v="24.09"/>
    <s v="Regular Air"/>
    <n v="5.44"/>
    <x v="8"/>
    <s v="Corporate"/>
    <s v="Office Supplies"/>
    <s v="Binders and Binder Accessories"/>
    <s v="Small Box"/>
    <d v="2009-07-11T00:00:00"/>
  </r>
  <r>
    <n v="14086"/>
    <x v="802"/>
    <s v="Low"/>
    <n v="13"/>
    <n v="1764.97"/>
    <s v="Delivery Truck"/>
    <n v="54.74"/>
    <x v="4"/>
    <s v="Consumer"/>
    <s v="Furniture"/>
    <s v="Bookcases"/>
    <s v="Jumbo Box"/>
    <d v="2010-10-25T00:00:00"/>
  </r>
  <r>
    <n v="51940"/>
    <x v="657"/>
    <s v="High"/>
    <n v="11"/>
    <n v="65.5"/>
    <s v="Regular Air"/>
    <n v="4.38"/>
    <x v="1"/>
    <s v="Corporate"/>
    <s v="Technology"/>
    <s v="Computer Peripherals"/>
    <s v="Small Pack"/>
    <d v="2012-10-18T00:00:00"/>
  </r>
  <r>
    <n v="51171"/>
    <x v="821"/>
    <s v="High"/>
    <n v="34"/>
    <n v="783.48"/>
    <s v="Regular Air"/>
    <n v="15.1"/>
    <x v="0"/>
    <s v="Small Business"/>
    <s v="Office Supplies"/>
    <s v="Binders and Binder Accessories"/>
    <s v="Small Box"/>
    <d v="2010-06-23T00:00:00"/>
  </r>
  <r>
    <n v="53153"/>
    <x v="1280"/>
    <s v="Critical"/>
    <n v="29"/>
    <n v="575.36"/>
    <s v="Regular Air"/>
    <n v="3.99"/>
    <x v="6"/>
    <s v="Corporate"/>
    <s v="Office Supplies"/>
    <s v="Appliances"/>
    <s v="Small Box"/>
    <d v="2009-09-24T00:00:00"/>
  </r>
  <r>
    <n v="8258"/>
    <x v="427"/>
    <s v="High"/>
    <n v="37"/>
    <n v="434.77"/>
    <s v="Regular Air"/>
    <n v="11.25"/>
    <x v="1"/>
    <s v="Corporate"/>
    <s v="Office Supplies"/>
    <s v="Paper"/>
    <s v="Small Box"/>
    <d v="2009-03-02T00:00:00"/>
  </r>
  <r>
    <n v="36449"/>
    <x v="897"/>
    <s v="Not Specified"/>
    <n v="6"/>
    <n v="90.75"/>
    <s v="Regular Air"/>
    <n v="14.37"/>
    <x v="1"/>
    <s v="Corporate"/>
    <s v="Furniture"/>
    <s v="Office Furnishings"/>
    <s v="Large Box"/>
    <d v="2010-09-05T00:00:00"/>
  </r>
  <r>
    <n v="50148"/>
    <x v="124"/>
    <s v="Medium"/>
    <n v="9"/>
    <n v="17965.45"/>
    <s v="Regular Air"/>
    <n v="13.99"/>
    <x v="5"/>
    <s v="Consumer"/>
    <s v="Technology"/>
    <s v="Office Machines"/>
    <s v="Medium Box"/>
    <d v="2012-02-03T00:00:00"/>
  </r>
  <r>
    <n v="515"/>
    <x v="389"/>
    <s v="Not Specified"/>
    <n v="19"/>
    <n v="394.27"/>
    <s v="Regular Air"/>
    <n v="5.94"/>
    <x v="11"/>
    <s v="Consumer"/>
    <s v="Office Supplies"/>
    <s v="Appliances"/>
    <s v="Medium Box"/>
    <d v="2010-08-30T00:00:00"/>
  </r>
  <r>
    <n v="2306"/>
    <x v="315"/>
    <s v="High"/>
    <n v="15"/>
    <n v="113.5"/>
    <s v="Regular Air"/>
    <n v="6.28"/>
    <x v="8"/>
    <s v="Corporate"/>
    <s v="Office Supplies"/>
    <s v="Binders and Binder Accessories"/>
    <s v="Small Box"/>
    <d v="2011-07-27T00:00:00"/>
  </r>
  <r>
    <n v="38882"/>
    <x v="377"/>
    <s v="Critical"/>
    <n v="37"/>
    <n v="4411.5"/>
    <s v="Delivery Truck"/>
    <n v="70.2"/>
    <x v="0"/>
    <s v="Consumer"/>
    <s v="Furniture"/>
    <s v="Chairs &amp; Chairmats"/>
    <s v="Jumbo Drum"/>
    <d v="2009-12-15T00:00:00"/>
  </r>
  <r>
    <n v="17831"/>
    <x v="840"/>
    <s v="Critical"/>
    <n v="38"/>
    <n v="260.41000000000003"/>
    <s v="Express Air"/>
    <n v="5.35"/>
    <x v="0"/>
    <s v="Corporate"/>
    <s v="Office Supplies"/>
    <s v="Paper"/>
    <s v="Small Box"/>
    <d v="2012-10-28T00:00:00"/>
  </r>
  <r>
    <n v="26661"/>
    <x v="1278"/>
    <s v="Medium"/>
    <n v="31"/>
    <n v="1772.2245"/>
    <s v="Regular Air"/>
    <n v="4.99"/>
    <x v="1"/>
    <s v="Corporate"/>
    <s v="Technology"/>
    <s v="Telephones and Communication"/>
    <s v="Small Box"/>
    <d v="2012-12-20T00:00:00"/>
  </r>
  <r>
    <n v="21444"/>
    <x v="1292"/>
    <s v="Medium"/>
    <n v="17"/>
    <n v="34.159999999999997"/>
    <s v="Regular Air"/>
    <n v="0.7"/>
    <x v="8"/>
    <s v="Corporate"/>
    <s v="Office Supplies"/>
    <s v="Pens &amp; Art Supplies"/>
    <s v="Wrap Bag"/>
    <d v="2011-04-16T00:00:00"/>
  </r>
  <r>
    <n v="42565"/>
    <x v="326"/>
    <s v="Low"/>
    <n v="33"/>
    <n v="283.8"/>
    <s v="Regular Air"/>
    <n v="2.99"/>
    <x v="8"/>
    <s v="Home Office"/>
    <s v="Office Supplies"/>
    <s v="Binders and Binder Accessories"/>
    <s v="Small Box"/>
    <d v="2010-09-29T00:00:00"/>
  </r>
  <r>
    <n v="38528"/>
    <x v="282"/>
    <s v="Critical"/>
    <n v="10"/>
    <n v="70.02"/>
    <s v="Regular Air"/>
    <n v="0.5"/>
    <x v="8"/>
    <s v="Small Business"/>
    <s v="Office Supplies"/>
    <s v="Labels"/>
    <s v="Small Box"/>
    <d v="2011-12-22T00:00:00"/>
  </r>
  <r>
    <n v="9350"/>
    <x v="931"/>
    <s v="Critical"/>
    <n v="13"/>
    <n v="1735.94"/>
    <s v="Delivery Truck"/>
    <n v="53.48"/>
    <x v="1"/>
    <s v="Corporate"/>
    <s v="Furniture"/>
    <s v="Bookcases"/>
    <s v="Jumbo Box"/>
    <d v="2012-11-01T00:00:00"/>
  </r>
  <r>
    <n v="56992"/>
    <x v="1399"/>
    <s v="Not Specified"/>
    <n v="10"/>
    <n v="315.42"/>
    <s v="Regular Air"/>
    <n v="17.079999999999998"/>
    <x v="1"/>
    <s v="Corporate"/>
    <s v="Office Supplies"/>
    <s v="Paper"/>
    <s v="Small Box"/>
    <d v="2010-04-18T00:00:00"/>
  </r>
  <r>
    <n v="46119"/>
    <x v="310"/>
    <s v="Critical"/>
    <n v="46"/>
    <n v="18824.419999999998"/>
    <s v="Delivery Truck"/>
    <n v="75.23"/>
    <x v="7"/>
    <s v="Consumer"/>
    <s v="Furniture"/>
    <s v="Tables"/>
    <s v="Jumbo Box"/>
    <d v="2009-02-16T00:00:00"/>
  </r>
  <r>
    <n v="24132"/>
    <x v="989"/>
    <s v="Low"/>
    <n v="12"/>
    <n v="47.79"/>
    <s v="Regular Air"/>
    <n v="6.83"/>
    <x v="0"/>
    <s v="Corporate"/>
    <s v="Office Supplies"/>
    <s v="Binders and Binder Accessories"/>
    <s v="Small Box"/>
    <d v="2009-07-15T00:00:00"/>
  </r>
  <r>
    <n v="20773"/>
    <x v="378"/>
    <s v="Not Specified"/>
    <n v="44"/>
    <n v="479.96"/>
    <s v="Regular Air"/>
    <n v="2.99"/>
    <x v="8"/>
    <s v="Home Office"/>
    <s v="Office Supplies"/>
    <s v="Binders and Binder Accessories"/>
    <s v="Small Box"/>
    <d v="2009-03-06T00:00:00"/>
  </r>
  <r>
    <n v="15425"/>
    <x v="315"/>
    <s v="Low"/>
    <n v="29"/>
    <n v="2896.14"/>
    <s v="Express Air"/>
    <n v="19.989999999999998"/>
    <x v="5"/>
    <s v="Home Office"/>
    <s v="Technology"/>
    <s v="Computer Peripherals"/>
    <s v="Small Box"/>
    <d v="2011-07-29T00:00:00"/>
  </r>
  <r>
    <n v="36102"/>
    <x v="1075"/>
    <s v="Not Specified"/>
    <n v="36"/>
    <n v="461.4"/>
    <s v="Regular Air"/>
    <n v="6.2"/>
    <x v="8"/>
    <s v="Consumer"/>
    <s v="Furniture"/>
    <s v="Office Furnishings"/>
    <s v="Wrap Bag"/>
    <d v="2010-05-21T00:00:00"/>
  </r>
  <r>
    <n v="40832"/>
    <x v="492"/>
    <s v="High"/>
    <n v="22"/>
    <n v="447.23"/>
    <s v="Regular Air"/>
    <n v="6.67"/>
    <x v="10"/>
    <s v="Small Business"/>
    <s v="Furniture"/>
    <s v="Office Furnishings"/>
    <s v="Small Pack"/>
    <d v="2010-03-30T00:00:00"/>
  </r>
  <r>
    <n v="41413"/>
    <x v="514"/>
    <s v="Low"/>
    <n v="23"/>
    <n v="156.5"/>
    <s v="Regular Air"/>
    <n v="6"/>
    <x v="0"/>
    <s v="Corporate"/>
    <s v="Office Supplies"/>
    <s v="Paper"/>
    <s v="Small Box"/>
    <d v="2011-11-20T00:00:00"/>
  </r>
  <r>
    <n v="53029"/>
    <x v="379"/>
    <s v="Low"/>
    <n v="39"/>
    <n v="223.34"/>
    <s v="Regular Air"/>
    <n v="0.5"/>
    <x v="6"/>
    <s v="Corporate"/>
    <s v="Office Supplies"/>
    <s v="Labels"/>
    <s v="Small Box"/>
    <d v="2009-08-01T00:00:00"/>
  </r>
  <r>
    <n v="35936"/>
    <x v="375"/>
    <s v="Medium"/>
    <n v="41"/>
    <n v="312.26"/>
    <s v="Regular Air"/>
    <n v="4.71"/>
    <x v="5"/>
    <s v="Corporate"/>
    <s v="Office Supplies"/>
    <s v="Binders and Binder Accessories"/>
    <s v="Small Box"/>
    <d v="2009-01-22T00:00:00"/>
  </r>
  <r>
    <n v="5767"/>
    <x v="811"/>
    <s v="High"/>
    <n v="31"/>
    <n v="2390.54"/>
    <s v="Regular Air"/>
    <n v="5.5"/>
    <x v="5"/>
    <s v="Small Business"/>
    <s v="Technology"/>
    <s v="Computer Peripherals"/>
    <s v="Small Box"/>
    <d v="2012-04-30T00:00:00"/>
  </r>
  <r>
    <n v="53637"/>
    <x v="15"/>
    <s v="High"/>
    <n v="12"/>
    <n v="451.09"/>
    <s v="Express Air"/>
    <n v="9.83"/>
    <x v="1"/>
    <s v="Consumer"/>
    <s v="Office Supplies"/>
    <s v="Envelopes"/>
    <s v="Small Box"/>
    <d v="2011-03-18T00:00:00"/>
  </r>
  <r>
    <n v="59492"/>
    <x v="931"/>
    <s v="Not Specified"/>
    <n v="25"/>
    <n v="170.4"/>
    <s v="Regular Air"/>
    <n v="10.050000000000001"/>
    <x v="8"/>
    <s v="Home Office"/>
    <s v="Office Supplies"/>
    <s v="Paper"/>
    <s v="Small Box"/>
    <d v="2012-11-01T00:00:00"/>
  </r>
  <r>
    <n v="19206"/>
    <x v="313"/>
    <s v="Low"/>
    <n v="40"/>
    <n v="88.02"/>
    <s v="Regular Air"/>
    <n v="1.49"/>
    <x v="6"/>
    <s v="Corporate"/>
    <s v="Office Supplies"/>
    <s v="Binders and Binder Accessories"/>
    <s v="Small Box"/>
    <d v="2010-04-03T00:00:00"/>
  </r>
  <r>
    <n v="5635"/>
    <x v="916"/>
    <s v="Medium"/>
    <n v="50"/>
    <n v="281.58"/>
    <s v="Regular Air"/>
    <n v="5.92"/>
    <x v="8"/>
    <s v="Corporate"/>
    <s v="Furniture"/>
    <s v="Office Furnishings"/>
    <s v="Medium Box"/>
    <d v="2012-08-17T00:00:00"/>
  </r>
  <r>
    <n v="41861"/>
    <x v="845"/>
    <s v="Low"/>
    <n v="24"/>
    <n v="475.9"/>
    <s v="Regular Air"/>
    <n v="5.97"/>
    <x v="1"/>
    <s v="Corporate"/>
    <s v="Office Supplies"/>
    <s v="Paper"/>
    <s v="Small Box"/>
    <d v="2010-11-28T00:00:00"/>
  </r>
  <r>
    <n v="21510"/>
    <x v="871"/>
    <s v="High"/>
    <n v="16"/>
    <n v="372.09"/>
    <s v="Express Air"/>
    <n v="1.99"/>
    <x v="5"/>
    <s v="Corporate"/>
    <s v="Technology"/>
    <s v="Computer Peripherals"/>
    <s v="Small Pack"/>
    <d v="2012-05-08T00:00:00"/>
  </r>
  <r>
    <n v="33606"/>
    <x v="1175"/>
    <s v="High"/>
    <n v="46"/>
    <n v="410.03"/>
    <s v="Regular Air"/>
    <n v="8.5399999999999991"/>
    <x v="4"/>
    <s v="Small Business"/>
    <s v="Furniture"/>
    <s v="Office Furnishings"/>
    <s v="Small Pack"/>
    <d v="2012-03-03T00:00:00"/>
  </r>
  <r>
    <n v="38530"/>
    <x v="458"/>
    <s v="Critical"/>
    <n v="47"/>
    <n v="1980.37"/>
    <s v="Regular Air"/>
    <n v="2.99"/>
    <x v="1"/>
    <s v="Home Office"/>
    <s v="Office Supplies"/>
    <s v="Binders and Binder Accessories"/>
    <s v="Small Box"/>
    <d v="2011-04-17T00:00:00"/>
  </r>
  <r>
    <n v="19653"/>
    <x v="1400"/>
    <s v="Not Specified"/>
    <n v="34"/>
    <n v="125.46"/>
    <s v="Regular Air"/>
    <n v="5.47"/>
    <x v="1"/>
    <s v="Home Office"/>
    <s v="Office Supplies"/>
    <s v="Binders and Binder Accessories"/>
    <s v="Small Box"/>
    <d v="2012-09-11T00:00:00"/>
  </r>
  <r>
    <n v="36416"/>
    <x v="350"/>
    <s v="Low"/>
    <n v="46"/>
    <n v="132.01"/>
    <s v="Regular Air"/>
    <n v="1.01"/>
    <x v="1"/>
    <s v="Corporate"/>
    <s v="Office Supplies"/>
    <s v="Pens &amp; Art Supplies"/>
    <s v="Wrap Bag"/>
    <d v="2009-12-04T00:00:00"/>
  </r>
  <r>
    <n v="29152"/>
    <x v="128"/>
    <s v="Low"/>
    <n v="3"/>
    <n v="58.63"/>
    <s v="Regular Air"/>
    <n v="1.99"/>
    <x v="6"/>
    <s v="Small Business"/>
    <s v="Technology"/>
    <s v="Computer Peripherals"/>
    <s v="Small Pack"/>
    <d v="2011-07-27T00:00:00"/>
  </r>
  <r>
    <n v="39972"/>
    <x v="547"/>
    <s v="Not Specified"/>
    <n v="19"/>
    <n v="97.06"/>
    <s v="Regular Air"/>
    <n v="2.99"/>
    <x v="4"/>
    <s v="Corporate"/>
    <s v="Office Supplies"/>
    <s v="Binders and Binder Accessories"/>
    <s v="Small Box"/>
    <d v="2012-09-28T00:00:00"/>
  </r>
  <r>
    <n v="58656"/>
    <x v="674"/>
    <s v="High"/>
    <n v="5"/>
    <n v="39.44"/>
    <s v="Regular Air"/>
    <n v="2.99"/>
    <x v="1"/>
    <s v="Small Business"/>
    <s v="Office Supplies"/>
    <s v="Binders and Binder Accessories"/>
    <s v="Small Box"/>
    <d v="2010-12-06T00:00:00"/>
  </r>
  <r>
    <n v="35812"/>
    <x v="660"/>
    <s v="Critical"/>
    <n v="2"/>
    <n v="59.93"/>
    <s v="Regular Air"/>
    <n v="4"/>
    <x v="0"/>
    <s v="Small Business"/>
    <s v="Technology"/>
    <s v="Computer Peripherals"/>
    <s v="Small Box"/>
    <d v="2010-01-24T00:00:00"/>
  </r>
  <r>
    <n v="20453"/>
    <x v="592"/>
    <s v="Medium"/>
    <n v="17"/>
    <n v="1193.1195"/>
    <s v="Express Air"/>
    <n v="0.99"/>
    <x v="1"/>
    <s v="Home Office"/>
    <s v="Technology"/>
    <s v="Telephones and Communication"/>
    <s v="Wrap Bag"/>
    <d v="2011-03-12T00:00:00"/>
  </r>
  <r>
    <n v="9696"/>
    <x v="982"/>
    <s v="Not Specified"/>
    <n v="15"/>
    <n v="110.15"/>
    <s v="Regular Air"/>
    <n v="2.99"/>
    <x v="5"/>
    <s v="Corporate"/>
    <s v="Office Supplies"/>
    <s v="Binders and Binder Accessories"/>
    <s v="Small Box"/>
    <d v="2011-02-21T00:00:00"/>
  </r>
  <r>
    <n v="46787"/>
    <x v="985"/>
    <s v="Medium"/>
    <n v="28"/>
    <n v="174.1"/>
    <s v="Regular Air"/>
    <n v="9.17"/>
    <x v="4"/>
    <s v="Corporate"/>
    <s v="Office Supplies"/>
    <s v="Paper"/>
    <s v="Small Box"/>
    <d v="2012-03-31T00:00:00"/>
  </r>
  <r>
    <n v="49346"/>
    <x v="1245"/>
    <s v="Not Specified"/>
    <n v="50"/>
    <n v="276.75"/>
    <s v="Regular Air"/>
    <n v="5.57"/>
    <x v="6"/>
    <s v="Corporate"/>
    <s v="Office Supplies"/>
    <s v="Paper"/>
    <s v="Small Box"/>
    <d v="2011-05-06T00:00:00"/>
  </r>
  <r>
    <n v="59329"/>
    <x v="1289"/>
    <s v="Critical"/>
    <n v="41"/>
    <n v="214.19"/>
    <s v="Regular Air"/>
    <n v="4.7"/>
    <x v="5"/>
    <s v="Corporate"/>
    <s v="Office Supplies"/>
    <s v="Paper"/>
    <s v="Small Box"/>
    <d v="2012-12-05T00:00:00"/>
  </r>
  <r>
    <n v="48357"/>
    <x v="979"/>
    <s v="Not Specified"/>
    <n v="16"/>
    <n v="2365.4299999999998"/>
    <s v="Regular Air"/>
    <n v="13.99"/>
    <x v="1"/>
    <s v="Consumer"/>
    <s v="Technology"/>
    <s v="Office Machines"/>
    <s v="Medium Box"/>
    <d v="2009-03-28T00:00:00"/>
  </r>
  <r>
    <n v="49472"/>
    <x v="286"/>
    <s v="Low"/>
    <n v="9"/>
    <n v="30.65"/>
    <s v="Regular Air"/>
    <n v="1.35"/>
    <x v="9"/>
    <s v="Small Business"/>
    <s v="Office Supplies"/>
    <s v="Rubber Bands"/>
    <s v="Wrap Bag"/>
    <d v="2010-07-20T00:00:00"/>
  </r>
  <r>
    <n v="39332"/>
    <x v="226"/>
    <s v="Critical"/>
    <n v="4"/>
    <n v="198.72"/>
    <s v="Express Air"/>
    <n v="14.45"/>
    <x v="0"/>
    <s v="Consumer"/>
    <s v="Furniture"/>
    <s v="Office Furnishings"/>
    <s v="Large Box"/>
    <d v="2011-10-10T00:00:00"/>
  </r>
  <r>
    <n v="54055"/>
    <x v="1260"/>
    <s v="Critical"/>
    <n v="44"/>
    <n v="5483.96"/>
    <s v="Delivery Truck"/>
    <n v="58.64"/>
    <x v="1"/>
    <s v="Home Office"/>
    <s v="Furniture"/>
    <s v="Bookcases"/>
    <s v="Jumbo Box"/>
    <d v="2009-02-15T00:00:00"/>
  </r>
  <r>
    <n v="28037"/>
    <x v="146"/>
    <s v="High"/>
    <n v="31"/>
    <n v="203.53"/>
    <s v="Regular Air"/>
    <n v="6.93"/>
    <x v="6"/>
    <s v="Corporate"/>
    <s v="Office Supplies"/>
    <s v="Paper"/>
    <s v="Small Box"/>
    <d v="2009-12-13T00:00:00"/>
  </r>
  <r>
    <n v="45127"/>
    <x v="867"/>
    <s v="Medium"/>
    <n v="10"/>
    <n v="14.15"/>
    <s v="Regular Air"/>
    <n v="0.7"/>
    <x v="8"/>
    <s v="Consumer"/>
    <s v="Office Supplies"/>
    <s v="Rubber Bands"/>
    <s v="Wrap Bag"/>
    <d v="2012-12-30T00:00:00"/>
  </r>
  <r>
    <n v="59812"/>
    <x v="407"/>
    <s v="Medium"/>
    <n v="2"/>
    <n v="28.98"/>
    <s v="Regular Air"/>
    <n v="4.9800000000000004"/>
    <x v="0"/>
    <s v="Consumer"/>
    <s v="Furniture"/>
    <s v="Office Furnishings"/>
    <s v="Small Pack"/>
    <d v="2011-06-23T00:00:00"/>
  </r>
  <r>
    <n v="54659"/>
    <x v="1286"/>
    <s v="High"/>
    <n v="38"/>
    <n v="262.89999999999998"/>
    <s v="Regular Air"/>
    <n v="5.2"/>
    <x v="4"/>
    <s v="Corporate"/>
    <s v="Office Supplies"/>
    <s v="Paper"/>
    <s v="Small Box"/>
    <d v="2011-08-15T00:00:00"/>
  </r>
  <r>
    <n v="56420"/>
    <x v="1087"/>
    <s v="Low"/>
    <n v="26"/>
    <n v="132.22999999999999"/>
    <s v="Regular Air"/>
    <n v="2.0299999999999998"/>
    <x v="5"/>
    <s v="Consumer"/>
    <s v="Furniture"/>
    <s v="Office Furnishings"/>
    <s v="Wrap Bag"/>
    <d v="2011-07-26T00:00:00"/>
  </r>
  <r>
    <n v="14048"/>
    <x v="444"/>
    <s v="Not Specified"/>
    <n v="5"/>
    <n v="540.22"/>
    <s v="Regular Air"/>
    <n v="35"/>
    <x v="3"/>
    <s v="Small Business"/>
    <s v="Office Supplies"/>
    <s v="Storage &amp; Organization"/>
    <s v="Large Box"/>
    <d v="2010-05-19T00:00:00"/>
  </r>
  <r>
    <n v="30784"/>
    <x v="179"/>
    <s v="Medium"/>
    <n v="48"/>
    <n v="335.64"/>
    <s v="Regular Air"/>
    <n v="1.56"/>
    <x v="4"/>
    <s v="Small Business"/>
    <s v="Office Supplies"/>
    <s v="Pens &amp; Art Supplies"/>
    <s v="Wrap Bag"/>
    <d v="2012-05-08T00:00:00"/>
  </r>
  <r>
    <n v="8289"/>
    <x v="268"/>
    <s v="Low"/>
    <n v="38"/>
    <n v="572.74"/>
    <s v="Regular Air"/>
    <n v="7.17"/>
    <x v="5"/>
    <s v="Consumer"/>
    <s v="Office Supplies"/>
    <s v="Binders and Binder Accessories"/>
    <s v="Small Box"/>
    <d v="2012-10-28T00:00:00"/>
  </r>
  <r>
    <n v="59905"/>
    <x v="1042"/>
    <s v="High"/>
    <n v="6"/>
    <n v="48.77"/>
    <s v="Regular Air"/>
    <n v="1.71"/>
    <x v="0"/>
    <s v="Small Business"/>
    <s v="Office Supplies"/>
    <s v="Paper"/>
    <s v="Wrap Bag"/>
    <d v="2012-04-16T00:00:00"/>
  </r>
  <r>
    <n v="30757"/>
    <x v="97"/>
    <s v="Medium"/>
    <n v="42"/>
    <n v="457.51"/>
    <s v="Regular Air"/>
    <n v="7.95"/>
    <x v="5"/>
    <s v="Home Office"/>
    <s v="Office Supplies"/>
    <s v="Pens &amp; Art Supplies"/>
    <s v="Small Pack"/>
    <d v="2010-12-27T00:00:00"/>
  </r>
  <r>
    <n v="23522"/>
    <x v="535"/>
    <s v="Critical"/>
    <n v="20"/>
    <n v="1077.8085000000001"/>
    <s v="Express Air"/>
    <n v="8.99"/>
    <x v="4"/>
    <s v="Small Business"/>
    <s v="Technology"/>
    <s v="Telephones and Communication"/>
    <s v="Small Box"/>
    <d v="2011-04-13T00:00:00"/>
  </r>
  <r>
    <n v="23971"/>
    <x v="280"/>
    <s v="Critical"/>
    <n v="5"/>
    <n v="66.63"/>
    <s v="Regular Air"/>
    <n v="4.9800000000000004"/>
    <x v="1"/>
    <s v="Home Office"/>
    <s v="Office Supplies"/>
    <s v="Appliances"/>
    <s v="Small Box"/>
    <d v="2009-11-24T00:00:00"/>
  </r>
  <r>
    <n v="1575"/>
    <x v="373"/>
    <s v="Medium"/>
    <n v="10"/>
    <n v="525.67399999999998"/>
    <s v="Regular Air"/>
    <n v="5.26"/>
    <x v="3"/>
    <s v="Small Business"/>
    <s v="Technology"/>
    <s v="Telephones and Communication"/>
    <s v="Small Box"/>
    <d v="2011-09-14T00:00:00"/>
  </r>
  <r>
    <n v="51239"/>
    <x v="171"/>
    <s v="Low"/>
    <n v="48"/>
    <n v="4046.25"/>
    <s v="Delivery Truck"/>
    <n v="60"/>
    <x v="5"/>
    <s v="Consumer"/>
    <s v="Furniture"/>
    <s v="Tables"/>
    <s v="Jumbo Drum"/>
    <d v="2012-02-25T00:00:00"/>
  </r>
  <r>
    <n v="11877"/>
    <x v="62"/>
    <s v="Not Specified"/>
    <n v="31"/>
    <n v="142.96"/>
    <s v="Regular Air"/>
    <n v="1.52"/>
    <x v="9"/>
    <s v="Consumer"/>
    <s v="Office Supplies"/>
    <s v="Paper"/>
    <s v="Wrap Bag"/>
    <d v="2010-05-25T00:00:00"/>
  </r>
  <r>
    <n v="18402"/>
    <x v="609"/>
    <s v="Low"/>
    <n v="5"/>
    <n v="1548.45"/>
    <s v="Delivery Truck"/>
    <n v="69.55"/>
    <x v="3"/>
    <s v="Corporate"/>
    <s v="Furniture"/>
    <s v="Chairs &amp; Chairmats"/>
    <s v="Jumbo Drum"/>
    <d v="2009-09-05T00:00:00"/>
  </r>
  <r>
    <n v="17636"/>
    <x v="361"/>
    <s v="Low"/>
    <n v="2"/>
    <n v="7.01"/>
    <s v="Regular Air"/>
    <n v="0.96"/>
    <x v="3"/>
    <s v="Home Office"/>
    <s v="Office Supplies"/>
    <s v="Pens &amp; Art Supplies"/>
    <s v="Wrap Bag"/>
    <d v="2009-02-08T00:00:00"/>
  </r>
  <r>
    <n v="8130"/>
    <x v="538"/>
    <s v="Critical"/>
    <n v="15"/>
    <n v="66.33"/>
    <s v="Regular Air"/>
    <n v="5.04"/>
    <x v="8"/>
    <s v="Consumer"/>
    <s v="Office Supplies"/>
    <s v="Binders and Binder Accessories"/>
    <s v="Small Box"/>
    <d v="2012-05-15T00:00:00"/>
  </r>
  <r>
    <n v="4067"/>
    <x v="561"/>
    <s v="High"/>
    <n v="16"/>
    <n v="118.38"/>
    <s v="Regular Air"/>
    <n v="6.05"/>
    <x v="0"/>
    <s v="Corporate"/>
    <s v="Office Supplies"/>
    <s v="Binders and Binder Accessories"/>
    <s v="Small Box"/>
    <d v="2012-10-08T00:00:00"/>
  </r>
  <r>
    <n v="6757"/>
    <x v="124"/>
    <s v="Medium"/>
    <n v="11"/>
    <n v="2503.0079999999998"/>
    <s v="Delivery Truck"/>
    <n v="61.76"/>
    <x v="5"/>
    <s v="Small Business"/>
    <s v="Furniture"/>
    <s v="Tables"/>
    <s v="Jumbo Box"/>
    <d v="2012-02-02T00:00:00"/>
  </r>
  <r>
    <n v="21539"/>
    <x v="707"/>
    <s v="Medium"/>
    <n v="39"/>
    <n v="2339.84"/>
    <s v="Regular Air"/>
    <n v="69"/>
    <x v="3"/>
    <s v="Consumer"/>
    <s v="Furniture"/>
    <s v="Tables"/>
    <s v="Large Box"/>
    <d v="2010-07-09T00:00:00"/>
  </r>
  <r>
    <n v="36452"/>
    <x v="74"/>
    <s v="High"/>
    <n v="18"/>
    <n v="129.47999999999999"/>
    <s v="Regular Air"/>
    <n v="2.83"/>
    <x v="1"/>
    <s v="Home Office"/>
    <s v="Furniture"/>
    <s v="Office Furnishings"/>
    <s v="Small Pack"/>
    <d v="2009-04-07T00:00:00"/>
  </r>
  <r>
    <n v="52519"/>
    <x v="824"/>
    <s v="High"/>
    <n v="6"/>
    <n v="120.38"/>
    <s v="Regular Air"/>
    <n v="6.32"/>
    <x v="4"/>
    <s v="Corporate"/>
    <s v="Office Supplies"/>
    <s v="Appliances"/>
    <s v="Small Box"/>
    <d v="2012-05-01T00:00:00"/>
  </r>
  <r>
    <n v="55809"/>
    <x v="841"/>
    <s v="Critical"/>
    <n v="2"/>
    <n v="250.7"/>
    <s v="Delivery Truck"/>
    <n v="45"/>
    <x v="1"/>
    <s v="Consumer"/>
    <s v="Furniture"/>
    <s v="Chairs &amp; Chairmats"/>
    <s v="Jumbo Drum"/>
    <d v="2011-09-12T00:00:00"/>
  </r>
  <r>
    <n v="35878"/>
    <x v="154"/>
    <s v="Medium"/>
    <n v="45"/>
    <n v="161.66999999999999"/>
    <s v="Regular Air"/>
    <n v="2.2000000000000002"/>
    <x v="1"/>
    <s v="Corporate"/>
    <s v="Office Supplies"/>
    <s v="Paper"/>
    <s v="Wrap Bag"/>
    <d v="2010-08-15T00:00:00"/>
  </r>
  <r>
    <n v="21729"/>
    <x v="996"/>
    <s v="Low"/>
    <n v="28"/>
    <n v="120.98"/>
    <s v="Regular Air"/>
    <n v="5.34"/>
    <x v="1"/>
    <s v="Corporate"/>
    <s v="Office Supplies"/>
    <s v="Binders and Binder Accessories"/>
    <s v="Small Box"/>
    <d v="2012-12-10T00:00:00"/>
  </r>
  <r>
    <n v="59108"/>
    <x v="1005"/>
    <s v="Low"/>
    <n v="21"/>
    <n v="68.53"/>
    <s v="Regular Air"/>
    <n v="3.97"/>
    <x v="1"/>
    <s v="Corporate"/>
    <s v="Office Supplies"/>
    <s v="Pens &amp; Art Supplies"/>
    <s v="Wrap Bag"/>
    <d v="2011-10-12T00:00:00"/>
  </r>
  <r>
    <n v="29537"/>
    <x v="524"/>
    <s v="Low"/>
    <n v="30"/>
    <n v="318.56"/>
    <s v="Express Air"/>
    <n v="4.5"/>
    <x v="1"/>
    <s v="Home Office"/>
    <s v="Office Supplies"/>
    <s v="Appliances"/>
    <s v="Small Box"/>
    <d v="2012-09-28T00:00:00"/>
  </r>
  <r>
    <n v="23618"/>
    <x v="1401"/>
    <s v="Medium"/>
    <n v="45"/>
    <n v="2601.7905000000001"/>
    <s v="Regular Air"/>
    <n v="5.26"/>
    <x v="8"/>
    <s v="Consumer"/>
    <s v="Technology"/>
    <s v="Telephones and Communication"/>
    <s v="Small Box"/>
    <d v="2012-11-29T00:00:00"/>
  </r>
  <r>
    <n v="1665"/>
    <x v="608"/>
    <s v="High"/>
    <n v="26"/>
    <n v="755.60749999999996"/>
    <s v="Regular Air"/>
    <n v="1.1000000000000001"/>
    <x v="1"/>
    <s v="Corporate"/>
    <s v="Technology"/>
    <s v="Telephones and Communication"/>
    <s v="Small Box"/>
    <d v="2009-05-09T00:00:00"/>
  </r>
  <r>
    <n v="52357"/>
    <x v="1402"/>
    <s v="Not Specified"/>
    <n v="49"/>
    <n v="541.47"/>
    <s v="Regular Air"/>
    <n v="4.8"/>
    <x v="5"/>
    <s v="Corporate"/>
    <s v="Office Supplies"/>
    <s v="Envelopes"/>
    <s v="Small Box"/>
    <d v="2009-09-05T00:00:00"/>
  </r>
  <r>
    <n v="55269"/>
    <x v="580"/>
    <s v="Medium"/>
    <n v="1"/>
    <n v="49.61"/>
    <s v="Regular Air"/>
    <n v="17.079999999999998"/>
    <x v="1"/>
    <s v="Small Business"/>
    <s v="Office Supplies"/>
    <s v="Paper"/>
    <s v="Small Box"/>
    <d v="2010-03-08T00:00:00"/>
  </r>
  <r>
    <n v="32292"/>
    <x v="616"/>
    <s v="Low"/>
    <n v="1"/>
    <n v="13.53"/>
    <s v="Regular Air"/>
    <n v="2.36"/>
    <x v="1"/>
    <s v="Corporate"/>
    <s v="Office Supplies"/>
    <s v="Pens &amp; Art Supplies"/>
    <s v="Wrap Bag"/>
    <d v="2012-02-17T00:00:00"/>
  </r>
  <r>
    <n v="20229"/>
    <x v="1288"/>
    <s v="Low"/>
    <n v="47"/>
    <n v="116.06"/>
    <s v="Regular Air"/>
    <n v="0.8"/>
    <x v="8"/>
    <s v="Home Office"/>
    <s v="Office Supplies"/>
    <s v="Rubber Bands"/>
    <s v="Wrap Bag"/>
    <d v="2009-11-06T00:00:00"/>
  </r>
  <r>
    <n v="18213"/>
    <x v="664"/>
    <s v="Medium"/>
    <n v="29"/>
    <n v="1111.23"/>
    <s v="Regular Air"/>
    <n v="19.989999999999998"/>
    <x v="1"/>
    <s v="Corporate"/>
    <s v="Office Supplies"/>
    <s v="Paper"/>
    <s v="Small Box"/>
    <d v="2010-09-12T00:00:00"/>
  </r>
  <r>
    <n v="45381"/>
    <x v="195"/>
    <s v="Medium"/>
    <n v="1"/>
    <n v="11.81"/>
    <s v="Regular Air"/>
    <n v="5.57"/>
    <x v="9"/>
    <s v="Small Business"/>
    <s v="Furniture"/>
    <s v="Office Furnishings"/>
    <s v="Small Box"/>
    <d v="2011-08-23T00:00:00"/>
  </r>
  <r>
    <n v="37127"/>
    <x v="699"/>
    <s v="High"/>
    <n v="19"/>
    <n v="178.44"/>
    <s v="Regular Air"/>
    <n v="2.15"/>
    <x v="6"/>
    <s v="Corporate"/>
    <s v="Office Supplies"/>
    <s v="Paper"/>
    <s v="Wrap Bag"/>
    <d v="2010-10-03T00:00:00"/>
  </r>
  <r>
    <n v="23585"/>
    <x v="931"/>
    <s v="Critical"/>
    <n v="44"/>
    <n v="192.78"/>
    <s v="Regular Air"/>
    <n v="1.6"/>
    <x v="5"/>
    <s v="Home Office"/>
    <s v="Office Supplies"/>
    <s v="Pens &amp; Art Supplies"/>
    <s v="Wrap Bag"/>
    <d v="2012-11-01T00:00:00"/>
  </r>
  <r>
    <n v="38791"/>
    <x v="900"/>
    <s v="Low"/>
    <n v="24"/>
    <n v="1457.712"/>
    <s v="Delivery Truck"/>
    <n v="89.3"/>
    <x v="5"/>
    <s v="Home Office"/>
    <s v="Furniture"/>
    <s v="Tables"/>
    <s v="Jumbo Box"/>
    <d v="2010-03-21T00:00:00"/>
  </r>
  <r>
    <n v="10052"/>
    <x v="1325"/>
    <s v="Not Specified"/>
    <n v="16"/>
    <n v="95.9"/>
    <s v="Regular Air"/>
    <n v="0.91"/>
    <x v="3"/>
    <s v="Corporate"/>
    <s v="Office Supplies"/>
    <s v="Pens &amp; Art Supplies"/>
    <s v="Wrap Bag"/>
    <d v="2009-09-08T00:00:00"/>
  </r>
  <r>
    <n v="22755"/>
    <x v="235"/>
    <s v="Medium"/>
    <n v="35"/>
    <n v="187.84"/>
    <s v="Regular Air"/>
    <n v="5.68"/>
    <x v="0"/>
    <s v="Home Office"/>
    <s v="Office Supplies"/>
    <s v="Binders and Binder Accessories"/>
    <s v="Small Box"/>
    <d v="2009-03-31T00:00:00"/>
  </r>
  <r>
    <n v="34725"/>
    <x v="433"/>
    <s v="Low"/>
    <n v="14"/>
    <n v="1885.41"/>
    <s v="Regular Air"/>
    <n v="35"/>
    <x v="4"/>
    <s v="Small Business"/>
    <s v="Office Supplies"/>
    <s v="Storage &amp; Organization"/>
    <s v="Large Box"/>
    <d v="2011-07-29T00:00:00"/>
  </r>
  <r>
    <n v="6337"/>
    <x v="110"/>
    <s v="Not Specified"/>
    <n v="1"/>
    <n v="449.42"/>
    <s v="Delivery Truck"/>
    <n v="85.63"/>
    <x v="0"/>
    <s v="Corporate"/>
    <s v="Furniture"/>
    <s v="Tables"/>
    <s v="Jumbo Box"/>
    <d v="2011-09-01T00:00:00"/>
  </r>
  <r>
    <n v="4743"/>
    <x v="313"/>
    <s v="Low"/>
    <n v="29"/>
    <n v="352.55"/>
    <s v="Regular Air"/>
    <n v="1.49"/>
    <x v="1"/>
    <s v="Home Office"/>
    <s v="Office Supplies"/>
    <s v="Binders and Binder Accessories"/>
    <s v="Small Box"/>
    <d v="2010-04-03T00:00:00"/>
  </r>
  <r>
    <n v="58273"/>
    <x v="1266"/>
    <s v="High"/>
    <n v="31"/>
    <n v="244.9"/>
    <s v="Regular Air"/>
    <n v="3.62"/>
    <x v="10"/>
    <s v="Corporate"/>
    <s v="Technology"/>
    <s v="Computer Peripherals"/>
    <s v="Small Pack"/>
    <d v="2010-06-20T00:00:00"/>
  </r>
  <r>
    <n v="54051"/>
    <x v="1207"/>
    <s v="Medium"/>
    <n v="28"/>
    <n v="126.95"/>
    <s v="Express Air"/>
    <n v="0.99"/>
    <x v="5"/>
    <s v="Corporate"/>
    <s v="Office Supplies"/>
    <s v="Labels"/>
    <s v="Small Box"/>
    <d v="2011-08-12T00:00:00"/>
  </r>
  <r>
    <n v="10247"/>
    <x v="711"/>
    <s v="Medium"/>
    <n v="24"/>
    <n v="231.95"/>
    <s v="Regular Air"/>
    <n v="1.99"/>
    <x v="1"/>
    <s v="Home Office"/>
    <s v="Technology"/>
    <s v="Computer Peripherals"/>
    <s v="Small Pack"/>
    <d v="2010-01-12T00:00:00"/>
  </r>
  <r>
    <n v="49479"/>
    <x v="433"/>
    <s v="Medium"/>
    <n v="46"/>
    <n v="5615.4"/>
    <s v="Delivery Truck"/>
    <n v="26.3"/>
    <x v="8"/>
    <s v="Consumer"/>
    <s v="Technology"/>
    <s v="Office Machines"/>
    <s v="Jumbo Drum"/>
    <d v="2011-07-29T00:00:00"/>
  </r>
  <r>
    <n v="34438"/>
    <x v="1098"/>
    <s v="High"/>
    <n v="28"/>
    <n v="588.54"/>
    <s v="Regular Air"/>
    <n v="8.99"/>
    <x v="7"/>
    <s v="Consumer"/>
    <s v="Office Supplies"/>
    <s v="Pens &amp; Art Supplies"/>
    <s v="Small Pack"/>
    <d v="2010-12-12T00:00:00"/>
  </r>
  <r>
    <n v="18210"/>
    <x v="436"/>
    <s v="Not Specified"/>
    <n v="27"/>
    <n v="9293.82"/>
    <s v="Regular Air"/>
    <n v="19.989999999999998"/>
    <x v="7"/>
    <s v="Small Business"/>
    <s v="Office Supplies"/>
    <s v="Appliances"/>
    <s v="Small Box"/>
    <d v="2010-08-07T00:00:00"/>
  </r>
  <r>
    <n v="18884"/>
    <x v="1376"/>
    <s v="Not Specified"/>
    <n v="5"/>
    <n v="131.27000000000001"/>
    <s v="Delivery Truck"/>
    <n v="14.36"/>
    <x v="8"/>
    <s v="Home Office"/>
    <s v="Furniture"/>
    <s v="Chairs &amp; Chairmats"/>
    <s v="Jumbo Drum"/>
    <d v="2011-06-25T00:00:00"/>
  </r>
  <r>
    <n v="46468"/>
    <x v="236"/>
    <s v="Critical"/>
    <n v="46"/>
    <n v="7535.96"/>
    <s v="Regular Air"/>
    <n v="19.989999999999998"/>
    <x v="1"/>
    <s v="Home Office"/>
    <s v="Office Supplies"/>
    <s v="Binders and Binder Accessories"/>
    <s v="Small Box"/>
    <d v="2011-01-12T00:00:00"/>
  </r>
  <r>
    <n v="38336"/>
    <x v="314"/>
    <s v="Critical"/>
    <n v="14"/>
    <n v="91.75"/>
    <s v="Regular Air"/>
    <n v="2.99"/>
    <x v="0"/>
    <s v="Corporate"/>
    <s v="Office Supplies"/>
    <s v="Binders and Binder Accessories"/>
    <s v="Small Box"/>
    <d v="2012-10-06T00:00:00"/>
  </r>
  <r>
    <n v="40194"/>
    <x v="303"/>
    <s v="Not Specified"/>
    <n v="34"/>
    <n v="1094.9105"/>
    <s v="Regular Air"/>
    <n v="5"/>
    <x v="4"/>
    <s v="Consumer"/>
    <s v="Technology"/>
    <s v="Telephones and Communication"/>
    <s v="Small Box"/>
    <d v="2010-10-08T00:00:00"/>
  </r>
  <r>
    <n v="43813"/>
    <x v="265"/>
    <s v="Not Specified"/>
    <n v="23"/>
    <n v="384.21"/>
    <s v="Regular Air"/>
    <n v="17.78"/>
    <x v="9"/>
    <s v="Corporate"/>
    <s v="Office Supplies"/>
    <s v="Storage &amp; Organization"/>
    <s v="Small Box"/>
    <d v="2009-07-23T00:00:00"/>
  </r>
  <r>
    <n v="39744"/>
    <x v="989"/>
    <s v="Medium"/>
    <n v="9"/>
    <n v="519.95349999999996"/>
    <s v="Regular Air"/>
    <n v="5.92"/>
    <x v="4"/>
    <s v="Consumer"/>
    <s v="Technology"/>
    <s v="Telephones and Communication"/>
    <s v="Small Box"/>
    <d v="2009-07-08T00:00:00"/>
  </r>
  <r>
    <n v="6369"/>
    <x v="1008"/>
    <s v="High"/>
    <n v="30"/>
    <n v="14922.16"/>
    <s v="Delivery Truck"/>
    <n v="45.7"/>
    <x v="9"/>
    <s v="Corporate"/>
    <s v="Furniture"/>
    <s v="Tables"/>
    <s v="Jumbo Box"/>
    <d v="2009-12-21T00:00:00"/>
  </r>
  <r>
    <n v="20934"/>
    <x v="799"/>
    <s v="Critical"/>
    <n v="5"/>
    <n v="1253.8900000000001"/>
    <s v="Delivery Truck"/>
    <n v="17.86"/>
    <x v="4"/>
    <s v="Corporate"/>
    <s v="Technology"/>
    <s v="Office Machines"/>
    <s v="Jumbo Drum"/>
    <d v="2010-01-21T00:00:00"/>
  </r>
  <r>
    <n v="34694"/>
    <x v="244"/>
    <s v="Low"/>
    <n v="11"/>
    <n v="55.49"/>
    <s v="Regular Air"/>
    <n v="7.24"/>
    <x v="4"/>
    <s v="Consumer"/>
    <s v="Furniture"/>
    <s v="Office Furnishings"/>
    <s v="Small Box"/>
    <d v="2011-04-28T00:00:00"/>
  </r>
  <r>
    <n v="54501"/>
    <x v="1153"/>
    <s v="Critical"/>
    <n v="38"/>
    <n v="783.96"/>
    <s v="Regular Air"/>
    <n v="35"/>
    <x v="8"/>
    <s v="Corporate"/>
    <s v="Office Supplies"/>
    <s v="Storage &amp; Organization"/>
    <s v="Large Box"/>
    <d v="2012-12-01T00:00:00"/>
  </r>
  <r>
    <n v="23202"/>
    <x v="1309"/>
    <s v="High"/>
    <n v="39"/>
    <n v="307.42"/>
    <s v="Regular Air"/>
    <n v="1.69"/>
    <x v="1"/>
    <s v="Small Business"/>
    <s v="Office Supplies"/>
    <s v="Paper"/>
    <s v="Wrap Bag"/>
    <d v="2011-08-01T00:00:00"/>
  </r>
  <r>
    <n v="57767"/>
    <x v="630"/>
    <s v="Critical"/>
    <n v="34"/>
    <n v="3373.7094999999999"/>
    <s v="Regular Air"/>
    <n v="8.99"/>
    <x v="6"/>
    <s v="Corporate"/>
    <s v="Technology"/>
    <s v="Telephones and Communication"/>
    <s v="Small Box"/>
    <d v="2012-04-13T00:00:00"/>
  </r>
  <r>
    <n v="47750"/>
    <x v="1027"/>
    <s v="Low"/>
    <n v="37"/>
    <n v="102.46"/>
    <s v="Regular Air"/>
    <n v="0.5"/>
    <x v="0"/>
    <s v="Corporate"/>
    <s v="Office Supplies"/>
    <s v="Labels"/>
    <s v="Small Box"/>
    <d v="2010-06-20T00:00:00"/>
  </r>
  <r>
    <n v="13735"/>
    <x v="386"/>
    <s v="Medium"/>
    <n v="36"/>
    <n v="281.70999999999998"/>
    <s v="Regular Air"/>
    <n v="1.39"/>
    <x v="1"/>
    <s v="Home Office"/>
    <s v="Office Supplies"/>
    <s v="Envelopes"/>
    <s v="Small Box"/>
    <d v="2009-05-23T00:00:00"/>
  </r>
  <r>
    <n v="36741"/>
    <x v="556"/>
    <s v="Critical"/>
    <n v="6"/>
    <n v="303.90899999999999"/>
    <s v="Regular Air"/>
    <n v="5"/>
    <x v="1"/>
    <s v="Home Office"/>
    <s v="Technology"/>
    <s v="Telephones and Communication"/>
    <s v="Small Pack"/>
    <d v="2010-12-21T00:00:00"/>
  </r>
  <r>
    <n v="13761"/>
    <x v="1178"/>
    <s v="Low"/>
    <n v="32"/>
    <n v="2421.44"/>
    <s v="Regular Air"/>
    <n v="35"/>
    <x v="1"/>
    <s v="Home Office"/>
    <s v="Office Supplies"/>
    <s v="Storage &amp; Organization"/>
    <s v="Large Box"/>
    <d v="2009-10-21T00:00:00"/>
  </r>
  <r>
    <n v="38598"/>
    <x v="157"/>
    <s v="Low"/>
    <n v="24"/>
    <n v="324.97000000000003"/>
    <s v="Regular Air"/>
    <n v="4.95"/>
    <x v="5"/>
    <s v="Consumer"/>
    <s v="Furniture"/>
    <s v="Office Furnishings"/>
    <s v="Small Pack"/>
    <d v="2009-08-20T00:00:00"/>
  </r>
  <r>
    <n v="59809"/>
    <x v="926"/>
    <s v="Not Specified"/>
    <n v="12"/>
    <n v="138.66999999999999"/>
    <s v="Regular Air"/>
    <n v="5.63"/>
    <x v="6"/>
    <s v="Home Office"/>
    <s v="Office Supplies"/>
    <s v="Binders and Binder Accessories"/>
    <s v="Small Box"/>
    <d v="2011-03-10T00:00:00"/>
  </r>
  <r>
    <n v="4647"/>
    <x v="648"/>
    <s v="Medium"/>
    <n v="6"/>
    <n v="75.19"/>
    <s v="Regular Air"/>
    <n v="5.72"/>
    <x v="12"/>
    <s v="Corporate"/>
    <s v="Office Supplies"/>
    <s v="Envelopes"/>
    <s v="Small Box"/>
    <d v="2009-05-15T00:00:00"/>
  </r>
  <r>
    <n v="38340"/>
    <x v="1332"/>
    <s v="Critical"/>
    <n v="36"/>
    <n v="2167.0500000000002"/>
    <s v="Regular Air"/>
    <n v="3.5"/>
    <x v="8"/>
    <s v="Corporate"/>
    <s v="Office Supplies"/>
    <s v="Appliances"/>
    <s v="Small Box"/>
    <d v="2009-01-21T00:00:00"/>
  </r>
  <r>
    <n v="52995"/>
    <x v="482"/>
    <s v="Not Specified"/>
    <n v="8"/>
    <n v="33.39"/>
    <s v="Regular Air"/>
    <n v="6.27"/>
    <x v="1"/>
    <s v="Consumer"/>
    <s v="Office Supplies"/>
    <s v="Binders and Binder Accessories"/>
    <s v="Small Box"/>
    <d v="2012-03-15T00:00:00"/>
  </r>
  <r>
    <n v="53730"/>
    <x v="1333"/>
    <s v="High"/>
    <n v="40"/>
    <n v="181.8"/>
    <s v="Regular Air"/>
    <n v="5.83"/>
    <x v="4"/>
    <s v="Corporate"/>
    <s v="Office Supplies"/>
    <s v="Binders and Binder Accessories"/>
    <s v="Small Box"/>
    <d v="2012-12-30T00:00:00"/>
  </r>
  <r>
    <n v="16260"/>
    <x v="861"/>
    <s v="High"/>
    <n v="47"/>
    <n v="14960.096"/>
    <s v="Delivery Truck"/>
    <n v="42.52"/>
    <x v="1"/>
    <s v="Corporate"/>
    <s v="Furniture"/>
    <s v="Tables"/>
    <s v="Jumbo Box"/>
    <d v="2011-11-14T00:00:00"/>
  </r>
  <r>
    <n v="4580"/>
    <x v="307"/>
    <s v="Not Specified"/>
    <n v="28"/>
    <n v="7384.54"/>
    <s v="Delivery Truck"/>
    <n v="81.98"/>
    <x v="4"/>
    <s v="Consumer"/>
    <s v="Furniture"/>
    <s v="Tables"/>
    <s v="Jumbo Box"/>
    <d v="2010-11-15T00:00:00"/>
  </r>
  <r>
    <n v="7043"/>
    <x v="1173"/>
    <s v="Critical"/>
    <n v="4"/>
    <n v="11.08"/>
    <s v="Regular Air"/>
    <n v="4.08"/>
    <x v="3"/>
    <s v="Corporate"/>
    <s v="Furniture"/>
    <s v="Office Furnishings"/>
    <s v="Small Pack"/>
    <d v="2009-01-26T00:00:00"/>
  </r>
  <r>
    <n v="25953"/>
    <x v="84"/>
    <s v="Critical"/>
    <n v="19"/>
    <n v="1972.884"/>
    <s v="Regular Air"/>
    <n v="7.69"/>
    <x v="6"/>
    <s v="Corporate"/>
    <s v="Technology"/>
    <s v="Telephones and Communication"/>
    <s v="Small Box"/>
    <d v="2009-09-28T00:00:00"/>
  </r>
  <r>
    <n v="6402"/>
    <x v="1372"/>
    <s v="Low"/>
    <n v="35"/>
    <n v="373.33"/>
    <s v="Regular Air"/>
    <n v="4.68"/>
    <x v="10"/>
    <s v="Corporate"/>
    <s v="Office Supplies"/>
    <s v="Scissors, Rulers and Trimmers"/>
    <s v="Small Pack"/>
    <d v="2011-04-28T00:00:00"/>
  </r>
  <r>
    <n v="35239"/>
    <x v="1135"/>
    <s v="Critical"/>
    <n v="21"/>
    <n v="109.29"/>
    <s v="Regular Air"/>
    <n v="6.26"/>
    <x v="0"/>
    <s v="Small Business"/>
    <s v="Office Supplies"/>
    <s v="Paper"/>
    <s v="Small Box"/>
    <d v="2011-11-13T00:00:00"/>
  </r>
  <r>
    <n v="4034"/>
    <x v="426"/>
    <s v="Not Specified"/>
    <n v="37"/>
    <n v="5723.24"/>
    <s v="Delivery Truck"/>
    <n v="51.92"/>
    <x v="8"/>
    <s v="Small Business"/>
    <s v="Furniture"/>
    <s v="Tables"/>
    <s v="Jumbo Box"/>
    <d v="2010-11-14T00:00:00"/>
  </r>
  <r>
    <n v="43459"/>
    <x v="385"/>
    <s v="Critical"/>
    <n v="26"/>
    <n v="13905.88"/>
    <s v="Regular Air"/>
    <n v="24.49"/>
    <x v="3"/>
    <s v="Consumer"/>
    <s v="Technology"/>
    <s v="Office Machines"/>
    <s v="Large Box"/>
    <d v="2011-11-08T00:00:00"/>
  </r>
  <r>
    <n v="45408"/>
    <x v="97"/>
    <s v="Low"/>
    <n v="25"/>
    <n v="716.99"/>
    <s v="Regular Air"/>
    <n v="1.99"/>
    <x v="10"/>
    <s v="Home Office"/>
    <s v="Technology"/>
    <s v="Computer Peripherals"/>
    <s v="Small Pack"/>
    <d v="2011-01-17T00:00:00"/>
  </r>
  <r>
    <n v="4391"/>
    <x v="1048"/>
    <s v="High"/>
    <n v="20"/>
    <n v="2592.4319999999998"/>
    <s v="Regular Air"/>
    <n v="3.9"/>
    <x v="0"/>
    <s v="Home Office"/>
    <s v="Technology"/>
    <s v="Telephones and Communication"/>
    <s v="Small Box"/>
    <d v="2012-02-19T00:00:00"/>
  </r>
  <r>
    <n v="17507"/>
    <x v="1061"/>
    <s v="Medium"/>
    <n v="22"/>
    <n v="5393.27"/>
    <s v="Delivery Truck"/>
    <n v="28.06"/>
    <x v="0"/>
    <s v="Corporate"/>
    <s v="Technology"/>
    <s v="Office Machines"/>
    <s v="Jumbo Drum"/>
    <d v="2012-06-14T00:00:00"/>
  </r>
  <r>
    <n v="32647"/>
    <x v="1107"/>
    <s v="High"/>
    <n v="32"/>
    <n v="671.75"/>
    <s v="Regular Air"/>
    <n v="4"/>
    <x v="8"/>
    <s v="Consumer"/>
    <s v="Technology"/>
    <s v="Computer Peripherals"/>
    <s v="Small Box"/>
    <d v="2011-11-20T00:00:00"/>
  </r>
  <r>
    <n v="14789"/>
    <x v="652"/>
    <s v="Not Specified"/>
    <n v="19"/>
    <n v="116.37"/>
    <s v="Regular Air"/>
    <n v="5.3"/>
    <x v="5"/>
    <s v="Consumer"/>
    <s v="Office Supplies"/>
    <s v="Envelopes"/>
    <s v="Small Box"/>
    <d v="2010-11-30T00:00:00"/>
  </r>
  <r>
    <n v="27491"/>
    <x v="877"/>
    <s v="Not Specified"/>
    <n v="36"/>
    <n v="350.71"/>
    <s v="Regular Air"/>
    <n v="6.02"/>
    <x v="6"/>
    <s v="Corporate"/>
    <s v="Furniture"/>
    <s v="Office Furnishings"/>
    <s v="Medium Box"/>
    <d v="2009-04-10T00:00:00"/>
  </r>
  <r>
    <n v="24960"/>
    <x v="736"/>
    <s v="High"/>
    <n v="35"/>
    <n v="5797.68"/>
    <s v="Regular Air"/>
    <n v="4.2"/>
    <x v="1"/>
    <s v="Small Business"/>
    <s v="Technology"/>
    <s v="Telephones and Communication"/>
    <s v="Small Box"/>
    <d v="2011-01-28T00:00:00"/>
  </r>
  <r>
    <n v="26370"/>
    <x v="214"/>
    <s v="Not Specified"/>
    <n v="20"/>
    <n v="660.27"/>
    <s v="Express Air"/>
    <n v="5.49"/>
    <x v="2"/>
    <s v="Home Office"/>
    <s v="Office Supplies"/>
    <s v="Storage &amp; Organization"/>
    <s v="Small Box"/>
    <d v="2011-08-10T00:00:00"/>
  </r>
  <r>
    <n v="6982"/>
    <x v="514"/>
    <s v="Not Specified"/>
    <n v="32"/>
    <n v="1311.25"/>
    <s v="Express Air"/>
    <n v="1.99"/>
    <x v="11"/>
    <s v="Corporate"/>
    <s v="Technology"/>
    <s v="Computer Peripherals"/>
    <s v="Small Pack"/>
    <d v="2011-11-18T00:00:00"/>
  </r>
  <r>
    <n v="46884"/>
    <x v="730"/>
    <s v="Medium"/>
    <n v="25"/>
    <n v="280.43"/>
    <s v="Regular Air"/>
    <n v="2.36"/>
    <x v="1"/>
    <s v="Corporate"/>
    <s v="Office Supplies"/>
    <s v="Pens &amp; Art Supplies"/>
    <s v="Wrap Bag"/>
    <d v="2009-01-18T00:00:00"/>
  </r>
  <r>
    <n v="7457"/>
    <x v="853"/>
    <s v="Not Specified"/>
    <n v="36"/>
    <n v="2300.4499999999998"/>
    <s v="Regular Air"/>
    <n v="19.989999999999998"/>
    <x v="8"/>
    <s v="Small Business"/>
    <s v="Office Supplies"/>
    <s v="Envelopes"/>
    <s v="Small Box"/>
    <d v="2010-10-03T00:00:00"/>
  </r>
  <r>
    <n v="36834"/>
    <x v="620"/>
    <s v="Low"/>
    <n v="11"/>
    <n v="1935.1"/>
    <s v="Delivery Truck"/>
    <n v="35.89"/>
    <x v="0"/>
    <s v="Corporate"/>
    <s v="Furniture"/>
    <s v="Bookcases"/>
    <s v="Jumbo Box"/>
    <d v="2009-12-26T00:00:00"/>
  </r>
  <r>
    <n v="32902"/>
    <x v="548"/>
    <s v="High"/>
    <n v="34"/>
    <n v="145.47999999999999"/>
    <s v="Express Air"/>
    <n v="1.2"/>
    <x v="4"/>
    <s v="Home Office"/>
    <s v="Office Supplies"/>
    <s v="Pens &amp; Art Supplies"/>
    <s v="Wrap Bag"/>
    <d v="2012-03-04T00:00:00"/>
  </r>
  <r>
    <n v="30567"/>
    <x v="260"/>
    <s v="Not Specified"/>
    <n v="14"/>
    <n v="62.6"/>
    <s v="Regular Air"/>
    <n v="0.94"/>
    <x v="6"/>
    <s v="Small Business"/>
    <s v="Office Supplies"/>
    <s v="Pens &amp; Art Supplies"/>
    <s v="Wrap Bag"/>
    <d v="2009-01-15T00:00:00"/>
  </r>
  <r>
    <n v="1699"/>
    <x v="14"/>
    <s v="Critical"/>
    <n v="40"/>
    <n v="430.88"/>
    <s v="Regular Air"/>
    <n v="5.25"/>
    <x v="9"/>
    <s v="Corporate"/>
    <s v="Office Supplies"/>
    <s v="Envelopes"/>
    <s v="Small Box"/>
    <d v="2011-03-23T00:00:00"/>
  </r>
  <r>
    <n v="27813"/>
    <x v="165"/>
    <s v="Medium"/>
    <n v="10"/>
    <n v="401.14"/>
    <s v="Regular Air"/>
    <n v="6.5"/>
    <x v="6"/>
    <s v="Consumer"/>
    <s v="Technology"/>
    <s v="Computer Peripherals"/>
    <s v="Small Box"/>
    <d v="2009-01-14T00:00:00"/>
  </r>
  <r>
    <n v="59015"/>
    <x v="208"/>
    <s v="Medium"/>
    <n v="32"/>
    <n v="278.19"/>
    <s v="Regular Air"/>
    <n v="0.96"/>
    <x v="1"/>
    <s v="Small Business"/>
    <s v="Furniture"/>
    <s v="Office Furnishings"/>
    <s v="Wrap Bag"/>
    <d v="2012-05-27T00:00:00"/>
  </r>
  <r>
    <n v="11431"/>
    <x v="791"/>
    <s v="High"/>
    <n v="5"/>
    <n v="39.68"/>
    <s v="Regular Air"/>
    <n v="2.87"/>
    <x v="8"/>
    <s v="Small Business"/>
    <s v="Office Supplies"/>
    <s v="Paper"/>
    <s v="Wrap Bag"/>
    <d v="2012-08-03T00:00:00"/>
  </r>
  <r>
    <n v="18178"/>
    <x v="618"/>
    <s v="Low"/>
    <n v="10"/>
    <n v="187.46"/>
    <s v="Regular Air"/>
    <n v="8.99"/>
    <x v="1"/>
    <s v="Small Business"/>
    <s v="Furniture"/>
    <s v="Office Furnishings"/>
    <s v="Small Pack"/>
    <d v="2009-11-09T00:00:00"/>
  </r>
  <r>
    <n v="58278"/>
    <x v="1226"/>
    <s v="High"/>
    <n v="4"/>
    <n v="281.5455"/>
    <s v="Regular Air"/>
    <n v="0.99"/>
    <x v="8"/>
    <s v="Corporate"/>
    <s v="Technology"/>
    <s v="Telephones and Communication"/>
    <s v="Wrap Bag"/>
    <d v="2012-09-13T00:00:00"/>
  </r>
  <r>
    <n v="36357"/>
    <x v="1403"/>
    <s v="Not Specified"/>
    <n v="38"/>
    <n v="17605.77"/>
    <s v="Delivery Truck"/>
    <n v="49"/>
    <x v="5"/>
    <s v="Small Business"/>
    <s v="Technology"/>
    <s v="Copiers and Fax"/>
    <s v="Jumbo Drum"/>
    <d v="2012-01-15T00:00:00"/>
  </r>
  <r>
    <n v="30597"/>
    <x v="103"/>
    <s v="High"/>
    <n v="18"/>
    <n v="93.02"/>
    <s v="Regular Air"/>
    <n v="2.0299999999999998"/>
    <x v="1"/>
    <s v="Consumer"/>
    <s v="Furniture"/>
    <s v="Office Furnishings"/>
    <s v="Wrap Bag"/>
    <d v="2012-08-07T00:00:00"/>
  </r>
  <r>
    <n v="47943"/>
    <x v="461"/>
    <s v="Medium"/>
    <n v="48"/>
    <n v="777.76"/>
    <s v="Regular Air"/>
    <n v="5.45"/>
    <x v="2"/>
    <s v="Home Office"/>
    <s v="Office Supplies"/>
    <s v="Pens &amp; Art Supplies"/>
    <s v="Small Pack"/>
    <d v="2009-11-15T00:00:00"/>
  </r>
  <r>
    <n v="28839"/>
    <x v="1122"/>
    <s v="Low"/>
    <n v="30"/>
    <n v="102.95"/>
    <s v="Express Air"/>
    <n v="7.49"/>
    <x v="0"/>
    <s v="Small Business"/>
    <s v="Office Supplies"/>
    <s v="Pens &amp; Art Supplies"/>
    <s v="Wrap Bag"/>
    <d v="2009-04-30T00:00:00"/>
  </r>
  <r>
    <n v="4294"/>
    <x v="1263"/>
    <s v="Medium"/>
    <n v="8"/>
    <n v="17.72"/>
    <s v="Regular Air"/>
    <n v="4.08"/>
    <x v="0"/>
    <s v="Small Business"/>
    <s v="Furniture"/>
    <s v="Office Furnishings"/>
    <s v="Small Pack"/>
    <d v="2012-08-16T00:00:00"/>
  </r>
  <r>
    <n v="13959"/>
    <x v="1137"/>
    <s v="Medium"/>
    <n v="19"/>
    <n v="77.61"/>
    <s v="Express Air"/>
    <n v="1.3"/>
    <x v="5"/>
    <s v="Home Office"/>
    <s v="Office Supplies"/>
    <s v="Paper"/>
    <s v="Wrap Bag"/>
    <d v="2009-04-06T00:00:00"/>
  </r>
  <r>
    <n v="56224"/>
    <x v="840"/>
    <s v="Medium"/>
    <n v="9"/>
    <n v="902.024"/>
    <s v="Delivery Truck"/>
    <n v="51.94"/>
    <x v="0"/>
    <s v="Home Office"/>
    <s v="Furniture"/>
    <s v="Tables"/>
    <s v="Jumbo Box"/>
    <d v="2012-10-26T00:00:00"/>
  </r>
  <r>
    <n v="39972"/>
    <x v="547"/>
    <s v="Not Specified"/>
    <n v="36"/>
    <n v="138.59"/>
    <s v="Regular Air"/>
    <n v="0.5"/>
    <x v="4"/>
    <s v="Corporate"/>
    <s v="Office Supplies"/>
    <s v="Labels"/>
    <s v="Small Box"/>
    <d v="2012-09-27T00:00:00"/>
  </r>
  <r>
    <n v="51970"/>
    <x v="827"/>
    <s v="Not Specified"/>
    <n v="1"/>
    <n v="171.71"/>
    <s v="Delivery Truck"/>
    <n v="56.14"/>
    <x v="2"/>
    <s v="Small Business"/>
    <s v="Technology"/>
    <s v="Office Machines"/>
    <s v="Jumbo Drum"/>
    <d v="2012-01-13T00:00:00"/>
  </r>
  <r>
    <n v="34117"/>
    <x v="412"/>
    <s v="High"/>
    <n v="45"/>
    <n v="299.94"/>
    <s v="Regular Air"/>
    <n v="2.99"/>
    <x v="5"/>
    <s v="Small Business"/>
    <s v="Office Supplies"/>
    <s v="Binders and Binder Accessories"/>
    <s v="Small Box"/>
    <d v="2012-02-09T00:00:00"/>
  </r>
  <r>
    <n v="28262"/>
    <x v="839"/>
    <s v="Medium"/>
    <n v="26"/>
    <n v="299.11"/>
    <s v="Regular Air"/>
    <n v="5.01"/>
    <x v="5"/>
    <s v="Small Business"/>
    <s v="Office Supplies"/>
    <s v="Paper"/>
    <s v="Small Box"/>
    <d v="2011-01-01T00:00:00"/>
  </r>
  <r>
    <n v="45958"/>
    <x v="476"/>
    <s v="Medium"/>
    <n v="16"/>
    <n v="115.34"/>
    <s v="Regular Air"/>
    <n v="3.1"/>
    <x v="3"/>
    <s v="Small Business"/>
    <s v="Office Supplies"/>
    <s v="Paper"/>
    <s v="Wrap Bag"/>
    <d v="2011-05-27T00:00:00"/>
  </r>
  <r>
    <n v="44292"/>
    <x v="206"/>
    <s v="Not Specified"/>
    <n v="1"/>
    <n v="10.48"/>
    <s v="Express Air"/>
    <n v="2.04"/>
    <x v="9"/>
    <s v="Corporate"/>
    <s v="Office Supplies"/>
    <s v="Paper"/>
    <s v="Wrap Bag"/>
    <d v="2011-06-15T00:00:00"/>
  </r>
  <r>
    <n v="26437"/>
    <x v="676"/>
    <s v="Critical"/>
    <n v="48"/>
    <n v="254.51"/>
    <s v="Regular Air"/>
    <n v="0.7"/>
    <x v="3"/>
    <s v="Corporate"/>
    <s v="Office Supplies"/>
    <s v="Pens &amp; Art Supplies"/>
    <s v="Wrap Bag"/>
    <d v="2011-11-30T00:00:00"/>
  </r>
  <r>
    <n v="30820"/>
    <x v="288"/>
    <s v="Critical"/>
    <n v="21"/>
    <n v="48.01"/>
    <s v="Express Air"/>
    <n v="1.1200000000000001"/>
    <x v="1"/>
    <s v="Small Business"/>
    <s v="Office Supplies"/>
    <s v="Pens &amp; Art Supplies"/>
    <s v="Wrap Bag"/>
    <d v="2011-04-10T00:00:00"/>
  </r>
  <r>
    <n v="24933"/>
    <x v="191"/>
    <s v="Low"/>
    <n v="32"/>
    <n v="3416.38"/>
    <s v="Delivery Truck"/>
    <n v="57.38"/>
    <x v="0"/>
    <s v="Consumer"/>
    <s v="Furniture"/>
    <s v="Bookcases"/>
    <s v="Jumbo Box"/>
    <d v="2009-07-28T00:00:00"/>
  </r>
  <r>
    <n v="194"/>
    <x v="909"/>
    <s v="Medium"/>
    <n v="49"/>
    <n v="329.03"/>
    <s v="Regular Air"/>
    <n v="7.98"/>
    <x v="5"/>
    <s v="Corporate"/>
    <s v="Furniture"/>
    <s v="Office Furnishings"/>
    <s v="Wrap Bag"/>
    <d v="2012-04-06T00:00:00"/>
  </r>
  <r>
    <n v="18182"/>
    <x v="934"/>
    <s v="Medium"/>
    <n v="45"/>
    <n v="2673.08"/>
    <s v="Regular Air"/>
    <n v="52.2"/>
    <x v="1"/>
    <s v="Corporate"/>
    <s v="Furniture"/>
    <s v="Office Furnishings"/>
    <s v="Medium Box"/>
    <d v="2011-04-11T00:00:00"/>
  </r>
  <r>
    <n v="8614"/>
    <x v="569"/>
    <s v="Low"/>
    <n v="13"/>
    <n v="1289.127"/>
    <s v="Regular Air"/>
    <n v="5.92"/>
    <x v="5"/>
    <s v="Corporate"/>
    <s v="Technology"/>
    <s v="Telephones and Communication"/>
    <s v="Small Box"/>
    <d v="2009-06-06T00:00:00"/>
  </r>
  <r>
    <n v="21922"/>
    <x v="1301"/>
    <s v="High"/>
    <n v="17"/>
    <n v="8937.3799999999992"/>
    <s v="Delivery Truck"/>
    <n v="26"/>
    <x v="1"/>
    <s v="Corporate"/>
    <s v="Furniture"/>
    <s v="Chairs &amp; Chairmats"/>
    <s v="Jumbo Drum"/>
    <d v="2009-11-12T00:00:00"/>
  </r>
  <r>
    <n v="35845"/>
    <x v="1103"/>
    <s v="High"/>
    <n v="15"/>
    <n v="5713.48"/>
    <s v="Delivery Truck"/>
    <n v="85.63"/>
    <x v="4"/>
    <s v="Corporate"/>
    <s v="Furniture"/>
    <s v="Tables"/>
    <s v="Jumbo Box"/>
    <d v="2011-01-08T00:00:00"/>
  </r>
  <r>
    <n v="32931"/>
    <x v="1294"/>
    <s v="Low"/>
    <n v="25"/>
    <n v="298.11"/>
    <s v="Regular Air"/>
    <n v="6.27"/>
    <x v="5"/>
    <s v="Corporate"/>
    <s v="Office Supplies"/>
    <s v="Storage &amp; Organization"/>
    <s v="Medium Box"/>
    <d v="2010-02-20T00:00:00"/>
  </r>
  <r>
    <n v="54981"/>
    <x v="681"/>
    <s v="High"/>
    <n v="31"/>
    <n v="1024.31"/>
    <s v="Regular Air"/>
    <n v="12.62"/>
    <x v="4"/>
    <s v="Home Office"/>
    <s v="Office Supplies"/>
    <s v="Binders and Binder Accessories"/>
    <s v="Small Box"/>
    <d v="2012-02-12T00:00:00"/>
  </r>
  <r>
    <n v="49351"/>
    <x v="77"/>
    <s v="Low"/>
    <n v="27"/>
    <n v="109.92"/>
    <s v="Regular Air"/>
    <n v="0.83"/>
    <x v="6"/>
    <s v="Corporate"/>
    <s v="Office Supplies"/>
    <s v="Pens &amp; Art Supplies"/>
    <s v="Wrap Bag"/>
    <d v="2012-04-03T00:00:00"/>
  </r>
  <r>
    <n v="13447"/>
    <x v="73"/>
    <s v="High"/>
    <n v="24"/>
    <n v="436.48349999999999"/>
    <s v="Regular Air"/>
    <n v="4.8099999999999996"/>
    <x v="1"/>
    <s v="Corporate"/>
    <s v="Technology"/>
    <s v="Telephones and Communication"/>
    <s v="Medium Box"/>
    <d v="2010-01-10T00:00:00"/>
  </r>
  <r>
    <n v="3905"/>
    <x v="1104"/>
    <s v="Not Specified"/>
    <n v="42"/>
    <n v="2537.88"/>
    <s v="Delivery Truck"/>
    <n v="32.409999999999997"/>
    <x v="9"/>
    <s v="Consumer"/>
    <s v="Furniture"/>
    <s v="Chairs &amp; Chairmats"/>
    <s v="Jumbo Drum"/>
    <d v="2010-12-21T00:00:00"/>
  </r>
  <r>
    <n v="40871"/>
    <x v="948"/>
    <s v="Not Specified"/>
    <n v="18"/>
    <n v="2022.65"/>
    <s v="Delivery Truck"/>
    <n v="30"/>
    <x v="7"/>
    <s v="Corporate"/>
    <s v="Furniture"/>
    <s v="Chairs &amp; Chairmats"/>
    <s v="Jumbo Drum"/>
    <d v="2011-09-15T00:00:00"/>
  </r>
  <r>
    <n v="23648"/>
    <x v="306"/>
    <s v="Critical"/>
    <n v="4"/>
    <n v="10.65"/>
    <s v="Regular Air"/>
    <n v="0.5"/>
    <x v="6"/>
    <s v="Corporate"/>
    <s v="Office Supplies"/>
    <s v="Labels"/>
    <s v="Small Box"/>
    <d v="2012-09-25T00:00:00"/>
  </r>
  <r>
    <n v="20737"/>
    <x v="184"/>
    <s v="Medium"/>
    <n v="15"/>
    <n v="3364.248"/>
    <s v="Delivery Truck"/>
    <n v="61.76"/>
    <x v="4"/>
    <s v="Home Office"/>
    <s v="Furniture"/>
    <s v="Tables"/>
    <s v="Jumbo Box"/>
    <d v="2011-12-27T00:00:00"/>
  </r>
  <r>
    <n v="32037"/>
    <x v="1040"/>
    <s v="Low"/>
    <n v="15"/>
    <n v="9862.51"/>
    <s v="Regular Air"/>
    <n v="24.49"/>
    <x v="1"/>
    <s v="Home Office"/>
    <s v="Technology"/>
    <s v="Copiers and Fax"/>
    <s v="Large Box"/>
    <d v="2009-02-20T00:00:00"/>
  </r>
  <r>
    <n v="2277"/>
    <x v="607"/>
    <s v="Not Specified"/>
    <n v="10"/>
    <n v="66.540000000000006"/>
    <s v="Regular Air"/>
    <n v="4.38"/>
    <x v="11"/>
    <s v="Home Office"/>
    <s v="Technology"/>
    <s v="Computer Peripherals"/>
    <s v="Small Pack"/>
    <d v="2011-01-02T00:00:00"/>
  </r>
  <r>
    <n v="39393"/>
    <x v="388"/>
    <s v="Not Specified"/>
    <n v="23"/>
    <n v="218.29"/>
    <s v="Regular Air"/>
    <n v="5.76"/>
    <x v="9"/>
    <s v="Small Business"/>
    <s v="Technology"/>
    <s v="Office Machines"/>
    <s v="Medium Box"/>
    <d v="2010-11-19T00:00:00"/>
  </r>
  <r>
    <n v="22368"/>
    <x v="844"/>
    <s v="Medium"/>
    <n v="33"/>
    <n v="3917.61"/>
    <s v="Delivery Truck"/>
    <n v="56.14"/>
    <x v="9"/>
    <s v="Consumer"/>
    <s v="Technology"/>
    <s v="Office Machines"/>
    <s v="Jumbo Box"/>
    <d v="2010-02-21T00:00:00"/>
  </r>
  <r>
    <n v="41921"/>
    <x v="171"/>
    <s v="Medium"/>
    <n v="32"/>
    <n v="16313.51"/>
    <s v="Delivery Truck"/>
    <n v="26"/>
    <x v="5"/>
    <s v="Consumer"/>
    <s v="Furniture"/>
    <s v="Chairs &amp; Chairmats"/>
    <s v="Jumbo Drum"/>
    <d v="2012-02-26T00:00:00"/>
  </r>
  <r>
    <n v="20135"/>
    <x v="750"/>
    <s v="Critical"/>
    <n v="28"/>
    <n v="9601.94"/>
    <s v="Delivery Truck"/>
    <n v="60"/>
    <x v="8"/>
    <s v="Corporate"/>
    <s v="Furniture"/>
    <s v="Tables"/>
    <s v="Jumbo Drum"/>
    <d v="2009-07-02T00:00:00"/>
  </r>
  <r>
    <n v="8960"/>
    <x v="1044"/>
    <s v="Medium"/>
    <n v="15"/>
    <n v="1150.5345"/>
    <s v="Regular Air"/>
    <n v="1.25"/>
    <x v="1"/>
    <s v="Small Business"/>
    <s v="Technology"/>
    <s v="Telephones and Communication"/>
    <s v="Small Pack"/>
    <d v="2010-06-07T00:00:00"/>
  </r>
  <r>
    <n v="384"/>
    <x v="169"/>
    <s v="Low"/>
    <n v="50"/>
    <n v="7666.04"/>
    <s v="Delivery Truck"/>
    <n v="80.2"/>
    <x v="5"/>
    <s v="Corporate"/>
    <s v="Furniture"/>
    <s v="Tables"/>
    <s v="Jumbo Box"/>
    <d v="2012-03-09T00:00:00"/>
  </r>
  <r>
    <n v="3046"/>
    <x v="1212"/>
    <s v="High"/>
    <n v="24"/>
    <n v="10094.43"/>
    <s v="Regular Air"/>
    <n v="19.989999999999998"/>
    <x v="5"/>
    <s v="Small Business"/>
    <s v="Office Supplies"/>
    <s v="Binders and Binder Accessories"/>
    <s v="Small Box"/>
    <d v="2011-12-01T00:00:00"/>
  </r>
  <r>
    <n v="12259"/>
    <x v="1252"/>
    <s v="High"/>
    <n v="45"/>
    <n v="1379.62"/>
    <s v="Regular Air"/>
    <n v="6.72"/>
    <x v="10"/>
    <s v="Consumer"/>
    <s v="Office Supplies"/>
    <s v="Storage &amp; Organization"/>
    <s v="Small Box"/>
    <d v="2010-02-15T00:00:00"/>
  </r>
  <r>
    <n v="44576"/>
    <x v="1156"/>
    <s v="Not Specified"/>
    <n v="38"/>
    <n v="5016.25"/>
    <s v="Delivery Truck"/>
    <n v="51.94"/>
    <x v="7"/>
    <s v="Small Business"/>
    <s v="Furniture"/>
    <s v="Tables"/>
    <s v="Jumbo Box"/>
    <d v="2009-12-26T00:00:00"/>
  </r>
  <r>
    <n v="12450"/>
    <x v="816"/>
    <s v="Not Specified"/>
    <n v="15"/>
    <n v="1146.4100000000001"/>
    <s v="Regular Air"/>
    <n v="14.52"/>
    <x v="5"/>
    <s v="Small Business"/>
    <s v="Technology"/>
    <s v="Computer Peripherals"/>
    <s v="Small Box"/>
    <d v="2009-03-14T00:00:00"/>
  </r>
  <r>
    <n v="40673"/>
    <x v="1048"/>
    <s v="Low"/>
    <n v="14"/>
    <n v="157.49"/>
    <s v="Regular Air"/>
    <n v="1.39"/>
    <x v="0"/>
    <s v="Home Office"/>
    <s v="Office Supplies"/>
    <s v="Envelopes"/>
    <s v="Small Box"/>
    <d v="2012-02-22T00:00:00"/>
  </r>
  <r>
    <n v="17447"/>
    <x v="800"/>
    <s v="Low"/>
    <n v="42"/>
    <n v="861.41"/>
    <s v="Regular Air"/>
    <n v="9.5399999999999991"/>
    <x v="0"/>
    <s v="Home Office"/>
    <s v="Office Supplies"/>
    <s v="Paper"/>
    <s v="Small Box"/>
    <d v="2012-05-20T00:00:00"/>
  </r>
  <r>
    <n v="23936"/>
    <x v="1246"/>
    <s v="Medium"/>
    <n v="27"/>
    <n v="71.39"/>
    <s v="Regular Air"/>
    <n v="2.4"/>
    <x v="6"/>
    <s v="Home Office"/>
    <s v="Office Supplies"/>
    <s v="Pens &amp; Art Supplies"/>
    <s v="Wrap Bag"/>
    <d v="2009-12-19T00:00:00"/>
  </r>
  <r>
    <n v="41799"/>
    <x v="650"/>
    <s v="High"/>
    <n v="21"/>
    <n v="1130.806"/>
    <s v="Regular Air"/>
    <n v="4.99"/>
    <x v="6"/>
    <s v="Corporate"/>
    <s v="Technology"/>
    <s v="Telephones and Communication"/>
    <s v="Small Box"/>
    <d v="2009-06-24T00:00:00"/>
  </r>
  <r>
    <n v="52327"/>
    <x v="282"/>
    <s v="Medium"/>
    <n v="27"/>
    <n v="3853.47"/>
    <s v="Regular Air"/>
    <n v="6.5"/>
    <x v="1"/>
    <s v="Home Office"/>
    <s v="Technology"/>
    <s v="Computer Peripherals"/>
    <s v="Small Box"/>
    <d v="2011-12-21T00:00:00"/>
  </r>
  <r>
    <n v="23205"/>
    <x v="434"/>
    <s v="High"/>
    <n v="32"/>
    <n v="263.39"/>
    <s v="Express Air"/>
    <n v="2.83"/>
    <x v="1"/>
    <s v="Consumer"/>
    <s v="Technology"/>
    <s v="Computer Peripherals"/>
    <s v="Small Pack"/>
    <d v="2009-05-25T00:00:00"/>
  </r>
  <r>
    <n v="45315"/>
    <x v="1404"/>
    <s v="Medium"/>
    <n v="32"/>
    <n v="1141.9000000000001"/>
    <s v="Regular Air"/>
    <n v="8.2200000000000006"/>
    <x v="0"/>
    <s v="Consumer"/>
    <s v="Office Supplies"/>
    <s v="Storage &amp; Organization"/>
    <s v="Small Box"/>
    <d v="2012-04-21T00:00:00"/>
  </r>
  <r>
    <n v="46662"/>
    <x v="112"/>
    <s v="Critical"/>
    <n v="33"/>
    <n v="162"/>
    <s v="Regular Air"/>
    <n v="0.71"/>
    <x v="0"/>
    <s v="Home Office"/>
    <s v="Office Supplies"/>
    <s v="Pens &amp; Art Supplies"/>
    <s v="Wrap Bag"/>
    <d v="2011-12-31T00:00:00"/>
  </r>
  <r>
    <n v="20741"/>
    <x v="404"/>
    <s v="Low"/>
    <n v="43"/>
    <n v="1711.02"/>
    <s v="Regular Air"/>
    <n v="8.99"/>
    <x v="5"/>
    <s v="Corporate"/>
    <s v="Office Supplies"/>
    <s v="Pens &amp; Art Supplies"/>
    <s v="Small Pack"/>
    <d v="2010-11-06T00:00:00"/>
  </r>
  <r>
    <n v="39333"/>
    <x v="347"/>
    <s v="Critical"/>
    <n v="31"/>
    <n v="8955.34"/>
    <s v="Regular Air"/>
    <n v="24.49"/>
    <x v="1"/>
    <s v="Consumer"/>
    <s v="Furniture"/>
    <s v="Chairs &amp; Chairmats"/>
    <s v="Large Box"/>
    <d v="2010-02-19T00:00:00"/>
  </r>
  <r>
    <n v="38979"/>
    <x v="399"/>
    <s v="Low"/>
    <n v="34"/>
    <n v="2864.55"/>
    <s v="Regular Air"/>
    <n v="5.5"/>
    <x v="8"/>
    <s v="Corporate"/>
    <s v="Technology"/>
    <s v="Computer Peripherals"/>
    <s v="Small Box"/>
    <d v="2010-03-03T00:00:00"/>
  </r>
  <r>
    <n v="36003"/>
    <x v="738"/>
    <s v="Medium"/>
    <n v="40"/>
    <n v="207.42"/>
    <s v="Regular Air"/>
    <n v="5.68"/>
    <x v="8"/>
    <s v="Consumer"/>
    <s v="Office Supplies"/>
    <s v="Binders and Binder Accessories"/>
    <s v="Small Box"/>
    <d v="2010-11-02T00:00:00"/>
  </r>
  <r>
    <n v="13091"/>
    <x v="1363"/>
    <s v="Medium"/>
    <n v="39"/>
    <n v="883.15"/>
    <s v="Regular Air"/>
    <n v="35"/>
    <x v="1"/>
    <s v="Corporate"/>
    <s v="Office Supplies"/>
    <s v="Storage &amp; Organization"/>
    <s v="Large Box"/>
    <d v="2009-11-16T00:00:00"/>
  </r>
  <r>
    <n v="258"/>
    <x v="441"/>
    <s v="Critical"/>
    <n v="33"/>
    <n v="216.77"/>
    <s v="Regular Air"/>
    <n v="5.27"/>
    <x v="4"/>
    <s v="Home Office"/>
    <s v="Office Supplies"/>
    <s v="Binders and Binder Accessories"/>
    <s v="Small Box"/>
    <d v="2010-12-30T00:00:00"/>
  </r>
  <r>
    <n v="14727"/>
    <x v="423"/>
    <s v="Medium"/>
    <n v="50"/>
    <n v="8532.152"/>
    <s v="Delivery Truck"/>
    <n v="52.2"/>
    <x v="12"/>
    <s v="Small Business"/>
    <s v="Furniture"/>
    <s v="Tables"/>
    <s v="Jumbo Box"/>
    <d v="2012-07-22T00:00:00"/>
  </r>
  <r>
    <n v="46725"/>
    <x v="328"/>
    <s v="Not Specified"/>
    <n v="8"/>
    <n v="137.41999999999999"/>
    <s v="Regular Air"/>
    <n v="6.25"/>
    <x v="4"/>
    <s v="Consumer"/>
    <s v="Office Supplies"/>
    <s v="Storage &amp; Organization"/>
    <s v="Small Box"/>
    <d v="2010-09-21T00:00:00"/>
  </r>
  <r>
    <n v="13894"/>
    <x v="354"/>
    <s v="Medium"/>
    <n v="31"/>
    <n v="89.18"/>
    <s v="Regular Air"/>
    <n v="0.81"/>
    <x v="1"/>
    <s v="Home Office"/>
    <s v="Office Supplies"/>
    <s v="Pens &amp; Art Supplies"/>
    <s v="Wrap Bag"/>
    <d v="2012-04-11T00:00:00"/>
  </r>
  <r>
    <n v="22880"/>
    <x v="346"/>
    <s v="Medium"/>
    <n v="13"/>
    <n v="24.96"/>
    <s v="Regular Air"/>
    <n v="1.99"/>
    <x v="9"/>
    <s v="Small Business"/>
    <s v="Technology"/>
    <s v="Computer Peripherals"/>
    <s v="Small Pack"/>
    <d v="2010-06-02T00:00:00"/>
  </r>
  <r>
    <n v="47014"/>
    <x v="538"/>
    <s v="Critical"/>
    <n v="33"/>
    <n v="803.11"/>
    <s v="Delivery Truck"/>
    <n v="14.36"/>
    <x v="6"/>
    <s v="Small Business"/>
    <s v="Furniture"/>
    <s v="Chairs &amp; Chairmats"/>
    <s v="Jumbo Drum"/>
    <d v="2012-05-15T00:00:00"/>
  </r>
  <r>
    <n v="32449"/>
    <x v="416"/>
    <s v="Critical"/>
    <n v="39"/>
    <n v="277.58"/>
    <s v="Regular Air"/>
    <n v="11.15"/>
    <x v="5"/>
    <s v="Corporate"/>
    <s v="Office Supplies"/>
    <s v="Paper"/>
    <s v="Small Box"/>
    <d v="2012-12-10T00:00:00"/>
  </r>
  <r>
    <n v="39586"/>
    <x v="192"/>
    <s v="Not Specified"/>
    <n v="1"/>
    <n v="10.48"/>
    <s v="Regular Air"/>
    <n v="6.83"/>
    <x v="0"/>
    <s v="Corporate"/>
    <s v="Office Supplies"/>
    <s v="Binders and Binder Accessories"/>
    <s v="Small Box"/>
    <d v="2011-05-21T00:00:00"/>
  </r>
  <r>
    <n v="10435"/>
    <x v="875"/>
    <s v="Medium"/>
    <n v="38"/>
    <n v="871.25"/>
    <s v="Regular Air"/>
    <n v="8.99"/>
    <x v="7"/>
    <s v="Corporate"/>
    <s v="Office Supplies"/>
    <s v="Pens &amp; Art Supplies"/>
    <s v="Small Pack"/>
    <d v="2010-08-12T00:00:00"/>
  </r>
  <r>
    <n v="24679"/>
    <x v="631"/>
    <s v="Not Specified"/>
    <n v="7"/>
    <n v="33.99"/>
    <s v="Regular Air"/>
    <n v="2.39"/>
    <x v="1"/>
    <s v="Corporate"/>
    <s v="Technology"/>
    <s v="Computer Peripherals"/>
    <s v="Small Pack"/>
    <d v="2011-05-08T00:00:00"/>
  </r>
  <r>
    <n v="4743"/>
    <x v="313"/>
    <s v="Low"/>
    <n v="32"/>
    <n v="719.64"/>
    <s v="Regular Air"/>
    <n v="11.52"/>
    <x v="1"/>
    <s v="Home Office"/>
    <s v="Office Supplies"/>
    <s v="Storage &amp; Organization"/>
    <s v="Small Box"/>
    <d v="2010-04-06T00:00:00"/>
  </r>
  <r>
    <n v="43236"/>
    <x v="372"/>
    <s v="Not Specified"/>
    <n v="20"/>
    <n v="205.33"/>
    <s v="Regular Air"/>
    <n v="6.02"/>
    <x v="2"/>
    <s v="Corporate"/>
    <s v="Furniture"/>
    <s v="Office Furnishings"/>
    <s v="Medium Box"/>
    <d v="2010-07-05T00:00:00"/>
  </r>
  <r>
    <n v="42950"/>
    <x v="600"/>
    <s v="High"/>
    <n v="38"/>
    <n v="1142.4849999999999"/>
    <s v="Regular Air"/>
    <n v="1.25"/>
    <x v="4"/>
    <s v="Small Business"/>
    <s v="Technology"/>
    <s v="Telephones and Communication"/>
    <s v="Small Pack"/>
    <d v="2010-08-23T00:00:00"/>
  </r>
  <r>
    <n v="46531"/>
    <x v="195"/>
    <s v="Low"/>
    <n v="2"/>
    <n v="19.34"/>
    <s v="Regular Air"/>
    <n v="6.05"/>
    <x v="1"/>
    <s v="Consumer"/>
    <s v="Office Supplies"/>
    <s v="Binders and Binder Accessories"/>
    <s v="Small Box"/>
    <d v="2011-08-30T00:00:00"/>
  </r>
  <r>
    <n v="55203"/>
    <x v="677"/>
    <s v="Low"/>
    <n v="18"/>
    <n v="994.47450000000003"/>
    <s v="Regular Air"/>
    <n v="7.69"/>
    <x v="0"/>
    <s v="Corporate"/>
    <s v="Technology"/>
    <s v="Telephones and Communication"/>
    <s v="Small Box"/>
    <d v="2010-04-11T00:00:00"/>
  </r>
  <r>
    <n v="50823"/>
    <x v="265"/>
    <s v="Low"/>
    <n v="12"/>
    <n v="1244.72"/>
    <s v="Regular Air"/>
    <n v="7.18"/>
    <x v="1"/>
    <s v="Home Office"/>
    <s v="Technology"/>
    <s v="Computer Peripherals"/>
    <s v="Small Box"/>
    <d v="2009-07-26T00:00:00"/>
  </r>
  <r>
    <n v="8801"/>
    <x v="511"/>
    <s v="Low"/>
    <n v="32"/>
    <n v="2593.08"/>
    <s v="Express Air"/>
    <n v="48.2"/>
    <x v="0"/>
    <s v="Consumer"/>
    <s v="Furniture"/>
    <s v="Office Furnishings"/>
    <s v="Medium Box"/>
    <d v="2012-08-15T00:00:00"/>
  </r>
  <r>
    <n v="18471"/>
    <x v="1231"/>
    <s v="Not Specified"/>
    <n v="37"/>
    <n v="226.65"/>
    <s v="Regular Air"/>
    <n v="0.96"/>
    <x v="0"/>
    <s v="Corporate"/>
    <s v="Office Supplies"/>
    <s v="Pens &amp; Art Supplies"/>
    <s v="Wrap Bag"/>
    <d v="2009-02-20T00:00:00"/>
  </r>
  <r>
    <n v="10048"/>
    <x v="838"/>
    <s v="Not Specified"/>
    <n v="46"/>
    <n v="3197.45"/>
    <s v="Regular Air"/>
    <n v="4"/>
    <x v="0"/>
    <s v="Corporate"/>
    <s v="Technology"/>
    <s v="Computer Peripherals"/>
    <s v="Small Box"/>
    <d v="2009-05-18T00:00:00"/>
  </r>
  <r>
    <n v="52929"/>
    <x v="1184"/>
    <s v="High"/>
    <n v="43"/>
    <n v="701.46"/>
    <s v="Express Air"/>
    <n v="9.4"/>
    <x v="2"/>
    <s v="Small Business"/>
    <s v="Technology"/>
    <s v="Office Machines"/>
    <s v="Small Box"/>
    <d v="2011-04-09T00:00:00"/>
  </r>
  <r>
    <n v="59075"/>
    <x v="393"/>
    <s v="Low"/>
    <n v="38"/>
    <n v="425.91"/>
    <s v="Regular Air"/>
    <n v="5.03"/>
    <x v="1"/>
    <s v="Small Business"/>
    <s v="Office Supplies"/>
    <s v="Paper"/>
    <s v="Small Box"/>
    <d v="2012-02-29T00:00:00"/>
  </r>
  <r>
    <n v="34246"/>
    <x v="949"/>
    <s v="Critical"/>
    <n v="49"/>
    <n v="199.86"/>
    <s v="Regular Air"/>
    <n v="6.89"/>
    <x v="2"/>
    <s v="Home Office"/>
    <s v="Office Supplies"/>
    <s v="Appliances"/>
    <s v="Small Box"/>
    <d v="2010-10-08T00:00:00"/>
  </r>
  <r>
    <n v="57699"/>
    <x v="36"/>
    <s v="Low"/>
    <n v="20"/>
    <n v="43.94"/>
    <s v="Regular Air"/>
    <n v="5.33"/>
    <x v="1"/>
    <s v="Corporate"/>
    <s v="Furniture"/>
    <s v="Office Furnishings"/>
    <s v="Small Box"/>
    <d v="2012-11-12T00:00:00"/>
  </r>
  <r>
    <n v="20864"/>
    <x v="1355"/>
    <s v="High"/>
    <n v="19"/>
    <n v="251.45"/>
    <s v="Regular Air"/>
    <n v="4.95"/>
    <x v="3"/>
    <s v="Corporate"/>
    <s v="Furniture"/>
    <s v="Office Furnishings"/>
    <s v="Small Pack"/>
    <d v="2011-12-08T00:00:00"/>
  </r>
  <r>
    <n v="19047"/>
    <x v="959"/>
    <s v="High"/>
    <n v="3"/>
    <n v="6.76"/>
    <s v="Regular Air"/>
    <n v="1.57"/>
    <x v="3"/>
    <s v="Corporate"/>
    <s v="Office Supplies"/>
    <s v="Pens &amp; Art Supplies"/>
    <s v="Wrap Bag"/>
    <d v="2009-01-30T00:00:00"/>
  </r>
  <r>
    <n v="24966"/>
    <x v="925"/>
    <s v="Medium"/>
    <n v="34"/>
    <n v="4152.12"/>
    <s v="Regular Air"/>
    <n v="19.989999999999998"/>
    <x v="8"/>
    <s v="Corporate"/>
    <s v="Office Supplies"/>
    <s v="Storage &amp; Organization"/>
    <s v="Small Box"/>
    <d v="2011-12-18T00:00:00"/>
  </r>
  <r>
    <n v="5318"/>
    <x v="712"/>
    <s v="High"/>
    <n v="8"/>
    <n v="1042.25"/>
    <s v="Regular Air"/>
    <n v="0.99"/>
    <x v="0"/>
    <s v="Consumer"/>
    <s v="Office Supplies"/>
    <s v="Appliances"/>
    <s v="Small Box"/>
    <d v="2010-04-05T00:00:00"/>
  </r>
  <r>
    <n v="54209"/>
    <x v="916"/>
    <s v="Medium"/>
    <n v="21"/>
    <n v="664.98900000000003"/>
    <s v="Regular Air"/>
    <n v="5.99"/>
    <x v="1"/>
    <s v="Home Office"/>
    <s v="Technology"/>
    <s v="Telephones and Communication"/>
    <s v="Wrap Bag"/>
    <d v="2012-08-17T00:00:00"/>
  </r>
  <r>
    <n v="42693"/>
    <x v="1137"/>
    <s v="High"/>
    <n v="33"/>
    <n v="2118.2600000000002"/>
    <s v="Regular Air"/>
    <n v="9.7100000000000009"/>
    <x v="1"/>
    <s v="Corporate"/>
    <s v="Office Supplies"/>
    <s v="Storage &amp; Organization"/>
    <s v="Small Box"/>
    <d v="2009-04-06T00:00:00"/>
  </r>
  <r>
    <n v="13668"/>
    <x v="1362"/>
    <s v="Critical"/>
    <n v="42"/>
    <n v="282.61"/>
    <s v="Regular Air"/>
    <n v="5.22"/>
    <x v="3"/>
    <s v="Home Office"/>
    <s v="Furniture"/>
    <s v="Office Furnishings"/>
    <s v="Small Box"/>
    <d v="2012-02-26T00:00:00"/>
  </r>
  <r>
    <n v="24737"/>
    <x v="574"/>
    <s v="High"/>
    <n v="26"/>
    <n v="182.09"/>
    <s v="Regular Air"/>
    <n v="5.19"/>
    <x v="0"/>
    <s v="Small Business"/>
    <s v="Office Supplies"/>
    <s v="Paper"/>
    <s v="Small Box"/>
    <d v="2009-12-07T00:00:00"/>
  </r>
  <r>
    <n v="45511"/>
    <x v="1069"/>
    <s v="Low"/>
    <n v="31"/>
    <n v="951.31"/>
    <s v="Delivery Truck"/>
    <n v="45.51"/>
    <x v="5"/>
    <s v="Corporate"/>
    <s v="Furniture"/>
    <s v="Tables"/>
    <s v="Jumbo Box"/>
    <d v="2010-08-28T00:00:00"/>
  </r>
  <r>
    <n v="50816"/>
    <x v="453"/>
    <s v="High"/>
    <n v="6"/>
    <n v="99.11"/>
    <s v="Regular Air"/>
    <n v="1.99"/>
    <x v="0"/>
    <s v="Small Business"/>
    <s v="Technology"/>
    <s v="Computer Peripherals"/>
    <s v="Small Pack"/>
    <d v="2009-03-29T00:00:00"/>
  </r>
  <r>
    <n v="4007"/>
    <x v="626"/>
    <s v="High"/>
    <n v="18"/>
    <n v="1038.4000000000001"/>
    <s v="Regular Air"/>
    <n v="13.22"/>
    <x v="7"/>
    <s v="Corporate"/>
    <s v="Office Supplies"/>
    <s v="Appliances"/>
    <s v="Small Box"/>
    <d v="2010-06-18T00:00:00"/>
  </r>
  <r>
    <n v="49634"/>
    <x v="619"/>
    <s v="Not Specified"/>
    <n v="45"/>
    <n v="132.31"/>
    <s v="Regular Air"/>
    <n v="1.49"/>
    <x v="0"/>
    <s v="Consumer"/>
    <s v="Office Supplies"/>
    <s v="Binders and Binder Accessories"/>
    <s v="Small Box"/>
    <d v="2012-03-25T00:00:00"/>
  </r>
  <r>
    <n v="326"/>
    <x v="17"/>
    <s v="High"/>
    <n v="17"/>
    <n v="100.95"/>
    <s v="Regular Air"/>
    <n v="3.37"/>
    <x v="4"/>
    <s v="Consumer"/>
    <s v="Office Supplies"/>
    <s v="Rubber Bands"/>
    <s v="Wrap Bag"/>
    <d v="2011-06-04T00:00:00"/>
  </r>
  <r>
    <n v="50688"/>
    <x v="141"/>
    <s v="Critical"/>
    <n v="50"/>
    <n v="600.22"/>
    <s v="Regular Air"/>
    <n v="3.14"/>
    <x v="2"/>
    <s v="Home Office"/>
    <s v="Office Supplies"/>
    <s v="Scissors, Rulers and Trimmers"/>
    <s v="Small Pack"/>
    <d v="2011-12-17T00:00:00"/>
  </r>
  <r>
    <n v="32129"/>
    <x v="1132"/>
    <s v="Critical"/>
    <n v="20"/>
    <n v="129.27000000000001"/>
    <s v="Regular Air"/>
    <n v="8.74"/>
    <x v="0"/>
    <s v="Consumer"/>
    <s v="Office Supplies"/>
    <s v="Paper"/>
    <s v="Small Box"/>
    <d v="2011-07-03T00:00:00"/>
  </r>
  <r>
    <n v="59170"/>
    <x v="960"/>
    <s v="High"/>
    <n v="44"/>
    <n v="242.46"/>
    <s v="Regular Air"/>
    <n v="2.99"/>
    <x v="5"/>
    <s v="Consumer"/>
    <s v="Office Supplies"/>
    <s v="Binders and Binder Accessories"/>
    <s v="Small Box"/>
    <d v="2009-02-18T00:00:00"/>
  </r>
  <r>
    <n v="2500"/>
    <x v="1263"/>
    <s v="High"/>
    <n v="5"/>
    <n v="22.56"/>
    <s v="Regular Air"/>
    <n v="6.27"/>
    <x v="3"/>
    <s v="Small Business"/>
    <s v="Office Supplies"/>
    <s v="Binders and Binder Accessories"/>
    <s v="Small Box"/>
    <d v="2012-08-16T00:00:00"/>
  </r>
  <r>
    <n v="34948"/>
    <x v="814"/>
    <s v="Critical"/>
    <n v="15"/>
    <n v="1057.06"/>
    <s v="Delivery Truck"/>
    <n v="60"/>
    <x v="5"/>
    <s v="Home Office"/>
    <s v="Office Supplies"/>
    <s v="Appliances"/>
    <s v="Jumbo Drum"/>
    <d v="2010-01-12T00:00:00"/>
  </r>
  <r>
    <n v="2562"/>
    <x v="255"/>
    <s v="Critical"/>
    <n v="28"/>
    <n v="64.819999999999993"/>
    <s v="Regular Air"/>
    <n v="1.99"/>
    <x v="3"/>
    <s v="Consumer"/>
    <s v="Technology"/>
    <s v="Computer Peripherals"/>
    <s v="Small Pack"/>
    <d v="2012-08-03T00:00:00"/>
  </r>
  <r>
    <n v="57444"/>
    <x v="127"/>
    <s v="Critical"/>
    <n v="24"/>
    <n v="178.92"/>
    <s v="Regular Air"/>
    <n v="6.16"/>
    <x v="0"/>
    <s v="Consumer"/>
    <s v="Office Supplies"/>
    <s v="Binders and Binder Accessories"/>
    <s v="Small Box"/>
    <d v="2011-05-15T00:00:00"/>
  </r>
  <r>
    <n v="40068"/>
    <x v="1022"/>
    <s v="Low"/>
    <n v="1"/>
    <n v="200.38"/>
    <s v="Delivery Truck"/>
    <n v="30"/>
    <x v="0"/>
    <s v="Home Office"/>
    <s v="Furniture"/>
    <s v="Chairs &amp; Chairmats"/>
    <s v="Jumbo Drum"/>
    <d v="2010-04-22T00:00:00"/>
  </r>
  <r>
    <n v="19649"/>
    <x v="870"/>
    <s v="High"/>
    <n v="25"/>
    <n v="375.74"/>
    <s v="Express Air"/>
    <n v="6.75"/>
    <x v="6"/>
    <s v="Consumer"/>
    <s v="Office Supplies"/>
    <s v="Appliances"/>
    <s v="Medium Box"/>
    <d v="2011-05-06T00:00:00"/>
  </r>
  <r>
    <n v="2595"/>
    <x v="1244"/>
    <s v="Not Specified"/>
    <n v="13"/>
    <n v="11764.25"/>
    <s v="Delivery Truck"/>
    <n v="44.55"/>
    <x v="0"/>
    <s v="Corporate"/>
    <s v="Furniture"/>
    <s v="Bookcases"/>
    <s v="Jumbo Box"/>
    <d v="2011-12-14T00:00:00"/>
  </r>
  <r>
    <n v="54753"/>
    <x v="923"/>
    <s v="Medium"/>
    <n v="36"/>
    <n v="4711.2439999999997"/>
    <s v="Regular Air"/>
    <n v="3.9"/>
    <x v="8"/>
    <s v="Corporate"/>
    <s v="Technology"/>
    <s v="Telephones and Communication"/>
    <s v="Small Box"/>
    <d v="2009-04-19T00:00:00"/>
  </r>
  <r>
    <n v="25318"/>
    <x v="147"/>
    <s v="Critical"/>
    <n v="1"/>
    <n v="3.2"/>
    <s v="Regular Air"/>
    <n v="1.49"/>
    <x v="5"/>
    <s v="Small Business"/>
    <s v="Office Supplies"/>
    <s v="Binders and Binder Accessories"/>
    <s v="Small Box"/>
    <d v="2011-11-21T00:00:00"/>
  </r>
  <r>
    <n v="30785"/>
    <x v="1065"/>
    <s v="High"/>
    <n v="7"/>
    <n v="55.81"/>
    <s v="Regular Air"/>
    <n v="8.73"/>
    <x v="0"/>
    <s v="Home Office"/>
    <s v="Office Supplies"/>
    <s v="Paper"/>
    <s v="Small Box"/>
    <d v="2009-07-05T00:00:00"/>
  </r>
  <r>
    <n v="28007"/>
    <x v="1343"/>
    <s v="Not Specified"/>
    <n v="20"/>
    <n v="257.33999999999997"/>
    <s v="Regular Air"/>
    <n v="3.14"/>
    <x v="3"/>
    <s v="Small Business"/>
    <s v="Office Supplies"/>
    <s v="Scissors, Rulers and Trimmers"/>
    <s v="Small Pack"/>
    <d v="2010-04-09T00:00:00"/>
  </r>
  <r>
    <n v="23041"/>
    <x v="145"/>
    <s v="Low"/>
    <n v="10"/>
    <n v="2642.95"/>
    <s v="Delivery Truck"/>
    <n v="62.74"/>
    <x v="8"/>
    <s v="Consumer"/>
    <s v="Furniture"/>
    <s v="Tables"/>
    <s v="Jumbo Box"/>
    <d v="2010-07-27T00:00:00"/>
  </r>
  <r>
    <n v="3778"/>
    <x v="858"/>
    <s v="Critical"/>
    <n v="34"/>
    <n v="5133.9234999999999"/>
    <s v="Regular Air"/>
    <n v="4.99"/>
    <x v="4"/>
    <s v="Home Office"/>
    <s v="Technology"/>
    <s v="Telephones and Communication"/>
    <s v="Small Box"/>
    <d v="2010-05-26T00:00:00"/>
  </r>
  <r>
    <n v="20256"/>
    <x v="1128"/>
    <s v="Low"/>
    <n v="24"/>
    <n v="512.83000000000004"/>
    <s v="Regular Air"/>
    <n v="11.52"/>
    <x v="9"/>
    <s v="Small Business"/>
    <s v="Office Supplies"/>
    <s v="Storage &amp; Organization"/>
    <s v="Small Box"/>
    <d v="2012-02-05T00:00:00"/>
  </r>
  <r>
    <n v="12419"/>
    <x v="540"/>
    <s v="Critical"/>
    <n v="12"/>
    <n v="22079.47"/>
    <s v="Regular Air"/>
    <n v="13.99"/>
    <x v="2"/>
    <s v="Corporate"/>
    <s v="Technology"/>
    <s v="Office Machines"/>
    <s v="Medium Box"/>
    <d v="2011-10-17T00:00:00"/>
  </r>
  <r>
    <n v="16452"/>
    <x v="796"/>
    <s v="Medium"/>
    <n v="46"/>
    <n v="134.41999999999999"/>
    <s v="Regular Air"/>
    <n v="1.01"/>
    <x v="9"/>
    <s v="Home Office"/>
    <s v="Office Supplies"/>
    <s v="Pens &amp; Art Supplies"/>
    <s v="Wrap Bag"/>
    <d v="2012-08-24T00:00:00"/>
  </r>
  <r>
    <n v="30567"/>
    <x v="260"/>
    <s v="Not Specified"/>
    <n v="3"/>
    <n v="38.71"/>
    <s v="Express Air"/>
    <n v="7.29"/>
    <x v="6"/>
    <s v="Small Business"/>
    <s v="Furniture"/>
    <s v="Office Furnishings"/>
    <s v="Small Pack"/>
    <d v="2009-01-16T00:00:00"/>
  </r>
  <r>
    <n v="23042"/>
    <x v="1237"/>
    <s v="Medium"/>
    <n v="20"/>
    <n v="8048.45"/>
    <s v="Regular Air"/>
    <n v="19.989999999999998"/>
    <x v="3"/>
    <s v="Home Office"/>
    <s v="Office Supplies"/>
    <s v="Storage &amp; Organization"/>
    <s v="Small Box"/>
    <d v="2009-04-27T00:00:00"/>
  </r>
  <r>
    <n v="58784"/>
    <x v="254"/>
    <s v="Medium"/>
    <n v="29"/>
    <n v="1379.1"/>
    <s v="Regular Air"/>
    <n v="5.81"/>
    <x v="6"/>
    <s v="Corporate"/>
    <s v="Office Supplies"/>
    <s v="Paper"/>
    <s v="Small Box"/>
    <d v="2009-01-18T00:00:00"/>
  </r>
  <r>
    <n v="33703"/>
    <x v="374"/>
    <s v="Not Specified"/>
    <n v="4"/>
    <n v="63.52"/>
    <s v="Express Air"/>
    <n v="4.8099999999999996"/>
    <x v="2"/>
    <s v="Corporate"/>
    <s v="Office Supplies"/>
    <s v="Storage &amp; Organization"/>
    <s v="Small Box"/>
    <d v="2010-02-08T00:00:00"/>
  </r>
  <r>
    <n v="40357"/>
    <x v="150"/>
    <s v="Not Specified"/>
    <n v="4"/>
    <n v="240.49"/>
    <s v="Regular Air"/>
    <n v="13.22"/>
    <x v="5"/>
    <s v="Home Office"/>
    <s v="Office Supplies"/>
    <s v="Appliances"/>
    <s v="Small Box"/>
    <d v="2012-07-22T00:00:00"/>
  </r>
  <r>
    <n v="12804"/>
    <x v="312"/>
    <s v="Medium"/>
    <n v="34"/>
    <n v="592.91999999999996"/>
    <s v="Express Air"/>
    <n v="8.34"/>
    <x v="6"/>
    <s v="Home Office"/>
    <s v="Office Supplies"/>
    <s v="Storage &amp; Organization"/>
    <s v="Small Box"/>
    <d v="2012-05-27T00:00:00"/>
  </r>
  <r>
    <n v="10053"/>
    <x v="1174"/>
    <s v="High"/>
    <n v="31"/>
    <n v="162.58000000000001"/>
    <s v="Regular Air"/>
    <n v="4.93"/>
    <x v="6"/>
    <s v="Small Business"/>
    <s v="Technology"/>
    <s v="Computer Peripherals"/>
    <s v="Small Pack"/>
    <d v="2012-01-13T00:00:00"/>
  </r>
  <r>
    <n v="42658"/>
    <x v="1027"/>
    <s v="Medium"/>
    <n v="29"/>
    <n v="146.68"/>
    <s v="Regular Air"/>
    <n v="2.99"/>
    <x v="5"/>
    <s v="Home Office"/>
    <s v="Office Supplies"/>
    <s v="Binders and Binder Accessories"/>
    <s v="Small Box"/>
    <d v="2010-06-15T00:00:00"/>
  </r>
  <r>
    <n v="21382"/>
    <x v="207"/>
    <s v="Critical"/>
    <n v="11"/>
    <n v="312.02999999999997"/>
    <s v="Regular Air"/>
    <n v="5.5"/>
    <x v="6"/>
    <s v="Corporate"/>
    <s v="Technology"/>
    <s v="Computer Peripherals"/>
    <s v="Small Box"/>
    <d v="2012-01-14T00:00:00"/>
  </r>
  <r>
    <n v="51783"/>
    <x v="111"/>
    <s v="Medium"/>
    <n v="47"/>
    <n v="3587.72"/>
    <s v="Delivery Truck"/>
    <n v="89.3"/>
    <x v="4"/>
    <s v="Consumer"/>
    <s v="Furniture"/>
    <s v="Tables"/>
    <s v="Jumbo Box"/>
    <d v="2011-11-13T00:00:00"/>
  </r>
  <r>
    <n v="48801"/>
    <x v="231"/>
    <s v="High"/>
    <n v="43"/>
    <n v="2387.61"/>
    <s v="Regular Air"/>
    <n v="11.1"/>
    <x v="5"/>
    <s v="Home Office"/>
    <s v="Furniture"/>
    <s v="Office Furnishings"/>
    <s v="Medium Box"/>
    <d v="2012-10-13T00:00:00"/>
  </r>
  <r>
    <n v="31873"/>
    <x v="634"/>
    <s v="Low"/>
    <n v="42"/>
    <n v="236.89"/>
    <s v="Regular Air"/>
    <n v="6.26"/>
    <x v="1"/>
    <s v="Home Office"/>
    <s v="Office Supplies"/>
    <s v="Paper"/>
    <s v="Small Box"/>
    <d v="2009-11-15T00:00:00"/>
  </r>
  <r>
    <n v="16321"/>
    <x v="1093"/>
    <s v="Not Specified"/>
    <n v="50"/>
    <n v="7156.56"/>
    <s v="Regular Air"/>
    <n v="19.989999999999998"/>
    <x v="8"/>
    <s v="Corporate"/>
    <s v="Office Supplies"/>
    <s v="Storage &amp; Organization"/>
    <s v="Small Box"/>
    <d v="2009-10-03T00:00:00"/>
  </r>
  <r>
    <n v="19557"/>
    <x v="527"/>
    <s v="Low"/>
    <n v="26"/>
    <n v="66.599999999999994"/>
    <s v="Regular Air"/>
    <n v="0.8"/>
    <x v="8"/>
    <s v="Corporate"/>
    <s v="Office Supplies"/>
    <s v="Rubber Bands"/>
    <s v="Wrap Bag"/>
    <d v="2011-11-03T00:00:00"/>
  </r>
  <r>
    <n v="31460"/>
    <x v="1151"/>
    <s v="High"/>
    <n v="9"/>
    <n v="990.67"/>
    <s v="Regular Air"/>
    <n v="35"/>
    <x v="3"/>
    <s v="Corporate"/>
    <s v="Office Supplies"/>
    <s v="Storage &amp; Organization"/>
    <s v="Large Box"/>
    <d v="2012-08-28T00:00:00"/>
  </r>
  <r>
    <n v="12452"/>
    <x v="414"/>
    <s v="Medium"/>
    <n v="1"/>
    <n v="356.95"/>
    <s v="Regular Air"/>
    <n v="19.989999999999998"/>
    <x v="1"/>
    <s v="Corporate"/>
    <s v="Office Supplies"/>
    <s v="Binders and Binder Accessories"/>
    <s v="Small Box"/>
    <d v="2010-12-08T00:00:00"/>
  </r>
  <r>
    <n v="58599"/>
    <x v="795"/>
    <s v="Critical"/>
    <n v="19"/>
    <n v="2328.62"/>
    <s v="Delivery Truck"/>
    <n v="30"/>
    <x v="4"/>
    <s v="Small Business"/>
    <s v="Furniture"/>
    <s v="Chairs &amp; Chairmats"/>
    <s v="Jumbo Drum"/>
    <d v="2010-01-15T00:00:00"/>
  </r>
  <r>
    <n v="13830"/>
    <x v="822"/>
    <s v="High"/>
    <n v="27"/>
    <n v="2609.5300000000002"/>
    <s v="Regular Air"/>
    <n v="19.989999999999998"/>
    <x v="1"/>
    <s v="Small Business"/>
    <s v="Office Supplies"/>
    <s v="Envelopes"/>
    <s v="Small Box"/>
    <d v="2009-12-24T00:00:00"/>
  </r>
  <r>
    <n v="41888"/>
    <x v="1081"/>
    <s v="Low"/>
    <n v="23"/>
    <n v="187.8"/>
    <s v="Express Air"/>
    <n v="2.38"/>
    <x v="0"/>
    <s v="Corporate"/>
    <s v="Technology"/>
    <s v="Computer Peripherals"/>
    <s v="Small Pack"/>
    <d v="2009-03-04T00:00:00"/>
  </r>
  <r>
    <n v="27553"/>
    <x v="515"/>
    <s v="Medium"/>
    <n v="48"/>
    <n v="18235.47"/>
    <s v="Delivery Truck"/>
    <n v="99"/>
    <x v="2"/>
    <s v="Corporate"/>
    <s v="Office Supplies"/>
    <s v="Storage &amp; Organization"/>
    <s v="Jumbo Drum"/>
    <d v="2011-08-14T00:00:00"/>
  </r>
  <r>
    <n v="58241"/>
    <x v="1142"/>
    <s v="Critical"/>
    <n v="36"/>
    <n v="146.71"/>
    <s v="Regular Air"/>
    <n v="1.3"/>
    <x v="10"/>
    <s v="Home Office"/>
    <s v="Office Supplies"/>
    <s v="Paper"/>
    <s v="Wrap Bag"/>
    <d v="2010-09-08T00:00:00"/>
  </r>
  <r>
    <n v="54721"/>
    <x v="470"/>
    <s v="Not Specified"/>
    <n v="19"/>
    <n v="2002.4"/>
    <s v="Delivery Truck"/>
    <n v="26.22"/>
    <x v="4"/>
    <s v="Corporate"/>
    <s v="Furniture"/>
    <s v="Bookcases"/>
    <s v="Jumbo Box"/>
    <d v="2012-10-19T00:00:00"/>
  </r>
  <r>
    <n v="21478"/>
    <x v="169"/>
    <s v="Low"/>
    <n v="16"/>
    <n v="423.07"/>
    <s v="Regular Air"/>
    <n v="8.99"/>
    <x v="8"/>
    <s v="Home Office"/>
    <s v="Furniture"/>
    <s v="Office Furnishings"/>
    <s v="Small Pack"/>
    <d v="2012-03-04T00:00:00"/>
  </r>
  <r>
    <n v="1540"/>
    <x v="680"/>
    <s v="High"/>
    <n v="30"/>
    <n v="80.900000000000006"/>
    <s v="Regular Air"/>
    <n v="0.7"/>
    <x v="11"/>
    <s v="Home Office"/>
    <s v="Office Supplies"/>
    <s v="Pens &amp; Art Supplies"/>
    <s v="Wrap Bag"/>
    <d v="2012-08-06T00:00:00"/>
  </r>
  <r>
    <n v="42982"/>
    <x v="1297"/>
    <s v="Low"/>
    <n v="12"/>
    <n v="1318.34"/>
    <s v="Express Air"/>
    <n v="24.49"/>
    <x v="10"/>
    <s v="Consumer"/>
    <s v="Furniture"/>
    <s v="Office Furnishings"/>
    <s v="Large Box"/>
    <d v="2012-08-05T00:00:00"/>
  </r>
  <r>
    <n v="35492"/>
    <x v="776"/>
    <s v="Medium"/>
    <n v="36"/>
    <n v="455.93"/>
    <s v="Express Air"/>
    <n v="4.9800000000000004"/>
    <x v="4"/>
    <s v="Corporate"/>
    <s v="Furniture"/>
    <s v="Office Furnishings"/>
    <s v="Small Pack"/>
    <d v="2012-02-12T00:00:00"/>
  </r>
  <r>
    <n v="24193"/>
    <x v="1152"/>
    <s v="Not Specified"/>
    <n v="45"/>
    <n v="9539.6"/>
    <s v="Delivery Truck"/>
    <n v="55.96"/>
    <x v="6"/>
    <s v="Small Business"/>
    <s v="Furniture"/>
    <s v="Bookcases"/>
    <s v="Jumbo Box"/>
    <d v="2009-03-16T00:00:00"/>
  </r>
  <r>
    <n v="29185"/>
    <x v="799"/>
    <s v="High"/>
    <n v="5"/>
    <n v="217.85"/>
    <s v="Express Air"/>
    <n v="17.48"/>
    <x v="0"/>
    <s v="Corporate"/>
    <s v="Office Supplies"/>
    <s v="Paper"/>
    <s v="Small Box"/>
    <d v="2010-01-22T00:00:00"/>
  </r>
  <r>
    <n v="17445"/>
    <x v="195"/>
    <s v="Not Specified"/>
    <n v="33"/>
    <n v="249.48"/>
    <s v="Regular Air"/>
    <n v="2.38"/>
    <x v="5"/>
    <s v="Small Business"/>
    <s v="Technology"/>
    <s v="Computer Peripherals"/>
    <s v="Small Pack"/>
    <d v="2011-08-24T00:00:00"/>
  </r>
  <r>
    <n v="17568"/>
    <x v="818"/>
    <s v="Not Specified"/>
    <n v="31"/>
    <n v="512.87"/>
    <s v="Regular Air"/>
    <n v="1.99"/>
    <x v="3"/>
    <s v="Home Office"/>
    <s v="Technology"/>
    <s v="Computer Peripherals"/>
    <s v="Small Pack"/>
    <d v="2010-10-09T00:00:00"/>
  </r>
  <r>
    <n v="11014"/>
    <x v="1142"/>
    <s v="High"/>
    <n v="13"/>
    <n v="158.79"/>
    <s v="Regular Air"/>
    <n v="5.63"/>
    <x v="3"/>
    <s v="Corporate"/>
    <s v="Office Supplies"/>
    <s v="Binders and Binder Accessories"/>
    <s v="Small Box"/>
    <d v="2010-09-09T00:00:00"/>
  </r>
  <r>
    <n v="15907"/>
    <x v="535"/>
    <s v="High"/>
    <n v="36"/>
    <n v="3722.29"/>
    <s v="Express Air"/>
    <n v="13.99"/>
    <x v="2"/>
    <s v="Home Office"/>
    <s v="Furniture"/>
    <s v="Office Furnishings"/>
    <s v="Medium Box"/>
    <d v="2011-04-14T00:00:00"/>
  </r>
  <r>
    <n v="33894"/>
    <x v="1274"/>
    <s v="Critical"/>
    <n v="13"/>
    <n v="438.93"/>
    <s v="Express Air"/>
    <n v="5.5"/>
    <x v="2"/>
    <s v="Corporate"/>
    <s v="Technology"/>
    <s v="Computer Peripherals"/>
    <s v="Small Box"/>
    <d v="2010-06-16T00:00:00"/>
  </r>
  <r>
    <n v="3970"/>
    <x v="1123"/>
    <s v="Medium"/>
    <n v="13"/>
    <n v="324.83"/>
    <s v="Delivery Truck"/>
    <n v="45"/>
    <x v="10"/>
    <s v="Home Office"/>
    <s v="Office Supplies"/>
    <s v="Storage &amp; Organization"/>
    <s v="Jumbo Drum"/>
    <d v="2012-03-27T00:00:00"/>
  </r>
  <r>
    <n v="31744"/>
    <x v="1074"/>
    <s v="Medium"/>
    <n v="12"/>
    <n v="86.69"/>
    <s v="Regular Air"/>
    <n v="7.37"/>
    <x v="8"/>
    <s v="Consumer"/>
    <s v="Office Supplies"/>
    <s v="Paper"/>
    <s v="Small Box"/>
    <d v="2012-09-10T00:00:00"/>
  </r>
  <r>
    <n v="45542"/>
    <x v="343"/>
    <s v="High"/>
    <n v="37"/>
    <n v="281.79000000000002"/>
    <s v="Express Air"/>
    <n v="5.83"/>
    <x v="1"/>
    <s v="Corporate"/>
    <s v="Office Supplies"/>
    <s v="Paper"/>
    <s v="Wrap Bag"/>
    <d v="2010-02-10T00:00:00"/>
  </r>
  <r>
    <n v="22149"/>
    <x v="1003"/>
    <s v="Low"/>
    <n v="47"/>
    <n v="191.13"/>
    <s v="Regular Air"/>
    <n v="1.2"/>
    <x v="12"/>
    <s v="Small Business"/>
    <s v="Office Supplies"/>
    <s v="Pens &amp; Art Supplies"/>
    <s v="Wrap Bag"/>
    <d v="2011-09-25T00:00:00"/>
  </r>
  <r>
    <n v="3012"/>
    <x v="1312"/>
    <s v="Critical"/>
    <n v="41"/>
    <n v="120.03"/>
    <s v="Regular Air"/>
    <n v="1.49"/>
    <x v="6"/>
    <s v="Corporate"/>
    <s v="Office Supplies"/>
    <s v="Binders and Binder Accessories"/>
    <s v="Small Box"/>
    <d v="2010-05-06T00:00:00"/>
  </r>
  <r>
    <n v="19936"/>
    <x v="1395"/>
    <s v="Critical"/>
    <n v="19"/>
    <n v="36.75"/>
    <s v="Regular Air"/>
    <n v="1.49"/>
    <x v="0"/>
    <s v="Home Office"/>
    <s v="Office Supplies"/>
    <s v="Binders and Binder Accessories"/>
    <s v="Small Box"/>
    <d v="2012-11-14T00:00:00"/>
  </r>
  <r>
    <n v="38021"/>
    <x v="375"/>
    <s v="Medium"/>
    <n v="36"/>
    <n v="173.22"/>
    <s v="Regular Air"/>
    <n v="0.5"/>
    <x v="1"/>
    <s v="Corporate"/>
    <s v="Office Supplies"/>
    <s v="Labels"/>
    <s v="Small Box"/>
    <d v="2009-01-22T00:00:00"/>
  </r>
  <r>
    <n v="6180"/>
    <x v="535"/>
    <s v="Medium"/>
    <n v="44"/>
    <n v="2443.3420000000001"/>
    <s v="Regular Air"/>
    <n v="3.99"/>
    <x v="5"/>
    <s v="Home Office"/>
    <s v="Technology"/>
    <s v="Telephones and Communication"/>
    <s v="Small Box"/>
    <d v="2011-04-13T00:00:00"/>
  </r>
  <r>
    <n v="2885"/>
    <x v="250"/>
    <s v="Not Specified"/>
    <n v="29"/>
    <n v="197.41"/>
    <s v="Regular Air"/>
    <n v="8.4"/>
    <x v="10"/>
    <s v="Home Office"/>
    <s v="Office Supplies"/>
    <s v="Paper"/>
    <s v="Small Box"/>
    <d v="2012-09-18T00:00:00"/>
  </r>
  <r>
    <n v="39877"/>
    <x v="1240"/>
    <s v="Critical"/>
    <n v="41"/>
    <n v="90.88"/>
    <s v="Regular Air"/>
    <n v="0.78"/>
    <x v="0"/>
    <s v="Home Office"/>
    <s v="Office Supplies"/>
    <s v="Rubber Bands"/>
    <s v="Wrap Bag"/>
    <d v="2012-08-18T00:00:00"/>
  </r>
  <r>
    <n v="40258"/>
    <x v="877"/>
    <s v="Not Specified"/>
    <n v="29"/>
    <n v="80.61"/>
    <s v="Regular Air"/>
    <n v="1.25"/>
    <x v="1"/>
    <s v="Small Business"/>
    <s v="Office Supplies"/>
    <s v="Pens &amp; Art Supplies"/>
    <s v="Wrap Bag"/>
    <d v="2009-04-10T00:00:00"/>
  </r>
  <r>
    <n v="43556"/>
    <x v="1361"/>
    <s v="Low"/>
    <n v="31"/>
    <n v="477.16"/>
    <s v="Regular Air"/>
    <n v="1.97"/>
    <x v="6"/>
    <s v="Consumer"/>
    <s v="Office Supplies"/>
    <s v="Paper"/>
    <s v="Wrap Bag"/>
    <d v="2012-07-27T00:00:00"/>
  </r>
  <r>
    <n v="45731"/>
    <x v="1140"/>
    <s v="Critical"/>
    <n v="19"/>
    <n v="146.63"/>
    <s v="Express Air"/>
    <n v="6.22"/>
    <x v="9"/>
    <s v="Consumer"/>
    <s v="Office Supplies"/>
    <s v="Paper"/>
    <s v="Small Box"/>
    <d v="2009-08-11T00:00:00"/>
  </r>
  <r>
    <n v="1028"/>
    <x v="719"/>
    <s v="High"/>
    <n v="6"/>
    <n v="165.75"/>
    <s v="Regular Air"/>
    <n v="1.99"/>
    <x v="0"/>
    <s v="Consumer"/>
    <s v="Technology"/>
    <s v="Computer Peripherals"/>
    <s v="Small Pack"/>
    <d v="2009-01-06T00:00:00"/>
  </r>
  <r>
    <n v="55171"/>
    <x v="843"/>
    <s v="High"/>
    <n v="43"/>
    <n v="260.60000000000002"/>
    <s v="Regular Air"/>
    <n v="7.96"/>
    <x v="6"/>
    <s v="Home Office"/>
    <s v="Office Supplies"/>
    <s v="Paper"/>
    <s v="Small Box"/>
    <d v="2012-10-26T00:00:00"/>
  </r>
  <r>
    <n v="30784"/>
    <x v="179"/>
    <s v="Medium"/>
    <n v="10"/>
    <n v="707.3"/>
    <s v="Delivery Truck"/>
    <n v="26.74"/>
    <x v="4"/>
    <s v="Small Business"/>
    <s v="Furniture"/>
    <s v="Bookcases"/>
    <s v="Jumbo Box"/>
    <d v="2012-05-09T00:00:00"/>
  </r>
  <r>
    <n v="8998"/>
    <x v="919"/>
    <s v="Low"/>
    <n v="13"/>
    <n v="178.13"/>
    <s v="Regular Air"/>
    <n v="5.5"/>
    <x v="8"/>
    <s v="Consumer"/>
    <s v="Office Supplies"/>
    <s v="Storage &amp; Organization"/>
    <s v="Small Box"/>
    <d v="2010-01-08T00:00:00"/>
  </r>
  <r>
    <n v="34338"/>
    <x v="792"/>
    <s v="Low"/>
    <n v="26"/>
    <n v="1050.1600000000001"/>
    <s v="Express Air"/>
    <n v="13.26"/>
    <x v="5"/>
    <s v="Corporate"/>
    <s v="Office Supplies"/>
    <s v="Paper"/>
    <s v="Small Box"/>
    <d v="2010-07-05T00:00:00"/>
  </r>
  <r>
    <n v="24870"/>
    <x v="472"/>
    <s v="Low"/>
    <n v="38"/>
    <n v="1396.58"/>
    <s v="Regular Air"/>
    <n v="1.99"/>
    <x v="10"/>
    <s v="Small Business"/>
    <s v="Technology"/>
    <s v="Computer Peripherals"/>
    <s v="Small Pack"/>
    <d v="2009-04-26T00:00:00"/>
  </r>
  <r>
    <n v="53698"/>
    <x v="938"/>
    <s v="Medium"/>
    <n v="10"/>
    <n v="55.33"/>
    <s v="Express Air"/>
    <n v="0.71"/>
    <x v="1"/>
    <s v="Consumer"/>
    <s v="Office Supplies"/>
    <s v="Pens &amp; Art Supplies"/>
    <s v="Wrap Bag"/>
    <d v="2012-06-17T00:00:00"/>
  </r>
  <r>
    <n v="51780"/>
    <x v="448"/>
    <s v="Low"/>
    <n v="42"/>
    <n v="372.69"/>
    <s v="Express Air"/>
    <n v="8.94"/>
    <x v="1"/>
    <s v="Consumer"/>
    <s v="Office Supplies"/>
    <s v="Binders and Binder Accessories"/>
    <s v="Small Box"/>
    <d v="2010-07-31T00:00:00"/>
  </r>
  <r>
    <n v="417"/>
    <x v="1072"/>
    <s v="Medium"/>
    <n v="39"/>
    <n v="15260.78"/>
    <s v="Delivery Truck"/>
    <n v="28.14"/>
    <x v="3"/>
    <s v="Small Business"/>
    <s v="Technology"/>
    <s v="Office Machines"/>
    <s v="Jumbo Drum"/>
    <d v="2009-02-06T00:00:00"/>
  </r>
  <r>
    <n v="36512"/>
    <x v="287"/>
    <s v="Not Specified"/>
    <n v="30"/>
    <n v="10413.67"/>
    <s v="Delivery Truck"/>
    <n v="58.92"/>
    <x v="8"/>
    <s v="Small Business"/>
    <s v="Furniture"/>
    <s v="Chairs &amp; Chairmats"/>
    <s v="Jumbo Drum"/>
    <d v="2012-03-29T00:00:00"/>
  </r>
  <r>
    <n v="40998"/>
    <x v="946"/>
    <s v="Medium"/>
    <n v="39"/>
    <n v="144.82"/>
    <s v="Regular Air"/>
    <n v="1.3"/>
    <x v="0"/>
    <s v="Small Business"/>
    <s v="Office Supplies"/>
    <s v="Paper"/>
    <s v="Wrap Bag"/>
    <d v="2009-05-04T00:00:00"/>
  </r>
  <r>
    <n v="3554"/>
    <x v="364"/>
    <s v="Low"/>
    <n v="25"/>
    <n v="288.91000000000003"/>
    <s v="Regular Air"/>
    <n v="6.47"/>
    <x v="6"/>
    <s v="Corporate"/>
    <s v="Office Supplies"/>
    <s v="Paper"/>
    <s v="Small Box"/>
    <d v="2011-06-25T00:00:00"/>
  </r>
  <r>
    <n v="25985"/>
    <x v="133"/>
    <s v="Low"/>
    <n v="50"/>
    <n v="230.63"/>
    <s v="Regular Air"/>
    <n v="3.05"/>
    <x v="4"/>
    <s v="Small Business"/>
    <s v="Furniture"/>
    <s v="Office Furnishings"/>
    <s v="Small Pack"/>
    <d v="2012-09-04T00:00:00"/>
  </r>
  <r>
    <n v="53795"/>
    <x v="662"/>
    <s v="High"/>
    <n v="40"/>
    <n v="264.60000000000002"/>
    <s v="Express Air"/>
    <n v="6.22"/>
    <x v="1"/>
    <s v="Home Office"/>
    <s v="Office Supplies"/>
    <s v="Paper"/>
    <s v="Small Box"/>
    <d v="2012-01-31T00:00:00"/>
  </r>
  <r>
    <n v="26982"/>
    <x v="811"/>
    <s v="Not Specified"/>
    <n v="37"/>
    <n v="1984.61"/>
    <s v="Express Air"/>
    <n v="14.3"/>
    <x v="1"/>
    <s v="Small Business"/>
    <s v="Office Supplies"/>
    <s v="Paper"/>
    <s v="Small Box"/>
    <d v="2012-04-29T00:00:00"/>
  </r>
  <r>
    <n v="26276"/>
    <x v="493"/>
    <s v="Low"/>
    <n v="19"/>
    <n v="20329.8"/>
    <s v="Regular Air"/>
    <n v="13.99"/>
    <x v="4"/>
    <s v="Corporate"/>
    <s v="Technology"/>
    <s v="Office Machines"/>
    <s v="Medium Box"/>
    <d v="2010-09-16T00:00:00"/>
  </r>
  <r>
    <n v="57572"/>
    <x v="229"/>
    <s v="Medium"/>
    <n v="30"/>
    <n v="139.08000000000001"/>
    <s v="Regular Air"/>
    <n v="4.62"/>
    <x v="5"/>
    <s v="Home Office"/>
    <s v="Technology"/>
    <s v="Computer Peripherals"/>
    <s v="Small Pack"/>
    <d v="2011-07-14T00:00:00"/>
  </r>
  <r>
    <n v="28611"/>
    <x v="220"/>
    <s v="Low"/>
    <n v="42"/>
    <n v="3883.4715000000001"/>
    <s v="Regular Air"/>
    <n v="8.99"/>
    <x v="4"/>
    <s v="Consumer"/>
    <s v="Technology"/>
    <s v="Telephones and Communication"/>
    <s v="Small Box"/>
    <d v="2012-12-29T00:00:00"/>
  </r>
  <r>
    <n v="54949"/>
    <x v="1140"/>
    <s v="Low"/>
    <n v="32"/>
    <n v="210.94"/>
    <s v="Regular Air"/>
    <n v="6.81"/>
    <x v="5"/>
    <s v="Corporate"/>
    <s v="Office Supplies"/>
    <s v="Paper"/>
    <s v="Small Box"/>
    <d v="2009-08-15T00:00:00"/>
  </r>
  <r>
    <n v="48614"/>
    <x v="790"/>
    <s v="Critical"/>
    <n v="46"/>
    <n v="7965.9025000000001"/>
    <s v="Regular Air"/>
    <n v="8.99"/>
    <x v="8"/>
    <s v="Corporate"/>
    <s v="Technology"/>
    <s v="Telephones and Communication"/>
    <s v="Small Box"/>
    <d v="2012-05-31T00:00:00"/>
  </r>
  <r>
    <n v="23427"/>
    <x v="214"/>
    <s v="Low"/>
    <n v="30"/>
    <n v="442.76"/>
    <s v="Regular Air"/>
    <n v="8.4"/>
    <x v="3"/>
    <s v="Corporate"/>
    <s v="Office Supplies"/>
    <s v="Binders and Binder Accessories"/>
    <s v="Small Box"/>
    <d v="2011-08-15T00:00:00"/>
  </r>
  <r>
    <n v="9024"/>
    <x v="61"/>
    <s v="Medium"/>
    <n v="2"/>
    <n v="12.12"/>
    <s v="Regular Air"/>
    <n v="0.95"/>
    <x v="4"/>
    <s v="Home Office"/>
    <s v="Office Supplies"/>
    <s v="Paper"/>
    <s v="Wrap Bag"/>
    <d v="2012-06-03T00:00:00"/>
  </r>
  <r>
    <n v="10470"/>
    <x v="248"/>
    <s v="Critical"/>
    <n v="35"/>
    <n v="246.98"/>
    <s v="Regular Air"/>
    <n v="5.21"/>
    <x v="0"/>
    <s v="Corporate"/>
    <s v="Furniture"/>
    <s v="Office Furnishings"/>
    <s v="Small Box"/>
    <d v="2012-05-09T00:00:00"/>
  </r>
  <r>
    <n v="7815"/>
    <x v="164"/>
    <s v="Critical"/>
    <n v="6"/>
    <n v="187.37"/>
    <s v="Regular Air"/>
    <n v="5.5"/>
    <x v="6"/>
    <s v="Home Office"/>
    <s v="Technology"/>
    <s v="Computer Peripherals"/>
    <s v="Small Box"/>
    <d v="2009-01-23T00:00:00"/>
  </r>
  <r>
    <n v="29383"/>
    <x v="1107"/>
    <s v="Medium"/>
    <n v="29"/>
    <n v="2738.7849999999999"/>
    <s v="Regular Air"/>
    <n v="2.5"/>
    <x v="1"/>
    <s v="Corporate"/>
    <s v="Technology"/>
    <s v="Telephones and Communication"/>
    <s v="Small Box"/>
    <d v="2011-11-20T00:00:00"/>
  </r>
  <r>
    <n v="40480"/>
    <x v="873"/>
    <s v="Critical"/>
    <n v="19"/>
    <n v="7608.88"/>
    <s v="Express Air"/>
    <n v="19.989999999999998"/>
    <x v="7"/>
    <s v="Home Office"/>
    <s v="Office Supplies"/>
    <s v="Binders and Binder Accessories"/>
    <s v="Small Box"/>
    <d v="2011-12-07T00:00:00"/>
  </r>
  <r>
    <n v="37218"/>
    <x v="556"/>
    <s v="High"/>
    <n v="29"/>
    <n v="1768.13"/>
    <s v="Regular Air"/>
    <n v="4.5"/>
    <x v="5"/>
    <s v="Corporate"/>
    <s v="Office Supplies"/>
    <s v="Appliances"/>
    <s v="Small Box"/>
    <d v="2010-12-21T00:00:00"/>
  </r>
  <r>
    <n v="55011"/>
    <x v="1050"/>
    <s v="Critical"/>
    <n v="18"/>
    <n v="55.82"/>
    <s v="Regular Air"/>
    <n v="0.81"/>
    <x v="5"/>
    <s v="Small Business"/>
    <s v="Office Supplies"/>
    <s v="Pens &amp; Art Supplies"/>
    <s v="Wrap Bag"/>
    <d v="2012-01-05T00:00:00"/>
  </r>
  <r>
    <n v="3907"/>
    <x v="148"/>
    <s v="Medium"/>
    <n v="36"/>
    <n v="1083.19"/>
    <s v="Express Air"/>
    <n v="5.5"/>
    <x v="0"/>
    <s v="Small Business"/>
    <s v="Technology"/>
    <s v="Computer Peripherals"/>
    <s v="Small Box"/>
    <d v="2012-08-19T00:00:00"/>
  </r>
  <r>
    <n v="32998"/>
    <x v="770"/>
    <s v="Not Specified"/>
    <n v="13"/>
    <n v="1663.83"/>
    <s v="Delivery Truck"/>
    <n v="54.74"/>
    <x v="1"/>
    <s v="Corporate"/>
    <s v="Furniture"/>
    <s v="Bookcases"/>
    <s v="Jumbo Box"/>
    <d v="2010-09-30T00:00:00"/>
  </r>
  <r>
    <n v="32165"/>
    <x v="300"/>
    <s v="Not Specified"/>
    <n v="38"/>
    <n v="2939.6824999999999"/>
    <s v="Regular Air"/>
    <n v="0.99"/>
    <x v="5"/>
    <s v="Small Business"/>
    <s v="Technology"/>
    <s v="Telephones and Communication"/>
    <s v="Wrap Bag"/>
    <d v="2012-10-15T00:00:00"/>
  </r>
  <r>
    <n v="13031"/>
    <x v="1289"/>
    <s v="Low"/>
    <n v="34"/>
    <n v="210.06"/>
    <s v="Regular Air"/>
    <n v="7.37"/>
    <x v="5"/>
    <s v="Consumer"/>
    <s v="Office Supplies"/>
    <s v="Paper"/>
    <s v="Small Box"/>
    <d v="2012-12-09T00:00:00"/>
  </r>
  <r>
    <n v="24486"/>
    <x v="463"/>
    <s v="Medium"/>
    <n v="14"/>
    <n v="27.06"/>
    <s v="Regular Air"/>
    <n v="0.7"/>
    <x v="1"/>
    <s v="Consumer"/>
    <s v="Office Supplies"/>
    <s v="Pens &amp; Art Supplies"/>
    <s v="Wrap Bag"/>
    <d v="2011-04-23T00:00:00"/>
  </r>
  <r>
    <n v="16036"/>
    <x v="83"/>
    <s v="Medium"/>
    <n v="28"/>
    <n v="2160.27"/>
    <s v="Regular Air"/>
    <n v="35"/>
    <x v="9"/>
    <s v="Corporate"/>
    <s v="Office Supplies"/>
    <s v="Storage &amp; Organization"/>
    <s v="Large Box"/>
    <d v="2012-01-06T00:00:00"/>
  </r>
  <r>
    <n v="646"/>
    <x v="280"/>
    <s v="High"/>
    <n v="18"/>
    <n v="173.2"/>
    <s v="Regular Air"/>
    <n v="3.98"/>
    <x v="1"/>
    <s v="Small Business"/>
    <s v="Office Supplies"/>
    <s v="Scissors, Rulers and Trimmers"/>
    <s v="Small Pack"/>
    <d v="2009-11-22T00:00:00"/>
  </r>
  <r>
    <n v="30532"/>
    <x v="920"/>
    <s v="High"/>
    <n v="9"/>
    <n v="1696.7"/>
    <s v="Delivery Truck"/>
    <n v="23.58"/>
    <x v="1"/>
    <s v="Home Office"/>
    <s v="Furniture"/>
    <s v="Bookcases"/>
    <s v="Jumbo Box"/>
    <d v="2011-11-28T00:00:00"/>
  </r>
  <r>
    <n v="25027"/>
    <x v="1058"/>
    <s v="Medium"/>
    <n v="25"/>
    <n v="3585.91"/>
    <s v="Delivery Truck"/>
    <n v="43.75"/>
    <x v="3"/>
    <s v="Consumer"/>
    <s v="Furniture"/>
    <s v="Tables"/>
    <s v="Jumbo Box"/>
    <d v="2009-12-18T00:00:00"/>
  </r>
  <r>
    <n v="17701"/>
    <x v="554"/>
    <s v="Critical"/>
    <n v="21"/>
    <n v="80.45"/>
    <s v="Regular Air"/>
    <n v="4.6900000000000004"/>
    <x v="3"/>
    <s v="Home Office"/>
    <s v="Office Supplies"/>
    <s v="Binders and Binder Accessories"/>
    <s v="Small Box"/>
    <d v="2012-05-22T00:00:00"/>
  </r>
  <r>
    <n v="37158"/>
    <x v="223"/>
    <s v="Low"/>
    <n v="25"/>
    <n v="172.04"/>
    <s v="Regular Air"/>
    <n v="7.37"/>
    <x v="0"/>
    <s v="Consumer"/>
    <s v="Office Supplies"/>
    <s v="Paper"/>
    <s v="Small Box"/>
    <d v="2012-09-27T00:00:00"/>
  </r>
  <r>
    <n v="57155"/>
    <x v="1018"/>
    <s v="Critical"/>
    <n v="23"/>
    <n v="155.52000000000001"/>
    <s v="Regular Air"/>
    <n v="9.68"/>
    <x v="1"/>
    <s v="Consumer"/>
    <s v="Office Supplies"/>
    <s v="Paper"/>
    <s v="Small Box"/>
    <d v="2009-06-18T00:00:00"/>
  </r>
  <r>
    <n v="59552"/>
    <x v="1315"/>
    <s v="Not Specified"/>
    <n v="39"/>
    <n v="314.26"/>
    <s v="Regular Air"/>
    <n v="6.28"/>
    <x v="1"/>
    <s v="Home Office"/>
    <s v="Office Supplies"/>
    <s v="Binders and Binder Accessories"/>
    <s v="Small Box"/>
    <d v="2010-01-14T00:00:00"/>
  </r>
  <r>
    <n v="39460"/>
    <x v="946"/>
    <s v="Not Specified"/>
    <n v="19"/>
    <n v="2033.9224999999999"/>
    <s v="Regular Air"/>
    <n v="2.5"/>
    <x v="1"/>
    <s v="Consumer"/>
    <s v="Technology"/>
    <s v="Telephones and Communication"/>
    <s v="Small Box"/>
    <d v="2009-05-03T00:00:00"/>
  </r>
  <r>
    <n v="15937"/>
    <x v="305"/>
    <s v="Low"/>
    <n v="32"/>
    <n v="311.44"/>
    <s v="Regular Air"/>
    <n v="1.99"/>
    <x v="2"/>
    <s v="Corporate"/>
    <s v="Technology"/>
    <s v="Computer Peripherals"/>
    <s v="Small Pack"/>
    <d v="2012-11-10T00:00:00"/>
  </r>
  <r>
    <n v="51044"/>
    <x v="1034"/>
    <s v="Low"/>
    <n v="19"/>
    <n v="117.27"/>
    <s v="Regular Air"/>
    <n v="0.83"/>
    <x v="8"/>
    <s v="Consumer"/>
    <s v="Office Supplies"/>
    <s v="Pens &amp; Art Supplies"/>
    <s v="Wrap Bag"/>
    <d v="2012-01-25T00:00:00"/>
  </r>
  <r>
    <n v="22885"/>
    <x v="1106"/>
    <s v="Medium"/>
    <n v="4"/>
    <n v="56.47"/>
    <s v="Regular Air"/>
    <n v="4.59"/>
    <x v="9"/>
    <s v="Home Office"/>
    <s v="Office Supplies"/>
    <s v="Scissors, Rulers and Trimmers"/>
    <s v="Wrap Bag"/>
    <d v="2009-11-25T00:00:00"/>
  </r>
  <r>
    <n v="31872"/>
    <x v="1141"/>
    <s v="Low"/>
    <n v="34"/>
    <n v="2833.19"/>
    <s v="Express Air"/>
    <n v="5.01"/>
    <x v="0"/>
    <s v="Home Office"/>
    <s v="Office Supplies"/>
    <s v="Envelopes"/>
    <s v="Small Box"/>
    <d v="2010-09-10T00:00:00"/>
  </r>
  <r>
    <n v="46597"/>
    <x v="1390"/>
    <s v="Not Specified"/>
    <n v="47"/>
    <n v="8216.5930000000008"/>
    <s v="Regular Air"/>
    <n v="8.99"/>
    <x v="4"/>
    <s v="Consumer"/>
    <s v="Technology"/>
    <s v="Telephones and Communication"/>
    <s v="Small Box"/>
    <d v="2009-12-31T00:00:00"/>
  </r>
  <r>
    <n v="45158"/>
    <x v="1227"/>
    <s v="Low"/>
    <n v="15"/>
    <n v="63.84"/>
    <s v="Express Air"/>
    <n v="0.71"/>
    <x v="0"/>
    <s v="Corporate"/>
    <s v="Office Supplies"/>
    <s v="Rubber Bands"/>
    <s v="Wrap Bag"/>
    <d v="2010-04-15T00:00:00"/>
  </r>
  <r>
    <n v="48000"/>
    <x v="1405"/>
    <s v="High"/>
    <n v="12"/>
    <n v="214.94"/>
    <s v="Regular Air"/>
    <n v="1.99"/>
    <x v="5"/>
    <s v="Small Business"/>
    <s v="Technology"/>
    <s v="Computer Peripherals"/>
    <s v="Small Pack"/>
    <d v="2012-08-14T00:00:00"/>
  </r>
  <r>
    <n v="13030"/>
    <x v="716"/>
    <s v="Medium"/>
    <n v="32"/>
    <n v="136.19999999999999"/>
    <s v="Express Air"/>
    <n v="7.01"/>
    <x v="1"/>
    <s v="Home Office"/>
    <s v="Office Supplies"/>
    <s v="Binders and Binder Accessories"/>
    <s v="Small Box"/>
    <d v="2009-07-24T00:00:00"/>
  </r>
  <r>
    <n v="47556"/>
    <x v="219"/>
    <s v="Low"/>
    <n v="29"/>
    <n v="475.58"/>
    <s v="Regular Air"/>
    <n v="4"/>
    <x v="4"/>
    <s v="Home Office"/>
    <s v="Technology"/>
    <s v="Computer Peripherals"/>
    <s v="Small Box"/>
    <d v="2010-07-27T00:00:00"/>
  </r>
  <r>
    <n v="66"/>
    <x v="695"/>
    <s v="Low"/>
    <n v="41"/>
    <n v="108.15"/>
    <s v="Regular Air"/>
    <n v="0.7"/>
    <x v="5"/>
    <s v="Consumer"/>
    <s v="Office Supplies"/>
    <s v="Pens &amp; Art Supplies"/>
    <s v="Wrap Bag"/>
    <d v="2009-01-19T00:00:00"/>
  </r>
  <r>
    <n v="19874"/>
    <x v="583"/>
    <s v="High"/>
    <n v="31"/>
    <n v="310.45999999999998"/>
    <s v="Regular Air"/>
    <n v="9.4499999999999993"/>
    <x v="4"/>
    <s v="Small Business"/>
    <s v="Office Supplies"/>
    <s v="Storage &amp; Organization"/>
    <s v="Small Box"/>
    <d v="2012-06-09T00:00:00"/>
  </r>
  <r>
    <n v="16806"/>
    <x v="626"/>
    <s v="High"/>
    <n v="18"/>
    <n v="1026.6385"/>
    <s v="Regular Air"/>
    <n v="19.989999999999998"/>
    <x v="0"/>
    <s v="Home Office"/>
    <s v="Technology"/>
    <s v="Telephones and Communication"/>
    <s v="Small Box"/>
    <d v="2010-06-19T00:00:00"/>
  </r>
  <r>
    <n v="29319"/>
    <x v="531"/>
    <s v="Low"/>
    <n v="30"/>
    <n v="6654.39"/>
    <s v="Regular Air"/>
    <n v="24.49"/>
    <x v="7"/>
    <s v="Small Business"/>
    <s v="Furniture"/>
    <s v="Chairs &amp; Chairmats"/>
    <s v="Large Box"/>
    <d v="2009-01-26T00:00:00"/>
  </r>
  <r>
    <n v="33925"/>
    <x v="394"/>
    <s v="Low"/>
    <n v="47"/>
    <n v="1488.86"/>
    <s v="Regular Air"/>
    <n v="19.989999999999998"/>
    <x v="5"/>
    <s v="Home Office"/>
    <s v="Office Supplies"/>
    <s v="Paper"/>
    <s v="Small Box"/>
    <d v="2011-05-07T00:00:00"/>
  </r>
  <r>
    <n v="4134"/>
    <x v="236"/>
    <s v="Critical"/>
    <n v="48"/>
    <n v="6403.39"/>
    <s v="Delivery Truck"/>
    <n v="54.74"/>
    <x v="3"/>
    <s v="Small Business"/>
    <s v="Furniture"/>
    <s v="Bookcases"/>
    <s v="Jumbo Box"/>
    <d v="2011-01-13T00:00:00"/>
  </r>
  <r>
    <n v="197"/>
    <x v="1356"/>
    <s v="High"/>
    <n v="23"/>
    <n v="310.52"/>
    <s v="Regular Air"/>
    <n v="3.14"/>
    <x v="8"/>
    <s v="Home Office"/>
    <s v="Office Supplies"/>
    <s v="Scissors, Rulers and Trimmers"/>
    <s v="Small Pack"/>
    <d v="2011-04-08T00:00:00"/>
  </r>
  <r>
    <n v="40838"/>
    <x v="391"/>
    <s v="Not Specified"/>
    <n v="10"/>
    <n v="175.85650000000001"/>
    <s v="Regular Air"/>
    <n v="1.25"/>
    <x v="5"/>
    <s v="Consumer"/>
    <s v="Technology"/>
    <s v="Telephones and Communication"/>
    <s v="Small Pack"/>
    <d v="2012-11-27T00:00:00"/>
  </r>
  <r>
    <n v="16768"/>
    <x v="1406"/>
    <s v="High"/>
    <n v="9"/>
    <n v="101.47"/>
    <s v="Regular Air"/>
    <n v="4.5"/>
    <x v="0"/>
    <s v="Corporate"/>
    <s v="Office Supplies"/>
    <s v="Appliances"/>
    <s v="Small Box"/>
    <d v="2009-07-26T00:00:00"/>
  </r>
  <r>
    <n v="55621"/>
    <x v="413"/>
    <s v="Low"/>
    <n v="50"/>
    <n v="6356.68"/>
    <s v="Regular Air"/>
    <n v="12.65"/>
    <x v="6"/>
    <s v="Home Office"/>
    <s v="Furniture"/>
    <s v="Chairs &amp; Chairmats"/>
    <s v="Medium Box"/>
    <d v="2011-03-17T00:00:00"/>
  </r>
  <r>
    <n v="10342"/>
    <x v="180"/>
    <s v="Medium"/>
    <n v="38"/>
    <n v="10567.45"/>
    <s v="Regular Air"/>
    <n v="11.64"/>
    <x v="1"/>
    <s v="Consumer"/>
    <s v="Technology"/>
    <s v="Copiers and Fax"/>
    <s v="Large Box"/>
    <d v="2011-11-23T00:00:00"/>
  </r>
  <r>
    <n v="21830"/>
    <x v="513"/>
    <s v="Low"/>
    <n v="19"/>
    <n v="6991.65"/>
    <s v="Delivery Truck"/>
    <n v="12.06"/>
    <x v="6"/>
    <s v="Consumer"/>
    <s v="Technology"/>
    <s v="Office Machines"/>
    <s v="Jumbo Box"/>
    <d v="2009-01-18T00:00:00"/>
  </r>
  <r>
    <n v="54115"/>
    <x v="882"/>
    <s v="Low"/>
    <n v="39"/>
    <n v="197.11"/>
    <s v="Regular Air"/>
    <n v="4.95"/>
    <x v="8"/>
    <s v="Corporate"/>
    <s v="Office Supplies"/>
    <s v="Binders and Binder Accessories"/>
    <s v="Small Box"/>
    <d v="2012-01-12T00:00:00"/>
  </r>
  <r>
    <n v="36896"/>
    <x v="941"/>
    <s v="Critical"/>
    <n v="12"/>
    <n v="34.01"/>
    <s v="Regular Air"/>
    <n v="0.5"/>
    <x v="1"/>
    <s v="Corporate"/>
    <s v="Office Supplies"/>
    <s v="Labels"/>
    <s v="Small Box"/>
    <d v="2009-11-05T00:00:00"/>
  </r>
  <r>
    <n v="35840"/>
    <x v="138"/>
    <s v="High"/>
    <n v="49"/>
    <n v="3492.6585"/>
    <s v="Regular Air"/>
    <n v="0.99"/>
    <x v="3"/>
    <s v="Home Office"/>
    <s v="Technology"/>
    <s v="Telephones and Communication"/>
    <s v="Wrap Bag"/>
    <d v="2010-05-31T00:00:00"/>
  </r>
  <r>
    <n v="49216"/>
    <x v="325"/>
    <s v="High"/>
    <n v="11"/>
    <n v="259.69"/>
    <s v="Regular Air"/>
    <n v="12.98"/>
    <x v="7"/>
    <s v="Home Office"/>
    <s v="Office Supplies"/>
    <s v="Binders and Binder Accessories"/>
    <s v="Small Box"/>
    <d v="2009-03-19T00:00:00"/>
  </r>
  <r>
    <n v="7559"/>
    <x v="769"/>
    <s v="Critical"/>
    <n v="39"/>
    <n v="806.05"/>
    <s v="Regular Air"/>
    <n v="5.99"/>
    <x v="6"/>
    <s v="Corporate"/>
    <s v="Technology"/>
    <s v="Computer Peripherals"/>
    <s v="Small Box"/>
    <d v="2010-10-13T00:00:00"/>
  </r>
  <r>
    <n v="43079"/>
    <x v="265"/>
    <s v="Medium"/>
    <n v="40"/>
    <n v="1184.03"/>
    <s v="Regular Air"/>
    <n v="4"/>
    <x v="0"/>
    <s v="Home Office"/>
    <s v="Technology"/>
    <s v="Computer Peripherals"/>
    <s v="Small Box"/>
    <d v="2009-07-22T00:00:00"/>
  </r>
  <r>
    <n v="42022"/>
    <x v="481"/>
    <s v="Medium"/>
    <n v="45"/>
    <n v="338.85"/>
    <s v="Regular Air"/>
    <n v="7.72"/>
    <x v="1"/>
    <s v="Home Office"/>
    <s v="Office Supplies"/>
    <s v="Binders and Binder Accessories"/>
    <s v="Small Box"/>
    <d v="2009-09-25T00:00:00"/>
  </r>
  <r>
    <n v="22115"/>
    <x v="1027"/>
    <s v="Low"/>
    <n v="5"/>
    <n v="751.94"/>
    <s v="Delivery Truck"/>
    <n v="17.850000000000001"/>
    <x v="9"/>
    <s v="Consumer"/>
    <s v="Technology"/>
    <s v="Office Machines"/>
    <s v="Jumbo Drum"/>
    <d v="2010-06-15T00:00:00"/>
  </r>
  <r>
    <n v="55909"/>
    <x v="599"/>
    <s v="Low"/>
    <n v="3"/>
    <n v="526.76"/>
    <s v="Regular Air"/>
    <n v="19.989999999999998"/>
    <x v="9"/>
    <s v="Home Office"/>
    <s v="Office Supplies"/>
    <s v="Binders and Binder Accessories"/>
    <s v="Small Box"/>
    <d v="2009-05-23T00:00:00"/>
  </r>
  <r>
    <n v="5986"/>
    <x v="425"/>
    <s v="High"/>
    <n v="48"/>
    <n v="5556.18"/>
    <s v="Regular Air"/>
    <n v="3.99"/>
    <x v="1"/>
    <s v="Small Business"/>
    <s v="Office Supplies"/>
    <s v="Appliances"/>
    <s v="Small Box"/>
    <d v="2012-04-21T00:00:00"/>
  </r>
  <r>
    <n v="31874"/>
    <x v="1067"/>
    <s v="High"/>
    <n v="29"/>
    <n v="321.95"/>
    <s v="Express Air"/>
    <n v="3.37"/>
    <x v="0"/>
    <s v="Corporate"/>
    <s v="Office Supplies"/>
    <s v="Scissors, Rulers and Trimmers"/>
    <s v="Small Pack"/>
    <d v="2012-09-15T00:00:00"/>
  </r>
  <r>
    <n v="9957"/>
    <x v="639"/>
    <s v="Not Specified"/>
    <n v="31"/>
    <n v="74.75"/>
    <s v="Express Air"/>
    <n v="5.2"/>
    <x v="6"/>
    <s v="Corporate"/>
    <s v="Office Supplies"/>
    <s v="Pens &amp; Art Supplies"/>
    <s v="Wrap Bag"/>
    <d v="2010-12-01T00:00:00"/>
  </r>
  <r>
    <n v="2247"/>
    <x v="791"/>
    <s v="Not Specified"/>
    <n v="6"/>
    <n v="21134.71"/>
    <s v="Delivery Truck"/>
    <n v="8.73"/>
    <x v="5"/>
    <s v="Small Business"/>
    <s v="Technology"/>
    <s v="Office Machines"/>
    <s v="Jumbo Box"/>
    <d v="2012-08-03T00:00:00"/>
  </r>
  <r>
    <n v="32291"/>
    <x v="950"/>
    <s v="Medium"/>
    <n v="4"/>
    <n v="68.03"/>
    <s v="Regular Air"/>
    <n v="4.53"/>
    <x v="0"/>
    <s v="Small Business"/>
    <s v="Office Supplies"/>
    <s v="Storage &amp; Organization"/>
    <s v="Small Box"/>
    <d v="2009-11-06T00:00:00"/>
  </r>
  <r>
    <n v="38052"/>
    <x v="616"/>
    <s v="Low"/>
    <n v="13"/>
    <n v="542.6"/>
    <s v="Regular Air"/>
    <n v="1.99"/>
    <x v="1"/>
    <s v="Consumer"/>
    <s v="Technology"/>
    <s v="Computer Peripherals"/>
    <s v="Small Pack"/>
    <d v="2012-02-15T00:00:00"/>
  </r>
  <r>
    <n v="5472"/>
    <x v="1227"/>
    <s v="Low"/>
    <n v="27"/>
    <n v="339.03"/>
    <s v="Regular Air"/>
    <n v="4.51"/>
    <x v="3"/>
    <s v="Corporate"/>
    <s v="Office Supplies"/>
    <s v="Storage &amp; Organization"/>
    <s v="Small Box"/>
    <d v="2010-04-14T00:00:00"/>
  </r>
  <r>
    <n v="4257"/>
    <x v="78"/>
    <s v="Medium"/>
    <n v="45"/>
    <n v="253.89"/>
    <s v="Regular Air"/>
    <n v="5.3"/>
    <x v="0"/>
    <s v="Consumer"/>
    <s v="Office Supplies"/>
    <s v="Envelopes"/>
    <s v="Small Box"/>
    <d v="2011-03-26T00:00:00"/>
  </r>
  <r>
    <n v="18496"/>
    <x v="838"/>
    <s v="High"/>
    <n v="30"/>
    <n v="991.01"/>
    <s v="Regular Air"/>
    <n v="6.5"/>
    <x v="5"/>
    <s v="Corporate"/>
    <s v="Technology"/>
    <s v="Computer Peripherals"/>
    <s v="Small Box"/>
    <d v="2009-05-16T00:00:00"/>
  </r>
  <r>
    <n v="4578"/>
    <x v="506"/>
    <s v="Low"/>
    <n v="15"/>
    <n v="294.66000000000003"/>
    <s v="Regular Air"/>
    <n v="6.67"/>
    <x v="8"/>
    <s v="Corporate"/>
    <s v="Furniture"/>
    <s v="Office Furnishings"/>
    <s v="Small Pack"/>
    <d v="2012-09-19T00:00:00"/>
  </r>
  <r>
    <n v="7367"/>
    <x v="1114"/>
    <s v="Low"/>
    <n v="46"/>
    <n v="303.62"/>
    <s v="Regular Air"/>
    <n v="2.74"/>
    <x v="12"/>
    <s v="Small Business"/>
    <s v="Technology"/>
    <s v="Computer Peripherals"/>
    <s v="Small Pack"/>
    <d v="2011-06-12T00:00:00"/>
  </r>
  <r>
    <n v="967"/>
    <x v="489"/>
    <s v="Medium"/>
    <n v="6"/>
    <n v="90.56"/>
    <s v="Regular Air"/>
    <n v="7.51"/>
    <x v="3"/>
    <s v="Consumer"/>
    <s v="Technology"/>
    <s v="Office Machines"/>
    <s v="Medium Box"/>
    <d v="2012-06-22T00:00:00"/>
  </r>
  <r>
    <n v="20390"/>
    <x v="976"/>
    <s v="Not Specified"/>
    <n v="17"/>
    <n v="58.5"/>
    <s v="Regular Air"/>
    <n v="1.92"/>
    <x v="1"/>
    <s v="Home Office"/>
    <s v="Office Supplies"/>
    <s v="Scissors, Rulers and Trimmers"/>
    <s v="Wrap Bag"/>
    <d v="2009-09-02T00:00:00"/>
  </r>
  <r>
    <n v="29319"/>
    <x v="531"/>
    <s v="Low"/>
    <n v="21"/>
    <n v="4429.6899999999996"/>
    <s v="Express Air"/>
    <n v="24.49"/>
    <x v="7"/>
    <s v="Small Business"/>
    <s v="Technology"/>
    <s v="Copiers and Fax"/>
    <s v="Large Box"/>
    <d v="2009-01-26T00:00:00"/>
  </r>
  <r>
    <n v="35266"/>
    <x v="257"/>
    <s v="Not Specified"/>
    <n v="28"/>
    <n v="5993.74"/>
    <s v="Delivery Truck"/>
    <n v="69.64"/>
    <x v="2"/>
    <s v="Corporate"/>
    <s v="Furniture"/>
    <s v="Tables"/>
    <s v="Jumbo Box"/>
    <d v="2011-01-12T00:00:00"/>
  </r>
  <r>
    <n v="40001"/>
    <x v="1115"/>
    <s v="Medium"/>
    <n v="46"/>
    <n v="1736.53"/>
    <s v="Regular Air"/>
    <n v="3.99"/>
    <x v="1"/>
    <s v="Home Office"/>
    <s v="Office Supplies"/>
    <s v="Appliances"/>
    <s v="Small Box"/>
    <d v="2011-02-26T00:00:00"/>
  </r>
  <r>
    <n v="10662"/>
    <x v="971"/>
    <s v="Low"/>
    <n v="45"/>
    <n v="283.13"/>
    <s v="Regular Air"/>
    <n v="6.81"/>
    <x v="3"/>
    <s v="Home Office"/>
    <s v="Office Supplies"/>
    <s v="Paper"/>
    <s v="Small Box"/>
    <d v="2011-05-21T00:00:00"/>
  </r>
  <r>
    <n v="49088"/>
    <x v="1280"/>
    <s v="Critical"/>
    <n v="16"/>
    <n v="130.11000000000001"/>
    <s v="Regular Air"/>
    <n v="2.83"/>
    <x v="9"/>
    <s v="Consumer"/>
    <s v="Technology"/>
    <s v="Computer Peripherals"/>
    <s v="Small Pack"/>
    <d v="2009-09-24T00:00:00"/>
  </r>
  <r>
    <n v="25953"/>
    <x v="84"/>
    <s v="Critical"/>
    <n v="27"/>
    <n v="258.54000000000002"/>
    <s v="Regular Air"/>
    <n v="4.82"/>
    <x v="6"/>
    <s v="Corporate"/>
    <s v="Office Supplies"/>
    <s v="Pens &amp; Art Supplies"/>
    <s v="Wrap Bag"/>
    <d v="2009-09-28T00:00:00"/>
  </r>
  <r>
    <n v="57447"/>
    <x v="487"/>
    <s v="Not Specified"/>
    <n v="39"/>
    <n v="315.88"/>
    <s v="Regular Air"/>
    <n v="3.62"/>
    <x v="1"/>
    <s v="Corporate"/>
    <s v="Technology"/>
    <s v="Computer Peripherals"/>
    <s v="Small Pack"/>
    <d v="2011-07-04T00:00:00"/>
  </r>
  <r>
    <n v="27554"/>
    <x v="592"/>
    <s v="Critical"/>
    <n v="45"/>
    <n v="12685.544"/>
    <s v="Delivery Truck"/>
    <n v="40.19"/>
    <x v="3"/>
    <s v="Small Business"/>
    <s v="Furniture"/>
    <s v="Tables"/>
    <s v="Jumbo Box"/>
    <d v="2011-03-12T00:00:00"/>
  </r>
  <r>
    <n v="47267"/>
    <x v="14"/>
    <s v="Medium"/>
    <n v="14"/>
    <n v="1042.06"/>
    <s v="Delivery Truck"/>
    <n v="89.3"/>
    <x v="8"/>
    <s v="Corporate"/>
    <s v="Furniture"/>
    <s v="Tables"/>
    <s v="Jumbo Box"/>
    <d v="2010-12-30T00:00:00"/>
  </r>
  <r>
    <n v="11332"/>
    <x v="101"/>
    <s v="Low"/>
    <n v="6"/>
    <n v="184.33099999999999"/>
    <s v="Regular Air"/>
    <n v="5.99"/>
    <x v="0"/>
    <s v="Corporate"/>
    <s v="Technology"/>
    <s v="Telephones and Communication"/>
    <s v="Wrap Bag"/>
    <d v="2009-11-20T00:00:00"/>
  </r>
  <r>
    <n v="11878"/>
    <x v="703"/>
    <s v="Not Specified"/>
    <n v="15"/>
    <n v="101.82"/>
    <s v="Regular Air"/>
    <n v="7.03"/>
    <x v="1"/>
    <s v="Small Business"/>
    <s v="Office Supplies"/>
    <s v="Paper"/>
    <s v="Small Box"/>
    <d v="2010-02-25T00:00:00"/>
  </r>
  <r>
    <n v="24261"/>
    <x v="52"/>
    <s v="Critical"/>
    <n v="28"/>
    <n v="946.27"/>
    <s v="Regular Air"/>
    <n v="8.74"/>
    <x v="5"/>
    <s v="Small Business"/>
    <s v="Office Supplies"/>
    <s v="Storage &amp; Organization"/>
    <s v="Small Box"/>
    <d v="2012-09-19T00:00:00"/>
  </r>
  <r>
    <n v="47591"/>
    <x v="1261"/>
    <s v="Critical"/>
    <n v="27"/>
    <n v="279.39999999999998"/>
    <s v="Regular Air"/>
    <n v="6.91"/>
    <x v="3"/>
    <s v="Small Business"/>
    <s v="Office Supplies"/>
    <s v="Storage &amp; Organization"/>
    <s v="Small Box"/>
    <d v="2012-01-03T00:00:00"/>
  </r>
  <r>
    <n v="36069"/>
    <x v="327"/>
    <s v="Low"/>
    <n v="20"/>
    <n v="102.61"/>
    <s v="Regular Air"/>
    <n v="7.44"/>
    <x v="3"/>
    <s v="Home Office"/>
    <s v="Office Supplies"/>
    <s v="Paper"/>
    <s v="Small Box"/>
    <d v="2009-12-07T00:00:00"/>
  </r>
  <r>
    <n v="43493"/>
    <x v="4"/>
    <s v="High"/>
    <n v="37"/>
    <n v="1699.9829999999999"/>
    <s v="Regular Air"/>
    <n v="5"/>
    <x v="6"/>
    <s v="Corporate"/>
    <s v="Technology"/>
    <s v="Telephones and Communication"/>
    <s v="Small Pack"/>
    <d v="2012-05-13T00:00:00"/>
  </r>
  <r>
    <n v="23362"/>
    <x v="186"/>
    <s v="Medium"/>
    <n v="45"/>
    <n v="852.05"/>
    <s v="Regular Air"/>
    <n v="10.49"/>
    <x v="6"/>
    <s v="Small Business"/>
    <s v="Furniture"/>
    <s v="Office Furnishings"/>
    <s v="Small Box"/>
    <d v="2010-08-29T00:00:00"/>
  </r>
  <r>
    <n v="12005"/>
    <x v="1388"/>
    <s v="Not Specified"/>
    <n v="4"/>
    <n v="1660.86"/>
    <s v="Regular Air"/>
    <n v="11.37"/>
    <x v="9"/>
    <s v="Home Office"/>
    <s v="Office Supplies"/>
    <s v="Storage &amp; Organization"/>
    <s v="Small Box"/>
    <d v="2012-06-26T00:00:00"/>
  </r>
  <r>
    <n v="51140"/>
    <x v="329"/>
    <s v="Low"/>
    <n v="3"/>
    <n v="394.34"/>
    <s v="Regular Air"/>
    <n v="24.49"/>
    <x v="1"/>
    <s v="Corporate"/>
    <s v="Furniture"/>
    <s v="Office Furnishings"/>
    <s v="Large Box"/>
    <d v="2012-09-21T00:00:00"/>
  </r>
  <r>
    <n v="15399"/>
    <x v="538"/>
    <s v="Critical"/>
    <n v="38"/>
    <n v="3988.0895"/>
    <s v="Regular Air"/>
    <n v="4.2"/>
    <x v="1"/>
    <s v="Small Business"/>
    <s v="Technology"/>
    <s v="Telephones and Communication"/>
    <s v="Small Box"/>
    <d v="2012-05-15T00:00:00"/>
  </r>
  <r>
    <n v="10340"/>
    <x v="407"/>
    <s v="High"/>
    <n v="15"/>
    <n v="311.98"/>
    <s v="Regular Air"/>
    <n v="5.53"/>
    <x v="1"/>
    <s v="Home Office"/>
    <s v="Office Supplies"/>
    <s v="Pens &amp; Art Supplies"/>
    <s v="Small Pack"/>
    <d v="2011-06-25T00:00:00"/>
  </r>
  <r>
    <n v="53189"/>
    <x v="1088"/>
    <s v="Critical"/>
    <n v="29"/>
    <n v="214.19"/>
    <s v="Express Air"/>
    <n v="5.94"/>
    <x v="0"/>
    <s v="Corporate"/>
    <s v="Office Supplies"/>
    <s v="Paper"/>
    <s v="Small Box"/>
    <d v="2011-08-23T00:00:00"/>
  </r>
  <r>
    <n v="21606"/>
    <x v="509"/>
    <s v="Not Specified"/>
    <n v="43"/>
    <n v="1374.7"/>
    <s v="Express Air"/>
    <n v="5.5"/>
    <x v="1"/>
    <s v="Small Business"/>
    <s v="Technology"/>
    <s v="Computer Peripherals"/>
    <s v="Small Box"/>
    <d v="2011-01-23T00:00:00"/>
  </r>
  <r>
    <n v="33029"/>
    <x v="790"/>
    <s v="High"/>
    <n v="39"/>
    <n v="16028.26"/>
    <s v="Delivery Truck"/>
    <n v="75.23"/>
    <x v="4"/>
    <s v="Consumer"/>
    <s v="Furniture"/>
    <s v="Tables"/>
    <s v="Jumbo Box"/>
    <d v="2012-06-02T00:00:00"/>
  </r>
  <r>
    <n v="1185"/>
    <x v="796"/>
    <s v="Low"/>
    <n v="7"/>
    <n v="374.78"/>
    <s v="Regular Air"/>
    <n v="14.3"/>
    <x v="10"/>
    <s v="Home Office"/>
    <s v="Office Supplies"/>
    <s v="Paper"/>
    <s v="Small Box"/>
    <d v="2012-08-27T00:00:00"/>
  </r>
  <r>
    <n v="9700"/>
    <x v="214"/>
    <s v="Critical"/>
    <n v="35"/>
    <n v="106.06"/>
    <s v="Regular Air"/>
    <n v="1.92"/>
    <x v="8"/>
    <s v="Consumer"/>
    <s v="Office Supplies"/>
    <s v="Scissors, Rulers and Trimmers"/>
    <s v="Wrap Bag"/>
    <d v="2011-08-09T00:00:00"/>
  </r>
  <r>
    <n v="17312"/>
    <x v="160"/>
    <s v="Not Specified"/>
    <n v="41"/>
    <n v="4610.2894999999999"/>
    <s v="Regular Air"/>
    <n v="2.5"/>
    <x v="1"/>
    <s v="Home Office"/>
    <s v="Technology"/>
    <s v="Telephones and Communication"/>
    <s v="Small Box"/>
    <d v="2011-05-21T00:00:00"/>
  </r>
  <r>
    <n v="40100"/>
    <x v="1186"/>
    <s v="Low"/>
    <n v="47"/>
    <n v="1001.17"/>
    <s v="Regular Air"/>
    <n v="5.77"/>
    <x v="1"/>
    <s v="Home Office"/>
    <s v="Office Supplies"/>
    <s v="Paper"/>
    <s v="Small Box"/>
    <d v="2012-02-08T00:00:00"/>
  </r>
  <r>
    <n v="48742"/>
    <x v="633"/>
    <s v="Not Specified"/>
    <n v="42"/>
    <n v="825.63"/>
    <s v="Regular Air"/>
    <n v="1.49"/>
    <x v="5"/>
    <s v="Consumer"/>
    <s v="Office Supplies"/>
    <s v="Binders and Binder Accessories"/>
    <s v="Small Box"/>
    <d v="2012-04-19T00:00:00"/>
  </r>
  <r>
    <n v="59202"/>
    <x v="22"/>
    <s v="Medium"/>
    <n v="36"/>
    <n v="218.81"/>
    <s v="Regular Air"/>
    <n v="2.27"/>
    <x v="7"/>
    <s v="Consumer"/>
    <s v="Office Supplies"/>
    <s v="Pens &amp; Art Supplies"/>
    <s v="Wrap Bag"/>
    <d v="2012-09-09T00:00:00"/>
  </r>
  <r>
    <n v="55424"/>
    <x v="701"/>
    <s v="Medium"/>
    <n v="6"/>
    <n v="25.84"/>
    <s v="Express Air"/>
    <n v="4.8600000000000003"/>
    <x v="5"/>
    <s v="Small Business"/>
    <s v="Furniture"/>
    <s v="Office Furnishings"/>
    <s v="Small Box"/>
    <d v="2010-03-04T00:00:00"/>
  </r>
  <r>
    <n v="24387"/>
    <x v="551"/>
    <s v="Critical"/>
    <n v="23"/>
    <n v="1003.31"/>
    <s v="Regular Air"/>
    <n v="14.45"/>
    <x v="2"/>
    <s v="Small Business"/>
    <s v="Furniture"/>
    <s v="Office Furnishings"/>
    <s v="Large Box"/>
    <d v="2011-08-11T00:00:00"/>
  </r>
  <r>
    <n v="59170"/>
    <x v="960"/>
    <s v="High"/>
    <n v="22"/>
    <n v="954.57"/>
    <s v="Regular Air"/>
    <n v="34.200000000000003"/>
    <x v="5"/>
    <s v="Consumer"/>
    <s v="Furniture"/>
    <s v="Office Furnishings"/>
    <s v="Wrap Bag"/>
    <d v="2009-02-19T00:00:00"/>
  </r>
  <r>
    <n v="53955"/>
    <x v="291"/>
    <s v="Critical"/>
    <n v="43"/>
    <n v="5544.99"/>
    <s v="Delivery Truck"/>
    <n v="130"/>
    <x v="8"/>
    <s v="Home Office"/>
    <s v="Furniture"/>
    <s v="Chairs &amp; Chairmats"/>
    <s v="Jumbo Drum"/>
    <d v="2011-03-06T00:00:00"/>
  </r>
  <r>
    <n v="50087"/>
    <x v="402"/>
    <s v="Not Specified"/>
    <n v="17"/>
    <n v="58.86"/>
    <s v="Regular Air"/>
    <n v="1.35"/>
    <x v="6"/>
    <s v="Corporate"/>
    <s v="Office Supplies"/>
    <s v="Rubber Bands"/>
    <s v="Wrap Bag"/>
    <d v="2010-05-17T00:00:00"/>
  </r>
  <r>
    <n v="10820"/>
    <x v="1396"/>
    <s v="Not Specified"/>
    <n v="49"/>
    <n v="2072.12"/>
    <s v="Express Air"/>
    <n v="8.99"/>
    <x v="5"/>
    <s v="Small Business"/>
    <s v="Office Supplies"/>
    <s v="Pens &amp; Art Supplies"/>
    <s v="Small Pack"/>
    <d v="2011-12-28T00:00:00"/>
  </r>
  <r>
    <n v="28455"/>
    <x v="346"/>
    <s v="Medium"/>
    <n v="12"/>
    <n v="254.12"/>
    <s v="Regular Air"/>
    <n v="5.99"/>
    <x v="6"/>
    <s v="Small Business"/>
    <s v="Technology"/>
    <s v="Computer Peripherals"/>
    <s v="Small Box"/>
    <d v="2010-06-01T00:00:00"/>
  </r>
  <r>
    <n v="8646"/>
    <x v="877"/>
    <s v="High"/>
    <n v="8"/>
    <n v="85.85"/>
    <s v="Regular Air"/>
    <n v="49"/>
    <x v="8"/>
    <s v="Consumer"/>
    <s v="Office Supplies"/>
    <s v="Appliances"/>
    <s v="Large Box"/>
    <d v="2009-04-11T00:00:00"/>
  </r>
  <r>
    <n v="16706"/>
    <x v="362"/>
    <s v="High"/>
    <n v="47"/>
    <n v="1943.72"/>
    <s v="Regular Air"/>
    <n v="34.200000000000003"/>
    <x v="2"/>
    <s v="Corporate"/>
    <s v="Furniture"/>
    <s v="Office Furnishings"/>
    <s v="Wrap Bag"/>
    <d v="2012-06-28T00:00:00"/>
  </r>
  <r>
    <n v="42469"/>
    <x v="222"/>
    <s v="Not Specified"/>
    <n v="31"/>
    <n v="934.87"/>
    <s v="Regular Air"/>
    <n v="12.62"/>
    <x v="12"/>
    <s v="Consumer"/>
    <s v="Office Supplies"/>
    <s v="Binders and Binder Accessories"/>
    <s v="Small Box"/>
    <d v="2012-11-09T00:00:00"/>
  </r>
  <r>
    <n v="55808"/>
    <x v="471"/>
    <s v="Not Specified"/>
    <n v="45"/>
    <n v="837.38599999999997"/>
    <s v="Regular Air"/>
    <n v="4.8099999999999996"/>
    <x v="8"/>
    <s v="Home Office"/>
    <s v="Technology"/>
    <s v="Telephones and Communication"/>
    <s v="Medium Box"/>
    <d v="2011-02-16T00:00:00"/>
  </r>
  <r>
    <n v="2311"/>
    <x v="121"/>
    <s v="High"/>
    <n v="31"/>
    <n v="1324.09"/>
    <s v="Regular Air"/>
    <n v="18.98"/>
    <x v="0"/>
    <s v="Home Office"/>
    <s v="Furniture"/>
    <s v="Office Furnishings"/>
    <s v="Small Box"/>
    <d v="2011-05-02T00:00:00"/>
  </r>
  <r>
    <n v="6500"/>
    <x v="1370"/>
    <s v="Critical"/>
    <n v="15"/>
    <n v="448.07"/>
    <s v="Regular Air"/>
    <n v="8.65"/>
    <x v="5"/>
    <s v="Home Office"/>
    <s v="Technology"/>
    <s v="Computer Peripherals"/>
    <s v="Small Box"/>
    <d v="2012-10-14T00:00:00"/>
  </r>
  <r>
    <n v="44198"/>
    <x v="233"/>
    <s v="Critical"/>
    <n v="35"/>
    <n v="625.94849999999997"/>
    <s v="Express Air"/>
    <n v="3.3"/>
    <x v="0"/>
    <s v="Home Office"/>
    <s v="Technology"/>
    <s v="Telephones and Communication"/>
    <s v="Small Pack"/>
    <d v="2011-01-04T00:00:00"/>
  </r>
  <r>
    <n v="41063"/>
    <x v="1198"/>
    <s v="Low"/>
    <n v="26"/>
    <n v="1911.4034999999999"/>
    <s v="Regular Air"/>
    <n v="1.25"/>
    <x v="2"/>
    <s v="Home Office"/>
    <s v="Technology"/>
    <s v="Telephones and Communication"/>
    <s v="Small Pack"/>
    <d v="2012-11-28T00:00:00"/>
  </r>
  <r>
    <n v="807"/>
    <x v="1013"/>
    <s v="Medium"/>
    <n v="45"/>
    <n v="196.85"/>
    <s v="Regular Air"/>
    <n v="6.18"/>
    <x v="11"/>
    <s v="Home Office"/>
    <s v="Office Supplies"/>
    <s v="Paper"/>
    <s v="Small Box"/>
    <d v="2010-11-24T00:00:00"/>
  </r>
  <r>
    <n v="57479"/>
    <x v="413"/>
    <s v="High"/>
    <n v="37"/>
    <n v="132.12"/>
    <s v="Regular Air"/>
    <n v="0.5"/>
    <x v="1"/>
    <s v="Corporate"/>
    <s v="Office Supplies"/>
    <s v="Labels"/>
    <s v="Small Box"/>
    <d v="2011-03-16T00:00:00"/>
  </r>
  <r>
    <n v="25350"/>
    <x v="1243"/>
    <s v="Not Specified"/>
    <n v="23"/>
    <n v="48.83"/>
    <s v="Regular Air"/>
    <n v="0.7"/>
    <x v="8"/>
    <s v="Home Office"/>
    <s v="Office Supplies"/>
    <s v="Pens &amp; Art Supplies"/>
    <s v="Wrap Bag"/>
    <d v="2010-12-05T00:00:00"/>
  </r>
  <r>
    <n v="26630"/>
    <x v="568"/>
    <s v="High"/>
    <n v="9"/>
    <n v="65.67"/>
    <s v="Regular Air"/>
    <n v="7.37"/>
    <x v="4"/>
    <s v="Corporate"/>
    <s v="Office Supplies"/>
    <s v="Paper"/>
    <s v="Small Box"/>
    <d v="2010-11-29T00:00:00"/>
  </r>
  <r>
    <n v="37831"/>
    <x v="153"/>
    <s v="Not Specified"/>
    <n v="30"/>
    <n v="453.87"/>
    <s v="Regular Air"/>
    <n v="4"/>
    <x v="12"/>
    <s v="Corporate"/>
    <s v="Technology"/>
    <s v="Computer Peripherals"/>
    <s v="Small Box"/>
    <d v="2012-07-28T00:00:00"/>
  </r>
  <r>
    <n v="25574"/>
    <x v="816"/>
    <s v="Not Specified"/>
    <n v="31"/>
    <n v="1526.67"/>
    <s v="Express Air"/>
    <n v="3.61"/>
    <x v="6"/>
    <s v="Consumer"/>
    <s v="Technology"/>
    <s v="Computer Peripherals"/>
    <s v="Small Pack"/>
    <d v="2009-03-13T00:00:00"/>
  </r>
  <r>
    <n v="29475"/>
    <x v="205"/>
    <s v="High"/>
    <n v="2"/>
    <n v="1814.82"/>
    <s v="Delivery Truck"/>
    <n v="44.55"/>
    <x v="1"/>
    <s v="Home Office"/>
    <s v="Furniture"/>
    <s v="Bookcases"/>
    <s v="Jumbo Box"/>
    <d v="2010-02-25T00:00:00"/>
  </r>
  <r>
    <n v="18464"/>
    <x v="287"/>
    <s v="High"/>
    <n v="37"/>
    <n v="6039.1"/>
    <s v="Delivery Truck"/>
    <n v="66.27"/>
    <x v="9"/>
    <s v="Small Business"/>
    <s v="Furniture"/>
    <s v="Bookcases"/>
    <s v="Jumbo Box"/>
    <d v="2012-03-28T00:00:00"/>
  </r>
  <r>
    <n v="18758"/>
    <x v="1022"/>
    <s v="Not Specified"/>
    <n v="20"/>
    <n v="2022.18"/>
    <s v="Express Air"/>
    <n v="21.26"/>
    <x v="5"/>
    <s v="Corporate"/>
    <s v="Furniture"/>
    <s v="Office Furnishings"/>
    <s v="Large Box"/>
    <d v="2010-04-22T00:00:00"/>
  </r>
  <r>
    <n v="42374"/>
    <x v="788"/>
    <s v="Critical"/>
    <n v="21"/>
    <n v="205.32"/>
    <s v="Express Air"/>
    <n v="1.99"/>
    <x v="6"/>
    <s v="Corporate"/>
    <s v="Technology"/>
    <s v="Computer Peripherals"/>
    <s v="Small Pack"/>
    <d v="2012-07-17T00:00:00"/>
  </r>
  <r>
    <n v="45986"/>
    <x v="1156"/>
    <s v="Low"/>
    <n v="20"/>
    <n v="71.069999999999993"/>
    <s v="Regular Air"/>
    <n v="2.5"/>
    <x v="6"/>
    <s v="Small Business"/>
    <s v="Office Supplies"/>
    <s v="Envelopes"/>
    <s v="Small Box"/>
    <d v="2009-12-30T00:00:00"/>
  </r>
  <r>
    <n v="19044"/>
    <x v="630"/>
    <s v="Low"/>
    <n v="32"/>
    <n v="4800.4399999999996"/>
    <s v="Regular Air"/>
    <n v="13.99"/>
    <x v="0"/>
    <s v="Corporate"/>
    <s v="Technology"/>
    <s v="Office Machines"/>
    <s v="Medium Box"/>
    <d v="2012-04-13T00:00:00"/>
  </r>
  <r>
    <n v="54977"/>
    <x v="54"/>
    <s v="Low"/>
    <n v="24"/>
    <n v="344.25"/>
    <s v="Regular Air"/>
    <n v="6.46"/>
    <x v="0"/>
    <s v="Home Office"/>
    <s v="Office Supplies"/>
    <s v="Binders and Binder Accessories"/>
    <s v="Small Box"/>
    <d v="2011-07-14T00:00:00"/>
  </r>
  <r>
    <n v="13570"/>
    <x v="744"/>
    <s v="Not Specified"/>
    <n v="42"/>
    <n v="4077.7559999999999"/>
    <s v="Regular Air"/>
    <n v="8.99"/>
    <x v="3"/>
    <s v="Corporate"/>
    <s v="Technology"/>
    <s v="Telephones and Communication"/>
    <s v="Small Box"/>
    <d v="2012-12-02T00:00:00"/>
  </r>
  <r>
    <n v="59909"/>
    <x v="103"/>
    <s v="Low"/>
    <n v="46"/>
    <n v="411.56"/>
    <s v="Express Air"/>
    <n v="7.28"/>
    <x v="1"/>
    <s v="Small Business"/>
    <s v="Office Supplies"/>
    <s v="Storage &amp; Organization"/>
    <s v="Small Box"/>
    <d v="2012-08-12T00:00:00"/>
  </r>
  <r>
    <n v="25793"/>
    <x v="1225"/>
    <s v="Low"/>
    <n v="27"/>
    <n v="3436.7710000000002"/>
    <s v="Regular Air"/>
    <n v="8.99"/>
    <x v="10"/>
    <s v="Consumer"/>
    <s v="Technology"/>
    <s v="Telephones and Communication"/>
    <s v="Small Box"/>
    <d v="2012-04-09T00:00:00"/>
  </r>
  <r>
    <n v="8227"/>
    <x v="711"/>
    <s v="Not Specified"/>
    <n v="32"/>
    <n v="162.25"/>
    <s v="Express Air"/>
    <n v="2.39"/>
    <x v="0"/>
    <s v="Small Business"/>
    <s v="Technology"/>
    <s v="Computer Peripherals"/>
    <s v="Small Pack"/>
    <d v="2010-01-11T00:00:00"/>
  </r>
  <r>
    <n v="1285"/>
    <x v="790"/>
    <s v="Critical"/>
    <n v="27"/>
    <n v="3874.12"/>
    <s v="Delivery Truck"/>
    <n v="54.74"/>
    <x v="9"/>
    <s v="Corporate"/>
    <s v="Furniture"/>
    <s v="Bookcases"/>
    <s v="Jumbo Box"/>
    <d v="2012-05-31T00:00:00"/>
  </r>
  <r>
    <n v="898"/>
    <x v="632"/>
    <s v="High"/>
    <n v="40"/>
    <n v="676.13"/>
    <s v="Regular Air"/>
    <n v="6.5"/>
    <x v="4"/>
    <s v="Consumer"/>
    <s v="Technology"/>
    <s v="Computer Peripherals"/>
    <s v="Small Box"/>
    <d v="2010-06-04T00:00:00"/>
  </r>
  <r>
    <n v="43172"/>
    <x v="1065"/>
    <s v="Low"/>
    <n v="19"/>
    <n v="28.34"/>
    <s v="Regular Air"/>
    <n v="0.7"/>
    <x v="4"/>
    <s v="Corporate"/>
    <s v="Office Supplies"/>
    <s v="Rubber Bands"/>
    <s v="Wrap Bag"/>
    <d v="2009-07-05T00:00:00"/>
  </r>
  <r>
    <n v="29187"/>
    <x v="130"/>
    <s v="Low"/>
    <n v="10"/>
    <n v="75.58"/>
    <s v="Regular Air"/>
    <n v="8.19"/>
    <x v="5"/>
    <s v="Consumer"/>
    <s v="Office Supplies"/>
    <s v="Paper"/>
    <s v="Small Box"/>
    <d v="2009-08-07T00:00:00"/>
  </r>
  <r>
    <n v="34849"/>
    <x v="769"/>
    <s v="Critical"/>
    <n v="3"/>
    <n v="1192.93"/>
    <s v="Regular Air"/>
    <n v="19.989999999999998"/>
    <x v="6"/>
    <s v="Home Office"/>
    <s v="Office Supplies"/>
    <s v="Storage &amp; Organization"/>
    <s v="Small Box"/>
    <d v="2010-10-13T00:00:00"/>
  </r>
  <r>
    <n v="39136"/>
    <x v="302"/>
    <s v="High"/>
    <n v="49"/>
    <n v="2693.5140000000001"/>
    <s v="Regular Air"/>
    <n v="3.99"/>
    <x v="0"/>
    <s v="Corporate"/>
    <s v="Technology"/>
    <s v="Telephones and Communication"/>
    <s v="Small Box"/>
    <d v="2009-06-26T00:00:00"/>
  </r>
  <r>
    <n v="13604"/>
    <x v="47"/>
    <s v="Not Specified"/>
    <n v="42"/>
    <n v="3609.88"/>
    <s v="Regular Air"/>
    <n v="56.2"/>
    <x v="7"/>
    <s v="Corporate"/>
    <s v="Furniture"/>
    <s v="Office Furnishings"/>
    <s v="Medium Box"/>
    <d v="2009-02-05T00:00:00"/>
  </r>
  <r>
    <n v="24902"/>
    <x v="1282"/>
    <s v="High"/>
    <n v="43"/>
    <n v="224.58"/>
    <s v="Regular Air"/>
    <n v="2.04"/>
    <x v="8"/>
    <s v="Consumer"/>
    <s v="Office Supplies"/>
    <s v="Paper"/>
    <s v="Wrap Bag"/>
    <d v="2010-05-28T00:00:00"/>
  </r>
  <r>
    <n v="42851"/>
    <x v="86"/>
    <s v="High"/>
    <n v="4"/>
    <n v="24.32"/>
    <s v="Express Air"/>
    <n v="0.7"/>
    <x v="1"/>
    <s v="Corporate"/>
    <s v="Office Supplies"/>
    <s v="Rubber Bands"/>
    <s v="Wrap Bag"/>
    <d v="2009-06-02T00:00:00"/>
  </r>
  <r>
    <n v="56805"/>
    <x v="966"/>
    <s v="High"/>
    <n v="38"/>
    <n v="14753.08"/>
    <s v="Delivery Truck"/>
    <n v="99"/>
    <x v="6"/>
    <s v="Small Business"/>
    <s v="Office Supplies"/>
    <s v="Storage &amp; Organization"/>
    <s v="Jumbo Drum"/>
    <d v="2012-06-06T00:00:00"/>
  </r>
  <r>
    <n v="37763"/>
    <x v="723"/>
    <s v="Not Specified"/>
    <n v="29"/>
    <n v="169.61"/>
    <s v="Regular Air"/>
    <n v="9.92"/>
    <x v="4"/>
    <s v="Consumer"/>
    <s v="Office Supplies"/>
    <s v="Binders and Binder Accessories"/>
    <s v="Small Box"/>
    <d v="2012-02-09T00:00:00"/>
  </r>
  <r>
    <n v="18851"/>
    <x v="686"/>
    <s v="Critical"/>
    <n v="32"/>
    <n v="204.21"/>
    <s v="Express Air"/>
    <n v="10.39"/>
    <x v="8"/>
    <s v="Consumer"/>
    <s v="Office Supplies"/>
    <s v="Paper"/>
    <s v="Small Box"/>
    <d v="2012-12-17T00:00:00"/>
  </r>
  <r>
    <n v="22657"/>
    <x v="903"/>
    <s v="High"/>
    <n v="8"/>
    <n v="32.92"/>
    <s v="Regular Air"/>
    <n v="2"/>
    <x v="0"/>
    <s v="Corporate"/>
    <s v="Office Supplies"/>
    <s v="Rubber Bands"/>
    <s v="Wrap Bag"/>
    <d v="2011-10-30T00:00:00"/>
  </r>
  <r>
    <n v="10308"/>
    <x v="88"/>
    <s v="High"/>
    <n v="40"/>
    <n v="5554.0360000000001"/>
    <s v="Regular Air"/>
    <n v="8.99"/>
    <x v="6"/>
    <s v="Small Business"/>
    <s v="Technology"/>
    <s v="Telephones and Communication"/>
    <s v="Small Box"/>
    <d v="2011-04-22T00:00:00"/>
  </r>
  <r>
    <n v="14147"/>
    <x v="580"/>
    <s v="Not Specified"/>
    <n v="8"/>
    <n v="351.49"/>
    <s v="Regular Air"/>
    <n v="2.99"/>
    <x v="1"/>
    <s v="Home Office"/>
    <s v="Office Supplies"/>
    <s v="Binders and Binder Accessories"/>
    <s v="Small Box"/>
    <d v="2010-03-10T00:00:00"/>
  </r>
  <r>
    <n v="27491"/>
    <x v="877"/>
    <s v="Not Specified"/>
    <n v="11"/>
    <n v="985.01"/>
    <s v="Regular Air"/>
    <n v="19.989999999999998"/>
    <x v="6"/>
    <s v="Corporate"/>
    <s v="Office Supplies"/>
    <s v="Envelopes"/>
    <s v="Small Box"/>
    <d v="2009-04-11T00:00:00"/>
  </r>
  <r>
    <n v="47553"/>
    <x v="1071"/>
    <s v="Medium"/>
    <n v="49"/>
    <n v="20701.928"/>
    <s v="Delivery Truck"/>
    <n v="45.7"/>
    <x v="0"/>
    <s v="Corporate"/>
    <s v="Furniture"/>
    <s v="Tables"/>
    <s v="Jumbo Box"/>
    <d v="2011-05-23T00:00:00"/>
  </r>
  <r>
    <n v="46372"/>
    <x v="271"/>
    <s v="High"/>
    <n v="15"/>
    <n v="81.97"/>
    <s v="Regular Air"/>
    <n v="8.33"/>
    <x v="8"/>
    <s v="Consumer"/>
    <s v="Office Supplies"/>
    <s v="Paper"/>
    <s v="Small Box"/>
    <d v="2011-02-27T00:00:00"/>
  </r>
  <r>
    <n v="43875"/>
    <x v="873"/>
    <s v="Critical"/>
    <n v="40"/>
    <n v="727.64"/>
    <s v="Regular Air"/>
    <n v="8.51"/>
    <x v="1"/>
    <s v="Corporate"/>
    <s v="Technology"/>
    <s v="Office Machines"/>
    <s v="Medium Box"/>
    <d v="2011-12-09T00:00:00"/>
  </r>
  <r>
    <n v="21863"/>
    <x v="406"/>
    <s v="Not Specified"/>
    <n v="27"/>
    <n v="85.77"/>
    <s v="Regular Air"/>
    <n v="5.44"/>
    <x v="8"/>
    <s v="Small Business"/>
    <s v="Office Supplies"/>
    <s v="Binders and Binder Accessories"/>
    <s v="Small Box"/>
    <d v="2010-11-22T00:00:00"/>
  </r>
  <r>
    <n v="1028"/>
    <x v="719"/>
    <s v="High"/>
    <n v="11"/>
    <n v="2021.1469999999999"/>
    <s v="Regular Air"/>
    <n v="5.99"/>
    <x v="0"/>
    <s v="Consumer"/>
    <s v="Technology"/>
    <s v="Telephones and Communication"/>
    <s v="Small Box"/>
    <d v="2009-01-07T00:00:00"/>
  </r>
  <r>
    <n v="55461"/>
    <x v="432"/>
    <s v="Medium"/>
    <n v="16"/>
    <n v="84.01"/>
    <s v="Regular Air"/>
    <n v="5.72"/>
    <x v="1"/>
    <s v="Small Business"/>
    <s v="Furniture"/>
    <s v="Office Furnishings"/>
    <s v="Small Pack"/>
    <d v="2009-09-29T00:00:00"/>
  </r>
  <r>
    <n v="58727"/>
    <x v="989"/>
    <s v="Medium"/>
    <n v="20"/>
    <n v="525.78"/>
    <s v="Regular Air"/>
    <n v="6.93"/>
    <x v="4"/>
    <s v="Home Office"/>
    <s v="Furniture"/>
    <s v="Office Furnishings"/>
    <s v="Small Box"/>
    <d v="2009-07-07T00:00:00"/>
  </r>
  <r>
    <n v="16103"/>
    <x v="484"/>
    <s v="Not Specified"/>
    <n v="22"/>
    <n v="426.7"/>
    <s v="Regular Air"/>
    <n v="4.0999999999999996"/>
    <x v="8"/>
    <s v="Corporate"/>
    <s v="Office Supplies"/>
    <s v="Pens &amp; Art Supplies"/>
    <s v="Wrap Bag"/>
    <d v="2012-07-17T00:00:00"/>
  </r>
  <r>
    <n v="28807"/>
    <x v="798"/>
    <s v="High"/>
    <n v="9"/>
    <n v="59.35"/>
    <s v="Express Air"/>
    <n v="8.33"/>
    <x v="3"/>
    <s v="Consumer"/>
    <s v="Office Supplies"/>
    <s v="Paper"/>
    <s v="Small Box"/>
    <d v="2011-04-01T00:00:00"/>
  </r>
  <r>
    <n v="51302"/>
    <x v="1077"/>
    <s v="Not Specified"/>
    <n v="44"/>
    <n v="167.55"/>
    <s v="Regular Air"/>
    <n v="7.5"/>
    <x v="8"/>
    <s v="Consumer"/>
    <s v="Office Supplies"/>
    <s v="Labels"/>
    <s v="Small Box"/>
    <d v="2011-08-26T00:00:00"/>
  </r>
  <r>
    <n v="42213"/>
    <x v="188"/>
    <s v="Critical"/>
    <n v="46"/>
    <n v="110.96"/>
    <s v="Regular Air"/>
    <n v="0.5"/>
    <x v="9"/>
    <s v="Small Business"/>
    <s v="Office Supplies"/>
    <s v="Labels"/>
    <s v="Small Box"/>
    <d v="2011-03-23T00:00:00"/>
  </r>
  <r>
    <n v="17409"/>
    <x v="896"/>
    <s v="Not Specified"/>
    <n v="31"/>
    <n v="633.55999999999995"/>
    <s v="Regular Air"/>
    <n v="6.5"/>
    <x v="2"/>
    <s v="Small Business"/>
    <s v="Technology"/>
    <s v="Computer Peripherals"/>
    <s v="Small Box"/>
    <d v="2010-08-19T00:00:00"/>
  </r>
  <r>
    <n v="59584"/>
    <x v="954"/>
    <s v="Medium"/>
    <n v="7"/>
    <n v="1120.27"/>
    <s v="Regular Air"/>
    <n v="13.99"/>
    <x v="0"/>
    <s v="Consumer"/>
    <s v="Technology"/>
    <s v="Office Machines"/>
    <s v="Medium Box"/>
    <d v="2010-05-28T00:00:00"/>
  </r>
  <r>
    <n v="37315"/>
    <x v="966"/>
    <s v="Low"/>
    <n v="31"/>
    <n v="4726.5950000000003"/>
    <s v="Express Air"/>
    <n v="4.99"/>
    <x v="0"/>
    <s v="Corporate"/>
    <s v="Technology"/>
    <s v="Telephones and Communication"/>
    <s v="Small Box"/>
    <d v="2012-06-12T00:00:00"/>
  </r>
  <r>
    <n v="45156"/>
    <x v="1222"/>
    <s v="Low"/>
    <n v="35"/>
    <n v="238.08"/>
    <s v="Regular Air"/>
    <n v="2.99"/>
    <x v="6"/>
    <s v="Home Office"/>
    <s v="Office Supplies"/>
    <s v="Binders and Binder Accessories"/>
    <s v="Small Box"/>
    <d v="2011-02-19T00:00:00"/>
  </r>
  <r>
    <n v="1383"/>
    <x v="1256"/>
    <s v="High"/>
    <n v="43"/>
    <n v="17129.97"/>
    <s v="Regular Air"/>
    <n v="11.37"/>
    <x v="5"/>
    <s v="Consumer"/>
    <s v="Office Supplies"/>
    <s v="Storage &amp; Organization"/>
    <s v="Small Box"/>
    <d v="2010-04-27T00:00:00"/>
  </r>
  <r>
    <n v="33445"/>
    <x v="748"/>
    <s v="Low"/>
    <n v="16"/>
    <n v="2982.5"/>
    <s v="Regular Air"/>
    <n v="69"/>
    <x v="0"/>
    <s v="Small Business"/>
    <s v="Furniture"/>
    <s v="Tables"/>
    <s v="Large Box"/>
    <d v="2012-08-04T00:00:00"/>
  </r>
  <r>
    <n v="30883"/>
    <x v="1069"/>
    <s v="Medium"/>
    <n v="30"/>
    <n v="201.37"/>
    <s v="Regular Air"/>
    <n v="1.6"/>
    <x v="0"/>
    <s v="Home Office"/>
    <s v="Office Supplies"/>
    <s v="Paper"/>
    <s v="Wrap Bag"/>
    <d v="2010-08-22T00:00:00"/>
  </r>
  <r>
    <n v="20128"/>
    <x v="976"/>
    <s v="Not Specified"/>
    <n v="5"/>
    <n v="515.22"/>
    <s v="Regular Air"/>
    <n v="19.989999999999998"/>
    <x v="5"/>
    <s v="Corporate"/>
    <s v="Office Supplies"/>
    <s v="Storage &amp; Organization"/>
    <s v="Small Box"/>
    <d v="2009-09-02T00:00:00"/>
  </r>
  <r>
    <n v="45605"/>
    <x v="1227"/>
    <s v="Medium"/>
    <n v="7"/>
    <n v="1494.27"/>
    <s v="Delivery Truck"/>
    <n v="52.2"/>
    <x v="0"/>
    <s v="Small Business"/>
    <s v="Furniture"/>
    <s v="Tables"/>
    <s v="Jumbo Box"/>
    <d v="2010-04-12T00:00:00"/>
  </r>
  <r>
    <n v="4007"/>
    <x v="626"/>
    <s v="High"/>
    <n v="1"/>
    <n v="305.82"/>
    <s v="Regular Air"/>
    <n v="35"/>
    <x v="7"/>
    <s v="Corporate"/>
    <s v="Office Supplies"/>
    <s v="Storage &amp; Organization"/>
    <s v="Large Box"/>
    <d v="2010-06-18T00:00:00"/>
  </r>
  <r>
    <n v="31297"/>
    <x v="148"/>
    <s v="Low"/>
    <n v="39"/>
    <n v="679.95"/>
    <s v="Regular Air"/>
    <n v="8.65"/>
    <x v="0"/>
    <s v="Corporate"/>
    <s v="Office Supplies"/>
    <s v="Pens &amp; Art Supplies"/>
    <s v="Small Box"/>
    <d v="2012-08-25T00:00:00"/>
  </r>
  <r>
    <n v="12768"/>
    <x v="162"/>
    <s v="Critical"/>
    <n v="34"/>
    <n v="1562.97"/>
    <s v="Express Air"/>
    <n v="4.62"/>
    <x v="1"/>
    <s v="Corporate"/>
    <s v="Office Supplies"/>
    <s v="Appliances"/>
    <s v="Small Box"/>
    <d v="2009-04-10T00:00:00"/>
  </r>
  <r>
    <n v="3648"/>
    <x v="995"/>
    <s v="Low"/>
    <n v="46"/>
    <n v="134.81"/>
    <s v="Regular Air"/>
    <n v="0.49"/>
    <x v="1"/>
    <s v="Home Office"/>
    <s v="Office Supplies"/>
    <s v="Labels"/>
    <s v="Small Box"/>
    <d v="2010-06-18T00:00:00"/>
  </r>
  <r>
    <n v="38594"/>
    <x v="494"/>
    <s v="Medium"/>
    <n v="26"/>
    <n v="1011.9"/>
    <s v="Regular Air"/>
    <n v="1.99"/>
    <x v="0"/>
    <s v="Corporate"/>
    <s v="Technology"/>
    <s v="Computer Peripherals"/>
    <s v="Small Pack"/>
    <d v="2009-12-02T00:00:00"/>
  </r>
  <r>
    <n v="6339"/>
    <x v="760"/>
    <s v="Critical"/>
    <n v="20"/>
    <n v="303.69"/>
    <s v="Regular Air"/>
    <n v="7.69"/>
    <x v="6"/>
    <s v="Corporate"/>
    <s v="Office Supplies"/>
    <s v="Storage &amp; Organization"/>
    <s v="Small Box"/>
    <d v="2012-12-12T00:00:00"/>
  </r>
  <r>
    <n v="1863"/>
    <x v="326"/>
    <s v="Not Specified"/>
    <n v="26"/>
    <n v="2415.38"/>
    <s v="Delivery Truck"/>
    <n v="74.349999999999994"/>
    <x v="5"/>
    <s v="Small Business"/>
    <s v="Furniture"/>
    <s v="Chairs &amp; Chairmats"/>
    <s v="Jumbo Drum"/>
    <d v="2010-09-23T00:00:00"/>
  </r>
  <r>
    <n v="30215"/>
    <x v="9"/>
    <s v="Medium"/>
    <n v="20"/>
    <n v="125.84"/>
    <s v="Regular Air"/>
    <n v="2"/>
    <x v="12"/>
    <s v="Home Office"/>
    <s v="Office Supplies"/>
    <s v="Paper"/>
    <s v="Wrap Bag"/>
    <d v="2009-02-27T00:00:00"/>
  </r>
  <r>
    <n v="58277"/>
    <x v="531"/>
    <s v="Medium"/>
    <n v="23"/>
    <n v="294.68"/>
    <s v="Regular Air"/>
    <n v="6.96"/>
    <x v="1"/>
    <s v="Home Office"/>
    <s v="Office Supplies"/>
    <s v="Appliances"/>
    <s v="Medium Box"/>
    <d v="2009-01-26T00:00:00"/>
  </r>
  <r>
    <n v="16423"/>
    <x v="103"/>
    <s v="Medium"/>
    <n v="19"/>
    <n v="128.21"/>
    <s v="Regular Air"/>
    <n v="6.57"/>
    <x v="2"/>
    <s v="Corporate"/>
    <s v="Office Supplies"/>
    <s v="Paper"/>
    <s v="Small Box"/>
    <d v="2012-08-07T00:00:00"/>
  </r>
  <r>
    <n v="487"/>
    <x v="720"/>
    <s v="Critical"/>
    <n v="19"/>
    <n v="210.4"/>
    <s v="Regular Air"/>
    <n v="4.5"/>
    <x v="8"/>
    <s v="Corporate"/>
    <s v="Office Supplies"/>
    <s v="Appliances"/>
    <s v="Small Box"/>
    <d v="2012-08-18T00:00:00"/>
  </r>
  <r>
    <n v="2978"/>
    <x v="852"/>
    <s v="Critical"/>
    <n v="36"/>
    <n v="5410.95"/>
    <s v="Regular Air"/>
    <n v="19.989999999999998"/>
    <x v="3"/>
    <s v="Corporate"/>
    <s v="Office Supplies"/>
    <s v="Envelopes"/>
    <s v="Small Box"/>
    <d v="2011-05-04T00:00:00"/>
  </r>
  <r>
    <n v="10209"/>
    <x v="652"/>
    <s v="Medium"/>
    <n v="48"/>
    <n v="418.82"/>
    <s v="Regular Air"/>
    <n v="6.19"/>
    <x v="9"/>
    <s v="Corporate"/>
    <s v="Office Supplies"/>
    <s v="Binders and Binder Accessories"/>
    <s v="Small Box"/>
    <d v="2010-12-01T00:00:00"/>
  </r>
  <r>
    <n v="27047"/>
    <x v="577"/>
    <s v="High"/>
    <n v="38"/>
    <n v="167.41"/>
    <s v="Regular Air"/>
    <n v="6.72"/>
    <x v="1"/>
    <s v="Consumer"/>
    <s v="Office Supplies"/>
    <s v="Paper"/>
    <s v="Small Box"/>
    <d v="2010-11-23T00:00:00"/>
  </r>
  <r>
    <n v="50822"/>
    <x v="412"/>
    <s v="Medium"/>
    <n v="6"/>
    <n v="1635.29"/>
    <s v="Regular Air"/>
    <n v="24.49"/>
    <x v="0"/>
    <s v="Small Business"/>
    <s v="Furniture"/>
    <s v="Chairs &amp; Chairmats"/>
    <s v="Large Box"/>
    <d v="2012-02-08T00:00:00"/>
  </r>
  <r>
    <n v="15719"/>
    <x v="1299"/>
    <s v="Critical"/>
    <n v="18"/>
    <n v="5405.44"/>
    <s v="Delivery Truck"/>
    <n v="64.73"/>
    <x v="1"/>
    <s v="Home Office"/>
    <s v="Furniture"/>
    <s v="Chairs &amp; Chairmats"/>
    <s v="Jumbo Drum"/>
    <d v="2011-01-19T00:00:00"/>
  </r>
  <r>
    <n v="59456"/>
    <x v="615"/>
    <s v="Low"/>
    <n v="30"/>
    <n v="182.92"/>
    <s v="Regular Air"/>
    <n v="49"/>
    <x v="6"/>
    <s v="Home Office"/>
    <s v="Office Supplies"/>
    <s v="Appliances"/>
    <s v="Large Box"/>
    <d v="2012-01-08T00:00:00"/>
  </r>
  <r>
    <n v="45413"/>
    <x v="359"/>
    <s v="High"/>
    <n v="17"/>
    <n v="2031.98"/>
    <s v="Regular Air"/>
    <n v="9.07"/>
    <x v="8"/>
    <s v="Small Business"/>
    <s v="Office Supplies"/>
    <s v="Binders and Binder Accessories"/>
    <s v="Small Box"/>
    <d v="2010-06-09T00:00:00"/>
  </r>
  <r>
    <n v="26944"/>
    <x v="1350"/>
    <s v="Critical"/>
    <n v="6"/>
    <n v="453.87"/>
    <s v="Regular Air"/>
    <n v="14.52"/>
    <x v="0"/>
    <s v="Home Office"/>
    <s v="Technology"/>
    <s v="Computer Peripherals"/>
    <s v="Small Box"/>
    <d v="2009-11-10T00:00:00"/>
  </r>
  <r>
    <n v="26951"/>
    <x v="1343"/>
    <s v="Not Specified"/>
    <n v="3"/>
    <n v="451.81"/>
    <s v="Regular Air"/>
    <n v="13.99"/>
    <x v="6"/>
    <s v="Home Office"/>
    <s v="Technology"/>
    <s v="Office Machines"/>
    <s v="Medium Box"/>
    <d v="2010-04-09T00:00:00"/>
  </r>
  <r>
    <n v="26756"/>
    <x v="4"/>
    <s v="Medium"/>
    <n v="40"/>
    <n v="253.89"/>
    <s v="Regular Air"/>
    <n v="6.22"/>
    <x v="0"/>
    <s v="Home Office"/>
    <s v="Office Supplies"/>
    <s v="Paper"/>
    <s v="Small Box"/>
    <d v="2012-05-12T00:00:00"/>
  </r>
  <r>
    <n v="35649"/>
    <x v="226"/>
    <s v="Medium"/>
    <n v="9"/>
    <n v="43.26"/>
    <s v="Regular Air"/>
    <n v="1.49"/>
    <x v="0"/>
    <s v="Consumer"/>
    <s v="Office Supplies"/>
    <s v="Binders and Binder Accessories"/>
    <s v="Small Box"/>
    <d v="2011-10-11T00:00:00"/>
  </r>
  <r>
    <n v="16197"/>
    <x v="843"/>
    <s v="Critical"/>
    <n v="23"/>
    <n v="218.71"/>
    <s v="Express Air"/>
    <n v="2.15"/>
    <x v="10"/>
    <s v="Consumer"/>
    <s v="Office Supplies"/>
    <s v="Paper"/>
    <s v="Wrap Bag"/>
    <d v="2012-10-26T00:00:00"/>
  </r>
  <r>
    <n v="21605"/>
    <x v="1348"/>
    <s v="High"/>
    <n v="32"/>
    <n v="1932.97"/>
    <s v="Delivery Truck"/>
    <n v="30"/>
    <x v="6"/>
    <s v="Small Business"/>
    <s v="Furniture"/>
    <s v="Chairs &amp; Chairmats"/>
    <s v="Jumbo Drum"/>
    <d v="2012-04-10T00:00:00"/>
  </r>
  <r>
    <n v="38146"/>
    <x v="873"/>
    <s v="Low"/>
    <n v="41"/>
    <n v="782.05"/>
    <s v="Regular Air"/>
    <n v="14.87"/>
    <x v="1"/>
    <s v="Small Business"/>
    <s v="Furniture"/>
    <s v="Office Furnishings"/>
    <s v="Large Box"/>
    <d v="2011-12-07T00:00:00"/>
  </r>
  <r>
    <n v="6531"/>
    <x v="691"/>
    <s v="High"/>
    <n v="42"/>
    <n v="188.23"/>
    <s v="Regular Air"/>
    <n v="5.15"/>
    <x v="3"/>
    <s v="Home Office"/>
    <s v="Office Supplies"/>
    <s v="Appliances"/>
    <s v="Small Box"/>
    <d v="2010-07-19T00:00:00"/>
  </r>
  <r>
    <n v="7106"/>
    <x v="4"/>
    <s v="Low"/>
    <n v="31"/>
    <n v="4910.09"/>
    <s v="Regular Air"/>
    <n v="5.5"/>
    <x v="9"/>
    <s v="Home Office"/>
    <s v="Technology"/>
    <s v="Computer Peripherals"/>
    <s v="Small Box"/>
    <d v="2012-05-12T00:00:00"/>
  </r>
  <r>
    <n v="17765"/>
    <x v="464"/>
    <s v="Not Specified"/>
    <n v="36"/>
    <n v="79.02"/>
    <s v="Regular Air"/>
    <n v="6.05"/>
    <x v="4"/>
    <s v="Small Business"/>
    <s v="Office Supplies"/>
    <s v="Binders and Binder Accessories"/>
    <s v="Small Box"/>
    <d v="2011-09-15T00:00:00"/>
  </r>
  <r>
    <n v="40934"/>
    <x v="861"/>
    <s v="Not Specified"/>
    <n v="28"/>
    <n v="49.49"/>
    <s v="Regular Air"/>
    <n v="0.7"/>
    <x v="4"/>
    <s v="Home Office"/>
    <s v="Office Supplies"/>
    <s v="Pens &amp; Art Supplies"/>
    <s v="Wrap Bag"/>
    <d v="2011-11-14T00:00:00"/>
  </r>
  <r>
    <n v="3777"/>
    <x v="1057"/>
    <s v="Medium"/>
    <n v="14"/>
    <n v="244.85"/>
    <s v="Express Air"/>
    <n v="8.99"/>
    <x v="1"/>
    <s v="Small Business"/>
    <s v="Furniture"/>
    <s v="Office Furnishings"/>
    <s v="Small Pack"/>
    <d v="2009-04-08T00:00:00"/>
  </r>
  <r>
    <n v="28135"/>
    <x v="29"/>
    <s v="Critical"/>
    <n v="37"/>
    <n v="1601.24"/>
    <s v="Regular Air"/>
    <n v="5.0999999999999996"/>
    <x v="2"/>
    <s v="Corporate"/>
    <s v="Office Supplies"/>
    <s v="Appliances"/>
    <s v="Medium Box"/>
    <d v="2009-09-27T00:00:00"/>
  </r>
  <r>
    <n v="39425"/>
    <x v="1240"/>
    <s v="Critical"/>
    <n v="23"/>
    <n v="1267.4604999999999"/>
    <s v="Regular Air"/>
    <n v="5.99"/>
    <x v="5"/>
    <s v="Small Business"/>
    <s v="Technology"/>
    <s v="Telephones and Communication"/>
    <s v="Small Box"/>
    <d v="2012-08-18T00:00:00"/>
  </r>
  <r>
    <n v="11780"/>
    <x v="1310"/>
    <s v="Critical"/>
    <n v="7"/>
    <n v="54.23"/>
    <s v="Regular Air"/>
    <n v="5.47"/>
    <x v="3"/>
    <s v="Small Business"/>
    <s v="Office Supplies"/>
    <s v="Paper"/>
    <s v="Small Box"/>
    <d v="2010-09-22T00:00:00"/>
  </r>
  <r>
    <n v="51975"/>
    <x v="593"/>
    <s v="Low"/>
    <n v="12"/>
    <n v="1064.7864999999999"/>
    <s v="Regular Air"/>
    <n v="2.5"/>
    <x v="8"/>
    <s v="Home Office"/>
    <s v="Technology"/>
    <s v="Telephones and Communication"/>
    <s v="Small Box"/>
    <d v="2009-12-22T00:00:00"/>
  </r>
  <r>
    <n v="57092"/>
    <x v="1066"/>
    <s v="Critical"/>
    <n v="29"/>
    <n v="2820.6995000000002"/>
    <s v="Regular Air"/>
    <n v="8.99"/>
    <x v="1"/>
    <s v="Consumer"/>
    <s v="Technology"/>
    <s v="Telephones and Communication"/>
    <s v="Small Box"/>
    <d v="2010-05-02T00:00:00"/>
  </r>
  <r>
    <n v="5316"/>
    <x v="1096"/>
    <s v="Critical"/>
    <n v="42"/>
    <n v="1285.3699999999999"/>
    <s v="Regular Air"/>
    <n v="1.99"/>
    <x v="11"/>
    <s v="Corporate"/>
    <s v="Technology"/>
    <s v="Computer Peripherals"/>
    <s v="Small Pack"/>
    <d v="2009-02-01T00:00:00"/>
  </r>
  <r>
    <n v="962"/>
    <x v="848"/>
    <s v="Low"/>
    <n v="47"/>
    <n v="3213.87"/>
    <s v="Delivery Truck"/>
    <n v="60"/>
    <x v="0"/>
    <s v="Small Business"/>
    <s v="Office Supplies"/>
    <s v="Appliances"/>
    <s v="Jumbo Drum"/>
    <d v="2009-05-07T00:00:00"/>
  </r>
  <r>
    <n v="22850"/>
    <x v="1279"/>
    <s v="Medium"/>
    <n v="4"/>
    <n v="105.13"/>
    <s v="Regular Air"/>
    <n v="4"/>
    <x v="3"/>
    <s v="Home Office"/>
    <s v="Technology"/>
    <s v="Computer Peripherals"/>
    <s v="Small Box"/>
    <d v="2011-05-01T00:00:00"/>
  </r>
  <r>
    <n v="44897"/>
    <x v="424"/>
    <s v="High"/>
    <n v="11"/>
    <n v="85.62"/>
    <s v="Regular Air"/>
    <n v="11.15"/>
    <x v="6"/>
    <s v="Consumer"/>
    <s v="Office Supplies"/>
    <s v="Paper"/>
    <s v="Small Box"/>
    <d v="2010-03-11T00:00:00"/>
  </r>
  <r>
    <n v="36262"/>
    <x v="452"/>
    <s v="Not Specified"/>
    <n v="23"/>
    <n v="164.02"/>
    <s v="Express Air"/>
    <n v="6.15"/>
    <x v="5"/>
    <s v="Corporate"/>
    <s v="Office Supplies"/>
    <s v="Paper"/>
    <s v="Small Box"/>
    <d v="2010-07-28T00:00:00"/>
  </r>
  <r>
    <n v="16737"/>
    <x v="663"/>
    <s v="Not Specified"/>
    <n v="15"/>
    <n v="1390.49"/>
    <s v="Regular Air"/>
    <n v="19.989999999999998"/>
    <x v="6"/>
    <s v="Home Office"/>
    <s v="Office Supplies"/>
    <s v="Envelopes"/>
    <s v="Small Box"/>
    <d v="2011-06-21T00:00:00"/>
  </r>
  <r>
    <n v="12903"/>
    <x v="29"/>
    <s v="Critical"/>
    <n v="2"/>
    <n v="63.427"/>
    <s v="Regular Air"/>
    <n v="5"/>
    <x v="8"/>
    <s v="Consumer"/>
    <s v="Technology"/>
    <s v="Telephones and Communication"/>
    <s v="Wrap Bag"/>
    <d v="2009-09-27T00:00:00"/>
  </r>
  <r>
    <n v="16326"/>
    <x v="658"/>
    <s v="High"/>
    <n v="39"/>
    <n v="147.46"/>
    <s v="Regular Air"/>
    <n v="1.93"/>
    <x v="1"/>
    <s v="Corporate"/>
    <s v="Office Supplies"/>
    <s v="Paper"/>
    <s v="Wrap Bag"/>
    <d v="2010-05-10T00:00:00"/>
  </r>
  <r>
    <n v="19264"/>
    <x v="1253"/>
    <s v="High"/>
    <n v="40"/>
    <n v="161.72"/>
    <s v="Regular Air"/>
    <n v="5.26"/>
    <x v="3"/>
    <s v="Consumer"/>
    <s v="Office Supplies"/>
    <s v="Binders and Binder Accessories"/>
    <s v="Small Box"/>
    <d v="2011-10-01T00:00:00"/>
  </r>
  <r>
    <n v="611"/>
    <x v="868"/>
    <s v="Critical"/>
    <n v="47"/>
    <n v="840.04"/>
    <s v="Regular Air"/>
    <n v="9.4700000000000006"/>
    <x v="1"/>
    <s v="Home Office"/>
    <s v="Office Supplies"/>
    <s v="Storage &amp; Organization"/>
    <s v="Small Box"/>
    <d v="2010-01-28T00:00:00"/>
  </r>
  <r>
    <n v="51876"/>
    <x v="1160"/>
    <s v="Critical"/>
    <n v="2"/>
    <n v="95.055499999999995"/>
    <s v="Regular Air"/>
    <n v="5"/>
    <x v="8"/>
    <s v="Consumer"/>
    <s v="Technology"/>
    <s v="Telephones and Communication"/>
    <s v="Small Pack"/>
    <d v="2012-03-07T00:00:00"/>
  </r>
  <r>
    <n v="15622"/>
    <x v="349"/>
    <s v="High"/>
    <n v="21"/>
    <n v="135.99"/>
    <s v="Regular Air"/>
    <n v="9.68"/>
    <x v="0"/>
    <s v="Consumer"/>
    <s v="Office Supplies"/>
    <s v="Paper"/>
    <s v="Small Box"/>
    <d v="2011-08-26T00:00:00"/>
  </r>
  <r>
    <n v="43332"/>
    <x v="1226"/>
    <s v="High"/>
    <n v="31"/>
    <n v="1750"/>
    <s v="Express Air"/>
    <n v="14.3"/>
    <x v="4"/>
    <s v="Home Office"/>
    <s v="Office Supplies"/>
    <s v="Paper"/>
    <s v="Small Box"/>
    <d v="2012-09-10T00:00:00"/>
  </r>
  <r>
    <n v="54436"/>
    <x v="173"/>
    <s v="High"/>
    <n v="17"/>
    <n v="705.85"/>
    <s v="Express Air"/>
    <n v="1.99"/>
    <x v="8"/>
    <s v="Corporate"/>
    <s v="Technology"/>
    <s v="Computer Peripherals"/>
    <s v="Small Pack"/>
    <d v="2009-09-19T00:00:00"/>
  </r>
  <r>
    <n v="53574"/>
    <x v="559"/>
    <s v="Medium"/>
    <n v="8"/>
    <n v="669.69"/>
    <s v="Regular Air"/>
    <n v="35"/>
    <x v="1"/>
    <s v="Corporate"/>
    <s v="Office Supplies"/>
    <s v="Storage &amp; Organization"/>
    <s v="Large Box"/>
    <d v="2012-04-10T00:00:00"/>
  </r>
  <r>
    <n v="59553"/>
    <x v="1150"/>
    <s v="Not Specified"/>
    <n v="42"/>
    <n v="2170.3049999999998"/>
    <s v="Regular Air"/>
    <n v="8.99"/>
    <x v="0"/>
    <s v="Small Business"/>
    <s v="Technology"/>
    <s v="Telephones and Communication"/>
    <s v="Small Box"/>
    <d v="2010-11-14T00:00:00"/>
  </r>
  <r>
    <n v="41378"/>
    <x v="837"/>
    <s v="Not Specified"/>
    <n v="42"/>
    <n v="1264.17"/>
    <s v="Regular Air"/>
    <n v="1.99"/>
    <x v="1"/>
    <s v="Home Office"/>
    <s v="Technology"/>
    <s v="Computer Peripherals"/>
    <s v="Small Pack"/>
    <d v="2012-10-31T00:00:00"/>
  </r>
  <r>
    <n v="41728"/>
    <x v="965"/>
    <s v="High"/>
    <n v="28"/>
    <n v="23106.46"/>
    <s v="Regular Air"/>
    <n v="19.989999999999998"/>
    <x v="1"/>
    <s v="Corporate"/>
    <s v="Office Supplies"/>
    <s v="Binders and Binder Accessories"/>
    <s v="Small Box"/>
    <d v="2009-10-02T00:00:00"/>
  </r>
  <r>
    <n v="46499"/>
    <x v="285"/>
    <s v="Critical"/>
    <n v="10"/>
    <n v="12.95"/>
    <s v="Regular Air"/>
    <n v="0.7"/>
    <x v="0"/>
    <s v="Home Office"/>
    <s v="Office Supplies"/>
    <s v="Rubber Bands"/>
    <s v="Wrap Bag"/>
    <d v="2009-06-08T00:00:00"/>
  </r>
  <r>
    <n v="513"/>
    <x v="1279"/>
    <s v="High"/>
    <n v="33"/>
    <n v="5437.92"/>
    <s v="Delivery Truck"/>
    <n v="60.2"/>
    <x v="1"/>
    <s v="Home Office"/>
    <s v="Furniture"/>
    <s v="Chairs &amp; Chairmats"/>
    <s v="Jumbo Drum"/>
    <d v="2011-04-30T00:00:00"/>
  </r>
  <r>
    <n v="37895"/>
    <x v="77"/>
    <s v="Critical"/>
    <n v="14"/>
    <n v="304.64999999999998"/>
    <s v="Regular Air"/>
    <n v="8.32"/>
    <x v="4"/>
    <s v="Small Business"/>
    <s v="Office Supplies"/>
    <s v="Paper"/>
    <s v="Wrap Bag"/>
    <d v="2012-04-02T00:00:00"/>
  </r>
  <r>
    <n v="29569"/>
    <x v="213"/>
    <s v="High"/>
    <n v="29"/>
    <n v="520.13"/>
    <s v="Regular Air"/>
    <n v="5.21"/>
    <x v="5"/>
    <s v="Consumer"/>
    <s v="Office Supplies"/>
    <s v="Paper"/>
    <s v="Small Box"/>
    <d v="2011-07-05T00:00:00"/>
  </r>
  <r>
    <n v="45575"/>
    <x v="653"/>
    <s v="Critical"/>
    <n v="46"/>
    <n v="3849.17"/>
    <s v="Regular Air"/>
    <n v="5.01"/>
    <x v="8"/>
    <s v="Small Business"/>
    <s v="Office Supplies"/>
    <s v="Envelopes"/>
    <s v="Small Box"/>
    <d v="2012-04-12T00:00:00"/>
  </r>
  <r>
    <n v="23202"/>
    <x v="1309"/>
    <s v="High"/>
    <n v="48"/>
    <n v="608.29"/>
    <s v="Regular Air"/>
    <n v="5.81"/>
    <x v="1"/>
    <s v="Small Business"/>
    <s v="Office Supplies"/>
    <s v="Pens &amp; Art Supplies"/>
    <s v="Small Pack"/>
    <d v="2011-08-01T00:00:00"/>
  </r>
  <r>
    <n v="10245"/>
    <x v="480"/>
    <s v="Medium"/>
    <n v="27"/>
    <n v="2645.88"/>
    <s v="Delivery Truck"/>
    <n v="57.38"/>
    <x v="3"/>
    <s v="Corporate"/>
    <s v="Furniture"/>
    <s v="Bookcases"/>
    <s v="Jumbo Box"/>
    <d v="2011-02-14T00:00:00"/>
  </r>
  <r>
    <n v="14212"/>
    <x v="601"/>
    <s v="Critical"/>
    <n v="4"/>
    <n v="31.18"/>
    <s v="Regular Air"/>
    <n v="5.22"/>
    <x v="5"/>
    <s v="Small Business"/>
    <s v="Furniture"/>
    <s v="Office Furnishings"/>
    <s v="Small Box"/>
    <d v="2012-02-17T00:00:00"/>
  </r>
  <r>
    <n v="13636"/>
    <x v="164"/>
    <s v="Low"/>
    <n v="32"/>
    <n v="28180.080000000002"/>
    <s v="Delivery Truck"/>
    <n v="44.55"/>
    <x v="9"/>
    <s v="Home Office"/>
    <s v="Furniture"/>
    <s v="Bookcases"/>
    <s v="Jumbo Box"/>
    <d v="2009-01-26T00:00:00"/>
  </r>
  <r>
    <n v="37473"/>
    <x v="1093"/>
    <s v="Low"/>
    <n v="8"/>
    <n v="43.72"/>
    <s v="Regular Air"/>
    <n v="2.04"/>
    <x v="4"/>
    <s v="Small Business"/>
    <s v="Office Supplies"/>
    <s v="Paper"/>
    <s v="Wrap Bag"/>
    <d v="2009-10-01T00:00:00"/>
  </r>
  <r>
    <n v="27011"/>
    <x v="521"/>
    <s v="Medium"/>
    <n v="5"/>
    <n v="53.66"/>
    <s v="Regular Air"/>
    <n v="1.39"/>
    <x v="4"/>
    <s v="Home Office"/>
    <s v="Office Supplies"/>
    <s v="Envelopes"/>
    <s v="Small Box"/>
    <d v="2010-12-30T00:00:00"/>
  </r>
  <r>
    <n v="48391"/>
    <x v="1354"/>
    <s v="Not Specified"/>
    <n v="45"/>
    <n v="254.92"/>
    <s v="Regular Air"/>
    <n v="5.46"/>
    <x v="6"/>
    <s v="Corporate"/>
    <s v="Office Supplies"/>
    <s v="Paper"/>
    <s v="Small Box"/>
    <d v="2010-10-30T00:00:00"/>
  </r>
  <r>
    <n v="50656"/>
    <x v="611"/>
    <s v="Critical"/>
    <n v="42"/>
    <n v="194.2"/>
    <s v="Regular Air"/>
    <n v="5.15"/>
    <x v="0"/>
    <s v="Consumer"/>
    <s v="Office Supplies"/>
    <s v="Appliances"/>
    <s v="Small Box"/>
    <d v="2009-10-27T00:00:00"/>
  </r>
  <r>
    <n v="45668"/>
    <x v="673"/>
    <s v="Not Specified"/>
    <n v="8"/>
    <n v="704.77"/>
    <s v="Delivery Truck"/>
    <n v="55.81"/>
    <x v="5"/>
    <s v="Corporate"/>
    <s v="Furniture"/>
    <s v="Bookcases"/>
    <s v="Jumbo Box"/>
    <d v="2010-12-13T00:00:00"/>
  </r>
  <r>
    <n v="12773"/>
    <x v="236"/>
    <s v="Low"/>
    <n v="15"/>
    <n v="67.41"/>
    <s v="Regular Air"/>
    <n v="6.6"/>
    <x v="7"/>
    <s v="Corporate"/>
    <s v="Furniture"/>
    <s v="Office Furnishings"/>
    <s v="Small Box"/>
    <d v="2011-01-20T00:00:00"/>
  </r>
  <r>
    <n v="41154"/>
    <x v="1188"/>
    <s v="Low"/>
    <n v="43"/>
    <n v="938.37"/>
    <s v="Regular Air"/>
    <n v="2.87"/>
    <x v="5"/>
    <s v="Corporate"/>
    <s v="Office Supplies"/>
    <s v="Pens &amp; Art Supplies"/>
    <s v="Small Pack"/>
    <d v="2009-05-02T00:00:00"/>
  </r>
  <r>
    <n v="52608"/>
    <x v="375"/>
    <s v="Low"/>
    <n v="36"/>
    <n v="147.71"/>
    <s v="Regular Air"/>
    <n v="0.7"/>
    <x v="8"/>
    <s v="Consumer"/>
    <s v="Office Supplies"/>
    <s v="Pens &amp; Art Supplies"/>
    <s v="Wrap Bag"/>
    <d v="2009-01-25T00:00:00"/>
  </r>
  <r>
    <n v="27013"/>
    <x v="1035"/>
    <s v="Low"/>
    <n v="28"/>
    <n v="2232.15"/>
    <s v="Regular Air"/>
    <n v="35"/>
    <x v="0"/>
    <s v="Home Office"/>
    <s v="Office Supplies"/>
    <s v="Storage &amp; Organization"/>
    <s v="Large Box"/>
    <d v="2009-07-09T00:00:00"/>
  </r>
  <r>
    <n v="38596"/>
    <x v="918"/>
    <s v="Medium"/>
    <n v="20"/>
    <n v="193.7"/>
    <s v="Regular Air"/>
    <n v="4.82"/>
    <x v="6"/>
    <s v="Corporate"/>
    <s v="Office Supplies"/>
    <s v="Pens &amp; Art Supplies"/>
    <s v="Wrap Bag"/>
    <d v="2010-04-03T00:00:00"/>
  </r>
  <r>
    <n v="33126"/>
    <x v="1135"/>
    <s v="Critical"/>
    <n v="46"/>
    <n v="5979.84"/>
    <s v="Express Air"/>
    <n v="12.65"/>
    <x v="0"/>
    <s v="Small Business"/>
    <s v="Furniture"/>
    <s v="Chairs &amp; Chairmats"/>
    <s v="Medium Box"/>
    <d v="2011-11-13T00:00:00"/>
  </r>
  <r>
    <n v="43555"/>
    <x v="1169"/>
    <s v="Medium"/>
    <n v="34"/>
    <n v="43.54"/>
    <s v="Regular Air"/>
    <n v="0.7"/>
    <x v="6"/>
    <s v="Corporate"/>
    <s v="Office Supplies"/>
    <s v="Rubber Bands"/>
    <s v="Wrap Bag"/>
    <d v="2012-07-05T00:00:00"/>
  </r>
  <r>
    <n v="49349"/>
    <x v="754"/>
    <s v="High"/>
    <n v="11"/>
    <n v="123.34"/>
    <s v="Regular Air"/>
    <n v="5.01"/>
    <x v="1"/>
    <s v="Home Office"/>
    <s v="Office Supplies"/>
    <s v="Paper"/>
    <s v="Small Box"/>
    <d v="2011-06-01T00:00:00"/>
  </r>
  <r>
    <n v="30208"/>
    <x v="166"/>
    <s v="Low"/>
    <n v="46"/>
    <n v="1752.0965000000001"/>
    <s v="Regular Air"/>
    <n v="4.99"/>
    <x v="1"/>
    <s v="Home Office"/>
    <s v="Technology"/>
    <s v="Telephones and Communication"/>
    <s v="Small Box"/>
    <d v="2012-07-16T00:00:00"/>
  </r>
  <r>
    <n v="16519"/>
    <x v="726"/>
    <s v="Medium"/>
    <n v="49"/>
    <n v="138.96"/>
    <s v="Regular Air"/>
    <n v="0.7"/>
    <x v="1"/>
    <s v="Small Business"/>
    <s v="Office Supplies"/>
    <s v="Pens &amp; Art Supplies"/>
    <s v="Wrap Bag"/>
    <d v="2011-06-12T00:00:00"/>
  </r>
  <r>
    <n v="8580"/>
    <x v="1073"/>
    <s v="High"/>
    <n v="12"/>
    <n v="151.49"/>
    <s v="Regular Air"/>
    <n v="6.97"/>
    <x v="8"/>
    <s v="Consumer"/>
    <s v="Office Supplies"/>
    <s v="Envelopes"/>
    <s v="Small Box"/>
    <d v="2011-03-22T00:00:00"/>
  </r>
  <r>
    <n v="833"/>
    <x v="177"/>
    <s v="Medium"/>
    <n v="1"/>
    <n v="19.32"/>
    <s v="Regular Air"/>
    <n v="7.17"/>
    <x v="1"/>
    <s v="Home Office"/>
    <s v="Office Supplies"/>
    <s v="Binders and Binder Accessories"/>
    <s v="Small Box"/>
    <d v="2009-02-13T00:00:00"/>
  </r>
  <r>
    <n v="37734"/>
    <x v="728"/>
    <s v="Critical"/>
    <n v="42"/>
    <n v="601.52"/>
    <s v="Regular Air"/>
    <n v="4.95"/>
    <x v="4"/>
    <s v="Small Business"/>
    <s v="Furniture"/>
    <s v="Office Furnishings"/>
    <s v="Small Pack"/>
    <d v="2009-12-27T00:00:00"/>
  </r>
  <r>
    <n v="57504"/>
    <x v="216"/>
    <s v="Not Specified"/>
    <n v="44"/>
    <n v="357.48"/>
    <s v="Regular Air"/>
    <n v="1.39"/>
    <x v="4"/>
    <s v="Consumer"/>
    <s v="Office Supplies"/>
    <s v="Envelopes"/>
    <s v="Small Box"/>
    <d v="2009-08-07T00:00:00"/>
  </r>
  <r>
    <n v="11776"/>
    <x v="1362"/>
    <s v="Low"/>
    <n v="40"/>
    <n v="57.24"/>
    <s v="Express Air"/>
    <n v="0.7"/>
    <x v="0"/>
    <s v="Small Business"/>
    <s v="Office Supplies"/>
    <s v="Rubber Bands"/>
    <s v="Wrap Bag"/>
    <d v="2012-02-24T00:00:00"/>
  </r>
  <r>
    <n v="7623"/>
    <x v="894"/>
    <s v="Critical"/>
    <n v="18"/>
    <n v="5459.32"/>
    <s v="Regular Air"/>
    <n v="24.49"/>
    <x v="4"/>
    <s v="Corporate"/>
    <s v="Office Supplies"/>
    <s v="Appliances"/>
    <s v="Large Box"/>
    <d v="2009-10-30T00:00:00"/>
  </r>
  <r>
    <n v="34498"/>
    <x v="310"/>
    <s v="Low"/>
    <n v="3"/>
    <n v="62.89"/>
    <s v="Regular Air"/>
    <n v="9.0299999999999994"/>
    <x v="8"/>
    <s v="Small Business"/>
    <s v="Office Supplies"/>
    <s v="Paper"/>
    <s v="Small Box"/>
    <d v="2009-02-20T00:00:00"/>
  </r>
  <r>
    <n v="1059"/>
    <x v="9"/>
    <s v="Critical"/>
    <n v="24"/>
    <n v="990.1"/>
    <s v="Regular Air"/>
    <n v="7.47"/>
    <x v="1"/>
    <s v="Corporate"/>
    <s v="Office Supplies"/>
    <s v="Binders and Binder Accessories"/>
    <s v="Small Box"/>
    <d v="2009-02-27T00:00:00"/>
  </r>
  <r>
    <n v="57058"/>
    <x v="387"/>
    <s v="Medium"/>
    <n v="27"/>
    <n v="979.06"/>
    <s v="Regular Air"/>
    <n v="9.02"/>
    <x v="8"/>
    <s v="Corporate"/>
    <s v="Technology"/>
    <s v="Computer Peripherals"/>
    <s v="Small Box"/>
    <d v="2012-05-10T00:00:00"/>
  </r>
  <r>
    <n v="56130"/>
    <x v="1212"/>
    <s v="Medium"/>
    <n v="25"/>
    <n v="41.87"/>
    <s v="Regular Air"/>
    <n v="1.57"/>
    <x v="0"/>
    <s v="Corporate"/>
    <s v="Office Supplies"/>
    <s v="Pens &amp; Art Supplies"/>
    <s v="Wrap Bag"/>
    <d v="2011-12-01T00:00:00"/>
  </r>
  <r>
    <n v="12711"/>
    <x v="581"/>
    <s v="Critical"/>
    <n v="45"/>
    <n v="558.04"/>
    <s v="Regular Air"/>
    <n v="3.14"/>
    <x v="6"/>
    <s v="Corporate"/>
    <s v="Office Supplies"/>
    <s v="Scissors, Rulers and Trimmers"/>
    <s v="Small Pack"/>
    <d v="2012-02-20T00:00:00"/>
  </r>
  <r>
    <n v="6016"/>
    <x v="1139"/>
    <s v="High"/>
    <n v="19"/>
    <n v="208.28"/>
    <s v="Regular Air"/>
    <n v="5.43"/>
    <x v="11"/>
    <s v="Home Office"/>
    <s v="Office Supplies"/>
    <s v="Paper"/>
    <s v="Small Box"/>
    <d v="2012-01-20T00:00:00"/>
  </r>
  <r>
    <n v="51489"/>
    <x v="548"/>
    <s v="Critical"/>
    <n v="22"/>
    <n v="38.880000000000003"/>
    <s v="Regular Air"/>
    <n v="1.56"/>
    <x v="0"/>
    <s v="Corporate"/>
    <s v="Office Supplies"/>
    <s v="Rubber Bands"/>
    <s v="Wrap Bag"/>
    <d v="2012-03-03T00:00:00"/>
  </r>
  <r>
    <n v="8288"/>
    <x v="163"/>
    <s v="Critical"/>
    <n v="22"/>
    <n v="1337.81"/>
    <s v="Regular Air"/>
    <n v="10.29"/>
    <x v="8"/>
    <s v="Corporate"/>
    <s v="Office Supplies"/>
    <s v="Binders and Binder Accessories"/>
    <s v="Small Box"/>
    <d v="2011-05-10T00:00:00"/>
  </r>
  <r>
    <n v="44003"/>
    <x v="612"/>
    <s v="Low"/>
    <n v="38"/>
    <n v="202.42"/>
    <s v="Regular Air"/>
    <n v="2.99"/>
    <x v="0"/>
    <s v="Home Office"/>
    <s v="Office Supplies"/>
    <s v="Binders and Binder Accessories"/>
    <s v="Small Box"/>
    <d v="2011-11-21T00:00:00"/>
  </r>
  <r>
    <n v="31847"/>
    <x v="593"/>
    <s v="Low"/>
    <n v="46"/>
    <n v="1692.28"/>
    <s v="Regular Air"/>
    <n v="4"/>
    <x v="6"/>
    <s v="Small Business"/>
    <s v="Technology"/>
    <s v="Computer Peripherals"/>
    <s v="Small Box"/>
    <d v="2009-12-22T00:00:00"/>
  </r>
  <r>
    <n v="50210"/>
    <x v="734"/>
    <s v="Low"/>
    <n v="47"/>
    <n v="178.51"/>
    <s v="Regular Air"/>
    <n v="0.5"/>
    <x v="0"/>
    <s v="Home Office"/>
    <s v="Office Supplies"/>
    <s v="Labels"/>
    <s v="Small Box"/>
    <d v="2010-07-24T00:00:00"/>
  </r>
  <r>
    <n v="38084"/>
    <x v="1171"/>
    <s v="Not Specified"/>
    <n v="11"/>
    <n v="100.36"/>
    <s v="Regular Air"/>
    <n v="2.15"/>
    <x v="1"/>
    <s v="Home Office"/>
    <s v="Office Supplies"/>
    <s v="Paper"/>
    <s v="Wrap Bag"/>
    <d v="2009-03-22T00:00:00"/>
  </r>
  <r>
    <n v="7107"/>
    <x v="1050"/>
    <s v="Not Specified"/>
    <n v="32"/>
    <n v="1724.82"/>
    <s v="Regular Air"/>
    <n v="5.08"/>
    <x v="8"/>
    <s v="Corporate"/>
    <s v="Office Supplies"/>
    <s v="Storage &amp; Organization"/>
    <s v="Small Box"/>
    <d v="2012-01-05T00:00:00"/>
  </r>
  <r>
    <n v="51201"/>
    <x v="141"/>
    <s v="High"/>
    <n v="42"/>
    <n v="312.05"/>
    <s v="Regular Air"/>
    <n v="11.51"/>
    <x v="6"/>
    <s v="Corporate"/>
    <s v="Office Supplies"/>
    <s v="Binders and Binder Accessories"/>
    <s v="Small Box"/>
    <d v="2011-12-16T00:00:00"/>
  </r>
  <r>
    <n v="44609"/>
    <x v="1214"/>
    <s v="Low"/>
    <n v="28"/>
    <n v="525.4"/>
    <s v="Regular Air"/>
    <n v="4.0999999999999996"/>
    <x v="8"/>
    <s v="Small Business"/>
    <s v="Office Supplies"/>
    <s v="Pens &amp; Art Supplies"/>
    <s v="Wrap Bag"/>
    <d v="2011-06-23T00:00:00"/>
  </r>
  <r>
    <n v="33217"/>
    <x v="816"/>
    <s v="High"/>
    <n v="20"/>
    <n v="1388.91"/>
    <s v="Regular Air"/>
    <n v="4"/>
    <x v="4"/>
    <s v="Small Business"/>
    <s v="Technology"/>
    <s v="Computer Peripherals"/>
    <s v="Small Box"/>
    <d v="2009-03-13T00:00:00"/>
  </r>
  <r>
    <n v="19943"/>
    <x v="1220"/>
    <s v="Critical"/>
    <n v="16"/>
    <n v="1959.92"/>
    <s v="Delivery Truck"/>
    <n v="51.94"/>
    <x v="3"/>
    <s v="Corporate"/>
    <s v="Furniture"/>
    <s v="Tables"/>
    <s v="Jumbo Box"/>
    <d v="2009-11-25T00:00:00"/>
  </r>
  <r>
    <n v="27687"/>
    <x v="210"/>
    <s v="Medium"/>
    <n v="38"/>
    <n v="251.3"/>
    <s v="Regular Air"/>
    <n v="6.05"/>
    <x v="6"/>
    <s v="Home Office"/>
    <s v="Office Supplies"/>
    <s v="Binders and Binder Accessories"/>
    <s v="Small Box"/>
    <d v="2010-04-24T00:00:00"/>
  </r>
  <r>
    <n v="28097"/>
    <x v="648"/>
    <s v="Medium"/>
    <n v="43"/>
    <n v="2438.6999999999998"/>
    <s v="Regular Air"/>
    <n v="52.2"/>
    <x v="5"/>
    <s v="Home Office"/>
    <s v="Furniture"/>
    <s v="Office Furnishings"/>
    <s v="Medium Box"/>
    <d v="2009-05-16T00:00:00"/>
  </r>
  <r>
    <n v="2213"/>
    <x v="795"/>
    <s v="Not Specified"/>
    <n v="6"/>
    <n v="40.31"/>
    <s v="Regular Air"/>
    <n v="8.09"/>
    <x v="1"/>
    <s v="Small Business"/>
    <s v="Office Supplies"/>
    <s v="Paper"/>
    <s v="Small Box"/>
    <d v="2010-01-15T00:00:00"/>
  </r>
  <r>
    <n v="16230"/>
    <x v="59"/>
    <s v="Low"/>
    <n v="15"/>
    <n v="687.52"/>
    <s v="Regular Air"/>
    <n v="5.81"/>
    <x v="0"/>
    <s v="Corporate"/>
    <s v="Office Supplies"/>
    <s v="Paper"/>
    <s v="Small Box"/>
    <d v="2010-03-06T00:00:00"/>
  </r>
  <r>
    <n v="36033"/>
    <x v="1008"/>
    <s v="Not Specified"/>
    <n v="15"/>
    <n v="83.02"/>
    <s v="Express Air"/>
    <n v="4.62"/>
    <x v="0"/>
    <s v="Small Business"/>
    <s v="Technology"/>
    <s v="Computer Peripherals"/>
    <s v="Small Pack"/>
    <d v="2009-12-19T00:00:00"/>
  </r>
  <r>
    <n v="24384"/>
    <x v="485"/>
    <s v="Medium"/>
    <n v="20"/>
    <n v="2458.2424999999998"/>
    <s v="Regular Air"/>
    <n v="8.99"/>
    <x v="8"/>
    <s v="Consumer"/>
    <s v="Technology"/>
    <s v="Telephones and Communication"/>
    <s v="Small Box"/>
    <d v="2011-03-28T00:00:00"/>
  </r>
  <r>
    <n v="3333"/>
    <x v="1067"/>
    <s v="Not Specified"/>
    <n v="42"/>
    <n v="927.97"/>
    <s v="Regular Air"/>
    <n v="4.5"/>
    <x v="1"/>
    <s v="Home Office"/>
    <s v="Office Supplies"/>
    <s v="Appliances"/>
    <s v="Small Box"/>
    <d v="2012-09-17T00:00:00"/>
  </r>
  <r>
    <n v="18816"/>
    <x v="1051"/>
    <s v="Critical"/>
    <n v="12"/>
    <n v="580.46"/>
    <s v="Express Air"/>
    <n v="3.99"/>
    <x v="4"/>
    <s v="Corporate"/>
    <s v="Office Supplies"/>
    <s v="Appliances"/>
    <s v="Small Box"/>
    <d v="2009-02-26T00:00:00"/>
  </r>
  <r>
    <n v="29317"/>
    <x v="1143"/>
    <s v="Not Specified"/>
    <n v="40"/>
    <n v="7789.63"/>
    <s v="Delivery Truck"/>
    <n v="23.76"/>
    <x v="5"/>
    <s v="Corporate"/>
    <s v="Furniture"/>
    <s v="Chairs &amp; Chairmats"/>
    <s v="Jumbo Drum"/>
    <d v="2011-10-04T00:00:00"/>
  </r>
  <r>
    <n v="40928"/>
    <x v="384"/>
    <s v="Low"/>
    <n v="4"/>
    <n v="292.34050000000002"/>
    <s v="Regular Air"/>
    <n v="0.99"/>
    <x v="6"/>
    <s v="Corporate"/>
    <s v="Technology"/>
    <s v="Telephones and Communication"/>
    <s v="Wrap Bag"/>
    <d v="2009-09-17T00:00:00"/>
  </r>
  <r>
    <n v="57248"/>
    <x v="742"/>
    <s v="Critical"/>
    <n v="34"/>
    <n v="167.5"/>
    <s v="Regular Air"/>
    <n v="4.95"/>
    <x v="0"/>
    <s v="Corporate"/>
    <s v="Office Supplies"/>
    <s v="Binders and Binder Accessories"/>
    <s v="Small Box"/>
    <d v="2009-10-17T00:00:00"/>
  </r>
  <r>
    <n v="56224"/>
    <x v="840"/>
    <s v="Medium"/>
    <n v="32"/>
    <n v="3205.24"/>
    <s v="Delivery Truck"/>
    <n v="74.349999999999994"/>
    <x v="0"/>
    <s v="Home Office"/>
    <s v="Furniture"/>
    <s v="Chairs &amp; Chairmats"/>
    <s v="Jumbo Drum"/>
    <d v="2012-10-26T00:00:00"/>
  </r>
  <r>
    <n v="12902"/>
    <x v="1354"/>
    <s v="Not Specified"/>
    <n v="9"/>
    <n v="302.05"/>
    <s v="Regular Air"/>
    <n v="6.5"/>
    <x v="0"/>
    <s v="Home Office"/>
    <s v="Technology"/>
    <s v="Computer Peripherals"/>
    <s v="Small Box"/>
    <d v="2010-10-31T00:00:00"/>
  </r>
  <r>
    <n v="47815"/>
    <x v="867"/>
    <s v="Not Specified"/>
    <n v="45"/>
    <n v="580.96"/>
    <s v="Regular Air"/>
    <n v="6.85"/>
    <x v="10"/>
    <s v="Small Business"/>
    <s v="Furniture"/>
    <s v="Office Furnishings"/>
    <s v="Wrap Bag"/>
    <d v="2012-12-30T00:00:00"/>
  </r>
  <r>
    <n v="44583"/>
    <x v="745"/>
    <s v="Low"/>
    <n v="21"/>
    <n v="315.07"/>
    <s v="Regular Air"/>
    <n v="5.3"/>
    <x v="4"/>
    <s v="Corporate"/>
    <s v="Furniture"/>
    <s v="Office Furnishings"/>
    <s v="Wrap Bag"/>
    <d v="2009-10-06T00:00:00"/>
  </r>
  <r>
    <n v="50083"/>
    <x v="1184"/>
    <s v="Not Specified"/>
    <n v="33"/>
    <n v="13671.94"/>
    <s v="Delivery Truck"/>
    <n v="48.26"/>
    <x v="1"/>
    <s v="Small Business"/>
    <s v="Technology"/>
    <s v="Office Machines"/>
    <s v="Jumbo Box"/>
    <d v="2011-04-10T00:00:00"/>
  </r>
  <r>
    <n v="9824"/>
    <x v="509"/>
    <s v="Critical"/>
    <n v="43"/>
    <n v="115.81"/>
    <s v="Regular Air"/>
    <n v="1.01"/>
    <x v="3"/>
    <s v="Consumer"/>
    <s v="Office Supplies"/>
    <s v="Pens &amp; Art Supplies"/>
    <s v="Wrap Bag"/>
    <d v="2011-01-24T00:00:00"/>
  </r>
  <r>
    <n v="23329"/>
    <x v="97"/>
    <s v="Low"/>
    <n v="4"/>
    <n v="31.118500000000001"/>
    <s v="Regular Air"/>
    <n v="5.03"/>
    <x v="3"/>
    <s v="Home Office"/>
    <s v="Technology"/>
    <s v="Telephones and Communication"/>
    <s v="Medium Box"/>
    <d v="2011-01-19T00:00:00"/>
  </r>
  <r>
    <n v="10434"/>
    <x v="649"/>
    <s v="High"/>
    <n v="2"/>
    <n v="383.45"/>
    <s v="Delivery Truck"/>
    <n v="26.2"/>
    <x v="1"/>
    <s v="Small Business"/>
    <s v="Furniture"/>
    <s v="Chairs &amp; Chairmats"/>
    <s v="Jumbo Drum"/>
    <d v="2009-12-24T00:00:00"/>
  </r>
  <r>
    <n v="43751"/>
    <x v="362"/>
    <s v="High"/>
    <n v="43"/>
    <n v="621.44000000000005"/>
    <s v="Regular Air"/>
    <n v="4.53"/>
    <x v="1"/>
    <s v="Corporate"/>
    <s v="Office Supplies"/>
    <s v="Storage &amp; Organization"/>
    <s v="Small Box"/>
    <d v="2012-06-29T00:00:00"/>
  </r>
  <r>
    <n v="10052"/>
    <x v="1325"/>
    <s v="Not Specified"/>
    <n v="28"/>
    <n v="517.91"/>
    <s v="Regular Air"/>
    <n v="5.29"/>
    <x v="3"/>
    <s v="Corporate"/>
    <s v="Office Supplies"/>
    <s v="Appliances"/>
    <s v="Medium Box"/>
    <d v="2009-09-09T00:00:00"/>
  </r>
  <r>
    <n v="12196"/>
    <x v="632"/>
    <s v="Not Specified"/>
    <n v="25"/>
    <n v="10330.94"/>
    <s v="Regular Air"/>
    <n v="19.989999999999998"/>
    <x v="8"/>
    <s v="Consumer"/>
    <s v="Office Supplies"/>
    <s v="Storage &amp; Organization"/>
    <s v="Small Box"/>
    <d v="2010-06-02T00:00:00"/>
  </r>
  <r>
    <n v="49349"/>
    <x v="754"/>
    <s v="High"/>
    <n v="23"/>
    <n v="1642.47"/>
    <s v="Delivery Truck"/>
    <n v="60"/>
    <x v="1"/>
    <s v="Home Office"/>
    <s v="Office Supplies"/>
    <s v="Appliances"/>
    <s v="Jumbo Drum"/>
    <d v="2011-06-03T00:00:00"/>
  </r>
  <r>
    <n v="45989"/>
    <x v="809"/>
    <s v="High"/>
    <n v="26"/>
    <n v="148.12"/>
    <s v="Regular Air"/>
    <n v="5.3"/>
    <x v="5"/>
    <s v="Small Business"/>
    <s v="Office Supplies"/>
    <s v="Envelopes"/>
    <s v="Small Box"/>
    <d v="2010-08-23T00:00:00"/>
  </r>
  <r>
    <n v="15234"/>
    <x v="964"/>
    <s v="Not Specified"/>
    <n v="21"/>
    <n v="2185.9535000000001"/>
    <s v="Regular Air"/>
    <n v="8.99"/>
    <x v="8"/>
    <s v="Consumer"/>
    <s v="Technology"/>
    <s v="Telephones and Communication"/>
    <s v="Small Box"/>
    <d v="2010-03-13T00:00:00"/>
  </r>
  <r>
    <n v="45381"/>
    <x v="195"/>
    <s v="Medium"/>
    <n v="26"/>
    <n v="164.1"/>
    <s v="Express Air"/>
    <n v="5.01"/>
    <x v="9"/>
    <s v="Small Business"/>
    <s v="Office Supplies"/>
    <s v="Binders and Binder Accessories"/>
    <s v="Small Box"/>
    <d v="2011-08-22T00:00:00"/>
  </r>
  <r>
    <n v="21856"/>
    <x v="594"/>
    <s v="Not Specified"/>
    <n v="47"/>
    <n v="168.55"/>
    <s v="Regular Air"/>
    <n v="0.5"/>
    <x v="0"/>
    <s v="Corporate"/>
    <s v="Office Supplies"/>
    <s v="Labels"/>
    <s v="Small Box"/>
    <d v="2012-04-07T00:00:00"/>
  </r>
  <r>
    <n v="22338"/>
    <x v="435"/>
    <s v="Medium"/>
    <n v="24"/>
    <n v="790.24"/>
    <s v="Regular Air"/>
    <n v="9.02"/>
    <x v="4"/>
    <s v="Consumer"/>
    <s v="Technology"/>
    <s v="Computer Peripherals"/>
    <s v="Small Box"/>
    <d v="2010-05-15T00:00:00"/>
  </r>
  <r>
    <n v="44099"/>
    <x v="200"/>
    <s v="Medium"/>
    <n v="19"/>
    <n v="80.81"/>
    <s v="Regular Air"/>
    <n v="5.41"/>
    <x v="0"/>
    <s v="Corporate"/>
    <s v="Office Supplies"/>
    <s v="Binders and Binder Accessories"/>
    <s v="Small Box"/>
    <d v="2012-03-14T00:00:00"/>
  </r>
  <r>
    <n v="32420"/>
    <x v="473"/>
    <s v="Medium"/>
    <n v="19"/>
    <n v="5369.46"/>
    <s v="Delivery Truck"/>
    <n v="57"/>
    <x v="9"/>
    <s v="Consumer"/>
    <s v="Furniture"/>
    <s v="Chairs &amp; Chairmats"/>
    <s v="Jumbo Drum"/>
    <d v="2009-07-31T00:00:00"/>
  </r>
  <r>
    <n v="59329"/>
    <x v="1289"/>
    <s v="Critical"/>
    <n v="41"/>
    <n v="214.23"/>
    <s v="Regular Air"/>
    <n v="7.1"/>
    <x v="5"/>
    <s v="Corporate"/>
    <s v="Furniture"/>
    <s v="Office Furnishings"/>
    <s v="Small Box"/>
    <d v="2012-12-06T00:00:00"/>
  </r>
  <r>
    <n v="48423"/>
    <x v="931"/>
    <s v="High"/>
    <n v="49"/>
    <n v="414.11"/>
    <s v="Regular Air"/>
    <n v="8.2899999999999991"/>
    <x v="8"/>
    <s v="Home Office"/>
    <s v="Office Supplies"/>
    <s v="Envelopes"/>
    <s v="Small Box"/>
    <d v="2012-10-31T00:00:00"/>
  </r>
  <r>
    <n v="55749"/>
    <x v="460"/>
    <s v="Critical"/>
    <n v="42"/>
    <n v="364.8"/>
    <s v="Regular Air"/>
    <n v="1.39"/>
    <x v="8"/>
    <s v="Corporate"/>
    <s v="Office Supplies"/>
    <s v="Envelopes"/>
    <s v="Small Box"/>
    <d v="2012-05-04T00:00:00"/>
  </r>
  <r>
    <n v="3522"/>
    <x v="29"/>
    <s v="Low"/>
    <n v="33"/>
    <n v="1935.17"/>
    <s v="Regular Air"/>
    <n v="49"/>
    <x v="10"/>
    <s v="Consumer"/>
    <s v="Office Supplies"/>
    <s v="Appliances"/>
    <s v="Large Box"/>
    <d v="2009-10-02T00:00:00"/>
  </r>
  <r>
    <n v="22561"/>
    <x v="1009"/>
    <s v="Critical"/>
    <n v="50"/>
    <n v="424"/>
    <s v="Regular Air"/>
    <n v="3.5"/>
    <x v="9"/>
    <s v="Consumer"/>
    <s v="Office Supplies"/>
    <s v="Appliances"/>
    <s v="Small Box"/>
    <d v="2011-01-22T00:00:00"/>
  </r>
  <r>
    <n v="44869"/>
    <x v="330"/>
    <s v="Medium"/>
    <n v="43"/>
    <n v="283.18"/>
    <s v="Regular Air"/>
    <n v="7.49"/>
    <x v="5"/>
    <s v="Corporate"/>
    <s v="Office Supplies"/>
    <s v="Paper"/>
    <s v="Small Box"/>
    <d v="2012-08-24T00:00:00"/>
  </r>
  <r>
    <n v="28512"/>
    <x v="1086"/>
    <s v="Medium"/>
    <n v="18"/>
    <n v="7168.15"/>
    <s v="Regular Air"/>
    <n v="19.989999999999998"/>
    <x v="6"/>
    <s v="Corporate"/>
    <s v="Office Supplies"/>
    <s v="Storage &amp; Organization"/>
    <s v="Small Box"/>
    <d v="2010-04-29T00:00:00"/>
  </r>
  <r>
    <n v="53766"/>
    <x v="253"/>
    <s v="Not Specified"/>
    <n v="22"/>
    <n v="3122.55"/>
    <s v="Delivery Truck"/>
    <n v="46.2"/>
    <x v="1"/>
    <s v="Corporate"/>
    <s v="Furniture"/>
    <s v="Tables"/>
    <s v="Jumbo Box"/>
    <d v="2009-10-14T00:00:00"/>
  </r>
  <r>
    <n v="10148"/>
    <x v="1105"/>
    <s v="Low"/>
    <n v="27"/>
    <n v="14357.85"/>
    <s v="Delivery Truck"/>
    <n v="41.44"/>
    <x v="0"/>
    <s v="Small Business"/>
    <s v="Furniture"/>
    <s v="Bookcases"/>
    <s v="Jumbo Box"/>
    <d v="2009-03-25T00:00:00"/>
  </r>
  <r>
    <n v="48327"/>
    <x v="1140"/>
    <s v="Not Specified"/>
    <n v="14"/>
    <n v="89.93"/>
    <s v="Regular Air"/>
    <n v="3.85"/>
    <x v="6"/>
    <s v="Home Office"/>
    <s v="Technology"/>
    <s v="Computer Peripherals"/>
    <s v="Small Pack"/>
    <d v="2009-08-12T00:00:00"/>
  </r>
  <r>
    <n v="47169"/>
    <x v="478"/>
    <s v="Medium"/>
    <n v="15"/>
    <n v="803.26700000000005"/>
    <s v="Regular Air"/>
    <n v="5.26"/>
    <x v="9"/>
    <s v="Home Office"/>
    <s v="Technology"/>
    <s v="Telephones and Communication"/>
    <s v="Small Box"/>
    <d v="2010-03-04T00:00:00"/>
  </r>
  <r>
    <n v="27105"/>
    <x v="1341"/>
    <s v="Not Specified"/>
    <n v="37"/>
    <n v="223.74"/>
    <s v="Regular Air"/>
    <n v="2.5"/>
    <x v="0"/>
    <s v="Home Office"/>
    <s v="Office Supplies"/>
    <s v="Envelopes"/>
    <s v="Small Box"/>
    <d v="2011-02-17T00:00:00"/>
  </r>
  <r>
    <n v="42148"/>
    <x v="60"/>
    <s v="Critical"/>
    <n v="11"/>
    <n v="45.31"/>
    <s v="Regular Air"/>
    <n v="2.97"/>
    <x v="0"/>
    <s v="Corporate"/>
    <s v="Office Supplies"/>
    <s v="Paper"/>
    <s v="Wrap Bag"/>
    <d v="2011-10-23T00:00:00"/>
  </r>
  <r>
    <n v="41888"/>
    <x v="1081"/>
    <s v="Low"/>
    <n v="29"/>
    <n v="2823.0369999999998"/>
    <s v="Regular Air"/>
    <n v="4.2"/>
    <x v="0"/>
    <s v="Corporate"/>
    <s v="Technology"/>
    <s v="Telephones and Communication"/>
    <s v="Small Box"/>
    <d v="2009-02-28T00:00:00"/>
  </r>
  <r>
    <n v="14439"/>
    <x v="504"/>
    <s v="High"/>
    <n v="27"/>
    <n v="1428.64"/>
    <s v="Regular Air"/>
    <n v="10.75"/>
    <x v="3"/>
    <s v="Corporate"/>
    <s v="Office Supplies"/>
    <s v="Paper"/>
    <s v="Small Box"/>
    <d v="2012-08-31T00:00:00"/>
  </r>
  <r>
    <n v="57671"/>
    <x v="1177"/>
    <s v="Not Specified"/>
    <n v="6"/>
    <n v="22.78"/>
    <s v="Regular Air"/>
    <n v="0.5"/>
    <x v="9"/>
    <s v="Consumer"/>
    <s v="Office Supplies"/>
    <s v="Labels"/>
    <s v="Small Box"/>
    <d v="2012-11-08T00:00:00"/>
  </r>
  <r>
    <n v="50982"/>
    <x v="1134"/>
    <s v="High"/>
    <n v="23"/>
    <n v="86.53"/>
    <s v="Regular Air"/>
    <n v="0.5"/>
    <x v="4"/>
    <s v="Consumer"/>
    <s v="Office Supplies"/>
    <s v="Labels"/>
    <s v="Small Box"/>
    <d v="2012-04-17T00:00:00"/>
  </r>
  <r>
    <n v="45957"/>
    <x v="1310"/>
    <s v="Critical"/>
    <n v="19"/>
    <n v="147.38999999999999"/>
    <s v="Regular Air"/>
    <n v="5.83"/>
    <x v="2"/>
    <s v="Home Office"/>
    <s v="Office Supplies"/>
    <s v="Paper"/>
    <s v="Wrap Bag"/>
    <d v="2010-09-23T00:00:00"/>
  </r>
  <r>
    <n v="25863"/>
    <x v="463"/>
    <s v="Not Specified"/>
    <n v="18"/>
    <n v="340.68849999999998"/>
    <s v="Express Air"/>
    <n v="4.8099999999999996"/>
    <x v="1"/>
    <s v="Corporate"/>
    <s v="Technology"/>
    <s v="Telephones and Communication"/>
    <s v="Medium Box"/>
    <d v="2011-04-24T00:00:00"/>
  </r>
  <r>
    <n v="55239"/>
    <x v="245"/>
    <s v="Critical"/>
    <n v="13"/>
    <n v="95.68"/>
    <s v="Express Air"/>
    <n v="5.14"/>
    <x v="9"/>
    <s v="Consumer"/>
    <s v="Office Supplies"/>
    <s v="Paper"/>
    <s v="Small Box"/>
    <d v="2012-12-04T00:00:00"/>
  </r>
  <r>
    <n v="20706"/>
    <x v="902"/>
    <s v="High"/>
    <n v="41"/>
    <n v="5583.27"/>
    <s v="Express Air"/>
    <n v="24.49"/>
    <x v="3"/>
    <s v="Home Office"/>
    <s v="Furniture"/>
    <s v="Office Furnishings"/>
    <s v="Large Box"/>
    <d v="2009-07-14T00:00:00"/>
  </r>
  <r>
    <n v="18561"/>
    <x v="746"/>
    <s v="Not Specified"/>
    <n v="9"/>
    <n v="45.87"/>
    <s v="Regular Air"/>
    <n v="6.89"/>
    <x v="1"/>
    <s v="Home Office"/>
    <s v="Office Supplies"/>
    <s v="Labels"/>
    <s v="Small Box"/>
    <d v="2009-01-10T00:00:00"/>
  </r>
  <r>
    <n v="23398"/>
    <x v="1285"/>
    <s v="Medium"/>
    <n v="19"/>
    <n v="123.1"/>
    <s v="Regular Air"/>
    <n v="7.37"/>
    <x v="4"/>
    <s v="Corporate"/>
    <s v="Office Supplies"/>
    <s v="Paper"/>
    <s v="Small Box"/>
    <d v="2009-03-14T00:00:00"/>
  </r>
  <r>
    <n v="26945"/>
    <x v="1072"/>
    <s v="Critical"/>
    <n v="29"/>
    <n v="221.33"/>
    <s v="Regular Air"/>
    <n v="1.77"/>
    <x v="8"/>
    <s v="Home Office"/>
    <s v="Office Supplies"/>
    <s v="Paper"/>
    <s v="Wrap Bag"/>
    <d v="2009-02-05T00:00:00"/>
  </r>
  <r>
    <n v="33570"/>
    <x v="686"/>
    <s v="Not Specified"/>
    <n v="46"/>
    <n v="265.88"/>
    <s v="Regular Air"/>
    <n v="5.01"/>
    <x v="0"/>
    <s v="Corporate"/>
    <s v="Office Supplies"/>
    <s v="Binders and Binder Accessories"/>
    <s v="Small Box"/>
    <d v="2012-12-18T00:00:00"/>
  </r>
  <r>
    <n v="6850"/>
    <x v="1000"/>
    <s v="High"/>
    <n v="34"/>
    <n v="2126.7199999999998"/>
    <s v="Regular Air"/>
    <n v="6.88"/>
    <x v="5"/>
    <s v="Corporate"/>
    <s v="Office Supplies"/>
    <s v="Storage &amp; Organization"/>
    <s v="Small Box"/>
    <d v="2010-02-13T00:00:00"/>
  </r>
  <r>
    <n v="52321"/>
    <x v="149"/>
    <s v="High"/>
    <n v="48"/>
    <n v="617.26"/>
    <s v="Regular Air"/>
    <n v="6.13"/>
    <x v="2"/>
    <s v="Small Business"/>
    <s v="Office Supplies"/>
    <s v="Storage &amp; Organization"/>
    <s v="Small Box"/>
    <d v="2011-11-07T00:00:00"/>
  </r>
  <r>
    <n v="12867"/>
    <x v="1273"/>
    <s v="Not Specified"/>
    <n v="6"/>
    <n v="127.49"/>
    <s v="Express Air"/>
    <n v="4"/>
    <x v="8"/>
    <s v="Corporate"/>
    <s v="Technology"/>
    <s v="Computer Peripherals"/>
    <s v="Small Box"/>
    <d v="2011-03-11T00:00:00"/>
  </r>
  <r>
    <n v="23522"/>
    <x v="535"/>
    <s v="Critical"/>
    <n v="19"/>
    <n v="2899.98"/>
    <s v="Regular Air"/>
    <n v="5.5"/>
    <x v="4"/>
    <s v="Small Business"/>
    <s v="Technology"/>
    <s v="Computer Peripherals"/>
    <s v="Small Box"/>
    <d v="2011-04-12T00:00:00"/>
  </r>
  <r>
    <n v="57537"/>
    <x v="250"/>
    <s v="Medium"/>
    <n v="13"/>
    <n v="76.38"/>
    <s v="Express Air"/>
    <n v="5.24"/>
    <x v="10"/>
    <s v="Home Office"/>
    <s v="Office Supplies"/>
    <s v="Binders and Binder Accessories"/>
    <s v="Small Box"/>
    <d v="2012-09-19T00:00:00"/>
  </r>
  <r>
    <n v="57857"/>
    <x v="1066"/>
    <s v="High"/>
    <n v="18"/>
    <n v="314.95999999999998"/>
    <s v="Regular Air"/>
    <n v="3.77"/>
    <x v="0"/>
    <s v="Small Business"/>
    <s v="Furniture"/>
    <s v="Office Furnishings"/>
    <s v="Small Pack"/>
    <d v="2010-05-01T00:00:00"/>
  </r>
  <r>
    <n v="15904"/>
    <x v="418"/>
    <s v="Not Specified"/>
    <n v="49"/>
    <n v="1836.84"/>
    <s v="Express Air"/>
    <n v="8.99"/>
    <x v="6"/>
    <s v="Small Business"/>
    <s v="Office Supplies"/>
    <s v="Pens &amp; Art Supplies"/>
    <s v="Small Pack"/>
    <d v="2009-10-29T00:00:00"/>
  </r>
  <r>
    <n v="51780"/>
    <x v="448"/>
    <s v="Low"/>
    <n v="11"/>
    <n v="32.03"/>
    <s v="Regular Air"/>
    <n v="0.5"/>
    <x v="6"/>
    <s v="Consumer"/>
    <s v="Office Supplies"/>
    <s v="Labels"/>
    <s v="Small Box"/>
    <d v="2010-07-31T00:00:00"/>
  </r>
  <r>
    <n v="33761"/>
    <x v="680"/>
    <s v="High"/>
    <n v="45"/>
    <n v="463.93"/>
    <s v="Regular Air"/>
    <n v="2.89"/>
    <x v="4"/>
    <s v="Home Office"/>
    <s v="Office Supplies"/>
    <s v="Pens &amp; Art Supplies"/>
    <s v="Small Pack"/>
    <d v="2012-08-05T00:00:00"/>
  </r>
  <r>
    <n v="16610"/>
    <x v="606"/>
    <s v="High"/>
    <n v="19"/>
    <n v="659.13"/>
    <s v="Regular Air"/>
    <n v="6.66"/>
    <x v="1"/>
    <s v="Corporate"/>
    <s v="Office Supplies"/>
    <s v="Envelopes"/>
    <s v="Small Box"/>
    <d v="2009-10-12T00:00:00"/>
  </r>
  <r>
    <n v="55425"/>
    <x v="775"/>
    <s v="Critical"/>
    <n v="7"/>
    <n v="73.86"/>
    <s v="Regular Air"/>
    <n v="9.4499999999999993"/>
    <x v="9"/>
    <s v="Corporate"/>
    <s v="Office Supplies"/>
    <s v="Storage &amp; Organization"/>
    <s v="Small Box"/>
    <d v="2011-11-02T00:00:00"/>
  </r>
  <r>
    <n v="7906"/>
    <x v="1178"/>
    <s v="Medium"/>
    <n v="37"/>
    <n v="1003.06"/>
    <s v="Regular Air"/>
    <n v="5.37"/>
    <x v="11"/>
    <s v="Consumer"/>
    <s v="Office Supplies"/>
    <s v="Appliances"/>
    <s v="Medium Box"/>
    <d v="2009-10-17T00:00:00"/>
  </r>
  <r>
    <n v="2208"/>
    <x v="1279"/>
    <s v="Not Specified"/>
    <n v="41"/>
    <n v="23281.05"/>
    <s v="Regular Air"/>
    <n v="24.49"/>
    <x v="9"/>
    <s v="Home Office"/>
    <s v="Technology"/>
    <s v="Copiers and Fax"/>
    <s v="Large Box"/>
    <d v="2011-05-01T00:00:00"/>
  </r>
  <r>
    <n v="24132"/>
    <x v="989"/>
    <s v="Low"/>
    <n v="46"/>
    <n v="331.83"/>
    <s v="Regular Air"/>
    <n v="6.05"/>
    <x v="0"/>
    <s v="Corporate"/>
    <s v="Office Supplies"/>
    <s v="Binders and Binder Accessories"/>
    <s v="Small Box"/>
    <d v="2009-07-06T00:00:00"/>
  </r>
  <r>
    <n v="56032"/>
    <x v="1215"/>
    <s v="Not Specified"/>
    <n v="25"/>
    <n v="3923.27"/>
    <s v="Delivery Truck"/>
    <n v="60"/>
    <x v="6"/>
    <s v="Corporate"/>
    <s v="Furniture"/>
    <s v="Tables"/>
    <s v="Jumbo Drum"/>
    <d v="2011-12-21T00:00:00"/>
  </r>
  <r>
    <n v="49762"/>
    <x v="1391"/>
    <s v="High"/>
    <n v="35"/>
    <n v="99.13"/>
    <s v="Regular Air"/>
    <n v="0.81"/>
    <x v="4"/>
    <s v="Corporate"/>
    <s v="Office Supplies"/>
    <s v="Pens &amp; Art Supplies"/>
    <s v="Wrap Bag"/>
    <d v="2011-06-17T00:00:00"/>
  </r>
  <r>
    <n v="34816"/>
    <x v="993"/>
    <s v="Not Specified"/>
    <n v="29"/>
    <n v="1158.45"/>
    <s v="Regular Air"/>
    <n v="4.5"/>
    <x v="0"/>
    <s v="Corporate"/>
    <s v="Office Supplies"/>
    <s v="Appliances"/>
    <s v="Small Box"/>
    <d v="2010-11-05T00:00:00"/>
  </r>
  <r>
    <n v="21382"/>
    <x v="207"/>
    <s v="Critical"/>
    <n v="21"/>
    <n v="6435.87"/>
    <s v="Delivery Truck"/>
    <n v="64.73"/>
    <x v="6"/>
    <s v="Corporate"/>
    <s v="Furniture"/>
    <s v="Chairs &amp; Chairmats"/>
    <s v="Jumbo Drum"/>
    <d v="2012-01-14T00:00:00"/>
  </r>
  <r>
    <n v="55747"/>
    <x v="744"/>
    <s v="High"/>
    <n v="42"/>
    <n v="19845.696"/>
    <s v="Delivery Truck"/>
    <n v="64.59"/>
    <x v="1"/>
    <s v="Small Business"/>
    <s v="Furniture"/>
    <s v="Tables"/>
    <s v="Jumbo Box"/>
    <d v="2012-12-04T00:00:00"/>
  </r>
  <r>
    <n v="21763"/>
    <x v="337"/>
    <s v="Low"/>
    <n v="22"/>
    <n v="1239.4445000000001"/>
    <s v="Regular Air"/>
    <n v="3.99"/>
    <x v="5"/>
    <s v="Small Business"/>
    <s v="Technology"/>
    <s v="Telephones and Communication"/>
    <s v="Small Box"/>
    <d v="2012-06-02T00:00:00"/>
  </r>
  <r>
    <n v="37313"/>
    <x v="297"/>
    <s v="Not Specified"/>
    <n v="17"/>
    <n v="908.41200000000003"/>
    <s v="Express Air"/>
    <n v="8.99"/>
    <x v="10"/>
    <s v="Corporate"/>
    <s v="Technology"/>
    <s v="Telephones and Communication"/>
    <s v="Small Box"/>
    <d v="2012-07-04T00:00:00"/>
  </r>
  <r>
    <n v="14048"/>
    <x v="444"/>
    <s v="Not Specified"/>
    <n v="40"/>
    <n v="2035.393"/>
    <s v="Regular Air"/>
    <n v="1.25"/>
    <x v="3"/>
    <s v="Small Business"/>
    <s v="Technology"/>
    <s v="Telephones and Communication"/>
    <s v="Small Pack"/>
    <d v="2010-05-19T00:00:00"/>
  </r>
  <r>
    <n v="28774"/>
    <x v="1275"/>
    <s v="High"/>
    <n v="32"/>
    <n v="180.36"/>
    <s v="Regular Air"/>
    <n v="4.6900000000000004"/>
    <x v="1"/>
    <s v="Small Business"/>
    <s v="Office Supplies"/>
    <s v="Storage &amp; Organization"/>
    <s v="Small Box"/>
    <d v="2009-01-02T00:00:00"/>
  </r>
  <r>
    <n v="35490"/>
    <x v="414"/>
    <s v="High"/>
    <n v="41"/>
    <n v="1289.6199999999999"/>
    <s v="Regular Air"/>
    <n v="1.1000000000000001"/>
    <x v="5"/>
    <s v="Small Business"/>
    <s v="Technology"/>
    <s v="Telephones and Communication"/>
    <s v="Small Box"/>
    <d v="2010-12-09T00:00:00"/>
  </r>
  <r>
    <n v="54977"/>
    <x v="54"/>
    <s v="Low"/>
    <n v="12"/>
    <n v="64.77"/>
    <s v="Regular Air"/>
    <n v="1"/>
    <x v="0"/>
    <s v="Home Office"/>
    <s v="Office Supplies"/>
    <s v="Pens &amp; Art Supplies"/>
    <s v="Wrap Bag"/>
    <d v="2011-07-15T00:00:00"/>
  </r>
  <r>
    <n v="3559"/>
    <x v="947"/>
    <s v="Medium"/>
    <n v="34"/>
    <n v="136.66999999999999"/>
    <s v="Express Air"/>
    <n v="5.44"/>
    <x v="4"/>
    <s v="Corporate"/>
    <s v="Office Supplies"/>
    <s v="Binders and Binder Accessories"/>
    <s v="Small Box"/>
    <d v="2012-10-24T00:00:00"/>
  </r>
  <r>
    <n v="43397"/>
    <x v="971"/>
    <s v="Critical"/>
    <n v="35"/>
    <n v="2130.31"/>
    <s v="Delivery Truck"/>
    <n v="32.409999999999997"/>
    <x v="0"/>
    <s v="Corporate"/>
    <s v="Furniture"/>
    <s v="Chairs &amp; Chairmats"/>
    <s v="Jumbo Drum"/>
    <d v="2011-05-13T00:00:00"/>
  </r>
  <r>
    <n v="29536"/>
    <x v="1269"/>
    <s v="Medium"/>
    <n v="26"/>
    <n v="967.41"/>
    <s v="Regular Air"/>
    <n v="19.989999999999998"/>
    <x v="5"/>
    <s v="Consumer"/>
    <s v="Office Supplies"/>
    <s v="Paper"/>
    <s v="Small Box"/>
    <d v="2012-09-09T00:00:00"/>
  </r>
  <r>
    <n v="5767"/>
    <x v="811"/>
    <s v="High"/>
    <n v="36"/>
    <n v="163.54"/>
    <s v="Express Air"/>
    <n v="5.04"/>
    <x v="5"/>
    <s v="Small Business"/>
    <s v="Office Supplies"/>
    <s v="Binders and Binder Accessories"/>
    <s v="Small Box"/>
    <d v="2012-04-29T00:00:00"/>
  </r>
  <r>
    <n v="33319"/>
    <x v="453"/>
    <s v="Not Specified"/>
    <n v="11"/>
    <n v="1736.26"/>
    <s v="Delivery Truck"/>
    <n v="60.2"/>
    <x v="1"/>
    <s v="Corporate"/>
    <s v="Furniture"/>
    <s v="Chairs &amp; Chairmats"/>
    <s v="Jumbo Drum"/>
    <d v="2009-03-30T00:00:00"/>
  </r>
  <r>
    <n v="24993"/>
    <x v="1407"/>
    <s v="High"/>
    <n v="36"/>
    <n v="1561.2204999999999"/>
    <s v="Regular Air"/>
    <n v="2.5"/>
    <x v="6"/>
    <s v="Small Business"/>
    <s v="Technology"/>
    <s v="Telephones and Communication"/>
    <s v="Small Pack"/>
    <d v="2010-03-13T00:00:00"/>
  </r>
  <r>
    <n v="52227"/>
    <x v="177"/>
    <s v="Medium"/>
    <n v="37"/>
    <n v="240.52"/>
    <s v="Regular Air"/>
    <n v="8.19"/>
    <x v="3"/>
    <s v="Consumer"/>
    <s v="Office Supplies"/>
    <s v="Paper"/>
    <s v="Small Box"/>
    <d v="2009-02-15T00:00:00"/>
  </r>
  <r>
    <n v="57409"/>
    <x v="92"/>
    <s v="Not Specified"/>
    <n v="34"/>
    <n v="6236.4754999999996"/>
    <s v="Regular Air"/>
    <n v="3"/>
    <x v="1"/>
    <s v="Small Business"/>
    <s v="Technology"/>
    <s v="Telephones and Communication"/>
    <s v="Small Box"/>
    <d v="2009-11-21T00:00:00"/>
  </r>
  <r>
    <n v="8513"/>
    <x v="212"/>
    <s v="Low"/>
    <n v="8"/>
    <n v="84.64"/>
    <s v="Express Air"/>
    <n v="4.5"/>
    <x v="4"/>
    <s v="Small Business"/>
    <s v="Office Supplies"/>
    <s v="Appliances"/>
    <s v="Small Box"/>
    <d v="2011-07-22T00:00:00"/>
  </r>
  <r>
    <n v="55968"/>
    <x v="90"/>
    <s v="Low"/>
    <n v="40"/>
    <n v="73.62"/>
    <s v="Regular Air"/>
    <n v="1"/>
    <x v="4"/>
    <s v="Home Office"/>
    <s v="Office Supplies"/>
    <s v="Pens &amp; Art Supplies"/>
    <s v="Wrap Bag"/>
    <d v="2012-10-02T00:00:00"/>
  </r>
  <r>
    <n v="6279"/>
    <x v="952"/>
    <s v="Critical"/>
    <n v="49"/>
    <n v="3283.74"/>
    <s v="Regular Air"/>
    <n v="19.989999999999998"/>
    <x v="10"/>
    <s v="Consumer"/>
    <s v="Office Supplies"/>
    <s v="Binders and Binder Accessories"/>
    <s v="Small Box"/>
    <d v="2010-01-31T00:00:00"/>
  </r>
  <r>
    <n v="14530"/>
    <x v="679"/>
    <s v="High"/>
    <n v="17"/>
    <n v="1556.61"/>
    <s v="Regular Air"/>
    <n v="35"/>
    <x v="6"/>
    <s v="Home Office"/>
    <s v="Office Supplies"/>
    <s v="Storage &amp; Organization"/>
    <s v="Large Box"/>
    <d v="2009-04-08T00:00:00"/>
  </r>
  <r>
    <n v="43936"/>
    <x v="1120"/>
    <s v="Critical"/>
    <n v="42"/>
    <n v="670.65"/>
    <s v="Regular Air"/>
    <n v="5.45"/>
    <x v="6"/>
    <s v="Consumer"/>
    <s v="Office Supplies"/>
    <s v="Pens &amp; Art Supplies"/>
    <s v="Small Pack"/>
    <d v="2010-03-14T00:00:00"/>
  </r>
  <r>
    <n v="25574"/>
    <x v="816"/>
    <s v="Not Specified"/>
    <n v="46"/>
    <n v="5074.07"/>
    <s v="Delivery Truck"/>
    <n v="57.38"/>
    <x v="6"/>
    <s v="Consumer"/>
    <s v="Furniture"/>
    <s v="Bookcases"/>
    <s v="Jumbo Box"/>
    <d v="2009-03-12T00:00:00"/>
  </r>
  <r>
    <n v="12897"/>
    <x v="437"/>
    <s v="Not Specified"/>
    <n v="39"/>
    <n v="141.49"/>
    <s v="Regular Air"/>
    <n v="0.5"/>
    <x v="1"/>
    <s v="Corporate"/>
    <s v="Office Supplies"/>
    <s v="Labels"/>
    <s v="Small Box"/>
    <d v="2011-07-19T00:00:00"/>
  </r>
  <r>
    <n v="33701"/>
    <x v="1093"/>
    <s v="Medium"/>
    <n v="35"/>
    <n v="2333.06"/>
    <s v="Express Air"/>
    <n v="19.989999999999998"/>
    <x v="6"/>
    <s v="Consumer"/>
    <s v="Office Supplies"/>
    <s v="Binders and Binder Accessories"/>
    <s v="Small Box"/>
    <d v="2009-10-03T00:00:00"/>
  </r>
  <r>
    <n v="27974"/>
    <x v="949"/>
    <s v="High"/>
    <n v="31"/>
    <n v="813.41"/>
    <s v="Express Air"/>
    <n v="1.99"/>
    <x v="0"/>
    <s v="Home Office"/>
    <s v="Technology"/>
    <s v="Computer Peripherals"/>
    <s v="Small Pack"/>
    <d v="2010-10-09T00:00:00"/>
  </r>
  <r>
    <n v="25315"/>
    <x v="241"/>
    <s v="Low"/>
    <n v="36"/>
    <n v="7783.36"/>
    <s v="Express Air"/>
    <n v="11.79"/>
    <x v="7"/>
    <s v="Consumer"/>
    <s v="Office Supplies"/>
    <s v="Appliances"/>
    <s v="Medium Box"/>
    <d v="2010-12-02T00:00:00"/>
  </r>
  <r>
    <n v="29827"/>
    <x v="267"/>
    <s v="Critical"/>
    <n v="35"/>
    <n v="926.65"/>
    <s v="Regular Air"/>
    <n v="5.89"/>
    <x v="5"/>
    <s v="Consumer"/>
    <s v="Technology"/>
    <s v="Computer Peripherals"/>
    <s v="Small Box"/>
    <d v="2011-07-15T00:00:00"/>
  </r>
  <r>
    <n v="20577"/>
    <x v="1235"/>
    <s v="Critical"/>
    <n v="15"/>
    <n v="611.67999999999995"/>
    <s v="Regular Air"/>
    <n v="10.55"/>
    <x v="1"/>
    <s v="Home Office"/>
    <s v="Office Supplies"/>
    <s v="Binders and Binder Accessories"/>
    <s v="Small Box"/>
    <d v="2010-02-11T00:00:00"/>
  </r>
  <r>
    <n v="21573"/>
    <x v="65"/>
    <s v="Critical"/>
    <n v="3"/>
    <n v="234.768"/>
    <s v="Delivery Truck"/>
    <n v="89.3"/>
    <x v="1"/>
    <s v="Corporate"/>
    <s v="Furniture"/>
    <s v="Tables"/>
    <s v="Jumbo Box"/>
    <d v="2012-04-27T00:00:00"/>
  </r>
  <r>
    <n v="56064"/>
    <x v="365"/>
    <s v="Medium"/>
    <n v="41"/>
    <n v="1169.26"/>
    <s v="Regular Air"/>
    <n v="1.49"/>
    <x v="6"/>
    <s v="Home Office"/>
    <s v="Office Supplies"/>
    <s v="Binders and Binder Accessories"/>
    <s v="Small Box"/>
    <d v="2009-10-29T00:00:00"/>
  </r>
  <r>
    <n v="10593"/>
    <x v="665"/>
    <s v="High"/>
    <n v="27"/>
    <n v="435.27"/>
    <s v="Regular Air"/>
    <n v="8.99"/>
    <x v="9"/>
    <s v="Home Office"/>
    <s v="Technology"/>
    <s v="Computer Peripherals"/>
    <s v="Small Pack"/>
    <d v="2012-02-13T00:00:00"/>
  </r>
  <r>
    <n v="15234"/>
    <x v="964"/>
    <s v="Not Specified"/>
    <n v="12"/>
    <n v="1323.5435"/>
    <s v="Express Air"/>
    <n v="8.08"/>
    <x v="8"/>
    <s v="Consumer"/>
    <s v="Technology"/>
    <s v="Telephones and Communication"/>
    <s v="Small Box"/>
    <d v="2010-03-13T00:00:00"/>
  </r>
  <r>
    <n v="39430"/>
    <x v="1006"/>
    <s v="Low"/>
    <n v="29"/>
    <n v="877.97"/>
    <s v="Regular Air"/>
    <n v="6.5"/>
    <x v="1"/>
    <s v="Corporate"/>
    <s v="Technology"/>
    <s v="Computer Peripherals"/>
    <s v="Small Box"/>
    <d v="2009-06-17T00:00:00"/>
  </r>
  <r>
    <n v="19429"/>
    <x v="537"/>
    <s v="Not Specified"/>
    <n v="2"/>
    <n v="240.24"/>
    <s v="Delivery Truck"/>
    <n v="51.94"/>
    <x v="3"/>
    <s v="Home Office"/>
    <s v="Furniture"/>
    <s v="Tables"/>
    <s v="Jumbo Box"/>
    <d v="2009-08-24T00:00:00"/>
  </r>
  <r>
    <n v="9028"/>
    <x v="1056"/>
    <s v="Low"/>
    <n v="48"/>
    <n v="14556.67"/>
    <s v="Delivery Truck"/>
    <n v="26.53"/>
    <x v="1"/>
    <s v="Small Business"/>
    <s v="Technology"/>
    <s v="Office Machines"/>
    <s v="Jumbo Drum"/>
    <d v="2010-12-25T00:00:00"/>
  </r>
  <r>
    <n v="22304"/>
    <x v="1164"/>
    <s v="Low"/>
    <n v="24"/>
    <n v="40.24"/>
    <s v="Regular Air"/>
    <n v="0.7"/>
    <x v="8"/>
    <s v="Consumer"/>
    <s v="Office Supplies"/>
    <s v="Pens &amp; Art Supplies"/>
    <s v="Wrap Bag"/>
    <d v="2011-11-29T00:00:00"/>
  </r>
  <r>
    <n v="51175"/>
    <x v="1263"/>
    <s v="High"/>
    <n v="3"/>
    <n v="2136.9299999999998"/>
    <s v="Regular Air"/>
    <n v="24.49"/>
    <x v="10"/>
    <s v="Consumer"/>
    <s v="Technology"/>
    <s v="Copiers and Fax"/>
    <s v="Large Box"/>
    <d v="2012-08-15T00:00:00"/>
  </r>
  <r>
    <n v="55239"/>
    <x v="245"/>
    <s v="Critical"/>
    <n v="6"/>
    <n v="1008.872"/>
    <s v="Express Air"/>
    <n v="69"/>
    <x v="4"/>
    <s v="Consumer"/>
    <s v="Furniture"/>
    <s v="Tables"/>
    <s v="Large Box"/>
    <d v="2012-12-03T00:00:00"/>
  </r>
  <r>
    <n v="13476"/>
    <x v="7"/>
    <s v="Not Specified"/>
    <n v="31"/>
    <n v="972.35"/>
    <s v="Regular Air"/>
    <n v="4"/>
    <x v="1"/>
    <s v="Home Office"/>
    <s v="Technology"/>
    <s v="Computer Peripherals"/>
    <s v="Small Box"/>
    <d v="2010-10-16T00:00:00"/>
  </r>
  <r>
    <n v="48293"/>
    <x v="559"/>
    <s v="Critical"/>
    <n v="47"/>
    <n v="370.6"/>
    <s v="Regular Air"/>
    <n v="1.39"/>
    <x v="0"/>
    <s v="Corporate"/>
    <s v="Office Supplies"/>
    <s v="Envelopes"/>
    <s v="Small Box"/>
    <d v="2012-04-10T00:00:00"/>
  </r>
  <r>
    <n v="35910"/>
    <x v="34"/>
    <s v="High"/>
    <n v="36"/>
    <n v="660.05899999999997"/>
    <s v="Regular Air"/>
    <n v="1.25"/>
    <x v="6"/>
    <s v="Corporate"/>
    <s v="Technology"/>
    <s v="Telephones and Communication"/>
    <s v="Small Pack"/>
    <d v="2010-11-26T00:00:00"/>
  </r>
  <r>
    <n v="14400"/>
    <x v="361"/>
    <s v="Medium"/>
    <n v="43"/>
    <n v="6089.05"/>
    <s v="Delivery Truck"/>
    <n v="80.2"/>
    <x v="8"/>
    <s v="Home Office"/>
    <s v="Furniture"/>
    <s v="Tables"/>
    <s v="Jumbo Box"/>
    <d v="2009-02-05T00:00:00"/>
  </r>
  <r>
    <n v="14116"/>
    <x v="226"/>
    <s v="High"/>
    <n v="42"/>
    <n v="1414.05"/>
    <s v="Regular Air"/>
    <n v="14.72"/>
    <x v="2"/>
    <s v="Small Business"/>
    <s v="Office Supplies"/>
    <s v="Binders and Binder Accessories"/>
    <s v="Small Box"/>
    <d v="2011-10-10T00:00:00"/>
  </r>
  <r>
    <n v="21155"/>
    <x v="1080"/>
    <s v="High"/>
    <n v="4"/>
    <n v="81.78"/>
    <s v="Regular Air"/>
    <n v="5.97"/>
    <x v="10"/>
    <s v="Consumer"/>
    <s v="Office Supplies"/>
    <s v="Paper"/>
    <s v="Small Box"/>
    <d v="2011-02-06T00:00:00"/>
  </r>
  <r>
    <n v="3078"/>
    <x v="1000"/>
    <s v="High"/>
    <n v="12"/>
    <n v="33.86"/>
    <s v="Regular Air"/>
    <n v="0.7"/>
    <x v="3"/>
    <s v="Corporate"/>
    <s v="Office Supplies"/>
    <s v="Pens &amp; Art Supplies"/>
    <s v="Wrap Bag"/>
    <d v="2010-02-12T00:00:00"/>
  </r>
  <r>
    <n v="49988"/>
    <x v="1104"/>
    <s v="High"/>
    <n v="33"/>
    <n v="10162.575999999999"/>
    <s v="Delivery Truck"/>
    <n v="42.52"/>
    <x v="4"/>
    <s v="Home Office"/>
    <s v="Furniture"/>
    <s v="Tables"/>
    <s v="Jumbo Box"/>
    <d v="2010-12-22T00:00:00"/>
  </r>
  <r>
    <n v="39335"/>
    <x v="693"/>
    <s v="Not Specified"/>
    <n v="24"/>
    <n v="113.23"/>
    <s v="Regular Air"/>
    <n v="2.39"/>
    <x v="4"/>
    <s v="Corporate"/>
    <s v="Technology"/>
    <s v="Computer Peripherals"/>
    <s v="Small Pack"/>
    <d v="2009-05-26T00:00:00"/>
  </r>
  <r>
    <n v="7559"/>
    <x v="769"/>
    <s v="Critical"/>
    <n v="9"/>
    <n v="90.37"/>
    <s v="Regular Air"/>
    <n v="49"/>
    <x v="6"/>
    <s v="Corporate"/>
    <s v="Office Supplies"/>
    <s v="Appliances"/>
    <s v="Large Box"/>
    <d v="2010-10-14T00:00:00"/>
  </r>
  <r>
    <n v="1060"/>
    <x v="263"/>
    <s v="Medium"/>
    <n v="30"/>
    <n v="1187.55"/>
    <s v="Regular Air"/>
    <n v="2.99"/>
    <x v="5"/>
    <s v="Corporate"/>
    <s v="Office Supplies"/>
    <s v="Binders and Binder Accessories"/>
    <s v="Small Box"/>
    <d v="2010-02-22T00:00:00"/>
  </r>
  <r>
    <n v="7457"/>
    <x v="853"/>
    <s v="Not Specified"/>
    <n v="46"/>
    <n v="548.11"/>
    <s v="Regular Air"/>
    <n v="2.36"/>
    <x v="8"/>
    <s v="Small Business"/>
    <s v="Office Supplies"/>
    <s v="Pens &amp; Art Supplies"/>
    <s v="Wrap Bag"/>
    <d v="2010-10-02T00:00:00"/>
  </r>
  <r>
    <n v="3841"/>
    <x v="745"/>
    <s v="Not Specified"/>
    <n v="43"/>
    <n v="7308.2830000000004"/>
    <s v="Express Air"/>
    <n v="8.99"/>
    <x v="4"/>
    <s v="Small Business"/>
    <s v="Technology"/>
    <s v="Telephones and Communication"/>
    <s v="Small Box"/>
    <d v="2009-10-06T00:00:00"/>
  </r>
  <r>
    <n v="58626"/>
    <x v="763"/>
    <s v="High"/>
    <n v="21"/>
    <n v="10469.030000000001"/>
    <s v="Delivery Truck"/>
    <n v="26"/>
    <x v="7"/>
    <s v="Small Business"/>
    <s v="Furniture"/>
    <s v="Chairs &amp; Chairmats"/>
    <s v="Jumbo Drum"/>
    <d v="2012-01-02T00:00:00"/>
  </r>
  <r>
    <n v="8162"/>
    <x v="152"/>
    <s v="Medium"/>
    <n v="32"/>
    <n v="5618.4"/>
    <s v="Regular Air"/>
    <n v="19.989999999999998"/>
    <x v="4"/>
    <s v="Small Business"/>
    <s v="Technology"/>
    <s v="Computer Peripherals"/>
    <s v="Small Box"/>
    <d v="2009-10-08T00:00:00"/>
  </r>
  <r>
    <n v="32931"/>
    <x v="1294"/>
    <s v="Low"/>
    <n v="31"/>
    <n v="86.1"/>
    <s v="Regular Air"/>
    <n v="0.5"/>
    <x v="5"/>
    <s v="Corporate"/>
    <s v="Office Supplies"/>
    <s v="Labels"/>
    <s v="Small Box"/>
    <d v="2010-02-22T00:00:00"/>
  </r>
  <r>
    <n v="43493"/>
    <x v="4"/>
    <s v="High"/>
    <n v="22"/>
    <n v="152.52000000000001"/>
    <s v="Regular Air"/>
    <n v="5.94"/>
    <x v="6"/>
    <s v="Corporate"/>
    <s v="Office Supplies"/>
    <s v="Paper"/>
    <s v="Small Box"/>
    <d v="2012-05-11T00:00:00"/>
  </r>
  <r>
    <n v="41991"/>
    <x v="123"/>
    <s v="Low"/>
    <n v="35"/>
    <n v="543.22"/>
    <s v="Regular Air"/>
    <n v="7.4"/>
    <x v="7"/>
    <s v="Corporate"/>
    <s v="Furniture"/>
    <s v="Office Furnishings"/>
    <s v="Small Box"/>
    <d v="2011-12-22T00:00:00"/>
  </r>
  <r>
    <n v="5506"/>
    <x v="1124"/>
    <s v="Critical"/>
    <n v="22"/>
    <n v="129.62"/>
    <s v="Regular Air"/>
    <n v="3.04"/>
    <x v="11"/>
    <s v="Corporate"/>
    <s v="Office Supplies"/>
    <s v="Paper"/>
    <s v="Wrap Bag"/>
    <d v="2010-11-08T00:00:00"/>
  </r>
  <r>
    <n v="416"/>
    <x v="477"/>
    <s v="Low"/>
    <n v="20"/>
    <n v="1156.6714999999999"/>
    <s v="Express Air"/>
    <n v="7.69"/>
    <x v="1"/>
    <s v="Consumer"/>
    <s v="Technology"/>
    <s v="Telephones and Communication"/>
    <s v="Small Box"/>
    <d v="2010-10-01T00:00:00"/>
  </r>
  <r>
    <n v="23008"/>
    <x v="999"/>
    <s v="Critical"/>
    <n v="10"/>
    <n v="1136.47"/>
    <s v="Express Air"/>
    <n v="9.07"/>
    <x v="1"/>
    <s v="Consumer"/>
    <s v="Office Supplies"/>
    <s v="Binders and Binder Accessories"/>
    <s v="Small Box"/>
    <d v="2009-10-11T00:00:00"/>
  </r>
  <r>
    <n v="56162"/>
    <x v="218"/>
    <s v="Not Specified"/>
    <n v="30"/>
    <n v="5217.79"/>
    <s v="Delivery Truck"/>
    <n v="30"/>
    <x v="0"/>
    <s v="Corporate"/>
    <s v="Furniture"/>
    <s v="Chairs &amp; Chairmats"/>
    <s v="Jumbo Drum"/>
    <d v="2011-04-27T00:00:00"/>
  </r>
  <r>
    <n v="24231"/>
    <x v="641"/>
    <s v="Not Specified"/>
    <n v="48"/>
    <n v="2482.0340000000001"/>
    <s v="Regular Air"/>
    <n v="5.92"/>
    <x v="4"/>
    <s v="Small Business"/>
    <s v="Technology"/>
    <s v="Telephones and Communication"/>
    <s v="Small Box"/>
    <d v="2009-08-07T00:00:00"/>
  </r>
  <r>
    <n v="32065"/>
    <x v="299"/>
    <s v="Medium"/>
    <n v="25"/>
    <n v="450.28"/>
    <s v="Regular Air"/>
    <n v="8.51"/>
    <x v="4"/>
    <s v="Corporate"/>
    <s v="Technology"/>
    <s v="Office Machines"/>
    <s v="Medium Box"/>
    <d v="2011-12-03T00:00:00"/>
  </r>
  <r>
    <n v="9824"/>
    <x v="509"/>
    <s v="Critical"/>
    <n v="39"/>
    <n v="1939.66"/>
    <s v="Express Air"/>
    <n v="4.5"/>
    <x v="3"/>
    <s v="Consumer"/>
    <s v="Office Supplies"/>
    <s v="Appliances"/>
    <s v="Small Box"/>
    <d v="2011-01-24T00:00:00"/>
  </r>
  <r>
    <n v="43367"/>
    <x v="424"/>
    <s v="Critical"/>
    <n v="18"/>
    <n v="1221.6199999999999"/>
    <s v="Regular Air"/>
    <n v="35"/>
    <x v="1"/>
    <s v="Small Business"/>
    <s v="Office Supplies"/>
    <s v="Storage &amp; Organization"/>
    <s v="Large Box"/>
    <d v="2010-03-09T00:00:00"/>
  </r>
  <r>
    <n v="54656"/>
    <x v="1197"/>
    <s v="High"/>
    <n v="22"/>
    <n v="109.52"/>
    <s v="Express Air"/>
    <n v="5.83"/>
    <x v="5"/>
    <s v="Corporate"/>
    <s v="Office Supplies"/>
    <s v="Binders and Binder Accessories"/>
    <s v="Small Box"/>
    <d v="2012-11-21T00:00:00"/>
  </r>
  <r>
    <n v="36390"/>
    <x v="1370"/>
    <s v="High"/>
    <n v="3"/>
    <n v="329.63"/>
    <s v="Regular Air"/>
    <n v="8.99"/>
    <x v="9"/>
    <s v="Corporate"/>
    <s v="Technology"/>
    <s v="Telephones and Communication"/>
    <s v="Small Box"/>
    <d v="2012-10-14T00:00:00"/>
  </r>
  <r>
    <n v="42373"/>
    <x v="281"/>
    <s v="Not Specified"/>
    <n v="11"/>
    <n v="127.32"/>
    <s v="Express Air"/>
    <n v="2.99"/>
    <x v="10"/>
    <s v="Consumer"/>
    <s v="Office Supplies"/>
    <s v="Binders and Binder Accessories"/>
    <s v="Small Box"/>
    <d v="2011-08-18T00:00:00"/>
  </r>
  <r>
    <n v="6850"/>
    <x v="1000"/>
    <s v="High"/>
    <n v="26"/>
    <n v="3753.72"/>
    <s v="Delivery Truck"/>
    <n v="52.42"/>
    <x v="5"/>
    <s v="Corporate"/>
    <s v="Furniture"/>
    <s v="Tables"/>
    <s v="Jumbo Box"/>
    <d v="2010-02-12T00:00:00"/>
  </r>
  <r>
    <n v="15778"/>
    <x v="33"/>
    <s v="High"/>
    <n v="9"/>
    <n v="43.23"/>
    <s v="Regular Air"/>
    <n v="5.26"/>
    <x v="0"/>
    <s v="Small Business"/>
    <s v="Office Supplies"/>
    <s v="Binders and Binder Accessories"/>
    <s v="Small Box"/>
    <d v="2010-05-08T00:00:00"/>
  </r>
  <r>
    <n v="30016"/>
    <x v="997"/>
    <s v="Critical"/>
    <n v="8"/>
    <n v="754.65549999999996"/>
    <s v="Regular Air"/>
    <n v="2.5"/>
    <x v="1"/>
    <s v="Corporate"/>
    <s v="Technology"/>
    <s v="Telephones and Communication"/>
    <s v="Small Box"/>
    <d v="2009-01-06T00:00:00"/>
  </r>
  <r>
    <n v="23746"/>
    <x v="1335"/>
    <s v="High"/>
    <n v="10"/>
    <n v="408.23"/>
    <s v="Regular Air"/>
    <n v="1.99"/>
    <x v="5"/>
    <s v="Home Office"/>
    <s v="Technology"/>
    <s v="Computer Peripherals"/>
    <s v="Small Pack"/>
    <d v="2010-12-16T00:00:00"/>
  </r>
  <r>
    <n v="18085"/>
    <x v="1133"/>
    <s v="High"/>
    <n v="23"/>
    <n v="8127.51"/>
    <s v="Delivery Truck"/>
    <n v="40.19"/>
    <x v="1"/>
    <s v="Corporate"/>
    <s v="Furniture"/>
    <s v="Tables"/>
    <s v="Jumbo Box"/>
    <d v="2011-09-27T00:00:00"/>
  </r>
  <r>
    <n v="45409"/>
    <x v="30"/>
    <s v="Critical"/>
    <n v="10"/>
    <n v="36.26"/>
    <s v="Regular Air"/>
    <n v="3.97"/>
    <x v="0"/>
    <s v="Corporate"/>
    <s v="Office Supplies"/>
    <s v="Pens &amp; Art Supplies"/>
    <s v="Wrap Bag"/>
    <d v="2010-04-13T00:00:00"/>
  </r>
  <r>
    <n v="23524"/>
    <x v="1122"/>
    <s v="High"/>
    <n v="28"/>
    <n v="129.33000000000001"/>
    <s v="Express Air"/>
    <n v="0.99"/>
    <x v="1"/>
    <s v="Home Office"/>
    <s v="Office Supplies"/>
    <s v="Labels"/>
    <s v="Small Box"/>
    <d v="2009-04-30T00:00:00"/>
  </r>
  <r>
    <n v="46434"/>
    <x v="687"/>
    <s v="Critical"/>
    <n v="34"/>
    <n v="800.39"/>
    <s v="Regular Air"/>
    <n v="2.99"/>
    <x v="1"/>
    <s v="Consumer"/>
    <s v="Office Supplies"/>
    <s v="Binders and Binder Accessories"/>
    <s v="Small Box"/>
    <d v="2010-04-02T00:00:00"/>
  </r>
  <r>
    <n v="34562"/>
    <x v="232"/>
    <s v="Low"/>
    <n v="19"/>
    <n v="365.64"/>
    <s v="Regular Air"/>
    <n v="9.0299999999999994"/>
    <x v="1"/>
    <s v="Small Business"/>
    <s v="Office Supplies"/>
    <s v="Paper"/>
    <s v="Small Box"/>
    <d v="2010-08-28T00:00:00"/>
  </r>
  <r>
    <n v="420"/>
    <x v="527"/>
    <s v="Not Specified"/>
    <n v="6"/>
    <n v="41.7"/>
    <s v="Regular Air"/>
    <n v="5.37"/>
    <x v="5"/>
    <s v="Small Business"/>
    <s v="Office Supplies"/>
    <s v="Paper"/>
    <s v="Small Box"/>
    <d v="2011-11-01T00:00:00"/>
  </r>
  <r>
    <n v="42083"/>
    <x v="741"/>
    <s v="Critical"/>
    <n v="36"/>
    <n v="236.89"/>
    <s v="Regular Air"/>
    <n v="6.22"/>
    <x v="5"/>
    <s v="Consumer"/>
    <s v="Office Supplies"/>
    <s v="Paper"/>
    <s v="Small Box"/>
    <d v="2011-12-13T00:00:00"/>
  </r>
  <r>
    <n v="10242"/>
    <x v="673"/>
    <s v="Medium"/>
    <n v="32"/>
    <n v="690.88"/>
    <s v="Regular Air"/>
    <n v="7.58"/>
    <x v="8"/>
    <s v="Home Office"/>
    <s v="Furniture"/>
    <s v="Office Furnishings"/>
    <s v="Small Box"/>
    <d v="2010-12-13T00:00:00"/>
  </r>
  <r>
    <n v="21091"/>
    <x v="146"/>
    <s v="High"/>
    <n v="32"/>
    <n v="270.73"/>
    <s v="Express Air"/>
    <n v="6.28"/>
    <x v="1"/>
    <s v="Corporate"/>
    <s v="Office Supplies"/>
    <s v="Binders and Binder Accessories"/>
    <s v="Small Box"/>
    <d v="2009-12-14T00:00:00"/>
  </r>
  <r>
    <n v="8803"/>
    <x v="182"/>
    <s v="Not Specified"/>
    <n v="6"/>
    <n v="1184.1099999999999"/>
    <s v="Regular Air"/>
    <n v="19.989999999999998"/>
    <x v="6"/>
    <s v="Corporate"/>
    <s v="Office Supplies"/>
    <s v="Storage &amp; Organization"/>
    <s v="Small Box"/>
    <d v="2012-12-21T00:00:00"/>
  </r>
  <r>
    <n v="36704"/>
    <x v="364"/>
    <s v="High"/>
    <n v="19"/>
    <n v="70.319999999999993"/>
    <s v="Regular Air"/>
    <n v="4.17"/>
    <x v="5"/>
    <s v="Home Office"/>
    <s v="Office Supplies"/>
    <s v="Pens &amp; Art Supplies"/>
    <s v="Small Pack"/>
    <d v="2011-06-18T00:00:00"/>
  </r>
  <r>
    <n v="13767"/>
    <x v="96"/>
    <s v="High"/>
    <n v="12"/>
    <n v="2050.712"/>
    <s v="Delivery Truck"/>
    <n v="69.64"/>
    <x v="10"/>
    <s v="Corporate"/>
    <s v="Furniture"/>
    <s v="Tables"/>
    <s v="Jumbo Box"/>
    <d v="2010-08-28T00:00:00"/>
  </r>
  <r>
    <n v="12483"/>
    <x v="198"/>
    <s v="Critical"/>
    <n v="14"/>
    <n v="1676.44"/>
    <s v="Regular Air"/>
    <n v="9.07"/>
    <x v="8"/>
    <s v="Home Office"/>
    <s v="Office Supplies"/>
    <s v="Binders and Binder Accessories"/>
    <s v="Small Box"/>
    <d v="2010-08-04T00:00:00"/>
  </r>
  <r>
    <n v="56288"/>
    <x v="792"/>
    <s v="Not Specified"/>
    <n v="39"/>
    <n v="585.36"/>
    <s v="Express Air"/>
    <n v="1.39"/>
    <x v="4"/>
    <s v="Small Business"/>
    <s v="Office Supplies"/>
    <s v="Envelopes"/>
    <s v="Small Box"/>
    <d v="2010-07-02T00:00:00"/>
  </r>
  <r>
    <n v="706"/>
    <x v="694"/>
    <s v="Critical"/>
    <n v="42"/>
    <n v="75.14"/>
    <s v="Regular Air"/>
    <n v="0.7"/>
    <x v="9"/>
    <s v="Consumer"/>
    <s v="Office Supplies"/>
    <s v="Pens &amp; Art Supplies"/>
    <s v="Wrap Bag"/>
    <d v="2011-09-10T00:00:00"/>
  </r>
  <r>
    <n v="22181"/>
    <x v="1005"/>
    <s v="Low"/>
    <n v="41"/>
    <n v="258.13"/>
    <s v="Regular Air"/>
    <n v="1.82"/>
    <x v="1"/>
    <s v="Corporate"/>
    <s v="Office Supplies"/>
    <s v="Rubber Bands"/>
    <s v="Wrap Bag"/>
    <d v="2011-10-16T00:00:00"/>
  </r>
  <r>
    <n v="41605"/>
    <x v="917"/>
    <s v="Medium"/>
    <n v="4"/>
    <n v="114.57"/>
    <s v="Regular Air"/>
    <n v="12.98"/>
    <x v="10"/>
    <s v="Small Business"/>
    <s v="Office Supplies"/>
    <s v="Binders and Binder Accessories"/>
    <s v="Small Box"/>
    <d v="2010-12-26T00:00:00"/>
  </r>
  <r>
    <n v="40964"/>
    <x v="832"/>
    <s v="Critical"/>
    <n v="40"/>
    <n v="301.12"/>
    <s v="Regular Air"/>
    <n v="8.3699999999999992"/>
    <x v="8"/>
    <s v="Corporate"/>
    <s v="Office Supplies"/>
    <s v="Scissors, Rulers and Trimmers"/>
    <s v="Small Pack"/>
    <d v="2011-05-26T00:00:00"/>
  </r>
  <r>
    <n v="47909"/>
    <x v="424"/>
    <s v="Medium"/>
    <n v="38"/>
    <n v="185.19"/>
    <s v="Regular Air"/>
    <n v="7.44"/>
    <x v="10"/>
    <s v="Home Office"/>
    <s v="Office Supplies"/>
    <s v="Paper"/>
    <s v="Small Box"/>
    <d v="2010-03-09T00:00:00"/>
  </r>
  <r>
    <n v="27622"/>
    <x v="12"/>
    <s v="Medium"/>
    <n v="4"/>
    <n v="1280.73"/>
    <s v="Delivery Truck"/>
    <n v="43.57"/>
    <x v="4"/>
    <s v="Consumer"/>
    <s v="Furniture"/>
    <s v="Tables"/>
    <s v="Jumbo Box"/>
    <d v="2011-02-07T00:00:00"/>
  </r>
  <r>
    <n v="25028"/>
    <x v="1043"/>
    <s v="Critical"/>
    <n v="14"/>
    <n v="552.08000000000004"/>
    <s v="Express Air"/>
    <n v="5.08"/>
    <x v="5"/>
    <s v="Home Office"/>
    <s v="Office Supplies"/>
    <s v="Paper"/>
    <s v="Wrap Bag"/>
    <d v="2011-01-07T00:00:00"/>
  </r>
  <r>
    <n v="8868"/>
    <x v="959"/>
    <s v="Low"/>
    <n v="3"/>
    <n v="190.45"/>
    <s v="Regular Air"/>
    <n v="3.99"/>
    <x v="3"/>
    <s v="Corporate"/>
    <s v="Office Supplies"/>
    <s v="Appliances"/>
    <s v="Small Box"/>
    <d v="2009-02-06T00:00:00"/>
  </r>
  <r>
    <n v="15106"/>
    <x v="736"/>
    <s v="Not Specified"/>
    <n v="35"/>
    <n v="82.15"/>
    <s v="Regular Air"/>
    <n v="1.1200000000000001"/>
    <x v="2"/>
    <s v="Home Office"/>
    <s v="Office Supplies"/>
    <s v="Pens &amp; Art Supplies"/>
    <s v="Wrap Bag"/>
    <d v="2011-01-29T00:00:00"/>
  </r>
  <r>
    <n v="56640"/>
    <x v="349"/>
    <s v="High"/>
    <n v="11"/>
    <n v="80.260000000000005"/>
    <s v="Regular Air"/>
    <n v="5.66"/>
    <x v="0"/>
    <s v="Corporate"/>
    <s v="Office Supplies"/>
    <s v="Paper"/>
    <s v="Small Box"/>
    <d v="2011-08-26T00:00:00"/>
  </r>
  <r>
    <n v="7077"/>
    <x v="1032"/>
    <s v="High"/>
    <n v="14"/>
    <n v="304.52"/>
    <s v="Regular Air"/>
    <n v="5.94"/>
    <x v="5"/>
    <s v="Consumer"/>
    <s v="Office Supplies"/>
    <s v="Appliances"/>
    <s v="Medium Box"/>
    <d v="2011-12-23T00:00:00"/>
  </r>
  <r>
    <n v="55616"/>
    <x v="224"/>
    <s v="High"/>
    <n v="29"/>
    <n v="184.74"/>
    <s v="Regular Air"/>
    <n v="4.38"/>
    <x v="9"/>
    <s v="Consumer"/>
    <s v="Technology"/>
    <s v="Computer Peripherals"/>
    <s v="Small Pack"/>
    <d v="2011-05-09T00:00:00"/>
  </r>
  <r>
    <n v="13731"/>
    <x v="567"/>
    <s v="Not Specified"/>
    <n v="10"/>
    <n v="44.08"/>
    <s v="Regular Air"/>
    <n v="1.22"/>
    <x v="4"/>
    <s v="Small Business"/>
    <s v="Office Supplies"/>
    <s v="Paper"/>
    <s v="Wrap Bag"/>
    <d v="2010-05-12T00:00:00"/>
  </r>
  <r>
    <n v="18307"/>
    <x v="955"/>
    <s v="Low"/>
    <n v="23"/>
    <n v="441.99"/>
    <s v="Express Air"/>
    <n v="8.68"/>
    <x v="6"/>
    <s v="Corporate"/>
    <s v="Office Supplies"/>
    <s v="Paper"/>
    <s v="Small Box"/>
    <d v="2010-02-06T00:00:00"/>
  </r>
  <r>
    <n v="7623"/>
    <x v="894"/>
    <s v="Critical"/>
    <n v="32"/>
    <n v="3080.07"/>
    <s v="Regular Air"/>
    <n v="4.6500000000000004"/>
    <x v="4"/>
    <s v="Corporate"/>
    <s v="Office Supplies"/>
    <s v="Paper"/>
    <s v="Small Box"/>
    <d v="2009-10-29T00:00:00"/>
  </r>
  <r>
    <n v="14530"/>
    <x v="679"/>
    <s v="High"/>
    <n v="49"/>
    <n v="645.14"/>
    <s v="Regular Air"/>
    <n v="5.5"/>
    <x v="6"/>
    <s v="Home Office"/>
    <s v="Office Supplies"/>
    <s v="Storage &amp; Organization"/>
    <s v="Small Box"/>
    <d v="2009-04-08T00:00:00"/>
  </r>
  <r>
    <n v="56837"/>
    <x v="520"/>
    <s v="Low"/>
    <n v="10"/>
    <n v="965.46"/>
    <s v="Delivery Truck"/>
    <n v="30"/>
    <x v="1"/>
    <s v="Consumer"/>
    <s v="Furniture"/>
    <s v="Chairs &amp; Chairmats"/>
    <s v="Jumbo Drum"/>
    <d v="2010-12-18T00:00:00"/>
  </r>
  <r>
    <n v="29191"/>
    <x v="915"/>
    <s v="Medium"/>
    <n v="26"/>
    <n v="7201.89"/>
    <s v="Delivery Truck"/>
    <n v="54.12"/>
    <x v="8"/>
    <s v="Home Office"/>
    <s v="Furniture"/>
    <s v="Tables"/>
    <s v="Jumbo Box"/>
    <d v="2012-06-29T00:00:00"/>
  </r>
  <r>
    <n v="5254"/>
    <x v="1110"/>
    <s v="Not Specified"/>
    <n v="31"/>
    <n v="1735.3515"/>
    <s v="Regular Air"/>
    <n v="8.99"/>
    <x v="6"/>
    <s v="Corporate"/>
    <s v="Technology"/>
    <s v="Telephones and Communication"/>
    <s v="Small Box"/>
    <d v="2012-07-27T00:00:00"/>
  </r>
  <r>
    <n v="44256"/>
    <x v="147"/>
    <s v="Low"/>
    <n v="39"/>
    <n v="301.36"/>
    <s v="Regular Air"/>
    <n v="2.87"/>
    <x v="0"/>
    <s v="Corporate"/>
    <s v="Office Supplies"/>
    <s v="Paper"/>
    <s v="Wrap Bag"/>
    <d v="2011-11-28T00:00:00"/>
  </r>
  <r>
    <n v="22881"/>
    <x v="1176"/>
    <s v="Medium"/>
    <n v="33"/>
    <n v="476.06"/>
    <s v="Regular Air"/>
    <n v="9.3699999999999992"/>
    <x v="1"/>
    <s v="Corporate"/>
    <s v="Office Supplies"/>
    <s v="Storage &amp; Organization"/>
    <s v="Small Box"/>
    <d v="2010-04-07T00:00:00"/>
  </r>
  <r>
    <n v="20036"/>
    <x v="102"/>
    <s v="Not Specified"/>
    <n v="28"/>
    <n v="4371.92"/>
    <s v="Delivery Truck"/>
    <n v="66.27"/>
    <x v="8"/>
    <s v="Corporate"/>
    <s v="Furniture"/>
    <s v="Bookcases"/>
    <s v="Jumbo Box"/>
    <d v="2010-12-08T00:00:00"/>
  </r>
  <r>
    <n v="27969"/>
    <x v="359"/>
    <s v="Low"/>
    <n v="43"/>
    <n v="5677.87"/>
    <s v="Delivery Truck"/>
    <n v="54.74"/>
    <x v="3"/>
    <s v="Home Office"/>
    <s v="Furniture"/>
    <s v="Bookcases"/>
    <s v="Jumbo Box"/>
    <d v="2010-06-15T00:00:00"/>
  </r>
  <r>
    <n v="27461"/>
    <x v="399"/>
    <s v="Critical"/>
    <n v="40"/>
    <n v="121.92"/>
    <s v="Express Air"/>
    <n v="0.5"/>
    <x v="1"/>
    <s v="Corporate"/>
    <s v="Office Supplies"/>
    <s v="Labels"/>
    <s v="Small Box"/>
    <d v="2010-02-26T00:00:00"/>
  </r>
  <r>
    <n v="50310"/>
    <x v="157"/>
    <s v="Medium"/>
    <n v="43"/>
    <n v="4095.76"/>
    <s v="Delivery Truck"/>
    <n v="42"/>
    <x v="0"/>
    <s v="Corporate"/>
    <s v="Furniture"/>
    <s v="Chairs &amp; Chairmats"/>
    <s v="Jumbo Drum"/>
    <d v="2009-08-18T00:00:00"/>
  </r>
  <r>
    <n v="29284"/>
    <x v="465"/>
    <s v="Medium"/>
    <n v="20"/>
    <n v="6449.0559999999996"/>
    <s v="Delivery Truck"/>
    <n v="42.52"/>
    <x v="3"/>
    <s v="Home Office"/>
    <s v="Furniture"/>
    <s v="Tables"/>
    <s v="Jumbo Box"/>
    <d v="2009-04-12T00:00:00"/>
  </r>
  <r>
    <n v="14147"/>
    <x v="580"/>
    <s v="Not Specified"/>
    <n v="45"/>
    <n v="195.03"/>
    <s v="Regular Air"/>
    <n v="5.74"/>
    <x v="1"/>
    <s v="Home Office"/>
    <s v="Office Supplies"/>
    <s v="Paper"/>
    <s v="Small Box"/>
    <d v="2010-03-09T00:00:00"/>
  </r>
  <r>
    <n v="4896"/>
    <x v="880"/>
    <s v="Critical"/>
    <n v="21"/>
    <n v="121.3"/>
    <s v="Regular Air"/>
    <n v="5.59"/>
    <x v="4"/>
    <s v="Small Business"/>
    <s v="Office Supplies"/>
    <s v="Binders and Binder Accessories"/>
    <s v="Small Box"/>
    <d v="2012-08-23T00:00:00"/>
  </r>
  <r>
    <n v="32002"/>
    <x v="145"/>
    <s v="Low"/>
    <n v="37"/>
    <n v="1196.2"/>
    <s v="Regular Air"/>
    <n v="6.5"/>
    <x v="1"/>
    <s v="Consumer"/>
    <s v="Technology"/>
    <s v="Computer Peripherals"/>
    <s v="Small Box"/>
    <d v="2010-07-24T00:00:00"/>
  </r>
  <r>
    <n v="17028"/>
    <x v="742"/>
    <s v="High"/>
    <n v="19"/>
    <n v="513.5"/>
    <s v="Regular Air"/>
    <n v="5.37"/>
    <x v="6"/>
    <s v="Home Office"/>
    <s v="Office Supplies"/>
    <s v="Pens &amp; Art Supplies"/>
    <s v="Small Box"/>
    <d v="2009-10-17T00:00:00"/>
  </r>
  <r>
    <n v="40800"/>
    <x v="674"/>
    <s v="Not Specified"/>
    <n v="41"/>
    <n v="260.31"/>
    <s v="Regular Air"/>
    <n v="7.91"/>
    <x v="1"/>
    <s v="Corporate"/>
    <s v="Office Supplies"/>
    <s v="Paper"/>
    <s v="Small Box"/>
    <d v="2010-12-04T00:00:00"/>
  </r>
  <r>
    <n v="710"/>
    <x v="1026"/>
    <s v="Low"/>
    <n v="11"/>
    <n v="447.09"/>
    <s v="Regular Air"/>
    <n v="8.66"/>
    <x v="8"/>
    <s v="Corporate"/>
    <s v="Furniture"/>
    <s v="Office Furnishings"/>
    <s v="Medium Box"/>
    <d v="2010-01-03T00:00:00"/>
  </r>
  <r>
    <n v="49221"/>
    <x v="372"/>
    <s v="Not Specified"/>
    <n v="22"/>
    <n v="399.64"/>
    <s v="Regular Air"/>
    <n v="8.51"/>
    <x v="1"/>
    <s v="Corporate"/>
    <s v="Technology"/>
    <s v="Office Machines"/>
    <s v="Medium Box"/>
    <d v="2010-07-04T00:00:00"/>
  </r>
  <r>
    <n v="28802"/>
    <x v="1100"/>
    <s v="High"/>
    <n v="36"/>
    <n v="336.25"/>
    <s v="Express Air"/>
    <n v="4.82"/>
    <x v="0"/>
    <s v="Home Office"/>
    <s v="Office Supplies"/>
    <s v="Paper"/>
    <s v="Small Box"/>
    <d v="2010-11-07T00:00:00"/>
  </r>
  <r>
    <n v="10146"/>
    <x v="696"/>
    <s v="Low"/>
    <n v="19"/>
    <n v="596.21"/>
    <s v="Regular Air"/>
    <n v="5.0199999999999996"/>
    <x v="3"/>
    <s v="Corporate"/>
    <s v="Furniture"/>
    <s v="Office Furnishings"/>
    <s v="Small Box"/>
    <d v="2009-05-06T00:00:00"/>
  </r>
  <r>
    <n v="22818"/>
    <x v="905"/>
    <s v="Critical"/>
    <n v="50"/>
    <n v="6277.75"/>
    <s v="Delivery Truck"/>
    <n v="30"/>
    <x v="5"/>
    <s v="Small Business"/>
    <s v="Furniture"/>
    <s v="Chairs &amp; Chairmats"/>
    <s v="Jumbo Drum"/>
    <d v="2009-05-24T00:00:00"/>
  </r>
  <r>
    <n v="25440"/>
    <x v="781"/>
    <s v="High"/>
    <n v="30"/>
    <n v="6589.3040000000001"/>
    <s v="Delivery Truck"/>
    <n v="66.67"/>
    <x v="6"/>
    <s v="Home Office"/>
    <s v="Furniture"/>
    <s v="Tables"/>
    <s v="Jumbo Box"/>
    <d v="2009-02-06T00:00:00"/>
  </r>
  <r>
    <n v="31586"/>
    <x v="376"/>
    <s v="Low"/>
    <n v="22"/>
    <n v="963.45"/>
    <s v="Express Air"/>
    <n v="4"/>
    <x v="6"/>
    <s v="Home Office"/>
    <s v="Technology"/>
    <s v="Computer Peripherals"/>
    <s v="Small Box"/>
    <d v="2012-03-25T00:00:00"/>
  </r>
  <r>
    <n v="5988"/>
    <x v="406"/>
    <s v="Not Specified"/>
    <n v="40"/>
    <n v="19109.61"/>
    <s v="Express Air"/>
    <n v="24.49"/>
    <x v="0"/>
    <s v="Home Office"/>
    <s v="Technology"/>
    <s v="Copiers and Fax"/>
    <s v="Large Box"/>
    <d v="2010-11-22T00:00:00"/>
  </r>
  <r>
    <n v="44448"/>
    <x v="829"/>
    <s v="Critical"/>
    <n v="28"/>
    <n v="951.06"/>
    <s v="Regular Air"/>
    <n v="1.99"/>
    <x v="1"/>
    <s v="Small Business"/>
    <s v="Technology"/>
    <s v="Computer Peripherals"/>
    <s v="Small Pack"/>
    <d v="2009-04-15T00:00:00"/>
  </r>
  <r>
    <n v="51872"/>
    <x v="927"/>
    <s v="Medium"/>
    <n v="37"/>
    <n v="4657.6514999999999"/>
    <s v="Regular Air"/>
    <n v="3.9"/>
    <x v="5"/>
    <s v="Consumer"/>
    <s v="Technology"/>
    <s v="Telephones and Communication"/>
    <s v="Small Box"/>
    <d v="2012-04-26T00:00:00"/>
  </r>
  <r>
    <n v="19232"/>
    <x v="902"/>
    <s v="Low"/>
    <n v="5"/>
    <n v="33.409999999999997"/>
    <s v="Regular Air"/>
    <n v="1.5"/>
    <x v="6"/>
    <s v="Small Business"/>
    <s v="Office Supplies"/>
    <s v="Pens &amp; Art Supplies"/>
    <s v="Wrap Bag"/>
    <d v="2009-07-14T00:00:00"/>
  </r>
  <r>
    <n v="33569"/>
    <x v="808"/>
    <s v="Low"/>
    <n v="9"/>
    <n v="123.92"/>
    <s v="Regular Air"/>
    <n v="5.3"/>
    <x v="8"/>
    <s v="Consumer"/>
    <s v="Furniture"/>
    <s v="Office Furnishings"/>
    <s v="Wrap Bag"/>
    <d v="2009-09-01T00:00:00"/>
  </r>
  <r>
    <n v="56835"/>
    <x v="263"/>
    <s v="Not Specified"/>
    <n v="1"/>
    <n v="10.94"/>
    <s v="Regular Air"/>
    <n v="2.25"/>
    <x v="8"/>
    <s v="Home Office"/>
    <s v="Office Supplies"/>
    <s v="Pens &amp; Art Supplies"/>
    <s v="Wrap Bag"/>
    <d v="2010-02-20T00:00:00"/>
  </r>
  <r>
    <n v="6693"/>
    <x v="144"/>
    <s v="Critical"/>
    <n v="16"/>
    <n v="40.85"/>
    <s v="Regular Air"/>
    <n v="0.8"/>
    <x v="3"/>
    <s v="Corporate"/>
    <s v="Office Supplies"/>
    <s v="Rubber Bands"/>
    <s v="Wrap Bag"/>
    <d v="2012-05-26T00:00:00"/>
  </r>
  <r>
    <n v="45863"/>
    <x v="104"/>
    <s v="Low"/>
    <n v="5"/>
    <n v="845.61400000000003"/>
    <s v="Express Air"/>
    <n v="4.2"/>
    <x v="10"/>
    <s v="Home Office"/>
    <s v="Technology"/>
    <s v="Telephones and Communication"/>
    <s v="Small Box"/>
    <d v="2010-09-23T00:00:00"/>
  </r>
  <r>
    <n v="56039"/>
    <x v="1164"/>
    <s v="Low"/>
    <n v="23"/>
    <n v="156.66"/>
    <s v="Regular Air"/>
    <n v="5.2"/>
    <x v="1"/>
    <s v="Small Business"/>
    <s v="Office Supplies"/>
    <s v="Paper"/>
    <s v="Small Box"/>
    <d v="2011-11-30T00:00:00"/>
  </r>
  <r>
    <n v="25092"/>
    <x v="80"/>
    <s v="High"/>
    <n v="42"/>
    <n v="242.8"/>
    <s v="Regular Air"/>
    <n v="1"/>
    <x v="1"/>
    <s v="Consumer"/>
    <s v="Office Supplies"/>
    <s v="Pens &amp; Art Supplies"/>
    <s v="Wrap Bag"/>
    <d v="2010-12-03T00:00:00"/>
  </r>
  <r>
    <n v="2086"/>
    <x v="891"/>
    <s v="Critical"/>
    <n v="38"/>
    <n v="2115.2420000000002"/>
    <s v="Regular Air"/>
    <n v="8.99"/>
    <x v="6"/>
    <s v="Corporate"/>
    <s v="Technology"/>
    <s v="Telephones and Communication"/>
    <s v="Small Box"/>
    <d v="2009-10-19T00:00:00"/>
  </r>
  <r>
    <n v="17408"/>
    <x v="1116"/>
    <s v="Not Specified"/>
    <n v="26"/>
    <n v="149.69999999999999"/>
    <s v="Express Air"/>
    <n v="7.78"/>
    <x v="9"/>
    <s v="Corporate"/>
    <s v="Office Supplies"/>
    <s v="Binders and Binder Accessories"/>
    <s v="Small Box"/>
    <d v="2009-05-29T00:00:00"/>
  </r>
  <r>
    <n v="42369"/>
    <x v="410"/>
    <s v="Critical"/>
    <n v="44"/>
    <n v="786.26"/>
    <s v="Regular Air"/>
    <n v="1.99"/>
    <x v="1"/>
    <s v="Home Office"/>
    <s v="Technology"/>
    <s v="Computer Peripherals"/>
    <s v="Small Pack"/>
    <d v="2010-08-06T00:00:00"/>
  </r>
  <r>
    <n v="49443"/>
    <x v="1408"/>
    <s v="High"/>
    <n v="41"/>
    <n v="396.15"/>
    <s v="Regular Air"/>
    <n v="4.82"/>
    <x v="4"/>
    <s v="Home Office"/>
    <s v="Office Supplies"/>
    <s v="Pens &amp; Art Supplies"/>
    <s v="Wrap Bag"/>
    <d v="2011-01-24T00:00:00"/>
  </r>
  <r>
    <n v="28001"/>
    <x v="49"/>
    <s v="Critical"/>
    <n v="41"/>
    <n v="8958.4599999999991"/>
    <s v="Regular Air"/>
    <n v="21.21"/>
    <x v="1"/>
    <s v="Home Office"/>
    <s v="Furniture"/>
    <s v="Office Furnishings"/>
    <s v="Large Box"/>
    <d v="2009-06-14T00:00:00"/>
  </r>
  <r>
    <n v="5510"/>
    <x v="106"/>
    <s v="Medium"/>
    <n v="12"/>
    <n v="116.38"/>
    <s v="Regular Air"/>
    <n v="2.0299999999999998"/>
    <x v="9"/>
    <s v="Home Office"/>
    <s v="Office Supplies"/>
    <s v="Paper"/>
    <s v="Wrap Bag"/>
    <d v="2010-01-10T00:00:00"/>
  </r>
  <r>
    <n v="59683"/>
    <x v="231"/>
    <s v="Not Specified"/>
    <n v="37"/>
    <n v="191.36"/>
    <s v="Regular Air"/>
    <n v="4.97"/>
    <x v="1"/>
    <s v="Small Business"/>
    <s v="Office Supplies"/>
    <s v="Binders and Binder Accessories"/>
    <s v="Small Box"/>
    <d v="2012-10-14T00:00:00"/>
  </r>
  <r>
    <n v="37440"/>
    <x v="881"/>
    <s v="Not Specified"/>
    <n v="31"/>
    <n v="295.45"/>
    <s v="Regular Air"/>
    <n v="4.93"/>
    <x v="1"/>
    <s v="Corporate"/>
    <s v="Furniture"/>
    <s v="Office Furnishings"/>
    <s v="Small Box"/>
    <d v="2010-06-25T00:00:00"/>
  </r>
  <r>
    <n v="11874"/>
    <x v="1074"/>
    <s v="Medium"/>
    <n v="20"/>
    <n v="775.77"/>
    <s v="Regular Air"/>
    <n v="9.83"/>
    <x v="1"/>
    <s v="Corporate"/>
    <s v="Office Supplies"/>
    <s v="Envelopes"/>
    <s v="Small Box"/>
    <d v="2012-09-09T00:00:00"/>
  </r>
  <r>
    <n v="1191"/>
    <x v="1099"/>
    <s v="Medium"/>
    <n v="35"/>
    <n v="3532.96"/>
    <s v="Delivery Truck"/>
    <n v="60"/>
    <x v="4"/>
    <s v="Home Office"/>
    <s v="Furniture"/>
    <s v="Tables"/>
    <s v="Jumbo Drum"/>
    <d v="2011-11-07T00:00:00"/>
  </r>
  <r>
    <n v="41153"/>
    <x v="1187"/>
    <s v="Medium"/>
    <n v="29"/>
    <n v="862.2"/>
    <s v="Regular Air"/>
    <n v="4"/>
    <x v="2"/>
    <s v="Corporate"/>
    <s v="Technology"/>
    <s v="Computer Peripherals"/>
    <s v="Small Box"/>
    <d v="2009-03-03T00:00:00"/>
  </r>
  <r>
    <n v="9505"/>
    <x v="1296"/>
    <s v="High"/>
    <n v="2"/>
    <n v="316.52"/>
    <s v="Regular Air"/>
    <n v="4"/>
    <x v="0"/>
    <s v="Home Office"/>
    <s v="Technology"/>
    <s v="Computer Peripherals"/>
    <s v="Small Box"/>
    <d v="2012-06-09T00:00:00"/>
  </r>
  <r>
    <n v="45088"/>
    <x v="577"/>
    <s v="Low"/>
    <n v="9"/>
    <n v="1418.9559999999999"/>
    <s v="Regular Air"/>
    <n v="4.2"/>
    <x v="5"/>
    <s v="Home Office"/>
    <s v="Technology"/>
    <s v="Telephones and Communication"/>
    <s v="Small Box"/>
    <d v="2010-11-29T00:00:00"/>
  </r>
  <r>
    <n v="11652"/>
    <x v="258"/>
    <s v="Not Specified"/>
    <n v="1"/>
    <n v="61.463500000000003"/>
    <s v="Regular Air"/>
    <n v="8.99"/>
    <x v="1"/>
    <s v="Home Office"/>
    <s v="Technology"/>
    <s v="Telephones and Communication"/>
    <s v="Small Box"/>
    <d v="2011-11-12T00:00:00"/>
  </r>
  <r>
    <n v="42919"/>
    <x v="729"/>
    <s v="Medium"/>
    <n v="7"/>
    <n v="1143.4285"/>
    <s v="Express Air"/>
    <n v="4.2"/>
    <x v="0"/>
    <s v="Corporate"/>
    <s v="Technology"/>
    <s v="Telephones and Communication"/>
    <s v="Small Box"/>
    <d v="2011-10-07T00:00:00"/>
  </r>
  <r>
    <n v="1792"/>
    <x v="247"/>
    <s v="Low"/>
    <n v="28"/>
    <n v="370.48"/>
    <s v="Regular Air"/>
    <n v="4.51"/>
    <x v="11"/>
    <s v="Consumer"/>
    <s v="Office Supplies"/>
    <s v="Storage &amp; Organization"/>
    <s v="Small Box"/>
    <d v="2010-11-13T00:00:00"/>
  </r>
  <r>
    <n v="23297"/>
    <x v="297"/>
    <s v="Critical"/>
    <n v="34"/>
    <n v="5208.78"/>
    <s v="Regular Air"/>
    <n v="7.07"/>
    <x v="3"/>
    <s v="Corporate"/>
    <s v="Office Supplies"/>
    <s v="Storage &amp; Organization"/>
    <s v="Small Box"/>
    <d v="2012-07-04T00:00:00"/>
  </r>
  <r>
    <n v="19840"/>
    <x v="962"/>
    <s v="Critical"/>
    <n v="25"/>
    <n v="8270.57"/>
    <s v="Delivery Truck"/>
    <n v="48.26"/>
    <x v="3"/>
    <s v="Corporate"/>
    <s v="Technology"/>
    <s v="Office Machines"/>
    <s v="Jumbo Box"/>
    <d v="2010-05-27T00:00:00"/>
  </r>
  <r>
    <n v="47329"/>
    <x v="854"/>
    <s v="Low"/>
    <n v="16"/>
    <n v="88.19"/>
    <s v="Regular Air"/>
    <n v="4.72"/>
    <x v="0"/>
    <s v="Home Office"/>
    <s v="Office Supplies"/>
    <s v="Paper"/>
    <s v="Small Box"/>
    <d v="2010-02-19T00:00:00"/>
  </r>
  <r>
    <n v="57281"/>
    <x v="1022"/>
    <s v="High"/>
    <n v="26"/>
    <n v="561.66"/>
    <s v="Regular Air"/>
    <n v="15.1"/>
    <x v="5"/>
    <s v="Corporate"/>
    <s v="Office Supplies"/>
    <s v="Binders and Binder Accessories"/>
    <s v="Small Box"/>
    <d v="2010-04-20T00:00:00"/>
  </r>
  <r>
    <n v="40327"/>
    <x v="541"/>
    <s v="Medium"/>
    <n v="42"/>
    <n v="152.55000000000001"/>
    <s v="Regular Air"/>
    <n v="2.5"/>
    <x v="7"/>
    <s v="Corporate"/>
    <s v="Office Supplies"/>
    <s v="Envelopes"/>
    <s v="Small Box"/>
    <d v="2011-05-15T00:00:00"/>
  </r>
  <r>
    <n v="21314"/>
    <x v="618"/>
    <s v="Low"/>
    <n v="40"/>
    <n v="3169.9920000000002"/>
    <s v="Delivery Truck"/>
    <n v="41.64"/>
    <x v="10"/>
    <s v="Home Office"/>
    <s v="Furniture"/>
    <s v="Tables"/>
    <s v="Jumbo Box"/>
    <d v="2009-11-09T00:00:00"/>
  </r>
  <r>
    <n v="35043"/>
    <x v="734"/>
    <s v="Not Specified"/>
    <n v="45"/>
    <n v="125.21"/>
    <s v="Express Air"/>
    <n v="0.8"/>
    <x v="6"/>
    <s v="Home Office"/>
    <s v="Office Supplies"/>
    <s v="Rubber Bands"/>
    <s v="Wrap Bag"/>
    <d v="2010-07-20T00:00:00"/>
  </r>
  <r>
    <n v="58566"/>
    <x v="1088"/>
    <s v="Not Specified"/>
    <n v="42"/>
    <n v="2414.9944999999998"/>
    <s v="Express Air"/>
    <n v="4.99"/>
    <x v="5"/>
    <s v="Consumer"/>
    <s v="Technology"/>
    <s v="Telephones and Communication"/>
    <s v="Small Box"/>
    <d v="2011-08-25T00:00:00"/>
  </r>
  <r>
    <n v="13923"/>
    <x v="309"/>
    <s v="High"/>
    <n v="28"/>
    <n v="4332.3"/>
    <s v="Delivery Truck"/>
    <n v="15.59"/>
    <x v="3"/>
    <s v="Home Office"/>
    <s v="Technology"/>
    <s v="Office Machines"/>
    <s v="Jumbo Drum"/>
    <d v="2012-07-10T00:00:00"/>
  </r>
  <r>
    <n v="53572"/>
    <x v="430"/>
    <s v="Medium"/>
    <n v="17"/>
    <n v="184.09"/>
    <s v="Regular Air"/>
    <n v="5.25"/>
    <x v="0"/>
    <s v="Corporate"/>
    <s v="Office Supplies"/>
    <s v="Envelopes"/>
    <s v="Small Box"/>
    <d v="2010-05-08T00:00:00"/>
  </r>
  <r>
    <n v="17344"/>
    <x v="734"/>
    <s v="Critical"/>
    <n v="40"/>
    <n v="2405.4575"/>
    <s v="Regular Air"/>
    <n v="7.69"/>
    <x v="0"/>
    <s v="Corporate"/>
    <s v="Technology"/>
    <s v="Telephones and Communication"/>
    <s v="Small Box"/>
    <d v="2010-07-21T00:00:00"/>
  </r>
  <r>
    <n v="53349"/>
    <x v="1227"/>
    <s v="Low"/>
    <n v="46"/>
    <n v="11002.66"/>
    <s v="Delivery Truck"/>
    <n v="43.32"/>
    <x v="1"/>
    <s v="Corporate"/>
    <s v="Furniture"/>
    <s v="Chairs &amp; Chairmats"/>
    <s v="Jumbo Drum"/>
    <d v="2010-04-19T00:00:00"/>
  </r>
  <r>
    <n v="7364"/>
    <x v="1121"/>
    <s v="High"/>
    <n v="15"/>
    <n v="260.39"/>
    <s v="Regular Air"/>
    <n v="12.39"/>
    <x v="8"/>
    <s v="Corporate"/>
    <s v="Office Supplies"/>
    <s v="Envelopes"/>
    <s v="Small Box"/>
    <d v="2009-05-10T00:00:00"/>
  </r>
  <r>
    <n v="44960"/>
    <x v="394"/>
    <s v="Low"/>
    <n v="16"/>
    <n v="112.91"/>
    <s v="Regular Air"/>
    <n v="8.4"/>
    <x v="1"/>
    <s v="Consumer"/>
    <s v="Office Supplies"/>
    <s v="Paper"/>
    <s v="Small Box"/>
    <d v="2011-05-05T00:00:00"/>
  </r>
  <r>
    <n v="14951"/>
    <x v="828"/>
    <s v="Medium"/>
    <n v="34"/>
    <n v="2779.2"/>
    <s v="Regular Air"/>
    <n v="7.18"/>
    <x v="6"/>
    <s v="Home Office"/>
    <s v="Technology"/>
    <s v="Computer Peripherals"/>
    <s v="Small Box"/>
    <d v="2011-05-19T00:00:00"/>
  </r>
  <r>
    <n v="14499"/>
    <x v="307"/>
    <s v="Low"/>
    <n v="28"/>
    <n v="574.99"/>
    <s v="Regular Air"/>
    <n v="6.5"/>
    <x v="1"/>
    <s v="Consumer"/>
    <s v="Technology"/>
    <s v="Computer Peripherals"/>
    <s v="Small Box"/>
    <d v="2010-11-19T00:00:00"/>
  </r>
  <r>
    <n v="50822"/>
    <x v="412"/>
    <s v="Medium"/>
    <n v="37"/>
    <n v="316.35000000000002"/>
    <s v="Express Air"/>
    <n v="2.83"/>
    <x v="0"/>
    <s v="Small Business"/>
    <s v="Technology"/>
    <s v="Computer Peripherals"/>
    <s v="Small Pack"/>
    <d v="2012-02-08T00:00:00"/>
  </r>
  <r>
    <n v="11111"/>
    <x v="1162"/>
    <s v="Medium"/>
    <n v="29"/>
    <n v="176.5"/>
    <s v="Regular Air"/>
    <n v="7.37"/>
    <x v="1"/>
    <s v="Corporate"/>
    <s v="Office Supplies"/>
    <s v="Paper"/>
    <s v="Small Box"/>
    <d v="2011-01-19T00:00:00"/>
  </r>
  <r>
    <n v="23555"/>
    <x v="760"/>
    <s v="High"/>
    <n v="29"/>
    <n v="104.7"/>
    <s v="Regular Air"/>
    <n v="0.5"/>
    <x v="3"/>
    <s v="Corporate"/>
    <s v="Office Supplies"/>
    <s v="Labels"/>
    <s v="Small Box"/>
    <d v="2012-12-12T00:00:00"/>
  </r>
  <r>
    <n v="59491"/>
    <x v="508"/>
    <s v="High"/>
    <n v="6"/>
    <n v="57.9"/>
    <s v="Regular Air"/>
    <n v="11.51"/>
    <x v="6"/>
    <s v="Home Office"/>
    <s v="Office Supplies"/>
    <s v="Binders and Binder Accessories"/>
    <s v="Small Box"/>
    <d v="2012-03-24T00:00:00"/>
  </r>
  <r>
    <n v="53312"/>
    <x v="117"/>
    <s v="Medium"/>
    <n v="30"/>
    <n v="105.45"/>
    <s v="Regular Air"/>
    <n v="7.49"/>
    <x v="1"/>
    <s v="Home Office"/>
    <s v="Office Supplies"/>
    <s v="Pens &amp; Art Supplies"/>
    <s v="Wrap Bag"/>
    <d v="2009-07-05T00:00:00"/>
  </r>
  <r>
    <n v="30081"/>
    <x v="925"/>
    <s v="High"/>
    <n v="26"/>
    <n v="213.49"/>
    <s v="Regular Air"/>
    <n v="8.94"/>
    <x v="8"/>
    <s v="Home Office"/>
    <s v="Office Supplies"/>
    <s v="Binders and Binder Accessories"/>
    <s v="Small Box"/>
    <d v="2011-12-19T00:00:00"/>
  </r>
  <r>
    <n v="49029"/>
    <x v="558"/>
    <s v="High"/>
    <n v="49"/>
    <n v="8223.07"/>
    <s v="Express Air"/>
    <n v="3.99"/>
    <x v="7"/>
    <s v="Corporate"/>
    <s v="Technology"/>
    <s v="Telephones and Communication"/>
    <s v="Small Box"/>
    <d v="2012-05-22T00:00:00"/>
  </r>
  <r>
    <n v="11392"/>
    <x v="455"/>
    <s v="Low"/>
    <n v="28"/>
    <n v="128.69"/>
    <s v="Regular Air"/>
    <n v="1.49"/>
    <x v="0"/>
    <s v="Corporate"/>
    <s v="Office Supplies"/>
    <s v="Binders and Binder Accessories"/>
    <s v="Small Box"/>
    <d v="2009-09-07T00:00:00"/>
  </r>
  <r>
    <n v="19523"/>
    <x v="953"/>
    <s v="High"/>
    <n v="44"/>
    <n v="155.78"/>
    <s v="Regular Air"/>
    <n v="2.2000000000000002"/>
    <x v="1"/>
    <s v="Corporate"/>
    <s v="Office Supplies"/>
    <s v="Paper"/>
    <s v="Wrap Bag"/>
    <d v="2011-12-01T00:00:00"/>
  </r>
  <r>
    <n v="27363"/>
    <x v="411"/>
    <s v="Medium"/>
    <n v="6"/>
    <n v="646.14"/>
    <s v="Regular Air"/>
    <n v="35"/>
    <x v="3"/>
    <s v="Small Business"/>
    <s v="Office Supplies"/>
    <s v="Storage &amp; Organization"/>
    <s v="Large Box"/>
    <d v="2011-10-20T00:00:00"/>
  </r>
  <r>
    <n v="11362"/>
    <x v="1226"/>
    <s v="Low"/>
    <n v="9"/>
    <n v="6420.87"/>
    <s v="Regular Air"/>
    <n v="24.49"/>
    <x v="7"/>
    <s v="Corporate"/>
    <s v="Technology"/>
    <s v="Copiers and Fax"/>
    <s v="Large Box"/>
    <d v="2012-09-15T00:00:00"/>
  </r>
  <r>
    <n v="25188"/>
    <x v="834"/>
    <s v="Medium"/>
    <n v="20"/>
    <n v="1564.1614999999999"/>
    <s v="Regular Air"/>
    <n v="2.5"/>
    <x v="4"/>
    <s v="Home Office"/>
    <s v="Technology"/>
    <s v="Telephones and Communication"/>
    <s v="Small Box"/>
    <d v="2011-01-05T00:00:00"/>
  </r>
  <r>
    <n v="39172"/>
    <x v="582"/>
    <s v="Low"/>
    <n v="26"/>
    <n v="175.42"/>
    <s v="Regular Air"/>
    <n v="7.5"/>
    <x v="1"/>
    <s v="Home Office"/>
    <s v="Office Supplies"/>
    <s v="Paper"/>
    <s v="Small Box"/>
    <d v="2010-07-02T00:00:00"/>
  </r>
  <r>
    <n v="52897"/>
    <x v="20"/>
    <s v="Medium"/>
    <n v="40"/>
    <n v="2055.98"/>
    <s v="Regular Air"/>
    <n v="5.86"/>
    <x v="5"/>
    <s v="Home Office"/>
    <s v="Office Supplies"/>
    <s v="Paper"/>
    <s v="Small Box"/>
    <d v="2009-08-24T00:00:00"/>
  </r>
  <r>
    <n v="16834"/>
    <x v="69"/>
    <s v="Low"/>
    <n v="23"/>
    <n v="158.78"/>
    <s v="Regular Air"/>
    <n v="2.17"/>
    <x v="5"/>
    <s v="Consumer"/>
    <s v="Office Supplies"/>
    <s v="Paper"/>
    <s v="Wrap Bag"/>
    <d v="2010-10-30T00:00:00"/>
  </r>
  <r>
    <n v="41570"/>
    <x v="1243"/>
    <s v="Not Specified"/>
    <n v="24"/>
    <n v="2289.92"/>
    <s v="Regular Air"/>
    <n v="4.6500000000000004"/>
    <x v="7"/>
    <s v="Consumer"/>
    <s v="Office Supplies"/>
    <s v="Paper"/>
    <s v="Small Box"/>
    <d v="2010-12-05T00:00:00"/>
  </r>
  <r>
    <n v="50692"/>
    <x v="740"/>
    <s v="High"/>
    <n v="47"/>
    <n v="5606.91"/>
    <s v="Delivery Truck"/>
    <n v="51.94"/>
    <x v="4"/>
    <s v="Corporate"/>
    <s v="Furniture"/>
    <s v="Tables"/>
    <s v="Jumbo Box"/>
    <d v="2010-09-19T00:00:00"/>
  </r>
  <r>
    <n v="17414"/>
    <x v="488"/>
    <s v="High"/>
    <n v="39"/>
    <n v="3755.43"/>
    <s v="Regular Air"/>
    <n v="19.989999999999998"/>
    <x v="4"/>
    <s v="Corporate"/>
    <s v="Technology"/>
    <s v="Computer Peripherals"/>
    <s v="Small Box"/>
    <d v="2012-07-01T00:00:00"/>
  </r>
  <r>
    <n v="52292"/>
    <x v="1094"/>
    <s v="Not Specified"/>
    <n v="18"/>
    <n v="2379.15"/>
    <s v="Delivery Truck"/>
    <n v="30"/>
    <x v="0"/>
    <s v="Home Office"/>
    <s v="Furniture"/>
    <s v="Chairs &amp; Chairmats"/>
    <s v="Jumbo Drum"/>
    <d v="2010-10-04T00:00:00"/>
  </r>
  <r>
    <n v="7619"/>
    <x v="818"/>
    <s v="Not Specified"/>
    <n v="8"/>
    <n v="141.77000000000001"/>
    <s v="Regular Air"/>
    <n v="1.99"/>
    <x v="1"/>
    <s v="Consumer"/>
    <s v="Technology"/>
    <s v="Computer Peripherals"/>
    <s v="Small Pack"/>
    <d v="2010-10-09T00:00:00"/>
  </r>
  <r>
    <n v="44576"/>
    <x v="1156"/>
    <s v="Not Specified"/>
    <n v="30"/>
    <n v="1653.607"/>
    <s v="Regular Air"/>
    <n v="5.31"/>
    <x v="0"/>
    <s v="Small Business"/>
    <s v="Technology"/>
    <s v="Telephones and Communication"/>
    <s v="Small Box"/>
    <d v="2009-12-26T00:00:00"/>
  </r>
  <r>
    <n v="57025"/>
    <x v="1265"/>
    <s v="Medium"/>
    <n v="8"/>
    <n v="71.099999999999994"/>
    <s v="Regular Air"/>
    <n v="2.99"/>
    <x v="4"/>
    <s v="Corporate"/>
    <s v="Office Supplies"/>
    <s v="Binders and Binder Accessories"/>
    <s v="Small Box"/>
    <d v="2012-06-28T00:00:00"/>
  </r>
  <r>
    <n v="52930"/>
    <x v="669"/>
    <s v="Low"/>
    <n v="40"/>
    <n v="1865.5885000000001"/>
    <s v="Regular Air"/>
    <n v="1.25"/>
    <x v="1"/>
    <s v="Corporate"/>
    <s v="Technology"/>
    <s v="Telephones and Communication"/>
    <s v="Small Pack"/>
    <d v="2011-11-08T00:00:00"/>
  </r>
  <r>
    <n v="1856"/>
    <x v="1024"/>
    <s v="Not Specified"/>
    <n v="24"/>
    <n v="1449.3"/>
    <s v="Regular Air"/>
    <n v="49"/>
    <x v="0"/>
    <s v="Home Office"/>
    <s v="Office Supplies"/>
    <s v="Appliances"/>
    <s v="Large Box"/>
    <d v="2012-03-21T00:00:00"/>
  </r>
  <r>
    <n v="29347"/>
    <x v="269"/>
    <s v="Medium"/>
    <n v="50"/>
    <n v="2040.39"/>
    <s v="Regular Air"/>
    <n v="19.989999999999998"/>
    <x v="8"/>
    <s v="Corporate"/>
    <s v="Office Supplies"/>
    <s v="Paper"/>
    <s v="Small Box"/>
    <d v="2012-08-14T00:00:00"/>
  </r>
  <r>
    <n v="15524"/>
    <x v="118"/>
    <s v="Medium"/>
    <n v="27"/>
    <n v="156.82"/>
    <s v="Regular Air"/>
    <n v="3.6"/>
    <x v="6"/>
    <s v="Consumer"/>
    <s v="Office Supplies"/>
    <s v="Scissors, Rulers and Trimmers"/>
    <s v="Small Pack"/>
    <d v="2012-05-12T00:00:00"/>
  </r>
  <r>
    <n v="58241"/>
    <x v="1142"/>
    <s v="Critical"/>
    <n v="36"/>
    <n v="475.92"/>
    <s v="Regular Air"/>
    <n v="4.59"/>
    <x v="10"/>
    <s v="Home Office"/>
    <s v="Office Supplies"/>
    <s v="Scissors, Rulers and Trimmers"/>
    <s v="Wrap Bag"/>
    <d v="2010-09-08T00:00:00"/>
  </r>
  <r>
    <n v="49927"/>
    <x v="756"/>
    <s v="Not Specified"/>
    <n v="26"/>
    <n v="139.54"/>
    <s v="Regular Air"/>
    <n v="4.95"/>
    <x v="8"/>
    <s v="Home Office"/>
    <s v="Office Supplies"/>
    <s v="Binders and Binder Accessories"/>
    <s v="Small Box"/>
    <d v="2012-07-20T00:00:00"/>
  </r>
  <r>
    <n v="35938"/>
    <x v="1236"/>
    <s v="Not Specified"/>
    <n v="6"/>
    <n v="1770.7"/>
    <s v="Delivery Truck"/>
    <n v="57"/>
    <x v="0"/>
    <s v="Corporate"/>
    <s v="Furniture"/>
    <s v="Chairs &amp; Chairmats"/>
    <s v="Jumbo Drum"/>
    <d v="2012-11-19T00:00:00"/>
  </r>
  <r>
    <n v="35045"/>
    <x v="1409"/>
    <s v="Medium"/>
    <n v="44"/>
    <n v="565.01"/>
    <s v="Regular Air"/>
    <n v="4.51"/>
    <x v="8"/>
    <s v="Small Business"/>
    <s v="Office Supplies"/>
    <s v="Storage &amp; Organization"/>
    <s v="Small Box"/>
    <d v="2012-04-04T00:00:00"/>
  </r>
  <r>
    <n v="3169"/>
    <x v="1104"/>
    <s v="Medium"/>
    <n v="7"/>
    <n v="35.58"/>
    <s v="Regular Air"/>
    <n v="4.99"/>
    <x v="6"/>
    <s v="Corporate"/>
    <s v="Office Supplies"/>
    <s v="Envelopes"/>
    <s v="Small Box"/>
    <d v="2010-12-21T00:00:00"/>
  </r>
  <r>
    <n v="13572"/>
    <x v="129"/>
    <s v="Critical"/>
    <n v="7"/>
    <n v="40.11"/>
    <s v="Regular Air"/>
    <n v="5.14"/>
    <x v="4"/>
    <s v="Home Office"/>
    <s v="Technology"/>
    <s v="Computer Peripherals"/>
    <s v="Small Pack"/>
    <d v="2012-05-18T00:00:00"/>
  </r>
  <r>
    <n v="16806"/>
    <x v="626"/>
    <s v="High"/>
    <n v="4"/>
    <n v="167.37"/>
    <s v="Regular Air"/>
    <n v="4"/>
    <x v="0"/>
    <s v="Home Office"/>
    <s v="Technology"/>
    <s v="Computer Peripherals"/>
    <s v="Small Box"/>
    <d v="2010-06-18T00:00:00"/>
  </r>
  <r>
    <n v="10080"/>
    <x v="525"/>
    <s v="Low"/>
    <n v="20"/>
    <n v="637.04"/>
    <s v="Regular Air"/>
    <n v="4"/>
    <x v="3"/>
    <s v="Corporate"/>
    <s v="Technology"/>
    <s v="Computer Peripherals"/>
    <s v="Small Box"/>
    <d v="2010-02-19T00:00:00"/>
  </r>
  <r>
    <n v="12292"/>
    <x v="61"/>
    <s v="Not Specified"/>
    <n v="32"/>
    <n v="824.24"/>
    <s v="Regular Air"/>
    <n v="5.89"/>
    <x v="8"/>
    <s v="Consumer"/>
    <s v="Technology"/>
    <s v="Computer Peripherals"/>
    <s v="Small Box"/>
    <d v="2012-06-02T00:00:00"/>
  </r>
  <r>
    <n v="27141"/>
    <x v="23"/>
    <s v="Not Specified"/>
    <n v="25"/>
    <n v="495.8"/>
    <s v="Regular Air"/>
    <n v="6.38"/>
    <x v="6"/>
    <s v="Corporate"/>
    <s v="Furniture"/>
    <s v="Office Furnishings"/>
    <s v="Small Box"/>
    <d v="2010-02-05T00:00:00"/>
  </r>
  <r>
    <n v="28002"/>
    <x v="606"/>
    <s v="Critical"/>
    <n v="5"/>
    <n v="43.55"/>
    <s v="Regular Air"/>
    <n v="2.15"/>
    <x v="4"/>
    <s v="Home Office"/>
    <s v="Office Supplies"/>
    <s v="Paper"/>
    <s v="Wrap Bag"/>
    <d v="2009-10-12T00:00:00"/>
  </r>
  <r>
    <n v="18849"/>
    <x v="103"/>
    <s v="High"/>
    <n v="39"/>
    <n v="539.6"/>
    <s v="Regular Air"/>
    <n v="8.7799999999999994"/>
    <x v="3"/>
    <s v="Corporate"/>
    <s v="Furniture"/>
    <s v="Office Furnishings"/>
    <s v="Small Box"/>
    <d v="2012-08-07T00:00:00"/>
  </r>
  <r>
    <n v="26565"/>
    <x v="1053"/>
    <s v="Medium"/>
    <n v="49"/>
    <n v="21337.27"/>
    <s v="Regular Air"/>
    <n v="19.989999999999998"/>
    <x v="1"/>
    <s v="Corporate"/>
    <s v="Office Supplies"/>
    <s v="Storage &amp; Organization"/>
    <s v="Small Box"/>
    <d v="2009-10-22T00:00:00"/>
  </r>
  <r>
    <n v="49767"/>
    <x v="247"/>
    <s v="Critical"/>
    <n v="43"/>
    <n v="634.38"/>
    <s v="Regular Air"/>
    <n v="1.39"/>
    <x v="5"/>
    <s v="Small Business"/>
    <s v="Office Supplies"/>
    <s v="Envelopes"/>
    <s v="Small Box"/>
    <d v="2010-11-08T00:00:00"/>
  </r>
  <r>
    <n v="40901"/>
    <x v="295"/>
    <s v="Medium"/>
    <n v="40"/>
    <n v="273.14"/>
    <s v="Regular Air"/>
    <n v="4.07"/>
    <x v="6"/>
    <s v="Home Office"/>
    <s v="Technology"/>
    <s v="Computer Peripherals"/>
    <s v="Small Pack"/>
    <d v="2012-07-31T00:00:00"/>
  </r>
  <r>
    <n v="20194"/>
    <x v="815"/>
    <s v="High"/>
    <n v="10"/>
    <n v="194.29"/>
    <s v="Regular Air"/>
    <n v="6.67"/>
    <x v="0"/>
    <s v="Consumer"/>
    <s v="Furniture"/>
    <s v="Office Furnishings"/>
    <s v="Small Pack"/>
    <d v="2012-03-15T00:00:00"/>
  </r>
  <r>
    <n v="2915"/>
    <x v="235"/>
    <s v="Low"/>
    <n v="23"/>
    <n v="987.17"/>
    <s v="Regular Air"/>
    <n v="4"/>
    <x v="5"/>
    <s v="Consumer"/>
    <s v="Technology"/>
    <s v="Computer Peripherals"/>
    <s v="Small Box"/>
    <d v="2009-04-04T00:00:00"/>
  </r>
  <r>
    <n v="25767"/>
    <x v="548"/>
    <s v="High"/>
    <n v="15"/>
    <n v="593.73"/>
    <s v="Regular Air"/>
    <n v="13.26"/>
    <x v="2"/>
    <s v="Corporate"/>
    <s v="Office Supplies"/>
    <s v="Paper"/>
    <s v="Small Box"/>
    <d v="2012-03-04T00:00:00"/>
  </r>
  <r>
    <n v="44005"/>
    <x v="1125"/>
    <s v="Medium"/>
    <n v="7"/>
    <n v="733.36"/>
    <s v="Regular Air"/>
    <n v="19.989999999999998"/>
    <x v="5"/>
    <s v="Corporate"/>
    <s v="Technology"/>
    <s v="Computer Peripherals"/>
    <s v="Small Box"/>
    <d v="2010-09-04T00:00:00"/>
  </r>
  <r>
    <n v="549"/>
    <x v="643"/>
    <s v="Critical"/>
    <n v="5"/>
    <n v="40.75"/>
    <s v="Regular Air"/>
    <n v="8.74"/>
    <x v="1"/>
    <s v="Consumer"/>
    <s v="Office Supplies"/>
    <s v="Paper"/>
    <s v="Small Box"/>
    <d v="2012-07-13T00:00:00"/>
  </r>
  <r>
    <n v="27111"/>
    <x v="1283"/>
    <s v="High"/>
    <n v="44"/>
    <n v="774.05250000000001"/>
    <s v="Express Air"/>
    <n v="3.3"/>
    <x v="2"/>
    <s v="Home Office"/>
    <s v="Technology"/>
    <s v="Telephones and Communication"/>
    <s v="Small Pack"/>
    <d v="2009-03-11T00:00:00"/>
  </r>
  <r>
    <n v="41956"/>
    <x v="737"/>
    <s v="Medium"/>
    <n v="22"/>
    <n v="364.69"/>
    <s v="Express Air"/>
    <n v="6.25"/>
    <x v="6"/>
    <s v="Home Office"/>
    <s v="Office Supplies"/>
    <s v="Storage &amp; Organization"/>
    <s v="Small Box"/>
    <d v="2011-12-13T00:00:00"/>
  </r>
  <r>
    <n v="6272"/>
    <x v="59"/>
    <s v="High"/>
    <n v="33"/>
    <n v="497.4"/>
    <s v="Regular Air"/>
    <n v="8.99"/>
    <x v="6"/>
    <s v="Corporate"/>
    <s v="Furniture"/>
    <s v="Office Furnishings"/>
    <s v="Small Pack"/>
    <d v="2010-03-01T00:00:00"/>
  </r>
  <r>
    <n v="55298"/>
    <x v="534"/>
    <s v="Critical"/>
    <n v="1"/>
    <n v="368.66"/>
    <s v="Delivery Truck"/>
    <n v="64.73"/>
    <x v="2"/>
    <s v="Corporate"/>
    <s v="Furniture"/>
    <s v="Chairs &amp; Chairmats"/>
    <s v="Jumbo Drum"/>
    <d v="2009-08-03T00:00:00"/>
  </r>
  <r>
    <n v="13702"/>
    <x v="841"/>
    <s v="Low"/>
    <n v="6"/>
    <n v="209"/>
    <s v="Regular Air"/>
    <n v="7.5"/>
    <x v="2"/>
    <s v="Small Business"/>
    <s v="Office Supplies"/>
    <s v="Paper"/>
    <s v="Small Box"/>
    <d v="2011-09-14T00:00:00"/>
  </r>
  <r>
    <n v="3591"/>
    <x v="414"/>
    <s v="Medium"/>
    <n v="3"/>
    <n v="321.57"/>
    <s v="Delivery Truck"/>
    <n v="15.66"/>
    <x v="1"/>
    <s v="Small Business"/>
    <s v="Office Supplies"/>
    <s v="Appliances"/>
    <s v="Jumbo Drum"/>
    <d v="2010-12-09T00:00:00"/>
  </r>
  <r>
    <n v="55650"/>
    <x v="1369"/>
    <s v="Low"/>
    <n v="41"/>
    <n v="1258.97"/>
    <s v="Regular Air"/>
    <n v="5.5"/>
    <x v="8"/>
    <s v="Home Office"/>
    <s v="Technology"/>
    <s v="Computer Peripherals"/>
    <s v="Small Box"/>
    <d v="2011-10-23T00:00:00"/>
  </r>
  <r>
    <n v="4676"/>
    <x v="110"/>
    <s v="High"/>
    <n v="30"/>
    <n v="4253.009"/>
    <s v="Regular Air"/>
    <n v="8.99"/>
    <x v="11"/>
    <s v="Home Office"/>
    <s v="Technology"/>
    <s v="Telephones and Communication"/>
    <s v="Small Box"/>
    <d v="2011-09-01T00:00:00"/>
  </r>
  <r>
    <n v="40422"/>
    <x v="437"/>
    <s v="Critical"/>
    <n v="39"/>
    <n v="2192.4389999999999"/>
    <s v="Express Air"/>
    <n v="3.99"/>
    <x v="1"/>
    <s v="Consumer"/>
    <s v="Technology"/>
    <s v="Telephones and Communication"/>
    <s v="Small Box"/>
    <d v="2011-07-20T00:00:00"/>
  </r>
  <r>
    <n v="47460"/>
    <x v="565"/>
    <s v="Critical"/>
    <n v="12"/>
    <n v="31.6"/>
    <s v="Regular Air"/>
    <n v="0.93"/>
    <x v="2"/>
    <s v="Corporate"/>
    <s v="Office Supplies"/>
    <s v="Pens &amp; Art Supplies"/>
    <s v="Wrap Bag"/>
    <d v="2010-10-12T00:00:00"/>
  </r>
  <r>
    <n v="29671"/>
    <x v="591"/>
    <s v="Critical"/>
    <n v="43"/>
    <n v="1511.7"/>
    <s v="Regular Air"/>
    <n v="7.73"/>
    <x v="1"/>
    <s v="Consumer"/>
    <s v="Office Supplies"/>
    <s v="Pens &amp; Art Supplies"/>
    <s v="Small Box"/>
    <d v="2010-03-23T00:00:00"/>
  </r>
  <r>
    <n v="39330"/>
    <x v="691"/>
    <s v="Critical"/>
    <n v="29"/>
    <n v="184.77"/>
    <s v="Express Air"/>
    <n v="5.3"/>
    <x v="1"/>
    <s v="Corporate"/>
    <s v="Office Supplies"/>
    <s v="Scissors, Rulers and Trimmers"/>
    <s v="Small Pack"/>
    <d v="2010-07-18T00:00:00"/>
  </r>
  <r>
    <n v="23104"/>
    <x v="288"/>
    <s v="Medium"/>
    <n v="3"/>
    <n v="30.92"/>
    <s v="Express Air"/>
    <n v="2.83"/>
    <x v="6"/>
    <s v="Small Business"/>
    <s v="Furniture"/>
    <s v="Office Furnishings"/>
    <s v="Small Pack"/>
    <d v="2011-04-10T00:00:00"/>
  </r>
  <r>
    <n v="18308"/>
    <x v="999"/>
    <s v="Not Specified"/>
    <n v="30"/>
    <n v="114.12"/>
    <s v="Regular Air"/>
    <n v="1.49"/>
    <x v="2"/>
    <s v="Corporate"/>
    <s v="Office Supplies"/>
    <s v="Binders and Binder Accessories"/>
    <s v="Small Box"/>
    <d v="2009-10-11T00:00:00"/>
  </r>
  <r>
    <n v="19556"/>
    <x v="521"/>
    <s v="Not Specified"/>
    <n v="45"/>
    <n v="5785.59"/>
    <s v="Delivery Truck"/>
    <n v="30"/>
    <x v="3"/>
    <s v="Consumer"/>
    <s v="Furniture"/>
    <s v="Chairs &amp; Chairmats"/>
    <s v="Jumbo Drum"/>
    <d v="2011-01-16T00:00:00"/>
  </r>
  <r>
    <n v="56166"/>
    <x v="198"/>
    <s v="Critical"/>
    <n v="1"/>
    <n v="142.24"/>
    <s v="Delivery Truck"/>
    <n v="42"/>
    <x v="12"/>
    <s v="Consumer"/>
    <s v="Furniture"/>
    <s v="Chairs &amp; Chairmats"/>
    <s v="Jumbo Drum"/>
    <d v="2010-08-05T00:00:00"/>
  </r>
  <r>
    <n v="7267"/>
    <x v="234"/>
    <s v="High"/>
    <n v="19"/>
    <n v="262.32"/>
    <s v="Regular Air"/>
    <n v="6.46"/>
    <x v="10"/>
    <s v="Consumer"/>
    <s v="Office Supplies"/>
    <s v="Binders and Binder Accessories"/>
    <s v="Small Box"/>
    <d v="2012-08-28T00:00:00"/>
  </r>
  <r>
    <n v="8902"/>
    <x v="623"/>
    <s v="High"/>
    <n v="27"/>
    <n v="180.46"/>
    <s v="Regular Air"/>
    <n v="5.94"/>
    <x v="5"/>
    <s v="Consumer"/>
    <s v="Office Supplies"/>
    <s v="Paper"/>
    <s v="Small Box"/>
    <d v="2011-06-21T00:00:00"/>
  </r>
  <r>
    <n v="39490"/>
    <x v="269"/>
    <s v="Low"/>
    <n v="17"/>
    <n v="2844.64"/>
    <s v="Delivery Truck"/>
    <n v="60"/>
    <x v="3"/>
    <s v="Small Business"/>
    <s v="Furniture"/>
    <s v="Tables"/>
    <s v="Jumbo Drum"/>
    <d v="2012-08-16T00:00:00"/>
  </r>
  <r>
    <n v="31684"/>
    <x v="292"/>
    <s v="Critical"/>
    <n v="28"/>
    <n v="456.91"/>
    <s v="Express Air"/>
    <n v="17.78"/>
    <x v="2"/>
    <s v="Corporate"/>
    <s v="Office Supplies"/>
    <s v="Storage &amp; Organization"/>
    <s v="Small Box"/>
    <d v="2012-09-18T00:00:00"/>
  </r>
  <r>
    <n v="57376"/>
    <x v="623"/>
    <s v="Critical"/>
    <n v="44"/>
    <n v="442.72"/>
    <s v="Regular Air"/>
    <n v="7.94"/>
    <x v="9"/>
    <s v="Small Business"/>
    <s v="Furniture"/>
    <s v="Office Furnishings"/>
    <s v="Small Pack"/>
    <d v="2011-06-21T00:00:00"/>
  </r>
  <r>
    <n v="4070"/>
    <x v="906"/>
    <s v="High"/>
    <n v="22"/>
    <n v="646.07000000000005"/>
    <s v="Express Air"/>
    <n v="1.99"/>
    <x v="8"/>
    <s v="Home Office"/>
    <s v="Technology"/>
    <s v="Computer Peripherals"/>
    <s v="Small Pack"/>
    <d v="2011-06-11T00:00:00"/>
  </r>
  <r>
    <n v="56420"/>
    <x v="1087"/>
    <s v="Low"/>
    <n v="22"/>
    <n v="2403.1370000000002"/>
    <s v="Regular Air"/>
    <n v="8.99"/>
    <x v="5"/>
    <s v="Consumer"/>
    <s v="Technology"/>
    <s v="Telephones and Communication"/>
    <s v="Small Box"/>
    <d v="2011-07-29T00:00:00"/>
  </r>
  <r>
    <n v="16709"/>
    <x v="561"/>
    <s v="High"/>
    <n v="3"/>
    <n v="24.36"/>
    <s v="Regular Air"/>
    <n v="5.74"/>
    <x v="3"/>
    <s v="Small Business"/>
    <s v="Office Supplies"/>
    <s v="Paper"/>
    <s v="Small Box"/>
    <d v="2012-10-08T00:00:00"/>
  </r>
  <r>
    <n v="23555"/>
    <x v="760"/>
    <s v="High"/>
    <n v="5"/>
    <n v="284.45249999999999"/>
    <s v="Regular Air"/>
    <n v="8.99"/>
    <x v="3"/>
    <s v="Corporate"/>
    <s v="Technology"/>
    <s v="Telephones and Communication"/>
    <s v="Small Box"/>
    <d v="2012-12-12T00:00:00"/>
  </r>
  <r>
    <n v="6144"/>
    <x v="668"/>
    <s v="Critical"/>
    <n v="4"/>
    <n v="1472.31"/>
    <s v="Delivery Truck"/>
    <n v="40.19"/>
    <x v="0"/>
    <s v="Corporate"/>
    <s v="Furniture"/>
    <s v="Tables"/>
    <s v="Jumbo Box"/>
    <d v="2009-06-22T00:00:00"/>
  </r>
  <r>
    <n v="56166"/>
    <x v="198"/>
    <s v="Critical"/>
    <n v="45"/>
    <n v="615.67999999999995"/>
    <s v="Regular Air"/>
    <n v="6.75"/>
    <x v="9"/>
    <s v="Consumer"/>
    <s v="Office Supplies"/>
    <s v="Appliances"/>
    <s v="Medium Box"/>
    <d v="2010-08-06T00:00:00"/>
  </r>
  <r>
    <n v="386"/>
    <x v="380"/>
    <s v="High"/>
    <n v="4"/>
    <n v="14.96"/>
    <s v="Regular Air"/>
    <n v="0.5"/>
    <x v="1"/>
    <s v="Corporate"/>
    <s v="Office Supplies"/>
    <s v="Labels"/>
    <s v="Small Box"/>
    <d v="2011-01-26T00:00:00"/>
  </r>
  <r>
    <n v="43363"/>
    <x v="640"/>
    <s v="Critical"/>
    <n v="35"/>
    <n v="12908.4"/>
    <s v="Delivery Truck"/>
    <n v="59"/>
    <x v="6"/>
    <s v="Home Office"/>
    <s v="Furniture"/>
    <s v="Chairs &amp; Chairmats"/>
    <s v="Jumbo Drum"/>
    <d v="2011-09-07T00:00:00"/>
  </r>
  <r>
    <n v="38982"/>
    <x v="490"/>
    <s v="Not Specified"/>
    <n v="43"/>
    <n v="1114.42"/>
    <s v="Regular Air"/>
    <n v="1.99"/>
    <x v="6"/>
    <s v="Corporate"/>
    <s v="Technology"/>
    <s v="Computer Peripherals"/>
    <s v="Small Pack"/>
    <d v="2009-07-18T00:00:00"/>
  </r>
  <r>
    <n v="56711"/>
    <x v="12"/>
    <s v="Low"/>
    <n v="25"/>
    <n v="1279.45"/>
    <s v="Regular Air"/>
    <n v="7.23"/>
    <x v="3"/>
    <s v="Consumer"/>
    <s v="Office Supplies"/>
    <s v="Paper"/>
    <s v="Small Box"/>
    <d v="2011-02-11T00:00:00"/>
  </r>
  <r>
    <n v="20450"/>
    <x v="1267"/>
    <s v="Critical"/>
    <n v="26"/>
    <n v="6878.55"/>
    <s v="Delivery Truck"/>
    <n v="66.67"/>
    <x v="3"/>
    <s v="Home Office"/>
    <s v="Furniture"/>
    <s v="Tables"/>
    <s v="Jumbo Box"/>
    <d v="2012-12-10T00:00:00"/>
  </r>
  <r>
    <n v="132"/>
    <x v="901"/>
    <s v="Medium"/>
    <n v="27"/>
    <n v="192.81399999999999"/>
    <s v="Regular Air"/>
    <n v="5.03"/>
    <x v="4"/>
    <s v="Consumer"/>
    <s v="Technology"/>
    <s v="Telephones and Communication"/>
    <s v="Medium Box"/>
    <d v="2010-06-11T00:00:00"/>
  </r>
  <r>
    <n v="43207"/>
    <x v="688"/>
    <s v="Low"/>
    <n v="45"/>
    <n v="2207.9"/>
    <s v="Regular Air"/>
    <n v="10.25"/>
    <x v="6"/>
    <s v="Consumer"/>
    <s v="Furniture"/>
    <s v="Office Furnishings"/>
    <s v="Large Box"/>
    <d v="2010-06-13T00:00:00"/>
  </r>
  <r>
    <n v="7079"/>
    <x v="185"/>
    <s v="Medium"/>
    <n v="18"/>
    <n v="128.13"/>
    <s v="Regular Air"/>
    <n v="5.94"/>
    <x v="4"/>
    <s v="Small Business"/>
    <s v="Office Supplies"/>
    <s v="Paper"/>
    <s v="Small Box"/>
    <d v="2010-02-10T00:00:00"/>
  </r>
  <r>
    <n v="58433"/>
    <x v="1037"/>
    <s v="High"/>
    <n v="11"/>
    <n v="2020.58"/>
    <s v="Delivery Truck"/>
    <n v="30"/>
    <x v="0"/>
    <s v="Home Office"/>
    <s v="Furniture"/>
    <s v="Chairs &amp; Chairmats"/>
    <s v="Jumbo Drum"/>
    <d v="2011-07-02T00:00:00"/>
  </r>
  <r>
    <n v="50725"/>
    <x v="1013"/>
    <s v="Medium"/>
    <n v="1"/>
    <n v="129.88"/>
    <s v="Delivery Truck"/>
    <n v="30"/>
    <x v="4"/>
    <s v="Consumer"/>
    <s v="Furniture"/>
    <s v="Chairs &amp; Chairmats"/>
    <s v="Jumbo Drum"/>
    <d v="2010-11-24T00:00:00"/>
  </r>
  <r>
    <n v="229"/>
    <x v="441"/>
    <s v="Critical"/>
    <n v="24"/>
    <n v="599.1"/>
    <s v="Regular Air"/>
    <n v="12.98"/>
    <x v="6"/>
    <s v="Consumer"/>
    <s v="Office Supplies"/>
    <s v="Binders and Binder Accessories"/>
    <s v="Small Box"/>
    <d v="2010-12-29T00:00:00"/>
  </r>
  <r>
    <n v="25697"/>
    <x v="1410"/>
    <s v="Low"/>
    <n v="46"/>
    <n v="400.25"/>
    <s v="Regular Air"/>
    <n v="3.62"/>
    <x v="1"/>
    <s v="Consumer"/>
    <s v="Technology"/>
    <s v="Computer Peripherals"/>
    <s v="Small Pack"/>
    <d v="2011-04-26T00:00:00"/>
  </r>
  <r>
    <n v="47267"/>
    <x v="14"/>
    <s v="Medium"/>
    <n v="24"/>
    <n v="492.71"/>
    <s v="Regular Air"/>
    <n v="8.68"/>
    <x v="8"/>
    <s v="Corporate"/>
    <s v="Office Supplies"/>
    <s v="Paper"/>
    <s v="Small Box"/>
    <d v="2010-12-30T00:00:00"/>
  </r>
  <r>
    <n v="34400"/>
    <x v="1194"/>
    <s v="Low"/>
    <n v="25"/>
    <n v="92.53"/>
    <s v="Regular Air"/>
    <n v="4.17"/>
    <x v="8"/>
    <s v="Corporate"/>
    <s v="Office Supplies"/>
    <s v="Pens &amp; Art Supplies"/>
    <s v="Small Pack"/>
    <d v="2012-12-28T00:00:00"/>
  </r>
  <r>
    <n v="29216"/>
    <x v="1333"/>
    <s v="Critical"/>
    <n v="17"/>
    <n v="3711.04"/>
    <s v="Delivery Truck"/>
    <n v="69.64"/>
    <x v="6"/>
    <s v="Home Office"/>
    <s v="Furniture"/>
    <s v="Tables"/>
    <s v="Jumbo Box"/>
    <d v="2012-12-30T00:00:00"/>
  </r>
  <r>
    <n v="22272"/>
    <x v="421"/>
    <s v="High"/>
    <n v="30"/>
    <n v="1035.95"/>
    <s v="Regular Air"/>
    <n v="1.99"/>
    <x v="1"/>
    <s v="Home Office"/>
    <s v="Technology"/>
    <s v="Computer Peripherals"/>
    <s v="Small Pack"/>
    <d v="2012-05-08T00:00:00"/>
  </r>
  <r>
    <n v="15108"/>
    <x v="713"/>
    <s v="High"/>
    <n v="50"/>
    <n v="2066.16"/>
    <s v="Regular Air"/>
    <n v="17.48"/>
    <x v="2"/>
    <s v="Small Business"/>
    <s v="Office Supplies"/>
    <s v="Paper"/>
    <s v="Small Box"/>
    <d v="2009-08-29T00:00:00"/>
  </r>
  <r>
    <n v="40103"/>
    <x v="383"/>
    <s v="Not Specified"/>
    <n v="7"/>
    <n v="353.02"/>
    <s v="Regular Air"/>
    <n v="5.0999999999999996"/>
    <x v="1"/>
    <s v="Small Business"/>
    <s v="Office Supplies"/>
    <s v="Appliances"/>
    <s v="Medium Box"/>
    <d v="2010-09-27T00:00:00"/>
  </r>
  <r>
    <n v="59619"/>
    <x v="1397"/>
    <s v="Not Specified"/>
    <n v="35"/>
    <n v="225.4"/>
    <s v="Regular Air"/>
    <n v="8.4"/>
    <x v="4"/>
    <s v="Consumer"/>
    <s v="Office Supplies"/>
    <s v="Paper"/>
    <s v="Small Box"/>
    <d v="2010-02-15T00:00:00"/>
  </r>
  <r>
    <n v="6501"/>
    <x v="456"/>
    <s v="High"/>
    <n v="46"/>
    <n v="4617.3360000000002"/>
    <s v="Regular Air"/>
    <n v="7.69"/>
    <x v="6"/>
    <s v="Corporate"/>
    <s v="Technology"/>
    <s v="Telephones and Communication"/>
    <s v="Small Box"/>
    <d v="2012-01-15T00:00:00"/>
  </r>
  <r>
    <n v="27396"/>
    <x v="1146"/>
    <s v="Critical"/>
    <n v="14"/>
    <n v="138.31"/>
    <s v="Regular Air"/>
    <n v="6.02"/>
    <x v="0"/>
    <s v="Corporate"/>
    <s v="Furniture"/>
    <s v="Office Furnishings"/>
    <s v="Medium Box"/>
    <d v="2010-12-10T00:00:00"/>
  </r>
  <r>
    <n v="49221"/>
    <x v="372"/>
    <s v="Not Specified"/>
    <n v="41"/>
    <n v="277.35000000000002"/>
    <s v="Regular Air"/>
    <n v="6.57"/>
    <x v="1"/>
    <s v="Corporate"/>
    <s v="Office Supplies"/>
    <s v="Paper"/>
    <s v="Small Box"/>
    <d v="2010-07-04T00:00:00"/>
  </r>
  <r>
    <n v="27271"/>
    <x v="32"/>
    <s v="Not Specified"/>
    <n v="8"/>
    <n v="301.57"/>
    <s v="Delivery Truck"/>
    <n v="19.190000000000001"/>
    <x v="4"/>
    <s v="Corporate"/>
    <s v="Furniture"/>
    <s v="Chairs &amp; Chairmats"/>
    <s v="Jumbo Drum"/>
    <d v="2011-09-15T00:00:00"/>
  </r>
  <r>
    <n v="59008"/>
    <x v="770"/>
    <s v="Critical"/>
    <n v="39"/>
    <n v="3451.85"/>
    <s v="Delivery Truck"/>
    <n v="14"/>
    <x v="6"/>
    <s v="Corporate"/>
    <s v="Technology"/>
    <s v="Office Machines"/>
    <s v="Jumbo Drum"/>
    <d v="2010-09-29T00:00:00"/>
  </r>
  <r>
    <n v="16100"/>
    <x v="366"/>
    <s v="Medium"/>
    <n v="44"/>
    <n v="226.18"/>
    <s v="Regular Air"/>
    <n v="5.72"/>
    <x v="7"/>
    <s v="Corporate"/>
    <s v="Furniture"/>
    <s v="Office Furnishings"/>
    <s v="Small Pack"/>
    <d v="2011-03-08T00:00:00"/>
  </r>
  <r>
    <n v="56930"/>
    <x v="720"/>
    <s v="Low"/>
    <n v="10"/>
    <n v="987.54"/>
    <s v="Regular Air"/>
    <n v="35"/>
    <x v="1"/>
    <s v="Home Office"/>
    <s v="Office Supplies"/>
    <s v="Storage &amp; Organization"/>
    <s v="Large Box"/>
    <d v="2012-08-17T00:00:00"/>
  </r>
  <r>
    <n v="14916"/>
    <x v="860"/>
    <s v="Low"/>
    <n v="16"/>
    <n v="1685.941"/>
    <s v="Express Air"/>
    <n v="8.8000000000000007"/>
    <x v="5"/>
    <s v="Corporate"/>
    <s v="Technology"/>
    <s v="Telephones and Communication"/>
    <s v="Small Box"/>
    <d v="2009-03-01T00:00:00"/>
  </r>
  <r>
    <n v="54177"/>
    <x v="869"/>
    <s v="Critical"/>
    <n v="25"/>
    <n v="159"/>
    <s v="Regular Air"/>
    <n v="7.37"/>
    <x v="1"/>
    <s v="Home Office"/>
    <s v="Office Supplies"/>
    <s v="Paper"/>
    <s v="Small Box"/>
    <d v="2012-01-27T00:00:00"/>
  </r>
  <r>
    <n v="18279"/>
    <x v="9"/>
    <s v="Medium"/>
    <n v="22"/>
    <n v="184.35"/>
    <s v="Regular Air"/>
    <n v="1.99"/>
    <x v="5"/>
    <s v="Consumer"/>
    <s v="Technology"/>
    <s v="Computer Peripherals"/>
    <s v="Small Pack"/>
    <d v="2009-02-28T00:00:00"/>
  </r>
  <r>
    <n v="7552"/>
    <x v="1226"/>
    <s v="Critical"/>
    <n v="47"/>
    <n v="1406.49"/>
    <s v="Regular Air"/>
    <n v="6.17"/>
    <x v="5"/>
    <s v="Corporate"/>
    <s v="Office Supplies"/>
    <s v="Pens &amp; Art Supplies"/>
    <s v="Small Pack"/>
    <d v="2012-09-12T00:00:00"/>
  </r>
  <r>
    <n v="16164"/>
    <x v="277"/>
    <s v="Low"/>
    <n v="22"/>
    <n v="3353.54"/>
    <s v="Regular Air"/>
    <n v="19.989999999999998"/>
    <x v="0"/>
    <s v="Home Office"/>
    <s v="Office Supplies"/>
    <s v="Envelopes"/>
    <s v="Small Box"/>
    <d v="2012-01-12T00:00:00"/>
  </r>
  <r>
    <n v="6438"/>
    <x v="466"/>
    <s v="Not Specified"/>
    <n v="38"/>
    <n v="225.21"/>
    <s v="Regular Air"/>
    <n v="5.2"/>
    <x v="1"/>
    <s v="Corporate"/>
    <s v="Office Supplies"/>
    <s v="Paper"/>
    <s v="Small Box"/>
    <d v="2010-05-17T00:00:00"/>
  </r>
  <r>
    <n v="33824"/>
    <x v="697"/>
    <s v="Critical"/>
    <n v="19"/>
    <n v="50.99"/>
    <s v="Regular Air"/>
    <n v="1.34"/>
    <x v="5"/>
    <s v="Corporate"/>
    <s v="Office Supplies"/>
    <s v="Pens &amp; Art Supplies"/>
    <s v="Wrap Bag"/>
    <d v="2011-03-03T00:00:00"/>
  </r>
  <r>
    <n v="548"/>
    <x v="721"/>
    <s v="Critical"/>
    <n v="29"/>
    <n v="202.95"/>
    <s v="Regular Air"/>
    <n v="5.9"/>
    <x v="6"/>
    <s v="Home Office"/>
    <s v="Office Supplies"/>
    <s v="Paper"/>
    <s v="Small Box"/>
    <d v="2009-09-21T00:00:00"/>
  </r>
  <r>
    <n v="47810"/>
    <x v="967"/>
    <s v="Critical"/>
    <n v="3"/>
    <n v="19.57"/>
    <s v="Regular Air"/>
    <n v="1.2"/>
    <x v="10"/>
    <s v="Home Office"/>
    <s v="Office Supplies"/>
    <s v="Pens &amp; Art Supplies"/>
    <s v="Wrap Bag"/>
    <d v="2011-08-15T00:00:00"/>
  </r>
  <r>
    <n v="25060"/>
    <x v="872"/>
    <s v="Not Specified"/>
    <n v="6"/>
    <n v="7767.02"/>
    <s v="Regular Air"/>
    <n v="19.989999999999998"/>
    <x v="6"/>
    <s v="Consumer"/>
    <s v="Office Supplies"/>
    <s v="Binders and Binder Accessories"/>
    <s v="Small Box"/>
    <d v="2009-07-22T00:00:00"/>
  </r>
  <r>
    <n v="9927"/>
    <x v="533"/>
    <s v="High"/>
    <n v="32"/>
    <n v="4655.07"/>
    <s v="Delivery Truck"/>
    <n v="53.48"/>
    <x v="2"/>
    <s v="Corporate"/>
    <s v="Furniture"/>
    <s v="Bookcases"/>
    <s v="Jumbo Box"/>
    <d v="2011-08-17T00:00:00"/>
  </r>
  <r>
    <n v="3841"/>
    <x v="745"/>
    <s v="Not Specified"/>
    <n v="20"/>
    <n v="25409.63"/>
    <s v="Regular Air"/>
    <n v="19.989999999999998"/>
    <x v="4"/>
    <s v="Small Business"/>
    <s v="Office Supplies"/>
    <s v="Binders and Binder Accessories"/>
    <s v="Small Box"/>
    <d v="2009-10-06T00:00:00"/>
  </r>
  <r>
    <n v="11269"/>
    <x v="208"/>
    <s v="Low"/>
    <n v="39"/>
    <n v="2083.0524999999998"/>
    <s v="Express Air"/>
    <n v="5.99"/>
    <x v="7"/>
    <s v="Home Office"/>
    <s v="Technology"/>
    <s v="Telephones and Communication"/>
    <s v="Small Box"/>
    <d v="2012-05-30T00:00:00"/>
  </r>
  <r>
    <n v="44386"/>
    <x v="559"/>
    <s v="Medium"/>
    <n v="27"/>
    <n v="129.06"/>
    <s v="Regular Air"/>
    <n v="4.97"/>
    <x v="1"/>
    <s v="Home Office"/>
    <s v="Office Supplies"/>
    <s v="Binders and Binder Accessories"/>
    <s v="Small Box"/>
    <d v="2012-04-11T00:00:00"/>
  </r>
  <r>
    <n v="5350"/>
    <x v="348"/>
    <s v="Low"/>
    <n v="39"/>
    <n v="434.73"/>
    <s v="Regular Air"/>
    <n v="6.12"/>
    <x v="5"/>
    <s v="Consumer"/>
    <s v="Office Supplies"/>
    <s v="Appliances"/>
    <s v="Medium Box"/>
    <d v="2010-10-11T00:00:00"/>
  </r>
  <r>
    <n v="871"/>
    <x v="1089"/>
    <s v="Low"/>
    <n v="17"/>
    <n v="104.94"/>
    <s v="Regular Air"/>
    <n v="5.22"/>
    <x v="3"/>
    <s v="Home Office"/>
    <s v="Furniture"/>
    <s v="Office Furnishings"/>
    <s v="Small Box"/>
    <d v="2011-11-14T00:00:00"/>
  </r>
  <r>
    <n v="46276"/>
    <x v="416"/>
    <s v="Critical"/>
    <n v="23"/>
    <n v="16743.759999999998"/>
    <s v="Regular Air"/>
    <n v="24.49"/>
    <x v="1"/>
    <s v="Small Business"/>
    <s v="Technology"/>
    <s v="Copiers and Fax"/>
    <s v="Large Box"/>
    <d v="2012-12-11T00:00:00"/>
  </r>
  <r>
    <n v="45601"/>
    <x v="831"/>
    <s v="High"/>
    <n v="47"/>
    <n v="945.03"/>
    <s v="Regular Air"/>
    <n v="5.97"/>
    <x v="7"/>
    <s v="Corporate"/>
    <s v="Office Supplies"/>
    <s v="Paper"/>
    <s v="Small Box"/>
    <d v="2011-09-28T00:00:00"/>
  </r>
  <r>
    <n v="14276"/>
    <x v="1379"/>
    <s v="Medium"/>
    <n v="11"/>
    <n v="110.79"/>
    <s v="Regular Air"/>
    <n v="2.89"/>
    <x v="0"/>
    <s v="Corporate"/>
    <s v="Office Supplies"/>
    <s v="Pens &amp; Art Supplies"/>
    <s v="Small Pack"/>
    <d v="2009-06-19T00:00:00"/>
  </r>
  <r>
    <n v="19492"/>
    <x v="673"/>
    <s v="High"/>
    <n v="9"/>
    <n v="691.09"/>
    <s v="Regular Air"/>
    <n v="19.989999999999998"/>
    <x v="8"/>
    <s v="Small Business"/>
    <s v="Furniture"/>
    <s v="Office Furnishings"/>
    <s v="Small Box"/>
    <d v="2010-12-14T00:00:00"/>
  </r>
  <r>
    <n v="14981"/>
    <x v="789"/>
    <s v="Medium"/>
    <n v="8"/>
    <n v="154.21"/>
    <s v="Delivery Truck"/>
    <n v="27.75"/>
    <x v="3"/>
    <s v="Home Office"/>
    <s v="Furniture"/>
    <s v="Tables"/>
    <s v="Jumbo Box"/>
    <d v="2010-10-28T00:00:00"/>
  </r>
  <r>
    <n v="47971"/>
    <x v="837"/>
    <s v="High"/>
    <n v="24"/>
    <n v="113.43"/>
    <s v="Regular Air"/>
    <n v="5.32"/>
    <x v="1"/>
    <s v="Home Office"/>
    <s v="Furniture"/>
    <s v="Office Furnishings"/>
    <s v="Small Box"/>
    <d v="2012-10-30T00:00:00"/>
  </r>
  <r>
    <n v="45059"/>
    <x v="1015"/>
    <s v="Not Specified"/>
    <n v="35"/>
    <n v="1327.59"/>
    <s v="Express Air"/>
    <n v="2.9"/>
    <x v="9"/>
    <s v="Consumer"/>
    <s v="Office Supplies"/>
    <s v="Pens &amp; Art Supplies"/>
    <s v="Small Pack"/>
    <d v="2011-02-04T00:00:00"/>
  </r>
  <r>
    <n v="28007"/>
    <x v="1343"/>
    <s v="Not Specified"/>
    <n v="20"/>
    <n v="238.77"/>
    <s v="Regular Air"/>
    <n v="7.95"/>
    <x v="3"/>
    <s v="Small Business"/>
    <s v="Office Supplies"/>
    <s v="Pens &amp; Art Supplies"/>
    <s v="Small Pack"/>
    <d v="2010-04-09T00:00:00"/>
  </r>
  <r>
    <n v="41766"/>
    <x v="1400"/>
    <s v="Critical"/>
    <n v="7"/>
    <n v="273.42"/>
    <s v="Regular Air"/>
    <n v="14.72"/>
    <x v="9"/>
    <s v="Corporate"/>
    <s v="Office Supplies"/>
    <s v="Binders and Binder Accessories"/>
    <s v="Small Box"/>
    <d v="2012-09-12T00:00:00"/>
  </r>
  <r>
    <n v="15687"/>
    <x v="559"/>
    <s v="Critical"/>
    <n v="48"/>
    <n v="3400.63"/>
    <s v="Delivery Truck"/>
    <n v="46.74"/>
    <x v="1"/>
    <s v="Small Business"/>
    <s v="Furniture"/>
    <s v="Bookcases"/>
    <s v="Jumbo Box"/>
    <d v="2012-04-12T00:00:00"/>
  </r>
  <r>
    <n v="57253"/>
    <x v="719"/>
    <s v="Critical"/>
    <n v="48"/>
    <n v="12635.75"/>
    <s v="Regular Air"/>
    <n v="35"/>
    <x v="1"/>
    <s v="Consumer"/>
    <s v="Furniture"/>
    <s v="Office Furnishings"/>
    <s v="Large Box"/>
    <d v="2009-01-05T00:00:00"/>
  </r>
  <r>
    <n v="41766"/>
    <x v="1400"/>
    <s v="Critical"/>
    <n v="10"/>
    <n v="5158.09"/>
    <s v="Delivery Truck"/>
    <n v="28.14"/>
    <x v="6"/>
    <s v="Corporate"/>
    <s v="Technology"/>
    <s v="Office Machines"/>
    <s v="Jumbo Drum"/>
    <d v="2012-09-12T00:00:00"/>
  </r>
  <r>
    <n v="49638"/>
    <x v="1154"/>
    <s v="Medium"/>
    <n v="17"/>
    <n v="196.07"/>
    <s v="Regular Air"/>
    <n v="6.5"/>
    <x v="6"/>
    <s v="Home Office"/>
    <s v="Technology"/>
    <s v="Computer Peripherals"/>
    <s v="Small Box"/>
    <d v="2010-08-08T00:00:00"/>
  </r>
  <r>
    <n v="35687"/>
    <x v="1107"/>
    <s v="Not Specified"/>
    <n v="48"/>
    <n v="620.23"/>
    <s v="Express Air"/>
    <n v="4.9800000000000004"/>
    <x v="8"/>
    <s v="Home Office"/>
    <s v="Furniture"/>
    <s v="Office Furnishings"/>
    <s v="Small Pack"/>
    <d v="2011-11-19T00:00:00"/>
  </r>
  <r>
    <n v="51271"/>
    <x v="1011"/>
    <s v="High"/>
    <n v="16"/>
    <n v="2882.7069999999999"/>
    <s v="Regular Air"/>
    <n v="5"/>
    <x v="5"/>
    <s v="Consumer"/>
    <s v="Technology"/>
    <s v="Telephones and Communication"/>
    <s v="Small Box"/>
    <d v="2010-10-27T00:00:00"/>
  </r>
  <r>
    <n v="16096"/>
    <x v="752"/>
    <s v="High"/>
    <n v="9"/>
    <n v="42.21"/>
    <s v="Express Air"/>
    <n v="0.99"/>
    <x v="1"/>
    <s v="Consumer"/>
    <s v="Office Supplies"/>
    <s v="Labels"/>
    <s v="Small Box"/>
    <d v="2011-01-20T00:00:00"/>
  </r>
  <r>
    <n v="45413"/>
    <x v="359"/>
    <s v="High"/>
    <n v="24"/>
    <n v="131.94"/>
    <s v="Regular Air"/>
    <n v="2.99"/>
    <x v="8"/>
    <s v="Small Business"/>
    <s v="Office Supplies"/>
    <s v="Binders and Binder Accessories"/>
    <s v="Small Box"/>
    <d v="2010-06-08T00:00:00"/>
  </r>
  <r>
    <n v="10784"/>
    <x v="823"/>
    <s v="Not Specified"/>
    <n v="30"/>
    <n v="206.27"/>
    <s v="Regular Air"/>
    <n v="5.48"/>
    <x v="4"/>
    <s v="Home Office"/>
    <s v="Office Supplies"/>
    <s v="Binders and Binder Accessories"/>
    <s v="Small Box"/>
    <d v="2010-07-07T00:00:00"/>
  </r>
  <r>
    <n v="21633"/>
    <x v="453"/>
    <s v="Medium"/>
    <n v="29"/>
    <n v="547.82000000000005"/>
    <s v="Regular Air"/>
    <n v="8.99"/>
    <x v="8"/>
    <s v="Home Office"/>
    <s v="Furniture"/>
    <s v="Office Furnishings"/>
    <s v="Small Pack"/>
    <d v="2009-03-28T00:00:00"/>
  </r>
  <r>
    <n v="35652"/>
    <x v="1310"/>
    <s v="Low"/>
    <n v="21"/>
    <n v="2251.56"/>
    <s v="Delivery Truck"/>
    <n v="26.22"/>
    <x v="5"/>
    <s v="Corporate"/>
    <s v="Furniture"/>
    <s v="Bookcases"/>
    <s v="Jumbo Box"/>
    <d v="2010-09-23T00:00:00"/>
  </r>
  <r>
    <n v="11206"/>
    <x v="344"/>
    <s v="Low"/>
    <n v="26"/>
    <n v="1285.55"/>
    <s v="Regular Air"/>
    <n v="19.989999999999998"/>
    <x v="1"/>
    <s v="Small Business"/>
    <s v="Technology"/>
    <s v="Computer Peripherals"/>
    <s v="Small Box"/>
    <d v="2009-12-30T00:00:00"/>
  </r>
  <r>
    <n v="51461"/>
    <x v="1211"/>
    <s v="Not Specified"/>
    <n v="43"/>
    <n v="858.53"/>
    <s v="Regular Air"/>
    <n v="11.17"/>
    <x v="8"/>
    <s v="Corporate"/>
    <s v="Furniture"/>
    <s v="Office Furnishings"/>
    <s v="Large Box"/>
    <d v="2011-02-12T00:00:00"/>
  </r>
  <r>
    <n v="46023"/>
    <x v="508"/>
    <s v="Not Specified"/>
    <n v="50"/>
    <n v="1101.76"/>
    <s v="Regular Air"/>
    <n v="13.99"/>
    <x v="5"/>
    <s v="Small Business"/>
    <s v="Office Supplies"/>
    <s v="Appliances"/>
    <s v="Medium Box"/>
    <d v="2012-03-25T00:00:00"/>
  </r>
  <r>
    <n v="24199"/>
    <x v="1411"/>
    <s v="Critical"/>
    <n v="16"/>
    <n v="706.53"/>
    <s v="Regular Air"/>
    <n v="19.989999999999998"/>
    <x v="6"/>
    <s v="Small Business"/>
    <s v="Technology"/>
    <s v="Computer Peripherals"/>
    <s v="Small Box"/>
    <d v="2009-06-17T00:00:00"/>
  </r>
  <r>
    <n v="31399"/>
    <x v="149"/>
    <s v="Not Specified"/>
    <n v="9"/>
    <n v="337.20350000000002"/>
    <s v="Regular Air"/>
    <n v="4.99"/>
    <x v="5"/>
    <s v="Consumer"/>
    <s v="Technology"/>
    <s v="Telephones and Communication"/>
    <s v="Small Box"/>
    <d v="2011-11-06T00:00:00"/>
  </r>
  <r>
    <n v="48900"/>
    <x v="19"/>
    <s v="Not Specified"/>
    <n v="42"/>
    <n v="636.34"/>
    <s v="Regular Air"/>
    <n v="4.53"/>
    <x v="6"/>
    <s v="Small Business"/>
    <s v="Office Supplies"/>
    <s v="Storage &amp; Organization"/>
    <s v="Small Box"/>
    <d v="2009-03-23T00:00:00"/>
  </r>
  <r>
    <n v="12711"/>
    <x v="581"/>
    <s v="Critical"/>
    <n v="32"/>
    <n v="1486.72"/>
    <s v="Regular Air"/>
    <n v="8.99"/>
    <x v="6"/>
    <s v="Corporate"/>
    <s v="Office Supplies"/>
    <s v="Pens &amp; Art Supplies"/>
    <s v="Small Pack"/>
    <d v="2012-02-20T00:00:00"/>
  </r>
  <r>
    <n v="1892"/>
    <x v="1105"/>
    <s v="Low"/>
    <n v="47"/>
    <n v="193.63"/>
    <s v="Regular Air"/>
    <n v="5.26"/>
    <x v="1"/>
    <s v="Small Business"/>
    <s v="Office Supplies"/>
    <s v="Binders and Binder Accessories"/>
    <s v="Small Box"/>
    <d v="2009-03-29T00:00:00"/>
  </r>
  <r>
    <n v="20710"/>
    <x v="367"/>
    <s v="High"/>
    <n v="31"/>
    <n v="180.7"/>
    <s v="Regular Air"/>
    <n v="3.85"/>
    <x v="4"/>
    <s v="Small Business"/>
    <s v="Technology"/>
    <s v="Computer Peripherals"/>
    <s v="Small Pack"/>
    <d v="2009-11-30T00:00:00"/>
  </r>
  <r>
    <n v="51266"/>
    <x v="1105"/>
    <s v="Not Specified"/>
    <n v="46"/>
    <n v="1605.22"/>
    <s v="Express Air"/>
    <n v="7.73"/>
    <x v="6"/>
    <s v="Corporate"/>
    <s v="Office Supplies"/>
    <s v="Pens &amp; Art Supplies"/>
    <s v="Small Box"/>
    <d v="2009-03-27T00:00:00"/>
  </r>
  <r>
    <n v="39617"/>
    <x v="925"/>
    <s v="Not Specified"/>
    <n v="33"/>
    <n v="1283.68"/>
    <s v="Regular Air"/>
    <n v="9.1999999999999993"/>
    <x v="0"/>
    <s v="Small Business"/>
    <s v="Furniture"/>
    <s v="Office Furnishings"/>
    <s v="Wrap Bag"/>
    <d v="2011-12-19T00:00:00"/>
  </r>
  <r>
    <n v="46948"/>
    <x v="1075"/>
    <s v="Low"/>
    <n v="10"/>
    <n v="64.13"/>
    <s v="Regular Air"/>
    <n v="5.27"/>
    <x v="8"/>
    <s v="Corporate"/>
    <s v="Office Supplies"/>
    <s v="Binders and Binder Accessories"/>
    <s v="Small Box"/>
    <d v="2010-05-24T00:00:00"/>
  </r>
  <r>
    <n v="45284"/>
    <x v="882"/>
    <s v="High"/>
    <n v="7"/>
    <n v="91.43"/>
    <s v="Regular Air"/>
    <n v="8.99"/>
    <x v="5"/>
    <s v="Consumer"/>
    <s v="Office Supplies"/>
    <s v="Pens &amp; Art Supplies"/>
    <s v="Small Pack"/>
    <d v="2012-01-08T00:00:00"/>
  </r>
  <r>
    <n v="5121"/>
    <x v="4"/>
    <s v="Not Specified"/>
    <n v="45"/>
    <n v="1991.703"/>
    <s v="Regular Air"/>
    <n v="1.25"/>
    <x v="0"/>
    <s v="Corporate"/>
    <s v="Technology"/>
    <s v="Telephones and Communication"/>
    <s v="Small Pack"/>
    <d v="2012-05-11T00:00:00"/>
  </r>
  <r>
    <n v="11270"/>
    <x v="937"/>
    <s v="High"/>
    <n v="15"/>
    <n v="140.07"/>
    <s v="Express Air"/>
    <n v="6.19"/>
    <x v="8"/>
    <s v="Corporate"/>
    <s v="Office Supplies"/>
    <s v="Binders and Binder Accessories"/>
    <s v="Small Box"/>
    <d v="2011-07-01T00:00:00"/>
  </r>
  <r>
    <n v="27335"/>
    <x v="564"/>
    <s v="Low"/>
    <n v="23"/>
    <n v="67.47"/>
    <s v="Regular Air"/>
    <n v="6.35"/>
    <x v="9"/>
    <s v="Corporate"/>
    <s v="Office Supplies"/>
    <s v="Envelopes"/>
    <s v="Small Box"/>
    <d v="2010-11-06T00:00:00"/>
  </r>
  <r>
    <n v="24613"/>
    <x v="166"/>
    <s v="Low"/>
    <n v="36"/>
    <n v="246.79"/>
    <s v="Regular Air"/>
    <n v="6.6"/>
    <x v="4"/>
    <s v="Home Office"/>
    <s v="Office Supplies"/>
    <s v="Paper"/>
    <s v="Small Box"/>
    <d v="2012-07-25T00:00:00"/>
  </r>
  <r>
    <n v="22563"/>
    <x v="558"/>
    <s v="Critical"/>
    <n v="32"/>
    <n v="251.51"/>
    <s v="Regular Air"/>
    <n v="3.68"/>
    <x v="5"/>
    <s v="Home Office"/>
    <s v="Furniture"/>
    <s v="Office Furnishings"/>
    <s v="Wrap Bag"/>
    <d v="2012-05-23T00:00:00"/>
  </r>
  <r>
    <n v="13543"/>
    <x v="1412"/>
    <s v="Medium"/>
    <n v="2"/>
    <n v="27.83"/>
    <s v="Regular Air"/>
    <n v="9.4499999999999993"/>
    <x v="6"/>
    <s v="Corporate"/>
    <s v="Office Supplies"/>
    <s v="Storage &amp; Organization"/>
    <s v="Small Box"/>
    <d v="2012-08-08T00:00:00"/>
  </r>
  <r>
    <n v="21796"/>
    <x v="421"/>
    <s v="Low"/>
    <n v="31"/>
    <n v="34.22"/>
    <s v="Regular Air"/>
    <n v="0.7"/>
    <x v="1"/>
    <s v="Home Office"/>
    <s v="Office Supplies"/>
    <s v="Rubber Bands"/>
    <s v="Wrap Bag"/>
    <d v="2012-05-11T00:00:00"/>
  </r>
  <r>
    <n v="26818"/>
    <x v="615"/>
    <s v="Not Specified"/>
    <n v="36"/>
    <n v="251.34"/>
    <s v="Regular Air"/>
    <n v="7.72"/>
    <x v="4"/>
    <s v="Small Business"/>
    <s v="Office Supplies"/>
    <s v="Binders and Binder Accessories"/>
    <s v="Small Box"/>
    <d v="2012-01-09T00:00:00"/>
  </r>
  <r>
    <n v="6403"/>
    <x v="879"/>
    <s v="Low"/>
    <n v="41"/>
    <n v="17874.259999999998"/>
    <s v="Regular Air"/>
    <n v="19.989999999999998"/>
    <x v="1"/>
    <s v="Small Business"/>
    <s v="Office Supplies"/>
    <s v="Storage &amp; Organization"/>
    <s v="Small Box"/>
    <d v="2011-02-13T00:00:00"/>
  </r>
  <r>
    <n v="70"/>
    <x v="28"/>
    <s v="Low"/>
    <n v="48"/>
    <n v="90.05"/>
    <s v="Regular Air"/>
    <n v="2.58"/>
    <x v="4"/>
    <s v="Home Office"/>
    <s v="Office Supplies"/>
    <s v="Rubber Bands"/>
    <s v="Wrap Bag"/>
    <d v="2010-12-22T00:00:00"/>
  </r>
  <r>
    <n v="56224"/>
    <x v="840"/>
    <s v="Medium"/>
    <n v="46"/>
    <n v="339.27"/>
    <s v="Regular Air"/>
    <n v="2.82"/>
    <x v="0"/>
    <s v="Home Office"/>
    <s v="Office Supplies"/>
    <s v="Rubber Bands"/>
    <s v="Wrap Bag"/>
    <d v="2012-10-25T00:00:00"/>
  </r>
  <r>
    <n v="53984"/>
    <x v="550"/>
    <s v="Medium"/>
    <n v="23"/>
    <n v="172.9"/>
    <s v="Regular Air"/>
    <n v="2"/>
    <x v="1"/>
    <s v="Corporate"/>
    <s v="Office Supplies"/>
    <s v="Paper"/>
    <s v="Wrap Bag"/>
    <d v="2012-12-11T00:00:00"/>
  </r>
  <r>
    <n v="6498"/>
    <x v="1233"/>
    <s v="Medium"/>
    <n v="38"/>
    <n v="336.85"/>
    <s v="Express Air"/>
    <n v="2.83"/>
    <x v="1"/>
    <s v="Home Office"/>
    <s v="Technology"/>
    <s v="Computer Peripherals"/>
    <s v="Small Pack"/>
    <d v="2009-03-18T00:00:00"/>
  </r>
  <r>
    <n v="34017"/>
    <x v="18"/>
    <s v="High"/>
    <n v="20"/>
    <n v="103.39"/>
    <s v="Express Air"/>
    <n v="0.71"/>
    <x v="1"/>
    <s v="Corporate"/>
    <s v="Office Supplies"/>
    <s v="Pens &amp; Art Supplies"/>
    <s v="Wrap Bag"/>
    <d v="2009-03-23T00:00:00"/>
  </r>
  <r>
    <n v="39780"/>
    <x v="285"/>
    <s v="Low"/>
    <n v="33"/>
    <n v="1683.69"/>
    <s v="Regular Air"/>
    <n v="5.79"/>
    <x v="4"/>
    <s v="Consumer"/>
    <s v="Office Supplies"/>
    <s v="Paper"/>
    <s v="Small Box"/>
    <d v="2009-06-14T00:00:00"/>
  </r>
  <r>
    <n v="41504"/>
    <x v="268"/>
    <s v="Critical"/>
    <n v="20"/>
    <n v="302.94"/>
    <s v="Regular Air"/>
    <n v="5.8"/>
    <x v="1"/>
    <s v="Corporate"/>
    <s v="Office Supplies"/>
    <s v="Storage &amp; Organization"/>
    <s v="Small Box"/>
    <d v="2012-10-30T00:00:00"/>
  </r>
  <r>
    <n v="38371"/>
    <x v="634"/>
    <s v="Not Specified"/>
    <n v="24"/>
    <n v="2004.4"/>
    <s v="Express Air"/>
    <n v="6.13"/>
    <x v="4"/>
    <s v="Small Business"/>
    <s v="Technology"/>
    <s v="Computer Peripherals"/>
    <s v="Small Box"/>
    <d v="2009-11-09T00:00:00"/>
  </r>
  <r>
    <n v="48512"/>
    <x v="64"/>
    <s v="Not Specified"/>
    <n v="47"/>
    <n v="148.26"/>
    <s v="Express Air"/>
    <n v="0.81"/>
    <x v="0"/>
    <s v="Consumer"/>
    <s v="Office Supplies"/>
    <s v="Pens &amp; Art Supplies"/>
    <s v="Wrap Bag"/>
    <d v="2011-08-03T00:00:00"/>
  </r>
  <r>
    <n v="47173"/>
    <x v="924"/>
    <s v="Not Specified"/>
    <n v="41"/>
    <n v="277.0745"/>
    <s v="Regular Air"/>
    <n v="5.03"/>
    <x v="10"/>
    <s v="Corporate"/>
    <s v="Technology"/>
    <s v="Telephones and Communication"/>
    <s v="Medium Box"/>
    <d v="2009-09-03T00:00:00"/>
  </r>
  <r>
    <n v="36673"/>
    <x v="284"/>
    <s v="Low"/>
    <n v="20"/>
    <n v="984.63149999999996"/>
    <s v="Regular Air"/>
    <n v="5"/>
    <x v="5"/>
    <s v="Home Office"/>
    <s v="Technology"/>
    <s v="Telephones and Communication"/>
    <s v="Small Pack"/>
    <d v="2010-09-20T00:00:00"/>
  </r>
  <r>
    <n v="18627"/>
    <x v="1104"/>
    <s v="Medium"/>
    <n v="4"/>
    <n v="15.7"/>
    <s v="Regular Air"/>
    <n v="0.5"/>
    <x v="4"/>
    <s v="Small Business"/>
    <s v="Office Supplies"/>
    <s v="Labels"/>
    <s v="Small Box"/>
    <d v="2010-12-21T00:00:00"/>
  </r>
  <r>
    <n v="7968"/>
    <x v="646"/>
    <s v="Low"/>
    <n v="10"/>
    <n v="1449.21"/>
    <s v="Delivery Truck"/>
    <n v="30"/>
    <x v="0"/>
    <s v="Consumer"/>
    <s v="Furniture"/>
    <s v="Chairs &amp; Chairmats"/>
    <s v="Jumbo Drum"/>
    <d v="2010-09-15T00:00:00"/>
  </r>
  <r>
    <n v="7169"/>
    <x v="980"/>
    <s v="Medium"/>
    <n v="22"/>
    <n v="446.72"/>
    <s v="Regular Air"/>
    <n v="14.39"/>
    <x v="0"/>
    <s v="Corporate"/>
    <s v="Furniture"/>
    <s v="Office Furnishings"/>
    <s v="Small Box"/>
    <d v="2010-03-28T00:00:00"/>
  </r>
  <r>
    <n v="46305"/>
    <x v="1309"/>
    <s v="Low"/>
    <n v="30"/>
    <n v="299.66000000000003"/>
    <s v="Regular Air"/>
    <n v="5.75"/>
    <x v="8"/>
    <s v="Consumer"/>
    <s v="Office Supplies"/>
    <s v="Binders and Binder Accessories"/>
    <s v="Small Box"/>
    <d v="2011-08-03T00:00:00"/>
  </r>
  <r>
    <n v="52512"/>
    <x v="1025"/>
    <s v="High"/>
    <n v="4"/>
    <n v="49.86"/>
    <s v="Regular Air"/>
    <n v="4.9800000000000004"/>
    <x v="1"/>
    <s v="Consumer"/>
    <s v="Office Supplies"/>
    <s v="Appliances"/>
    <s v="Small Box"/>
    <d v="2011-07-09T00:00:00"/>
  </r>
  <r>
    <n v="38405"/>
    <x v="886"/>
    <s v="Medium"/>
    <n v="29"/>
    <n v="208.04"/>
    <s v="Regular Air"/>
    <n v="4"/>
    <x v="1"/>
    <s v="Small Business"/>
    <s v="Furniture"/>
    <s v="Office Furnishings"/>
    <s v="Wrap Bag"/>
    <d v="2010-07-18T00:00:00"/>
  </r>
  <r>
    <n v="48839"/>
    <x v="1413"/>
    <s v="Critical"/>
    <n v="1"/>
    <n v="97.13"/>
    <s v="Regular Air"/>
    <n v="0.49"/>
    <x v="2"/>
    <s v="Corporate"/>
    <s v="Office Supplies"/>
    <s v="Labels"/>
    <s v="Small Box"/>
    <d v="2010-07-12T00:00:00"/>
  </r>
  <r>
    <n v="3232"/>
    <x v="1224"/>
    <s v="Critical"/>
    <n v="5"/>
    <n v="42.66"/>
    <s v="Regular Air"/>
    <n v="4.71"/>
    <x v="11"/>
    <s v="Small Business"/>
    <s v="Office Supplies"/>
    <s v="Binders and Binder Accessories"/>
    <s v="Small Box"/>
    <d v="2012-10-10T00:00:00"/>
  </r>
  <r>
    <n v="30726"/>
    <x v="230"/>
    <s v="Medium"/>
    <n v="35"/>
    <n v="725.15"/>
    <s v="Regular Air"/>
    <n v="3.99"/>
    <x v="1"/>
    <s v="Home Office"/>
    <s v="Office Supplies"/>
    <s v="Appliances"/>
    <s v="Small Box"/>
    <d v="2009-11-26T00:00:00"/>
  </r>
  <r>
    <n v="25541"/>
    <x v="1284"/>
    <s v="Low"/>
    <n v="50"/>
    <n v="297.76"/>
    <s v="Regular Air"/>
    <n v="5.79"/>
    <x v="8"/>
    <s v="Consumer"/>
    <s v="Office Supplies"/>
    <s v="Paper"/>
    <s v="Small Box"/>
    <d v="2009-01-15T00:00:00"/>
  </r>
  <r>
    <n v="29121"/>
    <x v="677"/>
    <s v="Medium"/>
    <n v="31"/>
    <n v="3206.9650000000001"/>
    <s v="Regular Air"/>
    <n v="7.69"/>
    <x v="7"/>
    <s v="Corporate"/>
    <s v="Technology"/>
    <s v="Telephones and Communication"/>
    <s v="Small Box"/>
    <d v="2010-04-13T00:00:00"/>
  </r>
  <r>
    <n v="58340"/>
    <x v="298"/>
    <s v="Medium"/>
    <n v="36"/>
    <n v="1936.3"/>
    <s v="Regular Air"/>
    <n v="13.66"/>
    <x v="7"/>
    <s v="Corporate"/>
    <s v="Office Supplies"/>
    <s v="Appliances"/>
    <s v="Small Box"/>
    <d v="2011-01-09T00:00:00"/>
  </r>
  <r>
    <n v="5635"/>
    <x v="916"/>
    <s v="Medium"/>
    <n v="17"/>
    <n v="198.78"/>
    <s v="Regular Air"/>
    <n v="7.19"/>
    <x v="8"/>
    <s v="Corporate"/>
    <s v="Office Supplies"/>
    <s v="Binders and Binder Accessories"/>
    <s v="Small Box"/>
    <d v="2012-08-17T00:00:00"/>
  </r>
  <r>
    <n v="43488"/>
    <x v="1221"/>
    <s v="Critical"/>
    <n v="28"/>
    <n v="547.32000000000005"/>
    <s v="Regular Air"/>
    <n v="6.67"/>
    <x v="4"/>
    <s v="Home Office"/>
    <s v="Furniture"/>
    <s v="Office Furnishings"/>
    <s v="Small Pack"/>
    <d v="2012-06-19T00:00:00"/>
  </r>
  <r>
    <n v="10022"/>
    <x v="1385"/>
    <s v="Low"/>
    <n v="1"/>
    <n v="12.18"/>
    <s v="Regular Air"/>
    <n v="2.27"/>
    <x v="2"/>
    <s v="Small Business"/>
    <s v="Office Supplies"/>
    <s v="Paper"/>
    <s v="Wrap Bag"/>
    <d v="2009-03-04T00:00:00"/>
  </r>
  <r>
    <n v="19686"/>
    <x v="715"/>
    <s v="Medium"/>
    <n v="2"/>
    <n v="42.31"/>
    <s v="Regular Air"/>
    <n v="8.51"/>
    <x v="2"/>
    <s v="Corporate"/>
    <s v="Technology"/>
    <s v="Office Machines"/>
    <s v="Medium Box"/>
    <d v="2010-08-15T00:00:00"/>
  </r>
  <r>
    <n v="21892"/>
    <x v="1204"/>
    <s v="High"/>
    <n v="6"/>
    <n v="34.880000000000003"/>
    <s v="Regular Air"/>
    <n v="4.97"/>
    <x v="0"/>
    <s v="Corporate"/>
    <s v="Office Supplies"/>
    <s v="Binders and Binder Accessories"/>
    <s v="Small Box"/>
    <d v="2010-07-06T00:00:00"/>
  </r>
  <r>
    <n v="49220"/>
    <x v="992"/>
    <s v="Critical"/>
    <n v="13"/>
    <n v="409.97"/>
    <s v="Regular Air"/>
    <n v="3.5"/>
    <x v="8"/>
    <s v="Corporate"/>
    <s v="Office Supplies"/>
    <s v="Appliances"/>
    <s v="Small Box"/>
    <d v="2011-08-14T00:00:00"/>
  </r>
  <r>
    <n v="28135"/>
    <x v="29"/>
    <s v="Critical"/>
    <n v="40"/>
    <n v="501.31"/>
    <s v="Regular Air"/>
    <n v="3.14"/>
    <x v="2"/>
    <s v="Corporate"/>
    <s v="Office Supplies"/>
    <s v="Scissors, Rulers and Trimmers"/>
    <s v="Small Pack"/>
    <d v="2009-09-25T00:00:00"/>
  </r>
  <r>
    <n v="59584"/>
    <x v="954"/>
    <s v="Medium"/>
    <n v="3"/>
    <n v="336.84"/>
    <s v="Delivery Truck"/>
    <n v="35.840000000000003"/>
    <x v="0"/>
    <s v="Consumer"/>
    <s v="Furniture"/>
    <s v="Bookcases"/>
    <s v="Jumbo Box"/>
    <d v="2010-05-29T00:00:00"/>
  </r>
  <r>
    <n v="50051"/>
    <x v="745"/>
    <s v="Medium"/>
    <n v="15"/>
    <n v="308.64"/>
    <s v="Express Air"/>
    <n v="6.38"/>
    <x v="1"/>
    <s v="Corporate"/>
    <s v="Furniture"/>
    <s v="Office Furnishings"/>
    <s v="Small Box"/>
    <d v="2009-10-04T00:00:00"/>
  </r>
  <r>
    <n v="42309"/>
    <x v="684"/>
    <s v="Low"/>
    <n v="41"/>
    <n v="854.23"/>
    <s v="Regular Air"/>
    <n v="6.32"/>
    <x v="6"/>
    <s v="Small Business"/>
    <s v="Office Supplies"/>
    <s v="Appliances"/>
    <s v="Small Box"/>
    <d v="2009-08-08T00:00:00"/>
  </r>
  <r>
    <n v="11269"/>
    <x v="208"/>
    <s v="Low"/>
    <n v="49"/>
    <n v="233.28"/>
    <s v="Regular Air"/>
    <n v="0.5"/>
    <x v="7"/>
    <s v="Home Office"/>
    <s v="Office Supplies"/>
    <s v="Labels"/>
    <s v="Small Box"/>
    <d v="2012-06-02T00:00:00"/>
  </r>
  <r>
    <n v="12580"/>
    <x v="1315"/>
    <s v="Low"/>
    <n v="43"/>
    <n v="140.72"/>
    <s v="Regular Air"/>
    <n v="3.97"/>
    <x v="4"/>
    <s v="Small Business"/>
    <s v="Office Supplies"/>
    <s v="Pens &amp; Art Supplies"/>
    <s v="Wrap Bag"/>
    <d v="2010-01-15T00:00:00"/>
  </r>
  <r>
    <n v="614"/>
    <x v="584"/>
    <s v="High"/>
    <n v="41"/>
    <n v="628.22"/>
    <s v="Regular Air"/>
    <n v="5"/>
    <x v="4"/>
    <s v="Corporate"/>
    <s v="Furniture"/>
    <s v="Office Furnishings"/>
    <s v="Small Pack"/>
    <d v="2012-12-02T00:00:00"/>
  </r>
  <r>
    <n v="21958"/>
    <x v="1414"/>
    <s v="High"/>
    <n v="14"/>
    <n v="4998.03"/>
    <s v="Regular Air"/>
    <n v="19.989999999999998"/>
    <x v="1"/>
    <s v="Consumer"/>
    <s v="Office Supplies"/>
    <s v="Appliances"/>
    <s v="Small Box"/>
    <d v="2009-06-06T00:00:00"/>
  </r>
  <r>
    <n v="33889"/>
    <x v="564"/>
    <s v="Low"/>
    <n v="43"/>
    <n v="367.96"/>
    <s v="Regular Air"/>
    <n v="3.5"/>
    <x v="1"/>
    <s v="Small Business"/>
    <s v="Office Supplies"/>
    <s v="Appliances"/>
    <s v="Small Box"/>
    <d v="2010-11-13T00:00:00"/>
  </r>
  <r>
    <n v="18951"/>
    <x v="323"/>
    <s v="Critical"/>
    <n v="16"/>
    <n v="61.5"/>
    <s v="Regular Air"/>
    <n v="2.97"/>
    <x v="9"/>
    <s v="Corporate"/>
    <s v="Office Supplies"/>
    <s v="Paper"/>
    <s v="Wrap Bag"/>
    <d v="2011-06-30T00:00:00"/>
  </r>
  <r>
    <n v="2532"/>
    <x v="331"/>
    <s v="High"/>
    <n v="24"/>
    <n v="426.03699999999998"/>
    <s v="Regular Air"/>
    <n v="2.5"/>
    <x v="11"/>
    <s v="Corporate"/>
    <s v="Technology"/>
    <s v="Telephones and Communication"/>
    <s v="Wrap Bag"/>
    <d v="2011-10-11T00:00:00"/>
  </r>
  <r>
    <n v="24455"/>
    <x v="574"/>
    <s v="Not Specified"/>
    <n v="41"/>
    <n v="152.59"/>
    <s v="Regular Air"/>
    <n v="0.83"/>
    <x v="1"/>
    <s v="Home Office"/>
    <s v="Office Supplies"/>
    <s v="Pens &amp; Art Supplies"/>
    <s v="Wrap Bag"/>
    <d v="2009-12-09T00:00:00"/>
  </r>
  <r>
    <n v="55398"/>
    <x v="799"/>
    <s v="Medium"/>
    <n v="21"/>
    <n v="46.42"/>
    <s v="Regular Air"/>
    <n v="0.7"/>
    <x v="1"/>
    <s v="Small Business"/>
    <s v="Office Supplies"/>
    <s v="Pens &amp; Art Supplies"/>
    <s v="Wrap Bag"/>
    <d v="2010-01-21T00:00:00"/>
  </r>
  <r>
    <n v="31618"/>
    <x v="1415"/>
    <s v="Critical"/>
    <n v="14"/>
    <n v="403.17"/>
    <s v="Regular Air"/>
    <n v="1.49"/>
    <x v="2"/>
    <s v="Corporate"/>
    <s v="Office Supplies"/>
    <s v="Binders and Binder Accessories"/>
    <s v="Small Box"/>
    <d v="2011-07-11T00:00:00"/>
  </r>
  <r>
    <n v="41152"/>
    <x v="239"/>
    <s v="High"/>
    <n v="29"/>
    <n v="53.99"/>
    <s v="Regular Air"/>
    <n v="1.49"/>
    <x v="0"/>
    <s v="Corporate"/>
    <s v="Office Supplies"/>
    <s v="Binders and Binder Accessories"/>
    <s v="Small Box"/>
    <d v="2011-09-05T00:00:00"/>
  </r>
  <r>
    <n v="30369"/>
    <x v="78"/>
    <s v="Critical"/>
    <n v="13"/>
    <n v="76.81"/>
    <s v="Regular Air"/>
    <n v="7.54"/>
    <x v="1"/>
    <s v="Home Office"/>
    <s v="Office Supplies"/>
    <s v="Paper"/>
    <s v="Small Box"/>
    <d v="2011-03-25T00:00:00"/>
  </r>
  <r>
    <n v="29857"/>
    <x v="146"/>
    <s v="Medium"/>
    <n v="41"/>
    <n v="5572.92"/>
    <s v="Delivery Truck"/>
    <n v="36.090000000000003"/>
    <x v="0"/>
    <s v="Consumer"/>
    <s v="Furniture"/>
    <s v="Bookcases"/>
    <s v="Jumbo Box"/>
    <d v="2009-12-14T00:00:00"/>
  </r>
  <r>
    <n v="9637"/>
    <x v="997"/>
    <s v="Low"/>
    <n v="12"/>
    <n v="522.49"/>
    <s v="Regular Air"/>
    <n v="16.71"/>
    <x v="6"/>
    <s v="Corporate"/>
    <s v="Technology"/>
    <s v="Computer Peripherals"/>
    <s v="Small Box"/>
    <d v="2009-01-05T00:00:00"/>
  </r>
  <r>
    <n v="35780"/>
    <x v="1162"/>
    <s v="Medium"/>
    <n v="6"/>
    <n v="28.55"/>
    <s v="Regular Air"/>
    <n v="1.6"/>
    <x v="0"/>
    <s v="Consumer"/>
    <s v="Office Supplies"/>
    <s v="Pens &amp; Art Supplies"/>
    <s v="Wrap Bag"/>
    <d v="2011-01-19T00:00:00"/>
  </r>
  <r>
    <n v="9473"/>
    <x v="921"/>
    <s v="Not Specified"/>
    <n v="34"/>
    <n v="563.82000000000005"/>
    <s v="Regular Air"/>
    <n v="2.99"/>
    <x v="6"/>
    <s v="Corporate"/>
    <s v="Office Supplies"/>
    <s v="Binders and Binder Accessories"/>
    <s v="Small Box"/>
    <d v="2012-10-12T00:00:00"/>
  </r>
  <r>
    <n v="25635"/>
    <x v="496"/>
    <s v="Critical"/>
    <n v="22"/>
    <n v="110.42"/>
    <s v="Regular Air"/>
    <n v="3.63"/>
    <x v="0"/>
    <s v="Corporate"/>
    <s v="Furniture"/>
    <s v="Office Furnishings"/>
    <s v="Wrap Bag"/>
    <d v="2012-05-30T00:00:00"/>
  </r>
  <r>
    <n v="29058"/>
    <x v="919"/>
    <s v="High"/>
    <n v="41"/>
    <n v="1011.67"/>
    <s v="Regular Air"/>
    <n v="8.7899999999999991"/>
    <x v="8"/>
    <s v="Consumer"/>
    <s v="Office Supplies"/>
    <s v="Storage &amp; Organization"/>
    <s v="Small Box"/>
    <d v="2010-01-03T00:00:00"/>
  </r>
  <r>
    <n v="33797"/>
    <x v="513"/>
    <s v="Not Specified"/>
    <n v="18"/>
    <n v="262.94"/>
    <s v="Regular Air"/>
    <n v="6.75"/>
    <x v="9"/>
    <s v="Small Business"/>
    <s v="Office Supplies"/>
    <s v="Appliances"/>
    <s v="Medium Box"/>
    <d v="2009-01-12T00:00:00"/>
  </r>
  <r>
    <n v="57698"/>
    <x v="1054"/>
    <s v="Critical"/>
    <n v="10"/>
    <n v="86"/>
    <s v="Regular Air"/>
    <n v="9.23"/>
    <x v="10"/>
    <s v="Home Office"/>
    <s v="Office Supplies"/>
    <s v="Appliances"/>
    <s v="Small Box"/>
    <d v="2012-01-07T00:00:00"/>
  </r>
  <r>
    <n v="41187"/>
    <x v="853"/>
    <s v="Low"/>
    <n v="25"/>
    <n v="145.13"/>
    <s v="Regular Air"/>
    <n v="4.96"/>
    <x v="1"/>
    <s v="Small Business"/>
    <s v="Office Supplies"/>
    <s v="Paper"/>
    <s v="Small Box"/>
    <d v="2010-10-04T00:00:00"/>
  </r>
  <r>
    <n v="15808"/>
    <x v="520"/>
    <s v="Critical"/>
    <n v="33"/>
    <n v="126.88"/>
    <s v="Regular Air"/>
    <n v="1.61"/>
    <x v="1"/>
    <s v="Corporate"/>
    <s v="Furniture"/>
    <s v="Office Furnishings"/>
    <s v="Wrap Bag"/>
    <d v="2010-12-14T00:00:00"/>
  </r>
  <r>
    <n v="59329"/>
    <x v="1289"/>
    <s v="Critical"/>
    <n v="25"/>
    <n v="165.62"/>
    <s v="Regular Air"/>
    <n v="5.22"/>
    <x v="5"/>
    <s v="Corporate"/>
    <s v="Furniture"/>
    <s v="Office Furnishings"/>
    <s v="Small Box"/>
    <d v="2012-12-04T00:00:00"/>
  </r>
  <r>
    <n v="49126"/>
    <x v="54"/>
    <s v="Low"/>
    <n v="33"/>
    <n v="5661.08"/>
    <s v="Delivery Truck"/>
    <n v="30"/>
    <x v="8"/>
    <s v="Corporate"/>
    <s v="Furniture"/>
    <s v="Chairs &amp; Chairmats"/>
    <s v="Jumbo Drum"/>
    <d v="2011-07-17T00:00:00"/>
  </r>
  <r>
    <n v="35296"/>
    <x v="188"/>
    <s v="Low"/>
    <n v="7"/>
    <n v="407.8725"/>
    <s v="Regular Air"/>
    <n v="3.99"/>
    <x v="4"/>
    <s v="Corporate"/>
    <s v="Technology"/>
    <s v="Telephones and Communication"/>
    <s v="Small Box"/>
    <d v="2011-03-23T00:00:00"/>
  </r>
  <r>
    <n v="11877"/>
    <x v="62"/>
    <s v="Not Specified"/>
    <n v="19"/>
    <n v="796.14"/>
    <s v="Regular Air"/>
    <n v="2.99"/>
    <x v="9"/>
    <s v="Consumer"/>
    <s v="Office Supplies"/>
    <s v="Binders and Binder Accessories"/>
    <s v="Small Box"/>
    <d v="2010-05-24T00:00:00"/>
  </r>
  <r>
    <n v="29569"/>
    <x v="213"/>
    <s v="High"/>
    <n v="46"/>
    <n v="27720.98"/>
    <s v="Regular Air"/>
    <n v="24.49"/>
    <x v="5"/>
    <s v="Consumer"/>
    <s v="Technology"/>
    <s v="Copiers and Fax"/>
    <s v="Large Box"/>
    <d v="2011-07-04T00:00:00"/>
  </r>
  <r>
    <n v="38176"/>
    <x v="715"/>
    <s v="High"/>
    <n v="48"/>
    <n v="428.36"/>
    <s v="Express Air"/>
    <n v="2.25"/>
    <x v="10"/>
    <s v="Corporate"/>
    <s v="Office Supplies"/>
    <s v="Pens &amp; Art Supplies"/>
    <s v="Wrap Bag"/>
    <d v="2010-08-17T00:00:00"/>
  </r>
  <r>
    <n v="1411"/>
    <x v="614"/>
    <s v="High"/>
    <n v="39"/>
    <n v="5748.2"/>
    <s v="Delivery Truck"/>
    <n v="35.020000000000003"/>
    <x v="12"/>
    <s v="Small Business"/>
    <s v="Furniture"/>
    <s v="Bookcases"/>
    <s v="Jumbo Box"/>
    <d v="2009-12-21T00:00:00"/>
  </r>
  <r>
    <n v="7075"/>
    <x v="331"/>
    <s v="Low"/>
    <n v="15"/>
    <n v="241.89"/>
    <s v="Regular Air"/>
    <n v="10.68"/>
    <x v="4"/>
    <s v="Corporate"/>
    <s v="Office Supplies"/>
    <s v="Storage &amp; Organization"/>
    <s v="Small Box"/>
    <d v="2011-10-12T00:00:00"/>
  </r>
  <r>
    <n v="10949"/>
    <x v="235"/>
    <s v="Medium"/>
    <n v="46"/>
    <n v="3449.26"/>
    <s v="Delivery Truck"/>
    <n v="30.06"/>
    <x v="6"/>
    <s v="Small Business"/>
    <s v="Technology"/>
    <s v="Office Machines"/>
    <s v="Jumbo Box"/>
    <d v="2009-03-31T00:00:00"/>
  </r>
  <r>
    <n v="2341"/>
    <x v="138"/>
    <s v="Low"/>
    <n v="29"/>
    <n v="157.49"/>
    <s v="Regular Air"/>
    <n v="4.96"/>
    <x v="3"/>
    <s v="Small Business"/>
    <s v="Office Supplies"/>
    <s v="Paper"/>
    <s v="Small Box"/>
    <d v="2010-06-05T00:00:00"/>
  </r>
  <r>
    <n v="933"/>
    <x v="680"/>
    <s v="Not Specified"/>
    <n v="15"/>
    <n v="80.61"/>
    <s v="Regular Air"/>
    <n v="2.99"/>
    <x v="11"/>
    <s v="Small Business"/>
    <s v="Office Supplies"/>
    <s v="Binders and Binder Accessories"/>
    <s v="Small Box"/>
    <d v="2012-08-04T00:00:00"/>
  </r>
  <r>
    <n v="35047"/>
    <x v="688"/>
    <s v="Medium"/>
    <n v="31"/>
    <n v="148.16999999999999"/>
    <s v="Regular Air"/>
    <n v="0.7"/>
    <x v="2"/>
    <s v="Home Office"/>
    <s v="Office Supplies"/>
    <s v="Rubber Bands"/>
    <s v="Wrap Bag"/>
    <d v="2010-06-11T00:00:00"/>
  </r>
  <r>
    <n v="643"/>
    <x v="78"/>
    <s v="High"/>
    <n v="21"/>
    <n v="2781.82"/>
    <s v="Express Air"/>
    <n v="35"/>
    <x v="11"/>
    <s v="Corporate"/>
    <s v="Office Supplies"/>
    <s v="Storage &amp; Organization"/>
    <s v="Large Box"/>
    <d v="2011-03-25T00:00:00"/>
  </r>
  <r>
    <n v="51815"/>
    <x v="370"/>
    <s v="Low"/>
    <n v="21"/>
    <n v="2292.1015000000002"/>
    <s v="Regular Air"/>
    <n v="3"/>
    <x v="0"/>
    <s v="Small Business"/>
    <s v="Technology"/>
    <s v="Telephones and Communication"/>
    <s v="Small Box"/>
    <d v="2009-05-26T00:00:00"/>
  </r>
  <r>
    <n v="39301"/>
    <x v="19"/>
    <s v="Medium"/>
    <n v="4"/>
    <n v="33.54"/>
    <s v="Regular Air"/>
    <n v="8.3699999999999992"/>
    <x v="5"/>
    <s v="Corporate"/>
    <s v="Office Supplies"/>
    <s v="Scissors, Rulers and Trimmers"/>
    <s v="Small Pack"/>
    <d v="2009-03-24T00:00:00"/>
  </r>
  <r>
    <n v="18464"/>
    <x v="287"/>
    <s v="High"/>
    <n v="41"/>
    <n v="80.540000000000006"/>
    <s v="Regular Air"/>
    <n v="0.76"/>
    <x v="9"/>
    <s v="Small Business"/>
    <s v="Office Supplies"/>
    <s v="Rubber Bands"/>
    <s v="Wrap Bag"/>
    <d v="2012-03-30T00:00:00"/>
  </r>
  <r>
    <n v="11553"/>
    <x v="923"/>
    <s v="Medium"/>
    <n v="20"/>
    <n v="1531.4110000000001"/>
    <s v="Regular Air"/>
    <n v="0.99"/>
    <x v="0"/>
    <s v="Corporate"/>
    <s v="Technology"/>
    <s v="Telephones and Communication"/>
    <s v="Wrap Bag"/>
    <d v="2009-04-20T00:00:00"/>
  </r>
  <r>
    <n v="41831"/>
    <x v="150"/>
    <s v="Not Specified"/>
    <n v="38"/>
    <n v="209.61"/>
    <s v="Regular Air"/>
    <n v="5.66"/>
    <x v="0"/>
    <s v="Corporate"/>
    <s v="Office Supplies"/>
    <s v="Paper"/>
    <s v="Small Box"/>
    <d v="2012-07-22T00:00:00"/>
  </r>
  <r>
    <n v="7910"/>
    <x v="1022"/>
    <s v="Critical"/>
    <n v="41"/>
    <n v="1871.13"/>
    <s v="Regular Air"/>
    <n v="4.8"/>
    <x v="1"/>
    <s v="Small Business"/>
    <s v="Furniture"/>
    <s v="Office Furnishings"/>
    <s v="Wrap Bag"/>
    <d v="2010-04-23T00:00:00"/>
  </r>
  <r>
    <n v="52580"/>
    <x v="234"/>
    <s v="High"/>
    <n v="16"/>
    <n v="367.09"/>
    <s v="Regular Air"/>
    <n v="1.99"/>
    <x v="0"/>
    <s v="Corporate"/>
    <s v="Technology"/>
    <s v="Computer Peripherals"/>
    <s v="Small Pack"/>
    <d v="2012-08-30T00:00:00"/>
  </r>
  <r>
    <n v="37287"/>
    <x v="264"/>
    <s v="Low"/>
    <n v="18"/>
    <n v="122.41"/>
    <s v="Regular Air"/>
    <n v="4.95"/>
    <x v="9"/>
    <s v="Corporate"/>
    <s v="Furniture"/>
    <s v="Office Furnishings"/>
    <s v="Small Pack"/>
    <d v="2012-11-05T00:00:00"/>
  </r>
  <r>
    <n v="14695"/>
    <x v="270"/>
    <s v="High"/>
    <n v="40"/>
    <n v="1992.45"/>
    <s v="Delivery Truck"/>
    <n v="54.11"/>
    <x v="1"/>
    <s v="Corporate"/>
    <s v="Furniture"/>
    <s v="Bookcases"/>
    <s v="Jumbo Box"/>
    <d v="2012-09-06T00:00:00"/>
  </r>
  <r>
    <n v="9126"/>
    <x v="320"/>
    <s v="Medium"/>
    <n v="47"/>
    <n v="2799.7"/>
    <s v="Regular Air"/>
    <n v="3.99"/>
    <x v="2"/>
    <s v="Corporate"/>
    <s v="Office Supplies"/>
    <s v="Appliances"/>
    <s v="Small Box"/>
    <d v="2009-11-18T00:00:00"/>
  </r>
  <r>
    <n v="19687"/>
    <x v="154"/>
    <s v="Medium"/>
    <n v="33"/>
    <n v="47.99"/>
    <s v="Regular Air"/>
    <n v="0.7"/>
    <x v="1"/>
    <s v="Consumer"/>
    <s v="Office Supplies"/>
    <s v="Rubber Bands"/>
    <s v="Wrap Bag"/>
    <d v="2010-08-14T00:00:00"/>
  </r>
  <r>
    <n v="56291"/>
    <x v="52"/>
    <s v="Not Specified"/>
    <n v="22"/>
    <n v="11022.53"/>
    <s v="Delivery Truck"/>
    <n v="16.63"/>
    <x v="4"/>
    <s v="Corporate"/>
    <s v="Technology"/>
    <s v="Office Machines"/>
    <s v="Jumbo Box"/>
    <d v="2012-09-19T00:00:00"/>
  </r>
  <r>
    <n v="58308"/>
    <x v="429"/>
    <s v="Not Specified"/>
    <n v="35"/>
    <n v="2173.2600000000002"/>
    <s v="Delivery Truck"/>
    <n v="36.61"/>
    <x v="6"/>
    <s v="Corporate"/>
    <s v="Furniture"/>
    <s v="Bookcases"/>
    <s v="Jumbo Box"/>
    <d v="2010-05-21T00:00:00"/>
  </r>
  <r>
    <n v="49601"/>
    <x v="1323"/>
    <s v="Low"/>
    <n v="15"/>
    <n v="1756.46"/>
    <s v="Delivery Truck"/>
    <n v="30"/>
    <x v="8"/>
    <s v="Home Office"/>
    <s v="Furniture"/>
    <s v="Chairs &amp; Chairmats"/>
    <s v="Jumbo Drum"/>
    <d v="2011-02-02T00:00:00"/>
  </r>
  <r>
    <n v="23363"/>
    <x v="496"/>
    <s v="Low"/>
    <n v="46"/>
    <n v="241.81"/>
    <s v="Regular Air"/>
    <n v="4.97"/>
    <x v="6"/>
    <s v="Corporate"/>
    <s v="Office Supplies"/>
    <s v="Binders and Binder Accessories"/>
    <s v="Small Box"/>
    <d v="2012-06-05T00:00:00"/>
  </r>
  <r>
    <n v="1154"/>
    <x v="95"/>
    <s v="Critical"/>
    <n v="7"/>
    <n v="516.65"/>
    <s v="Express Air"/>
    <n v="3.5"/>
    <x v="12"/>
    <s v="Home Office"/>
    <s v="Office Supplies"/>
    <s v="Appliances"/>
    <s v="Small Box"/>
    <d v="2012-02-15T00:00:00"/>
  </r>
  <r>
    <n v="8257"/>
    <x v="19"/>
    <s v="Low"/>
    <n v="18"/>
    <n v="881.32"/>
    <s v="Regular Air"/>
    <n v="5.09"/>
    <x v="9"/>
    <s v="Consumer"/>
    <s v="Office Supplies"/>
    <s v="Paper"/>
    <s v="Small Box"/>
    <d v="2009-03-26T00:00:00"/>
  </r>
  <r>
    <n v="8678"/>
    <x v="90"/>
    <s v="Low"/>
    <n v="31"/>
    <n v="937.8"/>
    <s v="Regular Air"/>
    <n v="6.64"/>
    <x v="8"/>
    <s v="Consumer"/>
    <s v="Office Supplies"/>
    <s v="Storage &amp; Organization"/>
    <s v="Small Box"/>
    <d v="2012-10-05T00:00:00"/>
  </r>
  <r>
    <n v="40261"/>
    <x v="440"/>
    <s v="Critical"/>
    <n v="26"/>
    <n v="78.03"/>
    <s v="Regular Air"/>
    <n v="1.05"/>
    <x v="8"/>
    <s v="Corporate"/>
    <s v="Office Supplies"/>
    <s v="Pens &amp; Art Supplies"/>
    <s v="Wrap Bag"/>
    <d v="2009-11-06T00:00:00"/>
  </r>
  <r>
    <n v="53382"/>
    <x v="739"/>
    <s v="Not Specified"/>
    <n v="13"/>
    <n v="88.17"/>
    <s v="Regular Air"/>
    <n v="49"/>
    <x v="1"/>
    <s v="Corporate"/>
    <s v="Office Supplies"/>
    <s v="Appliances"/>
    <s v="Large Box"/>
    <d v="2009-12-28T00:00:00"/>
  </r>
  <r>
    <n v="58116"/>
    <x v="979"/>
    <s v="Critical"/>
    <n v="6"/>
    <n v="171.77"/>
    <s v="Delivery Truck"/>
    <n v="14.36"/>
    <x v="6"/>
    <s v="Small Business"/>
    <s v="Furniture"/>
    <s v="Chairs &amp; Chairmats"/>
    <s v="Jumbo Drum"/>
    <d v="2009-03-29T00:00:00"/>
  </r>
  <r>
    <n v="24613"/>
    <x v="166"/>
    <s v="Low"/>
    <n v="16"/>
    <n v="9695.84"/>
    <s v="Regular Air"/>
    <n v="24.49"/>
    <x v="4"/>
    <s v="Home Office"/>
    <s v="Technology"/>
    <s v="Copiers and Fax"/>
    <s v="Large Box"/>
    <d v="2012-07-25T00:00:00"/>
  </r>
  <r>
    <n v="49218"/>
    <x v="890"/>
    <s v="Low"/>
    <n v="21"/>
    <n v="86.64"/>
    <s v="Regular Air"/>
    <n v="5.26"/>
    <x v="5"/>
    <s v="Corporate"/>
    <s v="Office Supplies"/>
    <s v="Binders and Binder Accessories"/>
    <s v="Small Box"/>
    <d v="2010-06-04T00:00:00"/>
  </r>
  <r>
    <n v="10948"/>
    <x v="1405"/>
    <s v="Medium"/>
    <n v="50"/>
    <n v="193.11"/>
    <s v="Regular Air"/>
    <n v="7.01"/>
    <x v="3"/>
    <s v="Corporate"/>
    <s v="Office Supplies"/>
    <s v="Binders and Binder Accessories"/>
    <s v="Small Box"/>
    <d v="2012-08-13T00:00:00"/>
  </r>
  <r>
    <n v="32580"/>
    <x v="464"/>
    <s v="High"/>
    <n v="23"/>
    <n v="166.8"/>
    <s v="Regular Air"/>
    <n v="1.71"/>
    <x v="1"/>
    <s v="Corporate"/>
    <s v="Office Supplies"/>
    <s v="Paper"/>
    <s v="Wrap Bag"/>
    <d v="2011-09-15T00:00:00"/>
  </r>
  <r>
    <n v="8998"/>
    <x v="919"/>
    <s v="Low"/>
    <n v="37"/>
    <n v="1767.88"/>
    <s v="Regular Air"/>
    <n v="13.66"/>
    <x v="8"/>
    <s v="Consumer"/>
    <s v="Office Supplies"/>
    <s v="Appliances"/>
    <s v="Small Box"/>
    <d v="2010-01-07T00:00:00"/>
  </r>
  <r>
    <n v="17186"/>
    <x v="259"/>
    <s v="Medium"/>
    <n v="49"/>
    <n v="4321.63"/>
    <s v="Regular Air"/>
    <n v="56.2"/>
    <x v="1"/>
    <s v="Consumer"/>
    <s v="Furniture"/>
    <s v="Office Furnishings"/>
    <s v="Medium Box"/>
    <d v="2009-01-28T00:00:00"/>
  </r>
  <r>
    <n v="42727"/>
    <x v="113"/>
    <s v="Not Specified"/>
    <n v="11"/>
    <n v="5510.23"/>
    <s v="Delivery Truck"/>
    <n v="26"/>
    <x v="6"/>
    <s v="Consumer"/>
    <s v="Furniture"/>
    <s v="Chairs &amp; Chairmats"/>
    <s v="Jumbo Drum"/>
    <d v="2011-04-30T00:00:00"/>
  </r>
  <r>
    <n v="645"/>
    <x v="10"/>
    <s v="High"/>
    <n v="42"/>
    <n v="557.85"/>
    <s v="Regular Air"/>
    <n v="4.9800000000000004"/>
    <x v="7"/>
    <s v="Consumer"/>
    <s v="Office Supplies"/>
    <s v="Binders and Binder Accessories"/>
    <s v="Small Box"/>
    <d v="2009-12-04T00:00:00"/>
  </r>
  <r>
    <n v="15079"/>
    <x v="1082"/>
    <s v="Medium"/>
    <n v="23"/>
    <n v="1130.79"/>
    <s v="Regular Air"/>
    <n v="5.97"/>
    <x v="1"/>
    <s v="Small Business"/>
    <s v="Office Supplies"/>
    <s v="Paper"/>
    <s v="Small Box"/>
    <d v="2010-01-16T00:00:00"/>
  </r>
  <r>
    <n v="3109"/>
    <x v="1"/>
    <s v="Low"/>
    <n v="47"/>
    <n v="1005.74"/>
    <s v="Regular Air"/>
    <n v="8.99"/>
    <x v="1"/>
    <s v="Corporate"/>
    <s v="Furniture"/>
    <s v="Office Furnishings"/>
    <s v="Small Pack"/>
    <d v="2010-07-30T00:00:00"/>
  </r>
  <r>
    <n v="56130"/>
    <x v="1212"/>
    <s v="Medium"/>
    <n v="13"/>
    <n v="246.06"/>
    <s v="Regular Air"/>
    <n v="8.99"/>
    <x v="0"/>
    <s v="Corporate"/>
    <s v="Furniture"/>
    <s v="Office Furnishings"/>
    <s v="Small Pack"/>
    <d v="2011-12-01T00:00:00"/>
  </r>
  <r>
    <n v="51974"/>
    <x v="1323"/>
    <s v="High"/>
    <n v="10"/>
    <n v="1290.3699999999999"/>
    <s v="Regular Air"/>
    <n v="24.49"/>
    <x v="6"/>
    <s v="Small Business"/>
    <s v="Office Supplies"/>
    <s v="Appliances"/>
    <s v="Large Box"/>
    <d v="2011-01-27T00:00:00"/>
  </r>
  <r>
    <n v="54336"/>
    <x v="75"/>
    <s v="Medium"/>
    <n v="50"/>
    <n v="952.21"/>
    <s v="Regular Air"/>
    <n v="3.62"/>
    <x v="0"/>
    <s v="Corporate"/>
    <s v="Furniture"/>
    <s v="Office Furnishings"/>
    <s v="Wrap Bag"/>
    <d v="2010-04-17T00:00:00"/>
  </r>
  <r>
    <n v="1538"/>
    <x v="968"/>
    <s v="Not Specified"/>
    <n v="15"/>
    <n v="1297.3040000000001"/>
    <s v="Regular Air"/>
    <n v="4.9000000000000004"/>
    <x v="1"/>
    <s v="Corporate"/>
    <s v="Technology"/>
    <s v="Telephones and Communication"/>
    <s v="Small Box"/>
    <d v="2011-06-18T00:00:00"/>
  </r>
  <r>
    <n v="58055"/>
    <x v="1416"/>
    <s v="Critical"/>
    <n v="26"/>
    <n v="208.6"/>
    <s v="Regular Air"/>
    <n v="5.21"/>
    <x v="7"/>
    <s v="Consumer"/>
    <s v="Furniture"/>
    <s v="Office Furnishings"/>
    <s v="Small Box"/>
    <d v="2011-10-29T00:00:00"/>
  </r>
  <r>
    <n v="5958"/>
    <x v="464"/>
    <s v="Medium"/>
    <n v="3"/>
    <n v="2036.97"/>
    <s v="Regular Air"/>
    <n v="24.49"/>
    <x v="3"/>
    <s v="Small Business"/>
    <s v="Technology"/>
    <s v="Copiers and Fax"/>
    <s v="Large Box"/>
    <d v="2011-09-17T00:00:00"/>
  </r>
  <r>
    <n v="32994"/>
    <x v="292"/>
    <s v="Critical"/>
    <n v="34"/>
    <n v="226.41"/>
    <s v="Regular Air"/>
    <n v="8.73"/>
    <x v="5"/>
    <s v="Consumer"/>
    <s v="Office Supplies"/>
    <s v="Paper"/>
    <s v="Small Box"/>
    <d v="2012-09-16T00:00:00"/>
  </r>
  <r>
    <n v="51650"/>
    <x v="754"/>
    <s v="High"/>
    <n v="25"/>
    <n v="470.11"/>
    <s v="Regular Air"/>
    <n v="5.97"/>
    <x v="8"/>
    <s v="Consumer"/>
    <s v="Office Supplies"/>
    <s v="Paper"/>
    <s v="Small Box"/>
    <d v="2011-06-03T00:00:00"/>
  </r>
  <r>
    <n v="13284"/>
    <x v="269"/>
    <s v="High"/>
    <n v="22"/>
    <n v="9062.44"/>
    <s v="Regular Air"/>
    <n v="19.989999999999998"/>
    <x v="9"/>
    <s v="Consumer"/>
    <s v="Office Supplies"/>
    <s v="Binders and Binder Accessories"/>
    <s v="Small Box"/>
    <d v="2012-08-13T00:00:00"/>
  </r>
  <r>
    <n v="13767"/>
    <x v="96"/>
    <s v="High"/>
    <n v="10"/>
    <n v="1246.3634999999999"/>
    <s v="Regular Air"/>
    <n v="8.99"/>
    <x v="6"/>
    <s v="Corporate"/>
    <s v="Technology"/>
    <s v="Telephones and Communication"/>
    <s v="Small Box"/>
    <d v="2010-08-27T00:00:00"/>
  </r>
  <r>
    <n v="8292"/>
    <x v="773"/>
    <s v="Not Specified"/>
    <n v="18"/>
    <n v="299.87"/>
    <s v="Regular Air"/>
    <n v="1.39"/>
    <x v="4"/>
    <s v="Corporate"/>
    <s v="Office Supplies"/>
    <s v="Envelopes"/>
    <s v="Small Box"/>
    <d v="2010-02-02T00:00:00"/>
  </r>
  <r>
    <n v="13923"/>
    <x v="309"/>
    <s v="High"/>
    <n v="49"/>
    <n v="1220.23"/>
    <s v="Regular Air"/>
    <n v="11.54"/>
    <x v="3"/>
    <s v="Home Office"/>
    <s v="Office Supplies"/>
    <s v="Paper"/>
    <s v="Small Box"/>
    <d v="2012-07-09T00:00:00"/>
  </r>
  <r>
    <n v="39399"/>
    <x v="1417"/>
    <s v="Medium"/>
    <n v="28"/>
    <n v="303.97000000000003"/>
    <s v="Regular Air"/>
    <n v="5.14"/>
    <x v="8"/>
    <s v="Home Office"/>
    <s v="Office Supplies"/>
    <s v="Binders and Binder Accessories"/>
    <s v="Small Box"/>
    <d v="2012-12-19T00:00:00"/>
  </r>
  <r>
    <n v="16547"/>
    <x v="1313"/>
    <s v="Not Specified"/>
    <n v="30"/>
    <n v="10554.63"/>
    <s v="Delivery Truck"/>
    <n v="58.92"/>
    <x v="2"/>
    <s v="Corporate"/>
    <s v="Furniture"/>
    <s v="Chairs &amp; Chairmats"/>
    <s v="Jumbo Drum"/>
    <d v="2009-02-20T00:00:00"/>
  </r>
  <r>
    <n v="46726"/>
    <x v="654"/>
    <s v="Not Specified"/>
    <n v="46"/>
    <n v="325.97000000000003"/>
    <s v="Regular Air"/>
    <n v="8.3699999999999992"/>
    <x v="1"/>
    <s v="Small Business"/>
    <s v="Office Supplies"/>
    <s v="Scissors, Rulers and Trimmers"/>
    <s v="Small Pack"/>
    <d v="2012-07-05T00:00:00"/>
  </r>
  <r>
    <n v="32966"/>
    <x v="1201"/>
    <s v="Low"/>
    <n v="43"/>
    <n v="74.17"/>
    <s v="Regular Air"/>
    <n v="1.29"/>
    <x v="8"/>
    <s v="Home Office"/>
    <s v="Office Supplies"/>
    <s v="Pens &amp; Art Supplies"/>
    <s v="Wrap Bag"/>
    <d v="2012-01-30T00:00:00"/>
  </r>
  <r>
    <n v="42022"/>
    <x v="481"/>
    <s v="Medium"/>
    <n v="11"/>
    <n v="43.25"/>
    <s v="Regular Air"/>
    <n v="2"/>
    <x v="1"/>
    <s v="Home Office"/>
    <s v="Office Supplies"/>
    <s v="Rubber Bands"/>
    <s v="Wrap Bag"/>
    <d v="2009-09-25T00:00:00"/>
  </r>
  <r>
    <n v="26306"/>
    <x v="89"/>
    <s v="Low"/>
    <n v="15"/>
    <n v="2567.64"/>
    <s v="Regular Air"/>
    <n v="69"/>
    <x v="4"/>
    <s v="Corporate"/>
    <s v="Furniture"/>
    <s v="Tables"/>
    <s v="Large Box"/>
    <d v="2012-11-04T00:00:00"/>
  </r>
  <r>
    <n v="34530"/>
    <x v="276"/>
    <s v="Low"/>
    <n v="38"/>
    <n v="612.49"/>
    <s v="Regular Air"/>
    <n v="1.99"/>
    <x v="1"/>
    <s v="Consumer"/>
    <s v="Technology"/>
    <s v="Computer Peripherals"/>
    <s v="Small Pack"/>
    <d v="2010-09-04T00:00:00"/>
  </r>
  <r>
    <n v="22020"/>
    <x v="444"/>
    <s v="Critical"/>
    <n v="37"/>
    <n v="498.28"/>
    <s v="Regular Air"/>
    <n v="4.51"/>
    <x v="12"/>
    <s v="Corporate"/>
    <s v="Office Supplies"/>
    <s v="Storage &amp; Organization"/>
    <s v="Small Box"/>
    <d v="2010-05-18T00:00:00"/>
  </r>
  <r>
    <n v="3040"/>
    <x v="677"/>
    <s v="Medium"/>
    <n v="13"/>
    <n v="98.39"/>
    <s v="Express Air"/>
    <n v="6.6"/>
    <x v="8"/>
    <s v="Consumer"/>
    <s v="Office Supplies"/>
    <s v="Paper"/>
    <s v="Small Box"/>
    <d v="2010-04-12T00:00:00"/>
  </r>
  <r>
    <n v="25092"/>
    <x v="80"/>
    <s v="High"/>
    <n v="6"/>
    <n v="141.27000000000001"/>
    <s v="Express Air"/>
    <n v="2.99"/>
    <x v="9"/>
    <s v="Consumer"/>
    <s v="Office Supplies"/>
    <s v="Binders and Binder Accessories"/>
    <s v="Small Box"/>
    <d v="2010-12-03T00:00:00"/>
  </r>
  <r>
    <n v="52071"/>
    <x v="1145"/>
    <s v="Not Specified"/>
    <n v="1"/>
    <n v="12.74"/>
    <s v="Regular Air"/>
    <n v="4.95"/>
    <x v="1"/>
    <s v="Consumer"/>
    <s v="Furniture"/>
    <s v="Office Furnishings"/>
    <s v="Small Box"/>
    <d v="2011-11-29T00:00:00"/>
  </r>
  <r>
    <n v="12930"/>
    <x v="1130"/>
    <s v="High"/>
    <n v="49"/>
    <n v="1147.6400000000001"/>
    <s v="Regular Air"/>
    <n v="4.5"/>
    <x v="3"/>
    <s v="Corporate"/>
    <s v="Office Supplies"/>
    <s v="Appliances"/>
    <s v="Small Box"/>
    <d v="2011-11-25T00:00:00"/>
  </r>
  <r>
    <n v="28582"/>
    <x v="1183"/>
    <s v="Not Specified"/>
    <n v="45"/>
    <n v="377.31"/>
    <s v="Regular Air"/>
    <n v="2.87"/>
    <x v="0"/>
    <s v="Home Office"/>
    <s v="Office Supplies"/>
    <s v="Paper"/>
    <s v="Wrap Bag"/>
    <d v="2012-01-23T00:00:00"/>
  </r>
  <r>
    <n v="52389"/>
    <x v="1369"/>
    <s v="Critical"/>
    <n v="31"/>
    <n v="655.33000000000004"/>
    <s v="Regular Air"/>
    <n v="8.99"/>
    <x v="10"/>
    <s v="Corporate"/>
    <s v="Office Supplies"/>
    <s v="Pens &amp; Art Supplies"/>
    <s v="Small Pack"/>
    <d v="2011-10-21T00:00:00"/>
  </r>
  <r>
    <n v="44519"/>
    <x v="225"/>
    <s v="High"/>
    <n v="34"/>
    <n v="365.77"/>
    <s v="Regular Air"/>
    <n v="1.39"/>
    <x v="2"/>
    <s v="Corporate"/>
    <s v="Office Supplies"/>
    <s v="Envelopes"/>
    <s v="Small Box"/>
    <d v="2010-05-20T00:00:00"/>
  </r>
  <r>
    <n v="11425"/>
    <x v="407"/>
    <s v="Critical"/>
    <n v="29"/>
    <n v="482.91"/>
    <s v="Regular Air"/>
    <n v="6.25"/>
    <x v="1"/>
    <s v="Consumer"/>
    <s v="Office Supplies"/>
    <s v="Storage &amp; Organization"/>
    <s v="Small Box"/>
    <d v="2011-06-23T00:00:00"/>
  </r>
  <r>
    <n v="23906"/>
    <x v="328"/>
    <s v="Critical"/>
    <n v="37"/>
    <n v="321.02"/>
    <s v="Express Air"/>
    <n v="3.5"/>
    <x v="5"/>
    <s v="Corporate"/>
    <s v="Office Supplies"/>
    <s v="Appliances"/>
    <s v="Small Box"/>
    <d v="2010-09-21T00:00:00"/>
  </r>
  <r>
    <n v="4359"/>
    <x v="701"/>
    <s v="Critical"/>
    <n v="21"/>
    <n v="215.76"/>
    <s v="Regular Air"/>
    <n v="7.46"/>
    <x v="6"/>
    <s v="Home Office"/>
    <s v="Office Supplies"/>
    <s v="Storage &amp; Organization"/>
    <s v="Small Box"/>
    <d v="2010-03-04T00:00:00"/>
  </r>
  <r>
    <n v="51971"/>
    <x v="261"/>
    <s v="Not Specified"/>
    <n v="39"/>
    <n v="1326.04"/>
    <s v="Regular Air"/>
    <n v="35"/>
    <x v="2"/>
    <s v="Home Office"/>
    <s v="Office Supplies"/>
    <s v="Storage &amp; Organization"/>
    <s v="Large Box"/>
    <d v="2011-10-05T00:00:00"/>
  </r>
  <r>
    <n v="35686"/>
    <x v="699"/>
    <s v="High"/>
    <n v="48"/>
    <n v="313.52"/>
    <s v="Regular Air"/>
    <n v="9.17"/>
    <x v="5"/>
    <s v="Home Office"/>
    <s v="Office Supplies"/>
    <s v="Paper"/>
    <s v="Small Box"/>
    <d v="2010-10-04T00:00:00"/>
  </r>
  <r>
    <n v="5472"/>
    <x v="1227"/>
    <s v="Low"/>
    <n v="12"/>
    <n v="1098.1489999999999"/>
    <s v="Regular Air"/>
    <n v="5.92"/>
    <x v="3"/>
    <s v="Corporate"/>
    <s v="Technology"/>
    <s v="Telephones and Communication"/>
    <s v="Small Box"/>
    <d v="2010-04-12T00:00:00"/>
  </r>
  <r>
    <n v="27841"/>
    <x v="292"/>
    <s v="High"/>
    <n v="33"/>
    <n v="67.849999999999994"/>
    <s v="Regular Air"/>
    <n v="0.7"/>
    <x v="4"/>
    <s v="Corporate"/>
    <s v="Office Supplies"/>
    <s v="Pens &amp; Art Supplies"/>
    <s v="Wrap Bag"/>
    <d v="2012-09-18T00:00:00"/>
  </r>
  <r>
    <n v="59204"/>
    <x v="100"/>
    <s v="Medium"/>
    <n v="25"/>
    <n v="151.75"/>
    <s v="Regular Air"/>
    <n v="5.59"/>
    <x v="8"/>
    <s v="Home Office"/>
    <s v="Office Supplies"/>
    <s v="Binders and Binder Accessories"/>
    <s v="Small Box"/>
    <d v="2012-03-01T00:00:00"/>
  </r>
  <r>
    <n v="21573"/>
    <x v="65"/>
    <s v="Critical"/>
    <n v="31"/>
    <n v="96.23"/>
    <s v="Regular Air"/>
    <n v="0.99"/>
    <x v="1"/>
    <s v="Corporate"/>
    <s v="Office Supplies"/>
    <s v="Labels"/>
    <s v="Small Box"/>
    <d v="2012-04-27T00:00:00"/>
  </r>
  <r>
    <n v="43111"/>
    <x v="373"/>
    <s v="High"/>
    <n v="27"/>
    <n v="4722.83"/>
    <s v="Regular Air"/>
    <n v="19.989999999999998"/>
    <x v="0"/>
    <s v="Consumer"/>
    <s v="Office Supplies"/>
    <s v="Binders and Binder Accessories"/>
    <s v="Small Box"/>
    <d v="2011-09-13T00:00:00"/>
  </r>
  <r>
    <n v="6850"/>
    <x v="1000"/>
    <s v="High"/>
    <n v="8"/>
    <n v="81.56"/>
    <s v="Regular Air"/>
    <n v="1.99"/>
    <x v="5"/>
    <s v="Corporate"/>
    <s v="Technology"/>
    <s v="Computer Peripherals"/>
    <s v="Small Pack"/>
    <d v="2010-02-11T00:00:00"/>
  </r>
  <r>
    <n v="57440"/>
    <x v="1"/>
    <s v="Low"/>
    <n v="12"/>
    <n v="1171.232"/>
    <s v="Express Air"/>
    <n v="2.5"/>
    <x v="3"/>
    <s v="Home Office"/>
    <s v="Technology"/>
    <s v="Telephones and Communication"/>
    <s v="Small Box"/>
    <d v="2010-07-30T00:00:00"/>
  </r>
  <r>
    <n v="2438"/>
    <x v="442"/>
    <s v="High"/>
    <n v="20"/>
    <n v="278.68"/>
    <s v="Regular Air"/>
    <n v="6.46"/>
    <x v="0"/>
    <s v="Corporate"/>
    <s v="Office Supplies"/>
    <s v="Binders and Binder Accessories"/>
    <s v="Small Box"/>
    <d v="2010-07-17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62A11-3C9F-4227-A4B7-340D3B983707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K4" firstHeaderRow="0" firstDataRow="1" firstDataCol="1"/>
  <pivotFields count="5">
    <pivotField showAll="0"/>
    <pivotField dataField="1" showAll="0"/>
    <pivotField showAll="0"/>
    <pivotField showAll="0"/>
    <pivotField axis="axisRow" dataField="1" showAll="0">
      <items count="3">
        <item x="0"/>
        <item h="1" x="1"/>
        <item t="default"/>
      </items>
    </pivotField>
  </pivotFields>
  <rowFields count="1">
    <field x="4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Height(cm)" fld="1" subtotal="average" baseField="0" baseItem="0" numFmtId="165"/>
    <dataField name="Count of Gender" fld="4" subtotal="count" baseField="0" baseItem="0"/>
    <dataField name="StdDev of Height(cm)" fld="1" subtotal="stdDev" baseField="4" baseItem="0"/>
  </dataFields>
  <formats count="8">
    <format dxfId="7">
      <pivotArea outline="0" collapsedLevelsAreSubtotals="1" fieldPosition="0"/>
    </format>
    <format dxfId="6">
      <pivotArea dataOnly="0" labelOnly="1" fieldPosition="0">
        <references count="1">
          <reference field="4" count="0"/>
        </references>
      </pivotArea>
    </format>
    <format dxfId="5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0"/>
        </references>
      </pivotArea>
    </format>
    <format dxfId="1">
      <pivotArea field="4" type="button" dataOnly="0" labelOnly="1" outline="0" axis="axisRow" fieldPosition="0"/>
    </format>
    <format dxfId="0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214BB-B9E8-42E0-BDEB-202F736FC6D3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olHeaderCaption="Gender ">
  <location ref="Q4:S1443" firstHeaderRow="1" firstDataRow="2" firstDataCol="1"/>
  <pivotFields count="5">
    <pivotField axis="axisRow" showAll="0">
      <items count="1439">
        <item x="0"/>
        <item x="406"/>
        <item x="271"/>
        <item x="715"/>
        <item x="580"/>
        <item x="214"/>
        <item x="288"/>
        <item x="771"/>
        <item x="1"/>
        <item x="132"/>
        <item x="599"/>
        <item x="772"/>
        <item x="773"/>
        <item x="774"/>
        <item x="775"/>
        <item x="364"/>
        <item x="407"/>
        <item x="365"/>
        <item x="272"/>
        <item x="1377"/>
        <item x="776"/>
        <item x="1381"/>
        <item x="716"/>
        <item x="777"/>
        <item x="717"/>
        <item x="79"/>
        <item x="408"/>
        <item x="778"/>
        <item x="779"/>
        <item x="780"/>
        <item x="781"/>
        <item x="1378"/>
        <item x="582"/>
        <item x="581"/>
        <item x="23"/>
        <item x="782"/>
        <item x="215"/>
        <item x="1428"/>
        <item x="24"/>
        <item x="1321"/>
        <item x="783"/>
        <item x="436"/>
        <item x="1431"/>
        <item x="600"/>
        <item x="505"/>
        <item x="601"/>
        <item x="557"/>
        <item x="111"/>
        <item x="784"/>
        <item x="437"/>
        <item x="785"/>
        <item x="1322"/>
        <item x="438"/>
        <item x="786"/>
        <item x="282"/>
        <item x="289"/>
        <item x="77"/>
        <item x="375"/>
        <item x="377"/>
        <item x="787"/>
        <item x="602"/>
        <item x="788"/>
        <item x="531"/>
        <item x="439"/>
        <item x="324"/>
        <item x="689"/>
        <item x="789"/>
        <item x="718"/>
        <item x="690"/>
        <item x="790"/>
        <item x="81"/>
        <item x="325"/>
        <item x="791"/>
        <item x="382"/>
        <item x="792"/>
        <item x="793"/>
        <item x="794"/>
        <item x="795"/>
        <item x="796"/>
        <item x="292"/>
        <item x="797"/>
        <item x="798"/>
        <item x="4"/>
        <item x="293"/>
        <item x="799"/>
        <item x="25"/>
        <item x="603"/>
        <item x="294"/>
        <item x="165"/>
        <item x="800"/>
        <item x="801"/>
        <item x="802"/>
        <item x="8"/>
        <item x="1323"/>
        <item x="468"/>
        <item x="803"/>
        <item x="804"/>
        <item x="588"/>
        <item x="273"/>
        <item x="604"/>
        <item x="1324"/>
        <item x="805"/>
        <item x="409"/>
        <item x="806"/>
        <item x="807"/>
        <item x="808"/>
        <item x="1404"/>
        <item x="383"/>
        <item x="295"/>
        <item x="237"/>
        <item x="809"/>
        <item x="810"/>
        <item x="9"/>
        <item x="326"/>
        <item x="1325"/>
        <item x="811"/>
        <item x="812"/>
        <item x="719"/>
        <item x="376"/>
        <item x="813"/>
        <item x="814"/>
        <item x="1379"/>
        <item x="605"/>
        <item x="815"/>
        <item x="327"/>
        <item x="668"/>
        <item x="606"/>
        <item x="431"/>
        <item x="816"/>
        <item x="26"/>
        <item x="512"/>
        <item x="27"/>
        <item x="136"/>
        <item x="513"/>
        <item x="532"/>
        <item x="644"/>
        <item x="328"/>
        <item x="533"/>
        <item x="817"/>
        <item x="818"/>
        <item x="819"/>
        <item x="137"/>
        <item x="820"/>
        <item x="589"/>
        <item x="28"/>
        <item x="821"/>
        <item x="514"/>
        <item x="1326"/>
        <item x="822"/>
        <item x="823"/>
        <item x="1327"/>
        <item x="824"/>
        <item x="825"/>
        <item x="826"/>
        <item x="1328"/>
        <item x="534"/>
        <item x="827"/>
        <item x="1329"/>
        <item x="296"/>
        <item x="29"/>
        <item x="828"/>
        <item x="82"/>
        <item x="508"/>
        <item x="227"/>
        <item x="829"/>
        <item x="830"/>
        <item x="831"/>
        <item x="590"/>
        <item x="832"/>
        <item x="833"/>
        <item x="834"/>
        <item x="835"/>
        <item x="691"/>
        <item x="515"/>
        <item x="410"/>
        <item x="836"/>
        <item x="720"/>
        <item x="216"/>
        <item x="411"/>
        <item x="10"/>
        <item x="837"/>
        <item x="838"/>
        <item x="397"/>
        <item x="839"/>
        <item x="840"/>
        <item x="841"/>
        <item x="583"/>
        <item x="412"/>
        <item x="842"/>
        <item x="413"/>
        <item x="297"/>
        <item x="1432"/>
        <item x="217"/>
        <item x="112"/>
        <item x="721"/>
        <item x="843"/>
        <item x="844"/>
        <item x="113"/>
        <item x="845"/>
        <item x="846"/>
        <item x="722"/>
        <item x="1330"/>
        <item x="502"/>
        <item x="481"/>
        <item x="11"/>
        <item x="1331"/>
        <item x="169"/>
        <item x="847"/>
        <item x="848"/>
        <item x="760"/>
        <item x="849"/>
        <item x="30"/>
        <item x="170"/>
        <item x="171"/>
        <item x="172"/>
        <item x="173"/>
        <item x="761"/>
        <item x="138"/>
        <item x="850"/>
        <item x="1373"/>
        <item x="591"/>
        <item x="592"/>
        <item x="378"/>
        <item x="366"/>
        <item x="558"/>
        <item x="851"/>
        <item x="852"/>
        <item x="853"/>
        <item x="854"/>
        <item x="855"/>
        <item x="856"/>
        <item x="857"/>
        <item x="858"/>
        <item x="859"/>
        <item x="1332"/>
        <item x="860"/>
        <item x="503"/>
        <item x="861"/>
        <item x="414"/>
        <item x="862"/>
        <item x="863"/>
        <item x="864"/>
        <item x="865"/>
        <item x="866"/>
        <item x="723"/>
        <item x="1333"/>
        <item x="139"/>
        <item x="593"/>
        <item x="867"/>
        <item x="1334"/>
        <item x="868"/>
        <item x="869"/>
        <item x="870"/>
        <item x="329"/>
        <item x="415"/>
        <item x="31"/>
        <item x="584"/>
        <item x="384"/>
        <item x="871"/>
        <item x="416"/>
        <item x="114"/>
        <item x="745"/>
        <item x="174"/>
        <item x="298"/>
        <item x="125"/>
        <item x="251"/>
        <item x="872"/>
        <item x="873"/>
        <item x="675"/>
        <item x="874"/>
        <item x="875"/>
        <item x="1390"/>
        <item x="876"/>
        <item x="877"/>
        <item x="878"/>
        <item x="879"/>
        <item x="880"/>
        <item x="881"/>
        <item x="559"/>
        <item x="882"/>
        <item x="883"/>
        <item x="299"/>
        <item x="417"/>
        <item x="418"/>
        <item x="99"/>
        <item x="32"/>
        <item x="607"/>
        <item x="330"/>
        <item x="608"/>
        <item x="100"/>
        <item x="884"/>
        <item x="1335"/>
        <item x="885"/>
        <item x="886"/>
        <item x="33"/>
        <item x="887"/>
        <item x="300"/>
        <item x="1336"/>
        <item x="34"/>
        <item x="888"/>
        <item x="126"/>
        <item x="301"/>
        <item x="491"/>
        <item x="889"/>
        <item x="594"/>
        <item x="648"/>
        <item x="649"/>
        <item x="1405"/>
        <item x="890"/>
        <item x="101"/>
        <item x="228"/>
        <item x="440"/>
        <item x="133"/>
        <item x="102"/>
        <item x="83"/>
        <item x="331"/>
        <item x="595"/>
        <item x="367"/>
        <item x="35"/>
        <item x="492"/>
        <item x="891"/>
        <item x="892"/>
        <item x="302"/>
        <item x="650"/>
        <item x="140"/>
        <item x="893"/>
        <item x="479"/>
        <item x="36"/>
        <item x="1337"/>
        <item x="238"/>
        <item x="37"/>
        <item x="1338"/>
        <item x="441"/>
        <item x="724"/>
        <item x="894"/>
        <item x="402"/>
        <item x="895"/>
        <item x="896"/>
        <item x="897"/>
        <item x="432"/>
        <item x="1429"/>
        <item x="898"/>
        <item x="899"/>
        <item x="609"/>
        <item x="274"/>
        <item x="900"/>
        <item x="516"/>
        <item x="275"/>
        <item x="303"/>
        <item x="419"/>
        <item x="517"/>
        <item x="901"/>
        <item x="332"/>
        <item x="902"/>
        <item x="518"/>
        <item x="746"/>
        <item x="747"/>
        <item x="725"/>
        <item x="1433"/>
        <item x="493"/>
        <item x="38"/>
        <item x="903"/>
        <item x="904"/>
        <item x="115"/>
        <item x="905"/>
        <item x="748"/>
        <item x="906"/>
        <item x="907"/>
        <item x="267"/>
        <item x="209"/>
        <item x="175"/>
        <item x="908"/>
        <item x="420"/>
        <item x="65"/>
        <item x="535"/>
        <item x="663"/>
        <item x="276"/>
        <item x="909"/>
        <item x="910"/>
        <item x="911"/>
        <item x="333"/>
        <item x="912"/>
        <item x="1406"/>
        <item x="726"/>
        <item x="134"/>
        <item x="913"/>
        <item x="334"/>
        <item x="914"/>
        <item x="749"/>
        <item x="915"/>
        <item x="916"/>
        <item x="536"/>
        <item x="917"/>
        <item x="918"/>
        <item x="1407"/>
        <item x="919"/>
        <item x="421"/>
        <item x="116"/>
        <item x="141"/>
        <item x="922"/>
        <item x="920"/>
        <item x="921"/>
        <item x="39"/>
        <item x="923"/>
        <item x="117"/>
        <item x="727"/>
        <item x="924"/>
        <item x="925"/>
        <item x="176"/>
        <item x="926"/>
        <item x="442"/>
        <item x="443"/>
        <item x="560"/>
        <item x="118"/>
        <item x="561"/>
        <item x="610"/>
        <item x="611"/>
        <item x="927"/>
        <item x="166"/>
        <item x="928"/>
        <item x="177"/>
        <item x="12"/>
        <item x="929"/>
        <item x="930"/>
        <item x="239"/>
        <item x="142"/>
        <item x="290"/>
        <item x="931"/>
        <item x="932"/>
        <item x="40"/>
        <item x="1382"/>
        <item x="596"/>
        <item x="933"/>
        <item x="934"/>
        <item x="936"/>
        <item x="935"/>
        <item x="937"/>
        <item x="66"/>
        <item x="304"/>
        <item x="218"/>
        <item x="938"/>
        <item x="1408"/>
        <item x="143"/>
        <item x="939"/>
        <item x="305"/>
        <item x="940"/>
        <item x="941"/>
        <item x="41"/>
        <item x="229"/>
        <item x="1409"/>
        <item x="178"/>
        <item x="179"/>
        <item x="942"/>
        <item x="943"/>
        <item x="1339"/>
        <item x="944"/>
        <item x="537"/>
        <item x="103"/>
        <item x="42"/>
        <item x="945"/>
        <item x="946"/>
        <item x="104"/>
        <item x="612"/>
        <item x="538"/>
        <item x="947"/>
        <item x="948"/>
        <item x="949"/>
        <item x="950"/>
        <item x="482"/>
        <item x="335"/>
        <item x="951"/>
        <item x="336"/>
        <item x="230"/>
        <item x="268"/>
        <item x="306"/>
        <item x="307"/>
        <item x="645"/>
        <item x="5"/>
        <item x="385"/>
        <item x="308"/>
        <item x="386"/>
        <item x="692"/>
        <item x="337"/>
        <item x="240"/>
        <item x="952"/>
        <item x="953"/>
        <item x="954"/>
        <item x="955"/>
        <item x="956"/>
        <item x="2"/>
        <item x="957"/>
        <item x="958"/>
        <item x="252"/>
        <item x="959"/>
        <item x="960"/>
        <item x="676"/>
        <item x="43"/>
        <item x="539"/>
        <item x="277"/>
        <item x="444"/>
        <item x="71"/>
        <item x="338"/>
        <item x="339"/>
        <item x="961"/>
        <item x="962"/>
        <item x="445"/>
        <item x="963"/>
        <item x="964"/>
        <item x="965"/>
        <item x="180"/>
        <item x="728"/>
        <item x="519"/>
        <item x="966"/>
        <item x="44"/>
        <item x="967"/>
        <item x="241"/>
        <item x="750"/>
        <item x="540"/>
        <item x="309"/>
        <item x="6"/>
        <item x="1434"/>
        <item x="729"/>
        <item x="968"/>
        <item x="144"/>
        <item x="651"/>
        <item x="969"/>
        <item x="970"/>
        <item x="971"/>
        <item x="242"/>
        <item x="664"/>
        <item x="520"/>
        <item x="972"/>
        <item x="973"/>
        <item x="1340"/>
        <item x="340"/>
        <item x="1374"/>
        <item x="974"/>
        <item x="1341"/>
        <item x="45"/>
        <item x="1391"/>
        <item x="1342"/>
        <item x="975"/>
        <item x="387"/>
        <item x="1343"/>
        <item x="976"/>
        <item x="977"/>
        <item x="978"/>
        <item x="979"/>
        <item x="145"/>
        <item x="980"/>
        <item x="981"/>
        <item x="243"/>
        <item x="72"/>
        <item x="210"/>
        <item x="1392"/>
        <item x="181"/>
        <item x="982"/>
        <item x="521"/>
        <item x="983"/>
        <item x="984"/>
        <item x="1344"/>
        <item x="73"/>
        <item x="84"/>
        <item x="985"/>
        <item x="986"/>
        <item x="219"/>
        <item x="469"/>
        <item x="987"/>
        <item x="613"/>
        <item x="388"/>
        <item x="988"/>
        <item x="446"/>
        <item x="379"/>
        <item x="146"/>
        <item x="447"/>
        <item x="341"/>
        <item x="85"/>
        <item x="127"/>
        <item x="614"/>
        <item x="615"/>
        <item x="989"/>
        <item x="46"/>
        <item x="990"/>
        <item x="991"/>
        <item x="80"/>
        <item x="992"/>
        <item x="993"/>
        <item x="994"/>
        <item x="995"/>
        <item x="389"/>
        <item x="506"/>
        <item x="996"/>
        <item x="997"/>
        <item x="147"/>
        <item x="253"/>
        <item x="254"/>
        <item x="693"/>
        <item x="562"/>
        <item x="563"/>
        <item x="652"/>
        <item x="398"/>
        <item x="677"/>
        <item x="494"/>
        <item x="751"/>
        <item x="752"/>
        <item x="753"/>
        <item x="998"/>
        <item x="999"/>
        <item x="1000"/>
        <item x="1001"/>
        <item x="1002"/>
        <item x="1003"/>
        <item x="694"/>
        <item x="1345"/>
        <item x="1004"/>
        <item x="1005"/>
        <item x="695"/>
        <item x="1346"/>
        <item x="678"/>
        <item x="653"/>
        <item x="1393"/>
        <item x="1394"/>
        <item x="1395"/>
        <item x="616"/>
        <item x="448"/>
        <item x="617"/>
        <item x="368"/>
        <item x="1396"/>
        <item x="483"/>
        <item x="1006"/>
        <item x="1007"/>
        <item x="1008"/>
        <item x="1009"/>
        <item x="1010"/>
        <item x="618"/>
        <item x="619"/>
        <item x="291"/>
        <item x="1347"/>
        <item x="1011"/>
        <item x="696"/>
        <item x="697"/>
        <item x="698"/>
        <item x="551"/>
        <item x="552"/>
        <item x="699"/>
        <item x="700"/>
        <item x="701"/>
        <item x="702"/>
        <item x="703"/>
        <item x="704"/>
        <item x="705"/>
        <item x="1012"/>
        <item x="1013"/>
        <item x="1014"/>
        <item x="1015"/>
        <item x="522"/>
        <item x="1397"/>
        <item x="1016"/>
        <item x="47"/>
        <item x="1017"/>
        <item x="390"/>
        <item x="310"/>
        <item x="342"/>
        <item x="343"/>
        <item x="665"/>
        <item x="1018"/>
        <item x="48"/>
        <item x="1410"/>
        <item x="13"/>
        <item x="344"/>
        <item x="244"/>
        <item x="1411"/>
        <item x="620"/>
        <item x="666"/>
        <item x="621"/>
        <item x="470"/>
        <item x="646"/>
        <item x="391"/>
        <item x="1412"/>
        <item x="622"/>
        <item x="345"/>
        <item x="1019"/>
        <item x="449"/>
        <item x="86"/>
        <item x="245"/>
        <item x="471"/>
        <item x="1413"/>
        <item x="1414"/>
        <item x="1348"/>
        <item x="284"/>
        <item x="148"/>
        <item x="346"/>
        <item x="1349"/>
        <item x="1020"/>
        <item x="1021"/>
        <item x="182"/>
        <item x="347"/>
        <item x="1022"/>
        <item x="1350"/>
        <item x="623"/>
        <item x="1351"/>
        <item x="1023"/>
        <item x="1024"/>
        <item x="1025"/>
        <item x="1026"/>
        <item x="1027"/>
        <item x="1352"/>
        <item x="1028"/>
        <item x="74"/>
        <item x="211"/>
        <item x="1029"/>
        <item x="348"/>
        <item x="149"/>
        <item x="706"/>
        <item x="1030"/>
        <item x="150"/>
        <item x="1031"/>
        <item x="1032"/>
        <item x="1033"/>
        <item x="1353"/>
        <item x="762"/>
        <item x="380"/>
        <item x="381"/>
        <item x="1034"/>
        <item x="1035"/>
        <item x="1036"/>
        <item x="1037"/>
        <item x="1038"/>
        <item x="183"/>
        <item x="184"/>
        <item x="185"/>
        <item x="369"/>
        <item x="484"/>
        <item x="255"/>
        <item x="1039"/>
        <item x="1040"/>
        <item x="186"/>
        <item x="1041"/>
        <item x="187"/>
        <item x="188"/>
        <item x="1042"/>
        <item x="1043"/>
        <item x="1354"/>
        <item x="1355"/>
        <item x="231"/>
        <item x="1044"/>
        <item x="1045"/>
        <item x="679"/>
        <item x="392"/>
        <item x="1046"/>
        <item x="189"/>
        <item x="1047"/>
        <item x="541"/>
        <item x="1048"/>
        <item x="1049"/>
        <item x="422"/>
        <item x="87"/>
        <item x="1402"/>
        <item x="190"/>
        <item x="1050"/>
        <item x="191"/>
        <item x="669"/>
        <item x="1051"/>
        <item x="1052"/>
        <item x="1053"/>
        <item x="1054"/>
        <item x="564"/>
        <item x="423"/>
        <item x="49"/>
        <item x="1055"/>
        <item x="1056"/>
        <item x="1057"/>
        <item x="565"/>
        <item x="624"/>
        <item x="88"/>
        <item x="654"/>
        <item x="1058"/>
        <item x="655"/>
        <item x="670"/>
        <item x="167"/>
        <item x="1059"/>
        <item x="1383"/>
        <item x="89"/>
        <item x="730"/>
        <item x="1384"/>
        <item x="680"/>
        <item x="1060"/>
        <item x="667"/>
        <item x="1356"/>
        <item x="1061"/>
        <item x="1062"/>
        <item x="523"/>
        <item x="393"/>
        <item x="50"/>
        <item x="731"/>
        <item x="1357"/>
        <item x="625"/>
        <item x="90"/>
        <item x="1063"/>
        <item x="349"/>
        <item x="151"/>
        <item x="1064"/>
        <item x="1065"/>
        <item x="1066"/>
        <item x="1067"/>
        <item x="1068"/>
        <item x="1069"/>
        <item x="1070"/>
        <item x="152"/>
        <item x="1071"/>
        <item x="51"/>
        <item x="1072"/>
        <item x="1073"/>
        <item x="1074"/>
        <item x="1075"/>
        <item x="1076"/>
        <item x="1077"/>
        <item x="283"/>
        <item x="1385"/>
        <item x="153"/>
        <item x="14"/>
        <item x="1415"/>
        <item x="424"/>
        <item x="67"/>
        <item x="1078"/>
        <item x="263"/>
        <item x="1079"/>
        <item x="192"/>
        <item x="154"/>
        <item x="1080"/>
        <item x="472"/>
        <item x="1081"/>
        <item x="495"/>
        <item x="75"/>
        <item x="1082"/>
        <item x="1083"/>
        <item x="155"/>
        <item x="1084"/>
        <item x="78"/>
        <item x="1085"/>
        <item x="394"/>
        <item x="1398"/>
        <item x="732"/>
        <item x="232"/>
        <item x="542"/>
        <item x="1358"/>
        <item x="450"/>
        <item x="626"/>
        <item x="395"/>
        <item x="488"/>
        <item x="1086"/>
        <item x="278"/>
        <item x="15"/>
        <item x="496"/>
        <item x="497"/>
        <item x="681"/>
        <item x="682"/>
        <item x="1087"/>
        <item x="311"/>
        <item x="7"/>
        <item x="52"/>
        <item x="1088"/>
        <item x="763"/>
        <item x="451"/>
        <item x="597"/>
        <item x="1416"/>
        <item x="1089"/>
        <item x="1090"/>
        <item x="1091"/>
        <item x="256"/>
        <item x="627"/>
        <item x="279"/>
        <item x="119"/>
        <item x="524"/>
        <item x="350"/>
        <item x="764"/>
        <item x="1092"/>
        <item x="351"/>
        <item x="1093"/>
        <item x="53"/>
        <item x="543"/>
        <item x="225"/>
        <item x="399"/>
        <item x="1094"/>
        <item x="1095"/>
        <item x="54"/>
        <item x="1096"/>
        <item x="1097"/>
        <item x="1403"/>
        <item x="1399"/>
        <item x="544"/>
        <item x="1098"/>
        <item x="120"/>
        <item x="16"/>
        <item x="312"/>
        <item x="1099"/>
        <item x="1386"/>
        <item x="545"/>
        <item x="135"/>
        <item x="1100"/>
        <item x="683"/>
        <item x="1359"/>
        <item x="489"/>
        <item x="1101"/>
        <item x="486"/>
        <item x="55"/>
        <item x="128"/>
        <item x="754"/>
        <item x="452"/>
        <item x="566"/>
        <item x="280"/>
        <item x="755"/>
        <item x="585"/>
        <item x="257"/>
        <item x="156"/>
        <item x="553"/>
        <item x="1102"/>
        <item x="1103"/>
        <item x="68"/>
        <item x="1360"/>
        <item x="1105"/>
        <item x="1104"/>
        <item x="733"/>
        <item x="56"/>
        <item x="567"/>
        <item x="1106"/>
        <item x="707"/>
        <item x="1107"/>
        <item x="546"/>
        <item x="1108"/>
        <item x="1109"/>
        <item x="504"/>
        <item x="1110"/>
        <item x="1111"/>
        <item x="1112"/>
        <item x="554"/>
        <item x="1113"/>
        <item x="628"/>
        <item x="1417"/>
        <item x="660"/>
        <item x="1114"/>
        <item x="220"/>
        <item x="76"/>
        <item x="1115"/>
        <item x="453"/>
        <item x="1387"/>
        <item x="1116"/>
        <item x="1117"/>
        <item x="400"/>
        <item x="1118"/>
        <item x="568"/>
        <item x="285"/>
        <item x="1119"/>
        <item x="1120"/>
        <item x="286"/>
        <item x="485"/>
        <item x="756"/>
        <item x="1121"/>
        <item x="193"/>
        <item x="1375"/>
        <item x="105"/>
        <item x="1122"/>
        <item x="425"/>
        <item x="370"/>
        <item x="734"/>
        <item x="17"/>
        <item x="121"/>
        <item x="708"/>
        <item x="709"/>
        <item x="710"/>
        <item x="1123"/>
        <item x="1361"/>
        <item x="1124"/>
        <item x="1125"/>
        <item x="1126"/>
        <item x="1435"/>
        <item x="1127"/>
        <item x="1128"/>
        <item x="69"/>
        <item x="371"/>
        <item x="57"/>
        <item x="1129"/>
        <item x="1362"/>
        <item x="91"/>
        <item x="1130"/>
        <item x="1131"/>
        <item x="569"/>
        <item x="1132"/>
        <item x="1133"/>
        <item x="258"/>
        <item x="1134"/>
        <item x="313"/>
        <item x="19"/>
        <item x="18"/>
        <item x="1135"/>
        <item x="1136"/>
        <item x="498"/>
        <item x="684"/>
        <item x="757"/>
        <item x="629"/>
        <item x="1137"/>
        <item x="1138"/>
        <item x="685"/>
        <item x="586"/>
        <item x="1139"/>
        <item x="1140"/>
        <item x="1141"/>
        <item x="122"/>
        <item x="352"/>
        <item x="221"/>
        <item x="1142"/>
        <item x="598"/>
        <item x="264"/>
        <item x="129"/>
        <item x="1143"/>
        <item x="92"/>
        <item x="157"/>
        <item x="1144"/>
        <item x="246"/>
        <item x="353"/>
        <item x="403"/>
        <item x="555"/>
        <item x="671"/>
        <item x="1145"/>
        <item x="1146"/>
        <item x="1363"/>
        <item x="58"/>
        <item x="1147"/>
        <item x="396"/>
        <item x="1148"/>
        <item x="1149"/>
        <item x="1150"/>
        <item x="547"/>
        <item x="1151"/>
        <item x="93"/>
        <item x="1152"/>
        <item x="1418"/>
        <item x="1153"/>
        <item x="1154"/>
        <item x="765"/>
        <item x="1419"/>
        <item x="194"/>
        <item x="222"/>
        <item x="1155"/>
        <item x="509"/>
        <item x="510"/>
        <item x="1156"/>
        <item x="1388"/>
        <item x="94"/>
        <item x="404"/>
        <item x="499"/>
        <item x="1157"/>
        <item x="433"/>
        <item x="1158"/>
        <item x="1159"/>
        <item x="1160"/>
        <item x="656"/>
        <item x="1161"/>
        <item x="314"/>
        <item x="1162"/>
        <item x="1163"/>
        <item x="1164"/>
        <item x="354"/>
        <item x="1165"/>
        <item x="1166"/>
        <item x="735"/>
        <item x="1167"/>
        <item x="1168"/>
        <item x="556"/>
        <item x="1169"/>
        <item x="1170"/>
        <item x="426"/>
        <item x="1171"/>
        <item x="259"/>
        <item x="427"/>
        <item x="1436"/>
        <item x="1172"/>
        <item x="1173"/>
        <item x="1174"/>
        <item x="106"/>
        <item x="1175"/>
        <item x="1176"/>
        <item x="123"/>
        <item x="736"/>
        <item x="1437"/>
        <item x="500"/>
        <item x="1177"/>
        <item x="1178"/>
        <item x="269"/>
        <item x="630"/>
        <item x="737"/>
        <item x="265"/>
        <item x="1179"/>
        <item x="1180"/>
        <item x="247"/>
        <item x="570"/>
        <item x="1181"/>
        <item x="1182"/>
        <item x="3"/>
        <item x="686"/>
        <item x="1183"/>
        <item x="1184"/>
        <item x="473"/>
        <item x="738"/>
        <item x="158"/>
        <item x="1185"/>
        <item x="1186"/>
        <item x="59"/>
        <item x="631"/>
        <item x="1187"/>
        <item x="281"/>
        <item x="632"/>
        <item x="454"/>
        <item x="739"/>
        <item x="20"/>
        <item x="1188"/>
        <item x="1189"/>
        <item x="740"/>
        <item x="1190"/>
        <item x="1191"/>
        <item x="455"/>
        <item x="1192"/>
        <item x="1193"/>
        <item x="1430"/>
        <item x="1194"/>
        <item x="766"/>
        <item x="767"/>
        <item x="487"/>
        <item x="355"/>
        <item x="571"/>
        <item x="1195"/>
        <item x="1196"/>
        <item x="501"/>
        <item x="21"/>
        <item x="1197"/>
        <item x="1198"/>
        <item x="1199"/>
        <item x="1200"/>
        <item x="356"/>
        <item x="1201"/>
        <item x="357"/>
        <item x="1400"/>
        <item x="711"/>
        <item x="233"/>
        <item x="315"/>
        <item x="1202"/>
        <item x="1203"/>
        <item x="633"/>
        <item x="687"/>
        <item x="1204"/>
        <item x="1205"/>
        <item x="1420"/>
        <item x="1206"/>
        <item x="1207"/>
        <item x="195"/>
        <item x="634"/>
        <item x="456"/>
        <item x="457"/>
        <item x="712"/>
        <item x="95"/>
        <item x="196"/>
        <item x="1421"/>
        <item x="635"/>
        <item x="428"/>
        <item x="1208"/>
        <item x="1422"/>
        <item x="768"/>
        <item x="316"/>
        <item x="572"/>
        <item x="124"/>
        <item x="96"/>
        <item x="672"/>
        <item x="1209"/>
        <item x="1210"/>
        <item x="159"/>
        <item x="1211"/>
        <item x="317"/>
        <item x="1212"/>
        <item x="1213"/>
        <item x="260"/>
        <item x="573"/>
        <item x="636"/>
        <item x="234"/>
        <item x="1423"/>
        <item x="525"/>
        <item x="1214"/>
        <item x="1215"/>
        <item x="1216"/>
        <item x="1217"/>
        <item x="434"/>
        <item x="1218"/>
        <item x="1219"/>
        <item x="1220"/>
        <item x="1221"/>
        <item x="548"/>
        <item x="637"/>
        <item x="1222"/>
        <item x="1380"/>
        <item x="261"/>
        <item x="1223"/>
        <item x="266"/>
        <item x="657"/>
        <item x="647"/>
        <item x="638"/>
        <item x="1224"/>
        <item x="160"/>
        <item x="574"/>
        <item x="1225"/>
        <item x="1226"/>
        <item x="1227"/>
        <item x="1228"/>
        <item x="1229"/>
        <item x="1230"/>
        <item x="1231"/>
        <item x="1232"/>
        <item x="372"/>
        <item x="1233"/>
        <item x="1234"/>
        <item x="161"/>
        <item x="318"/>
        <item x="1235"/>
        <item x="1236"/>
        <item x="549"/>
        <item x="1237"/>
        <item x="1238"/>
        <item x="1239"/>
        <item x="358"/>
        <item x="22"/>
        <item x="1240"/>
        <item x="480"/>
        <item x="197"/>
        <item x="198"/>
        <item x="713"/>
        <item x="1241"/>
        <item x="248"/>
        <item x="758"/>
        <item x="575"/>
        <item x="741"/>
        <item x="1242"/>
        <item x="458"/>
        <item x="1243"/>
        <item x="60"/>
        <item x="107"/>
        <item x="1244"/>
        <item x="1401"/>
        <item x="1376"/>
        <item x="1389"/>
        <item x="1364"/>
        <item x="587"/>
        <item x="1245"/>
        <item x="1246"/>
        <item x="1247"/>
        <item x="576"/>
        <item x="1248"/>
        <item x="270"/>
        <item x="459"/>
        <item x="1249"/>
        <item x="319"/>
        <item x="359"/>
        <item x="1250"/>
        <item x="1251"/>
        <item x="1252"/>
        <item x="1253"/>
        <item x="1254"/>
        <item x="108"/>
        <item x="1255"/>
        <item x="320"/>
        <item x="1256"/>
        <item x="742"/>
        <item x="1257"/>
        <item x="1258"/>
        <item x="405"/>
        <item x="1259"/>
        <item x="226"/>
        <item x="61"/>
        <item x="429"/>
        <item x="1260"/>
        <item x="1261"/>
        <item x="1262"/>
        <item x="373"/>
        <item x="130"/>
        <item x="460"/>
        <item x="212"/>
        <item x="1263"/>
        <item x="321"/>
        <item x="1264"/>
        <item x="1265"/>
        <item x="1266"/>
        <item x="673"/>
        <item x="1267"/>
        <item x="1268"/>
        <item x="401"/>
        <item x="162"/>
        <item x="577"/>
        <item x="374"/>
        <item x="1424"/>
        <item x="658"/>
        <item x="461"/>
        <item x="462"/>
        <item x="474"/>
        <item x="360"/>
        <item x="1269"/>
        <item x="1365"/>
        <item x="507"/>
        <item x="639"/>
        <item x="550"/>
        <item x="463"/>
        <item x="640"/>
        <item x="168"/>
        <item x="223"/>
        <item x="526"/>
        <item x="1270"/>
        <item x="527"/>
        <item x="528"/>
        <item x="109"/>
        <item x="163"/>
        <item x="110"/>
        <item x="1271"/>
        <item x="1272"/>
        <item x="743"/>
        <item x="430"/>
        <item x="131"/>
        <item x="744"/>
        <item x="1273"/>
        <item x="641"/>
        <item x="688"/>
        <item x="224"/>
        <item x="1274"/>
        <item x="1275"/>
        <item x="1366"/>
        <item x="249"/>
        <item x="97"/>
        <item x="250"/>
        <item x="361"/>
        <item x="475"/>
        <item x="759"/>
        <item x="769"/>
        <item x="287"/>
        <item x="529"/>
        <item x="1367"/>
        <item x="235"/>
        <item x="1276"/>
        <item x="1277"/>
        <item x="1278"/>
        <item x="1279"/>
        <item x="1280"/>
        <item x="1281"/>
        <item x="199"/>
        <item x="200"/>
        <item x="213"/>
        <item x="1282"/>
        <item x="62"/>
        <item x="1283"/>
        <item x="1284"/>
        <item x="1285"/>
        <item x="1286"/>
        <item x="63"/>
        <item x="1287"/>
        <item x="1288"/>
        <item x="1289"/>
        <item x="64"/>
        <item x="1290"/>
        <item x="362"/>
        <item x="1368"/>
        <item x="1291"/>
        <item x="1292"/>
        <item x="1293"/>
        <item x="1294"/>
        <item x="1295"/>
        <item x="1296"/>
        <item x="530"/>
        <item x="1297"/>
        <item x="1298"/>
        <item x="164"/>
        <item x="322"/>
        <item x="1299"/>
        <item x="1300"/>
        <item x="1301"/>
        <item x="1302"/>
        <item x="1369"/>
        <item x="1303"/>
        <item x="1304"/>
        <item x="1305"/>
        <item x="435"/>
        <item x="1306"/>
        <item x="1370"/>
        <item x="1307"/>
        <item x="1308"/>
        <item x="1309"/>
        <item x="1310"/>
        <item x="1311"/>
        <item x="1312"/>
        <item x="1313"/>
        <item x="1314"/>
        <item x="1315"/>
        <item x="1316"/>
        <item x="262"/>
        <item x="770"/>
        <item x="578"/>
        <item x="579"/>
        <item x="661"/>
        <item x="1317"/>
        <item x="323"/>
        <item x="201"/>
        <item x="202"/>
        <item x="476"/>
        <item x="464"/>
        <item x="465"/>
        <item x="1318"/>
        <item x="662"/>
        <item x="1319"/>
        <item x="466"/>
        <item x="1425"/>
        <item x="467"/>
        <item x="714"/>
        <item x="1320"/>
        <item x="490"/>
        <item x="1371"/>
        <item x="98"/>
        <item x="642"/>
        <item x="643"/>
        <item x="70"/>
        <item x="1426"/>
        <item x="363"/>
        <item x="1372"/>
        <item x="1427"/>
        <item x="477"/>
        <item x="203"/>
        <item x="204"/>
        <item x="205"/>
        <item x="206"/>
        <item x="478"/>
        <item x="207"/>
        <item x="208"/>
        <item x="511"/>
        <item x="674"/>
        <item x="659"/>
        <item x="236"/>
        <item t="default"/>
      </items>
    </pivotField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</rowItems>
  <colFields count="1">
    <field x="4"/>
  </colFields>
  <colItems count="2">
    <i>
      <x/>
    </i>
    <i>
      <x v="1"/>
    </i>
  </colItems>
  <dataFields count="1">
    <dataField name="Sum of Height(cm)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BFEF5-53AB-4362-83A9-1E42E76F4567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onths " colHeaderCaption="Province ">
  <location ref="K2:M55" firstHeaderRow="1" firstDataRow="2" firstDataCol="1"/>
  <pivotFields count="15">
    <pivotField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13">
        <item x="5"/>
        <item x="0"/>
        <item h="1" x="8"/>
        <item h="1" x="10"/>
        <item h="1" x="12"/>
        <item h="1" x="2"/>
        <item h="1" x="9"/>
        <item h="1" x="11"/>
        <item h="1" x="1"/>
        <item h="1" x="7"/>
        <item h="1" x="4"/>
        <item h="1" x="6"/>
        <item h="1" x="3"/>
      </items>
    </pivotField>
    <pivotField showAll="0" defaultSubtotal="0"/>
    <pivotField showAll="0" defaultSubtotal="0"/>
    <pivotField showAll="0" defaultSubtotal="0"/>
    <pivotField showAll="0" defaultSubtotal="0"/>
    <pivotField numFmtId="14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14"/>
    <field x="1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2">
    <i>
      <x/>
    </i>
    <i>
      <x v="1"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57616-D2C7-4438-92F6-2CCAD943AAB1}">
  <dimension ref="B2:E13"/>
  <sheetViews>
    <sheetView workbookViewId="0">
      <selection activeCell="P2" sqref="P2"/>
    </sheetView>
  </sheetViews>
  <sheetFormatPr defaultRowHeight="12" x14ac:dyDescent="0.25"/>
  <cols>
    <col min="1" max="1" width="1.875" style="2" customWidth="1"/>
    <col min="2" max="2" width="14" style="3" customWidth="1"/>
    <col min="3" max="4" width="9" style="2"/>
    <col min="5" max="5" width="10.375" style="2" bestFit="1" customWidth="1"/>
    <col min="6" max="16384" width="9" style="2"/>
  </cols>
  <sheetData>
    <row r="2" spans="2:5" ht="15.6" x14ac:dyDescent="0.3">
      <c r="B2" s="4" t="s">
        <v>0</v>
      </c>
    </row>
    <row r="4" spans="2:5" ht="12.6" thickBot="1" x14ac:dyDescent="0.3"/>
    <row r="5" spans="2:5" x14ac:dyDescent="0.25">
      <c r="B5" s="5" t="s">
        <v>1</v>
      </c>
      <c r="C5" s="6">
        <v>1.3</v>
      </c>
      <c r="E5" s="1"/>
    </row>
    <row r="6" spans="2:5" x14ac:dyDescent="0.25">
      <c r="B6" s="7" t="s">
        <v>2</v>
      </c>
      <c r="C6" s="8">
        <v>21</v>
      </c>
    </row>
    <row r="7" spans="2:5" x14ac:dyDescent="0.25">
      <c r="B7" s="7" t="s">
        <v>3</v>
      </c>
      <c r="C7" s="12">
        <f>_xlfn.T.DIST(C5,C6,TRUE)</f>
        <v>0.89615521089314887</v>
      </c>
    </row>
    <row r="8" spans="2:5" ht="12.6" thickBot="1" x14ac:dyDescent="0.3">
      <c r="B8" s="9" t="s">
        <v>7</v>
      </c>
      <c r="C8" s="11">
        <f>1-_xlfn.T.DIST(1.3,21,TRUE)</f>
        <v>0.10384478910685113</v>
      </c>
    </row>
    <row r="9" spans="2:5" ht="12.6" thickBot="1" x14ac:dyDescent="0.3"/>
    <row r="10" spans="2:5" ht="13.2" x14ac:dyDescent="0.3">
      <c r="B10" s="5" t="s">
        <v>4</v>
      </c>
      <c r="C10" s="6">
        <v>-1</v>
      </c>
    </row>
    <row r="11" spans="2:5" ht="13.2" x14ac:dyDescent="0.3">
      <c r="B11" s="7" t="s">
        <v>5</v>
      </c>
      <c r="C11" s="8">
        <v>1.3</v>
      </c>
    </row>
    <row r="12" spans="2:5" x14ac:dyDescent="0.25">
      <c r="B12" s="7" t="s">
        <v>2</v>
      </c>
      <c r="C12" s="8">
        <v>21</v>
      </c>
    </row>
    <row r="13" spans="2:5" ht="13.8" thickBot="1" x14ac:dyDescent="0.35">
      <c r="B13" s="9" t="s">
        <v>6</v>
      </c>
      <c r="C13" s="11">
        <f>_xlfn.T.DIST(C11,C12,TRUE)-_xlfn.T.DIST(C10,C12,TRUE)</f>
        <v>0.73180786927491703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FF9F-D39D-46E4-B555-1325E2B66054}">
  <dimension ref="B2:C8"/>
  <sheetViews>
    <sheetView workbookViewId="0">
      <selection activeCell="I19" sqref="I19"/>
    </sheetView>
  </sheetViews>
  <sheetFormatPr defaultRowHeight="12" x14ac:dyDescent="0.25"/>
  <cols>
    <col min="1" max="1" width="1.875" style="2" customWidth="1"/>
    <col min="2" max="2" width="12.75" style="3" customWidth="1"/>
    <col min="3" max="16384" width="9" style="2"/>
  </cols>
  <sheetData>
    <row r="2" spans="2:3" ht="15.6" x14ac:dyDescent="0.3">
      <c r="B2" s="4" t="s">
        <v>8</v>
      </c>
    </row>
    <row r="3" spans="2:3" ht="12.6" thickBot="1" x14ac:dyDescent="0.3"/>
    <row r="4" spans="2:3" x14ac:dyDescent="0.25">
      <c r="B4" s="5" t="s">
        <v>9</v>
      </c>
      <c r="C4" s="6">
        <v>0.05</v>
      </c>
    </row>
    <row r="5" spans="2:3" x14ac:dyDescent="0.25">
      <c r="B5" s="7" t="s">
        <v>2</v>
      </c>
      <c r="C5" s="8">
        <v>15</v>
      </c>
    </row>
    <row r="6" spans="2:3" x14ac:dyDescent="0.25">
      <c r="B6" s="7" t="s">
        <v>10</v>
      </c>
      <c r="C6" s="8">
        <f>_xlfn.T.INV(C4,C5)</f>
        <v>-1.7530503556925723</v>
      </c>
    </row>
    <row r="7" spans="2:3" ht="24" x14ac:dyDescent="0.2">
      <c r="B7" s="13" t="s">
        <v>11</v>
      </c>
      <c r="C7" s="8">
        <f>1-C4</f>
        <v>0.95</v>
      </c>
    </row>
    <row r="8" spans="2:3" ht="12.6" thickBot="1" x14ac:dyDescent="0.3">
      <c r="B8" s="9" t="s">
        <v>10</v>
      </c>
      <c r="C8" s="10">
        <f>_xlfn.T.INV(C7,C5)</f>
        <v>1.7530503556925723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130A-BF23-4762-883C-A2BF753E3513}">
  <dimension ref="B2:C29"/>
  <sheetViews>
    <sheetView topLeftCell="A4" workbookViewId="0">
      <selection activeCell="S22" sqref="S22"/>
    </sheetView>
  </sheetViews>
  <sheetFormatPr defaultRowHeight="12" x14ac:dyDescent="0.25"/>
  <cols>
    <col min="1" max="1" width="1.875" style="2" customWidth="1"/>
    <col min="2" max="2" width="26.375" style="3" customWidth="1"/>
    <col min="3" max="3" width="6.625" style="2" customWidth="1"/>
    <col min="4" max="16384" width="9" style="2"/>
  </cols>
  <sheetData>
    <row r="2" spans="2:3" ht="15.6" x14ac:dyDescent="0.3">
      <c r="B2" s="4" t="s">
        <v>12</v>
      </c>
    </row>
    <row r="5" spans="2:3" x14ac:dyDescent="0.25">
      <c r="C5"/>
    </row>
    <row r="15" spans="2:3" ht="12.6" thickBot="1" x14ac:dyDescent="0.3"/>
    <row r="16" spans="2:3" x14ac:dyDescent="0.25">
      <c r="B16" s="5" t="s">
        <v>19</v>
      </c>
      <c r="C16" s="6">
        <v>70</v>
      </c>
    </row>
    <row r="17" spans="2:3" x14ac:dyDescent="0.25">
      <c r="B17" s="7" t="s">
        <v>20</v>
      </c>
      <c r="C17" s="8">
        <v>20</v>
      </c>
    </row>
    <row r="18" spans="2:3" x14ac:dyDescent="0.25">
      <c r="B18" s="7" t="s">
        <v>21</v>
      </c>
      <c r="C18" s="8">
        <v>10</v>
      </c>
    </row>
    <row r="19" spans="2:3" x14ac:dyDescent="0.25">
      <c r="B19" s="7" t="s">
        <v>22</v>
      </c>
      <c r="C19" s="8">
        <v>0.15</v>
      </c>
    </row>
    <row r="20" spans="2:3" ht="13.2" x14ac:dyDescent="0.3">
      <c r="B20" s="7" t="s">
        <v>13</v>
      </c>
      <c r="C20" s="16">
        <f>-_xlfn.NORM.INV(C19/2,0,1)</f>
        <v>1.4395314709384572</v>
      </c>
    </row>
    <row r="21" spans="2:3" ht="12.6" thickBot="1" x14ac:dyDescent="0.3">
      <c r="B21" s="9" t="s">
        <v>14</v>
      </c>
      <c r="C21" s="10">
        <f>C18/SQRT(C17)</f>
        <v>2.2360679774997898</v>
      </c>
    </row>
    <row r="23" spans="2:3" ht="12.6" thickBot="1" x14ac:dyDescent="0.3"/>
    <row r="24" spans="2:3" x14ac:dyDescent="0.25">
      <c r="B24" s="5" t="s">
        <v>15</v>
      </c>
      <c r="C24" s="17">
        <f>C20*C21</f>
        <v>3.2188902247686535</v>
      </c>
    </row>
    <row r="25" spans="2:3" x14ac:dyDescent="0.25">
      <c r="B25" s="7" t="s">
        <v>16</v>
      </c>
      <c r="C25" s="18">
        <f>C16-C24</f>
        <v>66.781109775231343</v>
      </c>
    </row>
    <row r="26" spans="2:3" ht="12.6" thickBot="1" x14ac:dyDescent="0.3">
      <c r="B26" s="9" t="s">
        <v>17</v>
      </c>
      <c r="C26" s="19">
        <f>C16+C24</f>
        <v>73.218890224768657</v>
      </c>
    </row>
    <row r="29" spans="2:3" ht="21" x14ac:dyDescent="0.4">
      <c r="B29" s="14" t="s">
        <v>18</v>
      </c>
      <c r="C29" s="1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F89CD-246E-4446-B49B-C840AD9365E0}">
  <dimension ref="B8:I16"/>
  <sheetViews>
    <sheetView workbookViewId="0">
      <selection activeCell="M20" sqref="M20"/>
    </sheetView>
  </sheetViews>
  <sheetFormatPr defaultRowHeight="12" x14ac:dyDescent="0.25"/>
  <cols>
    <col min="1" max="1" width="1.875" style="2" customWidth="1"/>
    <col min="2" max="2" width="17.125" style="3" customWidth="1"/>
    <col min="3" max="3" width="11.125" style="2" bestFit="1" customWidth="1"/>
    <col min="4" max="16384" width="9" style="2"/>
  </cols>
  <sheetData>
    <row r="8" spans="2:9" x14ac:dyDescent="0.25">
      <c r="B8" s="3" t="s">
        <v>23</v>
      </c>
      <c r="C8" s="2">
        <v>100</v>
      </c>
    </row>
    <row r="9" spans="2:9" x14ac:dyDescent="0.25">
      <c r="B9" s="3" t="s">
        <v>24</v>
      </c>
      <c r="C9" s="20">
        <v>50000</v>
      </c>
    </row>
    <row r="10" spans="2:9" x14ac:dyDescent="0.25">
      <c r="B10" s="3" t="s">
        <v>25</v>
      </c>
      <c r="C10" s="20">
        <v>5000</v>
      </c>
    </row>
    <row r="11" spans="2:9" x14ac:dyDescent="0.25">
      <c r="B11" s="3" t="s">
        <v>26</v>
      </c>
      <c r="C11" s="20">
        <v>49000</v>
      </c>
    </row>
    <row r="13" spans="2:9" x14ac:dyDescent="0.25">
      <c r="B13" s="3" t="s">
        <v>27</v>
      </c>
      <c r="C13" s="2">
        <f>(C9-C11)/(C10/SQRT(C8))</f>
        <v>2</v>
      </c>
    </row>
    <row r="16" spans="2:9" x14ac:dyDescent="0.25">
      <c r="I16" s="2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614CD-E2F2-46CA-B42B-EC5AE76D04C3}">
  <dimension ref="N5:T23"/>
  <sheetViews>
    <sheetView workbookViewId="0">
      <selection activeCell="U14" sqref="U14"/>
    </sheetView>
  </sheetViews>
  <sheetFormatPr defaultRowHeight="12" x14ac:dyDescent="0.25"/>
  <cols>
    <col min="1" max="1" width="1.875" style="2" customWidth="1"/>
    <col min="2" max="13" width="9" style="2"/>
    <col min="14" max="14" width="30.375" style="3" customWidth="1"/>
    <col min="15" max="16" width="9" style="2"/>
    <col min="17" max="17" width="5.5" style="2" customWidth="1"/>
    <col min="18" max="19" width="9" style="2"/>
    <col min="20" max="20" width="2.125" style="2" customWidth="1"/>
    <col min="21" max="16384" width="9" style="2"/>
  </cols>
  <sheetData>
    <row r="5" spans="14:15" x14ac:dyDescent="0.25">
      <c r="N5" s="3" t="s">
        <v>29</v>
      </c>
    </row>
    <row r="11" spans="14:15" x14ac:dyDescent="0.25">
      <c r="N11" s="3" t="s">
        <v>30</v>
      </c>
      <c r="O11" s="2">
        <f>COUNT('Home_sizes Dataset'!B3:B102)</f>
        <v>100</v>
      </c>
    </row>
    <row r="12" spans="14:15" x14ac:dyDescent="0.25">
      <c r="N12" s="3" t="s">
        <v>24</v>
      </c>
      <c r="O12" s="2">
        <f>AVERAGE('Home_sizes Dataset'!B3:B102)</f>
        <v>3238.24</v>
      </c>
    </row>
    <row r="13" spans="14:15" x14ac:dyDescent="0.25">
      <c r="N13" s="3" t="s">
        <v>32</v>
      </c>
      <c r="O13" s="21">
        <f>_xlfn.STDEV.S('Home_sizes Dataset'!B3:B102)</f>
        <v>957.67048085392605</v>
      </c>
    </row>
    <row r="14" spans="14:15" x14ac:dyDescent="0.25">
      <c r="N14" s="3" t="s">
        <v>31</v>
      </c>
      <c r="O14" s="2">
        <v>0.05</v>
      </c>
    </row>
    <row r="17" spans="14:20" x14ac:dyDescent="0.25">
      <c r="N17" s="3" t="s">
        <v>15</v>
      </c>
      <c r="O17" s="21">
        <f>_xlfn.CONFIDENCE.T(O14,O13,O11)</f>
        <v>190.02260021442748</v>
      </c>
      <c r="P17" s="28" t="s">
        <v>37</v>
      </c>
      <c r="Q17" s="27"/>
      <c r="R17" s="27"/>
      <c r="S17" s="27"/>
      <c r="T17" s="27"/>
    </row>
    <row r="18" spans="14:20" x14ac:dyDescent="0.25">
      <c r="N18" s="3" t="s">
        <v>33</v>
      </c>
      <c r="O18" s="21">
        <f>O12+O17</f>
        <v>3428.262600214427</v>
      </c>
    </row>
    <row r="19" spans="14:20" x14ac:dyDescent="0.25">
      <c r="N19" s="3" t="s">
        <v>34</v>
      </c>
      <c r="O19" s="21">
        <f>O12-O17</f>
        <v>3048.2173997855725</v>
      </c>
    </row>
    <row r="23" spans="14:20" ht="15.6" x14ac:dyDescent="0.3">
      <c r="N23" s="25" t="s">
        <v>35</v>
      </c>
      <c r="O23" s="25" t="s">
        <v>36</v>
      </c>
      <c r="P23" s="26"/>
      <c r="Q23" s="2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F315-B0E9-4078-B04D-07CE7AB7873A}">
  <dimension ref="B2:B102"/>
  <sheetViews>
    <sheetView topLeftCell="A66" workbookViewId="0">
      <selection activeCell="J10" sqref="J10"/>
    </sheetView>
  </sheetViews>
  <sheetFormatPr defaultRowHeight="11.4" x14ac:dyDescent="0.2"/>
  <cols>
    <col min="1" max="1" width="1.875" style="2" customWidth="1"/>
    <col min="2" max="2" width="12.625" style="23" bestFit="1" customWidth="1"/>
    <col min="3" max="16384" width="9" style="2"/>
  </cols>
  <sheetData>
    <row r="2" spans="2:2" ht="12.6" thickBot="1" x14ac:dyDescent="0.25">
      <c r="B2" s="22" t="s">
        <v>28</v>
      </c>
    </row>
    <row r="3" spans="2:2" x14ac:dyDescent="0.2">
      <c r="B3" s="23">
        <v>3383</v>
      </c>
    </row>
    <row r="4" spans="2:2" x14ac:dyDescent="0.2">
      <c r="B4" s="23">
        <v>1285</v>
      </c>
    </row>
    <row r="5" spans="2:2" x14ac:dyDescent="0.2">
      <c r="B5" s="23">
        <v>2337</v>
      </c>
    </row>
    <row r="6" spans="2:2" x14ac:dyDescent="0.2">
      <c r="B6" s="23">
        <v>3507</v>
      </c>
    </row>
    <row r="7" spans="2:2" x14ac:dyDescent="0.2">
      <c r="B7" s="23">
        <v>3678</v>
      </c>
    </row>
    <row r="8" spans="2:2" x14ac:dyDescent="0.2">
      <c r="B8" s="23">
        <v>3421</v>
      </c>
    </row>
    <row r="9" spans="2:2" x14ac:dyDescent="0.2">
      <c r="B9" s="23">
        <v>1395</v>
      </c>
    </row>
    <row r="10" spans="2:2" x14ac:dyDescent="0.2">
      <c r="B10" s="23">
        <v>5005</v>
      </c>
    </row>
    <row r="11" spans="2:2" x14ac:dyDescent="0.2">
      <c r="B11" s="23">
        <v>4126</v>
      </c>
    </row>
    <row r="12" spans="2:2" x14ac:dyDescent="0.2">
      <c r="B12" s="23">
        <v>4261</v>
      </c>
    </row>
    <row r="13" spans="2:2" x14ac:dyDescent="0.2">
      <c r="B13" s="23">
        <v>5455</v>
      </c>
    </row>
    <row r="14" spans="2:2" x14ac:dyDescent="0.2">
      <c r="B14" s="23">
        <v>3042</v>
      </c>
    </row>
    <row r="15" spans="2:2" x14ac:dyDescent="0.2">
      <c r="B15" s="23">
        <v>2686</v>
      </c>
    </row>
    <row r="16" spans="2:2" x14ac:dyDescent="0.2">
      <c r="B16" s="23">
        <v>3510</v>
      </c>
    </row>
    <row r="17" spans="2:2" x14ac:dyDescent="0.2">
      <c r="B17" s="23">
        <v>2999</v>
      </c>
    </row>
    <row r="18" spans="2:2" x14ac:dyDescent="0.2">
      <c r="B18" s="23">
        <v>3905</v>
      </c>
    </row>
    <row r="19" spans="2:2" x14ac:dyDescent="0.2">
      <c r="B19" s="23">
        <v>2470</v>
      </c>
    </row>
    <row r="20" spans="2:2" x14ac:dyDescent="0.2">
      <c r="B20" s="23">
        <v>3266</v>
      </c>
    </row>
    <row r="21" spans="2:2" x14ac:dyDescent="0.2">
      <c r="B21" s="23">
        <v>3951</v>
      </c>
    </row>
    <row r="22" spans="2:2" x14ac:dyDescent="0.2">
      <c r="B22" s="23">
        <v>2645</v>
      </c>
    </row>
    <row r="23" spans="2:2" x14ac:dyDescent="0.2">
      <c r="B23" s="23">
        <v>2661</v>
      </c>
    </row>
    <row r="24" spans="2:2" x14ac:dyDescent="0.2">
      <c r="B24" s="23">
        <v>2816</v>
      </c>
    </row>
    <row r="25" spans="2:2" x14ac:dyDescent="0.2">
      <c r="B25" s="23">
        <v>2253</v>
      </c>
    </row>
    <row r="26" spans="2:2" x14ac:dyDescent="0.2">
      <c r="B26" s="23">
        <v>3163</v>
      </c>
    </row>
    <row r="27" spans="2:2" x14ac:dyDescent="0.2">
      <c r="B27" s="23">
        <v>1201</v>
      </c>
    </row>
    <row r="28" spans="2:2" x14ac:dyDescent="0.2">
      <c r="B28" s="23">
        <v>2675</v>
      </c>
    </row>
    <row r="29" spans="2:2" x14ac:dyDescent="0.2">
      <c r="B29" s="23">
        <v>3806</v>
      </c>
    </row>
    <row r="30" spans="2:2" x14ac:dyDescent="0.2">
      <c r="B30" s="23">
        <v>3826</v>
      </c>
    </row>
    <row r="31" spans="2:2" x14ac:dyDescent="0.2">
      <c r="B31" s="23">
        <v>2924</v>
      </c>
    </row>
    <row r="32" spans="2:2" x14ac:dyDescent="0.2">
      <c r="B32" s="23">
        <v>2981</v>
      </c>
    </row>
    <row r="33" spans="2:2" x14ac:dyDescent="0.2">
      <c r="B33" s="23">
        <v>4056</v>
      </c>
    </row>
    <row r="34" spans="2:2" x14ac:dyDescent="0.2">
      <c r="B34" s="23">
        <v>4427</v>
      </c>
    </row>
    <row r="35" spans="2:2" x14ac:dyDescent="0.2">
      <c r="B35" s="23">
        <v>2400</v>
      </c>
    </row>
    <row r="36" spans="2:2" x14ac:dyDescent="0.2">
      <c r="B36" s="23">
        <v>2496</v>
      </c>
    </row>
    <row r="37" spans="2:2" x14ac:dyDescent="0.2">
      <c r="B37" s="23">
        <v>4788</v>
      </c>
    </row>
    <row r="38" spans="2:2" x14ac:dyDescent="0.2">
      <c r="B38" s="23">
        <v>3587</v>
      </c>
    </row>
    <row r="39" spans="2:2" x14ac:dyDescent="0.2">
      <c r="B39" s="23">
        <v>3612</v>
      </c>
    </row>
    <row r="40" spans="2:2" x14ac:dyDescent="0.2">
      <c r="B40" s="23">
        <v>3760</v>
      </c>
    </row>
    <row r="41" spans="2:2" x14ac:dyDescent="0.2">
      <c r="B41" s="23">
        <v>6580</v>
      </c>
    </row>
    <row r="42" spans="2:2" x14ac:dyDescent="0.2">
      <c r="B42" s="23">
        <v>5550</v>
      </c>
    </row>
    <row r="43" spans="2:2" x14ac:dyDescent="0.2">
      <c r="B43" s="23">
        <v>2504</v>
      </c>
    </row>
    <row r="44" spans="2:2" x14ac:dyDescent="0.2">
      <c r="B44" s="23">
        <v>2964</v>
      </c>
    </row>
    <row r="45" spans="2:2" x14ac:dyDescent="0.2">
      <c r="B45" s="23">
        <v>4247</v>
      </c>
    </row>
    <row r="46" spans="2:2" x14ac:dyDescent="0.2">
      <c r="B46" s="23">
        <v>2599</v>
      </c>
    </row>
    <row r="47" spans="2:2" x14ac:dyDescent="0.2">
      <c r="B47" s="23">
        <v>1371</v>
      </c>
    </row>
    <row r="48" spans="2:2" x14ac:dyDescent="0.2">
      <c r="B48" s="23">
        <v>2451</v>
      </c>
    </row>
    <row r="49" spans="2:2" x14ac:dyDescent="0.2">
      <c r="B49" s="23">
        <v>3287</v>
      </c>
    </row>
    <row r="50" spans="2:2" x14ac:dyDescent="0.2">
      <c r="B50" s="23">
        <v>3458</v>
      </c>
    </row>
    <row r="51" spans="2:2" x14ac:dyDescent="0.2">
      <c r="B51" s="23">
        <v>2530</v>
      </c>
    </row>
    <row r="52" spans="2:2" x14ac:dyDescent="0.2">
      <c r="B52" s="23">
        <v>2433</v>
      </c>
    </row>
    <row r="53" spans="2:2" x14ac:dyDescent="0.2">
      <c r="B53" s="23">
        <v>3097</v>
      </c>
    </row>
    <row r="54" spans="2:2" x14ac:dyDescent="0.2">
      <c r="B54" s="23">
        <v>5417</v>
      </c>
    </row>
    <row r="55" spans="2:2" x14ac:dyDescent="0.2">
      <c r="B55" s="23">
        <v>3287</v>
      </c>
    </row>
    <row r="56" spans="2:2" x14ac:dyDescent="0.2">
      <c r="B56" s="23">
        <v>3010</v>
      </c>
    </row>
    <row r="57" spans="2:2" x14ac:dyDescent="0.2">
      <c r="B57" s="23">
        <v>3421</v>
      </c>
    </row>
    <row r="58" spans="2:2" x14ac:dyDescent="0.2">
      <c r="B58" s="23">
        <v>3028</v>
      </c>
    </row>
    <row r="59" spans="2:2" x14ac:dyDescent="0.2">
      <c r="B59" s="23">
        <v>2448</v>
      </c>
    </row>
    <row r="60" spans="2:2" x14ac:dyDescent="0.2">
      <c r="B60" s="23">
        <v>3001</v>
      </c>
    </row>
    <row r="61" spans="2:2" x14ac:dyDescent="0.2">
      <c r="B61" s="23">
        <v>1836</v>
      </c>
    </row>
    <row r="62" spans="2:2" x14ac:dyDescent="0.2">
      <c r="B62" s="23">
        <v>3117</v>
      </c>
    </row>
    <row r="63" spans="2:2" x14ac:dyDescent="0.2">
      <c r="B63" s="23">
        <v>3620</v>
      </c>
    </row>
    <row r="64" spans="2:2" x14ac:dyDescent="0.2">
      <c r="B64" s="23">
        <v>3054</v>
      </c>
    </row>
    <row r="65" spans="2:2" x14ac:dyDescent="0.2">
      <c r="B65" s="23">
        <v>4089</v>
      </c>
    </row>
    <row r="66" spans="2:2" x14ac:dyDescent="0.2">
      <c r="B66" s="23">
        <v>3377</v>
      </c>
    </row>
    <row r="67" spans="2:2" x14ac:dyDescent="0.2">
      <c r="B67" s="23">
        <v>3400</v>
      </c>
    </row>
    <row r="68" spans="2:2" x14ac:dyDescent="0.2">
      <c r="B68" s="23">
        <v>5129</v>
      </c>
    </row>
    <row r="69" spans="2:2" x14ac:dyDescent="0.2">
      <c r="B69" s="23">
        <v>3324</v>
      </c>
    </row>
    <row r="70" spans="2:2" x14ac:dyDescent="0.2">
      <c r="B70" s="23">
        <v>3154</v>
      </c>
    </row>
    <row r="71" spans="2:2" x14ac:dyDescent="0.2">
      <c r="B71" s="23">
        <v>1727</v>
      </c>
    </row>
    <row r="72" spans="2:2" x14ac:dyDescent="0.2">
      <c r="B72" s="23">
        <v>3227</v>
      </c>
    </row>
    <row r="73" spans="2:2" x14ac:dyDescent="0.2">
      <c r="B73" s="23">
        <v>3439</v>
      </c>
    </row>
    <row r="74" spans="2:2" x14ac:dyDescent="0.2">
      <c r="B74" s="23">
        <v>4262</v>
      </c>
    </row>
    <row r="75" spans="2:2" x14ac:dyDescent="0.2">
      <c r="B75" s="23">
        <v>2962</v>
      </c>
    </row>
    <row r="76" spans="2:2" x14ac:dyDescent="0.2">
      <c r="B76" s="23">
        <v>2278</v>
      </c>
    </row>
    <row r="77" spans="2:2" x14ac:dyDescent="0.2">
      <c r="B77" s="23">
        <v>3705</v>
      </c>
    </row>
    <row r="78" spans="2:2" x14ac:dyDescent="0.2">
      <c r="B78" s="23">
        <v>3281</v>
      </c>
    </row>
    <row r="79" spans="2:2" x14ac:dyDescent="0.2">
      <c r="B79" s="23">
        <v>3013</v>
      </c>
    </row>
    <row r="80" spans="2:2" x14ac:dyDescent="0.2">
      <c r="B80" s="23">
        <v>3564</v>
      </c>
    </row>
    <row r="81" spans="2:2" x14ac:dyDescent="0.2">
      <c r="B81" s="23">
        <v>3867</v>
      </c>
    </row>
    <row r="82" spans="2:2" x14ac:dyDescent="0.2">
      <c r="B82" s="23">
        <v>3046</v>
      </c>
    </row>
    <row r="83" spans="2:2" x14ac:dyDescent="0.2">
      <c r="B83" s="23">
        <v>1467</v>
      </c>
    </row>
    <row r="84" spans="2:2" x14ac:dyDescent="0.2">
      <c r="B84" s="23">
        <v>3468</v>
      </c>
    </row>
    <row r="85" spans="2:2" x14ac:dyDescent="0.2">
      <c r="B85" s="23">
        <v>3863</v>
      </c>
    </row>
    <row r="86" spans="2:2" x14ac:dyDescent="0.2">
      <c r="B86" s="23">
        <v>2175</v>
      </c>
    </row>
    <row r="87" spans="2:2" x14ac:dyDescent="0.2">
      <c r="B87" s="23">
        <v>2028</v>
      </c>
    </row>
    <row r="88" spans="2:2" x14ac:dyDescent="0.2">
      <c r="B88" s="23">
        <v>2010</v>
      </c>
    </row>
    <row r="89" spans="2:2" x14ac:dyDescent="0.2">
      <c r="B89" s="23">
        <v>4916</v>
      </c>
    </row>
    <row r="90" spans="2:2" x14ac:dyDescent="0.2">
      <c r="B90" s="23">
        <v>3663</v>
      </c>
    </row>
    <row r="91" spans="2:2" x14ac:dyDescent="0.2">
      <c r="B91" s="23">
        <v>2824</v>
      </c>
    </row>
    <row r="92" spans="2:2" x14ac:dyDescent="0.2">
      <c r="B92" s="23">
        <v>3104</v>
      </c>
    </row>
    <row r="93" spans="2:2" x14ac:dyDescent="0.2">
      <c r="B93" s="23">
        <v>3421</v>
      </c>
    </row>
    <row r="94" spans="2:2" x14ac:dyDescent="0.2">
      <c r="B94" s="23">
        <v>4099</v>
      </c>
    </row>
    <row r="95" spans="2:2" x14ac:dyDescent="0.2">
      <c r="B95" s="23">
        <v>3108</v>
      </c>
    </row>
    <row r="96" spans="2:2" x14ac:dyDescent="0.2">
      <c r="B96" s="23">
        <v>2202</v>
      </c>
    </row>
    <row r="97" spans="2:2" x14ac:dyDescent="0.2">
      <c r="B97" s="23">
        <v>4020</v>
      </c>
    </row>
    <row r="98" spans="2:2" x14ac:dyDescent="0.2">
      <c r="B98" s="23">
        <v>2155</v>
      </c>
    </row>
    <row r="99" spans="2:2" x14ac:dyDescent="0.2">
      <c r="B99" s="23">
        <v>3449</v>
      </c>
    </row>
    <row r="100" spans="2:2" x14ac:dyDescent="0.2">
      <c r="B100" s="23">
        <v>2288</v>
      </c>
    </row>
    <row r="101" spans="2:2" x14ac:dyDescent="0.2">
      <c r="B101" s="23">
        <v>2809</v>
      </c>
    </row>
    <row r="102" spans="2:2" x14ac:dyDescent="0.2">
      <c r="B102" s="23">
        <v>3842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33DA9-1551-4291-92E0-09FD458467C7}">
  <dimension ref="B2:F31"/>
  <sheetViews>
    <sheetView workbookViewId="0">
      <selection activeCell="O28" sqref="O28"/>
    </sheetView>
  </sheetViews>
  <sheetFormatPr defaultRowHeight="12" x14ac:dyDescent="0.25"/>
  <cols>
    <col min="1" max="1" width="1.875" style="2" customWidth="1"/>
    <col min="2" max="2" width="16.625" style="3" customWidth="1"/>
    <col min="3" max="5" width="9" style="2"/>
    <col min="6" max="6" width="6.625" style="2" customWidth="1"/>
    <col min="7" max="16384" width="9" style="2"/>
  </cols>
  <sheetData>
    <row r="2" spans="2:2" ht="15.6" x14ac:dyDescent="0.3">
      <c r="B2" s="4" t="s">
        <v>38</v>
      </c>
    </row>
    <row r="19" spans="2:6" ht="12.6" thickBot="1" x14ac:dyDescent="0.3"/>
    <row r="20" spans="2:6" x14ac:dyDescent="0.25">
      <c r="B20" s="5" t="s">
        <v>39</v>
      </c>
      <c r="C20" s="6">
        <v>0.51</v>
      </c>
    </row>
    <row r="21" spans="2:6" ht="13.2" x14ac:dyDescent="0.3">
      <c r="B21" s="7" t="s">
        <v>40</v>
      </c>
      <c r="C21" s="32">
        <f>ABS(_xlfn.NORM.INV(0.1/2,0,1))</f>
        <v>1.6448536269514726</v>
      </c>
    </row>
    <row r="22" spans="2:6" ht="12.6" thickBot="1" x14ac:dyDescent="0.3">
      <c r="B22" s="9" t="s">
        <v>23</v>
      </c>
      <c r="C22" s="10">
        <v>210</v>
      </c>
    </row>
    <row r="24" spans="2:6" x14ac:dyDescent="0.25">
      <c r="B24" s="3" t="s">
        <v>15</v>
      </c>
      <c r="C24" s="29">
        <f>C21*SQRT((C20*0.49)/C22)</f>
        <v>5.6741490202263316E-2</v>
      </c>
    </row>
    <row r="25" spans="2:6" ht="12.6" thickBot="1" x14ac:dyDescent="0.3"/>
    <row r="26" spans="2:6" x14ac:dyDescent="0.25">
      <c r="B26" s="5" t="s">
        <v>41</v>
      </c>
      <c r="C26" s="6"/>
      <c r="D26" s="6"/>
    </row>
    <row r="27" spans="2:6" x14ac:dyDescent="0.25">
      <c r="B27" s="7" t="s">
        <v>42</v>
      </c>
      <c r="C27" s="16">
        <f>C20+C24</f>
        <v>0.56674149020226328</v>
      </c>
      <c r="D27" s="33">
        <v>0.56674149020226328</v>
      </c>
    </row>
    <row r="28" spans="2:6" ht="12.6" thickBot="1" x14ac:dyDescent="0.3">
      <c r="B28" s="9" t="s">
        <v>43</v>
      </c>
      <c r="C28" s="34">
        <f>C20-C24</f>
        <v>0.45325850979773669</v>
      </c>
      <c r="D28" s="35">
        <v>0.45325850979773669</v>
      </c>
    </row>
    <row r="31" spans="2:6" ht="15.6" x14ac:dyDescent="0.3">
      <c r="B31" s="30" t="s">
        <v>44</v>
      </c>
      <c r="C31" s="31"/>
      <c r="D31" s="31"/>
      <c r="E31" s="31"/>
      <c r="F31" s="3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F4B1-A026-45A6-A111-66AD2C228A2E}">
  <dimension ref="B2:D30"/>
  <sheetViews>
    <sheetView workbookViewId="0">
      <selection activeCell="C22" sqref="C22"/>
    </sheetView>
  </sheetViews>
  <sheetFormatPr defaultRowHeight="12" x14ac:dyDescent="0.25"/>
  <cols>
    <col min="1" max="1" width="1.875" style="2" customWidth="1"/>
    <col min="2" max="2" width="17.5" style="3" customWidth="1"/>
    <col min="3" max="3" width="9" style="2"/>
    <col min="4" max="4" width="4.875" style="2" customWidth="1"/>
    <col min="5" max="16384" width="9" style="2"/>
  </cols>
  <sheetData>
    <row r="2" spans="2:2" ht="15.6" x14ac:dyDescent="0.3">
      <c r="B2" s="4" t="s">
        <v>49</v>
      </c>
    </row>
    <row r="21" spans="2:4" ht="12.6" thickBot="1" x14ac:dyDescent="0.3"/>
    <row r="22" spans="2:4" x14ac:dyDescent="0.25">
      <c r="B22" s="5" t="s">
        <v>15</v>
      </c>
      <c r="C22" s="6">
        <v>0.3</v>
      </c>
    </row>
    <row r="23" spans="2:4" x14ac:dyDescent="0.25">
      <c r="B23" s="7" t="s">
        <v>31</v>
      </c>
      <c r="C23" s="8">
        <v>0.05</v>
      </c>
    </row>
    <row r="24" spans="2:4" ht="12.6" thickBot="1" x14ac:dyDescent="0.3">
      <c r="B24" s="9" t="s">
        <v>45</v>
      </c>
      <c r="C24" s="10">
        <v>0.9</v>
      </c>
    </row>
    <row r="26" spans="2:4" ht="13.2" x14ac:dyDescent="0.3">
      <c r="B26" s="3" t="s">
        <v>13</v>
      </c>
      <c r="C26" s="21">
        <f>ABS(_xlfn.NORM.INV(C23/2,0,1))</f>
        <v>1.9599639845400538</v>
      </c>
    </row>
    <row r="27" spans="2:4" x14ac:dyDescent="0.25">
      <c r="B27" s="36" t="s">
        <v>23</v>
      </c>
      <c r="C27" s="31">
        <f>((C26*C24)/C22)^2</f>
        <v>34.573129386247118</v>
      </c>
      <c r="D27" s="36" t="s">
        <v>46</v>
      </c>
    </row>
    <row r="30" spans="2:4" ht="13.8" x14ac:dyDescent="0.25">
      <c r="B30" s="37" t="s">
        <v>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78E5A-C7FA-4A74-A0C8-855C73127BBE}">
  <dimension ref="B2:D21"/>
  <sheetViews>
    <sheetView workbookViewId="0">
      <selection activeCell="R11" sqref="R11"/>
    </sheetView>
  </sheetViews>
  <sheetFormatPr defaultRowHeight="12" x14ac:dyDescent="0.25"/>
  <cols>
    <col min="1" max="1" width="1.875" style="2" customWidth="1"/>
    <col min="2" max="2" width="18.125" style="3" customWidth="1"/>
    <col min="3" max="16384" width="9" style="2"/>
  </cols>
  <sheetData>
    <row r="2" spans="2:3" ht="15.6" x14ac:dyDescent="0.3">
      <c r="B2" s="4" t="s">
        <v>48</v>
      </c>
    </row>
    <row r="14" spans="2:3" ht="12.6" thickBot="1" x14ac:dyDescent="0.3"/>
    <row r="15" spans="2:3" x14ac:dyDescent="0.25">
      <c r="B15" s="5" t="s">
        <v>15</v>
      </c>
      <c r="C15" s="6">
        <v>0.03</v>
      </c>
    </row>
    <row r="16" spans="2:3" ht="12.6" thickBot="1" x14ac:dyDescent="0.3">
      <c r="B16" s="9" t="s">
        <v>31</v>
      </c>
      <c r="C16" s="10">
        <v>0.05</v>
      </c>
    </row>
    <row r="17" spans="2:4" ht="12.6" thickBot="1" x14ac:dyDescent="0.3"/>
    <row r="18" spans="2:4" ht="13.2" x14ac:dyDescent="0.3">
      <c r="B18" s="5" t="s">
        <v>13</v>
      </c>
      <c r="C18" s="39">
        <f>ABS(_xlfn.NORM.INV(C16/2,0,1))</f>
        <v>1.9599639845400538</v>
      </c>
    </row>
    <row r="19" spans="2:4" ht="12.6" thickBot="1" x14ac:dyDescent="0.3">
      <c r="B19" s="9" t="s">
        <v>50</v>
      </c>
      <c r="C19" s="10">
        <v>0.5</v>
      </c>
      <c r="D19" s="38" t="s">
        <v>51</v>
      </c>
    </row>
    <row r="21" spans="2:4" x14ac:dyDescent="0.25">
      <c r="B21" s="3" t="s">
        <v>23</v>
      </c>
      <c r="C21" s="2">
        <f>((C18*SQRT(C19*(1-C19)))/C15)^2</f>
        <v>1067.0718946372567</v>
      </c>
      <c r="D21" s="36" t="s">
        <v>52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6955-ADE6-424C-950F-FFC8BACC5EEA}">
  <dimension ref="B2:H42"/>
  <sheetViews>
    <sheetView topLeftCell="A28" workbookViewId="0">
      <selection activeCell="M29" sqref="M29"/>
    </sheetView>
  </sheetViews>
  <sheetFormatPr defaultRowHeight="12" x14ac:dyDescent="0.25"/>
  <cols>
    <col min="1" max="1" width="1.875" style="2" customWidth="1"/>
    <col min="2" max="2" width="30" style="3" customWidth="1"/>
    <col min="3" max="16384" width="9" style="2"/>
  </cols>
  <sheetData>
    <row r="2" spans="2:2" ht="15.6" x14ac:dyDescent="0.3">
      <c r="B2" s="4" t="s">
        <v>53</v>
      </c>
    </row>
    <row r="27" spans="2:3" ht="12.6" thickBot="1" x14ac:dyDescent="0.3"/>
    <row r="28" spans="2:3" x14ac:dyDescent="0.25">
      <c r="B28" s="5" t="s">
        <v>23</v>
      </c>
      <c r="C28" s="6">
        <v>150</v>
      </c>
    </row>
    <row r="29" spans="2:3" x14ac:dyDescent="0.25">
      <c r="B29" s="7" t="s">
        <v>54</v>
      </c>
      <c r="C29" s="8">
        <v>2.9</v>
      </c>
    </row>
    <row r="30" spans="2:3" ht="12.6" thickBot="1" x14ac:dyDescent="0.3">
      <c r="B30" s="9" t="s">
        <v>25</v>
      </c>
      <c r="C30" s="10">
        <v>1.35</v>
      </c>
    </row>
    <row r="34" spans="2:8" ht="12.6" thickBot="1" x14ac:dyDescent="0.3"/>
    <row r="35" spans="2:8" x14ac:dyDescent="0.25">
      <c r="B35" s="5" t="s">
        <v>31</v>
      </c>
      <c r="C35" s="6">
        <v>0.05</v>
      </c>
    </row>
    <row r="36" spans="2:8" x14ac:dyDescent="0.25">
      <c r="B36" s="7" t="s">
        <v>55</v>
      </c>
      <c r="C36" s="16">
        <f>(C29-3)/(C30/SQRT(C28))</f>
        <v>-0.9072184232530297</v>
      </c>
    </row>
    <row r="37" spans="2:8" ht="12.6" thickBot="1" x14ac:dyDescent="0.3">
      <c r="B37" s="9" t="s">
        <v>56</v>
      </c>
      <c r="C37" s="34">
        <f>_xlfn.T.INV(C35,149)</f>
        <v>-1.6551445337979596</v>
      </c>
    </row>
    <row r="39" spans="2:8" x14ac:dyDescent="0.25">
      <c r="B39" s="3" t="s">
        <v>57</v>
      </c>
      <c r="C39" s="40" t="str">
        <f>IF(C36&lt;C37,"Yes","False")</f>
        <v>False</v>
      </c>
    </row>
    <row r="42" spans="2:8" ht="15.6" x14ac:dyDescent="0.3">
      <c r="B42" s="25" t="s">
        <v>58</v>
      </c>
      <c r="C42" s="24"/>
      <c r="D42" s="24"/>
      <c r="E42" s="24"/>
      <c r="F42" s="24"/>
      <c r="G42" s="24"/>
      <c r="H42" s="2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E4F3-CB25-4CDF-9EA7-AAAA8B414FF7}">
  <dimension ref="B1:P41"/>
  <sheetViews>
    <sheetView workbookViewId="0">
      <selection activeCell="P10" sqref="P10"/>
    </sheetView>
  </sheetViews>
  <sheetFormatPr defaultRowHeight="13.2" x14ac:dyDescent="0.25"/>
  <cols>
    <col min="1" max="1" width="1.875" style="2" customWidth="1"/>
    <col min="2" max="2" width="17.125" style="2" bestFit="1" customWidth="1"/>
    <col min="3" max="3" width="9" style="2"/>
    <col min="4" max="4" width="9" style="42"/>
    <col min="5" max="5" width="14.875" style="3" bestFit="1" customWidth="1"/>
    <col min="6" max="13" width="9" style="2"/>
    <col min="14" max="14" width="6" style="2" customWidth="1"/>
    <col min="15" max="16384" width="9" style="2"/>
  </cols>
  <sheetData>
    <row r="1" spans="2:16" ht="13.8" x14ac:dyDescent="0.25">
      <c r="B1" s="45" t="s">
        <v>59</v>
      </c>
    </row>
    <row r="2" spans="2:16" ht="13.8" x14ac:dyDescent="0.25">
      <c r="B2" s="46">
        <v>27.8</v>
      </c>
    </row>
    <row r="3" spans="2:16" ht="13.8" x14ac:dyDescent="0.25">
      <c r="B3" s="46">
        <v>24.3</v>
      </c>
    </row>
    <row r="4" spans="2:16" ht="13.8" x14ac:dyDescent="0.25">
      <c r="B4" s="46">
        <v>31.6</v>
      </c>
    </row>
    <row r="5" spans="2:16" ht="13.8" x14ac:dyDescent="0.25">
      <c r="B5" s="46">
        <v>31.4</v>
      </c>
    </row>
    <row r="6" spans="2:16" ht="13.8" x14ac:dyDescent="0.25">
      <c r="B6" s="46">
        <v>25</v>
      </c>
    </row>
    <row r="7" spans="2:16" ht="13.8" x14ac:dyDescent="0.25">
      <c r="B7" s="46">
        <v>25.1</v>
      </c>
    </row>
    <row r="8" spans="2:16" ht="13.8" x14ac:dyDescent="0.25">
      <c r="B8" s="46">
        <v>30</v>
      </c>
      <c r="P8"/>
    </row>
    <row r="9" spans="2:16" ht="13.8" x14ac:dyDescent="0.25">
      <c r="B9" s="46">
        <v>28.5</v>
      </c>
    </row>
    <row r="10" spans="2:16" ht="13.8" x14ac:dyDescent="0.25">
      <c r="B10" s="46">
        <v>25</v>
      </c>
    </row>
    <row r="11" spans="2:16" ht="13.8" x14ac:dyDescent="0.25">
      <c r="B11" s="46">
        <v>32.9</v>
      </c>
      <c r="D11" s="42" t="s">
        <v>62</v>
      </c>
    </row>
    <row r="12" spans="2:16" ht="14.4" x14ac:dyDescent="0.3">
      <c r="B12" s="46">
        <v>30</v>
      </c>
      <c r="E12" s="3" t="s">
        <v>60</v>
      </c>
    </row>
    <row r="13" spans="2:16" ht="14.4" x14ac:dyDescent="0.3">
      <c r="B13" s="46">
        <v>28.2</v>
      </c>
      <c r="E13" s="3" t="s">
        <v>61</v>
      </c>
    </row>
    <row r="14" spans="2:16" ht="13.8" x14ac:dyDescent="0.25">
      <c r="B14" s="46">
        <v>28</v>
      </c>
      <c r="D14" s="42" t="s">
        <v>63</v>
      </c>
    </row>
    <row r="15" spans="2:16" ht="13.8" x14ac:dyDescent="0.25">
      <c r="B15" s="46">
        <v>27.7</v>
      </c>
    </row>
    <row r="16" spans="2:16" ht="13.8" x14ac:dyDescent="0.25">
      <c r="B16" s="46">
        <v>34</v>
      </c>
    </row>
    <row r="17" spans="2:14" ht="13.8" x14ac:dyDescent="0.25">
      <c r="B17" s="46">
        <v>26.7</v>
      </c>
      <c r="E17" s="3" t="s">
        <v>30</v>
      </c>
      <c r="F17" s="2">
        <f>COUNT(B2:B41)</f>
        <v>40</v>
      </c>
    </row>
    <row r="18" spans="2:14" ht="13.8" x14ac:dyDescent="0.25">
      <c r="B18" s="46">
        <v>32.299999999999997</v>
      </c>
      <c r="E18" s="3" t="s">
        <v>54</v>
      </c>
      <c r="F18" s="21">
        <f>AVERAGE(B2:B41)</f>
        <v>28.10499999999999</v>
      </c>
    </row>
    <row r="19" spans="2:14" ht="13.8" x14ac:dyDescent="0.25">
      <c r="B19" s="46">
        <v>25.5</v>
      </c>
      <c r="E19" s="3" t="s">
        <v>25</v>
      </c>
      <c r="F19" s="21">
        <f>_xlfn.STDEV.S(B2:B41)</f>
        <v>2.9746751600289083</v>
      </c>
    </row>
    <row r="20" spans="2:14" ht="13.8" x14ac:dyDescent="0.25">
      <c r="B20" s="46">
        <v>24.2</v>
      </c>
    </row>
    <row r="21" spans="2:14" ht="13.8" x14ac:dyDescent="0.25">
      <c r="B21" s="46">
        <v>29.6</v>
      </c>
      <c r="E21" s="3" t="s">
        <v>55</v>
      </c>
      <c r="F21" s="41">
        <f>(F18-28)/(F19/SQRT(F17))</f>
        <v>0.22324397553003447</v>
      </c>
    </row>
    <row r="22" spans="2:14" ht="13.8" x14ac:dyDescent="0.25">
      <c r="B22" s="46">
        <v>26</v>
      </c>
      <c r="D22" s="42" t="s">
        <v>64</v>
      </c>
    </row>
    <row r="23" spans="2:14" ht="13.8" x14ac:dyDescent="0.25">
      <c r="B23" s="46">
        <v>27.2</v>
      </c>
    </row>
    <row r="24" spans="2:14" ht="13.8" x14ac:dyDescent="0.25">
      <c r="B24" s="46">
        <v>27.2</v>
      </c>
    </row>
    <row r="25" spans="2:14" ht="13.8" x14ac:dyDescent="0.25">
      <c r="B25" s="46">
        <v>28</v>
      </c>
      <c r="E25" s="3" t="s">
        <v>65</v>
      </c>
      <c r="F25" s="2">
        <v>0.05</v>
      </c>
    </row>
    <row r="26" spans="2:14" ht="13.8" x14ac:dyDescent="0.25">
      <c r="B26" s="46">
        <v>25.3</v>
      </c>
      <c r="E26" s="3" t="s">
        <v>66</v>
      </c>
      <c r="F26" s="41">
        <f>ABS(_xlfn.T.INV(F25,F17-1))</f>
        <v>1.6848751217112248</v>
      </c>
    </row>
    <row r="27" spans="2:14" ht="13.8" x14ac:dyDescent="0.25">
      <c r="B27" s="46">
        <v>27.5</v>
      </c>
    </row>
    <row r="28" spans="2:14" ht="13.8" x14ac:dyDescent="0.25">
      <c r="B28" s="46">
        <v>25.3</v>
      </c>
      <c r="D28" s="42" t="s">
        <v>67</v>
      </c>
    </row>
    <row r="29" spans="2:14" ht="13.8" x14ac:dyDescent="0.25">
      <c r="B29" s="46">
        <v>25.3</v>
      </c>
      <c r="E29" s="3" t="s">
        <v>68</v>
      </c>
      <c r="F29" s="43" t="b">
        <f>F21&gt;F26</f>
        <v>0</v>
      </c>
    </row>
    <row r="30" spans="2:14" ht="13.8" x14ac:dyDescent="0.25">
      <c r="B30" s="46">
        <v>25.1</v>
      </c>
    </row>
    <row r="31" spans="2:14" ht="13.8" x14ac:dyDescent="0.25">
      <c r="B31" s="46">
        <v>29.8</v>
      </c>
    </row>
    <row r="32" spans="2:14" ht="15.6" x14ac:dyDescent="0.3">
      <c r="B32" s="46">
        <v>27.8</v>
      </c>
      <c r="D32" s="25" t="s">
        <v>69</v>
      </c>
      <c r="E32" s="44"/>
      <c r="F32" s="24"/>
      <c r="G32" s="24"/>
      <c r="H32" s="24"/>
      <c r="I32" s="24"/>
      <c r="J32" s="24"/>
      <c r="K32" s="24"/>
      <c r="L32" s="24"/>
      <c r="M32" s="24"/>
      <c r="N32" s="24"/>
    </row>
    <row r="33" spans="2:2" ht="13.8" x14ac:dyDescent="0.25">
      <c r="B33" s="46">
        <v>35.299999999999997</v>
      </c>
    </row>
    <row r="34" spans="2:2" ht="13.8" x14ac:dyDescent="0.25">
      <c r="B34" s="46">
        <v>26.9</v>
      </c>
    </row>
    <row r="35" spans="2:2" ht="13.8" x14ac:dyDescent="0.25">
      <c r="B35" s="46">
        <v>33</v>
      </c>
    </row>
    <row r="36" spans="2:2" ht="13.8" x14ac:dyDescent="0.25">
      <c r="B36" s="46">
        <v>25.1</v>
      </c>
    </row>
    <row r="37" spans="2:2" ht="13.8" x14ac:dyDescent="0.25">
      <c r="B37" s="46">
        <v>26.9</v>
      </c>
    </row>
    <row r="38" spans="2:2" ht="13.8" x14ac:dyDescent="0.25">
      <c r="B38" s="46">
        <v>28.2</v>
      </c>
    </row>
    <row r="39" spans="2:2" ht="13.8" x14ac:dyDescent="0.25">
      <c r="B39" s="46">
        <v>24.1</v>
      </c>
    </row>
    <row r="40" spans="2:2" ht="13.8" x14ac:dyDescent="0.25">
      <c r="B40" s="46">
        <v>32.799999999999997</v>
      </c>
    </row>
    <row r="41" spans="2:2" ht="14.4" thickBot="1" x14ac:dyDescent="0.3">
      <c r="B41" s="47">
        <v>29.6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05A3C-EEAD-4423-BDD3-B8202B0E98F1}">
  <dimension ref="B2:H44"/>
  <sheetViews>
    <sheetView workbookViewId="0">
      <selection activeCell="J29" sqref="J29"/>
    </sheetView>
  </sheetViews>
  <sheetFormatPr defaultRowHeight="13.2" x14ac:dyDescent="0.25"/>
  <cols>
    <col min="1" max="1" width="1.875" style="2" customWidth="1"/>
    <col min="2" max="2" width="9" style="48"/>
    <col min="3" max="3" width="24" style="3" bestFit="1" customWidth="1"/>
    <col min="4" max="6" width="9" style="2"/>
    <col min="7" max="7" width="18" style="2" customWidth="1"/>
    <col min="8" max="16384" width="9" style="2"/>
  </cols>
  <sheetData>
    <row r="2" spans="2:2" x14ac:dyDescent="0.25">
      <c r="B2" s="48" t="s">
        <v>70</v>
      </c>
    </row>
    <row r="26" spans="2:4" x14ac:dyDescent="0.25">
      <c r="B26" s="48" t="s">
        <v>71</v>
      </c>
    </row>
    <row r="27" spans="2:4" ht="13.8" x14ac:dyDescent="0.3">
      <c r="C27" s="3" t="s">
        <v>72</v>
      </c>
    </row>
    <row r="28" spans="2:4" ht="13.8" x14ac:dyDescent="0.3">
      <c r="C28" s="3" t="s">
        <v>73</v>
      </c>
    </row>
    <row r="30" spans="2:4" x14ac:dyDescent="0.25">
      <c r="B30" s="48" t="s">
        <v>74</v>
      </c>
    </row>
    <row r="31" spans="2:4" x14ac:dyDescent="0.25">
      <c r="C31" s="49" t="s">
        <v>75</v>
      </c>
      <c r="D31" s="2">
        <v>0.68</v>
      </c>
    </row>
    <row r="32" spans="2:4" x14ac:dyDescent="0.25">
      <c r="C32" s="3" t="s">
        <v>76</v>
      </c>
      <c r="D32" s="2">
        <v>0.7</v>
      </c>
    </row>
    <row r="33" spans="2:8" x14ac:dyDescent="0.25">
      <c r="C33" s="3" t="s">
        <v>23</v>
      </c>
      <c r="D33" s="2">
        <v>750</v>
      </c>
    </row>
    <row r="34" spans="2:8" x14ac:dyDescent="0.25">
      <c r="C34" s="3" t="s">
        <v>77</v>
      </c>
      <c r="D34" s="50">
        <f>(D31-D32)/SQRT((D32*(1-D32))/D33)</f>
        <v>-1.195228609334388</v>
      </c>
    </row>
    <row r="36" spans="2:8" x14ac:dyDescent="0.25">
      <c r="B36" s="48" t="s">
        <v>78</v>
      </c>
    </row>
    <row r="37" spans="2:8" x14ac:dyDescent="0.25">
      <c r="C37" s="3" t="s">
        <v>31</v>
      </c>
      <c r="D37" s="2">
        <v>0.05</v>
      </c>
    </row>
    <row r="38" spans="2:8" x14ac:dyDescent="0.25">
      <c r="C38" s="3" t="s">
        <v>79</v>
      </c>
      <c r="D38" s="50">
        <f>-ABS(_xlfn.NORM.INV(D37,0,1))</f>
        <v>-1.6448536269514726</v>
      </c>
    </row>
    <row r="40" spans="2:8" x14ac:dyDescent="0.25">
      <c r="B40" s="48" t="s">
        <v>80</v>
      </c>
    </row>
    <row r="41" spans="2:8" x14ac:dyDescent="0.25">
      <c r="C41" s="3" t="s">
        <v>81</v>
      </c>
      <c r="D41" s="2" t="b">
        <f>D34&lt;D38</f>
        <v>0</v>
      </c>
    </row>
    <row r="44" spans="2:8" ht="15.6" x14ac:dyDescent="0.3">
      <c r="B44" s="25" t="s">
        <v>82</v>
      </c>
      <c r="C44" s="44"/>
      <c r="D44" s="24"/>
      <c r="E44" s="24"/>
      <c r="F44" s="24"/>
      <c r="G44" s="24"/>
      <c r="H44" s="24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B346F-70C1-4F73-B71C-6F14F7EE2344}">
  <dimension ref="A1:E1439"/>
  <sheetViews>
    <sheetView topLeftCell="A1403" workbookViewId="0">
      <selection sqref="A1:E1439"/>
    </sheetView>
  </sheetViews>
  <sheetFormatPr defaultRowHeight="11.4" x14ac:dyDescent="0.2"/>
  <cols>
    <col min="1" max="1" width="56.75" bestFit="1" customWidth="1"/>
    <col min="2" max="2" width="9.875" bestFit="1" customWidth="1"/>
    <col min="3" max="3" width="9.75" bestFit="1" customWidth="1"/>
    <col min="4" max="4" width="21.75" bestFit="1" customWidth="1"/>
  </cols>
  <sheetData>
    <row r="1" spans="1:5" x14ac:dyDescent="0.2">
      <c r="A1" t="s">
        <v>83</v>
      </c>
      <c r="B1" t="s">
        <v>84</v>
      </c>
      <c r="C1" t="s">
        <v>85</v>
      </c>
      <c r="D1" t="s">
        <v>86</v>
      </c>
      <c r="E1" t="s">
        <v>87</v>
      </c>
    </row>
    <row r="2" spans="1:5" x14ac:dyDescent="0.2">
      <c r="A2" t="s">
        <v>88</v>
      </c>
      <c r="B2">
        <v>170</v>
      </c>
      <c r="C2">
        <v>69</v>
      </c>
      <c r="D2" t="s">
        <v>89</v>
      </c>
      <c r="E2" t="s">
        <v>90</v>
      </c>
    </row>
    <row r="3" spans="1:5" x14ac:dyDescent="0.2">
      <c r="A3" t="s">
        <v>91</v>
      </c>
      <c r="B3">
        <v>176</v>
      </c>
      <c r="C3">
        <v>45</v>
      </c>
      <c r="D3" t="s">
        <v>89</v>
      </c>
      <c r="E3" t="s">
        <v>92</v>
      </c>
    </row>
    <row r="4" spans="1:5" x14ac:dyDescent="0.2">
      <c r="A4" t="s">
        <v>93</v>
      </c>
      <c r="B4">
        <v>165</v>
      </c>
      <c r="C4">
        <v>45</v>
      </c>
      <c r="D4" t="s">
        <v>89</v>
      </c>
      <c r="E4" t="s">
        <v>92</v>
      </c>
    </row>
    <row r="5" spans="1:5" x14ac:dyDescent="0.2">
      <c r="A5" t="s">
        <v>94</v>
      </c>
      <c r="B5">
        <v>173</v>
      </c>
      <c r="C5">
        <v>59</v>
      </c>
      <c r="D5" t="s">
        <v>89</v>
      </c>
      <c r="E5" t="s">
        <v>92</v>
      </c>
    </row>
    <row r="6" spans="1:5" x14ac:dyDescent="0.2">
      <c r="A6" t="s">
        <v>95</v>
      </c>
      <c r="B6">
        <v>178</v>
      </c>
      <c r="C6">
        <v>78</v>
      </c>
      <c r="D6" t="s">
        <v>96</v>
      </c>
      <c r="E6" t="s">
        <v>92</v>
      </c>
    </row>
    <row r="7" spans="1:5" x14ac:dyDescent="0.2">
      <c r="A7" t="s">
        <v>97</v>
      </c>
      <c r="B7">
        <v>168</v>
      </c>
      <c r="C7">
        <v>65</v>
      </c>
      <c r="D7" t="s">
        <v>96</v>
      </c>
      <c r="E7" t="s">
        <v>92</v>
      </c>
    </row>
    <row r="8" spans="1:5" x14ac:dyDescent="0.2">
      <c r="A8" t="s">
        <v>98</v>
      </c>
      <c r="B8">
        <v>168</v>
      </c>
      <c r="C8">
        <v>67</v>
      </c>
      <c r="D8" t="s">
        <v>96</v>
      </c>
      <c r="E8" t="s">
        <v>90</v>
      </c>
    </row>
    <row r="9" spans="1:5" x14ac:dyDescent="0.2">
      <c r="A9" t="s">
        <v>99</v>
      </c>
      <c r="B9">
        <v>170</v>
      </c>
      <c r="C9">
        <v>68</v>
      </c>
      <c r="D9" t="s">
        <v>96</v>
      </c>
      <c r="E9" t="s">
        <v>92</v>
      </c>
    </row>
    <row r="10" spans="1:5" x14ac:dyDescent="0.2">
      <c r="A10" t="s">
        <v>100</v>
      </c>
      <c r="B10">
        <v>172</v>
      </c>
      <c r="C10">
        <v>54</v>
      </c>
      <c r="D10" t="s">
        <v>101</v>
      </c>
      <c r="E10" t="s">
        <v>90</v>
      </c>
    </row>
    <row r="11" spans="1:5" x14ac:dyDescent="0.2">
      <c r="A11" t="s">
        <v>102</v>
      </c>
      <c r="B11">
        <v>165</v>
      </c>
      <c r="C11">
        <v>52</v>
      </c>
      <c r="D11" t="s">
        <v>101</v>
      </c>
      <c r="E11" t="s">
        <v>92</v>
      </c>
    </row>
    <row r="12" spans="1:5" x14ac:dyDescent="0.2">
      <c r="A12" t="s">
        <v>103</v>
      </c>
      <c r="B12">
        <v>179</v>
      </c>
      <c r="C12">
        <v>88</v>
      </c>
      <c r="D12" t="s">
        <v>101</v>
      </c>
      <c r="E12" t="s">
        <v>90</v>
      </c>
    </row>
    <row r="13" spans="1:5" x14ac:dyDescent="0.2">
      <c r="A13" t="s">
        <v>104</v>
      </c>
      <c r="B13">
        <v>180</v>
      </c>
      <c r="C13">
        <v>100</v>
      </c>
      <c r="D13" t="s">
        <v>101</v>
      </c>
      <c r="E13" t="s">
        <v>90</v>
      </c>
    </row>
    <row r="14" spans="1:5" x14ac:dyDescent="0.2">
      <c r="A14" t="s">
        <v>105</v>
      </c>
      <c r="B14">
        <v>190</v>
      </c>
      <c r="C14">
        <v>85</v>
      </c>
      <c r="D14" t="s">
        <v>101</v>
      </c>
      <c r="E14" t="s">
        <v>90</v>
      </c>
    </row>
    <row r="15" spans="1:5" x14ac:dyDescent="0.2">
      <c r="A15" t="s">
        <v>106</v>
      </c>
      <c r="B15">
        <v>190</v>
      </c>
      <c r="C15">
        <v>92</v>
      </c>
      <c r="D15" t="s">
        <v>101</v>
      </c>
      <c r="E15" t="s">
        <v>90</v>
      </c>
    </row>
    <row r="16" spans="1:5" x14ac:dyDescent="0.2">
      <c r="A16" t="s">
        <v>107</v>
      </c>
      <c r="B16">
        <v>170</v>
      </c>
      <c r="C16">
        <v>56</v>
      </c>
      <c r="D16" t="s">
        <v>101</v>
      </c>
      <c r="E16" t="s">
        <v>90</v>
      </c>
    </row>
    <row r="17" spans="1:5" x14ac:dyDescent="0.2">
      <c r="A17" t="s">
        <v>108</v>
      </c>
      <c r="B17">
        <v>185</v>
      </c>
      <c r="C17">
        <v>77</v>
      </c>
      <c r="D17" t="s">
        <v>101</v>
      </c>
      <c r="E17" t="s">
        <v>90</v>
      </c>
    </row>
    <row r="18" spans="1:5" x14ac:dyDescent="0.2">
      <c r="A18" t="s">
        <v>109</v>
      </c>
      <c r="B18">
        <v>180</v>
      </c>
      <c r="C18">
        <v>79</v>
      </c>
      <c r="D18" t="s">
        <v>101</v>
      </c>
      <c r="E18" t="s">
        <v>90</v>
      </c>
    </row>
    <row r="19" spans="1:5" x14ac:dyDescent="0.2">
      <c r="A19" t="s">
        <v>110</v>
      </c>
      <c r="B19">
        <v>150</v>
      </c>
      <c r="C19">
        <v>48</v>
      </c>
      <c r="D19" t="s">
        <v>101</v>
      </c>
      <c r="E19" t="s">
        <v>92</v>
      </c>
    </row>
    <row r="20" spans="1:5" x14ac:dyDescent="0.2">
      <c r="A20" t="s">
        <v>111</v>
      </c>
      <c r="B20">
        <v>167</v>
      </c>
      <c r="C20">
        <v>49</v>
      </c>
      <c r="D20" t="s">
        <v>101</v>
      </c>
      <c r="E20" t="s">
        <v>92</v>
      </c>
    </row>
    <row r="21" spans="1:5" x14ac:dyDescent="0.2">
      <c r="A21" t="s">
        <v>112</v>
      </c>
      <c r="B21">
        <v>189</v>
      </c>
      <c r="C21">
        <v>91</v>
      </c>
      <c r="D21" t="s">
        <v>101</v>
      </c>
      <c r="E21" t="s">
        <v>90</v>
      </c>
    </row>
    <row r="22" spans="1:5" x14ac:dyDescent="0.2">
      <c r="A22" t="s">
        <v>113</v>
      </c>
      <c r="B22">
        <v>157</v>
      </c>
      <c r="C22">
        <v>54</v>
      </c>
      <c r="D22" t="s">
        <v>101</v>
      </c>
      <c r="E22" t="s">
        <v>92</v>
      </c>
    </row>
    <row r="23" spans="1:5" x14ac:dyDescent="0.2">
      <c r="A23" t="s">
        <v>114</v>
      </c>
      <c r="B23">
        <v>183</v>
      </c>
      <c r="C23">
        <v>83</v>
      </c>
      <c r="D23" t="s">
        <v>101</v>
      </c>
      <c r="E23" t="s">
        <v>90</v>
      </c>
    </row>
    <row r="24" spans="1:5" x14ac:dyDescent="0.2">
      <c r="A24" t="s">
        <v>115</v>
      </c>
      <c r="B24">
        <v>180</v>
      </c>
      <c r="C24">
        <v>90</v>
      </c>
      <c r="D24" t="s">
        <v>101</v>
      </c>
      <c r="E24" t="s">
        <v>90</v>
      </c>
    </row>
    <row r="25" spans="1:5" x14ac:dyDescent="0.2">
      <c r="A25" t="s">
        <v>116</v>
      </c>
      <c r="B25">
        <v>171</v>
      </c>
      <c r="C25">
        <v>79</v>
      </c>
      <c r="D25" t="s">
        <v>117</v>
      </c>
      <c r="E25" t="s">
        <v>90</v>
      </c>
    </row>
    <row r="26" spans="1:5" x14ac:dyDescent="0.2">
      <c r="A26" t="s">
        <v>118</v>
      </c>
      <c r="B26">
        <v>212</v>
      </c>
      <c r="C26">
        <v>102</v>
      </c>
      <c r="D26" t="s">
        <v>117</v>
      </c>
      <c r="E26" t="s">
        <v>90</v>
      </c>
    </row>
    <row r="27" spans="1:5" x14ac:dyDescent="0.2">
      <c r="A27" t="s">
        <v>119</v>
      </c>
      <c r="B27">
        <v>205</v>
      </c>
      <c r="C27">
        <v>97</v>
      </c>
      <c r="D27" t="s">
        <v>117</v>
      </c>
      <c r="E27" t="s">
        <v>90</v>
      </c>
    </row>
    <row r="28" spans="1:5" x14ac:dyDescent="0.2">
      <c r="A28" t="s">
        <v>120</v>
      </c>
      <c r="B28">
        <v>161</v>
      </c>
      <c r="C28">
        <v>51</v>
      </c>
      <c r="D28" t="s">
        <v>117</v>
      </c>
      <c r="E28" t="s">
        <v>92</v>
      </c>
    </row>
    <row r="29" spans="1:5" x14ac:dyDescent="0.2">
      <c r="A29" t="s">
        <v>121</v>
      </c>
      <c r="B29">
        <v>190</v>
      </c>
      <c r="C29">
        <v>93</v>
      </c>
      <c r="D29" t="s">
        <v>117</v>
      </c>
      <c r="E29" t="s">
        <v>90</v>
      </c>
    </row>
    <row r="30" spans="1:5" x14ac:dyDescent="0.2">
      <c r="A30" t="s">
        <v>122</v>
      </c>
      <c r="B30">
        <v>159</v>
      </c>
      <c r="C30">
        <v>46</v>
      </c>
      <c r="D30" t="s">
        <v>117</v>
      </c>
      <c r="E30" t="s">
        <v>92</v>
      </c>
    </row>
    <row r="31" spans="1:5" x14ac:dyDescent="0.2">
      <c r="A31" t="s">
        <v>123</v>
      </c>
      <c r="B31">
        <v>159</v>
      </c>
      <c r="C31">
        <v>56</v>
      </c>
      <c r="D31" t="s">
        <v>117</v>
      </c>
      <c r="E31" t="s">
        <v>92</v>
      </c>
    </row>
    <row r="32" spans="1:5" x14ac:dyDescent="0.2">
      <c r="A32" t="s">
        <v>124</v>
      </c>
      <c r="B32">
        <v>185</v>
      </c>
      <c r="C32">
        <v>78</v>
      </c>
      <c r="D32" t="s">
        <v>117</v>
      </c>
      <c r="E32" t="s">
        <v>92</v>
      </c>
    </row>
    <row r="33" spans="1:5" x14ac:dyDescent="0.2">
      <c r="A33" t="s">
        <v>125</v>
      </c>
      <c r="B33">
        <v>188</v>
      </c>
      <c r="C33">
        <v>74</v>
      </c>
      <c r="D33" t="s">
        <v>117</v>
      </c>
      <c r="E33" t="s">
        <v>92</v>
      </c>
    </row>
    <row r="34" spans="1:5" x14ac:dyDescent="0.2">
      <c r="A34" t="s">
        <v>126</v>
      </c>
      <c r="B34">
        <v>185</v>
      </c>
      <c r="C34">
        <v>66</v>
      </c>
      <c r="D34" t="s">
        <v>117</v>
      </c>
      <c r="E34" t="s">
        <v>90</v>
      </c>
    </row>
    <row r="35" spans="1:5" x14ac:dyDescent="0.2">
      <c r="A35" t="s">
        <v>127</v>
      </c>
      <c r="B35">
        <v>164</v>
      </c>
      <c r="C35">
        <v>52</v>
      </c>
      <c r="D35" t="s">
        <v>117</v>
      </c>
      <c r="E35" t="s">
        <v>92</v>
      </c>
    </row>
    <row r="36" spans="1:5" x14ac:dyDescent="0.2">
      <c r="A36" t="s">
        <v>128</v>
      </c>
      <c r="B36">
        <v>170</v>
      </c>
      <c r="C36">
        <v>60</v>
      </c>
      <c r="D36" t="s">
        <v>117</v>
      </c>
      <c r="E36" t="s">
        <v>90</v>
      </c>
    </row>
    <row r="37" spans="1:5" x14ac:dyDescent="0.2">
      <c r="A37" t="s">
        <v>129</v>
      </c>
      <c r="B37">
        <v>186</v>
      </c>
      <c r="C37">
        <v>79</v>
      </c>
      <c r="D37" t="s">
        <v>117</v>
      </c>
      <c r="E37" t="s">
        <v>90</v>
      </c>
    </row>
    <row r="38" spans="1:5" x14ac:dyDescent="0.2">
      <c r="A38" t="s">
        <v>130</v>
      </c>
      <c r="B38">
        <v>194</v>
      </c>
      <c r="C38">
        <v>98</v>
      </c>
      <c r="D38" t="s">
        <v>117</v>
      </c>
      <c r="E38" t="s">
        <v>90</v>
      </c>
    </row>
    <row r="39" spans="1:5" x14ac:dyDescent="0.2">
      <c r="A39" t="s">
        <v>131</v>
      </c>
      <c r="B39">
        <v>170</v>
      </c>
      <c r="C39">
        <v>62</v>
      </c>
      <c r="D39" t="s">
        <v>117</v>
      </c>
      <c r="E39" t="s">
        <v>92</v>
      </c>
    </row>
    <row r="40" spans="1:5" x14ac:dyDescent="0.2">
      <c r="A40" t="s">
        <v>132</v>
      </c>
      <c r="B40">
        <v>175</v>
      </c>
      <c r="C40">
        <v>65</v>
      </c>
      <c r="D40" t="s">
        <v>117</v>
      </c>
      <c r="E40" t="s">
        <v>92</v>
      </c>
    </row>
    <row r="41" spans="1:5" x14ac:dyDescent="0.2">
      <c r="A41" t="s">
        <v>133</v>
      </c>
      <c r="B41">
        <v>180</v>
      </c>
      <c r="C41">
        <v>62</v>
      </c>
      <c r="D41" t="s">
        <v>117</v>
      </c>
      <c r="E41" t="s">
        <v>92</v>
      </c>
    </row>
    <row r="42" spans="1:5" x14ac:dyDescent="0.2">
      <c r="A42" t="s">
        <v>134</v>
      </c>
      <c r="B42">
        <v>184</v>
      </c>
      <c r="C42">
        <v>83</v>
      </c>
      <c r="D42" t="s">
        <v>117</v>
      </c>
      <c r="E42" t="s">
        <v>92</v>
      </c>
    </row>
    <row r="43" spans="1:5" x14ac:dyDescent="0.2">
      <c r="A43" t="s">
        <v>135</v>
      </c>
      <c r="B43">
        <v>180</v>
      </c>
      <c r="C43">
        <v>80</v>
      </c>
      <c r="D43" t="s">
        <v>117</v>
      </c>
      <c r="E43" t="s">
        <v>90</v>
      </c>
    </row>
    <row r="44" spans="1:5" x14ac:dyDescent="0.2">
      <c r="A44" t="s">
        <v>136</v>
      </c>
      <c r="B44">
        <v>179</v>
      </c>
      <c r="C44">
        <v>76</v>
      </c>
      <c r="D44" t="s">
        <v>117</v>
      </c>
      <c r="E44" t="s">
        <v>90</v>
      </c>
    </row>
    <row r="45" spans="1:5" x14ac:dyDescent="0.2">
      <c r="A45" t="s">
        <v>137</v>
      </c>
      <c r="B45">
        <v>198</v>
      </c>
      <c r="C45">
        <v>115</v>
      </c>
      <c r="D45" t="s">
        <v>117</v>
      </c>
      <c r="E45" t="s">
        <v>90</v>
      </c>
    </row>
    <row r="46" spans="1:5" x14ac:dyDescent="0.2">
      <c r="A46" t="s">
        <v>138</v>
      </c>
      <c r="B46">
        <v>188</v>
      </c>
      <c r="C46">
        <v>95</v>
      </c>
      <c r="D46" t="s">
        <v>117</v>
      </c>
      <c r="E46" t="s">
        <v>90</v>
      </c>
    </row>
    <row r="47" spans="1:5" x14ac:dyDescent="0.2">
      <c r="A47" t="s">
        <v>139</v>
      </c>
      <c r="B47">
        <v>180</v>
      </c>
      <c r="C47">
        <v>80</v>
      </c>
      <c r="D47" t="s">
        <v>117</v>
      </c>
      <c r="E47" t="s">
        <v>90</v>
      </c>
    </row>
    <row r="48" spans="1:5" x14ac:dyDescent="0.2">
      <c r="A48" t="s">
        <v>140</v>
      </c>
      <c r="B48">
        <v>162</v>
      </c>
      <c r="C48">
        <v>51</v>
      </c>
      <c r="D48" t="s">
        <v>117</v>
      </c>
      <c r="E48" t="s">
        <v>92</v>
      </c>
    </row>
    <row r="49" spans="1:5" x14ac:dyDescent="0.2">
      <c r="A49" t="s">
        <v>141</v>
      </c>
      <c r="B49">
        <v>183</v>
      </c>
      <c r="C49">
        <v>84</v>
      </c>
      <c r="D49" t="s">
        <v>117</v>
      </c>
      <c r="E49" t="s">
        <v>90</v>
      </c>
    </row>
    <row r="50" spans="1:5" x14ac:dyDescent="0.2">
      <c r="A50" t="s">
        <v>142</v>
      </c>
      <c r="B50">
        <v>182</v>
      </c>
      <c r="C50">
        <v>88</v>
      </c>
      <c r="D50" t="s">
        <v>117</v>
      </c>
      <c r="E50" t="s">
        <v>92</v>
      </c>
    </row>
    <row r="51" spans="1:5" x14ac:dyDescent="0.2">
      <c r="A51" t="s">
        <v>143</v>
      </c>
      <c r="B51">
        <v>195</v>
      </c>
      <c r="C51">
        <v>90</v>
      </c>
      <c r="D51" t="s">
        <v>117</v>
      </c>
      <c r="E51" t="s">
        <v>90</v>
      </c>
    </row>
    <row r="52" spans="1:5" x14ac:dyDescent="0.2">
      <c r="A52" t="s">
        <v>144</v>
      </c>
      <c r="B52">
        <v>172</v>
      </c>
      <c r="C52">
        <v>67</v>
      </c>
      <c r="D52" t="s">
        <v>117</v>
      </c>
      <c r="E52" t="s">
        <v>92</v>
      </c>
    </row>
    <row r="53" spans="1:5" x14ac:dyDescent="0.2">
      <c r="A53" t="s">
        <v>145</v>
      </c>
      <c r="B53">
        <v>185</v>
      </c>
      <c r="C53">
        <v>85</v>
      </c>
      <c r="D53" t="s">
        <v>117</v>
      </c>
      <c r="E53" t="s">
        <v>90</v>
      </c>
    </row>
    <row r="54" spans="1:5" x14ac:dyDescent="0.2">
      <c r="A54" t="s">
        <v>146</v>
      </c>
      <c r="B54">
        <v>191</v>
      </c>
      <c r="C54">
        <v>85</v>
      </c>
      <c r="D54" t="s">
        <v>117</v>
      </c>
      <c r="E54" t="s">
        <v>90</v>
      </c>
    </row>
    <row r="55" spans="1:5" x14ac:dyDescent="0.2">
      <c r="A55" t="s">
        <v>147</v>
      </c>
      <c r="B55">
        <v>160</v>
      </c>
      <c r="C55">
        <v>57</v>
      </c>
      <c r="D55" t="s">
        <v>117</v>
      </c>
      <c r="E55" t="s">
        <v>92</v>
      </c>
    </row>
    <row r="56" spans="1:5" x14ac:dyDescent="0.2">
      <c r="A56" t="s">
        <v>148</v>
      </c>
      <c r="B56">
        <v>169</v>
      </c>
      <c r="C56">
        <v>54</v>
      </c>
      <c r="D56" t="s">
        <v>117</v>
      </c>
      <c r="E56" t="s">
        <v>92</v>
      </c>
    </row>
    <row r="57" spans="1:5" x14ac:dyDescent="0.2">
      <c r="A57" t="s">
        <v>149</v>
      </c>
      <c r="B57">
        <v>209</v>
      </c>
      <c r="C57">
        <v>98</v>
      </c>
      <c r="D57" t="s">
        <v>117</v>
      </c>
      <c r="E57" t="s">
        <v>90</v>
      </c>
    </row>
    <row r="58" spans="1:5" x14ac:dyDescent="0.2">
      <c r="A58" t="s">
        <v>150</v>
      </c>
      <c r="B58">
        <v>184</v>
      </c>
      <c r="C58">
        <v>76</v>
      </c>
      <c r="D58" t="s">
        <v>117</v>
      </c>
      <c r="E58" t="s">
        <v>90</v>
      </c>
    </row>
    <row r="59" spans="1:5" x14ac:dyDescent="0.2">
      <c r="A59" t="s">
        <v>151</v>
      </c>
      <c r="B59">
        <v>170</v>
      </c>
      <c r="C59">
        <v>65</v>
      </c>
      <c r="D59" t="s">
        <v>117</v>
      </c>
      <c r="E59" t="s">
        <v>90</v>
      </c>
    </row>
    <row r="60" spans="1:5" x14ac:dyDescent="0.2">
      <c r="A60" t="s">
        <v>152</v>
      </c>
      <c r="B60">
        <v>177</v>
      </c>
      <c r="C60">
        <v>73</v>
      </c>
      <c r="D60" t="s">
        <v>117</v>
      </c>
      <c r="E60" t="s">
        <v>90</v>
      </c>
    </row>
    <row r="61" spans="1:5" x14ac:dyDescent="0.2">
      <c r="A61" t="s">
        <v>153</v>
      </c>
      <c r="B61">
        <v>173</v>
      </c>
      <c r="C61">
        <v>60</v>
      </c>
      <c r="D61" t="s">
        <v>117</v>
      </c>
      <c r="E61" t="s">
        <v>90</v>
      </c>
    </row>
    <row r="62" spans="1:5" x14ac:dyDescent="0.2">
      <c r="A62" t="s">
        <v>154</v>
      </c>
      <c r="B62">
        <v>163</v>
      </c>
      <c r="C62">
        <v>50</v>
      </c>
      <c r="D62" t="s">
        <v>117</v>
      </c>
      <c r="E62" t="s">
        <v>92</v>
      </c>
    </row>
    <row r="63" spans="1:5" x14ac:dyDescent="0.2">
      <c r="A63" t="s">
        <v>155</v>
      </c>
      <c r="B63">
        <v>193</v>
      </c>
      <c r="C63">
        <v>80</v>
      </c>
      <c r="D63" t="s">
        <v>117</v>
      </c>
      <c r="E63" t="s">
        <v>90</v>
      </c>
    </row>
    <row r="64" spans="1:5" x14ac:dyDescent="0.2">
      <c r="A64" t="s">
        <v>156</v>
      </c>
      <c r="B64">
        <v>181</v>
      </c>
      <c r="C64">
        <v>72</v>
      </c>
      <c r="D64" t="s">
        <v>117</v>
      </c>
      <c r="E64" t="s">
        <v>90</v>
      </c>
    </row>
    <row r="65" spans="1:5" x14ac:dyDescent="0.2">
      <c r="A65" t="s">
        <v>157</v>
      </c>
      <c r="B65">
        <v>184</v>
      </c>
      <c r="C65">
        <v>83</v>
      </c>
      <c r="D65" t="s">
        <v>117</v>
      </c>
      <c r="E65" t="s">
        <v>90</v>
      </c>
    </row>
    <row r="66" spans="1:5" x14ac:dyDescent="0.2">
      <c r="A66" t="s">
        <v>158</v>
      </c>
      <c r="B66">
        <v>181</v>
      </c>
      <c r="C66">
        <v>71</v>
      </c>
      <c r="D66" t="s">
        <v>117</v>
      </c>
      <c r="E66" t="s">
        <v>92</v>
      </c>
    </row>
    <row r="67" spans="1:5" x14ac:dyDescent="0.2">
      <c r="A67" t="s">
        <v>159</v>
      </c>
      <c r="B67">
        <v>183</v>
      </c>
      <c r="C67">
        <v>83</v>
      </c>
      <c r="D67" t="s">
        <v>160</v>
      </c>
      <c r="E67" t="s">
        <v>90</v>
      </c>
    </row>
    <row r="68" spans="1:5" x14ac:dyDescent="0.2">
      <c r="A68" t="s">
        <v>161</v>
      </c>
      <c r="B68">
        <v>177</v>
      </c>
      <c r="C68">
        <v>62</v>
      </c>
      <c r="D68" t="s">
        <v>160</v>
      </c>
      <c r="E68" t="s">
        <v>90</v>
      </c>
    </row>
    <row r="69" spans="1:5" x14ac:dyDescent="0.2">
      <c r="A69" t="s">
        <v>162</v>
      </c>
      <c r="B69">
        <v>184</v>
      </c>
      <c r="C69">
        <v>80</v>
      </c>
      <c r="D69" t="s">
        <v>160</v>
      </c>
      <c r="E69" t="s">
        <v>90</v>
      </c>
    </row>
    <row r="70" spans="1:5" x14ac:dyDescent="0.2">
      <c r="A70" t="s">
        <v>163</v>
      </c>
      <c r="B70">
        <v>180</v>
      </c>
      <c r="C70">
        <v>70</v>
      </c>
      <c r="D70" t="s">
        <v>160</v>
      </c>
      <c r="E70" t="s">
        <v>90</v>
      </c>
    </row>
    <row r="71" spans="1:5" x14ac:dyDescent="0.2">
      <c r="A71" t="s">
        <v>164</v>
      </c>
      <c r="B71">
        <v>165</v>
      </c>
      <c r="C71">
        <v>62</v>
      </c>
      <c r="D71" t="s">
        <v>160</v>
      </c>
      <c r="E71" t="s">
        <v>92</v>
      </c>
    </row>
    <row r="72" spans="1:5" x14ac:dyDescent="0.2">
      <c r="A72" t="s">
        <v>165</v>
      </c>
      <c r="B72">
        <v>174</v>
      </c>
      <c r="C72">
        <v>63</v>
      </c>
      <c r="D72" t="s">
        <v>160</v>
      </c>
      <c r="E72" t="s">
        <v>92</v>
      </c>
    </row>
    <row r="73" spans="1:5" x14ac:dyDescent="0.2">
      <c r="A73" t="s">
        <v>166</v>
      </c>
      <c r="B73">
        <v>161</v>
      </c>
      <c r="C73">
        <v>51</v>
      </c>
      <c r="D73" t="s">
        <v>167</v>
      </c>
      <c r="E73" t="s">
        <v>92</v>
      </c>
    </row>
    <row r="74" spans="1:5" x14ac:dyDescent="0.2">
      <c r="A74" t="s">
        <v>168</v>
      </c>
      <c r="B74">
        <v>156</v>
      </c>
      <c r="C74">
        <v>56</v>
      </c>
      <c r="D74" t="s">
        <v>167</v>
      </c>
      <c r="E74" t="s">
        <v>90</v>
      </c>
    </row>
    <row r="75" spans="1:5" x14ac:dyDescent="0.2">
      <c r="A75" t="s">
        <v>169</v>
      </c>
      <c r="B75">
        <v>185</v>
      </c>
      <c r="C75">
        <v>81</v>
      </c>
      <c r="D75" t="s">
        <v>167</v>
      </c>
      <c r="E75" t="s">
        <v>90</v>
      </c>
    </row>
    <row r="76" spans="1:5" x14ac:dyDescent="0.2">
      <c r="A76" t="s">
        <v>170</v>
      </c>
      <c r="B76">
        <v>189</v>
      </c>
      <c r="C76">
        <v>81</v>
      </c>
      <c r="D76" t="s">
        <v>167</v>
      </c>
      <c r="E76" t="s">
        <v>90</v>
      </c>
    </row>
    <row r="77" spans="1:5" x14ac:dyDescent="0.2">
      <c r="A77" t="s">
        <v>171</v>
      </c>
      <c r="B77">
        <v>175</v>
      </c>
      <c r="C77">
        <v>75</v>
      </c>
      <c r="D77" t="s">
        <v>167</v>
      </c>
      <c r="E77" t="s">
        <v>90</v>
      </c>
    </row>
    <row r="78" spans="1:5" x14ac:dyDescent="0.2">
      <c r="A78" t="s">
        <v>172</v>
      </c>
      <c r="B78">
        <v>179</v>
      </c>
      <c r="C78">
        <v>73</v>
      </c>
      <c r="D78" t="s">
        <v>167</v>
      </c>
      <c r="E78" t="s">
        <v>90</v>
      </c>
    </row>
    <row r="79" spans="1:5" x14ac:dyDescent="0.2">
      <c r="A79" t="s">
        <v>173</v>
      </c>
      <c r="B79">
        <v>185</v>
      </c>
      <c r="C79">
        <v>88</v>
      </c>
      <c r="D79" t="s">
        <v>174</v>
      </c>
      <c r="E79" t="s">
        <v>90</v>
      </c>
    </row>
    <row r="80" spans="1:5" x14ac:dyDescent="0.2">
      <c r="A80" t="s">
        <v>175</v>
      </c>
      <c r="B80">
        <v>185</v>
      </c>
      <c r="C80">
        <v>69</v>
      </c>
      <c r="D80" t="s">
        <v>174</v>
      </c>
      <c r="E80" t="s">
        <v>92</v>
      </c>
    </row>
    <row r="81" spans="1:5" x14ac:dyDescent="0.2">
      <c r="A81" t="s">
        <v>176</v>
      </c>
      <c r="B81">
        <v>165</v>
      </c>
      <c r="C81">
        <v>60</v>
      </c>
      <c r="D81" t="s">
        <v>177</v>
      </c>
      <c r="E81" t="s">
        <v>90</v>
      </c>
    </row>
    <row r="82" spans="1:5" x14ac:dyDescent="0.2">
      <c r="A82" t="s">
        <v>178</v>
      </c>
      <c r="B82">
        <v>165</v>
      </c>
      <c r="C82">
        <v>44</v>
      </c>
      <c r="D82" t="s">
        <v>177</v>
      </c>
      <c r="E82" t="s">
        <v>92</v>
      </c>
    </row>
    <row r="83" spans="1:5" x14ac:dyDescent="0.2">
      <c r="A83" t="s">
        <v>179</v>
      </c>
      <c r="B83">
        <v>195</v>
      </c>
      <c r="C83">
        <v>97</v>
      </c>
      <c r="D83" t="s">
        <v>180</v>
      </c>
      <c r="E83" t="s">
        <v>90</v>
      </c>
    </row>
    <row r="84" spans="1:5" x14ac:dyDescent="0.2">
      <c r="A84" t="s">
        <v>181</v>
      </c>
      <c r="B84">
        <v>191</v>
      </c>
      <c r="C84">
        <v>75</v>
      </c>
      <c r="D84" t="s">
        <v>180</v>
      </c>
      <c r="E84" t="s">
        <v>90</v>
      </c>
    </row>
    <row r="85" spans="1:5" x14ac:dyDescent="0.2">
      <c r="A85" t="s">
        <v>182</v>
      </c>
      <c r="B85">
        <v>153</v>
      </c>
      <c r="C85">
        <v>46</v>
      </c>
      <c r="D85" t="s">
        <v>180</v>
      </c>
      <c r="E85" t="s">
        <v>92</v>
      </c>
    </row>
    <row r="86" spans="1:5" x14ac:dyDescent="0.2">
      <c r="A86" t="s">
        <v>183</v>
      </c>
      <c r="B86">
        <v>179</v>
      </c>
      <c r="C86">
        <v>71</v>
      </c>
      <c r="D86" t="s">
        <v>180</v>
      </c>
      <c r="E86" t="s">
        <v>90</v>
      </c>
    </row>
    <row r="87" spans="1:5" x14ac:dyDescent="0.2">
      <c r="A87" t="s">
        <v>184</v>
      </c>
      <c r="B87">
        <v>171</v>
      </c>
      <c r="C87">
        <v>58</v>
      </c>
      <c r="D87" t="s">
        <v>180</v>
      </c>
      <c r="E87" t="s">
        <v>92</v>
      </c>
    </row>
    <row r="88" spans="1:5" x14ac:dyDescent="0.2">
      <c r="A88" t="s">
        <v>185</v>
      </c>
      <c r="B88">
        <v>170</v>
      </c>
      <c r="C88">
        <v>52</v>
      </c>
      <c r="D88" t="s">
        <v>180</v>
      </c>
      <c r="E88" t="s">
        <v>92</v>
      </c>
    </row>
    <row r="89" spans="1:5" x14ac:dyDescent="0.2">
      <c r="A89" t="s">
        <v>186</v>
      </c>
      <c r="B89">
        <v>176</v>
      </c>
      <c r="C89">
        <v>75</v>
      </c>
      <c r="D89" t="s">
        <v>180</v>
      </c>
      <c r="E89" t="s">
        <v>90</v>
      </c>
    </row>
    <row r="90" spans="1:5" x14ac:dyDescent="0.2">
      <c r="A90" t="s">
        <v>187</v>
      </c>
      <c r="B90">
        <v>196</v>
      </c>
      <c r="C90">
        <v>100</v>
      </c>
      <c r="D90" t="s">
        <v>180</v>
      </c>
      <c r="E90" t="s">
        <v>90</v>
      </c>
    </row>
    <row r="91" spans="1:5" x14ac:dyDescent="0.2">
      <c r="A91" t="s">
        <v>188</v>
      </c>
      <c r="B91">
        <v>167</v>
      </c>
      <c r="C91">
        <v>60</v>
      </c>
      <c r="D91" t="s">
        <v>180</v>
      </c>
      <c r="E91" t="s">
        <v>92</v>
      </c>
    </row>
    <row r="92" spans="1:5" x14ac:dyDescent="0.2">
      <c r="A92" t="s">
        <v>189</v>
      </c>
      <c r="B92">
        <v>177</v>
      </c>
      <c r="C92">
        <v>80</v>
      </c>
      <c r="D92" t="s">
        <v>180</v>
      </c>
      <c r="E92" t="s">
        <v>92</v>
      </c>
    </row>
    <row r="93" spans="1:5" x14ac:dyDescent="0.2">
      <c r="A93" t="s">
        <v>190</v>
      </c>
      <c r="B93">
        <v>178</v>
      </c>
      <c r="C93">
        <v>68</v>
      </c>
      <c r="D93" t="s">
        <v>180</v>
      </c>
      <c r="E93" t="s">
        <v>92</v>
      </c>
    </row>
    <row r="94" spans="1:5" x14ac:dyDescent="0.2">
      <c r="A94" t="s">
        <v>191</v>
      </c>
      <c r="B94">
        <v>190</v>
      </c>
      <c r="C94">
        <v>84</v>
      </c>
      <c r="D94" t="s">
        <v>180</v>
      </c>
      <c r="E94" t="s">
        <v>90</v>
      </c>
    </row>
    <row r="95" spans="1:5" x14ac:dyDescent="0.2">
      <c r="A95" t="s">
        <v>192</v>
      </c>
      <c r="B95">
        <v>163</v>
      </c>
      <c r="C95">
        <v>59</v>
      </c>
      <c r="D95" t="s">
        <v>180</v>
      </c>
      <c r="E95" t="s">
        <v>92</v>
      </c>
    </row>
    <row r="96" spans="1:5" x14ac:dyDescent="0.2">
      <c r="A96" t="s">
        <v>193</v>
      </c>
      <c r="B96">
        <v>174</v>
      </c>
      <c r="C96">
        <v>58</v>
      </c>
      <c r="D96" t="s">
        <v>180</v>
      </c>
      <c r="E96" t="s">
        <v>90</v>
      </c>
    </row>
    <row r="97" spans="1:5" x14ac:dyDescent="0.2">
      <c r="A97" t="s">
        <v>194</v>
      </c>
      <c r="B97">
        <v>161</v>
      </c>
      <c r="C97">
        <v>69</v>
      </c>
      <c r="D97" t="s">
        <v>180</v>
      </c>
      <c r="E97" t="s">
        <v>92</v>
      </c>
    </row>
    <row r="98" spans="1:5" x14ac:dyDescent="0.2">
      <c r="A98" t="s">
        <v>195</v>
      </c>
      <c r="B98">
        <v>178</v>
      </c>
      <c r="C98">
        <v>63</v>
      </c>
      <c r="D98" t="s">
        <v>180</v>
      </c>
      <c r="E98" t="s">
        <v>90</v>
      </c>
    </row>
    <row r="99" spans="1:5" x14ac:dyDescent="0.2">
      <c r="A99" t="s">
        <v>196</v>
      </c>
      <c r="B99">
        <v>178</v>
      </c>
      <c r="C99">
        <v>68</v>
      </c>
      <c r="D99" t="s">
        <v>180</v>
      </c>
      <c r="E99" t="s">
        <v>90</v>
      </c>
    </row>
    <row r="100" spans="1:5" x14ac:dyDescent="0.2">
      <c r="A100" t="s">
        <v>197</v>
      </c>
      <c r="B100">
        <v>174</v>
      </c>
      <c r="C100">
        <v>63</v>
      </c>
      <c r="D100" t="s">
        <v>180</v>
      </c>
      <c r="E100" t="s">
        <v>92</v>
      </c>
    </row>
    <row r="101" spans="1:5" x14ac:dyDescent="0.2">
      <c r="A101" t="s">
        <v>198</v>
      </c>
      <c r="B101">
        <v>166</v>
      </c>
      <c r="C101">
        <v>59</v>
      </c>
      <c r="D101" t="s">
        <v>199</v>
      </c>
      <c r="E101" t="s">
        <v>92</v>
      </c>
    </row>
    <row r="102" spans="1:5" x14ac:dyDescent="0.2">
      <c r="A102" t="s">
        <v>200</v>
      </c>
      <c r="B102">
        <v>183</v>
      </c>
      <c r="C102">
        <v>81</v>
      </c>
      <c r="D102" t="s">
        <v>199</v>
      </c>
      <c r="E102" t="s">
        <v>90</v>
      </c>
    </row>
    <row r="103" spans="1:5" x14ac:dyDescent="0.2">
      <c r="A103" t="s">
        <v>201</v>
      </c>
      <c r="B103">
        <v>173</v>
      </c>
      <c r="C103">
        <v>68</v>
      </c>
      <c r="D103" t="s">
        <v>199</v>
      </c>
      <c r="E103" t="s">
        <v>90</v>
      </c>
    </row>
    <row r="104" spans="1:5" x14ac:dyDescent="0.2">
      <c r="A104" t="s">
        <v>202</v>
      </c>
      <c r="B104">
        <v>168</v>
      </c>
      <c r="C104">
        <v>57</v>
      </c>
      <c r="D104" t="s">
        <v>199</v>
      </c>
      <c r="E104" t="s">
        <v>92</v>
      </c>
    </row>
    <row r="105" spans="1:5" x14ac:dyDescent="0.2">
      <c r="A105" t="s">
        <v>203</v>
      </c>
      <c r="B105">
        <v>187</v>
      </c>
      <c r="C105">
        <v>82</v>
      </c>
      <c r="D105" t="s">
        <v>199</v>
      </c>
      <c r="E105" t="s">
        <v>90</v>
      </c>
    </row>
    <row r="106" spans="1:5" x14ac:dyDescent="0.2">
      <c r="A106" t="s">
        <v>204</v>
      </c>
      <c r="B106">
        <v>186</v>
      </c>
      <c r="C106">
        <v>82</v>
      </c>
      <c r="D106" t="s">
        <v>199</v>
      </c>
      <c r="E106" t="s">
        <v>90</v>
      </c>
    </row>
    <row r="107" spans="1:5" x14ac:dyDescent="0.2">
      <c r="A107" t="s">
        <v>205</v>
      </c>
      <c r="B107">
        <v>182</v>
      </c>
      <c r="C107">
        <v>82</v>
      </c>
      <c r="D107" t="s">
        <v>199</v>
      </c>
      <c r="E107" t="s">
        <v>90</v>
      </c>
    </row>
    <row r="108" spans="1:5" x14ac:dyDescent="0.2">
      <c r="A108" t="s">
        <v>206</v>
      </c>
      <c r="B108">
        <v>166</v>
      </c>
      <c r="C108">
        <v>63</v>
      </c>
      <c r="D108" t="s">
        <v>199</v>
      </c>
      <c r="E108" t="s">
        <v>90</v>
      </c>
    </row>
    <row r="109" spans="1:5" x14ac:dyDescent="0.2">
      <c r="A109" t="s">
        <v>207</v>
      </c>
      <c r="B109">
        <v>160</v>
      </c>
      <c r="C109">
        <v>57</v>
      </c>
      <c r="D109" t="s">
        <v>199</v>
      </c>
      <c r="E109" t="s">
        <v>92</v>
      </c>
    </row>
    <row r="110" spans="1:5" x14ac:dyDescent="0.2">
      <c r="A110" t="s">
        <v>208</v>
      </c>
      <c r="B110">
        <v>200</v>
      </c>
      <c r="C110">
        <v>89</v>
      </c>
      <c r="D110" t="s">
        <v>199</v>
      </c>
      <c r="E110" t="s">
        <v>90</v>
      </c>
    </row>
    <row r="111" spans="1:5" x14ac:dyDescent="0.2">
      <c r="A111" t="s">
        <v>209</v>
      </c>
      <c r="B111">
        <v>187</v>
      </c>
      <c r="C111">
        <v>85</v>
      </c>
      <c r="D111" t="s">
        <v>199</v>
      </c>
      <c r="E111" t="s">
        <v>90</v>
      </c>
    </row>
    <row r="112" spans="1:5" x14ac:dyDescent="0.2">
      <c r="A112" t="s">
        <v>210</v>
      </c>
      <c r="B112">
        <v>173</v>
      </c>
      <c r="C112">
        <v>63</v>
      </c>
      <c r="D112" t="s">
        <v>199</v>
      </c>
      <c r="E112" t="s">
        <v>92</v>
      </c>
    </row>
    <row r="113" spans="1:5" x14ac:dyDescent="0.2">
      <c r="A113" t="s">
        <v>211</v>
      </c>
      <c r="B113">
        <v>169</v>
      </c>
      <c r="C113">
        <v>60</v>
      </c>
      <c r="D113" t="s">
        <v>212</v>
      </c>
      <c r="E113" t="s">
        <v>92</v>
      </c>
    </row>
    <row r="114" spans="1:5" x14ac:dyDescent="0.2">
      <c r="A114" t="s">
        <v>213</v>
      </c>
      <c r="B114">
        <v>187</v>
      </c>
      <c r="C114">
        <v>67</v>
      </c>
      <c r="D114" t="s">
        <v>212</v>
      </c>
      <c r="E114" t="s">
        <v>92</v>
      </c>
    </row>
    <row r="115" spans="1:5" x14ac:dyDescent="0.2">
      <c r="A115" t="s">
        <v>214</v>
      </c>
      <c r="B115">
        <v>180</v>
      </c>
      <c r="C115">
        <v>73</v>
      </c>
      <c r="D115" t="s">
        <v>212</v>
      </c>
      <c r="E115" t="s">
        <v>92</v>
      </c>
    </row>
    <row r="116" spans="1:5" x14ac:dyDescent="0.2">
      <c r="A116" t="s">
        <v>215</v>
      </c>
      <c r="B116">
        <v>178</v>
      </c>
      <c r="C116">
        <v>70</v>
      </c>
      <c r="D116" t="s">
        <v>212</v>
      </c>
      <c r="E116" t="s">
        <v>90</v>
      </c>
    </row>
    <row r="117" spans="1:5" x14ac:dyDescent="0.2">
      <c r="A117" t="s">
        <v>216</v>
      </c>
      <c r="B117">
        <v>161</v>
      </c>
      <c r="C117">
        <v>56</v>
      </c>
      <c r="D117" t="s">
        <v>212</v>
      </c>
      <c r="E117" t="s">
        <v>92</v>
      </c>
    </row>
    <row r="118" spans="1:5" x14ac:dyDescent="0.2">
      <c r="A118" t="s">
        <v>217</v>
      </c>
      <c r="B118">
        <v>175</v>
      </c>
      <c r="C118">
        <v>83</v>
      </c>
      <c r="D118" t="s">
        <v>212</v>
      </c>
      <c r="E118" t="s">
        <v>90</v>
      </c>
    </row>
    <row r="119" spans="1:5" x14ac:dyDescent="0.2">
      <c r="A119" t="s">
        <v>218</v>
      </c>
      <c r="B119">
        <v>172</v>
      </c>
      <c r="C119">
        <v>58</v>
      </c>
      <c r="D119" t="s">
        <v>212</v>
      </c>
      <c r="E119" t="s">
        <v>92</v>
      </c>
    </row>
    <row r="120" spans="1:5" x14ac:dyDescent="0.2">
      <c r="A120" t="s">
        <v>219</v>
      </c>
      <c r="B120">
        <v>176</v>
      </c>
      <c r="C120">
        <v>75</v>
      </c>
      <c r="D120" t="s">
        <v>212</v>
      </c>
      <c r="E120" t="s">
        <v>90</v>
      </c>
    </row>
    <row r="121" spans="1:5" x14ac:dyDescent="0.2">
      <c r="A121" t="s">
        <v>220</v>
      </c>
      <c r="B121">
        <v>170</v>
      </c>
      <c r="C121">
        <v>66</v>
      </c>
      <c r="D121" t="s">
        <v>212</v>
      </c>
      <c r="E121" t="s">
        <v>92</v>
      </c>
    </row>
    <row r="122" spans="1:5" x14ac:dyDescent="0.2">
      <c r="A122" t="s">
        <v>221</v>
      </c>
      <c r="B122">
        <v>156</v>
      </c>
      <c r="C122">
        <v>62</v>
      </c>
      <c r="D122" t="s">
        <v>212</v>
      </c>
      <c r="E122" t="s">
        <v>90</v>
      </c>
    </row>
    <row r="123" spans="1:5" x14ac:dyDescent="0.2">
      <c r="A123" t="s">
        <v>222</v>
      </c>
      <c r="B123">
        <v>173</v>
      </c>
      <c r="C123">
        <v>68</v>
      </c>
      <c r="D123" t="s">
        <v>212</v>
      </c>
      <c r="E123" t="s">
        <v>90</v>
      </c>
    </row>
    <row r="124" spans="1:5" x14ac:dyDescent="0.2">
      <c r="A124" t="s">
        <v>223</v>
      </c>
      <c r="B124">
        <v>168</v>
      </c>
      <c r="C124">
        <v>62</v>
      </c>
      <c r="D124" t="s">
        <v>212</v>
      </c>
      <c r="E124" t="s">
        <v>92</v>
      </c>
    </row>
    <row r="125" spans="1:5" x14ac:dyDescent="0.2">
      <c r="A125" t="s">
        <v>224</v>
      </c>
      <c r="B125">
        <v>172</v>
      </c>
      <c r="C125">
        <v>64</v>
      </c>
      <c r="D125" t="s">
        <v>212</v>
      </c>
      <c r="E125" t="s">
        <v>92</v>
      </c>
    </row>
    <row r="126" spans="1:5" x14ac:dyDescent="0.2">
      <c r="A126" t="s">
        <v>225</v>
      </c>
      <c r="B126">
        <v>176</v>
      </c>
      <c r="C126">
        <v>75</v>
      </c>
      <c r="D126" t="s">
        <v>212</v>
      </c>
      <c r="E126" t="s">
        <v>90</v>
      </c>
    </row>
    <row r="127" spans="1:5" x14ac:dyDescent="0.2">
      <c r="A127" t="s">
        <v>226</v>
      </c>
      <c r="B127">
        <v>170</v>
      </c>
      <c r="C127">
        <v>56</v>
      </c>
      <c r="D127" t="s">
        <v>227</v>
      </c>
      <c r="E127" t="s">
        <v>90</v>
      </c>
    </row>
    <row r="128" spans="1:5" x14ac:dyDescent="0.2">
      <c r="A128" t="s">
        <v>228</v>
      </c>
      <c r="B128">
        <v>190</v>
      </c>
      <c r="C128">
        <v>81</v>
      </c>
      <c r="D128" t="s">
        <v>227</v>
      </c>
      <c r="E128" t="s">
        <v>90</v>
      </c>
    </row>
    <row r="129" spans="1:5" x14ac:dyDescent="0.2">
      <c r="A129" t="s">
        <v>229</v>
      </c>
      <c r="B129">
        <v>172</v>
      </c>
      <c r="C129">
        <v>66</v>
      </c>
      <c r="D129" t="s">
        <v>227</v>
      </c>
      <c r="E129" t="s">
        <v>90</v>
      </c>
    </row>
    <row r="130" spans="1:5" x14ac:dyDescent="0.2">
      <c r="A130" t="s">
        <v>230</v>
      </c>
      <c r="B130">
        <v>206</v>
      </c>
      <c r="C130">
        <v>93</v>
      </c>
      <c r="D130" t="s">
        <v>227</v>
      </c>
      <c r="E130" t="s">
        <v>90</v>
      </c>
    </row>
    <row r="131" spans="1:5" x14ac:dyDescent="0.2">
      <c r="A131" t="s">
        <v>231</v>
      </c>
      <c r="B131">
        <v>180</v>
      </c>
      <c r="C131">
        <v>66</v>
      </c>
      <c r="D131" t="s">
        <v>227</v>
      </c>
      <c r="E131" t="s">
        <v>92</v>
      </c>
    </row>
    <row r="132" spans="1:5" x14ac:dyDescent="0.2">
      <c r="A132" t="s">
        <v>232</v>
      </c>
      <c r="B132">
        <v>168</v>
      </c>
      <c r="C132">
        <v>55</v>
      </c>
      <c r="D132" t="s">
        <v>227</v>
      </c>
      <c r="E132" t="s">
        <v>92</v>
      </c>
    </row>
    <row r="133" spans="1:5" x14ac:dyDescent="0.2">
      <c r="A133" t="s">
        <v>233</v>
      </c>
      <c r="B133">
        <v>162</v>
      </c>
      <c r="C133">
        <v>55</v>
      </c>
      <c r="D133" t="s">
        <v>227</v>
      </c>
      <c r="E133" t="s">
        <v>90</v>
      </c>
    </row>
    <row r="134" spans="1:5" x14ac:dyDescent="0.2">
      <c r="A134" t="s">
        <v>234</v>
      </c>
      <c r="B134">
        <v>178</v>
      </c>
      <c r="C134">
        <v>79</v>
      </c>
      <c r="D134" t="s">
        <v>235</v>
      </c>
      <c r="E134" t="s">
        <v>90</v>
      </c>
    </row>
    <row r="135" spans="1:5" x14ac:dyDescent="0.2">
      <c r="A135" t="s">
        <v>236</v>
      </c>
      <c r="B135">
        <v>181</v>
      </c>
      <c r="C135">
        <v>88</v>
      </c>
      <c r="D135" t="s">
        <v>235</v>
      </c>
      <c r="E135" t="s">
        <v>90</v>
      </c>
    </row>
    <row r="136" spans="1:5" x14ac:dyDescent="0.2">
      <c r="A136" t="s">
        <v>237</v>
      </c>
      <c r="B136">
        <v>163</v>
      </c>
      <c r="C136">
        <v>60</v>
      </c>
      <c r="D136" t="s">
        <v>235</v>
      </c>
      <c r="E136" t="s">
        <v>92</v>
      </c>
    </row>
    <row r="137" spans="1:5" x14ac:dyDescent="0.2">
      <c r="A137" t="s">
        <v>238</v>
      </c>
      <c r="B137">
        <v>164</v>
      </c>
      <c r="C137">
        <v>65</v>
      </c>
      <c r="D137" t="s">
        <v>235</v>
      </c>
      <c r="E137" t="s">
        <v>92</v>
      </c>
    </row>
    <row r="138" spans="1:5" x14ac:dyDescent="0.2">
      <c r="A138" t="s">
        <v>239</v>
      </c>
      <c r="B138">
        <v>175</v>
      </c>
      <c r="C138">
        <v>65</v>
      </c>
      <c r="D138" t="s">
        <v>240</v>
      </c>
      <c r="E138" t="s">
        <v>92</v>
      </c>
    </row>
    <row r="139" spans="1:5" x14ac:dyDescent="0.2">
      <c r="A139" t="s">
        <v>241</v>
      </c>
      <c r="B139">
        <v>189</v>
      </c>
      <c r="C139">
        <v>91</v>
      </c>
      <c r="D139" t="s">
        <v>240</v>
      </c>
      <c r="E139" t="s">
        <v>90</v>
      </c>
    </row>
    <row r="140" spans="1:5" x14ac:dyDescent="0.2">
      <c r="A140" t="s">
        <v>242</v>
      </c>
      <c r="B140">
        <v>160</v>
      </c>
      <c r="C140">
        <v>48</v>
      </c>
      <c r="D140" t="s">
        <v>240</v>
      </c>
      <c r="E140" t="s">
        <v>92</v>
      </c>
    </row>
    <row r="141" spans="1:5" x14ac:dyDescent="0.2">
      <c r="A141" t="s">
        <v>243</v>
      </c>
      <c r="B141">
        <v>180</v>
      </c>
      <c r="C141">
        <v>78</v>
      </c>
      <c r="D141" t="s">
        <v>240</v>
      </c>
      <c r="E141" t="s">
        <v>92</v>
      </c>
    </row>
    <row r="142" spans="1:5" x14ac:dyDescent="0.2">
      <c r="A142" t="s">
        <v>244</v>
      </c>
      <c r="B142">
        <v>170</v>
      </c>
      <c r="C142">
        <v>81</v>
      </c>
      <c r="D142" t="s">
        <v>240</v>
      </c>
      <c r="E142" t="s">
        <v>90</v>
      </c>
    </row>
    <row r="143" spans="1:5" x14ac:dyDescent="0.2">
      <c r="A143" t="s">
        <v>245</v>
      </c>
      <c r="B143">
        <v>165</v>
      </c>
      <c r="C143">
        <v>50</v>
      </c>
      <c r="D143" t="s">
        <v>240</v>
      </c>
      <c r="E143" t="s">
        <v>92</v>
      </c>
    </row>
    <row r="144" spans="1:5" x14ac:dyDescent="0.2">
      <c r="A144" t="s">
        <v>246</v>
      </c>
      <c r="B144">
        <v>168</v>
      </c>
      <c r="C144">
        <v>65</v>
      </c>
      <c r="D144" t="s">
        <v>240</v>
      </c>
      <c r="E144" t="s">
        <v>92</v>
      </c>
    </row>
    <row r="145" spans="1:5" x14ac:dyDescent="0.2">
      <c r="A145" t="s">
        <v>247</v>
      </c>
      <c r="B145">
        <v>185</v>
      </c>
      <c r="C145">
        <v>84</v>
      </c>
      <c r="D145" t="s">
        <v>240</v>
      </c>
      <c r="E145" t="s">
        <v>92</v>
      </c>
    </row>
    <row r="146" spans="1:5" x14ac:dyDescent="0.2">
      <c r="A146" t="s">
        <v>248</v>
      </c>
      <c r="B146">
        <v>170</v>
      </c>
      <c r="C146">
        <v>62</v>
      </c>
      <c r="D146" t="s">
        <v>240</v>
      </c>
      <c r="E146" t="s">
        <v>92</v>
      </c>
    </row>
    <row r="147" spans="1:5" x14ac:dyDescent="0.2">
      <c r="A147" t="s">
        <v>249</v>
      </c>
      <c r="B147">
        <v>200</v>
      </c>
      <c r="C147">
        <v>100</v>
      </c>
      <c r="D147" t="s">
        <v>240</v>
      </c>
      <c r="E147" t="s">
        <v>90</v>
      </c>
    </row>
    <row r="148" spans="1:5" x14ac:dyDescent="0.2">
      <c r="A148" t="s">
        <v>250</v>
      </c>
      <c r="B148">
        <v>169</v>
      </c>
      <c r="C148">
        <v>57</v>
      </c>
      <c r="D148" t="s">
        <v>240</v>
      </c>
      <c r="E148" t="s">
        <v>92</v>
      </c>
    </row>
    <row r="149" spans="1:5" x14ac:dyDescent="0.2">
      <c r="A149" t="s">
        <v>251</v>
      </c>
      <c r="B149">
        <v>165</v>
      </c>
      <c r="C149">
        <v>59</v>
      </c>
      <c r="D149" t="s">
        <v>240</v>
      </c>
      <c r="E149" t="s">
        <v>92</v>
      </c>
    </row>
    <row r="150" spans="1:5" x14ac:dyDescent="0.2">
      <c r="A150" t="s">
        <v>252</v>
      </c>
      <c r="B150">
        <v>163</v>
      </c>
      <c r="C150">
        <v>53</v>
      </c>
      <c r="D150" t="s">
        <v>240</v>
      </c>
      <c r="E150" t="s">
        <v>92</v>
      </c>
    </row>
    <row r="151" spans="1:5" x14ac:dyDescent="0.2">
      <c r="A151" t="s">
        <v>253</v>
      </c>
      <c r="B151">
        <v>172</v>
      </c>
      <c r="C151">
        <v>54</v>
      </c>
      <c r="D151" t="s">
        <v>240</v>
      </c>
      <c r="E151" t="s">
        <v>92</v>
      </c>
    </row>
    <row r="152" spans="1:5" x14ac:dyDescent="0.2">
      <c r="A152" t="s">
        <v>254</v>
      </c>
      <c r="B152">
        <v>179</v>
      </c>
      <c r="C152">
        <v>73</v>
      </c>
      <c r="D152" t="s">
        <v>240</v>
      </c>
      <c r="E152" t="s">
        <v>90</v>
      </c>
    </row>
    <row r="153" spans="1:5" x14ac:dyDescent="0.2">
      <c r="A153" t="s">
        <v>255</v>
      </c>
      <c r="B153">
        <v>205</v>
      </c>
      <c r="C153">
        <v>100</v>
      </c>
      <c r="D153" t="s">
        <v>240</v>
      </c>
      <c r="E153" t="s">
        <v>90</v>
      </c>
    </row>
    <row r="154" spans="1:5" x14ac:dyDescent="0.2">
      <c r="A154" t="s">
        <v>256</v>
      </c>
      <c r="B154">
        <v>172</v>
      </c>
      <c r="C154">
        <v>66</v>
      </c>
      <c r="D154" t="s">
        <v>240</v>
      </c>
      <c r="E154" t="s">
        <v>90</v>
      </c>
    </row>
    <row r="155" spans="1:5" x14ac:dyDescent="0.2">
      <c r="A155" t="s">
        <v>257</v>
      </c>
      <c r="B155">
        <v>170</v>
      </c>
      <c r="C155">
        <v>57</v>
      </c>
      <c r="D155" t="s">
        <v>240</v>
      </c>
      <c r="E155" t="s">
        <v>92</v>
      </c>
    </row>
    <row r="156" spans="1:5" x14ac:dyDescent="0.2">
      <c r="A156" t="s">
        <v>258</v>
      </c>
      <c r="B156">
        <v>185</v>
      </c>
      <c r="C156">
        <v>78</v>
      </c>
      <c r="D156" t="s">
        <v>240</v>
      </c>
      <c r="E156" t="s">
        <v>90</v>
      </c>
    </row>
    <row r="157" spans="1:5" x14ac:dyDescent="0.2">
      <c r="A157" t="s">
        <v>259</v>
      </c>
      <c r="B157">
        <v>185</v>
      </c>
      <c r="C157">
        <v>76</v>
      </c>
      <c r="D157" t="s">
        <v>240</v>
      </c>
      <c r="E157" t="s">
        <v>90</v>
      </c>
    </row>
    <row r="158" spans="1:5" x14ac:dyDescent="0.2">
      <c r="A158" t="s">
        <v>260</v>
      </c>
      <c r="B158">
        <v>185</v>
      </c>
      <c r="C158">
        <v>90</v>
      </c>
      <c r="D158" t="s">
        <v>240</v>
      </c>
      <c r="E158" t="s">
        <v>90</v>
      </c>
    </row>
    <row r="159" spans="1:5" x14ac:dyDescent="0.2">
      <c r="A159" t="s">
        <v>261</v>
      </c>
      <c r="B159">
        <v>182</v>
      </c>
      <c r="C159">
        <v>96</v>
      </c>
      <c r="D159" t="s">
        <v>240</v>
      </c>
      <c r="E159" t="s">
        <v>90</v>
      </c>
    </row>
    <row r="160" spans="1:5" x14ac:dyDescent="0.2">
      <c r="A160" t="s">
        <v>262</v>
      </c>
      <c r="B160">
        <v>192</v>
      </c>
      <c r="C160">
        <v>90</v>
      </c>
      <c r="D160" t="s">
        <v>240</v>
      </c>
      <c r="E160" t="s">
        <v>90</v>
      </c>
    </row>
    <row r="161" spans="1:5" x14ac:dyDescent="0.2">
      <c r="A161" t="s">
        <v>263</v>
      </c>
      <c r="B161">
        <v>175</v>
      </c>
      <c r="C161">
        <v>67</v>
      </c>
      <c r="D161" t="s">
        <v>240</v>
      </c>
      <c r="E161" t="s">
        <v>92</v>
      </c>
    </row>
    <row r="162" spans="1:5" x14ac:dyDescent="0.2">
      <c r="A162" t="s">
        <v>264</v>
      </c>
      <c r="B162">
        <v>180</v>
      </c>
      <c r="C162">
        <v>73</v>
      </c>
      <c r="D162" t="s">
        <v>240</v>
      </c>
      <c r="E162" t="s">
        <v>92</v>
      </c>
    </row>
    <row r="163" spans="1:5" x14ac:dyDescent="0.2">
      <c r="A163" t="s">
        <v>265</v>
      </c>
      <c r="B163">
        <v>165</v>
      </c>
      <c r="C163">
        <v>54</v>
      </c>
      <c r="D163" t="s">
        <v>240</v>
      </c>
      <c r="E163" t="s">
        <v>92</v>
      </c>
    </row>
    <row r="164" spans="1:5" x14ac:dyDescent="0.2">
      <c r="A164" t="s">
        <v>266</v>
      </c>
      <c r="B164">
        <v>152</v>
      </c>
      <c r="C164">
        <v>65</v>
      </c>
      <c r="D164" t="s">
        <v>240</v>
      </c>
      <c r="E164" t="s">
        <v>92</v>
      </c>
    </row>
    <row r="165" spans="1:5" x14ac:dyDescent="0.2">
      <c r="A165" t="s">
        <v>267</v>
      </c>
      <c r="B165">
        <v>182</v>
      </c>
      <c r="C165">
        <v>85</v>
      </c>
      <c r="D165" t="s">
        <v>240</v>
      </c>
      <c r="E165" t="s">
        <v>90</v>
      </c>
    </row>
    <row r="166" spans="1:5" x14ac:dyDescent="0.2">
      <c r="A166" t="s">
        <v>268</v>
      </c>
      <c r="B166">
        <v>188</v>
      </c>
      <c r="C166">
        <v>86</v>
      </c>
      <c r="D166" t="s">
        <v>240</v>
      </c>
      <c r="E166" t="s">
        <v>90</v>
      </c>
    </row>
    <row r="167" spans="1:5" x14ac:dyDescent="0.2">
      <c r="A167" t="s">
        <v>269</v>
      </c>
      <c r="B167">
        <v>193</v>
      </c>
      <c r="C167">
        <v>94</v>
      </c>
      <c r="D167" t="s">
        <v>270</v>
      </c>
      <c r="E167" t="s">
        <v>90</v>
      </c>
    </row>
    <row r="168" spans="1:5" x14ac:dyDescent="0.2">
      <c r="A168" t="s">
        <v>271</v>
      </c>
      <c r="B168">
        <v>175</v>
      </c>
      <c r="C168">
        <v>95</v>
      </c>
      <c r="D168" t="s">
        <v>270</v>
      </c>
      <c r="E168" t="s">
        <v>92</v>
      </c>
    </row>
    <row r="169" spans="1:5" x14ac:dyDescent="0.2">
      <c r="A169" t="s">
        <v>272</v>
      </c>
      <c r="B169">
        <v>175</v>
      </c>
      <c r="C169">
        <v>68</v>
      </c>
      <c r="D169" t="s">
        <v>270</v>
      </c>
      <c r="E169" t="s">
        <v>90</v>
      </c>
    </row>
    <row r="170" spans="1:5" x14ac:dyDescent="0.2">
      <c r="A170" t="s">
        <v>273</v>
      </c>
      <c r="B170">
        <v>162</v>
      </c>
      <c r="C170">
        <v>75</v>
      </c>
      <c r="D170" t="s">
        <v>270</v>
      </c>
      <c r="E170" t="s">
        <v>92</v>
      </c>
    </row>
    <row r="171" spans="1:5" x14ac:dyDescent="0.2">
      <c r="A171" t="s">
        <v>274</v>
      </c>
      <c r="B171">
        <v>184</v>
      </c>
      <c r="C171">
        <v>70</v>
      </c>
      <c r="D171" t="s">
        <v>275</v>
      </c>
      <c r="E171" t="s">
        <v>90</v>
      </c>
    </row>
    <row r="172" spans="1:5" x14ac:dyDescent="0.2">
      <c r="A172" t="s">
        <v>276</v>
      </c>
      <c r="B172">
        <v>180</v>
      </c>
      <c r="C172">
        <v>62</v>
      </c>
      <c r="D172" t="s">
        <v>275</v>
      </c>
      <c r="E172" t="s">
        <v>90</v>
      </c>
    </row>
    <row r="173" spans="1:5" x14ac:dyDescent="0.2">
      <c r="A173" t="s">
        <v>277</v>
      </c>
      <c r="B173">
        <v>192</v>
      </c>
      <c r="C173">
        <v>88</v>
      </c>
      <c r="D173" t="s">
        <v>275</v>
      </c>
      <c r="E173" t="s">
        <v>90</v>
      </c>
    </row>
    <row r="174" spans="1:5" x14ac:dyDescent="0.2">
      <c r="A174" t="s">
        <v>278</v>
      </c>
      <c r="B174">
        <v>160</v>
      </c>
      <c r="C174">
        <v>58</v>
      </c>
      <c r="D174" t="s">
        <v>275</v>
      </c>
      <c r="E174" t="s">
        <v>90</v>
      </c>
    </row>
    <row r="175" spans="1:5" x14ac:dyDescent="0.2">
      <c r="A175" t="s">
        <v>279</v>
      </c>
      <c r="B175">
        <v>186</v>
      </c>
      <c r="C175">
        <v>79</v>
      </c>
      <c r="D175" t="s">
        <v>275</v>
      </c>
      <c r="E175" t="s">
        <v>90</v>
      </c>
    </row>
    <row r="176" spans="1:5" x14ac:dyDescent="0.2">
      <c r="A176" t="s">
        <v>280</v>
      </c>
      <c r="B176">
        <v>178</v>
      </c>
      <c r="C176">
        <v>70</v>
      </c>
      <c r="D176" t="s">
        <v>275</v>
      </c>
      <c r="E176" t="s">
        <v>90</v>
      </c>
    </row>
    <row r="177" spans="1:5" x14ac:dyDescent="0.2">
      <c r="A177" t="s">
        <v>281</v>
      </c>
      <c r="B177">
        <v>173</v>
      </c>
      <c r="C177">
        <v>69</v>
      </c>
      <c r="D177" t="s">
        <v>275</v>
      </c>
      <c r="E177" t="s">
        <v>92</v>
      </c>
    </row>
    <row r="178" spans="1:5" x14ac:dyDescent="0.2">
      <c r="A178" t="s">
        <v>282</v>
      </c>
      <c r="B178">
        <v>181</v>
      </c>
      <c r="C178">
        <v>77</v>
      </c>
      <c r="D178" t="s">
        <v>275</v>
      </c>
      <c r="E178" t="s">
        <v>90</v>
      </c>
    </row>
    <row r="179" spans="1:5" x14ac:dyDescent="0.2">
      <c r="A179" t="s">
        <v>283</v>
      </c>
      <c r="B179">
        <v>190</v>
      </c>
      <c r="C179">
        <v>81</v>
      </c>
      <c r="D179" t="s">
        <v>275</v>
      </c>
      <c r="E179" t="s">
        <v>92</v>
      </c>
    </row>
    <row r="180" spans="1:5" x14ac:dyDescent="0.2">
      <c r="A180" t="s">
        <v>284</v>
      </c>
      <c r="B180">
        <v>185</v>
      </c>
      <c r="C180">
        <v>88</v>
      </c>
      <c r="D180" t="s">
        <v>275</v>
      </c>
      <c r="E180" t="s">
        <v>90</v>
      </c>
    </row>
    <row r="181" spans="1:5" x14ac:dyDescent="0.2">
      <c r="A181" t="s">
        <v>285</v>
      </c>
      <c r="B181">
        <v>175</v>
      </c>
      <c r="C181">
        <v>108</v>
      </c>
      <c r="D181" t="s">
        <v>275</v>
      </c>
      <c r="E181" t="s">
        <v>92</v>
      </c>
    </row>
    <row r="182" spans="1:5" x14ac:dyDescent="0.2">
      <c r="A182" t="s">
        <v>286</v>
      </c>
      <c r="B182">
        <v>169</v>
      </c>
      <c r="C182">
        <v>69</v>
      </c>
      <c r="D182" t="s">
        <v>275</v>
      </c>
      <c r="E182" t="s">
        <v>90</v>
      </c>
    </row>
    <row r="183" spans="1:5" x14ac:dyDescent="0.2">
      <c r="A183" t="s">
        <v>287</v>
      </c>
      <c r="B183">
        <v>158</v>
      </c>
      <c r="C183">
        <v>47</v>
      </c>
      <c r="D183" t="s">
        <v>275</v>
      </c>
      <c r="E183" t="s">
        <v>92</v>
      </c>
    </row>
    <row r="184" spans="1:5" x14ac:dyDescent="0.2">
      <c r="A184" t="s">
        <v>288</v>
      </c>
      <c r="B184">
        <v>169</v>
      </c>
      <c r="C184">
        <v>63</v>
      </c>
      <c r="D184" t="s">
        <v>275</v>
      </c>
      <c r="E184" t="s">
        <v>90</v>
      </c>
    </row>
    <row r="185" spans="1:5" x14ac:dyDescent="0.2">
      <c r="A185" t="s">
        <v>289</v>
      </c>
      <c r="B185">
        <v>168</v>
      </c>
      <c r="C185">
        <v>60</v>
      </c>
      <c r="D185" t="s">
        <v>275</v>
      </c>
      <c r="E185" t="s">
        <v>92</v>
      </c>
    </row>
    <row r="186" spans="1:5" x14ac:dyDescent="0.2">
      <c r="A186" t="s">
        <v>290</v>
      </c>
      <c r="B186">
        <v>174</v>
      </c>
      <c r="C186">
        <v>60</v>
      </c>
      <c r="D186" t="s">
        <v>275</v>
      </c>
      <c r="E186" t="s">
        <v>90</v>
      </c>
    </row>
    <row r="187" spans="1:5" x14ac:dyDescent="0.2">
      <c r="A187" t="s">
        <v>291</v>
      </c>
      <c r="B187">
        <v>199</v>
      </c>
      <c r="C187">
        <v>98</v>
      </c>
      <c r="D187" t="s">
        <v>275</v>
      </c>
      <c r="E187" t="s">
        <v>90</v>
      </c>
    </row>
    <row r="188" spans="1:5" x14ac:dyDescent="0.2">
      <c r="A188" t="s">
        <v>292</v>
      </c>
      <c r="B188">
        <v>160</v>
      </c>
      <c r="C188">
        <v>50</v>
      </c>
      <c r="D188" t="s">
        <v>275</v>
      </c>
      <c r="E188" t="s">
        <v>92</v>
      </c>
    </row>
    <row r="189" spans="1:5" x14ac:dyDescent="0.2">
      <c r="A189" t="s">
        <v>293</v>
      </c>
      <c r="B189">
        <v>178</v>
      </c>
      <c r="C189">
        <v>60</v>
      </c>
      <c r="D189" t="s">
        <v>275</v>
      </c>
      <c r="E189" t="s">
        <v>90</v>
      </c>
    </row>
    <row r="190" spans="1:5" x14ac:dyDescent="0.2">
      <c r="A190" t="s">
        <v>294</v>
      </c>
      <c r="B190">
        <v>181</v>
      </c>
      <c r="C190">
        <v>70</v>
      </c>
      <c r="D190" t="s">
        <v>275</v>
      </c>
      <c r="E190" t="s">
        <v>92</v>
      </c>
    </row>
    <row r="191" spans="1:5" x14ac:dyDescent="0.2">
      <c r="A191" t="s">
        <v>295</v>
      </c>
      <c r="B191">
        <v>175</v>
      </c>
      <c r="C191">
        <v>62</v>
      </c>
      <c r="D191" t="s">
        <v>275</v>
      </c>
      <c r="E191" t="s">
        <v>92</v>
      </c>
    </row>
    <row r="192" spans="1:5" x14ac:dyDescent="0.2">
      <c r="A192" t="s">
        <v>296</v>
      </c>
      <c r="B192">
        <v>165</v>
      </c>
      <c r="C192">
        <v>62</v>
      </c>
      <c r="D192" t="s">
        <v>275</v>
      </c>
      <c r="E192" t="s">
        <v>90</v>
      </c>
    </row>
    <row r="193" spans="1:5" x14ac:dyDescent="0.2">
      <c r="A193" t="s">
        <v>297</v>
      </c>
      <c r="B193">
        <v>165</v>
      </c>
      <c r="C193">
        <v>61</v>
      </c>
      <c r="D193" t="s">
        <v>275</v>
      </c>
      <c r="E193" t="s">
        <v>92</v>
      </c>
    </row>
    <row r="194" spans="1:5" x14ac:dyDescent="0.2">
      <c r="A194" t="s">
        <v>298</v>
      </c>
      <c r="B194">
        <v>178</v>
      </c>
      <c r="C194">
        <v>75</v>
      </c>
      <c r="D194" t="s">
        <v>275</v>
      </c>
      <c r="E194" t="s">
        <v>92</v>
      </c>
    </row>
    <row r="195" spans="1:5" x14ac:dyDescent="0.2">
      <c r="A195" t="s">
        <v>299</v>
      </c>
      <c r="B195">
        <v>179</v>
      </c>
      <c r="C195">
        <v>80</v>
      </c>
      <c r="D195" t="s">
        <v>275</v>
      </c>
      <c r="E195" t="s">
        <v>90</v>
      </c>
    </row>
    <row r="196" spans="1:5" x14ac:dyDescent="0.2">
      <c r="A196" t="s">
        <v>300</v>
      </c>
      <c r="B196">
        <v>160</v>
      </c>
      <c r="C196">
        <v>50</v>
      </c>
      <c r="D196" t="s">
        <v>275</v>
      </c>
      <c r="E196" t="s">
        <v>92</v>
      </c>
    </row>
    <row r="197" spans="1:5" x14ac:dyDescent="0.2">
      <c r="A197" t="s">
        <v>301</v>
      </c>
      <c r="B197">
        <v>192</v>
      </c>
      <c r="C197">
        <v>85</v>
      </c>
      <c r="D197" t="s">
        <v>275</v>
      </c>
      <c r="E197" t="s">
        <v>90</v>
      </c>
    </row>
    <row r="198" spans="1:5" x14ac:dyDescent="0.2">
      <c r="A198" t="s">
        <v>302</v>
      </c>
      <c r="B198">
        <v>177</v>
      </c>
      <c r="C198">
        <v>75</v>
      </c>
      <c r="D198" t="s">
        <v>275</v>
      </c>
      <c r="E198" t="s">
        <v>90</v>
      </c>
    </row>
    <row r="199" spans="1:5" x14ac:dyDescent="0.2">
      <c r="A199" t="s">
        <v>303</v>
      </c>
      <c r="B199">
        <v>182</v>
      </c>
      <c r="C199">
        <v>69</v>
      </c>
      <c r="D199" t="s">
        <v>275</v>
      </c>
      <c r="E199" t="s">
        <v>90</v>
      </c>
    </row>
    <row r="200" spans="1:5" x14ac:dyDescent="0.2">
      <c r="A200" t="s">
        <v>304</v>
      </c>
      <c r="B200">
        <v>168</v>
      </c>
      <c r="C200">
        <v>65</v>
      </c>
      <c r="D200" t="s">
        <v>275</v>
      </c>
      <c r="E200" t="s">
        <v>92</v>
      </c>
    </row>
    <row r="201" spans="1:5" x14ac:dyDescent="0.2">
      <c r="A201" t="s">
        <v>305</v>
      </c>
      <c r="B201">
        <v>156</v>
      </c>
      <c r="C201">
        <v>50</v>
      </c>
      <c r="D201" t="s">
        <v>275</v>
      </c>
      <c r="E201" t="s">
        <v>92</v>
      </c>
    </row>
    <row r="202" spans="1:5" x14ac:dyDescent="0.2">
      <c r="A202" t="s">
        <v>306</v>
      </c>
      <c r="B202">
        <v>170</v>
      </c>
      <c r="C202">
        <v>70</v>
      </c>
      <c r="D202" t="s">
        <v>275</v>
      </c>
      <c r="E202" t="s">
        <v>92</v>
      </c>
    </row>
    <row r="203" spans="1:5" x14ac:dyDescent="0.2">
      <c r="A203" t="s">
        <v>307</v>
      </c>
      <c r="B203">
        <v>176</v>
      </c>
      <c r="C203">
        <v>60</v>
      </c>
      <c r="D203" t="s">
        <v>275</v>
      </c>
      <c r="E203" t="s">
        <v>92</v>
      </c>
    </row>
    <row r="204" spans="1:5" x14ac:dyDescent="0.2">
      <c r="A204" t="s">
        <v>308</v>
      </c>
      <c r="B204">
        <v>190</v>
      </c>
      <c r="C204">
        <v>79</v>
      </c>
      <c r="D204" t="s">
        <v>275</v>
      </c>
      <c r="E204" t="s">
        <v>92</v>
      </c>
    </row>
    <row r="205" spans="1:5" x14ac:dyDescent="0.2">
      <c r="A205" t="s">
        <v>309</v>
      </c>
      <c r="B205">
        <v>200</v>
      </c>
      <c r="C205">
        <v>77</v>
      </c>
      <c r="D205" t="s">
        <v>275</v>
      </c>
      <c r="E205" t="s">
        <v>90</v>
      </c>
    </row>
    <row r="206" spans="1:5" x14ac:dyDescent="0.2">
      <c r="A206" t="s">
        <v>310</v>
      </c>
      <c r="B206">
        <v>186</v>
      </c>
      <c r="C206">
        <v>120</v>
      </c>
      <c r="D206" t="s">
        <v>275</v>
      </c>
      <c r="E206" t="s">
        <v>90</v>
      </c>
    </row>
    <row r="207" spans="1:5" x14ac:dyDescent="0.2">
      <c r="A207" t="s">
        <v>311</v>
      </c>
      <c r="B207">
        <v>219</v>
      </c>
      <c r="C207">
        <v>110</v>
      </c>
      <c r="D207" t="s">
        <v>275</v>
      </c>
      <c r="E207" t="s">
        <v>90</v>
      </c>
    </row>
    <row r="208" spans="1:5" x14ac:dyDescent="0.2">
      <c r="A208" t="s">
        <v>312</v>
      </c>
      <c r="B208">
        <v>174</v>
      </c>
      <c r="C208">
        <v>70</v>
      </c>
      <c r="D208" t="s">
        <v>275</v>
      </c>
      <c r="E208" t="s">
        <v>92</v>
      </c>
    </row>
    <row r="209" spans="1:5" x14ac:dyDescent="0.2">
      <c r="A209" t="s">
        <v>313</v>
      </c>
      <c r="B209">
        <v>162</v>
      </c>
      <c r="C209">
        <v>48</v>
      </c>
      <c r="D209" t="s">
        <v>275</v>
      </c>
      <c r="E209" t="s">
        <v>92</v>
      </c>
    </row>
    <row r="210" spans="1:5" x14ac:dyDescent="0.2">
      <c r="A210" t="s">
        <v>314</v>
      </c>
      <c r="B210">
        <v>183</v>
      </c>
      <c r="C210">
        <v>88</v>
      </c>
      <c r="D210" t="s">
        <v>275</v>
      </c>
      <c r="E210" t="s">
        <v>90</v>
      </c>
    </row>
    <row r="211" spans="1:5" x14ac:dyDescent="0.2">
      <c r="A211" t="s">
        <v>315</v>
      </c>
      <c r="B211">
        <v>175</v>
      </c>
      <c r="C211">
        <v>72</v>
      </c>
      <c r="D211" t="s">
        <v>316</v>
      </c>
      <c r="E211" t="s">
        <v>90</v>
      </c>
    </row>
    <row r="212" spans="1:5" x14ac:dyDescent="0.2">
      <c r="A212" t="s">
        <v>317</v>
      </c>
      <c r="B212">
        <v>177</v>
      </c>
      <c r="C212">
        <v>72</v>
      </c>
      <c r="D212" t="s">
        <v>316</v>
      </c>
      <c r="E212" t="s">
        <v>90</v>
      </c>
    </row>
    <row r="213" spans="1:5" x14ac:dyDescent="0.2">
      <c r="A213" t="s">
        <v>318</v>
      </c>
      <c r="B213">
        <v>165</v>
      </c>
      <c r="C213">
        <v>65</v>
      </c>
      <c r="D213" t="s">
        <v>316</v>
      </c>
      <c r="E213" t="s">
        <v>92</v>
      </c>
    </row>
    <row r="214" spans="1:5" x14ac:dyDescent="0.2">
      <c r="A214" t="s">
        <v>319</v>
      </c>
      <c r="B214">
        <v>169</v>
      </c>
      <c r="C214">
        <v>66</v>
      </c>
      <c r="D214" t="s">
        <v>316</v>
      </c>
      <c r="E214" t="s">
        <v>90</v>
      </c>
    </row>
    <row r="215" spans="1:5" x14ac:dyDescent="0.2">
      <c r="A215" t="s">
        <v>320</v>
      </c>
      <c r="B215">
        <v>187</v>
      </c>
      <c r="C215">
        <v>88</v>
      </c>
      <c r="D215" t="s">
        <v>316</v>
      </c>
      <c r="E215" t="s">
        <v>90</v>
      </c>
    </row>
    <row r="216" spans="1:5" x14ac:dyDescent="0.2">
      <c r="A216" t="s">
        <v>321</v>
      </c>
      <c r="B216">
        <v>158</v>
      </c>
      <c r="C216">
        <v>47</v>
      </c>
      <c r="D216" t="s">
        <v>322</v>
      </c>
      <c r="E216" t="s">
        <v>92</v>
      </c>
    </row>
    <row r="217" spans="1:5" x14ac:dyDescent="0.2">
      <c r="A217" t="s">
        <v>323</v>
      </c>
      <c r="B217">
        <v>174</v>
      </c>
      <c r="C217">
        <v>70</v>
      </c>
      <c r="D217" t="s">
        <v>322</v>
      </c>
      <c r="E217" t="s">
        <v>92</v>
      </c>
    </row>
    <row r="218" spans="1:5" x14ac:dyDescent="0.2">
      <c r="A218" t="s">
        <v>324</v>
      </c>
      <c r="B218">
        <v>168</v>
      </c>
      <c r="C218">
        <v>52</v>
      </c>
      <c r="D218" t="s">
        <v>322</v>
      </c>
      <c r="E218" t="s">
        <v>92</v>
      </c>
    </row>
    <row r="219" spans="1:5" x14ac:dyDescent="0.2">
      <c r="A219" t="s">
        <v>325</v>
      </c>
      <c r="B219">
        <v>174</v>
      </c>
      <c r="C219">
        <v>64</v>
      </c>
      <c r="D219" t="s">
        <v>322</v>
      </c>
      <c r="E219" t="s">
        <v>92</v>
      </c>
    </row>
    <row r="220" spans="1:5" x14ac:dyDescent="0.2">
      <c r="A220" t="s">
        <v>326</v>
      </c>
      <c r="B220">
        <v>188</v>
      </c>
      <c r="C220">
        <v>75</v>
      </c>
      <c r="D220" t="s">
        <v>322</v>
      </c>
      <c r="E220" t="s">
        <v>90</v>
      </c>
    </row>
    <row r="221" spans="1:5" x14ac:dyDescent="0.2">
      <c r="A221" t="s">
        <v>327</v>
      </c>
      <c r="B221">
        <v>180</v>
      </c>
      <c r="C221">
        <v>70</v>
      </c>
      <c r="D221" t="s">
        <v>322</v>
      </c>
      <c r="E221" t="s">
        <v>92</v>
      </c>
    </row>
    <row r="222" spans="1:5" x14ac:dyDescent="0.2">
      <c r="A222" t="s">
        <v>328</v>
      </c>
      <c r="B222">
        <v>175</v>
      </c>
      <c r="C222">
        <v>81</v>
      </c>
      <c r="D222" t="s">
        <v>322</v>
      </c>
      <c r="E222" t="s">
        <v>90</v>
      </c>
    </row>
    <row r="223" spans="1:5" x14ac:dyDescent="0.2">
      <c r="A223" t="s">
        <v>329</v>
      </c>
      <c r="B223">
        <v>186</v>
      </c>
      <c r="C223">
        <v>85</v>
      </c>
      <c r="D223" t="s">
        <v>322</v>
      </c>
      <c r="E223" t="s">
        <v>90</v>
      </c>
    </row>
    <row r="224" spans="1:5" x14ac:dyDescent="0.2">
      <c r="A224" t="s">
        <v>330</v>
      </c>
      <c r="B224">
        <v>162</v>
      </c>
      <c r="C224">
        <v>56</v>
      </c>
      <c r="D224" t="s">
        <v>322</v>
      </c>
      <c r="E224" t="s">
        <v>90</v>
      </c>
    </row>
    <row r="225" spans="1:5" x14ac:dyDescent="0.2">
      <c r="A225" t="s">
        <v>331</v>
      </c>
      <c r="B225">
        <v>158</v>
      </c>
      <c r="C225">
        <v>69</v>
      </c>
      <c r="D225" t="s">
        <v>322</v>
      </c>
      <c r="E225" t="s">
        <v>92</v>
      </c>
    </row>
    <row r="226" spans="1:5" x14ac:dyDescent="0.2">
      <c r="A226" t="s">
        <v>332</v>
      </c>
      <c r="B226">
        <v>183</v>
      </c>
      <c r="C226">
        <v>73</v>
      </c>
      <c r="D226" t="s">
        <v>322</v>
      </c>
      <c r="E226" t="s">
        <v>90</v>
      </c>
    </row>
    <row r="227" spans="1:5" x14ac:dyDescent="0.2">
      <c r="A227" t="s">
        <v>333</v>
      </c>
      <c r="B227">
        <v>176</v>
      </c>
      <c r="C227">
        <v>73</v>
      </c>
      <c r="D227" t="s">
        <v>334</v>
      </c>
      <c r="E227" t="s">
        <v>90</v>
      </c>
    </row>
    <row r="228" spans="1:5" x14ac:dyDescent="0.2">
      <c r="A228" t="s">
        <v>335</v>
      </c>
      <c r="B228">
        <v>164</v>
      </c>
      <c r="C228">
        <v>50</v>
      </c>
      <c r="D228" t="s">
        <v>334</v>
      </c>
      <c r="E228" t="s">
        <v>92</v>
      </c>
    </row>
    <row r="229" spans="1:5" x14ac:dyDescent="0.2">
      <c r="A229" t="s">
        <v>336</v>
      </c>
      <c r="B229">
        <v>205</v>
      </c>
      <c r="C229">
        <v>115</v>
      </c>
      <c r="D229" t="s">
        <v>337</v>
      </c>
      <c r="E229" t="s">
        <v>90</v>
      </c>
    </row>
    <row r="230" spans="1:5" x14ac:dyDescent="0.2">
      <c r="A230" t="s">
        <v>338</v>
      </c>
      <c r="B230">
        <v>183</v>
      </c>
      <c r="C230">
        <v>83</v>
      </c>
      <c r="D230" t="s">
        <v>337</v>
      </c>
      <c r="E230" t="s">
        <v>90</v>
      </c>
    </row>
    <row r="231" spans="1:5" x14ac:dyDescent="0.2">
      <c r="A231" t="s">
        <v>339</v>
      </c>
      <c r="B231">
        <v>204</v>
      </c>
      <c r="C231">
        <v>110</v>
      </c>
      <c r="D231" t="s">
        <v>337</v>
      </c>
      <c r="E231" t="s">
        <v>90</v>
      </c>
    </row>
    <row r="232" spans="1:5" x14ac:dyDescent="0.2">
      <c r="A232" t="s">
        <v>340</v>
      </c>
      <c r="B232">
        <v>184</v>
      </c>
      <c r="C232">
        <v>78</v>
      </c>
      <c r="D232" t="s">
        <v>337</v>
      </c>
      <c r="E232" t="s">
        <v>92</v>
      </c>
    </row>
    <row r="233" spans="1:5" x14ac:dyDescent="0.2">
      <c r="A233" t="s">
        <v>341</v>
      </c>
      <c r="B233">
        <v>191</v>
      </c>
      <c r="C233">
        <v>92</v>
      </c>
      <c r="D233" t="s">
        <v>337</v>
      </c>
      <c r="E233" t="s">
        <v>90</v>
      </c>
    </row>
    <row r="234" spans="1:5" x14ac:dyDescent="0.2">
      <c r="A234" t="s">
        <v>342</v>
      </c>
      <c r="B234">
        <v>166</v>
      </c>
      <c r="C234">
        <v>63</v>
      </c>
      <c r="D234" t="s">
        <v>337</v>
      </c>
      <c r="E234" t="s">
        <v>92</v>
      </c>
    </row>
    <row r="235" spans="1:5" x14ac:dyDescent="0.2">
      <c r="A235" t="s">
        <v>343</v>
      </c>
      <c r="B235">
        <v>184</v>
      </c>
      <c r="C235">
        <v>82</v>
      </c>
      <c r="D235" t="s">
        <v>337</v>
      </c>
      <c r="E235" t="s">
        <v>92</v>
      </c>
    </row>
    <row r="236" spans="1:5" x14ac:dyDescent="0.2">
      <c r="A236" t="s">
        <v>344</v>
      </c>
      <c r="B236">
        <v>193</v>
      </c>
      <c r="C236">
        <v>82</v>
      </c>
      <c r="D236" t="s">
        <v>337</v>
      </c>
      <c r="E236" t="s">
        <v>92</v>
      </c>
    </row>
    <row r="237" spans="1:5" x14ac:dyDescent="0.2">
      <c r="A237" t="s">
        <v>345</v>
      </c>
      <c r="B237">
        <v>194</v>
      </c>
      <c r="C237">
        <v>93</v>
      </c>
      <c r="D237" t="s">
        <v>337</v>
      </c>
      <c r="E237" t="s">
        <v>90</v>
      </c>
    </row>
    <row r="238" spans="1:5" x14ac:dyDescent="0.2">
      <c r="A238" t="s">
        <v>346</v>
      </c>
      <c r="B238">
        <v>177</v>
      </c>
      <c r="C238">
        <v>84</v>
      </c>
      <c r="D238" t="s">
        <v>337</v>
      </c>
      <c r="E238" t="s">
        <v>90</v>
      </c>
    </row>
    <row r="239" spans="1:5" x14ac:dyDescent="0.2">
      <c r="A239" t="s">
        <v>347</v>
      </c>
      <c r="B239">
        <v>168</v>
      </c>
      <c r="C239">
        <v>55</v>
      </c>
      <c r="D239" t="s">
        <v>348</v>
      </c>
      <c r="E239" t="s">
        <v>92</v>
      </c>
    </row>
    <row r="240" spans="1:5" x14ac:dyDescent="0.2">
      <c r="A240" t="s">
        <v>349</v>
      </c>
      <c r="B240">
        <v>190</v>
      </c>
      <c r="C240">
        <v>89</v>
      </c>
      <c r="D240" t="s">
        <v>348</v>
      </c>
      <c r="E240" t="s">
        <v>90</v>
      </c>
    </row>
    <row r="241" spans="1:5" x14ac:dyDescent="0.2">
      <c r="A241" t="s">
        <v>350</v>
      </c>
      <c r="B241">
        <v>177</v>
      </c>
      <c r="C241">
        <v>69</v>
      </c>
      <c r="D241" t="s">
        <v>348</v>
      </c>
      <c r="E241" t="s">
        <v>92</v>
      </c>
    </row>
    <row r="242" spans="1:5" x14ac:dyDescent="0.2">
      <c r="A242" t="s">
        <v>351</v>
      </c>
      <c r="B242">
        <v>171</v>
      </c>
      <c r="C242">
        <v>65</v>
      </c>
      <c r="D242" t="s">
        <v>348</v>
      </c>
      <c r="E242" t="s">
        <v>92</v>
      </c>
    </row>
    <row r="243" spans="1:5" x14ac:dyDescent="0.2">
      <c r="A243" t="s">
        <v>352</v>
      </c>
      <c r="B243">
        <v>173</v>
      </c>
      <c r="C243">
        <v>62</v>
      </c>
      <c r="D243" t="s">
        <v>348</v>
      </c>
      <c r="E243" t="s">
        <v>92</v>
      </c>
    </row>
    <row r="244" spans="1:5" x14ac:dyDescent="0.2">
      <c r="A244" t="s">
        <v>353</v>
      </c>
      <c r="B244">
        <v>171</v>
      </c>
      <c r="C244">
        <v>62</v>
      </c>
      <c r="D244" t="s">
        <v>348</v>
      </c>
      <c r="E244" t="s">
        <v>92</v>
      </c>
    </row>
    <row r="245" spans="1:5" x14ac:dyDescent="0.2">
      <c r="A245" t="s">
        <v>354</v>
      </c>
      <c r="B245">
        <v>177</v>
      </c>
      <c r="C245">
        <v>72</v>
      </c>
      <c r="D245" t="s">
        <v>348</v>
      </c>
      <c r="E245" t="s">
        <v>92</v>
      </c>
    </row>
    <row r="246" spans="1:5" x14ac:dyDescent="0.2">
      <c r="A246" t="s">
        <v>355</v>
      </c>
      <c r="B246">
        <v>170</v>
      </c>
      <c r="C246">
        <v>62</v>
      </c>
      <c r="D246" t="s">
        <v>348</v>
      </c>
      <c r="E246" t="s">
        <v>92</v>
      </c>
    </row>
    <row r="247" spans="1:5" x14ac:dyDescent="0.2">
      <c r="A247" t="s">
        <v>356</v>
      </c>
      <c r="B247">
        <v>187</v>
      </c>
      <c r="C247">
        <v>76</v>
      </c>
      <c r="D247" t="s">
        <v>348</v>
      </c>
      <c r="E247" t="s">
        <v>90</v>
      </c>
    </row>
    <row r="248" spans="1:5" x14ac:dyDescent="0.2">
      <c r="A248" t="s">
        <v>357</v>
      </c>
      <c r="B248">
        <v>192</v>
      </c>
      <c r="C248">
        <v>85</v>
      </c>
      <c r="D248" t="s">
        <v>348</v>
      </c>
      <c r="E248" t="s">
        <v>90</v>
      </c>
    </row>
    <row r="249" spans="1:5" x14ac:dyDescent="0.2">
      <c r="A249" t="s">
        <v>358</v>
      </c>
      <c r="B249">
        <v>175</v>
      </c>
      <c r="C249">
        <v>68</v>
      </c>
      <c r="D249" t="s">
        <v>348</v>
      </c>
      <c r="E249" t="s">
        <v>92</v>
      </c>
    </row>
    <row r="250" spans="1:5" x14ac:dyDescent="0.2">
      <c r="A250" t="s">
        <v>359</v>
      </c>
      <c r="B250">
        <v>177</v>
      </c>
      <c r="C250">
        <v>66</v>
      </c>
      <c r="D250" t="s">
        <v>348</v>
      </c>
      <c r="E250" t="s">
        <v>90</v>
      </c>
    </row>
    <row r="251" spans="1:5" x14ac:dyDescent="0.2">
      <c r="A251" t="s">
        <v>360</v>
      </c>
      <c r="B251">
        <v>190</v>
      </c>
      <c r="C251">
        <v>80</v>
      </c>
      <c r="D251" t="s">
        <v>348</v>
      </c>
      <c r="E251" t="s">
        <v>92</v>
      </c>
    </row>
    <row r="252" spans="1:5" x14ac:dyDescent="0.2">
      <c r="A252" t="s">
        <v>361</v>
      </c>
      <c r="B252">
        <v>171</v>
      </c>
      <c r="C252">
        <v>55</v>
      </c>
      <c r="D252" t="s">
        <v>348</v>
      </c>
      <c r="E252" t="s">
        <v>92</v>
      </c>
    </row>
    <row r="253" spans="1:5" x14ac:dyDescent="0.2">
      <c r="A253" t="s">
        <v>362</v>
      </c>
      <c r="B253">
        <v>182</v>
      </c>
      <c r="C253">
        <v>73</v>
      </c>
      <c r="D253" t="s">
        <v>363</v>
      </c>
      <c r="E253" t="s">
        <v>92</v>
      </c>
    </row>
    <row r="254" spans="1:5" x14ac:dyDescent="0.2">
      <c r="A254" t="s">
        <v>364</v>
      </c>
      <c r="B254">
        <v>196</v>
      </c>
      <c r="C254">
        <v>98</v>
      </c>
      <c r="D254" t="s">
        <v>363</v>
      </c>
      <c r="E254" t="s">
        <v>90</v>
      </c>
    </row>
    <row r="255" spans="1:5" x14ac:dyDescent="0.2">
      <c r="A255" t="s">
        <v>365</v>
      </c>
      <c r="B255">
        <v>179</v>
      </c>
      <c r="C255">
        <v>79</v>
      </c>
      <c r="D255" t="s">
        <v>363</v>
      </c>
      <c r="E255" t="s">
        <v>90</v>
      </c>
    </row>
    <row r="256" spans="1:5" x14ac:dyDescent="0.2">
      <c r="A256" t="s">
        <v>366</v>
      </c>
      <c r="B256">
        <v>177</v>
      </c>
      <c r="C256">
        <v>70</v>
      </c>
      <c r="D256" t="s">
        <v>363</v>
      </c>
      <c r="E256" t="s">
        <v>90</v>
      </c>
    </row>
    <row r="257" spans="1:5" x14ac:dyDescent="0.2">
      <c r="A257" t="s">
        <v>367</v>
      </c>
      <c r="B257">
        <v>188</v>
      </c>
      <c r="C257">
        <v>88</v>
      </c>
      <c r="D257" t="s">
        <v>363</v>
      </c>
      <c r="E257" t="s">
        <v>90</v>
      </c>
    </row>
    <row r="258" spans="1:5" x14ac:dyDescent="0.2">
      <c r="A258" t="s">
        <v>368</v>
      </c>
      <c r="B258">
        <v>181</v>
      </c>
      <c r="C258">
        <v>75</v>
      </c>
      <c r="D258" t="s">
        <v>363</v>
      </c>
      <c r="E258" t="s">
        <v>92</v>
      </c>
    </row>
    <row r="259" spans="1:5" x14ac:dyDescent="0.2">
      <c r="A259" t="s">
        <v>369</v>
      </c>
      <c r="B259">
        <v>160</v>
      </c>
      <c r="C259">
        <v>55</v>
      </c>
      <c r="D259" t="s">
        <v>363</v>
      </c>
      <c r="E259" t="s">
        <v>90</v>
      </c>
    </row>
    <row r="260" spans="1:5" x14ac:dyDescent="0.2">
      <c r="A260" t="s">
        <v>370</v>
      </c>
      <c r="B260">
        <v>178</v>
      </c>
      <c r="C260">
        <v>71</v>
      </c>
      <c r="D260" t="s">
        <v>363</v>
      </c>
      <c r="E260" t="s">
        <v>92</v>
      </c>
    </row>
    <row r="261" spans="1:5" x14ac:dyDescent="0.2">
      <c r="A261" t="s">
        <v>371</v>
      </c>
      <c r="B261">
        <v>170</v>
      </c>
      <c r="C261">
        <v>68</v>
      </c>
      <c r="D261" t="s">
        <v>363</v>
      </c>
      <c r="E261" t="s">
        <v>92</v>
      </c>
    </row>
    <row r="262" spans="1:5" x14ac:dyDescent="0.2">
      <c r="A262" t="s">
        <v>372</v>
      </c>
      <c r="B262">
        <v>181</v>
      </c>
      <c r="C262">
        <v>73</v>
      </c>
      <c r="D262" t="s">
        <v>363</v>
      </c>
      <c r="E262" t="s">
        <v>92</v>
      </c>
    </row>
    <row r="263" spans="1:5" x14ac:dyDescent="0.2">
      <c r="A263" t="s">
        <v>373</v>
      </c>
      <c r="B263">
        <v>170</v>
      </c>
      <c r="C263">
        <v>66</v>
      </c>
      <c r="D263" t="s">
        <v>363</v>
      </c>
      <c r="E263" t="s">
        <v>92</v>
      </c>
    </row>
    <row r="264" spans="1:5" x14ac:dyDescent="0.2">
      <c r="A264" t="s">
        <v>374</v>
      </c>
      <c r="B264">
        <v>182</v>
      </c>
      <c r="C264">
        <v>73</v>
      </c>
      <c r="D264" t="s">
        <v>363</v>
      </c>
      <c r="E264" t="s">
        <v>90</v>
      </c>
    </row>
    <row r="265" spans="1:5" x14ac:dyDescent="0.2">
      <c r="A265" t="s">
        <v>375</v>
      </c>
      <c r="B265">
        <v>163</v>
      </c>
      <c r="C265">
        <v>58</v>
      </c>
      <c r="D265" t="s">
        <v>376</v>
      </c>
      <c r="E265" t="s">
        <v>90</v>
      </c>
    </row>
    <row r="266" spans="1:5" x14ac:dyDescent="0.2">
      <c r="A266" t="s">
        <v>377</v>
      </c>
      <c r="B266">
        <v>150</v>
      </c>
      <c r="C266">
        <v>48</v>
      </c>
      <c r="D266" t="s">
        <v>376</v>
      </c>
      <c r="E266" t="s">
        <v>92</v>
      </c>
    </row>
    <row r="267" spans="1:5" x14ac:dyDescent="0.2">
      <c r="A267" t="s">
        <v>378</v>
      </c>
      <c r="B267">
        <v>186</v>
      </c>
      <c r="C267">
        <v>61</v>
      </c>
      <c r="D267" t="s">
        <v>376</v>
      </c>
      <c r="E267" t="s">
        <v>92</v>
      </c>
    </row>
    <row r="268" spans="1:5" x14ac:dyDescent="0.2">
      <c r="A268" t="s">
        <v>379</v>
      </c>
      <c r="B268">
        <v>170</v>
      </c>
      <c r="C268">
        <v>68</v>
      </c>
      <c r="D268" t="s">
        <v>376</v>
      </c>
      <c r="E268" t="s">
        <v>90</v>
      </c>
    </row>
    <row r="269" spans="1:5" x14ac:dyDescent="0.2">
      <c r="A269" t="s">
        <v>380</v>
      </c>
      <c r="B269">
        <v>172</v>
      </c>
      <c r="C269">
        <v>60</v>
      </c>
      <c r="D269" t="s">
        <v>381</v>
      </c>
      <c r="E269" t="s">
        <v>90</v>
      </c>
    </row>
    <row r="270" spans="1:5" x14ac:dyDescent="0.2">
      <c r="A270" t="s">
        <v>382</v>
      </c>
      <c r="B270">
        <v>158</v>
      </c>
      <c r="C270">
        <v>52</v>
      </c>
      <c r="D270" t="s">
        <v>381</v>
      </c>
      <c r="E270" t="s">
        <v>92</v>
      </c>
    </row>
    <row r="271" spans="1:5" x14ac:dyDescent="0.2">
      <c r="A271" t="s">
        <v>383</v>
      </c>
      <c r="B271">
        <v>180</v>
      </c>
      <c r="C271">
        <v>64</v>
      </c>
      <c r="D271" t="s">
        <v>381</v>
      </c>
      <c r="E271" t="s">
        <v>90</v>
      </c>
    </row>
    <row r="272" spans="1:5" x14ac:dyDescent="0.2">
      <c r="A272" t="s">
        <v>384</v>
      </c>
      <c r="B272">
        <v>163</v>
      </c>
      <c r="C272">
        <v>69</v>
      </c>
      <c r="D272" t="s">
        <v>381</v>
      </c>
      <c r="E272" t="s">
        <v>92</v>
      </c>
    </row>
    <row r="273" spans="1:5" x14ac:dyDescent="0.2">
      <c r="A273" t="s">
        <v>385</v>
      </c>
      <c r="B273">
        <v>167</v>
      </c>
      <c r="C273">
        <v>52</v>
      </c>
      <c r="D273" t="s">
        <v>386</v>
      </c>
      <c r="E273" t="s">
        <v>90</v>
      </c>
    </row>
    <row r="274" spans="1:5" x14ac:dyDescent="0.2">
      <c r="A274" t="s">
        <v>387</v>
      </c>
      <c r="B274">
        <v>172</v>
      </c>
      <c r="C274">
        <v>66</v>
      </c>
      <c r="D274" t="s">
        <v>386</v>
      </c>
      <c r="E274" t="s">
        <v>90</v>
      </c>
    </row>
    <row r="275" spans="1:5" x14ac:dyDescent="0.2">
      <c r="A275" t="s">
        <v>388</v>
      </c>
      <c r="B275">
        <v>171</v>
      </c>
      <c r="C275">
        <v>62</v>
      </c>
      <c r="D275" t="s">
        <v>386</v>
      </c>
      <c r="E275" t="s">
        <v>90</v>
      </c>
    </row>
    <row r="276" spans="1:5" x14ac:dyDescent="0.2">
      <c r="A276" t="s">
        <v>389</v>
      </c>
      <c r="B276">
        <v>194</v>
      </c>
      <c r="C276">
        <v>96</v>
      </c>
      <c r="D276" t="s">
        <v>386</v>
      </c>
      <c r="E276" t="s">
        <v>90</v>
      </c>
    </row>
    <row r="277" spans="1:5" x14ac:dyDescent="0.2">
      <c r="A277" t="s">
        <v>390</v>
      </c>
      <c r="B277">
        <v>190</v>
      </c>
      <c r="C277">
        <v>120</v>
      </c>
      <c r="D277" t="s">
        <v>386</v>
      </c>
      <c r="E277" t="s">
        <v>90</v>
      </c>
    </row>
    <row r="278" spans="1:5" x14ac:dyDescent="0.2">
      <c r="A278" t="s">
        <v>391</v>
      </c>
      <c r="B278">
        <v>174</v>
      </c>
      <c r="C278">
        <v>76</v>
      </c>
      <c r="D278" t="s">
        <v>386</v>
      </c>
      <c r="E278" t="s">
        <v>90</v>
      </c>
    </row>
    <row r="279" spans="1:5" x14ac:dyDescent="0.2">
      <c r="A279" t="s">
        <v>392</v>
      </c>
      <c r="B279">
        <v>164</v>
      </c>
      <c r="C279">
        <v>48</v>
      </c>
      <c r="D279" t="s">
        <v>386</v>
      </c>
      <c r="E279" t="s">
        <v>92</v>
      </c>
    </row>
    <row r="280" spans="1:5" x14ac:dyDescent="0.2">
      <c r="A280" t="s">
        <v>393</v>
      </c>
      <c r="B280">
        <v>187</v>
      </c>
      <c r="C280">
        <v>82</v>
      </c>
      <c r="D280" t="s">
        <v>386</v>
      </c>
      <c r="E280" t="s">
        <v>90</v>
      </c>
    </row>
    <row r="281" spans="1:5" x14ac:dyDescent="0.2">
      <c r="A281" t="s">
        <v>394</v>
      </c>
      <c r="B281">
        <v>182</v>
      </c>
      <c r="C281">
        <v>74</v>
      </c>
      <c r="D281" t="s">
        <v>386</v>
      </c>
      <c r="E281" t="s">
        <v>90</v>
      </c>
    </row>
    <row r="282" spans="1:5" x14ac:dyDescent="0.2">
      <c r="A282" t="s">
        <v>395</v>
      </c>
      <c r="B282">
        <v>180</v>
      </c>
      <c r="C282">
        <v>71</v>
      </c>
      <c r="D282" t="s">
        <v>386</v>
      </c>
      <c r="E282" t="s">
        <v>90</v>
      </c>
    </row>
    <row r="283" spans="1:5" x14ac:dyDescent="0.2">
      <c r="A283" t="s">
        <v>396</v>
      </c>
      <c r="B283">
        <v>168</v>
      </c>
      <c r="C283">
        <v>82</v>
      </c>
      <c r="D283" t="s">
        <v>386</v>
      </c>
      <c r="E283" t="s">
        <v>90</v>
      </c>
    </row>
    <row r="284" spans="1:5" x14ac:dyDescent="0.2">
      <c r="A284" t="s">
        <v>397</v>
      </c>
      <c r="B284">
        <v>171</v>
      </c>
      <c r="C284">
        <v>58</v>
      </c>
      <c r="D284" t="s">
        <v>398</v>
      </c>
      <c r="E284" t="s">
        <v>90</v>
      </c>
    </row>
    <row r="285" spans="1:5" x14ac:dyDescent="0.2">
      <c r="A285" t="s">
        <v>399</v>
      </c>
      <c r="B285">
        <v>165</v>
      </c>
      <c r="C285">
        <v>51</v>
      </c>
      <c r="D285" t="s">
        <v>398</v>
      </c>
      <c r="E285" t="s">
        <v>92</v>
      </c>
    </row>
    <row r="286" spans="1:5" x14ac:dyDescent="0.2">
      <c r="A286" t="s">
        <v>400</v>
      </c>
      <c r="B286">
        <v>184</v>
      </c>
      <c r="C286">
        <v>89</v>
      </c>
      <c r="D286" t="s">
        <v>401</v>
      </c>
      <c r="E286" t="s">
        <v>90</v>
      </c>
    </row>
    <row r="287" spans="1:5" x14ac:dyDescent="0.2">
      <c r="A287" t="s">
        <v>402</v>
      </c>
      <c r="B287">
        <v>194</v>
      </c>
      <c r="C287">
        <v>140</v>
      </c>
      <c r="D287" t="s">
        <v>401</v>
      </c>
      <c r="E287" t="s">
        <v>90</v>
      </c>
    </row>
    <row r="288" spans="1:5" x14ac:dyDescent="0.2">
      <c r="A288" t="s">
        <v>403</v>
      </c>
      <c r="B288">
        <v>197</v>
      </c>
      <c r="C288">
        <v>95</v>
      </c>
      <c r="D288" t="s">
        <v>401</v>
      </c>
      <c r="E288" t="s">
        <v>90</v>
      </c>
    </row>
    <row r="289" spans="1:5" x14ac:dyDescent="0.2">
      <c r="A289" t="s">
        <v>404</v>
      </c>
      <c r="B289">
        <v>170</v>
      </c>
      <c r="C289">
        <v>72</v>
      </c>
      <c r="D289" t="s">
        <v>401</v>
      </c>
      <c r="E289" t="s">
        <v>92</v>
      </c>
    </row>
    <row r="290" spans="1:5" x14ac:dyDescent="0.2">
      <c r="A290" t="s">
        <v>405</v>
      </c>
      <c r="B290">
        <v>168</v>
      </c>
      <c r="C290">
        <v>62</v>
      </c>
      <c r="D290" t="s">
        <v>406</v>
      </c>
      <c r="E290" t="s">
        <v>90</v>
      </c>
    </row>
    <row r="291" spans="1:5" x14ac:dyDescent="0.2">
      <c r="A291" t="s">
        <v>407</v>
      </c>
      <c r="B291">
        <v>168</v>
      </c>
      <c r="C291">
        <v>53</v>
      </c>
      <c r="D291" t="s">
        <v>406</v>
      </c>
      <c r="E291" t="s">
        <v>92</v>
      </c>
    </row>
    <row r="292" spans="1:5" x14ac:dyDescent="0.2">
      <c r="A292" t="s">
        <v>408</v>
      </c>
      <c r="B292">
        <v>164</v>
      </c>
      <c r="C292">
        <v>56</v>
      </c>
      <c r="D292" t="s">
        <v>406</v>
      </c>
      <c r="E292" t="s">
        <v>92</v>
      </c>
    </row>
    <row r="293" spans="1:5" x14ac:dyDescent="0.2">
      <c r="A293" t="s">
        <v>409</v>
      </c>
      <c r="B293">
        <v>160</v>
      </c>
      <c r="C293">
        <v>41</v>
      </c>
      <c r="D293" t="s">
        <v>406</v>
      </c>
      <c r="E293" t="s">
        <v>92</v>
      </c>
    </row>
    <row r="294" spans="1:5" x14ac:dyDescent="0.2">
      <c r="A294" t="s">
        <v>410</v>
      </c>
      <c r="B294">
        <v>180</v>
      </c>
      <c r="C294">
        <v>67</v>
      </c>
      <c r="D294" t="s">
        <v>411</v>
      </c>
      <c r="E294" t="s">
        <v>92</v>
      </c>
    </row>
    <row r="295" spans="1:5" x14ac:dyDescent="0.2">
      <c r="A295" t="s">
        <v>412</v>
      </c>
      <c r="B295">
        <v>160</v>
      </c>
      <c r="C295">
        <v>48</v>
      </c>
      <c r="D295" t="s">
        <v>411</v>
      </c>
      <c r="E295" t="s">
        <v>92</v>
      </c>
    </row>
    <row r="296" spans="1:5" x14ac:dyDescent="0.2">
      <c r="A296" t="s">
        <v>413</v>
      </c>
      <c r="B296">
        <v>183</v>
      </c>
      <c r="C296">
        <v>70</v>
      </c>
      <c r="D296" t="s">
        <v>411</v>
      </c>
      <c r="E296" t="s">
        <v>90</v>
      </c>
    </row>
    <row r="297" spans="1:5" x14ac:dyDescent="0.2">
      <c r="A297" t="s">
        <v>414</v>
      </c>
      <c r="B297">
        <v>196</v>
      </c>
      <c r="C297">
        <v>90</v>
      </c>
      <c r="D297" t="s">
        <v>411</v>
      </c>
      <c r="E297" t="s">
        <v>90</v>
      </c>
    </row>
    <row r="298" spans="1:5" x14ac:dyDescent="0.2">
      <c r="A298" t="s">
        <v>415</v>
      </c>
      <c r="B298">
        <v>192</v>
      </c>
      <c r="C298">
        <v>90</v>
      </c>
      <c r="D298" t="s">
        <v>411</v>
      </c>
      <c r="E298" t="s">
        <v>90</v>
      </c>
    </row>
    <row r="299" spans="1:5" x14ac:dyDescent="0.2">
      <c r="A299" t="s">
        <v>416</v>
      </c>
      <c r="B299">
        <v>180</v>
      </c>
      <c r="C299">
        <v>76</v>
      </c>
      <c r="D299" t="s">
        <v>411</v>
      </c>
      <c r="E299" t="s">
        <v>92</v>
      </c>
    </row>
    <row r="300" spans="1:5" x14ac:dyDescent="0.2">
      <c r="A300" t="s">
        <v>417</v>
      </c>
      <c r="B300">
        <v>177</v>
      </c>
      <c r="C300">
        <v>65</v>
      </c>
      <c r="D300" t="s">
        <v>411</v>
      </c>
      <c r="E300" t="s">
        <v>90</v>
      </c>
    </row>
    <row r="301" spans="1:5" x14ac:dyDescent="0.2">
      <c r="A301" t="s">
        <v>418</v>
      </c>
      <c r="B301">
        <v>195</v>
      </c>
      <c r="C301">
        <v>89</v>
      </c>
      <c r="D301" t="s">
        <v>411</v>
      </c>
      <c r="E301" t="s">
        <v>90</v>
      </c>
    </row>
    <row r="302" spans="1:5" x14ac:dyDescent="0.2">
      <c r="A302" t="s">
        <v>419</v>
      </c>
      <c r="B302">
        <v>175</v>
      </c>
      <c r="C302">
        <v>60</v>
      </c>
      <c r="D302" t="s">
        <v>411</v>
      </c>
      <c r="E302" t="s">
        <v>92</v>
      </c>
    </row>
    <row r="303" spans="1:5" x14ac:dyDescent="0.2">
      <c r="A303" t="s">
        <v>420</v>
      </c>
      <c r="B303">
        <v>197</v>
      </c>
      <c r="C303">
        <v>104</v>
      </c>
      <c r="D303" t="s">
        <v>411</v>
      </c>
      <c r="E303" t="s">
        <v>90</v>
      </c>
    </row>
    <row r="304" spans="1:5" x14ac:dyDescent="0.2">
      <c r="A304" t="s">
        <v>421</v>
      </c>
      <c r="B304">
        <v>191</v>
      </c>
      <c r="C304">
        <v>87</v>
      </c>
      <c r="D304" t="s">
        <v>411</v>
      </c>
      <c r="E304" t="s">
        <v>90</v>
      </c>
    </row>
    <row r="305" spans="1:5" x14ac:dyDescent="0.2">
      <c r="A305" t="s">
        <v>422</v>
      </c>
      <c r="B305">
        <v>160</v>
      </c>
      <c r="C305">
        <v>63</v>
      </c>
      <c r="D305" t="s">
        <v>411</v>
      </c>
      <c r="E305" t="s">
        <v>92</v>
      </c>
    </row>
    <row r="306" spans="1:5" x14ac:dyDescent="0.2">
      <c r="A306" t="s">
        <v>423</v>
      </c>
      <c r="B306">
        <v>187</v>
      </c>
      <c r="C306">
        <v>98</v>
      </c>
      <c r="D306" t="s">
        <v>411</v>
      </c>
      <c r="E306" t="s">
        <v>90</v>
      </c>
    </row>
    <row r="307" spans="1:5" x14ac:dyDescent="0.2">
      <c r="A307" t="s">
        <v>424</v>
      </c>
      <c r="B307">
        <v>185</v>
      </c>
      <c r="C307">
        <v>79</v>
      </c>
      <c r="D307" t="s">
        <v>411</v>
      </c>
      <c r="E307" t="s">
        <v>92</v>
      </c>
    </row>
    <row r="308" spans="1:5" x14ac:dyDescent="0.2">
      <c r="A308" t="s">
        <v>425</v>
      </c>
      <c r="B308">
        <v>178</v>
      </c>
      <c r="C308">
        <v>74</v>
      </c>
      <c r="D308" t="s">
        <v>411</v>
      </c>
      <c r="E308" t="s">
        <v>90</v>
      </c>
    </row>
    <row r="309" spans="1:5" x14ac:dyDescent="0.2">
      <c r="A309" t="s">
        <v>426</v>
      </c>
      <c r="B309">
        <v>172</v>
      </c>
      <c r="C309">
        <v>66</v>
      </c>
      <c r="D309" t="s">
        <v>411</v>
      </c>
      <c r="E309" t="s">
        <v>90</v>
      </c>
    </row>
    <row r="310" spans="1:5" x14ac:dyDescent="0.2">
      <c r="A310" t="s">
        <v>427</v>
      </c>
      <c r="B310">
        <v>176</v>
      </c>
      <c r="C310">
        <v>68</v>
      </c>
      <c r="D310" t="s">
        <v>411</v>
      </c>
      <c r="E310" t="s">
        <v>92</v>
      </c>
    </row>
    <row r="311" spans="1:5" x14ac:dyDescent="0.2">
      <c r="A311" t="s">
        <v>428</v>
      </c>
      <c r="B311">
        <v>172</v>
      </c>
      <c r="C311">
        <v>85</v>
      </c>
      <c r="D311" t="s">
        <v>411</v>
      </c>
      <c r="E311" t="s">
        <v>90</v>
      </c>
    </row>
    <row r="312" spans="1:5" x14ac:dyDescent="0.2">
      <c r="A312" t="s">
        <v>429</v>
      </c>
      <c r="B312">
        <v>171</v>
      </c>
      <c r="C312">
        <v>65</v>
      </c>
      <c r="D312" t="s">
        <v>411</v>
      </c>
      <c r="E312" t="s">
        <v>90</v>
      </c>
    </row>
    <row r="313" spans="1:5" x14ac:dyDescent="0.2">
      <c r="A313" t="s">
        <v>430</v>
      </c>
      <c r="B313">
        <v>179</v>
      </c>
      <c r="C313">
        <v>69</v>
      </c>
      <c r="D313" t="s">
        <v>411</v>
      </c>
      <c r="E313" t="s">
        <v>90</v>
      </c>
    </row>
    <row r="314" spans="1:5" x14ac:dyDescent="0.2">
      <c r="A314" t="s">
        <v>431</v>
      </c>
      <c r="B314">
        <v>189</v>
      </c>
      <c r="C314">
        <v>93</v>
      </c>
      <c r="D314" t="s">
        <v>411</v>
      </c>
      <c r="E314" t="s">
        <v>90</v>
      </c>
    </row>
    <row r="315" spans="1:5" x14ac:dyDescent="0.2">
      <c r="A315" t="s">
        <v>432</v>
      </c>
      <c r="B315">
        <v>179</v>
      </c>
      <c r="C315">
        <v>68</v>
      </c>
      <c r="D315" t="s">
        <v>411</v>
      </c>
      <c r="E315" t="s">
        <v>90</v>
      </c>
    </row>
    <row r="316" spans="1:5" x14ac:dyDescent="0.2">
      <c r="A316" t="s">
        <v>433</v>
      </c>
      <c r="B316">
        <v>171</v>
      </c>
      <c r="C316">
        <v>72</v>
      </c>
      <c r="D316" t="s">
        <v>411</v>
      </c>
      <c r="E316" t="s">
        <v>92</v>
      </c>
    </row>
    <row r="317" spans="1:5" x14ac:dyDescent="0.2">
      <c r="A317" t="s">
        <v>434</v>
      </c>
      <c r="B317">
        <v>154</v>
      </c>
      <c r="C317">
        <v>45</v>
      </c>
      <c r="D317" t="s">
        <v>411</v>
      </c>
      <c r="E317" t="s">
        <v>92</v>
      </c>
    </row>
    <row r="318" spans="1:5" x14ac:dyDescent="0.2">
      <c r="A318" t="s">
        <v>435</v>
      </c>
      <c r="B318">
        <v>189</v>
      </c>
      <c r="C318">
        <v>84</v>
      </c>
      <c r="D318" t="s">
        <v>411</v>
      </c>
      <c r="E318" t="s">
        <v>92</v>
      </c>
    </row>
    <row r="319" spans="1:5" x14ac:dyDescent="0.2">
      <c r="A319" t="s">
        <v>436</v>
      </c>
      <c r="B319">
        <v>188</v>
      </c>
      <c r="C319">
        <v>90</v>
      </c>
      <c r="D319" t="s">
        <v>411</v>
      </c>
      <c r="E319" t="s">
        <v>90</v>
      </c>
    </row>
    <row r="320" spans="1:5" x14ac:dyDescent="0.2">
      <c r="A320" t="s">
        <v>437</v>
      </c>
      <c r="B320">
        <v>176</v>
      </c>
      <c r="C320">
        <v>69</v>
      </c>
      <c r="D320" t="s">
        <v>411</v>
      </c>
      <c r="E320" t="s">
        <v>92</v>
      </c>
    </row>
    <row r="321" spans="1:5" x14ac:dyDescent="0.2">
      <c r="A321" t="s">
        <v>438</v>
      </c>
      <c r="B321">
        <v>174</v>
      </c>
      <c r="C321">
        <v>56</v>
      </c>
      <c r="D321" t="s">
        <v>411</v>
      </c>
      <c r="E321" t="s">
        <v>92</v>
      </c>
    </row>
    <row r="322" spans="1:5" x14ac:dyDescent="0.2">
      <c r="A322" t="s">
        <v>439</v>
      </c>
      <c r="B322">
        <v>165</v>
      </c>
      <c r="C322">
        <v>80</v>
      </c>
      <c r="D322" t="s">
        <v>411</v>
      </c>
      <c r="E322" t="s">
        <v>92</v>
      </c>
    </row>
    <row r="323" spans="1:5" x14ac:dyDescent="0.2">
      <c r="A323" t="s">
        <v>440</v>
      </c>
      <c r="B323">
        <v>207</v>
      </c>
      <c r="C323">
        <v>109</v>
      </c>
      <c r="D323" t="s">
        <v>411</v>
      </c>
      <c r="E323" t="s">
        <v>90</v>
      </c>
    </row>
    <row r="324" spans="1:5" x14ac:dyDescent="0.2">
      <c r="A324" t="s">
        <v>441</v>
      </c>
      <c r="B324">
        <v>168</v>
      </c>
      <c r="C324">
        <v>53</v>
      </c>
      <c r="D324" t="s">
        <v>411</v>
      </c>
      <c r="E324" t="s">
        <v>92</v>
      </c>
    </row>
    <row r="325" spans="1:5" x14ac:dyDescent="0.2">
      <c r="A325" t="s">
        <v>442</v>
      </c>
      <c r="B325">
        <v>170</v>
      </c>
      <c r="C325">
        <v>62</v>
      </c>
      <c r="D325" t="s">
        <v>411</v>
      </c>
      <c r="E325" t="s">
        <v>92</v>
      </c>
    </row>
    <row r="326" spans="1:5" x14ac:dyDescent="0.2">
      <c r="A326" t="s">
        <v>443</v>
      </c>
      <c r="B326">
        <v>182</v>
      </c>
      <c r="C326">
        <v>71</v>
      </c>
      <c r="D326" t="s">
        <v>444</v>
      </c>
      <c r="E326" t="s">
        <v>90</v>
      </c>
    </row>
    <row r="327" spans="1:5" x14ac:dyDescent="0.2">
      <c r="A327" t="s">
        <v>445</v>
      </c>
      <c r="B327">
        <v>180</v>
      </c>
      <c r="C327">
        <v>91</v>
      </c>
      <c r="D327" t="s">
        <v>444</v>
      </c>
      <c r="E327" t="s">
        <v>90</v>
      </c>
    </row>
    <row r="328" spans="1:5" x14ac:dyDescent="0.2">
      <c r="A328" t="s">
        <v>446</v>
      </c>
      <c r="B328">
        <v>188</v>
      </c>
      <c r="C328">
        <v>105</v>
      </c>
      <c r="D328" t="s">
        <v>444</v>
      </c>
      <c r="E328" t="s">
        <v>90</v>
      </c>
    </row>
    <row r="329" spans="1:5" x14ac:dyDescent="0.2">
      <c r="A329" t="s">
        <v>447</v>
      </c>
      <c r="B329">
        <v>211</v>
      </c>
      <c r="C329">
        <v>115</v>
      </c>
      <c r="D329" t="s">
        <v>444</v>
      </c>
      <c r="E329" t="s">
        <v>90</v>
      </c>
    </row>
    <row r="330" spans="1:5" x14ac:dyDescent="0.2">
      <c r="A330" t="s">
        <v>448</v>
      </c>
      <c r="B330">
        <v>172</v>
      </c>
      <c r="C330">
        <v>65</v>
      </c>
      <c r="D330" t="s">
        <v>444</v>
      </c>
      <c r="E330" t="s">
        <v>90</v>
      </c>
    </row>
    <row r="331" spans="1:5" x14ac:dyDescent="0.2">
      <c r="A331" t="s">
        <v>449</v>
      </c>
      <c r="B331">
        <v>170</v>
      </c>
      <c r="C331">
        <v>55</v>
      </c>
      <c r="D331" t="s">
        <v>444</v>
      </c>
      <c r="E331" t="s">
        <v>92</v>
      </c>
    </row>
    <row r="332" spans="1:5" x14ac:dyDescent="0.2">
      <c r="A332" t="s">
        <v>450</v>
      </c>
      <c r="B332">
        <v>180</v>
      </c>
      <c r="C332">
        <v>79</v>
      </c>
      <c r="D332" t="s">
        <v>444</v>
      </c>
      <c r="E332" t="s">
        <v>90</v>
      </c>
    </row>
    <row r="333" spans="1:5" x14ac:dyDescent="0.2">
      <c r="A333" t="s">
        <v>451</v>
      </c>
      <c r="B333">
        <v>170</v>
      </c>
      <c r="C333">
        <v>59</v>
      </c>
      <c r="D333" t="s">
        <v>444</v>
      </c>
      <c r="E333" t="s">
        <v>92</v>
      </c>
    </row>
    <row r="334" spans="1:5" x14ac:dyDescent="0.2">
      <c r="A334" t="s">
        <v>452</v>
      </c>
      <c r="B334">
        <v>158</v>
      </c>
      <c r="C334">
        <v>60</v>
      </c>
      <c r="D334" t="s">
        <v>444</v>
      </c>
      <c r="E334" t="s">
        <v>90</v>
      </c>
    </row>
    <row r="335" spans="1:5" x14ac:dyDescent="0.2">
      <c r="A335" t="s">
        <v>453</v>
      </c>
      <c r="B335">
        <v>183</v>
      </c>
      <c r="C335">
        <v>79</v>
      </c>
      <c r="D335" t="s">
        <v>444</v>
      </c>
      <c r="E335" t="s">
        <v>90</v>
      </c>
    </row>
    <row r="336" spans="1:5" x14ac:dyDescent="0.2">
      <c r="A336" t="s">
        <v>454</v>
      </c>
      <c r="B336">
        <v>193</v>
      </c>
      <c r="C336">
        <v>78</v>
      </c>
      <c r="D336" t="s">
        <v>444</v>
      </c>
      <c r="E336" t="s">
        <v>90</v>
      </c>
    </row>
    <row r="337" spans="1:5" x14ac:dyDescent="0.2">
      <c r="A337" t="s">
        <v>455</v>
      </c>
      <c r="B337">
        <v>194</v>
      </c>
      <c r="C337">
        <v>84</v>
      </c>
      <c r="D337" t="s">
        <v>444</v>
      </c>
      <c r="E337" t="s">
        <v>90</v>
      </c>
    </row>
    <row r="338" spans="1:5" x14ac:dyDescent="0.2">
      <c r="A338" t="s">
        <v>456</v>
      </c>
      <c r="B338">
        <v>200</v>
      </c>
      <c r="C338">
        <v>104</v>
      </c>
      <c r="D338" t="s">
        <v>444</v>
      </c>
      <c r="E338" t="s">
        <v>90</v>
      </c>
    </row>
    <row r="339" spans="1:5" x14ac:dyDescent="0.2">
      <c r="A339" t="s">
        <v>457</v>
      </c>
      <c r="B339">
        <v>196</v>
      </c>
      <c r="C339">
        <v>97</v>
      </c>
      <c r="D339" t="s">
        <v>444</v>
      </c>
      <c r="E339" t="s">
        <v>90</v>
      </c>
    </row>
    <row r="340" spans="1:5" x14ac:dyDescent="0.2">
      <c r="A340" t="s">
        <v>458</v>
      </c>
      <c r="B340">
        <v>190</v>
      </c>
      <c r="C340">
        <v>93</v>
      </c>
      <c r="D340" t="s">
        <v>444</v>
      </c>
      <c r="E340" t="s">
        <v>90</v>
      </c>
    </row>
    <row r="341" spans="1:5" x14ac:dyDescent="0.2">
      <c r="A341" t="s">
        <v>459</v>
      </c>
      <c r="B341">
        <v>168</v>
      </c>
      <c r="C341">
        <v>52</v>
      </c>
      <c r="D341" t="s">
        <v>444</v>
      </c>
      <c r="E341" t="s">
        <v>92</v>
      </c>
    </row>
    <row r="342" spans="1:5" x14ac:dyDescent="0.2">
      <c r="A342" t="s">
        <v>460</v>
      </c>
      <c r="B342">
        <v>175</v>
      </c>
      <c r="C342">
        <v>62</v>
      </c>
      <c r="D342" t="s">
        <v>444</v>
      </c>
      <c r="E342" t="s">
        <v>92</v>
      </c>
    </row>
    <row r="343" spans="1:5" x14ac:dyDescent="0.2">
      <c r="A343" t="s">
        <v>461</v>
      </c>
      <c r="B343">
        <v>181</v>
      </c>
      <c r="C343">
        <v>78</v>
      </c>
      <c r="D343" t="s">
        <v>444</v>
      </c>
      <c r="E343" t="s">
        <v>92</v>
      </c>
    </row>
    <row r="344" spans="1:5" x14ac:dyDescent="0.2">
      <c r="A344" t="s">
        <v>462</v>
      </c>
      <c r="B344">
        <v>190</v>
      </c>
      <c r="C344">
        <v>94</v>
      </c>
      <c r="D344" t="s">
        <v>444</v>
      </c>
      <c r="E344" t="s">
        <v>92</v>
      </c>
    </row>
    <row r="345" spans="1:5" x14ac:dyDescent="0.2">
      <c r="A345" t="s">
        <v>463</v>
      </c>
      <c r="B345">
        <v>172</v>
      </c>
      <c r="C345">
        <v>59</v>
      </c>
      <c r="D345" t="s">
        <v>444</v>
      </c>
      <c r="E345" t="s">
        <v>92</v>
      </c>
    </row>
    <row r="346" spans="1:5" x14ac:dyDescent="0.2">
      <c r="A346" t="s">
        <v>464</v>
      </c>
      <c r="B346">
        <v>170</v>
      </c>
      <c r="C346">
        <v>58</v>
      </c>
      <c r="D346" t="s">
        <v>444</v>
      </c>
      <c r="E346" t="s">
        <v>92</v>
      </c>
    </row>
    <row r="347" spans="1:5" x14ac:dyDescent="0.2">
      <c r="A347" t="s">
        <v>465</v>
      </c>
      <c r="B347">
        <v>187</v>
      </c>
      <c r="C347">
        <v>86</v>
      </c>
      <c r="D347" t="s">
        <v>444</v>
      </c>
      <c r="E347" t="s">
        <v>90</v>
      </c>
    </row>
    <row r="348" spans="1:5" x14ac:dyDescent="0.2">
      <c r="A348" t="s">
        <v>466</v>
      </c>
      <c r="B348">
        <v>184</v>
      </c>
      <c r="C348">
        <v>86</v>
      </c>
      <c r="D348" t="s">
        <v>444</v>
      </c>
      <c r="E348" t="s">
        <v>90</v>
      </c>
    </row>
    <row r="349" spans="1:5" x14ac:dyDescent="0.2">
      <c r="A349" t="s">
        <v>467</v>
      </c>
      <c r="B349">
        <v>164</v>
      </c>
      <c r="C349">
        <v>48</v>
      </c>
      <c r="D349" t="s">
        <v>444</v>
      </c>
      <c r="E349" t="s">
        <v>92</v>
      </c>
    </row>
    <row r="350" spans="1:5" x14ac:dyDescent="0.2">
      <c r="A350" t="s">
        <v>468</v>
      </c>
      <c r="B350">
        <v>194</v>
      </c>
      <c r="C350">
        <v>85</v>
      </c>
      <c r="D350" t="s">
        <v>444</v>
      </c>
      <c r="E350" t="s">
        <v>90</v>
      </c>
    </row>
    <row r="351" spans="1:5" x14ac:dyDescent="0.2">
      <c r="A351" t="s">
        <v>469</v>
      </c>
      <c r="B351">
        <v>178</v>
      </c>
      <c r="C351">
        <v>74</v>
      </c>
      <c r="D351" t="s">
        <v>444</v>
      </c>
      <c r="E351" t="s">
        <v>90</v>
      </c>
    </row>
    <row r="352" spans="1:5" x14ac:dyDescent="0.2">
      <c r="A352" t="s">
        <v>470</v>
      </c>
      <c r="B352">
        <v>175</v>
      </c>
      <c r="C352">
        <v>66</v>
      </c>
      <c r="D352" t="s">
        <v>444</v>
      </c>
      <c r="E352" t="s">
        <v>92</v>
      </c>
    </row>
    <row r="353" spans="1:5" x14ac:dyDescent="0.2">
      <c r="A353" t="s">
        <v>471</v>
      </c>
      <c r="B353">
        <v>173</v>
      </c>
      <c r="C353">
        <v>59</v>
      </c>
      <c r="D353" t="s">
        <v>444</v>
      </c>
      <c r="E353" t="s">
        <v>92</v>
      </c>
    </row>
    <row r="354" spans="1:5" x14ac:dyDescent="0.2">
      <c r="A354" t="s">
        <v>472</v>
      </c>
      <c r="B354">
        <v>170</v>
      </c>
      <c r="C354">
        <v>55</v>
      </c>
      <c r="D354" t="s">
        <v>444</v>
      </c>
      <c r="E354" t="s">
        <v>92</v>
      </c>
    </row>
    <row r="355" spans="1:5" x14ac:dyDescent="0.2">
      <c r="A355" t="s">
        <v>473</v>
      </c>
      <c r="B355">
        <v>175</v>
      </c>
      <c r="C355">
        <v>71</v>
      </c>
      <c r="D355" t="s">
        <v>444</v>
      </c>
      <c r="E355" t="s">
        <v>92</v>
      </c>
    </row>
    <row r="356" spans="1:5" x14ac:dyDescent="0.2">
      <c r="A356" t="s">
        <v>474</v>
      </c>
      <c r="B356">
        <v>196</v>
      </c>
      <c r="C356">
        <v>85</v>
      </c>
      <c r="D356" t="s">
        <v>444</v>
      </c>
      <c r="E356" t="s">
        <v>90</v>
      </c>
    </row>
    <row r="357" spans="1:5" x14ac:dyDescent="0.2">
      <c r="A357" t="s">
        <v>475</v>
      </c>
      <c r="B357">
        <v>185</v>
      </c>
      <c r="C357">
        <v>83</v>
      </c>
      <c r="D357" t="s">
        <v>444</v>
      </c>
      <c r="E357" t="s">
        <v>90</v>
      </c>
    </row>
    <row r="358" spans="1:5" x14ac:dyDescent="0.2">
      <c r="A358" t="s">
        <v>476</v>
      </c>
      <c r="B358">
        <v>187</v>
      </c>
      <c r="C358">
        <v>71</v>
      </c>
      <c r="D358" t="s">
        <v>444</v>
      </c>
      <c r="E358" t="s">
        <v>90</v>
      </c>
    </row>
    <row r="359" spans="1:5" x14ac:dyDescent="0.2">
      <c r="A359" t="s">
        <v>477</v>
      </c>
      <c r="B359">
        <v>183</v>
      </c>
      <c r="C359">
        <v>70</v>
      </c>
      <c r="D359" t="s">
        <v>444</v>
      </c>
      <c r="E359" t="s">
        <v>92</v>
      </c>
    </row>
    <row r="360" spans="1:5" x14ac:dyDescent="0.2">
      <c r="A360" t="s">
        <v>478</v>
      </c>
      <c r="B360">
        <v>159</v>
      </c>
      <c r="C360">
        <v>57</v>
      </c>
      <c r="D360" t="s">
        <v>444</v>
      </c>
      <c r="E360" t="s">
        <v>92</v>
      </c>
    </row>
    <row r="361" spans="1:5" x14ac:dyDescent="0.2">
      <c r="A361" t="s">
        <v>479</v>
      </c>
      <c r="B361">
        <v>173</v>
      </c>
      <c r="C361">
        <v>68</v>
      </c>
      <c r="D361" t="s">
        <v>444</v>
      </c>
      <c r="E361" t="s">
        <v>92</v>
      </c>
    </row>
    <row r="362" spans="1:5" x14ac:dyDescent="0.2">
      <c r="A362" t="s">
        <v>480</v>
      </c>
      <c r="B362">
        <v>180</v>
      </c>
      <c r="C362">
        <v>74</v>
      </c>
      <c r="D362" t="s">
        <v>444</v>
      </c>
      <c r="E362" t="s">
        <v>90</v>
      </c>
    </row>
    <row r="363" spans="1:5" x14ac:dyDescent="0.2">
      <c r="A363" t="s">
        <v>481</v>
      </c>
      <c r="B363">
        <v>160</v>
      </c>
      <c r="C363">
        <v>62</v>
      </c>
      <c r="D363" t="s">
        <v>444</v>
      </c>
      <c r="E363" t="s">
        <v>92</v>
      </c>
    </row>
    <row r="364" spans="1:5" x14ac:dyDescent="0.2">
      <c r="A364" t="s">
        <v>482</v>
      </c>
      <c r="B364">
        <v>199</v>
      </c>
      <c r="C364">
        <v>89</v>
      </c>
      <c r="D364" t="s">
        <v>444</v>
      </c>
      <c r="E364" t="s">
        <v>90</v>
      </c>
    </row>
    <row r="365" spans="1:5" x14ac:dyDescent="0.2">
      <c r="A365" t="s">
        <v>483</v>
      </c>
      <c r="B365">
        <v>184</v>
      </c>
      <c r="C365">
        <v>81</v>
      </c>
      <c r="D365" t="s">
        <v>444</v>
      </c>
      <c r="E365" t="s">
        <v>90</v>
      </c>
    </row>
    <row r="366" spans="1:5" x14ac:dyDescent="0.2">
      <c r="A366" t="s">
        <v>484</v>
      </c>
      <c r="B366">
        <v>194</v>
      </c>
      <c r="C366">
        <v>103</v>
      </c>
      <c r="D366" t="s">
        <v>485</v>
      </c>
      <c r="E366" t="s">
        <v>90</v>
      </c>
    </row>
    <row r="367" spans="1:5" x14ac:dyDescent="0.2">
      <c r="A367" t="s">
        <v>486</v>
      </c>
      <c r="B367">
        <v>178</v>
      </c>
      <c r="C367">
        <v>76</v>
      </c>
      <c r="D367" t="s">
        <v>485</v>
      </c>
      <c r="E367" t="s">
        <v>92</v>
      </c>
    </row>
    <row r="368" spans="1:5" x14ac:dyDescent="0.2">
      <c r="A368" t="s">
        <v>487</v>
      </c>
      <c r="B368">
        <v>195</v>
      </c>
      <c r="C368">
        <v>65</v>
      </c>
      <c r="D368" t="s">
        <v>485</v>
      </c>
      <c r="E368" t="s">
        <v>90</v>
      </c>
    </row>
    <row r="369" spans="1:5" x14ac:dyDescent="0.2">
      <c r="A369" t="s">
        <v>488</v>
      </c>
      <c r="B369">
        <v>169</v>
      </c>
      <c r="C369">
        <v>67</v>
      </c>
      <c r="D369" t="s">
        <v>485</v>
      </c>
      <c r="E369" t="s">
        <v>92</v>
      </c>
    </row>
    <row r="370" spans="1:5" x14ac:dyDescent="0.2">
      <c r="A370" t="s">
        <v>489</v>
      </c>
      <c r="B370">
        <v>180</v>
      </c>
      <c r="C370">
        <v>94</v>
      </c>
      <c r="D370" t="s">
        <v>485</v>
      </c>
      <c r="E370" t="s">
        <v>90</v>
      </c>
    </row>
    <row r="371" spans="1:5" x14ac:dyDescent="0.2">
      <c r="A371" t="s">
        <v>490</v>
      </c>
      <c r="B371">
        <v>168</v>
      </c>
      <c r="C371">
        <v>73</v>
      </c>
      <c r="D371" t="s">
        <v>485</v>
      </c>
      <c r="E371" t="s">
        <v>92</v>
      </c>
    </row>
    <row r="372" spans="1:5" x14ac:dyDescent="0.2">
      <c r="A372" t="s">
        <v>491</v>
      </c>
      <c r="B372">
        <v>190</v>
      </c>
      <c r="C372">
        <v>88</v>
      </c>
      <c r="D372" t="s">
        <v>485</v>
      </c>
      <c r="E372" t="s">
        <v>90</v>
      </c>
    </row>
    <row r="373" spans="1:5" x14ac:dyDescent="0.2">
      <c r="A373" t="s">
        <v>492</v>
      </c>
      <c r="B373">
        <v>180</v>
      </c>
      <c r="C373">
        <v>76</v>
      </c>
      <c r="D373" t="s">
        <v>485</v>
      </c>
      <c r="E373" t="s">
        <v>90</v>
      </c>
    </row>
    <row r="374" spans="1:5" x14ac:dyDescent="0.2">
      <c r="A374" t="s">
        <v>493</v>
      </c>
      <c r="B374">
        <v>180</v>
      </c>
      <c r="C374">
        <v>59</v>
      </c>
      <c r="D374" t="s">
        <v>485</v>
      </c>
      <c r="E374" t="s">
        <v>92</v>
      </c>
    </row>
    <row r="375" spans="1:5" x14ac:dyDescent="0.2">
      <c r="A375" t="s">
        <v>494</v>
      </c>
      <c r="B375">
        <v>185</v>
      </c>
      <c r="C375">
        <v>72</v>
      </c>
      <c r="D375" t="s">
        <v>485</v>
      </c>
      <c r="E375" t="s">
        <v>90</v>
      </c>
    </row>
    <row r="376" spans="1:5" x14ac:dyDescent="0.2">
      <c r="A376" t="s">
        <v>495</v>
      </c>
      <c r="B376">
        <v>190</v>
      </c>
      <c r="C376">
        <v>90</v>
      </c>
      <c r="D376" t="s">
        <v>485</v>
      </c>
      <c r="E376" t="s">
        <v>90</v>
      </c>
    </row>
    <row r="377" spans="1:5" x14ac:dyDescent="0.2">
      <c r="A377" t="s">
        <v>496</v>
      </c>
      <c r="B377">
        <v>165</v>
      </c>
      <c r="C377">
        <v>55</v>
      </c>
      <c r="D377" t="s">
        <v>497</v>
      </c>
      <c r="E377" t="s">
        <v>92</v>
      </c>
    </row>
    <row r="378" spans="1:5" x14ac:dyDescent="0.2">
      <c r="A378" t="s">
        <v>498</v>
      </c>
      <c r="B378">
        <v>185</v>
      </c>
      <c r="C378">
        <v>218</v>
      </c>
      <c r="D378" t="s">
        <v>497</v>
      </c>
      <c r="E378" t="s">
        <v>90</v>
      </c>
    </row>
    <row r="379" spans="1:5" x14ac:dyDescent="0.2">
      <c r="A379" t="s">
        <v>499</v>
      </c>
      <c r="B379">
        <v>171</v>
      </c>
      <c r="C379">
        <v>60</v>
      </c>
      <c r="D379" t="s">
        <v>500</v>
      </c>
      <c r="E379" t="s">
        <v>92</v>
      </c>
    </row>
    <row r="380" spans="1:5" x14ac:dyDescent="0.2">
      <c r="A380" t="s">
        <v>501</v>
      </c>
      <c r="B380">
        <v>173</v>
      </c>
      <c r="C380">
        <v>59</v>
      </c>
      <c r="D380" t="s">
        <v>500</v>
      </c>
      <c r="E380" t="s">
        <v>90</v>
      </c>
    </row>
    <row r="381" spans="1:5" x14ac:dyDescent="0.2">
      <c r="A381" t="s">
        <v>502</v>
      </c>
      <c r="B381">
        <v>152</v>
      </c>
      <c r="C381">
        <v>56</v>
      </c>
      <c r="D381" t="s">
        <v>500</v>
      </c>
      <c r="E381" t="s">
        <v>92</v>
      </c>
    </row>
    <row r="382" spans="1:5" x14ac:dyDescent="0.2">
      <c r="A382" t="s">
        <v>503</v>
      </c>
      <c r="B382">
        <v>179</v>
      </c>
      <c r="C382">
        <v>75</v>
      </c>
      <c r="D382" t="s">
        <v>500</v>
      </c>
      <c r="E382" t="s">
        <v>90</v>
      </c>
    </row>
    <row r="383" spans="1:5" x14ac:dyDescent="0.2">
      <c r="A383" t="s">
        <v>504</v>
      </c>
      <c r="B383">
        <v>177</v>
      </c>
      <c r="C383">
        <v>75</v>
      </c>
      <c r="D383" t="s">
        <v>500</v>
      </c>
      <c r="E383" t="s">
        <v>90</v>
      </c>
    </row>
    <row r="384" spans="1:5" x14ac:dyDescent="0.2">
      <c r="A384" t="s">
        <v>505</v>
      </c>
      <c r="B384">
        <v>192</v>
      </c>
      <c r="C384">
        <v>83</v>
      </c>
      <c r="D384" t="s">
        <v>506</v>
      </c>
      <c r="E384" t="s">
        <v>90</v>
      </c>
    </row>
    <row r="385" spans="1:5" x14ac:dyDescent="0.2">
      <c r="A385" t="s">
        <v>507</v>
      </c>
      <c r="B385">
        <v>178</v>
      </c>
      <c r="C385">
        <v>69</v>
      </c>
      <c r="D385" t="s">
        <v>506</v>
      </c>
      <c r="E385" t="s">
        <v>90</v>
      </c>
    </row>
    <row r="386" spans="1:5" x14ac:dyDescent="0.2">
      <c r="A386" t="s">
        <v>508</v>
      </c>
      <c r="B386">
        <v>172</v>
      </c>
      <c r="C386">
        <v>81</v>
      </c>
      <c r="D386" t="s">
        <v>506</v>
      </c>
      <c r="E386" t="s">
        <v>90</v>
      </c>
    </row>
    <row r="387" spans="1:5" x14ac:dyDescent="0.2">
      <c r="A387" t="s">
        <v>509</v>
      </c>
      <c r="B387">
        <v>200</v>
      </c>
      <c r="C387">
        <v>102</v>
      </c>
      <c r="D387" t="s">
        <v>506</v>
      </c>
      <c r="E387" t="s">
        <v>90</v>
      </c>
    </row>
    <row r="388" spans="1:5" x14ac:dyDescent="0.2">
      <c r="A388" t="s">
        <v>510</v>
      </c>
      <c r="B388">
        <v>174</v>
      </c>
      <c r="C388">
        <v>68</v>
      </c>
      <c r="D388" t="s">
        <v>506</v>
      </c>
      <c r="E388" t="s">
        <v>90</v>
      </c>
    </row>
    <row r="389" spans="1:5" x14ac:dyDescent="0.2">
      <c r="A389" t="s">
        <v>511</v>
      </c>
      <c r="B389">
        <v>170</v>
      </c>
      <c r="C389">
        <v>56</v>
      </c>
      <c r="D389" t="s">
        <v>506</v>
      </c>
      <c r="E389" t="s">
        <v>92</v>
      </c>
    </row>
    <row r="390" spans="1:5" x14ac:dyDescent="0.2">
      <c r="A390" t="s">
        <v>512</v>
      </c>
      <c r="B390">
        <v>184</v>
      </c>
      <c r="C390">
        <v>76</v>
      </c>
      <c r="D390" t="s">
        <v>506</v>
      </c>
      <c r="E390" t="s">
        <v>90</v>
      </c>
    </row>
    <row r="391" spans="1:5" x14ac:dyDescent="0.2">
      <c r="A391" t="s">
        <v>513</v>
      </c>
      <c r="B391">
        <v>174</v>
      </c>
      <c r="C391">
        <v>67</v>
      </c>
      <c r="D391" t="s">
        <v>506</v>
      </c>
      <c r="E391" t="s">
        <v>92</v>
      </c>
    </row>
    <row r="392" spans="1:5" x14ac:dyDescent="0.2">
      <c r="A392" t="s">
        <v>514</v>
      </c>
      <c r="B392">
        <v>196</v>
      </c>
      <c r="C392">
        <v>96</v>
      </c>
      <c r="D392" t="s">
        <v>506</v>
      </c>
      <c r="E392" t="s">
        <v>90</v>
      </c>
    </row>
    <row r="393" spans="1:5" x14ac:dyDescent="0.2">
      <c r="A393" t="s">
        <v>515</v>
      </c>
      <c r="B393">
        <v>179</v>
      </c>
      <c r="C393">
        <v>62</v>
      </c>
      <c r="D393" t="s">
        <v>506</v>
      </c>
      <c r="E393" t="s">
        <v>90</v>
      </c>
    </row>
    <row r="394" spans="1:5" x14ac:dyDescent="0.2">
      <c r="A394" t="s">
        <v>516</v>
      </c>
      <c r="B394">
        <v>180</v>
      </c>
      <c r="C394">
        <v>71</v>
      </c>
      <c r="D394" t="s">
        <v>506</v>
      </c>
      <c r="E394" t="s">
        <v>90</v>
      </c>
    </row>
    <row r="395" spans="1:5" x14ac:dyDescent="0.2">
      <c r="A395" t="s">
        <v>517</v>
      </c>
      <c r="B395">
        <v>172</v>
      </c>
      <c r="C395">
        <v>90</v>
      </c>
      <c r="D395" t="s">
        <v>506</v>
      </c>
      <c r="E395" t="s">
        <v>92</v>
      </c>
    </row>
    <row r="396" spans="1:5" x14ac:dyDescent="0.2">
      <c r="A396" t="s">
        <v>518</v>
      </c>
      <c r="B396">
        <v>179</v>
      </c>
      <c r="C396">
        <v>63</v>
      </c>
      <c r="D396" t="s">
        <v>506</v>
      </c>
      <c r="E396" t="s">
        <v>90</v>
      </c>
    </row>
    <row r="397" spans="1:5" x14ac:dyDescent="0.2">
      <c r="A397" t="s">
        <v>519</v>
      </c>
      <c r="B397">
        <v>162</v>
      </c>
      <c r="C397">
        <v>56</v>
      </c>
      <c r="D397" t="s">
        <v>506</v>
      </c>
      <c r="E397" t="s">
        <v>92</v>
      </c>
    </row>
    <row r="398" spans="1:5" x14ac:dyDescent="0.2">
      <c r="A398" t="s">
        <v>520</v>
      </c>
      <c r="B398">
        <v>183</v>
      </c>
      <c r="C398">
        <v>74</v>
      </c>
      <c r="D398" t="s">
        <v>506</v>
      </c>
      <c r="E398" t="s">
        <v>92</v>
      </c>
    </row>
    <row r="399" spans="1:5" x14ac:dyDescent="0.2">
      <c r="A399" t="s">
        <v>521</v>
      </c>
      <c r="B399">
        <v>169</v>
      </c>
      <c r="C399">
        <v>57</v>
      </c>
      <c r="D399" t="s">
        <v>522</v>
      </c>
      <c r="E399" t="s">
        <v>92</v>
      </c>
    </row>
    <row r="400" spans="1:5" x14ac:dyDescent="0.2">
      <c r="A400" t="s">
        <v>523</v>
      </c>
      <c r="B400">
        <v>172</v>
      </c>
      <c r="C400">
        <v>78</v>
      </c>
      <c r="D400" t="s">
        <v>522</v>
      </c>
      <c r="E400" t="s">
        <v>90</v>
      </c>
    </row>
    <row r="401" spans="1:5" x14ac:dyDescent="0.2">
      <c r="A401" t="s">
        <v>524</v>
      </c>
      <c r="B401">
        <v>171</v>
      </c>
      <c r="C401">
        <v>71</v>
      </c>
      <c r="D401" t="s">
        <v>522</v>
      </c>
      <c r="E401" t="s">
        <v>92</v>
      </c>
    </row>
    <row r="402" spans="1:5" x14ac:dyDescent="0.2">
      <c r="A402" t="s">
        <v>525</v>
      </c>
      <c r="B402">
        <v>175</v>
      </c>
      <c r="C402">
        <v>61</v>
      </c>
      <c r="D402" t="s">
        <v>522</v>
      </c>
      <c r="E402" t="s">
        <v>90</v>
      </c>
    </row>
    <row r="403" spans="1:5" x14ac:dyDescent="0.2">
      <c r="A403" t="s">
        <v>526</v>
      </c>
      <c r="B403">
        <v>172</v>
      </c>
      <c r="C403">
        <v>75</v>
      </c>
      <c r="D403" t="s">
        <v>522</v>
      </c>
      <c r="E403" t="s">
        <v>90</v>
      </c>
    </row>
    <row r="404" spans="1:5" x14ac:dyDescent="0.2">
      <c r="A404" t="s">
        <v>527</v>
      </c>
      <c r="B404">
        <v>168</v>
      </c>
      <c r="C404">
        <v>69</v>
      </c>
      <c r="D404" t="s">
        <v>528</v>
      </c>
      <c r="E404" t="s">
        <v>92</v>
      </c>
    </row>
    <row r="405" spans="1:5" x14ac:dyDescent="0.2">
      <c r="A405" t="s">
        <v>529</v>
      </c>
      <c r="B405">
        <v>175</v>
      </c>
      <c r="C405">
        <v>66</v>
      </c>
      <c r="D405" t="s">
        <v>528</v>
      </c>
      <c r="E405" t="s">
        <v>90</v>
      </c>
    </row>
    <row r="406" spans="1:5" x14ac:dyDescent="0.2">
      <c r="A406" t="s">
        <v>530</v>
      </c>
      <c r="B406">
        <v>180</v>
      </c>
      <c r="C406">
        <v>83</v>
      </c>
      <c r="D406" t="s">
        <v>528</v>
      </c>
      <c r="E406" t="s">
        <v>90</v>
      </c>
    </row>
    <row r="407" spans="1:5" x14ac:dyDescent="0.2">
      <c r="A407" t="s">
        <v>531</v>
      </c>
      <c r="B407">
        <v>192</v>
      </c>
      <c r="C407">
        <v>87</v>
      </c>
      <c r="D407" t="s">
        <v>528</v>
      </c>
      <c r="E407" t="s">
        <v>90</v>
      </c>
    </row>
    <row r="408" spans="1:5" x14ac:dyDescent="0.2">
      <c r="A408" t="s">
        <v>532</v>
      </c>
      <c r="B408">
        <v>171</v>
      </c>
      <c r="C408">
        <v>64</v>
      </c>
      <c r="D408" t="s">
        <v>533</v>
      </c>
      <c r="E408" t="s">
        <v>92</v>
      </c>
    </row>
    <row r="409" spans="1:5" x14ac:dyDescent="0.2">
      <c r="A409" t="s">
        <v>534</v>
      </c>
      <c r="B409">
        <v>188</v>
      </c>
      <c r="C409">
        <v>96</v>
      </c>
      <c r="D409" t="s">
        <v>533</v>
      </c>
      <c r="E409" t="s">
        <v>90</v>
      </c>
    </row>
    <row r="410" spans="1:5" x14ac:dyDescent="0.2">
      <c r="A410" t="s">
        <v>535</v>
      </c>
      <c r="B410">
        <v>162</v>
      </c>
      <c r="C410">
        <v>57</v>
      </c>
      <c r="D410" t="s">
        <v>533</v>
      </c>
      <c r="E410" t="s">
        <v>92</v>
      </c>
    </row>
    <row r="411" spans="1:5" x14ac:dyDescent="0.2">
      <c r="A411" t="s">
        <v>536</v>
      </c>
      <c r="B411">
        <v>198</v>
      </c>
      <c r="C411">
        <v>88</v>
      </c>
      <c r="D411" t="s">
        <v>533</v>
      </c>
      <c r="E411" t="s">
        <v>90</v>
      </c>
    </row>
    <row r="412" spans="1:5" x14ac:dyDescent="0.2">
      <c r="A412" t="s">
        <v>537</v>
      </c>
      <c r="B412">
        <v>183</v>
      </c>
      <c r="C412">
        <v>73</v>
      </c>
      <c r="D412" t="s">
        <v>533</v>
      </c>
      <c r="E412" t="s">
        <v>90</v>
      </c>
    </row>
    <row r="413" spans="1:5" x14ac:dyDescent="0.2">
      <c r="A413" t="s">
        <v>538</v>
      </c>
      <c r="B413">
        <v>152</v>
      </c>
      <c r="C413">
        <v>46</v>
      </c>
      <c r="D413" t="s">
        <v>533</v>
      </c>
      <c r="E413" t="s">
        <v>92</v>
      </c>
    </row>
    <row r="414" spans="1:5" x14ac:dyDescent="0.2">
      <c r="A414" t="s">
        <v>539</v>
      </c>
      <c r="B414">
        <v>185</v>
      </c>
      <c r="C414">
        <v>100</v>
      </c>
      <c r="D414" t="s">
        <v>533</v>
      </c>
      <c r="E414" t="s">
        <v>92</v>
      </c>
    </row>
    <row r="415" spans="1:5" x14ac:dyDescent="0.2">
      <c r="A415" t="s">
        <v>540</v>
      </c>
      <c r="B415">
        <v>192</v>
      </c>
      <c r="C415">
        <v>90</v>
      </c>
      <c r="D415" t="s">
        <v>533</v>
      </c>
      <c r="E415" t="s">
        <v>90</v>
      </c>
    </row>
    <row r="416" spans="1:5" x14ac:dyDescent="0.2">
      <c r="A416" t="s">
        <v>541</v>
      </c>
      <c r="B416">
        <v>172</v>
      </c>
      <c r="C416">
        <v>62</v>
      </c>
      <c r="D416" t="s">
        <v>533</v>
      </c>
      <c r="E416" t="s">
        <v>92</v>
      </c>
    </row>
    <row r="417" spans="1:5" x14ac:dyDescent="0.2">
      <c r="A417" t="s">
        <v>542</v>
      </c>
      <c r="B417">
        <v>170</v>
      </c>
      <c r="C417">
        <v>58</v>
      </c>
      <c r="D417" t="s">
        <v>533</v>
      </c>
      <c r="E417" t="s">
        <v>92</v>
      </c>
    </row>
    <row r="418" spans="1:5" x14ac:dyDescent="0.2">
      <c r="A418" t="s">
        <v>543</v>
      </c>
      <c r="B418">
        <v>170</v>
      </c>
      <c r="C418">
        <v>82</v>
      </c>
      <c r="D418" t="s">
        <v>533</v>
      </c>
      <c r="E418" t="s">
        <v>90</v>
      </c>
    </row>
    <row r="419" spans="1:5" x14ac:dyDescent="0.2">
      <c r="A419" t="s">
        <v>544</v>
      </c>
      <c r="B419">
        <v>180</v>
      </c>
      <c r="C419">
        <v>85</v>
      </c>
      <c r="D419" t="s">
        <v>533</v>
      </c>
      <c r="E419" t="s">
        <v>90</v>
      </c>
    </row>
    <row r="420" spans="1:5" x14ac:dyDescent="0.2">
      <c r="A420" t="s">
        <v>545</v>
      </c>
      <c r="B420">
        <v>182</v>
      </c>
      <c r="C420">
        <v>91</v>
      </c>
      <c r="D420" t="s">
        <v>533</v>
      </c>
      <c r="E420" t="s">
        <v>90</v>
      </c>
    </row>
    <row r="421" spans="1:5" x14ac:dyDescent="0.2">
      <c r="A421" t="s">
        <v>546</v>
      </c>
      <c r="B421">
        <v>171</v>
      </c>
      <c r="C421">
        <v>66</v>
      </c>
      <c r="D421" t="s">
        <v>533</v>
      </c>
      <c r="E421" t="s">
        <v>92</v>
      </c>
    </row>
    <row r="422" spans="1:5" x14ac:dyDescent="0.2">
      <c r="A422" t="s">
        <v>547</v>
      </c>
      <c r="B422">
        <v>168</v>
      </c>
      <c r="C422">
        <v>66</v>
      </c>
      <c r="D422" t="s">
        <v>533</v>
      </c>
      <c r="E422" t="s">
        <v>90</v>
      </c>
    </row>
    <row r="423" spans="1:5" x14ac:dyDescent="0.2">
      <c r="A423" t="s">
        <v>548</v>
      </c>
      <c r="B423">
        <v>172</v>
      </c>
      <c r="C423">
        <v>68</v>
      </c>
      <c r="D423" t="s">
        <v>533</v>
      </c>
      <c r="E423" t="s">
        <v>90</v>
      </c>
    </row>
    <row r="424" spans="1:5" x14ac:dyDescent="0.2">
      <c r="A424" t="s">
        <v>549</v>
      </c>
      <c r="B424">
        <v>183</v>
      </c>
      <c r="C424">
        <v>72</v>
      </c>
      <c r="D424" t="s">
        <v>533</v>
      </c>
      <c r="E424" t="s">
        <v>90</v>
      </c>
    </row>
    <row r="425" spans="1:5" x14ac:dyDescent="0.2">
      <c r="A425" t="s">
        <v>550</v>
      </c>
      <c r="B425">
        <v>176</v>
      </c>
      <c r="C425">
        <v>72</v>
      </c>
      <c r="D425" t="s">
        <v>533</v>
      </c>
      <c r="E425" t="s">
        <v>90</v>
      </c>
    </row>
    <row r="426" spans="1:5" x14ac:dyDescent="0.2">
      <c r="A426" t="s">
        <v>551</v>
      </c>
      <c r="B426">
        <v>180</v>
      </c>
      <c r="C426">
        <v>90</v>
      </c>
      <c r="D426" t="s">
        <v>533</v>
      </c>
      <c r="E426" t="s">
        <v>90</v>
      </c>
    </row>
    <row r="427" spans="1:5" x14ac:dyDescent="0.2">
      <c r="A427" t="s">
        <v>552</v>
      </c>
      <c r="B427">
        <v>193</v>
      </c>
      <c r="C427">
        <v>95</v>
      </c>
      <c r="D427" t="s">
        <v>533</v>
      </c>
      <c r="E427" t="s">
        <v>90</v>
      </c>
    </row>
    <row r="428" spans="1:5" x14ac:dyDescent="0.2">
      <c r="A428" t="s">
        <v>553</v>
      </c>
      <c r="B428">
        <v>168</v>
      </c>
      <c r="C428">
        <v>55</v>
      </c>
      <c r="D428" t="s">
        <v>533</v>
      </c>
      <c r="E428" t="s">
        <v>92</v>
      </c>
    </row>
    <row r="429" spans="1:5" x14ac:dyDescent="0.2">
      <c r="A429" t="s">
        <v>554</v>
      </c>
      <c r="B429">
        <v>183</v>
      </c>
      <c r="C429">
        <v>81</v>
      </c>
      <c r="D429" t="s">
        <v>533</v>
      </c>
      <c r="E429" t="s">
        <v>90</v>
      </c>
    </row>
    <row r="430" spans="1:5" x14ac:dyDescent="0.2">
      <c r="A430" t="s">
        <v>555</v>
      </c>
      <c r="B430">
        <v>188</v>
      </c>
      <c r="C430">
        <v>84</v>
      </c>
      <c r="D430" t="s">
        <v>533</v>
      </c>
      <c r="E430" t="s">
        <v>90</v>
      </c>
    </row>
    <row r="431" spans="1:5" x14ac:dyDescent="0.2">
      <c r="A431" t="s">
        <v>556</v>
      </c>
      <c r="B431">
        <v>179</v>
      </c>
      <c r="C431">
        <v>74</v>
      </c>
      <c r="D431" t="s">
        <v>533</v>
      </c>
      <c r="E431" t="s">
        <v>90</v>
      </c>
    </row>
    <row r="432" spans="1:5" x14ac:dyDescent="0.2">
      <c r="A432" t="s">
        <v>557</v>
      </c>
      <c r="B432">
        <v>170</v>
      </c>
      <c r="C432">
        <v>64</v>
      </c>
      <c r="D432" t="s">
        <v>533</v>
      </c>
      <c r="E432" t="s">
        <v>92</v>
      </c>
    </row>
    <row r="433" spans="1:5" x14ac:dyDescent="0.2">
      <c r="A433" t="s">
        <v>558</v>
      </c>
      <c r="B433">
        <v>196</v>
      </c>
      <c r="C433">
        <v>93</v>
      </c>
      <c r="D433" t="s">
        <v>559</v>
      </c>
      <c r="E433" t="s">
        <v>90</v>
      </c>
    </row>
    <row r="434" spans="1:5" x14ac:dyDescent="0.2">
      <c r="A434" t="s">
        <v>560</v>
      </c>
      <c r="B434">
        <v>188</v>
      </c>
      <c r="C434">
        <v>84</v>
      </c>
      <c r="D434" t="s">
        <v>559</v>
      </c>
      <c r="E434" t="s">
        <v>90</v>
      </c>
    </row>
    <row r="435" spans="1:5" x14ac:dyDescent="0.2">
      <c r="A435" t="s">
        <v>561</v>
      </c>
      <c r="B435">
        <v>178</v>
      </c>
      <c r="C435">
        <v>86</v>
      </c>
      <c r="D435" t="s">
        <v>559</v>
      </c>
      <c r="E435" t="s">
        <v>92</v>
      </c>
    </row>
    <row r="436" spans="1:5" x14ac:dyDescent="0.2">
      <c r="A436" t="s">
        <v>562</v>
      </c>
      <c r="B436">
        <v>175</v>
      </c>
      <c r="C436">
        <v>67</v>
      </c>
      <c r="D436" t="s">
        <v>559</v>
      </c>
      <c r="E436" t="s">
        <v>90</v>
      </c>
    </row>
    <row r="437" spans="1:5" x14ac:dyDescent="0.2">
      <c r="A437" t="s">
        <v>563</v>
      </c>
      <c r="B437">
        <v>167</v>
      </c>
      <c r="C437">
        <v>54</v>
      </c>
      <c r="D437" t="s">
        <v>559</v>
      </c>
      <c r="E437" t="s">
        <v>92</v>
      </c>
    </row>
    <row r="438" spans="1:5" x14ac:dyDescent="0.2">
      <c r="A438" t="s">
        <v>564</v>
      </c>
      <c r="B438">
        <v>185</v>
      </c>
      <c r="C438">
        <v>79</v>
      </c>
      <c r="D438" t="s">
        <v>565</v>
      </c>
      <c r="E438" t="s">
        <v>90</v>
      </c>
    </row>
    <row r="439" spans="1:5" x14ac:dyDescent="0.2">
      <c r="A439" t="s">
        <v>566</v>
      </c>
      <c r="B439">
        <v>158</v>
      </c>
      <c r="C439">
        <v>53</v>
      </c>
      <c r="D439" t="s">
        <v>565</v>
      </c>
      <c r="E439" t="s">
        <v>92</v>
      </c>
    </row>
    <row r="440" spans="1:5" x14ac:dyDescent="0.2">
      <c r="A440" t="s">
        <v>567</v>
      </c>
      <c r="B440">
        <v>164</v>
      </c>
      <c r="C440">
        <v>60</v>
      </c>
      <c r="D440" t="s">
        <v>565</v>
      </c>
      <c r="E440" t="s">
        <v>92</v>
      </c>
    </row>
    <row r="441" spans="1:5" x14ac:dyDescent="0.2">
      <c r="A441" t="s">
        <v>568</v>
      </c>
      <c r="B441">
        <v>172</v>
      </c>
      <c r="C441">
        <v>60</v>
      </c>
      <c r="D441" t="s">
        <v>565</v>
      </c>
      <c r="E441" t="s">
        <v>90</v>
      </c>
    </row>
    <row r="442" spans="1:5" x14ac:dyDescent="0.2">
      <c r="A442" t="s">
        <v>569</v>
      </c>
      <c r="B442">
        <v>166</v>
      </c>
      <c r="C442">
        <v>56</v>
      </c>
      <c r="D442" t="s">
        <v>565</v>
      </c>
      <c r="E442" t="s">
        <v>92</v>
      </c>
    </row>
    <row r="443" spans="1:5" x14ac:dyDescent="0.2">
      <c r="A443" t="s">
        <v>570</v>
      </c>
      <c r="B443">
        <v>170</v>
      </c>
      <c r="C443">
        <v>66</v>
      </c>
      <c r="D443" t="s">
        <v>565</v>
      </c>
      <c r="E443" t="s">
        <v>90</v>
      </c>
    </row>
    <row r="444" spans="1:5" x14ac:dyDescent="0.2">
      <c r="A444" t="s">
        <v>571</v>
      </c>
      <c r="B444">
        <v>174</v>
      </c>
      <c r="C444">
        <v>66</v>
      </c>
      <c r="D444" t="s">
        <v>565</v>
      </c>
      <c r="E444" t="s">
        <v>90</v>
      </c>
    </row>
    <row r="445" spans="1:5" x14ac:dyDescent="0.2">
      <c r="A445" t="s">
        <v>572</v>
      </c>
      <c r="B445">
        <v>169</v>
      </c>
      <c r="C445">
        <v>57</v>
      </c>
      <c r="D445" t="s">
        <v>565</v>
      </c>
      <c r="E445" t="s">
        <v>92</v>
      </c>
    </row>
    <row r="446" spans="1:5" x14ac:dyDescent="0.2">
      <c r="A446" t="s">
        <v>573</v>
      </c>
      <c r="B446">
        <v>170</v>
      </c>
      <c r="C446">
        <v>49</v>
      </c>
      <c r="D446" t="s">
        <v>565</v>
      </c>
      <c r="E446" t="s">
        <v>92</v>
      </c>
    </row>
    <row r="447" spans="1:5" x14ac:dyDescent="0.2">
      <c r="A447" t="s">
        <v>574</v>
      </c>
      <c r="B447">
        <v>179</v>
      </c>
      <c r="C447">
        <v>65</v>
      </c>
      <c r="D447" t="s">
        <v>565</v>
      </c>
      <c r="E447" t="s">
        <v>92</v>
      </c>
    </row>
    <row r="448" spans="1:5" x14ac:dyDescent="0.2">
      <c r="A448" t="s">
        <v>575</v>
      </c>
      <c r="B448">
        <v>182</v>
      </c>
      <c r="C448">
        <v>59</v>
      </c>
      <c r="D448" t="s">
        <v>565</v>
      </c>
      <c r="E448" t="s">
        <v>92</v>
      </c>
    </row>
    <row r="449" spans="1:5" x14ac:dyDescent="0.2">
      <c r="A449" t="s">
        <v>576</v>
      </c>
      <c r="B449">
        <v>170</v>
      </c>
      <c r="C449">
        <v>66</v>
      </c>
      <c r="D449" t="s">
        <v>565</v>
      </c>
      <c r="E449" t="s">
        <v>90</v>
      </c>
    </row>
    <row r="450" spans="1:5" x14ac:dyDescent="0.2">
      <c r="A450" t="s">
        <v>577</v>
      </c>
      <c r="B450">
        <v>162</v>
      </c>
      <c r="C450">
        <v>54</v>
      </c>
      <c r="D450" t="s">
        <v>565</v>
      </c>
      <c r="E450" t="s">
        <v>90</v>
      </c>
    </row>
    <row r="451" spans="1:5" x14ac:dyDescent="0.2">
      <c r="A451" t="s">
        <v>578</v>
      </c>
      <c r="B451">
        <v>161</v>
      </c>
      <c r="C451">
        <v>52</v>
      </c>
      <c r="D451" t="s">
        <v>565</v>
      </c>
      <c r="E451" t="s">
        <v>92</v>
      </c>
    </row>
    <row r="452" spans="1:5" x14ac:dyDescent="0.2">
      <c r="A452" t="s">
        <v>579</v>
      </c>
      <c r="B452">
        <v>146</v>
      </c>
      <c r="C452">
        <v>48</v>
      </c>
      <c r="D452" t="s">
        <v>565</v>
      </c>
      <c r="E452" t="s">
        <v>92</v>
      </c>
    </row>
    <row r="453" spans="1:5" x14ac:dyDescent="0.2">
      <c r="A453" t="s">
        <v>580</v>
      </c>
      <c r="B453">
        <v>184</v>
      </c>
      <c r="C453">
        <v>66</v>
      </c>
      <c r="D453" t="s">
        <v>565</v>
      </c>
      <c r="E453" t="s">
        <v>90</v>
      </c>
    </row>
    <row r="454" spans="1:5" x14ac:dyDescent="0.2">
      <c r="A454" t="s">
        <v>581</v>
      </c>
      <c r="B454">
        <v>173</v>
      </c>
      <c r="C454">
        <v>77</v>
      </c>
      <c r="D454" t="s">
        <v>565</v>
      </c>
      <c r="E454" t="s">
        <v>90</v>
      </c>
    </row>
    <row r="455" spans="1:5" x14ac:dyDescent="0.2">
      <c r="A455" t="s">
        <v>582</v>
      </c>
      <c r="B455">
        <v>183</v>
      </c>
      <c r="C455">
        <v>145</v>
      </c>
      <c r="D455" t="s">
        <v>565</v>
      </c>
      <c r="E455" t="s">
        <v>90</v>
      </c>
    </row>
    <row r="456" spans="1:5" x14ac:dyDescent="0.2">
      <c r="A456" t="s">
        <v>583</v>
      </c>
      <c r="B456">
        <v>183</v>
      </c>
      <c r="C456">
        <v>70</v>
      </c>
      <c r="D456" t="s">
        <v>565</v>
      </c>
      <c r="E456" t="s">
        <v>90</v>
      </c>
    </row>
    <row r="457" spans="1:5" x14ac:dyDescent="0.2">
      <c r="A457" t="s">
        <v>584</v>
      </c>
      <c r="B457">
        <v>163</v>
      </c>
      <c r="C457">
        <v>63</v>
      </c>
      <c r="D457" t="s">
        <v>565</v>
      </c>
      <c r="E457" t="s">
        <v>90</v>
      </c>
    </row>
    <row r="458" spans="1:5" x14ac:dyDescent="0.2">
      <c r="A458" t="s">
        <v>585</v>
      </c>
      <c r="B458">
        <v>165</v>
      </c>
      <c r="C458">
        <v>103</v>
      </c>
      <c r="D458" t="s">
        <v>565</v>
      </c>
      <c r="E458" t="s">
        <v>92</v>
      </c>
    </row>
    <row r="459" spans="1:5" x14ac:dyDescent="0.2">
      <c r="A459" t="s">
        <v>586</v>
      </c>
      <c r="B459">
        <v>179</v>
      </c>
      <c r="C459">
        <v>56</v>
      </c>
      <c r="D459" t="s">
        <v>565</v>
      </c>
      <c r="E459" t="s">
        <v>90</v>
      </c>
    </row>
    <row r="460" spans="1:5" x14ac:dyDescent="0.2">
      <c r="A460" t="s">
        <v>587</v>
      </c>
      <c r="B460">
        <v>164</v>
      </c>
      <c r="C460">
        <v>54</v>
      </c>
      <c r="D460" t="s">
        <v>565</v>
      </c>
      <c r="E460" t="s">
        <v>92</v>
      </c>
    </row>
    <row r="461" spans="1:5" x14ac:dyDescent="0.2">
      <c r="A461" t="s">
        <v>588</v>
      </c>
      <c r="B461">
        <v>136</v>
      </c>
      <c r="C461">
        <v>30</v>
      </c>
      <c r="D461" t="s">
        <v>565</v>
      </c>
      <c r="E461" t="s">
        <v>92</v>
      </c>
    </row>
    <row r="462" spans="1:5" x14ac:dyDescent="0.2">
      <c r="A462" t="s">
        <v>589</v>
      </c>
      <c r="B462">
        <v>141</v>
      </c>
      <c r="C462">
        <v>34</v>
      </c>
      <c r="D462" t="s">
        <v>565</v>
      </c>
      <c r="E462" t="s">
        <v>92</v>
      </c>
    </row>
    <row r="463" spans="1:5" x14ac:dyDescent="0.2">
      <c r="A463" t="s">
        <v>590</v>
      </c>
      <c r="B463">
        <v>164</v>
      </c>
      <c r="C463">
        <v>63</v>
      </c>
      <c r="D463" t="s">
        <v>565</v>
      </c>
      <c r="E463" t="s">
        <v>92</v>
      </c>
    </row>
    <row r="464" spans="1:5" x14ac:dyDescent="0.2">
      <c r="A464" t="s">
        <v>591</v>
      </c>
      <c r="B464">
        <v>162</v>
      </c>
      <c r="C464">
        <v>59</v>
      </c>
      <c r="D464" t="s">
        <v>565</v>
      </c>
      <c r="E464" t="s">
        <v>90</v>
      </c>
    </row>
    <row r="465" spans="1:5" x14ac:dyDescent="0.2">
      <c r="A465" t="s">
        <v>592</v>
      </c>
      <c r="B465">
        <v>178</v>
      </c>
      <c r="C465">
        <v>68</v>
      </c>
      <c r="D465" t="s">
        <v>565</v>
      </c>
      <c r="E465" t="s">
        <v>90</v>
      </c>
    </row>
    <row r="466" spans="1:5" x14ac:dyDescent="0.2">
      <c r="A466" t="s">
        <v>593</v>
      </c>
      <c r="B466">
        <v>182</v>
      </c>
      <c r="C466">
        <v>69</v>
      </c>
      <c r="D466" t="s">
        <v>565</v>
      </c>
      <c r="E466" t="s">
        <v>90</v>
      </c>
    </row>
    <row r="467" spans="1:5" x14ac:dyDescent="0.2">
      <c r="A467" t="s">
        <v>594</v>
      </c>
      <c r="B467">
        <v>178</v>
      </c>
      <c r="C467">
        <v>66</v>
      </c>
      <c r="D467" t="s">
        <v>565</v>
      </c>
      <c r="E467" t="s">
        <v>90</v>
      </c>
    </row>
    <row r="468" spans="1:5" x14ac:dyDescent="0.2">
      <c r="A468" t="s">
        <v>595</v>
      </c>
      <c r="B468">
        <v>165</v>
      </c>
      <c r="C468">
        <v>60</v>
      </c>
      <c r="D468" t="s">
        <v>565</v>
      </c>
      <c r="E468" t="s">
        <v>92</v>
      </c>
    </row>
    <row r="469" spans="1:5" x14ac:dyDescent="0.2">
      <c r="A469" t="s">
        <v>596</v>
      </c>
      <c r="B469">
        <v>167</v>
      </c>
      <c r="C469">
        <v>65</v>
      </c>
      <c r="D469" t="s">
        <v>565</v>
      </c>
      <c r="E469" t="s">
        <v>90</v>
      </c>
    </row>
    <row r="470" spans="1:5" x14ac:dyDescent="0.2">
      <c r="A470" t="s">
        <v>597</v>
      </c>
      <c r="B470">
        <v>170</v>
      </c>
      <c r="C470">
        <v>66</v>
      </c>
      <c r="D470" t="s">
        <v>598</v>
      </c>
      <c r="E470" t="s">
        <v>90</v>
      </c>
    </row>
    <row r="471" spans="1:5" x14ac:dyDescent="0.2">
      <c r="A471" t="s">
        <v>599</v>
      </c>
      <c r="B471">
        <v>181</v>
      </c>
      <c r="C471">
        <v>73</v>
      </c>
      <c r="D471" t="s">
        <v>598</v>
      </c>
      <c r="E471" t="s">
        <v>90</v>
      </c>
    </row>
    <row r="472" spans="1:5" x14ac:dyDescent="0.2">
      <c r="A472" t="s">
        <v>600</v>
      </c>
      <c r="B472">
        <v>165</v>
      </c>
      <c r="C472">
        <v>60</v>
      </c>
      <c r="D472" t="s">
        <v>598</v>
      </c>
      <c r="E472" t="s">
        <v>90</v>
      </c>
    </row>
    <row r="473" spans="1:5" x14ac:dyDescent="0.2">
      <c r="A473" t="s">
        <v>601</v>
      </c>
      <c r="B473">
        <v>167</v>
      </c>
      <c r="C473">
        <v>52</v>
      </c>
      <c r="D473" t="s">
        <v>598</v>
      </c>
      <c r="E473" t="s">
        <v>92</v>
      </c>
    </row>
    <row r="474" spans="1:5" x14ac:dyDescent="0.2">
      <c r="A474" t="s">
        <v>602</v>
      </c>
      <c r="B474">
        <v>155</v>
      </c>
      <c r="C474">
        <v>54</v>
      </c>
      <c r="D474" t="s">
        <v>598</v>
      </c>
      <c r="E474" t="s">
        <v>92</v>
      </c>
    </row>
    <row r="475" spans="1:5" x14ac:dyDescent="0.2">
      <c r="A475" t="s">
        <v>603</v>
      </c>
      <c r="B475">
        <v>193</v>
      </c>
      <c r="C475">
        <v>95</v>
      </c>
      <c r="D475" t="s">
        <v>598</v>
      </c>
      <c r="E475" t="s">
        <v>90</v>
      </c>
    </row>
    <row r="476" spans="1:5" x14ac:dyDescent="0.2">
      <c r="A476" t="s">
        <v>604</v>
      </c>
      <c r="B476">
        <v>192</v>
      </c>
      <c r="C476">
        <v>86</v>
      </c>
      <c r="D476" t="s">
        <v>598</v>
      </c>
      <c r="E476" t="s">
        <v>90</v>
      </c>
    </row>
    <row r="477" spans="1:5" x14ac:dyDescent="0.2">
      <c r="A477" t="s">
        <v>605</v>
      </c>
      <c r="B477">
        <v>170</v>
      </c>
      <c r="C477">
        <v>75</v>
      </c>
      <c r="D477" t="s">
        <v>598</v>
      </c>
      <c r="E477" t="s">
        <v>92</v>
      </c>
    </row>
    <row r="478" spans="1:5" x14ac:dyDescent="0.2">
      <c r="A478" t="s">
        <v>606</v>
      </c>
      <c r="B478">
        <v>184</v>
      </c>
      <c r="C478">
        <v>82</v>
      </c>
      <c r="D478" t="s">
        <v>598</v>
      </c>
      <c r="E478" t="s">
        <v>90</v>
      </c>
    </row>
    <row r="479" spans="1:5" x14ac:dyDescent="0.2">
      <c r="A479" t="s">
        <v>607</v>
      </c>
      <c r="B479">
        <v>167</v>
      </c>
      <c r="C479">
        <v>49</v>
      </c>
      <c r="D479" t="s">
        <v>598</v>
      </c>
      <c r="E479" t="s">
        <v>90</v>
      </c>
    </row>
    <row r="480" spans="1:5" x14ac:dyDescent="0.2">
      <c r="A480" t="s">
        <v>608</v>
      </c>
      <c r="B480">
        <v>164</v>
      </c>
      <c r="C480">
        <v>47</v>
      </c>
      <c r="D480" t="s">
        <v>598</v>
      </c>
      <c r="E480" t="s">
        <v>92</v>
      </c>
    </row>
    <row r="481" spans="1:5" x14ac:dyDescent="0.2">
      <c r="A481" t="s">
        <v>609</v>
      </c>
      <c r="B481">
        <v>182</v>
      </c>
      <c r="C481">
        <v>74</v>
      </c>
      <c r="D481" t="s">
        <v>610</v>
      </c>
      <c r="E481" t="s">
        <v>90</v>
      </c>
    </row>
    <row r="482" spans="1:5" x14ac:dyDescent="0.2">
      <c r="A482" t="s">
        <v>611</v>
      </c>
      <c r="B482">
        <v>159</v>
      </c>
      <c r="C482">
        <v>53</v>
      </c>
      <c r="D482" t="s">
        <v>610</v>
      </c>
      <c r="E482" t="s">
        <v>92</v>
      </c>
    </row>
    <row r="483" spans="1:5" x14ac:dyDescent="0.2">
      <c r="A483" t="s">
        <v>612</v>
      </c>
      <c r="B483">
        <v>180</v>
      </c>
      <c r="C483">
        <v>76</v>
      </c>
      <c r="D483" t="s">
        <v>613</v>
      </c>
      <c r="E483" t="s">
        <v>90</v>
      </c>
    </row>
    <row r="484" spans="1:5" x14ac:dyDescent="0.2">
      <c r="A484" t="s">
        <v>614</v>
      </c>
      <c r="B484">
        <v>169</v>
      </c>
      <c r="C484">
        <v>62</v>
      </c>
      <c r="D484" t="s">
        <v>613</v>
      </c>
      <c r="E484" t="s">
        <v>92</v>
      </c>
    </row>
    <row r="485" spans="1:5" x14ac:dyDescent="0.2">
      <c r="A485" t="s">
        <v>615</v>
      </c>
      <c r="B485">
        <v>176</v>
      </c>
      <c r="C485">
        <v>76</v>
      </c>
      <c r="D485" t="s">
        <v>613</v>
      </c>
      <c r="E485" t="s">
        <v>90</v>
      </c>
    </row>
    <row r="486" spans="1:5" x14ac:dyDescent="0.2">
      <c r="A486" t="s">
        <v>616</v>
      </c>
      <c r="B486">
        <v>162</v>
      </c>
      <c r="C486">
        <v>53</v>
      </c>
      <c r="D486" t="s">
        <v>613</v>
      </c>
      <c r="E486" t="s">
        <v>92</v>
      </c>
    </row>
    <row r="487" spans="1:5" x14ac:dyDescent="0.2">
      <c r="A487" t="s">
        <v>617</v>
      </c>
      <c r="B487">
        <v>183</v>
      </c>
      <c r="C487">
        <v>76</v>
      </c>
      <c r="D487" t="s">
        <v>613</v>
      </c>
      <c r="E487" t="s">
        <v>92</v>
      </c>
    </row>
    <row r="488" spans="1:5" x14ac:dyDescent="0.2">
      <c r="A488" t="s">
        <v>618</v>
      </c>
      <c r="B488">
        <v>157</v>
      </c>
      <c r="C488">
        <v>57</v>
      </c>
      <c r="D488" t="s">
        <v>619</v>
      </c>
      <c r="E488" t="s">
        <v>92</v>
      </c>
    </row>
    <row r="489" spans="1:5" x14ac:dyDescent="0.2">
      <c r="A489" t="s">
        <v>620</v>
      </c>
      <c r="B489">
        <v>186</v>
      </c>
      <c r="C489">
        <v>69</v>
      </c>
      <c r="D489" t="s">
        <v>619</v>
      </c>
      <c r="E489" t="s">
        <v>90</v>
      </c>
    </row>
    <row r="490" spans="1:5" x14ac:dyDescent="0.2">
      <c r="A490" t="s">
        <v>621</v>
      </c>
      <c r="B490">
        <v>168</v>
      </c>
      <c r="C490">
        <v>65</v>
      </c>
      <c r="D490" t="s">
        <v>622</v>
      </c>
      <c r="E490" t="s">
        <v>92</v>
      </c>
    </row>
    <row r="491" spans="1:5" x14ac:dyDescent="0.2">
      <c r="A491" t="s">
        <v>623</v>
      </c>
      <c r="B491">
        <v>155</v>
      </c>
      <c r="C491">
        <v>55</v>
      </c>
      <c r="D491" t="s">
        <v>622</v>
      </c>
      <c r="E491" t="s">
        <v>92</v>
      </c>
    </row>
    <row r="492" spans="1:5" x14ac:dyDescent="0.2">
      <c r="A492" t="s">
        <v>624</v>
      </c>
      <c r="B492">
        <v>176</v>
      </c>
      <c r="C492">
        <v>65</v>
      </c>
      <c r="D492" t="s">
        <v>622</v>
      </c>
      <c r="E492" t="s">
        <v>90</v>
      </c>
    </row>
    <row r="493" spans="1:5" x14ac:dyDescent="0.2">
      <c r="A493" t="s">
        <v>625</v>
      </c>
      <c r="B493">
        <v>169</v>
      </c>
      <c r="C493">
        <v>53</v>
      </c>
      <c r="D493" t="s">
        <v>626</v>
      </c>
      <c r="E493" t="s">
        <v>92</v>
      </c>
    </row>
    <row r="494" spans="1:5" x14ac:dyDescent="0.2">
      <c r="A494" t="s">
        <v>627</v>
      </c>
      <c r="B494">
        <v>173</v>
      </c>
      <c r="C494">
        <v>62</v>
      </c>
      <c r="D494" t="s">
        <v>626</v>
      </c>
      <c r="E494" t="s">
        <v>92</v>
      </c>
    </row>
    <row r="495" spans="1:5" x14ac:dyDescent="0.2">
      <c r="A495" t="s">
        <v>628</v>
      </c>
      <c r="B495">
        <v>173</v>
      </c>
      <c r="C495">
        <v>70</v>
      </c>
      <c r="D495" t="s">
        <v>626</v>
      </c>
      <c r="E495" t="s">
        <v>92</v>
      </c>
    </row>
    <row r="496" spans="1:5" x14ac:dyDescent="0.2">
      <c r="A496" t="s">
        <v>629</v>
      </c>
      <c r="B496">
        <v>174</v>
      </c>
      <c r="C496">
        <v>67</v>
      </c>
      <c r="D496" t="s">
        <v>626</v>
      </c>
      <c r="E496" t="s">
        <v>90</v>
      </c>
    </row>
    <row r="497" spans="1:5" x14ac:dyDescent="0.2">
      <c r="A497" t="s">
        <v>630</v>
      </c>
      <c r="B497">
        <v>179</v>
      </c>
      <c r="C497">
        <v>70</v>
      </c>
      <c r="D497" t="s">
        <v>626</v>
      </c>
      <c r="E497" t="s">
        <v>90</v>
      </c>
    </row>
    <row r="498" spans="1:5" x14ac:dyDescent="0.2">
      <c r="A498" t="s">
        <v>631</v>
      </c>
      <c r="B498">
        <v>190</v>
      </c>
      <c r="C498">
        <v>80</v>
      </c>
      <c r="D498" t="s">
        <v>626</v>
      </c>
      <c r="E498" t="s">
        <v>90</v>
      </c>
    </row>
    <row r="499" spans="1:5" x14ac:dyDescent="0.2">
      <c r="A499" t="s">
        <v>632</v>
      </c>
      <c r="B499">
        <v>166</v>
      </c>
      <c r="C499">
        <v>64</v>
      </c>
      <c r="D499" t="s">
        <v>626</v>
      </c>
      <c r="E499" t="s">
        <v>92</v>
      </c>
    </row>
    <row r="500" spans="1:5" x14ac:dyDescent="0.2">
      <c r="A500" t="s">
        <v>633</v>
      </c>
      <c r="B500">
        <v>194</v>
      </c>
      <c r="C500">
        <v>80</v>
      </c>
      <c r="D500" t="s">
        <v>626</v>
      </c>
      <c r="E500" t="s">
        <v>90</v>
      </c>
    </row>
    <row r="501" spans="1:5" x14ac:dyDescent="0.2">
      <c r="A501" t="s">
        <v>634</v>
      </c>
      <c r="B501">
        <v>169</v>
      </c>
      <c r="C501">
        <v>68</v>
      </c>
      <c r="D501" t="s">
        <v>626</v>
      </c>
      <c r="E501" t="s">
        <v>90</v>
      </c>
    </row>
    <row r="502" spans="1:5" x14ac:dyDescent="0.2">
      <c r="A502" t="s">
        <v>635</v>
      </c>
      <c r="B502">
        <v>185</v>
      </c>
      <c r="C502">
        <v>80</v>
      </c>
      <c r="D502" t="s">
        <v>626</v>
      </c>
      <c r="E502" t="s">
        <v>90</v>
      </c>
    </row>
    <row r="503" spans="1:5" x14ac:dyDescent="0.2">
      <c r="A503" t="s">
        <v>636</v>
      </c>
      <c r="B503">
        <v>173</v>
      </c>
      <c r="C503">
        <v>80</v>
      </c>
      <c r="D503" t="s">
        <v>626</v>
      </c>
      <c r="E503" t="s">
        <v>90</v>
      </c>
    </row>
    <row r="504" spans="1:5" x14ac:dyDescent="0.2">
      <c r="A504" t="s">
        <v>637</v>
      </c>
      <c r="B504">
        <v>170</v>
      </c>
      <c r="C504">
        <v>55</v>
      </c>
      <c r="D504" t="s">
        <v>638</v>
      </c>
      <c r="E504" t="s">
        <v>92</v>
      </c>
    </row>
    <row r="505" spans="1:5" x14ac:dyDescent="0.2">
      <c r="A505" t="s">
        <v>639</v>
      </c>
      <c r="B505">
        <v>170</v>
      </c>
      <c r="C505">
        <v>58</v>
      </c>
      <c r="D505" t="s">
        <v>638</v>
      </c>
      <c r="E505" t="s">
        <v>92</v>
      </c>
    </row>
    <row r="506" spans="1:5" x14ac:dyDescent="0.2">
      <c r="A506" t="s">
        <v>640</v>
      </c>
      <c r="B506">
        <v>175</v>
      </c>
      <c r="C506">
        <v>70</v>
      </c>
      <c r="D506" t="s">
        <v>638</v>
      </c>
      <c r="E506" t="s">
        <v>90</v>
      </c>
    </row>
    <row r="507" spans="1:5" x14ac:dyDescent="0.2">
      <c r="A507" t="s">
        <v>641</v>
      </c>
      <c r="B507">
        <v>181</v>
      </c>
      <c r="C507">
        <v>80</v>
      </c>
      <c r="D507" t="s">
        <v>642</v>
      </c>
      <c r="E507" t="s">
        <v>90</v>
      </c>
    </row>
    <row r="508" spans="1:5" x14ac:dyDescent="0.2">
      <c r="A508" t="s">
        <v>643</v>
      </c>
      <c r="B508">
        <v>184</v>
      </c>
      <c r="C508">
        <v>116</v>
      </c>
      <c r="D508" t="s">
        <v>642</v>
      </c>
      <c r="E508" t="s">
        <v>90</v>
      </c>
    </row>
    <row r="509" spans="1:5" x14ac:dyDescent="0.2">
      <c r="A509" t="s">
        <v>644</v>
      </c>
      <c r="B509">
        <v>175</v>
      </c>
      <c r="C509">
        <v>74</v>
      </c>
      <c r="D509" t="s">
        <v>642</v>
      </c>
      <c r="E509" t="s">
        <v>92</v>
      </c>
    </row>
    <row r="510" spans="1:5" x14ac:dyDescent="0.2">
      <c r="A510" t="s">
        <v>645</v>
      </c>
      <c r="B510">
        <v>175</v>
      </c>
      <c r="C510">
        <v>65</v>
      </c>
      <c r="D510" t="s">
        <v>646</v>
      </c>
      <c r="E510" t="s">
        <v>92</v>
      </c>
    </row>
    <row r="511" spans="1:5" x14ac:dyDescent="0.2">
      <c r="A511" t="s">
        <v>647</v>
      </c>
      <c r="B511">
        <v>170</v>
      </c>
      <c r="C511">
        <v>65</v>
      </c>
      <c r="D511" t="s">
        <v>646</v>
      </c>
      <c r="E511" t="s">
        <v>92</v>
      </c>
    </row>
    <row r="512" spans="1:5" x14ac:dyDescent="0.2">
      <c r="A512" t="s">
        <v>648</v>
      </c>
      <c r="B512">
        <v>175</v>
      </c>
      <c r="C512">
        <v>65</v>
      </c>
      <c r="D512" t="s">
        <v>646</v>
      </c>
      <c r="E512" t="s">
        <v>92</v>
      </c>
    </row>
    <row r="513" spans="1:5" x14ac:dyDescent="0.2">
      <c r="A513" t="s">
        <v>649</v>
      </c>
      <c r="B513">
        <v>197</v>
      </c>
      <c r="C513">
        <v>100</v>
      </c>
      <c r="D513" t="s">
        <v>646</v>
      </c>
      <c r="E513" t="s">
        <v>90</v>
      </c>
    </row>
    <row r="514" spans="1:5" x14ac:dyDescent="0.2">
      <c r="A514" t="s">
        <v>650</v>
      </c>
      <c r="B514">
        <v>191</v>
      </c>
      <c r="C514">
        <v>81</v>
      </c>
      <c r="D514" t="s">
        <v>651</v>
      </c>
      <c r="E514" t="s">
        <v>90</v>
      </c>
    </row>
    <row r="515" spans="1:5" x14ac:dyDescent="0.2">
      <c r="A515" t="s">
        <v>652</v>
      </c>
      <c r="B515">
        <v>175</v>
      </c>
      <c r="C515">
        <v>62</v>
      </c>
      <c r="D515" t="s">
        <v>651</v>
      </c>
      <c r="E515" t="s">
        <v>92</v>
      </c>
    </row>
    <row r="516" spans="1:5" x14ac:dyDescent="0.2">
      <c r="A516" t="s">
        <v>653</v>
      </c>
      <c r="B516">
        <v>171</v>
      </c>
      <c r="C516">
        <v>63</v>
      </c>
      <c r="D516" t="s">
        <v>651</v>
      </c>
      <c r="E516" t="s">
        <v>92</v>
      </c>
    </row>
    <row r="517" spans="1:5" x14ac:dyDescent="0.2">
      <c r="A517" t="s">
        <v>654</v>
      </c>
      <c r="B517">
        <v>201</v>
      </c>
      <c r="C517">
        <v>120</v>
      </c>
      <c r="D517" t="s">
        <v>651</v>
      </c>
      <c r="E517" t="s">
        <v>90</v>
      </c>
    </row>
    <row r="518" spans="1:5" x14ac:dyDescent="0.2">
      <c r="A518" t="s">
        <v>655</v>
      </c>
      <c r="B518">
        <v>175</v>
      </c>
      <c r="C518">
        <v>81</v>
      </c>
      <c r="D518" t="s">
        <v>651</v>
      </c>
      <c r="E518" t="s">
        <v>90</v>
      </c>
    </row>
    <row r="519" spans="1:5" x14ac:dyDescent="0.2">
      <c r="A519" t="s">
        <v>656</v>
      </c>
      <c r="B519">
        <v>172</v>
      </c>
      <c r="C519">
        <v>70</v>
      </c>
      <c r="D519" t="s">
        <v>651</v>
      </c>
      <c r="E519" t="s">
        <v>92</v>
      </c>
    </row>
    <row r="520" spans="1:5" x14ac:dyDescent="0.2">
      <c r="A520" t="s">
        <v>657</v>
      </c>
      <c r="B520">
        <v>159</v>
      </c>
      <c r="C520">
        <v>48</v>
      </c>
      <c r="D520" t="s">
        <v>651</v>
      </c>
      <c r="E520" t="s">
        <v>92</v>
      </c>
    </row>
    <row r="521" spans="1:5" x14ac:dyDescent="0.2">
      <c r="A521" t="s">
        <v>658</v>
      </c>
      <c r="B521">
        <v>172</v>
      </c>
      <c r="C521">
        <v>60</v>
      </c>
      <c r="D521" t="s">
        <v>651</v>
      </c>
      <c r="E521" t="s">
        <v>92</v>
      </c>
    </row>
    <row r="522" spans="1:5" x14ac:dyDescent="0.2">
      <c r="A522" t="s">
        <v>659</v>
      </c>
      <c r="B522">
        <v>182</v>
      </c>
      <c r="C522">
        <v>72</v>
      </c>
      <c r="D522" t="s">
        <v>651</v>
      </c>
      <c r="E522" t="s">
        <v>92</v>
      </c>
    </row>
    <row r="523" spans="1:5" x14ac:dyDescent="0.2">
      <c r="A523" t="s">
        <v>660</v>
      </c>
      <c r="B523">
        <v>185</v>
      </c>
      <c r="C523">
        <v>70</v>
      </c>
      <c r="D523" t="s">
        <v>651</v>
      </c>
      <c r="E523" t="s">
        <v>90</v>
      </c>
    </row>
    <row r="524" spans="1:5" x14ac:dyDescent="0.2">
      <c r="A524" t="s">
        <v>661</v>
      </c>
      <c r="B524">
        <v>182</v>
      </c>
      <c r="C524">
        <v>74</v>
      </c>
      <c r="D524" t="s">
        <v>651</v>
      </c>
      <c r="E524" t="s">
        <v>92</v>
      </c>
    </row>
    <row r="525" spans="1:5" x14ac:dyDescent="0.2">
      <c r="A525" t="s">
        <v>662</v>
      </c>
      <c r="B525">
        <v>178</v>
      </c>
      <c r="C525">
        <v>74</v>
      </c>
      <c r="D525" t="s">
        <v>651</v>
      </c>
      <c r="E525" t="s">
        <v>90</v>
      </c>
    </row>
    <row r="526" spans="1:5" x14ac:dyDescent="0.2">
      <c r="A526" t="s">
        <v>663</v>
      </c>
      <c r="B526">
        <v>183</v>
      </c>
      <c r="C526">
        <v>70</v>
      </c>
      <c r="D526" t="s">
        <v>651</v>
      </c>
      <c r="E526" t="s">
        <v>90</v>
      </c>
    </row>
    <row r="527" spans="1:5" x14ac:dyDescent="0.2">
      <c r="A527" t="s">
        <v>664</v>
      </c>
      <c r="B527">
        <v>193</v>
      </c>
      <c r="C527">
        <v>88</v>
      </c>
      <c r="D527" t="s">
        <v>651</v>
      </c>
      <c r="E527" t="s">
        <v>90</v>
      </c>
    </row>
    <row r="528" spans="1:5" x14ac:dyDescent="0.2">
      <c r="A528" t="s">
        <v>665</v>
      </c>
      <c r="B528">
        <v>181</v>
      </c>
      <c r="C528">
        <v>77</v>
      </c>
      <c r="D528" t="s">
        <v>651</v>
      </c>
      <c r="E528" t="s">
        <v>90</v>
      </c>
    </row>
    <row r="529" spans="1:5" x14ac:dyDescent="0.2">
      <c r="A529" t="s">
        <v>666</v>
      </c>
      <c r="B529">
        <v>170</v>
      </c>
      <c r="C529">
        <v>56</v>
      </c>
      <c r="D529" t="s">
        <v>651</v>
      </c>
      <c r="E529" t="s">
        <v>92</v>
      </c>
    </row>
    <row r="530" spans="1:5" x14ac:dyDescent="0.2">
      <c r="A530" t="s">
        <v>667</v>
      </c>
      <c r="B530">
        <v>177</v>
      </c>
      <c r="C530">
        <v>64</v>
      </c>
      <c r="D530" t="s">
        <v>651</v>
      </c>
      <c r="E530" t="s">
        <v>90</v>
      </c>
    </row>
    <row r="531" spans="1:5" x14ac:dyDescent="0.2">
      <c r="A531" t="s">
        <v>668</v>
      </c>
      <c r="B531">
        <v>169</v>
      </c>
      <c r="C531">
        <v>52</v>
      </c>
      <c r="D531" t="s">
        <v>651</v>
      </c>
      <c r="E531" t="s">
        <v>92</v>
      </c>
    </row>
    <row r="532" spans="1:5" x14ac:dyDescent="0.2">
      <c r="A532" t="s">
        <v>669</v>
      </c>
      <c r="B532">
        <v>173</v>
      </c>
      <c r="C532">
        <v>55</v>
      </c>
      <c r="D532" t="s">
        <v>651</v>
      </c>
      <c r="E532" t="s">
        <v>90</v>
      </c>
    </row>
    <row r="533" spans="1:5" x14ac:dyDescent="0.2">
      <c r="A533" t="s">
        <v>670</v>
      </c>
      <c r="B533">
        <v>167</v>
      </c>
      <c r="C533">
        <v>58</v>
      </c>
      <c r="D533" t="s">
        <v>671</v>
      </c>
      <c r="E533" t="s">
        <v>92</v>
      </c>
    </row>
    <row r="534" spans="1:5" x14ac:dyDescent="0.2">
      <c r="A534" t="s">
        <v>672</v>
      </c>
      <c r="B534">
        <v>187</v>
      </c>
      <c r="C534">
        <v>75</v>
      </c>
      <c r="D534" t="s">
        <v>671</v>
      </c>
      <c r="E534" t="s">
        <v>92</v>
      </c>
    </row>
    <row r="535" spans="1:5" x14ac:dyDescent="0.2">
      <c r="A535" t="s">
        <v>673</v>
      </c>
      <c r="B535">
        <v>183</v>
      </c>
      <c r="C535">
        <v>67</v>
      </c>
      <c r="D535" t="s">
        <v>671</v>
      </c>
      <c r="E535" t="s">
        <v>92</v>
      </c>
    </row>
    <row r="536" spans="1:5" x14ac:dyDescent="0.2">
      <c r="A536" t="s">
        <v>674</v>
      </c>
      <c r="B536">
        <v>170</v>
      </c>
      <c r="C536">
        <v>63</v>
      </c>
      <c r="D536" t="s">
        <v>671</v>
      </c>
      <c r="E536" t="s">
        <v>92</v>
      </c>
    </row>
    <row r="537" spans="1:5" x14ac:dyDescent="0.2">
      <c r="A537" t="s">
        <v>675</v>
      </c>
      <c r="B537">
        <v>187</v>
      </c>
      <c r="C537">
        <v>98</v>
      </c>
      <c r="D537" t="s">
        <v>671</v>
      </c>
      <c r="E537" t="s">
        <v>90</v>
      </c>
    </row>
    <row r="538" spans="1:5" x14ac:dyDescent="0.2">
      <c r="A538" t="s">
        <v>676</v>
      </c>
      <c r="B538">
        <v>168</v>
      </c>
      <c r="C538">
        <v>60</v>
      </c>
      <c r="D538" t="s">
        <v>671</v>
      </c>
      <c r="E538" t="s">
        <v>92</v>
      </c>
    </row>
    <row r="539" spans="1:5" x14ac:dyDescent="0.2">
      <c r="A539" t="s">
        <v>677</v>
      </c>
      <c r="B539">
        <v>185</v>
      </c>
      <c r="C539">
        <v>75</v>
      </c>
      <c r="D539" t="s">
        <v>671</v>
      </c>
      <c r="E539" t="s">
        <v>90</v>
      </c>
    </row>
    <row r="540" spans="1:5" x14ac:dyDescent="0.2">
      <c r="A540" t="s">
        <v>678</v>
      </c>
      <c r="B540">
        <v>167</v>
      </c>
      <c r="C540">
        <v>62</v>
      </c>
      <c r="D540" t="s">
        <v>671</v>
      </c>
      <c r="E540" t="s">
        <v>92</v>
      </c>
    </row>
    <row r="541" spans="1:5" x14ac:dyDescent="0.2">
      <c r="A541" t="s">
        <v>679</v>
      </c>
      <c r="B541">
        <v>157</v>
      </c>
      <c r="C541">
        <v>55</v>
      </c>
      <c r="D541" t="s">
        <v>671</v>
      </c>
      <c r="E541" t="s">
        <v>92</v>
      </c>
    </row>
    <row r="542" spans="1:5" x14ac:dyDescent="0.2">
      <c r="A542" t="s">
        <v>680</v>
      </c>
      <c r="B542">
        <v>180</v>
      </c>
      <c r="C542">
        <v>74</v>
      </c>
      <c r="D542" t="s">
        <v>671</v>
      </c>
      <c r="E542" t="s">
        <v>90</v>
      </c>
    </row>
    <row r="543" spans="1:5" x14ac:dyDescent="0.2">
      <c r="A543" t="s">
        <v>681</v>
      </c>
      <c r="B543">
        <v>170</v>
      </c>
      <c r="C543">
        <v>68</v>
      </c>
      <c r="D543" t="s">
        <v>671</v>
      </c>
      <c r="E543" t="s">
        <v>90</v>
      </c>
    </row>
    <row r="544" spans="1:5" x14ac:dyDescent="0.2">
      <c r="A544" t="s">
        <v>682</v>
      </c>
      <c r="B544">
        <v>180</v>
      </c>
      <c r="C544">
        <v>81</v>
      </c>
      <c r="D544" t="s">
        <v>671</v>
      </c>
      <c r="E544" t="s">
        <v>90</v>
      </c>
    </row>
    <row r="545" spans="1:5" x14ac:dyDescent="0.2">
      <c r="A545" t="s">
        <v>683</v>
      </c>
      <c r="B545">
        <v>183</v>
      </c>
      <c r="C545">
        <v>82</v>
      </c>
      <c r="D545" t="s">
        <v>671</v>
      </c>
      <c r="E545" t="s">
        <v>90</v>
      </c>
    </row>
    <row r="546" spans="1:5" x14ac:dyDescent="0.2">
      <c r="A546" t="s">
        <v>684</v>
      </c>
      <c r="B546">
        <v>185</v>
      </c>
      <c r="C546">
        <v>81</v>
      </c>
      <c r="D546" t="s">
        <v>671</v>
      </c>
      <c r="E546" t="s">
        <v>90</v>
      </c>
    </row>
    <row r="547" spans="1:5" x14ac:dyDescent="0.2">
      <c r="A547" t="s">
        <v>685</v>
      </c>
      <c r="B547">
        <v>167</v>
      </c>
      <c r="C547">
        <v>55</v>
      </c>
      <c r="D547" t="s">
        <v>671</v>
      </c>
      <c r="E547" t="s">
        <v>92</v>
      </c>
    </row>
    <row r="548" spans="1:5" x14ac:dyDescent="0.2">
      <c r="A548" t="s">
        <v>686</v>
      </c>
      <c r="B548">
        <v>183</v>
      </c>
      <c r="C548">
        <v>78</v>
      </c>
      <c r="D548" t="s">
        <v>671</v>
      </c>
      <c r="E548" t="s">
        <v>90</v>
      </c>
    </row>
    <row r="549" spans="1:5" x14ac:dyDescent="0.2">
      <c r="A549" t="s">
        <v>687</v>
      </c>
      <c r="B549">
        <v>178</v>
      </c>
      <c r="C549">
        <v>59</v>
      </c>
      <c r="D549" t="s">
        <v>671</v>
      </c>
      <c r="E549" t="s">
        <v>92</v>
      </c>
    </row>
    <row r="550" spans="1:5" x14ac:dyDescent="0.2">
      <c r="A550" t="s">
        <v>688</v>
      </c>
      <c r="B550">
        <v>179</v>
      </c>
      <c r="C550">
        <v>81</v>
      </c>
      <c r="D550" t="s">
        <v>671</v>
      </c>
      <c r="E550" t="s">
        <v>90</v>
      </c>
    </row>
    <row r="551" spans="1:5" x14ac:dyDescent="0.2">
      <c r="A551" t="s">
        <v>689</v>
      </c>
      <c r="B551">
        <v>186</v>
      </c>
      <c r="C551">
        <v>85</v>
      </c>
      <c r="D551" t="s">
        <v>671</v>
      </c>
      <c r="E551" t="s">
        <v>90</v>
      </c>
    </row>
    <row r="552" spans="1:5" x14ac:dyDescent="0.2">
      <c r="A552" t="s">
        <v>690</v>
      </c>
      <c r="B552">
        <v>189</v>
      </c>
      <c r="C552">
        <v>88</v>
      </c>
      <c r="D552" t="s">
        <v>671</v>
      </c>
      <c r="E552" t="s">
        <v>90</v>
      </c>
    </row>
    <row r="553" spans="1:5" x14ac:dyDescent="0.2">
      <c r="A553" t="s">
        <v>691</v>
      </c>
      <c r="B553">
        <v>163</v>
      </c>
      <c r="C553">
        <v>58</v>
      </c>
      <c r="D553" t="s">
        <v>692</v>
      </c>
      <c r="E553" t="s">
        <v>92</v>
      </c>
    </row>
    <row r="554" spans="1:5" x14ac:dyDescent="0.2">
      <c r="A554" t="s">
        <v>693</v>
      </c>
      <c r="B554">
        <v>163</v>
      </c>
      <c r="C554">
        <v>52</v>
      </c>
      <c r="D554" t="s">
        <v>692</v>
      </c>
      <c r="E554" t="s">
        <v>92</v>
      </c>
    </row>
    <row r="555" spans="1:5" x14ac:dyDescent="0.2">
      <c r="A555" t="s">
        <v>694</v>
      </c>
      <c r="B555">
        <v>172</v>
      </c>
      <c r="C555">
        <v>66</v>
      </c>
      <c r="D555" t="s">
        <v>692</v>
      </c>
      <c r="E555" t="s">
        <v>92</v>
      </c>
    </row>
    <row r="556" spans="1:5" x14ac:dyDescent="0.2">
      <c r="A556" t="s">
        <v>695</v>
      </c>
      <c r="B556">
        <v>152</v>
      </c>
      <c r="C556">
        <v>56</v>
      </c>
      <c r="D556" t="s">
        <v>692</v>
      </c>
      <c r="E556" t="s">
        <v>90</v>
      </c>
    </row>
    <row r="557" spans="1:5" x14ac:dyDescent="0.2">
      <c r="A557" t="s">
        <v>696</v>
      </c>
      <c r="B557">
        <v>166</v>
      </c>
      <c r="C557">
        <v>57</v>
      </c>
      <c r="D557" t="s">
        <v>692</v>
      </c>
      <c r="E557" t="s">
        <v>92</v>
      </c>
    </row>
    <row r="558" spans="1:5" x14ac:dyDescent="0.2">
      <c r="A558" t="s">
        <v>697</v>
      </c>
      <c r="B558">
        <v>163</v>
      </c>
      <c r="C558">
        <v>54</v>
      </c>
      <c r="D558" t="s">
        <v>692</v>
      </c>
      <c r="E558" t="s">
        <v>92</v>
      </c>
    </row>
    <row r="559" spans="1:5" x14ac:dyDescent="0.2">
      <c r="A559" t="s">
        <v>698</v>
      </c>
      <c r="B559">
        <v>198</v>
      </c>
      <c r="C559">
        <v>100</v>
      </c>
      <c r="D559" t="s">
        <v>699</v>
      </c>
      <c r="E559" t="s">
        <v>90</v>
      </c>
    </row>
    <row r="560" spans="1:5" x14ac:dyDescent="0.2">
      <c r="A560" t="s">
        <v>700</v>
      </c>
      <c r="B560">
        <v>193</v>
      </c>
      <c r="C560">
        <v>85</v>
      </c>
      <c r="D560" t="s">
        <v>699</v>
      </c>
      <c r="E560" t="s">
        <v>90</v>
      </c>
    </row>
    <row r="561" spans="1:5" x14ac:dyDescent="0.2">
      <c r="A561" t="s">
        <v>701</v>
      </c>
      <c r="B561">
        <v>167</v>
      </c>
      <c r="C561">
        <v>57</v>
      </c>
      <c r="D561" t="s">
        <v>699</v>
      </c>
      <c r="E561" t="s">
        <v>92</v>
      </c>
    </row>
    <row r="562" spans="1:5" x14ac:dyDescent="0.2">
      <c r="A562" t="s">
        <v>702</v>
      </c>
      <c r="B562">
        <v>173</v>
      </c>
      <c r="C562">
        <v>72</v>
      </c>
      <c r="D562" t="s">
        <v>699</v>
      </c>
      <c r="E562" t="s">
        <v>92</v>
      </c>
    </row>
    <row r="563" spans="1:5" x14ac:dyDescent="0.2">
      <c r="A563" t="s">
        <v>703</v>
      </c>
      <c r="B563">
        <v>190</v>
      </c>
      <c r="C563">
        <v>79</v>
      </c>
      <c r="D563" t="s">
        <v>699</v>
      </c>
      <c r="E563" t="s">
        <v>90</v>
      </c>
    </row>
    <row r="564" spans="1:5" x14ac:dyDescent="0.2">
      <c r="A564" t="s">
        <v>704</v>
      </c>
      <c r="B564">
        <v>170</v>
      </c>
      <c r="C564">
        <v>58</v>
      </c>
      <c r="D564" t="s">
        <v>699</v>
      </c>
      <c r="E564" t="s">
        <v>92</v>
      </c>
    </row>
    <row r="565" spans="1:5" x14ac:dyDescent="0.2">
      <c r="A565" t="s">
        <v>705</v>
      </c>
      <c r="B565">
        <v>164</v>
      </c>
      <c r="C565">
        <v>58</v>
      </c>
      <c r="D565" t="s">
        <v>699</v>
      </c>
      <c r="E565" t="s">
        <v>92</v>
      </c>
    </row>
    <row r="566" spans="1:5" x14ac:dyDescent="0.2">
      <c r="A566" t="s">
        <v>706</v>
      </c>
      <c r="B566">
        <v>175</v>
      </c>
      <c r="C566">
        <v>70</v>
      </c>
      <c r="D566" t="s">
        <v>699</v>
      </c>
      <c r="E566" t="s">
        <v>92</v>
      </c>
    </row>
    <row r="567" spans="1:5" x14ac:dyDescent="0.2">
      <c r="A567" t="s">
        <v>707</v>
      </c>
      <c r="B567">
        <v>204</v>
      </c>
      <c r="C567">
        <v>142</v>
      </c>
      <c r="D567" t="s">
        <v>699</v>
      </c>
      <c r="E567" t="s">
        <v>90</v>
      </c>
    </row>
    <row r="568" spans="1:5" x14ac:dyDescent="0.2">
      <c r="A568" t="s">
        <v>708</v>
      </c>
      <c r="B568">
        <v>170</v>
      </c>
      <c r="C568">
        <v>59</v>
      </c>
      <c r="D568" t="s">
        <v>699</v>
      </c>
      <c r="E568" t="s">
        <v>92</v>
      </c>
    </row>
    <row r="569" spans="1:5" x14ac:dyDescent="0.2">
      <c r="A569" t="s">
        <v>709</v>
      </c>
      <c r="B569">
        <v>178</v>
      </c>
      <c r="C569">
        <v>70</v>
      </c>
      <c r="D569" t="s">
        <v>699</v>
      </c>
      <c r="E569" t="s">
        <v>92</v>
      </c>
    </row>
    <row r="570" spans="1:5" x14ac:dyDescent="0.2">
      <c r="A570" t="s">
        <v>710</v>
      </c>
      <c r="B570">
        <v>169</v>
      </c>
      <c r="C570">
        <v>58</v>
      </c>
      <c r="D570" t="s">
        <v>699</v>
      </c>
      <c r="E570" t="s">
        <v>92</v>
      </c>
    </row>
    <row r="571" spans="1:5" x14ac:dyDescent="0.2">
      <c r="A571" t="s">
        <v>711</v>
      </c>
      <c r="B571">
        <v>183</v>
      </c>
      <c r="C571">
        <v>70</v>
      </c>
      <c r="D571" t="s">
        <v>699</v>
      </c>
      <c r="E571" t="s">
        <v>90</v>
      </c>
    </row>
    <row r="572" spans="1:5" x14ac:dyDescent="0.2">
      <c r="A572" t="s">
        <v>712</v>
      </c>
      <c r="B572">
        <v>166</v>
      </c>
      <c r="C572">
        <v>53</v>
      </c>
      <c r="D572" t="s">
        <v>699</v>
      </c>
      <c r="E572" t="s">
        <v>92</v>
      </c>
    </row>
    <row r="573" spans="1:5" x14ac:dyDescent="0.2">
      <c r="A573" t="s">
        <v>713</v>
      </c>
      <c r="B573">
        <v>202</v>
      </c>
      <c r="C573">
        <v>95</v>
      </c>
      <c r="D573" t="s">
        <v>699</v>
      </c>
      <c r="E573" t="s">
        <v>90</v>
      </c>
    </row>
    <row r="574" spans="1:5" x14ac:dyDescent="0.2">
      <c r="A574" t="s">
        <v>714</v>
      </c>
      <c r="B574">
        <v>177</v>
      </c>
      <c r="C574">
        <v>73</v>
      </c>
      <c r="D574" t="s">
        <v>699</v>
      </c>
      <c r="E574" t="s">
        <v>90</v>
      </c>
    </row>
    <row r="575" spans="1:5" x14ac:dyDescent="0.2">
      <c r="A575" t="s">
        <v>715</v>
      </c>
      <c r="B575">
        <v>166</v>
      </c>
      <c r="C575">
        <v>56</v>
      </c>
      <c r="D575" t="s">
        <v>699</v>
      </c>
      <c r="E575" t="s">
        <v>92</v>
      </c>
    </row>
    <row r="576" spans="1:5" x14ac:dyDescent="0.2">
      <c r="A576" t="s">
        <v>716</v>
      </c>
      <c r="B576">
        <v>176</v>
      </c>
      <c r="C576">
        <v>68</v>
      </c>
      <c r="D576" t="s">
        <v>699</v>
      </c>
      <c r="E576" t="s">
        <v>90</v>
      </c>
    </row>
    <row r="577" spans="1:5" x14ac:dyDescent="0.2">
      <c r="A577" t="s">
        <v>717</v>
      </c>
      <c r="B577">
        <v>180</v>
      </c>
      <c r="C577">
        <v>76</v>
      </c>
      <c r="D577" t="s">
        <v>699</v>
      </c>
      <c r="E577" t="s">
        <v>90</v>
      </c>
    </row>
    <row r="578" spans="1:5" x14ac:dyDescent="0.2">
      <c r="A578" t="s">
        <v>718</v>
      </c>
      <c r="B578">
        <v>177</v>
      </c>
      <c r="C578">
        <v>67</v>
      </c>
      <c r="D578" t="s">
        <v>699</v>
      </c>
      <c r="E578" t="s">
        <v>92</v>
      </c>
    </row>
    <row r="579" spans="1:5" x14ac:dyDescent="0.2">
      <c r="A579" t="s">
        <v>719</v>
      </c>
      <c r="B579">
        <v>175</v>
      </c>
      <c r="C579">
        <v>69</v>
      </c>
      <c r="D579" t="s">
        <v>699</v>
      </c>
      <c r="E579" t="s">
        <v>92</v>
      </c>
    </row>
    <row r="580" spans="1:5" x14ac:dyDescent="0.2">
      <c r="A580" t="s">
        <v>720</v>
      </c>
      <c r="B580">
        <v>165</v>
      </c>
      <c r="C580">
        <v>57</v>
      </c>
      <c r="D580" t="s">
        <v>699</v>
      </c>
      <c r="E580" t="s">
        <v>92</v>
      </c>
    </row>
    <row r="581" spans="1:5" x14ac:dyDescent="0.2">
      <c r="A581" t="s">
        <v>721</v>
      </c>
      <c r="B581">
        <v>169</v>
      </c>
      <c r="C581">
        <v>65</v>
      </c>
      <c r="D581" t="s">
        <v>699</v>
      </c>
      <c r="E581" t="s">
        <v>92</v>
      </c>
    </row>
    <row r="582" spans="1:5" x14ac:dyDescent="0.2">
      <c r="A582" t="s">
        <v>722</v>
      </c>
      <c r="B582">
        <v>184</v>
      </c>
      <c r="C582">
        <v>78</v>
      </c>
      <c r="D582" t="s">
        <v>723</v>
      </c>
      <c r="E582" t="s">
        <v>90</v>
      </c>
    </row>
    <row r="583" spans="1:5" x14ac:dyDescent="0.2">
      <c r="A583" t="s">
        <v>724</v>
      </c>
      <c r="B583">
        <v>182</v>
      </c>
      <c r="C583">
        <v>87</v>
      </c>
      <c r="D583" t="s">
        <v>723</v>
      </c>
      <c r="E583" t="s">
        <v>90</v>
      </c>
    </row>
    <row r="584" spans="1:5" x14ac:dyDescent="0.2">
      <c r="A584" t="s">
        <v>725</v>
      </c>
      <c r="B584">
        <v>163</v>
      </c>
      <c r="C584">
        <v>60</v>
      </c>
      <c r="D584" t="s">
        <v>723</v>
      </c>
      <c r="E584" t="s">
        <v>90</v>
      </c>
    </row>
    <row r="585" spans="1:5" x14ac:dyDescent="0.2">
      <c r="A585" t="s">
        <v>726</v>
      </c>
      <c r="B585">
        <v>181</v>
      </c>
      <c r="C585">
        <v>73</v>
      </c>
      <c r="D585" t="s">
        <v>723</v>
      </c>
      <c r="E585" t="s">
        <v>90</v>
      </c>
    </row>
    <row r="586" spans="1:5" x14ac:dyDescent="0.2">
      <c r="A586" t="s">
        <v>727</v>
      </c>
      <c r="B586">
        <v>170</v>
      </c>
      <c r="C586">
        <v>53</v>
      </c>
      <c r="D586" t="s">
        <v>723</v>
      </c>
      <c r="E586" t="s">
        <v>92</v>
      </c>
    </row>
    <row r="587" spans="1:5" x14ac:dyDescent="0.2">
      <c r="A587" t="s">
        <v>728</v>
      </c>
      <c r="B587">
        <v>180</v>
      </c>
      <c r="C587">
        <v>72</v>
      </c>
      <c r="D587" t="s">
        <v>723</v>
      </c>
      <c r="E587" t="s">
        <v>90</v>
      </c>
    </row>
    <row r="588" spans="1:5" x14ac:dyDescent="0.2">
      <c r="A588" t="s">
        <v>729</v>
      </c>
      <c r="B588">
        <v>177</v>
      </c>
      <c r="C588">
        <v>73</v>
      </c>
      <c r="D588" t="s">
        <v>723</v>
      </c>
      <c r="E588" t="s">
        <v>90</v>
      </c>
    </row>
    <row r="589" spans="1:5" x14ac:dyDescent="0.2">
      <c r="A589" t="s">
        <v>730</v>
      </c>
      <c r="B589">
        <v>165</v>
      </c>
      <c r="C589">
        <v>55</v>
      </c>
      <c r="D589" t="s">
        <v>723</v>
      </c>
      <c r="E589" t="s">
        <v>92</v>
      </c>
    </row>
    <row r="590" spans="1:5" x14ac:dyDescent="0.2">
      <c r="A590" t="s">
        <v>731</v>
      </c>
      <c r="B590">
        <v>181</v>
      </c>
      <c r="C590">
        <v>67</v>
      </c>
      <c r="D590" t="s">
        <v>732</v>
      </c>
      <c r="E590" t="s">
        <v>92</v>
      </c>
    </row>
    <row r="591" spans="1:5" x14ac:dyDescent="0.2">
      <c r="A591" t="s">
        <v>733</v>
      </c>
      <c r="B591">
        <v>185</v>
      </c>
      <c r="C591">
        <v>100</v>
      </c>
      <c r="D591" t="s">
        <v>732</v>
      </c>
      <c r="E591" t="s">
        <v>90</v>
      </c>
    </row>
    <row r="592" spans="1:5" x14ac:dyDescent="0.2">
      <c r="A592" t="s">
        <v>734</v>
      </c>
      <c r="B592">
        <v>191</v>
      </c>
      <c r="C592">
        <v>92</v>
      </c>
      <c r="D592" t="s">
        <v>732</v>
      </c>
      <c r="E592" t="s">
        <v>90</v>
      </c>
    </row>
    <row r="593" spans="1:5" x14ac:dyDescent="0.2">
      <c r="A593" t="s">
        <v>735</v>
      </c>
      <c r="B593">
        <v>189</v>
      </c>
      <c r="C593">
        <v>120</v>
      </c>
      <c r="D593" t="s">
        <v>732</v>
      </c>
      <c r="E593" t="s">
        <v>90</v>
      </c>
    </row>
    <row r="594" spans="1:5" x14ac:dyDescent="0.2">
      <c r="A594" t="s">
        <v>736</v>
      </c>
      <c r="B594">
        <v>198</v>
      </c>
      <c r="C594">
        <v>115</v>
      </c>
      <c r="D594" t="s">
        <v>732</v>
      </c>
      <c r="E594" t="s">
        <v>90</v>
      </c>
    </row>
    <row r="595" spans="1:5" x14ac:dyDescent="0.2">
      <c r="A595" t="s">
        <v>737</v>
      </c>
      <c r="B595">
        <v>163</v>
      </c>
      <c r="C595">
        <v>60</v>
      </c>
      <c r="D595" t="s">
        <v>732</v>
      </c>
      <c r="E595" t="s">
        <v>90</v>
      </c>
    </row>
    <row r="596" spans="1:5" x14ac:dyDescent="0.2">
      <c r="A596" t="s">
        <v>738</v>
      </c>
      <c r="B596">
        <v>160</v>
      </c>
      <c r="C596">
        <v>48</v>
      </c>
      <c r="D596" t="s">
        <v>732</v>
      </c>
      <c r="E596" t="s">
        <v>92</v>
      </c>
    </row>
    <row r="597" spans="1:5" x14ac:dyDescent="0.2">
      <c r="A597" t="s">
        <v>739</v>
      </c>
      <c r="B597">
        <v>188</v>
      </c>
      <c r="C597">
        <v>85</v>
      </c>
      <c r="D597" t="s">
        <v>732</v>
      </c>
      <c r="E597" t="s">
        <v>90</v>
      </c>
    </row>
    <row r="598" spans="1:5" x14ac:dyDescent="0.2">
      <c r="A598" t="s">
        <v>740</v>
      </c>
      <c r="B598">
        <v>170</v>
      </c>
      <c r="C598">
        <v>55</v>
      </c>
      <c r="D598" t="s">
        <v>732</v>
      </c>
      <c r="E598" t="s">
        <v>92</v>
      </c>
    </row>
    <row r="599" spans="1:5" x14ac:dyDescent="0.2">
      <c r="A599" t="s">
        <v>741</v>
      </c>
      <c r="B599">
        <v>181</v>
      </c>
      <c r="C599">
        <v>62</v>
      </c>
      <c r="D599" t="s">
        <v>732</v>
      </c>
      <c r="E599" t="s">
        <v>92</v>
      </c>
    </row>
    <row r="600" spans="1:5" x14ac:dyDescent="0.2">
      <c r="A600" t="s">
        <v>742</v>
      </c>
      <c r="B600">
        <v>202</v>
      </c>
      <c r="C600">
        <v>108</v>
      </c>
      <c r="D600" t="s">
        <v>732</v>
      </c>
      <c r="E600" t="s">
        <v>90</v>
      </c>
    </row>
    <row r="601" spans="1:5" x14ac:dyDescent="0.2">
      <c r="A601" t="s">
        <v>743</v>
      </c>
      <c r="B601">
        <v>194</v>
      </c>
      <c r="C601">
        <v>87</v>
      </c>
      <c r="D601" t="s">
        <v>744</v>
      </c>
      <c r="E601" t="s">
        <v>90</v>
      </c>
    </row>
    <row r="602" spans="1:5" x14ac:dyDescent="0.2">
      <c r="A602" t="s">
        <v>745</v>
      </c>
      <c r="B602">
        <v>189</v>
      </c>
      <c r="C602">
        <v>76</v>
      </c>
      <c r="D602" t="s">
        <v>744</v>
      </c>
      <c r="E602" t="s">
        <v>92</v>
      </c>
    </row>
    <row r="603" spans="1:5" x14ac:dyDescent="0.2">
      <c r="A603" t="s">
        <v>746</v>
      </c>
      <c r="B603">
        <v>202</v>
      </c>
      <c r="C603">
        <v>97</v>
      </c>
      <c r="D603" t="s">
        <v>744</v>
      </c>
      <c r="E603" t="s">
        <v>90</v>
      </c>
    </row>
    <row r="604" spans="1:5" x14ac:dyDescent="0.2">
      <c r="A604" t="s">
        <v>747</v>
      </c>
      <c r="B604">
        <v>175</v>
      </c>
      <c r="C604">
        <v>100</v>
      </c>
      <c r="D604" t="s">
        <v>744</v>
      </c>
      <c r="E604" t="s">
        <v>92</v>
      </c>
    </row>
    <row r="605" spans="1:5" x14ac:dyDescent="0.2">
      <c r="A605" t="s">
        <v>748</v>
      </c>
      <c r="B605">
        <v>188</v>
      </c>
      <c r="C605">
        <v>120</v>
      </c>
      <c r="D605" t="s">
        <v>744</v>
      </c>
      <c r="E605" t="s">
        <v>90</v>
      </c>
    </row>
    <row r="606" spans="1:5" x14ac:dyDescent="0.2">
      <c r="A606" t="s">
        <v>749</v>
      </c>
      <c r="B606">
        <v>173</v>
      </c>
      <c r="C606">
        <v>58</v>
      </c>
      <c r="D606" t="s">
        <v>744</v>
      </c>
      <c r="E606" t="s">
        <v>92</v>
      </c>
    </row>
    <row r="607" spans="1:5" x14ac:dyDescent="0.2">
      <c r="A607" t="s">
        <v>750</v>
      </c>
      <c r="B607">
        <v>173</v>
      </c>
      <c r="C607">
        <v>50</v>
      </c>
      <c r="D607" t="s">
        <v>744</v>
      </c>
      <c r="E607" t="s">
        <v>92</v>
      </c>
    </row>
    <row r="608" spans="1:5" x14ac:dyDescent="0.2">
      <c r="A608" t="s">
        <v>751</v>
      </c>
      <c r="B608">
        <v>190</v>
      </c>
      <c r="C608">
        <v>90</v>
      </c>
      <c r="D608" t="s">
        <v>744</v>
      </c>
      <c r="E608" t="s">
        <v>90</v>
      </c>
    </row>
    <row r="609" spans="1:5" x14ac:dyDescent="0.2">
      <c r="A609" t="s">
        <v>752</v>
      </c>
      <c r="B609">
        <v>181</v>
      </c>
      <c r="C609">
        <v>69</v>
      </c>
      <c r="D609" t="s">
        <v>744</v>
      </c>
      <c r="E609" t="s">
        <v>92</v>
      </c>
    </row>
    <row r="610" spans="1:5" x14ac:dyDescent="0.2">
      <c r="A610" t="s">
        <v>753</v>
      </c>
      <c r="B610">
        <v>202</v>
      </c>
      <c r="C610">
        <v>96</v>
      </c>
      <c r="D610" t="s">
        <v>744</v>
      </c>
      <c r="E610" t="s">
        <v>90</v>
      </c>
    </row>
    <row r="611" spans="1:5" x14ac:dyDescent="0.2">
      <c r="A611" t="s">
        <v>754</v>
      </c>
      <c r="B611">
        <v>180</v>
      </c>
      <c r="C611">
        <v>83</v>
      </c>
      <c r="D611" t="s">
        <v>744</v>
      </c>
      <c r="E611" t="s">
        <v>90</v>
      </c>
    </row>
    <row r="612" spans="1:5" x14ac:dyDescent="0.2">
      <c r="A612" t="s">
        <v>755</v>
      </c>
      <c r="B612">
        <v>178</v>
      </c>
      <c r="C612">
        <v>84</v>
      </c>
      <c r="D612" t="s">
        <v>744</v>
      </c>
      <c r="E612" t="s">
        <v>90</v>
      </c>
    </row>
    <row r="613" spans="1:5" x14ac:dyDescent="0.2">
      <c r="A613" t="s">
        <v>756</v>
      </c>
      <c r="B613">
        <v>174</v>
      </c>
      <c r="C613">
        <v>64</v>
      </c>
      <c r="D613" t="s">
        <v>744</v>
      </c>
      <c r="E613" t="s">
        <v>92</v>
      </c>
    </row>
    <row r="614" spans="1:5" x14ac:dyDescent="0.2">
      <c r="A614" t="s">
        <v>757</v>
      </c>
      <c r="B614">
        <v>198</v>
      </c>
      <c r="C614">
        <v>94</v>
      </c>
      <c r="D614" t="s">
        <v>744</v>
      </c>
      <c r="E614" t="s">
        <v>90</v>
      </c>
    </row>
    <row r="615" spans="1:5" x14ac:dyDescent="0.2">
      <c r="A615" t="s">
        <v>758</v>
      </c>
      <c r="B615">
        <v>174</v>
      </c>
      <c r="C615">
        <v>70</v>
      </c>
      <c r="D615" t="s">
        <v>744</v>
      </c>
      <c r="E615" t="s">
        <v>90</v>
      </c>
    </row>
    <row r="616" spans="1:5" x14ac:dyDescent="0.2">
      <c r="A616" t="s">
        <v>759</v>
      </c>
      <c r="B616">
        <v>184</v>
      </c>
      <c r="C616">
        <v>103</v>
      </c>
      <c r="D616" t="s">
        <v>744</v>
      </c>
      <c r="E616" t="s">
        <v>92</v>
      </c>
    </row>
    <row r="617" spans="1:5" x14ac:dyDescent="0.2">
      <c r="A617" t="s">
        <v>760</v>
      </c>
      <c r="B617">
        <v>193</v>
      </c>
      <c r="C617">
        <v>82</v>
      </c>
      <c r="D617" t="s">
        <v>744</v>
      </c>
      <c r="E617" t="s">
        <v>90</v>
      </c>
    </row>
    <row r="618" spans="1:5" x14ac:dyDescent="0.2">
      <c r="A618" t="s">
        <v>761</v>
      </c>
      <c r="B618">
        <v>177</v>
      </c>
      <c r="C618">
        <v>80</v>
      </c>
      <c r="D618" t="s">
        <v>744</v>
      </c>
      <c r="E618" t="s">
        <v>92</v>
      </c>
    </row>
    <row r="619" spans="1:5" x14ac:dyDescent="0.2">
      <c r="A619" t="s">
        <v>762</v>
      </c>
      <c r="B619">
        <v>211</v>
      </c>
      <c r="C619">
        <v>114</v>
      </c>
      <c r="D619" t="s">
        <v>744</v>
      </c>
      <c r="E619" t="s">
        <v>90</v>
      </c>
    </row>
    <row r="620" spans="1:5" x14ac:dyDescent="0.2">
      <c r="A620" t="s">
        <v>763</v>
      </c>
      <c r="B620">
        <v>173</v>
      </c>
      <c r="C620">
        <v>70</v>
      </c>
      <c r="D620" t="s">
        <v>744</v>
      </c>
      <c r="E620" t="s">
        <v>92</v>
      </c>
    </row>
    <row r="621" spans="1:5" x14ac:dyDescent="0.2">
      <c r="A621" t="s">
        <v>764</v>
      </c>
      <c r="B621">
        <v>173</v>
      </c>
      <c r="C621">
        <v>68</v>
      </c>
      <c r="D621" t="s">
        <v>744</v>
      </c>
      <c r="E621" t="s">
        <v>92</v>
      </c>
    </row>
    <row r="622" spans="1:5" x14ac:dyDescent="0.2">
      <c r="A622" t="s">
        <v>765</v>
      </c>
      <c r="B622">
        <v>173</v>
      </c>
      <c r="C622">
        <v>61</v>
      </c>
      <c r="D622" t="s">
        <v>744</v>
      </c>
      <c r="E622" t="s">
        <v>92</v>
      </c>
    </row>
    <row r="623" spans="1:5" x14ac:dyDescent="0.2">
      <c r="A623" t="s">
        <v>766</v>
      </c>
      <c r="B623">
        <v>182</v>
      </c>
      <c r="C623">
        <v>70</v>
      </c>
      <c r="D623" t="s">
        <v>744</v>
      </c>
      <c r="E623" t="s">
        <v>92</v>
      </c>
    </row>
    <row r="624" spans="1:5" x14ac:dyDescent="0.2">
      <c r="A624" t="s">
        <v>767</v>
      </c>
      <c r="B624">
        <v>176</v>
      </c>
      <c r="C624">
        <v>70</v>
      </c>
      <c r="D624" t="s">
        <v>744</v>
      </c>
      <c r="E624" t="s">
        <v>90</v>
      </c>
    </row>
    <row r="625" spans="1:5" x14ac:dyDescent="0.2">
      <c r="A625" t="s">
        <v>768</v>
      </c>
      <c r="B625">
        <v>185</v>
      </c>
      <c r="C625">
        <v>76</v>
      </c>
      <c r="D625" t="s">
        <v>744</v>
      </c>
      <c r="E625" t="s">
        <v>90</v>
      </c>
    </row>
    <row r="626" spans="1:5" x14ac:dyDescent="0.2">
      <c r="A626" t="s">
        <v>769</v>
      </c>
      <c r="B626">
        <v>172</v>
      </c>
      <c r="C626">
        <v>48</v>
      </c>
      <c r="D626" t="s">
        <v>744</v>
      </c>
      <c r="E626" t="s">
        <v>92</v>
      </c>
    </row>
    <row r="627" spans="1:5" x14ac:dyDescent="0.2">
      <c r="A627" t="s">
        <v>770</v>
      </c>
      <c r="B627">
        <v>182</v>
      </c>
      <c r="C627">
        <v>68</v>
      </c>
      <c r="D627" t="s">
        <v>744</v>
      </c>
      <c r="E627" t="s">
        <v>92</v>
      </c>
    </row>
    <row r="628" spans="1:5" x14ac:dyDescent="0.2">
      <c r="A628" t="s">
        <v>771</v>
      </c>
      <c r="B628">
        <v>170</v>
      </c>
      <c r="C628">
        <v>66</v>
      </c>
      <c r="D628" t="s">
        <v>744</v>
      </c>
      <c r="E628" t="s">
        <v>90</v>
      </c>
    </row>
    <row r="629" spans="1:5" x14ac:dyDescent="0.2">
      <c r="A629" t="s">
        <v>772</v>
      </c>
      <c r="B629">
        <v>172</v>
      </c>
      <c r="C629">
        <v>57</v>
      </c>
      <c r="D629" t="s">
        <v>744</v>
      </c>
      <c r="E629" t="s">
        <v>92</v>
      </c>
    </row>
    <row r="630" spans="1:5" x14ac:dyDescent="0.2">
      <c r="A630" t="s">
        <v>773</v>
      </c>
      <c r="B630">
        <v>195</v>
      </c>
      <c r="C630">
        <v>93</v>
      </c>
      <c r="D630" t="s">
        <v>744</v>
      </c>
      <c r="E630" t="s">
        <v>90</v>
      </c>
    </row>
    <row r="631" spans="1:5" x14ac:dyDescent="0.2">
      <c r="A631" t="s">
        <v>774</v>
      </c>
      <c r="B631">
        <v>178</v>
      </c>
      <c r="C631">
        <v>65</v>
      </c>
      <c r="D631" t="s">
        <v>744</v>
      </c>
      <c r="E631" t="s">
        <v>92</v>
      </c>
    </row>
    <row r="632" spans="1:5" x14ac:dyDescent="0.2">
      <c r="A632" t="s">
        <v>775</v>
      </c>
      <c r="B632">
        <v>166</v>
      </c>
      <c r="C632">
        <v>60</v>
      </c>
      <c r="D632" t="s">
        <v>744</v>
      </c>
      <c r="E632" t="s">
        <v>92</v>
      </c>
    </row>
    <row r="633" spans="1:5" x14ac:dyDescent="0.2">
      <c r="A633" t="s">
        <v>776</v>
      </c>
      <c r="B633">
        <v>194</v>
      </c>
      <c r="C633">
        <v>97</v>
      </c>
      <c r="D633" t="s">
        <v>744</v>
      </c>
      <c r="E633" t="s">
        <v>90</v>
      </c>
    </row>
    <row r="634" spans="1:5" x14ac:dyDescent="0.2">
      <c r="A634" t="s">
        <v>777</v>
      </c>
      <c r="B634">
        <v>178</v>
      </c>
      <c r="C634">
        <v>65</v>
      </c>
      <c r="D634" t="s">
        <v>744</v>
      </c>
      <c r="E634" t="s">
        <v>90</v>
      </c>
    </row>
    <row r="635" spans="1:5" x14ac:dyDescent="0.2">
      <c r="A635" t="s">
        <v>778</v>
      </c>
      <c r="B635">
        <v>178</v>
      </c>
      <c r="C635">
        <v>68</v>
      </c>
      <c r="D635" t="s">
        <v>744</v>
      </c>
      <c r="E635" t="s">
        <v>92</v>
      </c>
    </row>
    <row r="636" spans="1:5" x14ac:dyDescent="0.2">
      <c r="A636" t="s">
        <v>779</v>
      </c>
      <c r="B636">
        <v>194</v>
      </c>
      <c r="C636">
        <v>77</v>
      </c>
      <c r="D636" t="s">
        <v>744</v>
      </c>
      <c r="E636" t="s">
        <v>90</v>
      </c>
    </row>
    <row r="637" spans="1:5" x14ac:dyDescent="0.2">
      <c r="A637" t="s">
        <v>780</v>
      </c>
      <c r="B637">
        <v>191</v>
      </c>
      <c r="C637">
        <v>95</v>
      </c>
      <c r="D637" t="s">
        <v>744</v>
      </c>
      <c r="E637" t="s">
        <v>90</v>
      </c>
    </row>
    <row r="638" spans="1:5" x14ac:dyDescent="0.2">
      <c r="A638" t="s">
        <v>781</v>
      </c>
      <c r="B638">
        <v>180</v>
      </c>
      <c r="C638">
        <v>78</v>
      </c>
      <c r="D638" t="s">
        <v>744</v>
      </c>
      <c r="E638" t="s">
        <v>90</v>
      </c>
    </row>
    <row r="639" spans="1:5" x14ac:dyDescent="0.2">
      <c r="A639" t="s">
        <v>782</v>
      </c>
      <c r="B639">
        <v>192</v>
      </c>
      <c r="C639">
        <v>87</v>
      </c>
      <c r="D639" t="s">
        <v>744</v>
      </c>
      <c r="E639" t="s">
        <v>90</v>
      </c>
    </row>
    <row r="640" spans="1:5" x14ac:dyDescent="0.2">
      <c r="A640" t="s">
        <v>783</v>
      </c>
      <c r="B640">
        <v>180</v>
      </c>
      <c r="C640">
        <v>80</v>
      </c>
      <c r="D640" t="s">
        <v>744</v>
      </c>
      <c r="E640" t="s">
        <v>90</v>
      </c>
    </row>
    <row r="641" spans="1:5" x14ac:dyDescent="0.2">
      <c r="A641" t="s">
        <v>784</v>
      </c>
      <c r="B641">
        <v>177</v>
      </c>
      <c r="C641">
        <v>84</v>
      </c>
      <c r="D641" t="s">
        <v>744</v>
      </c>
      <c r="E641" t="s">
        <v>90</v>
      </c>
    </row>
    <row r="642" spans="1:5" x14ac:dyDescent="0.2">
      <c r="A642" t="s">
        <v>785</v>
      </c>
      <c r="B642">
        <v>176</v>
      </c>
      <c r="C642">
        <v>64</v>
      </c>
      <c r="D642" t="s">
        <v>744</v>
      </c>
      <c r="E642" t="s">
        <v>90</v>
      </c>
    </row>
    <row r="643" spans="1:5" x14ac:dyDescent="0.2">
      <c r="A643" t="s">
        <v>786</v>
      </c>
      <c r="B643">
        <v>180</v>
      </c>
      <c r="C643">
        <v>65</v>
      </c>
      <c r="D643" t="s">
        <v>744</v>
      </c>
      <c r="E643" t="s">
        <v>92</v>
      </c>
    </row>
    <row r="644" spans="1:5" x14ac:dyDescent="0.2">
      <c r="A644" t="s">
        <v>787</v>
      </c>
      <c r="B644">
        <v>192</v>
      </c>
      <c r="C644">
        <v>130</v>
      </c>
      <c r="D644" t="s">
        <v>744</v>
      </c>
      <c r="E644" t="s">
        <v>90</v>
      </c>
    </row>
    <row r="645" spans="1:5" x14ac:dyDescent="0.2">
      <c r="A645" t="s">
        <v>788</v>
      </c>
      <c r="B645">
        <v>175</v>
      </c>
      <c r="C645">
        <v>61</v>
      </c>
      <c r="D645" t="s">
        <v>744</v>
      </c>
      <c r="E645" t="s">
        <v>92</v>
      </c>
    </row>
    <row r="646" spans="1:5" x14ac:dyDescent="0.2">
      <c r="A646" t="s">
        <v>789</v>
      </c>
      <c r="B646">
        <v>172</v>
      </c>
      <c r="C646">
        <v>64</v>
      </c>
      <c r="D646" t="s">
        <v>790</v>
      </c>
      <c r="E646" t="s">
        <v>90</v>
      </c>
    </row>
    <row r="647" spans="1:5" x14ac:dyDescent="0.2">
      <c r="A647" t="s">
        <v>791</v>
      </c>
      <c r="B647">
        <v>174</v>
      </c>
      <c r="C647">
        <v>66</v>
      </c>
      <c r="D647" t="s">
        <v>790</v>
      </c>
      <c r="E647" t="s">
        <v>90</v>
      </c>
    </row>
    <row r="648" spans="1:5" x14ac:dyDescent="0.2">
      <c r="A648" t="s">
        <v>792</v>
      </c>
      <c r="B648">
        <v>192</v>
      </c>
      <c r="C648">
        <v>75</v>
      </c>
      <c r="D648" t="s">
        <v>790</v>
      </c>
      <c r="E648" t="s">
        <v>90</v>
      </c>
    </row>
    <row r="649" spans="1:5" x14ac:dyDescent="0.2">
      <c r="A649" t="s">
        <v>793</v>
      </c>
      <c r="B649">
        <v>175</v>
      </c>
      <c r="C649">
        <v>60</v>
      </c>
      <c r="D649" t="s">
        <v>790</v>
      </c>
      <c r="E649" t="s">
        <v>92</v>
      </c>
    </row>
    <row r="650" spans="1:5" x14ac:dyDescent="0.2">
      <c r="A650" t="s">
        <v>794</v>
      </c>
      <c r="B650">
        <v>185</v>
      </c>
      <c r="C650">
        <v>72</v>
      </c>
      <c r="D650" t="s">
        <v>795</v>
      </c>
      <c r="E650" t="s">
        <v>92</v>
      </c>
    </row>
    <row r="651" spans="1:5" x14ac:dyDescent="0.2">
      <c r="A651" t="s">
        <v>796</v>
      </c>
      <c r="B651">
        <v>188</v>
      </c>
      <c r="C651">
        <v>82</v>
      </c>
      <c r="D651" t="s">
        <v>795</v>
      </c>
      <c r="E651" t="s">
        <v>90</v>
      </c>
    </row>
    <row r="652" spans="1:5" x14ac:dyDescent="0.2">
      <c r="A652" t="s">
        <v>797</v>
      </c>
      <c r="B652">
        <v>184</v>
      </c>
      <c r="C652">
        <v>84</v>
      </c>
      <c r="D652" t="s">
        <v>795</v>
      </c>
      <c r="E652" t="s">
        <v>90</v>
      </c>
    </row>
    <row r="653" spans="1:5" x14ac:dyDescent="0.2">
      <c r="A653" t="s">
        <v>798</v>
      </c>
      <c r="B653">
        <v>173</v>
      </c>
      <c r="C653">
        <v>67</v>
      </c>
      <c r="D653" t="s">
        <v>795</v>
      </c>
      <c r="E653" t="s">
        <v>92</v>
      </c>
    </row>
    <row r="654" spans="1:5" x14ac:dyDescent="0.2">
      <c r="A654" t="s">
        <v>799</v>
      </c>
      <c r="B654">
        <v>174</v>
      </c>
      <c r="C654">
        <v>51</v>
      </c>
      <c r="D654" t="s">
        <v>795</v>
      </c>
      <c r="E654" t="s">
        <v>92</v>
      </c>
    </row>
    <row r="655" spans="1:5" x14ac:dyDescent="0.2">
      <c r="A655" t="s">
        <v>800</v>
      </c>
      <c r="B655">
        <v>180</v>
      </c>
      <c r="C655">
        <v>84</v>
      </c>
      <c r="D655" t="s">
        <v>795</v>
      </c>
      <c r="E655" t="s">
        <v>90</v>
      </c>
    </row>
    <row r="656" spans="1:5" x14ac:dyDescent="0.2">
      <c r="A656" t="s">
        <v>801</v>
      </c>
      <c r="B656">
        <v>160</v>
      </c>
      <c r="C656">
        <v>50</v>
      </c>
      <c r="D656" t="s">
        <v>795</v>
      </c>
      <c r="E656" t="s">
        <v>92</v>
      </c>
    </row>
    <row r="657" spans="1:5" x14ac:dyDescent="0.2">
      <c r="A657" t="s">
        <v>802</v>
      </c>
      <c r="B657">
        <v>180</v>
      </c>
      <c r="C657">
        <v>72</v>
      </c>
      <c r="D657" t="s">
        <v>795</v>
      </c>
      <c r="E657" t="s">
        <v>92</v>
      </c>
    </row>
    <row r="658" spans="1:5" x14ac:dyDescent="0.2">
      <c r="A658" t="s">
        <v>803</v>
      </c>
      <c r="B658">
        <v>193</v>
      </c>
      <c r="C658">
        <v>75</v>
      </c>
      <c r="D658" t="s">
        <v>795</v>
      </c>
      <c r="E658" t="s">
        <v>92</v>
      </c>
    </row>
    <row r="659" spans="1:5" x14ac:dyDescent="0.2">
      <c r="A659" t="s">
        <v>804</v>
      </c>
      <c r="B659">
        <v>198</v>
      </c>
      <c r="C659">
        <v>98</v>
      </c>
      <c r="D659" t="s">
        <v>795</v>
      </c>
      <c r="E659" t="s">
        <v>90</v>
      </c>
    </row>
    <row r="660" spans="1:5" x14ac:dyDescent="0.2">
      <c r="A660" t="s">
        <v>805</v>
      </c>
      <c r="B660">
        <v>193</v>
      </c>
      <c r="C660">
        <v>94</v>
      </c>
      <c r="D660" t="s">
        <v>795</v>
      </c>
      <c r="E660" t="s">
        <v>90</v>
      </c>
    </row>
    <row r="661" spans="1:5" x14ac:dyDescent="0.2">
      <c r="A661" t="s">
        <v>806</v>
      </c>
      <c r="B661">
        <v>179</v>
      </c>
      <c r="C661">
        <v>73</v>
      </c>
      <c r="D661" t="s">
        <v>795</v>
      </c>
      <c r="E661" t="s">
        <v>90</v>
      </c>
    </row>
    <row r="662" spans="1:5" x14ac:dyDescent="0.2">
      <c r="A662" t="s">
        <v>807</v>
      </c>
      <c r="B662">
        <v>169</v>
      </c>
      <c r="C662">
        <v>55</v>
      </c>
      <c r="D662" t="s">
        <v>808</v>
      </c>
      <c r="E662" t="s">
        <v>92</v>
      </c>
    </row>
    <row r="663" spans="1:5" x14ac:dyDescent="0.2">
      <c r="A663" t="s">
        <v>809</v>
      </c>
      <c r="B663">
        <v>158</v>
      </c>
      <c r="C663">
        <v>53</v>
      </c>
      <c r="D663" t="s">
        <v>808</v>
      </c>
      <c r="E663" t="s">
        <v>92</v>
      </c>
    </row>
    <row r="664" spans="1:5" x14ac:dyDescent="0.2">
      <c r="A664" t="s">
        <v>810</v>
      </c>
      <c r="B664">
        <v>178</v>
      </c>
      <c r="C664">
        <v>65</v>
      </c>
      <c r="D664" t="s">
        <v>808</v>
      </c>
      <c r="E664" t="s">
        <v>90</v>
      </c>
    </row>
    <row r="665" spans="1:5" x14ac:dyDescent="0.2">
      <c r="A665" t="s">
        <v>811</v>
      </c>
      <c r="B665">
        <v>163</v>
      </c>
      <c r="C665">
        <v>55</v>
      </c>
      <c r="D665" t="s">
        <v>812</v>
      </c>
      <c r="E665" t="s">
        <v>92</v>
      </c>
    </row>
    <row r="666" spans="1:5" x14ac:dyDescent="0.2">
      <c r="A666" t="s">
        <v>813</v>
      </c>
      <c r="B666">
        <v>188</v>
      </c>
      <c r="C666">
        <v>87</v>
      </c>
      <c r="D666" t="s">
        <v>812</v>
      </c>
      <c r="E666" t="s">
        <v>90</v>
      </c>
    </row>
    <row r="667" spans="1:5" x14ac:dyDescent="0.2">
      <c r="A667" t="s">
        <v>814</v>
      </c>
      <c r="B667">
        <v>175</v>
      </c>
      <c r="C667">
        <v>63</v>
      </c>
      <c r="D667" t="s">
        <v>812</v>
      </c>
      <c r="E667" t="s">
        <v>92</v>
      </c>
    </row>
    <row r="668" spans="1:5" x14ac:dyDescent="0.2">
      <c r="A668" t="s">
        <v>815</v>
      </c>
      <c r="B668">
        <v>183</v>
      </c>
      <c r="C668">
        <v>74</v>
      </c>
      <c r="D668" t="s">
        <v>812</v>
      </c>
      <c r="E668" t="s">
        <v>90</v>
      </c>
    </row>
    <row r="669" spans="1:5" x14ac:dyDescent="0.2">
      <c r="A669" t="s">
        <v>816</v>
      </c>
      <c r="B669">
        <v>170</v>
      </c>
      <c r="C669">
        <v>71</v>
      </c>
      <c r="D669" t="s">
        <v>812</v>
      </c>
      <c r="E669" t="s">
        <v>90</v>
      </c>
    </row>
    <row r="670" spans="1:5" x14ac:dyDescent="0.2">
      <c r="A670" t="s">
        <v>817</v>
      </c>
      <c r="B670">
        <v>177</v>
      </c>
      <c r="C670">
        <v>70</v>
      </c>
      <c r="D670" t="s">
        <v>818</v>
      </c>
      <c r="E670" t="s">
        <v>90</v>
      </c>
    </row>
    <row r="671" spans="1:5" x14ac:dyDescent="0.2">
      <c r="A671" t="s">
        <v>819</v>
      </c>
      <c r="B671">
        <v>174</v>
      </c>
      <c r="C671">
        <v>118</v>
      </c>
      <c r="D671" t="s">
        <v>818</v>
      </c>
      <c r="E671" t="s">
        <v>90</v>
      </c>
    </row>
    <row r="672" spans="1:5" x14ac:dyDescent="0.2">
      <c r="A672" t="s">
        <v>820</v>
      </c>
      <c r="B672">
        <v>192</v>
      </c>
      <c r="C672">
        <v>88</v>
      </c>
      <c r="D672" t="s">
        <v>818</v>
      </c>
      <c r="E672" t="s">
        <v>90</v>
      </c>
    </row>
    <row r="673" spans="1:5" x14ac:dyDescent="0.2">
      <c r="A673" t="s">
        <v>821</v>
      </c>
      <c r="B673">
        <v>169</v>
      </c>
      <c r="C673">
        <v>65</v>
      </c>
      <c r="D673" t="s">
        <v>818</v>
      </c>
      <c r="E673" t="s">
        <v>92</v>
      </c>
    </row>
    <row r="674" spans="1:5" x14ac:dyDescent="0.2">
      <c r="A674" t="s">
        <v>822</v>
      </c>
      <c r="B674">
        <v>169</v>
      </c>
      <c r="C674">
        <v>58</v>
      </c>
      <c r="D674" t="s">
        <v>818</v>
      </c>
      <c r="E674" t="s">
        <v>92</v>
      </c>
    </row>
    <row r="675" spans="1:5" x14ac:dyDescent="0.2">
      <c r="A675" t="s">
        <v>823</v>
      </c>
      <c r="B675">
        <v>170</v>
      </c>
      <c r="C675">
        <v>59</v>
      </c>
      <c r="D675" t="s">
        <v>818</v>
      </c>
      <c r="E675" t="s">
        <v>92</v>
      </c>
    </row>
    <row r="676" spans="1:5" x14ac:dyDescent="0.2">
      <c r="A676" t="s">
        <v>824</v>
      </c>
      <c r="B676">
        <v>173</v>
      </c>
      <c r="C676">
        <v>63</v>
      </c>
      <c r="D676" t="s">
        <v>818</v>
      </c>
      <c r="E676" t="s">
        <v>92</v>
      </c>
    </row>
    <row r="677" spans="1:5" x14ac:dyDescent="0.2">
      <c r="A677" t="s">
        <v>825</v>
      </c>
      <c r="B677">
        <v>163</v>
      </c>
      <c r="C677">
        <v>57</v>
      </c>
      <c r="D677" t="s">
        <v>826</v>
      </c>
      <c r="E677" t="s">
        <v>92</v>
      </c>
    </row>
    <row r="678" spans="1:5" x14ac:dyDescent="0.2">
      <c r="A678" t="s">
        <v>827</v>
      </c>
      <c r="B678">
        <v>173</v>
      </c>
      <c r="C678">
        <v>71</v>
      </c>
      <c r="D678" t="s">
        <v>826</v>
      </c>
      <c r="E678" t="s">
        <v>90</v>
      </c>
    </row>
    <row r="679" spans="1:5" x14ac:dyDescent="0.2">
      <c r="A679" t="s">
        <v>828</v>
      </c>
      <c r="B679">
        <v>176</v>
      </c>
      <c r="C679">
        <v>65</v>
      </c>
      <c r="D679" t="s">
        <v>826</v>
      </c>
      <c r="E679" t="s">
        <v>90</v>
      </c>
    </row>
    <row r="680" spans="1:5" x14ac:dyDescent="0.2">
      <c r="A680" t="s">
        <v>829</v>
      </c>
      <c r="B680">
        <v>178</v>
      </c>
      <c r="C680">
        <v>49</v>
      </c>
      <c r="D680" t="s">
        <v>826</v>
      </c>
      <c r="E680" t="s">
        <v>92</v>
      </c>
    </row>
    <row r="681" spans="1:5" x14ac:dyDescent="0.2">
      <c r="A681" t="s">
        <v>830</v>
      </c>
      <c r="B681">
        <v>194</v>
      </c>
      <c r="C681">
        <v>93</v>
      </c>
      <c r="D681" t="s">
        <v>826</v>
      </c>
      <c r="E681" t="s">
        <v>90</v>
      </c>
    </row>
    <row r="682" spans="1:5" x14ac:dyDescent="0.2">
      <c r="A682" t="s">
        <v>831</v>
      </c>
      <c r="B682">
        <v>165</v>
      </c>
      <c r="C682">
        <v>56</v>
      </c>
      <c r="D682" t="s">
        <v>826</v>
      </c>
      <c r="E682" t="s">
        <v>92</v>
      </c>
    </row>
    <row r="683" spans="1:5" x14ac:dyDescent="0.2">
      <c r="A683" t="s">
        <v>832</v>
      </c>
      <c r="B683">
        <v>162</v>
      </c>
      <c r="C683">
        <v>52</v>
      </c>
      <c r="D683" t="s">
        <v>826</v>
      </c>
      <c r="E683" t="s">
        <v>92</v>
      </c>
    </row>
    <row r="684" spans="1:5" x14ac:dyDescent="0.2">
      <c r="A684" t="s">
        <v>833</v>
      </c>
      <c r="B684">
        <v>198</v>
      </c>
      <c r="C684">
        <v>98</v>
      </c>
      <c r="D684" t="s">
        <v>826</v>
      </c>
      <c r="E684" t="s">
        <v>90</v>
      </c>
    </row>
    <row r="685" spans="1:5" x14ac:dyDescent="0.2">
      <c r="A685" t="s">
        <v>834</v>
      </c>
      <c r="B685">
        <v>170</v>
      </c>
      <c r="C685">
        <v>60</v>
      </c>
      <c r="D685" t="s">
        <v>826</v>
      </c>
      <c r="E685" t="s">
        <v>92</v>
      </c>
    </row>
    <row r="686" spans="1:5" x14ac:dyDescent="0.2">
      <c r="A686" t="s">
        <v>835</v>
      </c>
      <c r="B686">
        <v>181</v>
      </c>
      <c r="C686">
        <v>74</v>
      </c>
      <c r="D686" t="s">
        <v>826</v>
      </c>
      <c r="E686" t="s">
        <v>92</v>
      </c>
    </row>
    <row r="687" spans="1:5" x14ac:dyDescent="0.2">
      <c r="A687" t="s">
        <v>836</v>
      </c>
      <c r="B687">
        <v>189</v>
      </c>
      <c r="C687">
        <v>85</v>
      </c>
      <c r="D687" t="s">
        <v>826</v>
      </c>
      <c r="E687" t="s">
        <v>90</v>
      </c>
    </row>
    <row r="688" spans="1:5" x14ac:dyDescent="0.2">
      <c r="A688" t="s">
        <v>837</v>
      </c>
      <c r="B688">
        <v>168</v>
      </c>
      <c r="C688">
        <v>62</v>
      </c>
      <c r="D688" t="s">
        <v>826</v>
      </c>
      <c r="E688" t="s">
        <v>92</v>
      </c>
    </row>
    <row r="689" spans="1:5" x14ac:dyDescent="0.2">
      <c r="A689" t="s">
        <v>838</v>
      </c>
      <c r="B689">
        <v>196</v>
      </c>
      <c r="C689">
        <v>90</v>
      </c>
      <c r="D689" t="s">
        <v>826</v>
      </c>
      <c r="E689" t="s">
        <v>90</v>
      </c>
    </row>
    <row r="690" spans="1:5" x14ac:dyDescent="0.2">
      <c r="A690" t="s">
        <v>839</v>
      </c>
      <c r="B690">
        <v>170</v>
      </c>
      <c r="C690">
        <v>70</v>
      </c>
      <c r="D690" t="s">
        <v>826</v>
      </c>
      <c r="E690" t="s">
        <v>92</v>
      </c>
    </row>
    <row r="691" spans="1:5" x14ac:dyDescent="0.2">
      <c r="A691" t="s">
        <v>840</v>
      </c>
      <c r="B691">
        <v>173</v>
      </c>
      <c r="C691">
        <v>61</v>
      </c>
      <c r="D691" t="s">
        <v>841</v>
      </c>
      <c r="E691" t="s">
        <v>92</v>
      </c>
    </row>
    <row r="692" spans="1:5" x14ac:dyDescent="0.2">
      <c r="A692" t="s">
        <v>842</v>
      </c>
      <c r="B692">
        <v>170</v>
      </c>
      <c r="C692">
        <v>66</v>
      </c>
      <c r="D692" t="s">
        <v>841</v>
      </c>
      <c r="E692" t="s">
        <v>92</v>
      </c>
    </row>
    <row r="693" spans="1:5" x14ac:dyDescent="0.2">
      <c r="A693" t="s">
        <v>843</v>
      </c>
      <c r="B693">
        <v>175</v>
      </c>
      <c r="C693">
        <v>58</v>
      </c>
      <c r="D693" t="s">
        <v>841</v>
      </c>
      <c r="E693" t="s">
        <v>90</v>
      </c>
    </row>
    <row r="694" spans="1:5" x14ac:dyDescent="0.2">
      <c r="A694" t="s">
        <v>844</v>
      </c>
      <c r="B694">
        <v>187</v>
      </c>
      <c r="C694">
        <v>80</v>
      </c>
      <c r="D694" t="s">
        <v>841</v>
      </c>
      <c r="E694" t="s">
        <v>90</v>
      </c>
    </row>
    <row r="695" spans="1:5" x14ac:dyDescent="0.2">
      <c r="A695" t="s">
        <v>845</v>
      </c>
      <c r="B695">
        <v>173</v>
      </c>
      <c r="C695">
        <v>64</v>
      </c>
      <c r="D695" t="s">
        <v>841</v>
      </c>
      <c r="E695" t="s">
        <v>92</v>
      </c>
    </row>
    <row r="696" spans="1:5" x14ac:dyDescent="0.2">
      <c r="A696" t="s">
        <v>846</v>
      </c>
      <c r="B696">
        <v>180</v>
      </c>
      <c r="C696">
        <v>67</v>
      </c>
      <c r="D696" t="s">
        <v>841</v>
      </c>
      <c r="E696" t="s">
        <v>90</v>
      </c>
    </row>
    <row r="697" spans="1:5" x14ac:dyDescent="0.2">
      <c r="A697" t="s">
        <v>847</v>
      </c>
      <c r="B697">
        <v>182</v>
      </c>
      <c r="C697">
        <v>74</v>
      </c>
      <c r="D697" t="s">
        <v>841</v>
      </c>
      <c r="E697" t="s">
        <v>90</v>
      </c>
    </row>
    <row r="698" spans="1:5" x14ac:dyDescent="0.2">
      <c r="A698" t="s">
        <v>848</v>
      </c>
      <c r="B698">
        <v>178</v>
      </c>
      <c r="C698">
        <v>73</v>
      </c>
      <c r="D698" t="s">
        <v>841</v>
      </c>
      <c r="E698" t="s">
        <v>90</v>
      </c>
    </row>
    <row r="699" spans="1:5" x14ac:dyDescent="0.2">
      <c r="A699" t="s">
        <v>849</v>
      </c>
      <c r="B699">
        <v>177</v>
      </c>
      <c r="C699">
        <v>70</v>
      </c>
      <c r="D699" t="s">
        <v>841</v>
      </c>
      <c r="E699" t="s">
        <v>90</v>
      </c>
    </row>
    <row r="700" spans="1:5" x14ac:dyDescent="0.2">
      <c r="A700" t="s">
        <v>850</v>
      </c>
      <c r="B700">
        <v>165</v>
      </c>
      <c r="C700">
        <v>57</v>
      </c>
      <c r="D700" t="s">
        <v>841</v>
      </c>
      <c r="E700" t="s">
        <v>92</v>
      </c>
    </row>
    <row r="701" spans="1:5" x14ac:dyDescent="0.2">
      <c r="A701" t="s">
        <v>851</v>
      </c>
      <c r="B701">
        <v>187</v>
      </c>
      <c r="C701">
        <v>80</v>
      </c>
      <c r="D701" t="s">
        <v>841</v>
      </c>
      <c r="E701" t="s">
        <v>90</v>
      </c>
    </row>
    <row r="702" spans="1:5" x14ac:dyDescent="0.2">
      <c r="A702" t="s">
        <v>852</v>
      </c>
      <c r="B702">
        <v>168</v>
      </c>
      <c r="C702">
        <v>57</v>
      </c>
      <c r="D702" t="s">
        <v>841</v>
      </c>
      <c r="E702" t="s">
        <v>92</v>
      </c>
    </row>
    <row r="703" spans="1:5" x14ac:dyDescent="0.2">
      <c r="A703" t="s">
        <v>853</v>
      </c>
      <c r="B703">
        <v>175</v>
      </c>
      <c r="C703">
        <v>68</v>
      </c>
      <c r="D703" t="s">
        <v>841</v>
      </c>
      <c r="E703" t="s">
        <v>92</v>
      </c>
    </row>
    <row r="704" spans="1:5" x14ac:dyDescent="0.2">
      <c r="A704" t="s">
        <v>854</v>
      </c>
      <c r="B704">
        <v>192</v>
      </c>
      <c r="C704">
        <v>73</v>
      </c>
      <c r="D704" t="s">
        <v>841</v>
      </c>
      <c r="E704" t="s">
        <v>92</v>
      </c>
    </row>
    <row r="705" spans="1:5" x14ac:dyDescent="0.2">
      <c r="A705" t="s">
        <v>855</v>
      </c>
      <c r="B705">
        <v>191</v>
      </c>
      <c r="C705">
        <v>84</v>
      </c>
      <c r="D705" t="s">
        <v>841</v>
      </c>
      <c r="E705" t="s">
        <v>90</v>
      </c>
    </row>
    <row r="706" spans="1:5" x14ac:dyDescent="0.2">
      <c r="A706" t="s">
        <v>856</v>
      </c>
      <c r="B706">
        <v>187</v>
      </c>
      <c r="C706">
        <v>74</v>
      </c>
      <c r="D706" t="s">
        <v>841</v>
      </c>
      <c r="E706" t="s">
        <v>90</v>
      </c>
    </row>
    <row r="707" spans="1:5" x14ac:dyDescent="0.2">
      <c r="A707" t="s">
        <v>857</v>
      </c>
      <c r="B707">
        <v>184</v>
      </c>
      <c r="C707">
        <v>85</v>
      </c>
      <c r="D707" t="s">
        <v>841</v>
      </c>
      <c r="E707" t="s">
        <v>90</v>
      </c>
    </row>
    <row r="708" spans="1:5" x14ac:dyDescent="0.2">
      <c r="A708" t="s">
        <v>858</v>
      </c>
      <c r="B708">
        <v>180</v>
      </c>
      <c r="C708">
        <v>76</v>
      </c>
      <c r="D708" t="s">
        <v>841</v>
      </c>
      <c r="E708" t="s">
        <v>90</v>
      </c>
    </row>
    <row r="709" spans="1:5" x14ac:dyDescent="0.2">
      <c r="A709" t="s">
        <v>859</v>
      </c>
      <c r="B709">
        <v>186</v>
      </c>
      <c r="C709">
        <v>72</v>
      </c>
      <c r="D709" t="s">
        <v>841</v>
      </c>
      <c r="E709" t="s">
        <v>90</v>
      </c>
    </row>
    <row r="710" spans="1:5" x14ac:dyDescent="0.2">
      <c r="A710" t="s">
        <v>860</v>
      </c>
      <c r="B710">
        <v>190</v>
      </c>
      <c r="C710">
        <v>85</v>
      </c>
      <c r="D710" t="s">
        <v>841</v>
      </c>
      <c r="E710" t="s">
        <v>90</v>
      </c>
    </row>
    <row r="711" spans="1:5" x14ac:dyDescent="0.2">
      <c r="A711" t="s">
        <v>861</v>
      </c>
      <c r="B711">
        <v>165</v>
      </c>
      <c r="C711">
        <v>59</v>
      </c>
      <c r="D711" t="s">
        <v>841</v>
      </c>
      <c r="E711" t="s">
        <v>90</v>
      </c>
    </row>
    <row r="712" spans="1:5" x14ac:dyDescent="0.2">
      <c r="A712" t="s">
        <v>862</v>
      </c>
      <c r="B712">
        <v>173</v>
      </c>
      <c r="C712">
        <v>65</v>
      </c>
      <c r="D712" t="s">
        <v>841</v>
      </c>
      <c r="E712" t="s">
        <v>90</v>
      </c>
    </row>
    <row r="713" spans="1:5" x14ac:dyDescent="0.2">
      <c r="A713" t="s">
        <v>863</v>
      </c>
      <c r="B713">
        <v>172</v>
      </c>
      <c r="C713">
        <v>59</v>
      </c>
      <c r="D713" t="s">
        <v>841</v>
      </c>
      <c r="E713" t="s">
        <v>92</v>
      </c>
    </row>
    <row r="714" spans="1:5" x14ac:dyDescent="0.2">
      <c r="A714" t="s">
        <v>864</v>
      </c>
      <c r="B714">
        <v>168</v>
      </c>
      <c r="C714">
        <v>49</v>
      </c>
      <c r="D714" t="s">
        <v>841</v>
      </c>
      <c r="E714" t="s">
        <v>90</v>
      </c>
    </row>
    <row r="715" spans="1:5" x14ac:dyDescent="0.2">
      <c r="A715" t="s">
        <v>865</v>
      </c>
      <c r="B715">
        <v>175</v>
      </c>
      <c r="C715">
        <v>56</v>
      </c>
      <c r="D715" t="s">
        <v>841</v>
      </c>
      <c r="E715" t="s">
        <v>92</v>
      </c>
    </row>
    <row r="716" spans="1:5" x14ac:dyDescent="0.2">
      <c r="A716" t="s">
        <v>866</v>
      </c>
      <c r="B716">
        <v>182</v>
      </c>
      <c r="C716">
        <v>66</v>
      </c>
      <c r="D716" t="s">
        <v>841</v>
      </c>
      <c r="E716" t="s">
        <v>90</v>
      </c>
    </row>
    <row r="717" spans="1:5" x14ac:dyDescent="0.2">
      <c r="A717" t="s">
        <v>867</v>
      </c>
      <c r="B717">
        <v>177</v>
      </c>
      <c r="C717">
        <v>78</v>
      </c>
      <c r="D717" t="s">
        <v>868</v>
      </c>
      <c r="E717" t="s">
        <v>90</v>
      </c>
    </row>
    <row r="718" spans="1:5" x14ac:dyDescent="0.2">
      <c r="A718" t="s">
        <v>869</v>
      </c>
      <c r="B718">
        <v>178</v>
      </c>
      <c r="C718">
        <v>81</v>
      </c>
      <c r="D718" t="s">
        <v>868</v>
      </c>
      <c r="E718" t="s">
        <v>92</v>
      </c>
    </row>
    <row r="719" spans="1:5" x14ac:dyDescent="0.2">
      <c r="A719" t="s">
        <v>870</v>
      </c>
      <c r="B719">
        <v>171</v>
      </c>
      <c r="C719">
        <v>71</v>
      </c>
      <c r="D719" t="s">
        <v>868</v>
      </c>
      <c r="E719" t="s">
        <v>90</v>
      </c>
    </row>
    <row r="720" spans="1:5" x14ac:dyDescent="0.2">
      <c r="A720" t="s">
        <v>871</v>
      </c>
      <c r="B720">
        <v>171</v>
      </c>
      <c r="C720">
        <v>62</v>
      </c>
      <c r="D720" t="s">
        <v>868</v>
      </c>
      <c r="E720" t="s">
        <v>92</v>
      </c>
    </row>
    <row r="721" spans="1:5" x14ac:dyDescent="0.2">
      <c r="A721" t="s">
        <v>872</v>
      </c>
      <c r="B721">
        <v>170</v>
      </c>
      <c r="C721">
        <v>70</v>
      </c>
      <c r="D721" t="s">
        <v>868</v>
      </c>
      <c r="E721" t="s">
        <v>92</v>
      </c>
    </row>
    <row r="722" spans="1:5" x14ac:dyDescent="0.2">
      <c r="A722" t="s">
        <v>873</v>
      </c>
      <c r="B722">
        <v>191</v>
      </c>
      <c r="C722">
        <v>90</v>
      </c>
      <c r="D722" t="s">
        <v>868</v>
      </c>
      <c r="E722" t="s">
        <v>90</v>
      </c>
    </row>
    <row r="723" spans="1:5" x14ac:dyDescent="0.2">
      <c r="A723" t="s">
        <v>874</v>
      </c>
      <c r="B723">
        <v>172</v>
      </c>
      <c r="C723">
        <v>64</v>
      </c>
      <c r="D723" t="s">
        <v>868</v>
      </c>
      <c r="E723" t="s">
        <v>90</v>
      </c>
    </row>
    <row r="724" spans="1:5" x14ac:dyDescent="0.2">
      <c r="A724" t="s">
        <v>875</v>
      </c>
      <c r="B724">
        <v>168</v>
      </c>
      <c r="C724">
        <v>63</v>
      </c>
      <c r="D724" t="s">
        <v>868</v>
      </c>
      <c r="E724" t="s">
        <v>92</v>
      </c>
    </row>
    <row r="725" spans="1:5" x14ac:dyDescent="0.2">
      <c r="A725" t="s">
        <v>876</v>
      </c>
      <c r="B725">
        <v>181</v>
      </c>
      <c r="C725">
        <v>80</v>
      </c>
      <c r="D725" t="s">
        <v>868</v>
      </c>
      <c r="E725" t="s">
        <v>90</v>
      </c>
    </row>
    <row r="726" spans="1:5" x14ac:dyDescent="0.2">
      <c r="A726" t="s">
        <v>877</v>
      </c>
      <c r="B726">
        <v>174</v>
      </c>
      <c r="C726">
        <v>72</v>
      </c>
      <c r="D726" t="s">
        <v>868</v>
      </c>
      <c r="E726" t="s">
        <v>92</v>
      </c>
    </row>
    <row r="727" spans="1:5" x14ac:dyDescent="0.2">
      <c r="A727" t="s">
        <v>878</v>
      </c>
      <c r="B727">
        <v>161</v>
      </c>
      <c r="C727">
        <v>48</v>
      </c>
      <c r="D727" t="s">
        <v>868</v>
      </c>
      <c r="E727" t="s">
        <v>92</v>
      </c>
    </row>
    <row r="728" spans="1:5" x14ac:dyDescent="0.2">
      <c r="A728" t="s">
        <v>879</v>
      </c>
      <c r="B728">
        <v>174</v>
      </c>
      <c r="C728">
        <v>73</v>
      </c>
      <c r="D728" t="s">
        <v>868</v>
      </c>
      <c r="E728" t="s">
        <v>90</v>
      </c>
    </row>
    <row r="729" spans="1:5" x14ac:dyDescent="0.2">
      <c r="A729" t="s">
        <v>880</v>
      </c>
      <c r="B729">
        <v>181</v>
      </c>
      <c r="C729">
        <v>85</v>
      </c>
      <c r="D729" t="s">
        <v>868</v>
      </c>
      <c r="E729" t="s">
        <v>90</v>
      </c>
    </row>
    <row r="730" spans="1:5" x14ac:dyDescent="0.2">
      <c r="A730" t="s">
        <v>881</v>
      </c>
      <c r="B730">
        <v>173</v>
      </c>
      <c r="C730">
        <v>72</v>
      </c>
      <c r="D730" t="s">
        <v>868</v>
      </c>
      <c r="E730" t="s">
        <v>90</v>
      </c>
    </row>
    <row r="731" spans="1:5" x14ac:dyDescent="0.2">
      <c r="A731" t="s">
        <v>882</v>
      </c>
      <c r="B731">
        <v>193</v>
      </c>
      <c r="C731">
        <v>85</v>
      </c>
      <c r="D731" t="s">
        <v>868</v>
      </c>
      <c r="E731" t="s">
        <v>90</v>
      </c>
    </row>
    <row r="732" spans="1:5" x14ac:dyDescent="0.2">
      <c r="A732" t="s">
        <v>883</v>
      </c>
      <c r="B732">
        <v>184</v>
      </c>
      <c r="C732">
        <v>70</v>
      </c>
      <c r="D732" t="s">
        <v>868</v>
      </c>
      <c r="E732" t="s">
        <v>90</v>
      </c>
    </row>
    <row r="733" spans="1:5" x14ac:dyDescent="0.2">
      <c r="A733" t="s">
        <v>884</v>
      </c>
      <c r="B733">
        <v>174</v>
      </c>
      <c r="C733">
        <v>77</v>
      </c>
      <c r="D733" t="s">
        <v>868</v>
      </c>
      <c r="E733" t="s">
        <v>90</v>
      </c>
    </row>
    <row r="734" spans="1:5" x14ac:dyDescent="0.2">
      <c r="A734" t="s">
        <v>885</v>
      </c>
      <c r="B734">
        <v>174</v>
      </c>
      <c r="C734">
        <v>73</v>
      </c>
      <c r="D734" t="s">
        <v>868</v>
      </c>
      <c r="E734" t="s">
        <v>92</v>
      </c>
    </row>
    <row r="735" spans="1:5" x14ac:dyDescent="0.2">
      <c r="A735" t="s">
        <v>886</v>
      </c>
      <c r="B735">
        <v>178</v>
      </c>
      <c r="C735">
        <v>67</v>
      </c>
      <c r="D735" t="s">
        <v>868</v>
      </c>
      <c r="E735" t="s">
        <v>90</v>
      </c>
    </row>
    <row r="736" spans="1:5" x14ac:dyDescent="0.2">
      <c r="A736" t="s">
        <v>887</v>
      </c>
      <c r="B736">
        <v>174</v>
      </c>
      <c r="C736">
        <v>63</v>
      </c>
      <c r="D736" t="s">
        <v>868</v>
      </c>
      <c r="E736" t="s">
        <v>92</v>
      </c>
    </row>
    <row r="737" spans="1:5" x14ac:dyDescent="0.2">
      <c r="A737" t="s">
        <v>888</v>
      </c>
      <c r="B737">
        <v>205</v>
      </c>
      <c r="C737">
        <v>107</v>
      </c>
      <c r="D737" t="s">
        <v>868</v>
      </c>
      <c r="E737" t="s">
        <v>90</v>
      </c>
    </row>
    <row r="738" spans="1:5" x14ac:dyDescent="0.2">
      <c r="A738" t="s">
        <v>889</v>
      </c>
      <c r="B738">
        <v>179</v>
      </c>
      <c r="C738">
        <v>68</v>
      </c>
      <c r="D738" t="s">
        <v>868</v>
      </c>
      <c r="E738" t="s">
        <v>90</v>
      </c>
    </row>
    <row r="739" spans="1:5" x14ac:dyDescent="0.2">
      <c r="A739" t="s">
        <v>890</v>
      </c>
      <c r="B739">
        <v>183</v>
      </c>
      <c r="C739">
        <v>89</v>
      </c>
      <c r="D739" t="s">
        <v>868</v>
      </c>
      <c r="E739" t="s">
        <v>90</v>
      </c>
    </row>
    <row r="740" spans="1:5" x14ac:dyDescent="0.2">
      <c r="A740" t="s">
        <v>891</v>
      </c>
      <c r="B740">
        <v>178</v>
      </c>
      <c r="C740">
        <v>64</v>
      </c>
      <c r="D740" t="s">
        <v>868</v>
      </c>
      <c r="E740" t="s">
        <v>90</v>
      </c>
    </row>
    <row r="741" spans="1:5" x14ac:dyDescent="0.2">
      <c r="A741" t="s">
        <v>892</v>
      </c>
      <c r="B741">
        <v>186</v>
      </c>
      <c r="C741">
        <v>73</v>
      </c>
      <c r="D741" t="s">
        <v>868</v>
      </c>
      <c r="E741" t="s">
        <v>90</v>
      </c>
    </row>
    <row r="742" spans="1:5" x14ac:dyDescent="0.2">
      <c r="A742" t="s">
        <v>893</v>
      </c>
      <c r="B742">
        <v>188</v>
      </c>
      <c r="C742">
        <v>87</v>
      </c>
      <c r="D742" t="s">
        <v>868</v>
      </c>
      <c r="E742" t="s">
        <v>90</v>
      </c>
    </row>
    <row r="743" spans="1:5" x14ac:dyDescent="0.2">
      <c r="A743" t="s">
        <v>894</v>
      </c>
      <c r="B743">
        <v>196</v>
      </c>
      <c r="C743">
        <v>108</v>
      </c>
      <c r="D743" t="s">
        <v>868</v>
      </c>
      <c r="E743" t="s">
        <v>90</v>
      </c>
    </row>
    <row r="744" spans="1:5" x14ac:dyDescent="0.2">
      <c r="A744" t="s">
        <v>895</v>
      </c>
      <c r="B744">
        <v>177</v>
      </c>
      <c r="C744">
        <v>83</v>
      </c>
      <c r="D744" t="s">
        <v>868</v>
      </c>
      <c r="E744" t="s">
        <v>90</v>
      </c>
    </row>
    <row r="745" spans="1:5" x14ac:dyDescent="0.2">
      <c r="A745" t="s">
        <v>896</v>
      </c>
      <c r="B745">
        <v>157</v>
      </c>
      <c r="C745">
        <v>47</v>
      </c>
      <c r="D745" t="s">
        <v>868</v>
      </c>
      <c r="E745" t="s">
        <v>92</v>
      </c>
    </row>
    <row r="746" spans="1:5" x14ac:dyDescent="0.2">
      <c r="A746" t="s">
        <v>897</v>
      </c>
      <c r="B746">
        <v>188</v>
      </c>
      <c r="C746">
        <v>81</v>
      </c>
      <c r="D746" t="s">
        <v>868</v>
      </c>
      <c r="E746" t="s">
        <v>90</v>
      </c>
    </row>
    <row r="747" spans="1:5" x14ac:dyDescent="0.2">
      <c r="A747" t="s">
        <v>898</v>
      </c>
      <c r="B747">
        <v>171</v>
      </c>
      <c r="C747">
        <v>58</v>
      </c>
      <c r="D747" t="s">
        <v>899</v>
      </c>
      <c r="E747" t="s">
        <v>92</v>
      </c>
    </row>
    <row r="748" spans="1:5" x14ac:dyDescent="0.2">
      <c r="A748" t="s">
        <v>900</v>
      </c>
      <c r="B748">
        <v>165</v>
      </c>
      <c r="C748">
        <v>58</v>
      </c>
      <c r="D748" t="s">
        <v>899</v>
      </c>
      <c r="E748" t="s">
        <v>92</v>
      </c>
    </row>
    <row r="749" spans="1:5" x14ac:dyDescent="0.2">
      <c r="A749" t="s">
        <v>901</v>
      </c>
      <c r="B749">
        <v>173</v>
      </c>
      <c r="C749">
        <v>62</v>
      </c>
      <c r="D749" t="s">
        <v>899</v>
      </c>
      <c r="E749" t="s">
        <v>90</v>
      </c>
    </row>
    <row r="750" spans="1:5" x14ac:dyDescent="0.2">
      <c r="A750" t="s">
        <v>902</v>
      </c>
      <c r="B750">
        <v>170</v>
      </c>
      <c r="C750">
        <v>60</v>
      </c>
      <c r="D750" t="s">
        <v>899</v>
      </c>
      <c r="E750" t="s">
        <v>92</v>
      </c>
    </row>
    <row r="751" spans="1:5" x14ac:dyDescent="0.2">
      <c r="A751" t="s">
        <v>903</v>
      </c>
      <c r="B751">
        <v>178</v>
      </c>
      <c r="C751">
        <v>65</v>
      </c>
      <c r="D751" t="s">
        <v>899</v>
      </c>
      <c r="E751" t="s">
        <v>92</v>
      </c>
    </row>
    <row r="752" spans="1:5" x14ac:dyDescent="0.2">
      <c r="A752" t="s">
        <v>904</v>
      </c>
      <c r="B752">
        <v>174</v>
      </c>
      <c r="C752">
        <v>65</v>
      </c>
      <c r="D752" t="s">
        <v>899</v>
      </c>
      <c r="E752" t="s">
        <v>92</v>
      </c>
    </row>
    <row r="753" spans="1:5" x14ac:dyDescent="0.2">
      <c r="A753" t="s">
        <v>905</v>
      </c>
      <c r="B753">
        <v>175</v>
      </c>
      <c r="C753">
        <v>66</v>
      </c>
      <c r="D753" t="s">
        <v>899</v>
      </c>
      <c r="E753" t="s">
        <v>92</v>
      </c>
    </row>
    <row r="754" spans="1:5" x14ac:dyDescent="0.2">
      <c r="A754" t="s">
        <v>906</v>
      </c>
      <c r="B754">
        <v>167</v>
      </c>
      <c r="C754">
        <v>58</v>
      </c>
      <c r="D754" t="s">
        <v>899</v>
      </c>
      <c r="E754" t="s">
        <v>92</v>
      </c>
    </row>
    <row r="755" spans="1:5" x14ac:dyDescent="0.2">
      <c r="A755" t="s">
        <v>907</v>
      </c>
      <c r="B755">
        <v>185</v>
      </c>
      <c r="C755">
        <v>72</v>
      </c>
      <c r="D755" t="s">
        <v>899</v>
      </c>
      <c r="E755" t="s">
        <v>92</v>
      </c>
    </row>
    <row r="756" spans="1:5" x14ac:dyDescent="0.2">
      <c r="A756" t="s">
        <v>908</v>
      </c>
      <c r="B756">
        <v>197</v>
      </c>
      <c r="C756">
        <v>102</v>
      </c>
      <c r="D756" t="s">
        <v>899</v>
      </c>
      <c r="E756" t="s">
        <v>90</v>
      </c>
    </row>
    <row r="757" spans="1:5" x14ac:dyDescent="0.2">
      <c r="A757" t="s">
        <v>909</v>
      </c>
      <c r="B757">
        <v>171</v>
      </c>
      <c r="C757">
        <v>65</v>
      </c>
      <c r="D757" t="s">
        <v>899</v>
      </c>
      <c r="E757" t="s">
        <v>92</v>
      </c>
    </row>
    <row r="758" spans="1:5" x14ac:dyDescent="0.2">
      <c r="A758" t="s">
        <v>910</v>
      </c>
      <c r="B758">
        <v>180</v>
      </c>
      <c r="C758">
        <v>74</v>
      </c>
      <c r="D758" t="s">
        <v>899</v>
      </c>
      <c r="E758" t="s">
        <v>92</v>
      </c>
    </row>
    <row r="759" spans="1:5" x14ac:dyDescent="0.2">
      <c r="A759" t="s">
        <v>911</v>
      </c>
      <c r="B759">
        <v>186</v>
      </c>
      <c r="C759">
        <v>79</v>
      </c>
      <c r="D759" t="s">
        <v>899</v>
      </c>
      <c r="E759" t="s">
        <v>90</v>
      </c>
    </row>
    <row r="760" spans="1:5" x14ac:dyDescent="0.2">
      <c r="A760" t="s">
        <v>912</v>
      </c>
      <c r="B760">
        <v>186</v>
      </c>
      <c r="C760">
        <v>69</v>
      </c>
      <c r="D760" t="s">
        <v>899</v>
      </c>
      <c r="E760" t="s">
        <v>90</v>
      </c>
    </row>
    <row r="761" spans="1:5" x14ac:dyDescent="0.2">
      <c r="A761" t="s">
        <v>913</v>
      </c>
      <c r="B761">
        <v>178</v>
      </c>
      <c r="C761">
        <v>70</v>
      </c>
      <c r="D761" t="s">
        <v>899</v>
      </c>
      <c r="E761" t="s">
        <v>90</v>
      </c>
    </row>
    <row r="762" spans="1:5" x14ac:dyDescent="0.2">
      <c r="A762" t="s">
        <v>914</v>
      </c>
      <c r="B762">
        <v>168</v>
      </c>
      <c r="C762">
        <v>60</v>
      </c>
      <c r="D762" t="s">
        <v>915</v>
      </c>
      <c r="E762" t="s">
        <v>90</v>
      </c>
    </row>
    <row r="763" spans="1:5" x14ac:dyDescent="0.2">
      <c r="A763" t="s">
        <v>916</v>
      </c>
      <c r="B763">
        <v>193</v>
      </c>
      <c r="C763">
        <v>88</v>
      </c>
      <c r="D763" t="s">
        <v>915</v>
      </c>
      <c r="E763" t="s">
        <v>90</v>
      </c>
    </row>
    <row r="764" spans="1:5" x14ac:dyDescent="0.2">
      <c r="A764" t="s">
        <v>917</v>
      </c>
      <c r="B764">
        <v>174</v>
      </c>
      <c r="C764">
        <v>54</v>
      </c>
      <c r="D764" t="s">
        <v>915</v>
      </c>
      <c r="E764" t="s">
        <v>92</v>
      </c>
    </row>
    <row r="765" spans="1:5" x14ac:dyDescent="0.2">
      <c r="A765" t="s">
        <v>918</v>
      </c>
      <c r="B765">
        <v>182</v>
      </c>
      <c r="C765">
        <v>77</v>
      </c>
      <c r="D765" t="s">
        <v>915</v>
      </c>
      <c r="E765" t="s">
        <v>90</v>
      </c>
    </row>
    <row r="766" spans="1:5" x14ac:dyDescent="0.2">
      <c r="A766" t="s">
        <v>919</v>
      </c>
      <c r="B766">
        <v>182</v>
      </c>
      <c r="C766">
        <v>76</v>
      </c>
      <c r="D766" t="s">
        <v>915</v>
      </c>
      <c r="E766" t="s">
        <v>90</v>
      </c>
    </row>
    <row r="767" spans="1:5" x14ac:dyDescent="0.2">
      <c r="A767" t="s">
        <v>920</v>
      </c>
      <c r="B767">
        <v>176</v>
      </c>
      <c r="C767">
        <v>64</v>
      </c>
      <c r="D767" t="s">
        <v>915</v>
      </c>
      <c r="E767" t="s">
        <v>92</v>
      </c>
    </row>
    <row r="768" spans="1:5" x14ac:dyDescent="0.2">
      <c r="A768" t="s">
        <v>921</v>
      </c>
      <c r="B768">
        <v>183</v>
      </c>
      <c r="C768">
        <v>89</v>
      </c>
      <c r="D768" t="s">
        <v>915</v>
      </c>
      <c r="E768" t="s">
        <v>90</v>
      </c>
    </row>
    <row r="769" spans="1:5" x14ac:dyDescent="0.2">
      <c r="A769" t="s">
        <v>922</v>
      </c>
      <c r="B769">
        <v>182</v>
      </c>
      <c r="C769">
        <v>75</v>
      </c>
      <c r="D769" t="s">
        <v>915</v>
      </c>
      <c r="E769" t="s">
        <v>90</v>
      </c>
    </row>
    <row r="770" spans="1:5" x14ac:dyDescent="0.2">
      <c r="A770" t="s">
        <v>923</v>
      </c>
      <c r="B770">
        <v>194</v>
      </c>
      <c r="C770">
        <v>85</v>
      </c>
      <c r="D770" t="s">
        <v>915</v>
      </c>
      <c r="E770" t="s">
        <v>90</v>
      </c>
    </row>
    <row r="771" spans="1:5" x14ac:dyDescent="0.2">
      <c r="A771" t="s">
        <v>924</v>
      </c>
      <c r="B771">
        <v>195</v>
      </c>
      <c r="C771">
        <v>100</v>
      </c>
      <c r="D771" t="s">
        <v>915</v>
      </c>
      <c r="E771" t="s">
        <v>90</v>
      </c>
    </row>
    <row r="772" spans="1:5" x14ac:dyDescent="0.2">
      <c r="A772" t="s">
        <v>925</v>
      </c>
      <c r="B772">
        <v>180</v>
      </c>
      <c r="C772">
        <v>73</v>
      </c>
      <c r="D772" t="s">
        <v>915</v>
      </c>
      <c r="E772" t="s">
        <v>90</v>
      </c>
    </row>
    <row r="773" spans="1:5" x14ac:dyDescent="0.2">
      <c r="A773" t="s">
        <v>926</v>
      </c>
      <c r="B773">
        <v>208</v>
      </c>
      <c r="C773">
        <v>110</v>
      </c>
      <c r="D773" t="s">
        <v>927</v>
      </c>
      <c r="E773" t="s">
        <v>90</v>
      </c>
    </row>
    <row r="774" spans="1:5" x14ac:dyDescent="0.2">
      <c r="A774" t="s">
        <v>928</v>
      </c>
      <c r="B774">
        <v>164</v>
      </c>
      <c r="C774">
        <v>51</v>
      </c>
      <c r="D774" t="s">
        <v>927</v>
      </c>
      <c r="E774" t="s">
        <v>92</v>
      </c>
    </row>
    <row r="775" spans="1:5" x14ac:dyDescent="0.2">
      <c r="A775" t="s">
        <v>929</v>
      </c>
      <c r="B775">
        <v>183</v>
      </c>
      <c r="C775">
        <v>80</v>
      </c>
      <c r="D775" t="s">
        <v>927</v>
      </c>
      <c r="E775" t="s">
        <v>90</v>
      </c>
    </row>
    <row r="776" spans="1:5" x14ac:dyDescent="0.2">
      <c r="A776" t="s">
        <v>930</v>
      </c>
      <c r="B776">
        <v>162</v>
      </c>
      <c r="C776">
        <v>65</v>
      </c>
      <c r="D776" t="s">
        <v>927</v>
      </c>
      <c r="E776" t="s">
        <v>92</v>
      </c>
    </row>
    <row r="777" spans="1:5" x14ac:dyDescent="0.2">
      <c r="A777" t="s">
        <v>931</v>
      </c>
      <c r="B777">
        <v>179</v>
      </c>
      <c r="C777">
        <v>70</v>
      </c>
      <c r="D777" t="s">
        <v>927</v>
      </c>
      <c r="E777" t="s">
        <v>92</v>
      </c>
    </row>
    <row r="778" spans="1:5" x14ac:dyDescent="0.2">
      <c r="A778" t="s">
        <v>932</v>
      </c>
      <c r="B778">
        <v>183</v>
      </c>
      <c r="C778">
        <v>90</v>
      </c>
      <c r="D778" t="s">
        <v>927</v>
      </c>
      <c r="E778" t="s">
        <v>90</v>
      </c>
    </row>
    <row r="779" spans="1:5" x14ac:dyDescent="0.2">
      <c r="A779" t="s">
        <v>933</v>
      </c>
      <c r="B779">
        <v>172</v>
      </c>
      <c r="C779">
        <v>62</v>
      </c>
      <c r="D779" t="s">
        <v>927</v>
      </c>
      <c r="E779" t="s">
        <v>92</v>
      </c>
    </row>
    <row r="780" spans="1:5" x14ac:dyDescent="0.2">
      <c r="A780" t="s">
        <v>934</v>
      </c>
      <c r="B780">
        <v>188</v>
      </c>
      <c r="C780">
        <v>86</v>
      </c>
      <c r="D780" t="s">
        <v>927</v>
      </c>
      <c r="E780" t="s">
        <v>92</v>
      </c>
    </row>
    <row r="781" spans="1:5" x14ac:dyDescent="0.2">
      <c r="A781" t="s">
        <v>935</v>
      </c>
      <c r="B781">
        <v>169</v>
      </c>
      <c r="C781">
        <v>67</v>
      </c>
      <c r="D781" t="s">
        <v>927</v>
      </c>
      <c r="E781" t="s">
        <v>92</v>
      </c>
    </row>
    <row r="782" spans="1:5" x14ac:dyDescent="0.2">
      <c r="A782" t="s">
        <v>936</v>
      </c>
      <c r="B782">
        <v>170</v>
      </c>
      <c r="C782">
        <v>65</v>
      </c>
      <c r="D782" t="s">
        <v>927</v>
      </c>
      <c r="E782" t="s">
        <v>90</v>
      </c>
    </row>
    <row r="783" spans="1:5" x14ac:dyDescent="0.2">
      <c r="A783" t="s">
        <v>937</v>
      </c>
      <c r="B783">
        <v>170</v>
      </c>
      <c r="C783">
        <v>65</v>
      </c>
      <c r="D783" t="s">
        <v>927</v>
      </c>
      <c r="E783" t="s">
        <v>92</v>
      </c>
    </row>
    <row r="784" spans="1:5" x14ac:dyDescent="0.2">
      <c r="A784" t="s">
        <v>938</v>
      </c>
      <c r="B784">
        <v>157</v>
      </c>
      <c r="C784">
        <v>56</v>
      </c>
      <c r="D784" t="s">
        <v>927</v>
      </c>
      <c r="E784" t="s">
        <v>92</v>
      </c>
    </row>
    <row r="785" spans="1:5" x14ac:dyDescent="0.2">
      <c r="A785" t="s">
        <v>939</v>
      </c>
      <c r="B785">
        <v>175</v>
      </c>
      <c r="C785">
        <v>70</v>
      </c>
      <c r="D785" t="s">
        <v>927</v>
      </c>
      <c r="E785" t="s">
        <v>92</v>
      </c>
    </row>
    <row r="786" spans="1:5" x14ac:dyDescent="0.2">
      <c r="A786" t="s">
        <v>940</v>
      </c>
      <c r="B786">
        <v>212</v>
      </c>
      <c r="C786">
        <v>115</v>
      </c>
      <c r="D786" t="s">
        <v>927</v>
      </c>
      <c r="E786" t="s">
        <v>90</v>
      </c>
    </row>
    <row r="787" spans="1:5" x14ac:dyDescent="0.2">
      <c r="A787" t="s">
        <v>941</v>
      </c>
      <c r="B787">
        <v>168</v>
      </c>
      <c r="C787">
        <v>57</v>
      </c>
      <c r="D787" t="s">
        <v>927</v>
      </c>
      <c r="E787" t="s">
        <v>92</v>
      </c>
    </row>
    <row r="788" spans="1:5" x14ac:dyDescent="0.2">
      <c r="A788" t="s">
        <v>942</v>
      </c>
      <c r="B788">
        <v>166</v>
      </c>
      <c r="C788">
        <v>64</v>
      </c>
      <c r="D788" t="s">
        <v>927</v>
      </c>
      <c r="E788" t="s">
        <v>92</v>
      </c>
    </row>
    <row r="789" spans="1:5" x14ac:dyDescent="0.2">
      <c r="A789" t="s">
        <v>943</v>
      </c>
      <c r="B789">
        <v>188</v>
      </c>
      <c r="C789">
        <v>100</v>
      </c>
      <c r="D789" t="s">
        <v>927</v>
      </c>
      <c r="E789" t="s">
        <v>90</v>
      </c>
    </row>
    <row r="790" spans="1:5" x14ac:dyDescent="0.2">
      <c r="A790" t="s">
        <v>944</v>
      </c>
      <c r="B790">
        <v>182</v>
      </c>
      <c r="C790">
        <v>82</v>
      </c>
      <c r="D790" t="s">
        <v>927</v>
      </c>
      <c r="E790" t="s">
        <v>90</v>
      </c>
    </row>
    <row r="791" spans="1:5" x14ac:dyDescent="0.2">
      <c r="A791" t="s">
        <v>945</v>
      </c>
      <c r="B791">
        <v>188</v>
      </c>
      <c r="C791">
        <v>69</v>
      </c>
      <c r="D791" t="s">
        <v>927</v>
      </c>
      <c r="E791" t="s">
        <v>90</v>
      </c>
    </row>
    <row r="792" spans="1:5" x14ac:dyDescent="0.2">
      <c r="A792" t="s">
        <v>946</v>
      </c>
      <c r="B792">
        <v>180</v>
      </c>
      <c r="C792">
        <v>71</v>
      </c>
      <c r="D792" t="s">
        <v>927</v>
      </c>
      <c r="E792" t="s">
        <v>90</v>
      </c>
    </row>
    <row r="793" spans="1:5" x14ac:dyDescent="0.2">
      <c r="A793" t="s">
        <v>947</v>
      </c>
      <c r="B793">
        <v>176</v>
      </c>
      <c r="C793">
        <v>78</v>
      </c>
      <c r="D793" t="s">
        <v>927</v>
      </c>
      <c r="E793" t="s">
        <v>90</v>
      </c>
    </row>
    <row r="794" spans="1:5" x14ac:dyDescent="0.2">
      <c r="A794" t="s">
        <v>948</v>
      </c>
      <c r="B794">
        <v>197</v>
      </c>
      <c r="C794">
        <v>93</v>
      </c>
      <c r="D794" t="s">
        <v>927</v>
      </c>
      <c r="E794" t="s">
        <v>90</v>
      </c>
    </row>
    <row r="795" spans="1:5" x14ac:dyDescent="0.2">
      <c r="A795" t="s">
        <v>949</v>
      </c>
      <c r="B795">
        <v>196</v>
      </c>
      <c r="C795">
        <v>93</v>
      </c>
      <c r="D795" t="s">
        <v>927</v>
      </c>
      <c r="E795" t="s">
        <v>90</v>
      </c>
    </row>
    <row r="796" spans="1:5" x14ac:dyDescent="0.2">
      <c r="A796" t="s">
        <v>950</v>
      </c>
      <c r="B796">
        <v>170</v>
      </c>
      <c r="C796">
        <v>55</v>
      </c>
      <c r="D796" t="s">
        <v>927</v>
      </c>
      <c r="E796" t="s">
        <v>92</v>
      </c>
    </row>
    <row r="797" spans="1:5" x14ac:dyDescent="0.2">
      <c r="A797" t="s">
        <v>951</v>
      </c>
      <c r="B797">
        <v>174</v>
      </c>
      <c r="C797">
        <v>69</v>
      </c>
      <c r="D797" t="s">
        <v>927</v>
      </c>
      <c r="E797" t="s">
        <v>90</v>
      </c>
    </row>
    <row r="798" spans="1:5" x14ac:dyDescent="0.2">
      <c r="A798" t="s">
        <v>952</v>
      </c>
      <c r="B798">
        <v>181</v>
      </c>
      <c r="C798">
        <v>70</v>
      </c>
      <c r="D798" t="s">
        <v>927</v>
      </c>
      <c r="E798" t="s">
        <v>92</v>
      </c>
    </row>
    <row r="799" spans="1:5" x14ac:dyDescent="0.2">
      <c r="A799" t="s">
        <v>953</v>
      </c>
      <c r="B799">
        <v>175</v>
      </c>
      <c r="C799">
        <v>70</v>
      </c>
      <c r="D799" t="s">
        <v>927</v>
      </c>
      <c r="E799" t="s">
        <v>92</v>
      </c>
    </row>
    <row r="800" spans="1:5" x14ac:dyDescent="0.2">
      <c r="A800" t="s">
        <v>954</v>
      </c>
      <c r="B800">
        <v>167</v>
      </c>
      <c r="C800">
        <v>65</v>
      </c>
      <c r="D800" t="s">
        <v>927</v>
      </c>
      <c r="E800" t="s">
        <v>92</v>
      </c>
    </row>
    <row r="801" spans="1:5" x14ac:dyDescent="0.2">
      <c r="A801" t="s">
        <v>955</v>
      </c>
      <c r="B801">
        <v>181</v>
      </c>
      <c r="C801">
        <v>69</v>
      </c>
      <c r="D801" t="s">
        <v>927</v>
      </c>
      <c r="E801" t="s">
        <v>92</v>
      </c>
    </row>
    <row r="802" spans="1:5" x14ac:dyDescent="0.2">
      <c r="A802" t="s">
        <v>956</v>
      </c>
      <c r="B802">
        <v>163</v>
      </c>
      <c r="C802">
        <v>52</v>
      </c>
      <c r="D802" t="s">
        <v>927</v>
      </c>
      <c r="E802" t="s">
        <v>92</v>
      </c>
    </row>
    <row r="803" spans="1:5" x14ac:dyDescent="0.2">
      <c r="A803" t="s">
        <v>957</v>
      </c>
      <c r="B803">
        <v>169</v>
      </c>
      <c r="C803">
        <v>63</v>
      </c>
      <c r="D803" t="s">
        <v>927</v>
      </c>
      <c r="E803" t="s">
        <v>92</v>
      </c>
    </row>
    <row r="804" spans="1:5" x14ac:dyDescent="0.2">
      <c r="A804" t="s">
        <v>958</v>
      </c>
      <c r="B804">
        <v>178</v>
      </c>
      <c r="C804">
        <v>73</v>
      </c>
      <c r="D804" t="s">
        <v>927</v>
      </c>
      <c r="E804" t="s">
        <v>90</v>
      </c>
    </row>
    <row r="805" spans="1:5" x14ac:dyDescent="0.2">
      <c r="A805" t="s">
        <v>959</v>
      </c>
      <c r="B805">
        <v>182</v>
      </c>
      <c r="C805">
        <v>65</v>
      </c>
      <c r="D805" t="s">
        <v>927</v>
      </c>
      <c r="E805" t="s">
        <v>92</v>
      </c>
    </row>
    <row r="806" spans="1:5" x14ac:dyDescent="0.2">
      <c r="A806" t="s">
        <v>960</v>
      </c>
      <c r="B806">
        <v>169</v>
      </c>
      <c r="C806">
        <v>56</v>
      </c>
      <c r="D806" t="s">
        <v>927</v>
      </c>
      <c r="E806" t="s">
        <v>92</v>
      </c>
    </row>
    <row r="807" spans="1:5" x14ac:dyDescent="0.2">
      <c r="A807" t="s">
        <v>961</v>
      </c>
      <c r="B807">
        <v>175</v>
      </c>
      <c r="C807">
        <v>64</v>
      </c>
      <c r="D807" t="s">
        <v>927</v>
      </c>
      <c r="E807" t="s">
        <v>90</v>
      </c>
    </row>
    <row r="808" spans="1:5" x14ac:dyDescent="0.2">
      <c r="A808" t="s">
        <v>962</v>
      </c>
      <c r="B808">
        <v>188</v>
      </c>
      <c r="C808">
        <v>70</v>
      </c>
      <c r="D808" t="s">
        <v>927</v>
      </c>
      <c r="E808" t="s">
        <v>90</v>
      </c>
    </row>
    <row r="809" spans="1:5" x14ac:dyDescent="0.2">
      <c r="A809" t="s">
        <v>963</v>
      </c>
      <c r="B809">
        <v>183</v>
      </c>
      <c r="C809">
        <v>76</v>
      </c>
      <c r="D809" t="s">
        <v>927</v>
      </c>
      <c r="E809" t="s">
        <v>90</v>
      </c>
    </row>
    <row r="810" spans="1:5" x14ac:dyDescent="0.2">
      <c r="A810" t="s">
        <v>964</v>
      </c>
      <c r="B810">
        <v>180</v>
      </c>
      <c r="C810">
        <v>70</v>
      </c>
      <c r="D810" t="s">
        <v>927</v>
      </c>
      <c r="E810" t="s">
        <v>92</v>
      </c>
    </row>
    <row r="811" spans="1:5" x14ac:dyDescent="0.2">
      <c r="A811" t="s">
        <v>965</v>
      </c>
      <c r="B811">
        <v>171</v>
      </c>
      <c r="C811">
        <v>63</v>
      </c>
      <c r="D811" t="s">
        <v>927</v>
      </c>
      <c r="E811" t="s">
        <v>92</v>
      </c>
    </row>
    <row r="812" spans="1:5" x14ac:dyDescent="0.2">
      <c r="A812" t="s">
        <v>966</v>
      </c>
      <c r="B812">
        <v>180</v>
      </c>
      <c r="C812">
        <v>73</v>
      </c>
      <c r="D812" t="s">
        <v>927</v>
      </c>
      <c r="E812" t="s">
        <v>90</v>
      </c>
    </row>
    <row r="813" spans="1:5" x14ac:dyDescent="0.2">
      <c r="A813" t="s">
        <v>967</v>
      </c>
      <c r="B813">
        <v>186</v>
      </c>
      <c r="C813">
        <v>80</v>
      </c>
      <c r="D813" t="s">
        <v>927</v>
      </c>
      <c r="E813" t="s">
        <v>90</v>
      </c>
    </row>
    <row r="814" spans="1:5" x14ac:dyDescent="0.2">
      <c r="A814" t="s">
        <v>968</v>
      </c>
      <c r="B814">
        <v>167</v>
      </c>
      <c r="C814">
        <v>60</v>
      </c>
      <c r="D814" t="s">
        <v>927</v>
      </c>
      <c r="E814" t="s">
        <v>92</v>
      </c>
    </row>
    <row r="815" spans="1:5" x14ac:dyDescent="0.2">
      <c r="A815" t="s">
        <v>969</v>
      </c>
      <c r="B815">
        <v>175</v>
      </c>
      <c r="C815">
        <v>70</v>
      </c>
      <c r="D815" t="s">
        <v>927</v>
      </c>
      <c r="E815" t="s">
        <v>92</v>
      </c>
    </row>
    <row r="816" spans="1:5" x14ac:dyDescent="0.2">
      <c r="A816" t="s">
        <v>970</v>
      </c>
      <c r="B816">
        <v>167</v>
      </c>
      <c r="C816">
        <v>46</v>
      </c>
      <c r="D816" t="s">
        <v>927</v>
      </c>
      <c r="E816" t="s">
        <v>92</v>
      </c>
    </row>
    <row r="817" spans="1:5" x14ac:dyDescent="0.2">
      <c r="A817" t="s">
        <v>971</v>
      </c>
      <c r="B817">
        <v>211</v>
      </c>
      <c r="C817">
        <v>114</v>
      </c>
      <c r="D817" t="s">
        <v>927</v>
      </c>
      <c r="E817" t="s">
        <v>90</v>
      </c>
    </row>
    <row r="818" spans="1:5" x14ac:dyDescent="0.2">
      <c r="A818" t="s">
        <v>972</v>
      </c>
      <c r="B818">
        <v>169</v>
      </c>
      <c r="C818">
        <v>59</v>
      </c>
      <c r="D818" t="s">
        <v>927</v>
      </c>
      <c r="E818" t="s">
        <v>92</v>
      </c>
    </row>
    <row r="819" spans="1:5" x14ac:dyDescent="0.2">
      <c r="A819" t="s">
        <v>973</v>
      </c>
      <c r="B819">
        <v>189</v>
      </c>
      <c r="C819">
        <v>88</v>
      </c>
      <c r="D819" t="s">
        <v>927</v>
      </c>
      <c r="E819" t="s">
        <v>90</v>
      </c>
    </row>
    <row r="820" spans="1:5" x14ac:dyDescent="0.2">
      <c r="A820" t="s">
        <v>974</v>
      </c>
      <c r="B820">
        <v>169</v>
      </c>
      <c r="C820">
        <v>59</v>
      </c>
      <c r="D820" t="s">
        <v>927</v>
      </c>
      <c r="E820" t="s">
        <v>92</v>
      </c>
    </row>
    <row r="821" spans="1:5" x14ac:dyDescent="0.2">
      <c r="A821" t="s">
        <v>975</v>
      </c>
      <c r="B821">
        <v>184</v>
      </c>
      <c r="C821">
        <v>75</v>
      </c>
      <c r="D821" t="s">
        <v>927</v>
      </c>
      <c r="E821" t="s">
        <v>92</v>
      </c>
    </row>
    <row r="822" spans="1:5" x14ac:dyDescent="0.2">
      <c r="A822" t="s">
        <v>976</v>
      </c>
      <c r="B822">
        <v>171</v>
      </c>
      <c r="C822">
        <v>64</v>
      </c>
      <c r="D822" t="s">
        <v>927</v>
      </c>
      <c r="E822" t="s">
        <v>90</v>
      </c>
    </row>
    <row r="823" spans="1:5" x14ac:dyDescent="0.2">
      <c r="A823" t="s">
        <v>977</v>
      </c>
      <c r="B823">
        <v>180</v>
      </c>
      <c r="C823">
        <v>76</v>
      </c>
      <c r="D823" t="s">
        <v>927</v>
      </c>
      <c r="E823" t="s">
        <v>90</v>
      </c>
    </row>
    <row r="824" spans="1:5" x14ac:dyDescent="0.2">
      <c r="A824" t="s">
        <v>978</v>
      </c>
      <c r="B824">
        <v>196</v>
      </c>
      <c r="C824">
        <v>95</v>
      </c>
      <c r="D824" t="s">
        <v>927</v>
      </c>
      <c r="E824" t="s">
        <v>90</v>
      </c>
    </row>
    <row r="825" spans="1:5" x14ac:dyDescent="0.2">
      <c r="A825" t="s">
        <v>979</v>
      </c>
      <c r="B825">
        <v>168</v>
      </c>
      <c r="C825">
        <v>66</v>
      </c>
      <c r="D825" t="s">
        <v>927</v>
      </c>
      <c r="E825" t="s">
        <v>92</v>
      </c>
    </row>
    <row r="826" spans="1:5" x14ac:dyDescent="0.2">
      <c r="A826" t="s">
        <v>980</v>
      </c>
      <c r="B826">
        <v>185</v>
      </c>
      <c r="C826">
        <v>70</v>
      </c>
      <c r="D826" t="s">
        <v>927</v>
      </c>
      <c r="E826" t="s">
        <v>90</v>
      </c>
    </row>
    <row r="827" spans="1:5" x14ac:dyDescent="0.2">
      <c r="A827" t="s">
        <v>981</v>
      </c>
      <c r="B827">
        <v>178</v>
      </c>
      <c r="C827">
        <v>68</v>
      </c>
      <c r="D827" t="s">
        <v>927</v>
      </c>
      <c r="E827" t="s">
        <v>90</v>
      </c>
    </row>
    <row r="828" spans="1:5" x14ac:dyDescent="0.2">
      <c r="A828" t="s">
        <v>982</v>
      </c>
      <c r="B828">
        <v>184</v>
      </c>
      <c r="C828">
        <v>103</v>
      </c>
      <c r="D828" t="s">
        <v>927</v>
      </c>
      <c r="E828" t="s">
        <v>92</v>
      </c>
    </row>
    <row r="829" spans="1:5" x14ac:dyDescent="0.2">
      <c r="A829" t="s">
        <v>983</v>
      </c>
      <c r="B829">
        <v>188</v>
      </c>
      <c r="C829">
        <v>80</v>
      </c>
      <c r="D829" t="s">
        <v>927</v>
      </c>
      <c r="E829" t="s">
        <v>90</v>
      </c>
    </row>
    <row r="830" spans="1:5" x14ac:dyDescent="0.2">
      <c r="A830" t="s">
        <v>984</v>
      </c>
      <c r="B830">
        <v>192</v>
      </c>
      <c r="C830">
        <v>125</v>
      </c>
      <c r="D830" t="s">
        <v>927</v>
      </c>
      <c r="E830" t="s">
        <v>90</v>
      </c>
    </row>
    <row r="831" spans="1:5" x14ac:dyDescent="0.2">
      <c r="A831" t="s">
        <v>985</v>
      </c>
      <c r="B831">
        <v>183</v>
      </c>
      <c r="C831">
        <v>74</v>
      </c>
      <c r="D831" t="s">
        <v>927</v>
      </c>
      <c r="E831" t="s">
        <v>90</v>
      </c>
    </row>
    <row r="832" spans="1:5" x14ac:dyDescent="0.2">
      <c r="A832" t="s">
        <v>986</v>
      </c>
      <c r="B832">
        <v>189</v>
      </c>
      <c r="C832">
        <v>82</v>
      </c>
      <c r="D832" t="s">
        <v>927</v>
      </c>
      <c r="E832" t="s">
        <v>90</v>
      </c>
    </row>
    <row r="833" spans="1:5" x14ac:dyDescent="0.2">
      <c r="A833" t="s">
        <v>987</v>
      </c>
      <c r="B833">
        <v>182</v>
      </c>
      <c r="C833">
        <v>83</v>
      </c>
      <c r="D833" t="s">
        <v>927</v>
      </c>
      <c r="E833" t="s">
        <v>90</v>
      </c>
    </row>
    <row r="834" spans="1:5" x14ac:dyDescent="0.2">
      <c r="A834" t="s">
        <v>988</v>
      </c>
      <c r="B834">
        <v>160</v>
      </c>
      <c r="C834">
        <v>60</v>
      </c>
      <c r="D834" t="s">
        <v>927</v>
      </c>
      <c r="E834" t="s">
        <v>92</v>
      </c>
    </row>
    <row r="835" spans="1:5" x14ac:dyDescent="0.2">
      <c r="A835" t="s">
        <v>989</v>
      </c>
      <c r="B835">
        <v>195</v>
      </c>
      <c r="C835">
        <v>95</v>
      </c>
      <c r="D835" t="s">
        <v>927</v>
      </c>
      <c r="E835" t="s">
        <v>90</v>
      </c>
    </row>
    <row r="836" spans="1:5" x14ac:dyDescent="0.2">
      <c r="A836" t="s">
        <v>990</v>
      </c>
      <c r="B836">
        <v>188</v>
      </c>
      <c r="C836">
        <v>80</v>
      </c>
      <c r="D836" t="s">
        <v>927</v>
      </c>
      <c r="E836" t="s">
        <v>92</v>
      </c>
    </row>
    <row r="837" spans="1:5" x14ac:dyDescent="0.2">
      <c r="A837" t="s">
        <v>991</v>
      </c>
      <c r="B837">
        <v>172</v>
      </c>
      <c r="C837">
        <v>67</v>
      </c>
      <c r="D837" t="s">
        <v>927</v>
      </c>
      <c r="E837" t="s">
        <v>92</v>
      </c>
    </row>
    <row r="838" spans="1:5" x14ac:dyDescent="0.2">
      <c r="A838" t="s">
        <v>992</v>
      </c>
      <c r="B838">
        <v>156</v>
      </c>
      <c r="C838">
        <v>59</v>
      </c>
      <c r="D838" t="s">
        <v>927</v>
      </c>
      <c r="E838" t="s">
        <v>92</v>
      </c>
    </row>
    <row r="839" spans="1:5" x14ac:dyDescent="0.2">
      <c r="A839" t="s">
        <v>993</v>
      </c>
      <c r="B839">
        <v>191</v>
      </c>
      <c r="C839">
        <v>96</v>
      </c>
      <c r="D839" t="s">
        <v>927</v>
      </c>
      <c r="E839" t="s">
        <v>90</v>
      </c>
    </row>
    <row r="840" spans="1:5" x14ac:dyDescent="0.2">
      <c r="A840" t="s">
        <v>994</v>
      </c>
      <c r="B840">
        <v>175</v>
      </c>
      <c r="C840">
        <v>56</v>
      </c>
      <c r="D840" t="s">
        <v>927</v>
      </c>
      <c r="E840" t="s">
        <v>90</v>
      </c>
    </row>
    <row r="841" spans="1:5" x14ac:dyDescent="0.2">
      <c r="A841" t="s">
        <v>995</v>
      </c>
      <c r="B841">
        <v>163</v>
      </c>
      <c r="C841">
        <v>55</v>
      </c>
      <c r="D841" t="s">
        <v>927</v>
      </c>
      <c r="E841" t="s">
        <v>92</v>
      </c>
    </row>
    <row r="842" spans="1:5" x14ac:dyDescent="0.2">
      <c r="A842" t="s">
        <v>996</v>
      </c>
      <c r="B842">
        <v>184</v>
      </c>
      <c r="C842">
        <v>75</v>
      </c>
      <c r="D842" t="s">
        <v>927</v>
      </c>
      <c r="E842" t="s">
        <v>90</v>
      </c>
    </row>
    <row r="843" spans="1:5" x14ac:dyDescent="0.2">
      <c r="A843" t="s">
        <v>997</v>
      </c>
      <c r="B843">
        <v>183</v>
      </c>
      <c r="C843">
        <v>78</v>
      </c>
      <c r="D843" t="s">
        <v>927</v>
      </c>
      <c r="E843" t="s">
        <v>92</v>
      </c>
    </row>
    <row r="844" spans="1:5" x14ac:dyDescent="0.2">
      <c r="A844" t="s">
        <v>998</v>
      </c>
      <c r="B844">
        <v>170</v>
      </c>
      <c r="C844">
        <v>61</v>
      </c>
      <c r="D844" t="s">
        <v>927</v>
      </c>
      <c r="E844" t="s">
        <v>92</v>
      </c>
    </row>
    <row r="845" spans="1:5" x14ac:dyDescent="0.2">
      <c r="A845" t="s">
        <v>999</v>
      </c>
      <c r="B845">
        <v>175</v>
      </c>
      <c r="C845">
        <v>74</v>
      </c>
      <c r="D845" t="s">
        <v>927</v>
      </c>
      <c r="E845" t="s">
        <v>90</v>
      </c>
    </row>
    <row r="846" spans="1:5" x14ac:dyDescent="0.2">
      <c r="A846" t="s">
        <v>1000</v>
      </c>
      <c r="B846">
        <v>191</v>
      </c>
      <c r="C846">
        <v>76</v>
      </c>
      <c r="D846" t="s">
        <v>927</v>
      </c>
      <c r="E846" t="s">
        <v>90</v>
      </c>
    </row>
    <row r="847" spans="1:5" x14ac:dyDescent="0.2">
      <c r="A847" t="s">
        <v>1001</v>
      </c>
      <c r="B847">
        <v>175</v>
      </c>
      <c r="C847">
        <v>69</v>
      </c>
      <c r="D847" t="s">
        <v>927</v>
      </c>
      <c r="E847" t="s">
        <v>90</v>
      </c>
    </row>
    <row r="848" spans="1:5" x14ac:dyDescent="0.2">
      <c r="A848" t="s">
        <v>1002</v>
      </c>
      <c r="B848">
        <v>176</v>
      </c>
      <c r="C848">
        <v>70</v>
      </c>
      <c r="D848" t="s">
        <v>927</v>
      </c>
      <c r="E848" t="s">
        <v>92</v>
      </c>
    </row>
    <row r="849" spans="1:5" x14ac:dyDescent="0.2">
      <c r="A849" t="s">
        <v>1003</v>
      </c>
      <c r="B849">
        <v>187</v>
      </c>
      <c r="C849">
        <v>73</v>
      </c>
      <c r="D849" t="s">
        <v>927</v>
      </c>
      <c r="E849" t="s">
        <v>90</v>
      </c>
    </row>
    <row r="850" spans="1:5" x14ac:dyDescent="0.2">
      <c r="A850" t="s">
        <v>1004</v>
      </c>
      <c r="B850">
        <v>183</v>
      </c>
      <c r="C850">
        <v>74</v>
      </c>
      <c r="D850" t="s">
        <v>927</v>
      </c>
      <c r="E850" t="s">
        <v>90</v>
      </c>
    </row>
    <row r="851" spans="1:5" x14ac:dyDescent="0.2">
      <c r="A851" t="s">
        <v>1005</v>
      </c>
      <c r="B851">
        <v>175</v>
      </c>
      <c r="C851">
        <v>78</v>
      </c>
      <c r="D851" t="s">
        <v>927</v>
      </c>
      <c r="E851" t="s">
        <v>90</v>
      </c>
    </row>
    <row r="852" spans="1:5" x14ac:dyDescent="0.2">
      <c r="A852" t="s">
        <v>1006</v>
      </c>
      <c r="B852">
        <v>171</v>
      </c>
      <c r="C852">
        <v>59</v>
      </c>
      <c r="D852" t="s">
        <v>927</v>
      </c>
      <c r="E852" t="s">
        <v>92</v>
      </c>
    </row>
    <row r="853" spans="1:5" x14ac:dyDescent="0.2">
      <c r="A853" t="s">
        <v>1007</v>
      </c>
      <c r="B853">
        <v>186</v>
      </c>
      <c r="C853">
        <v>77</v>
      </c>
      <c r="D853" t="s">
        <v>927</v>
      </c>
      <c r="E853" t="s">
        <v>90</v>
      </c>
    </row>
    <row r="854" spans="1:5" x14ac:dyDescent="0.2">
      <c r="A854" t="s">
        <v>1008</v>
      </c>
      <c r="B854">
        <v>210</v>
      </c>
      <c r="C854">
        <v>109</v>
      </c>
      <c r="D854" t="s">
        <v>927</v>
      </c>
      <c r="E854" t="s">
        <v>90</v>
      </c>
    </row>
    <row r="855" spans="1:5" x14ac:dyDescent="0.2">
      <c r="A855" t="s">
        <v>1009</v>
      </c>
      <c r="B855">
        <v>168</v>
      </c>
      <c r="C855">
        <v>52</v>
      </c>
      <c r="D855" t="s">
        <v>927</v>
      </c>
      <c r="E855" t="s">
        <v>92</v>
      </c>
    </row>
    <row r="856" spans="1:5" x14ac:dyDescent="0.2">
      <c r="A856" t="s">
        <v>1010</v>
      </c>
      <c r="B856">
        <v>173</v>
      </c>
      <c r="C856">
        <v>57</v>
      </c>
      <c r="D856" t="s">
        <v>927</v>
      </c>
      <c r="E856" t="s">
        <v>92</v>
      </c>
    </row>
    <row r="857" spans="1:5" x14ac:dyDescent="0.2">
      <c r="A857" t="s">
        <v>1011</v>
      </c>
      <c r="B857">
        <v>176</v>
      </c>
      <c r="C857">
        <v>68</v>
      </c>
      <c r="D857" t="s">
        <v>927</v>
      </c>
      <c r="E857" t="s">
        <v>92</v>
      </c>
    </row>
    <row r="858" spans="1:5" x14ac:dyDescent="0.2">
      <c r="A858" t="s">
        <v>1012</v>
      </c>
      <c r="B858">
        <v>163</v>
      </c>
      <c r="C858">
        <v>55</v>
      </c>
      <c r="D858" t="s">
        <v>927</v>
      </c>
      <c r="E858" t="s">
        <v>92</v>
      </c>
    </row>
    <row r="859" spans="1:5" x14ac:dyDescent="0.2">
      <c r="A859" t="s">
        <v>1013</v>
      </c>
      <c r="B859">
        <v>184</v>
      </c>
      <c r="C859">
        <v>79</v>
      </c>
      <c r="D859" t="s">
        <v>927</v>
      </c>
      <c r="E859" t="s">
        <v>90</v>
      </c>
    </row>
    <row r="860" spans="1:5" x14ac:dyDescent="0.2">
      <c r="A860" t="s">
        <v>1014</v>
      </c>
      <c r="B860">
        <v>187</v>
      </c>
      <c r="C860">
        <v>78</v>
      </c>
      <c r="D860" t="s">
        <v>927</v>
      </c>
      <c r="E860" t="s">
        <v>90</v>
      </c>
    </row>
    <row r="861" spans="1:5" x14ac:dyDescent="0.2">
      <c r="A861" t="s">
        <v>1015</v>
      </c>
      <c r="B861">
        <v>170</v>
      </c>
      <c r="C861">
        <v>69</v>
      </c>
      <c r="D861" t="s">
        <v>927</v>
      </c>
      <c r="E861" t="s">
        <v>92</v>
      </c>
    </row>
    <row r="862" spans="1:5" x14ac:dyDescent="0.2">
      <c r="A862" t="s">
        <v>1016</v>
      </c>
      <c r="B862">
        <v>180</v>
      </c>
      <c r="C862">
        <v>73</v>
      </c>
      <c r="D862" t="s">
        <v>927</v>
      </c>
      <c r="E862" t="s">
        <v>90</v>
      </c>
    </row>
    <row r="863" spans="1:5" x14ac:dyDescent="0.2">
      <c r="A863" t="s">
        <v>1017</v>
      </c>
      <c r="B863">
        <v>167</v>
      </c>
      <c r="C863">
        <v>63</v>
      </c>
      <c r="D863" t="s">
        <v>927</v>
      </c>
      <c r="E863" t="s">
        <v>92</v>
      </c>
    </row>
    <row r="864" spans="1:5" x14ac:dyDescent="0.2">
      <c r="A864" t="s">
        <v>1018</v>
      </c>
      <c r="B864">
        <v>170</v>
      </c>
      <c r="C864">
        <v>70</v>
      </c>
      <c r="D864" t="s">
        <v>927</v>
      </c>
      <c r="E864" t="s">
        <v>92</v>
      </c>
    </row>
    <row r="865" spans="1:5" x14ac:dyDescent="0.2">
      <c r="A865" t="s">
        <v>1019</v>
      </c>
      <c r="B865">
        <v>175</v>
      </c>
      <c r="C865">
        <v>71</v>
      </c>
      <c r="D865" t="s">
        <v>927</v>
      </c>
      <c r="E865" t="s">
        <v>92</v>
      </c>
    </row>
    <row r="866" spans="1:5" x14ac:dyDescent="0.2">
      <c r="A866" t="s">
        <v>1020</v>
      </c>
      <c r="B866">
        <v>167</v>
      </c>
      <c r="C866">
        <v>58</v>
      </c>
      <c r="D866" t="s">
        <v>927</v>
      </c>
      <c r="E866" t="s">
        <v>92</v>
      </c>
    </row>
    <row r="867" spans="1:5" x14ac:dyDescent="0.2">
      <c r="A867" t="s">
        <v>1021</v>
      </c>
      <c r="B867">
        <v>171</v>
      </c>
      <c r="C867">
        <v>57</v>
      </c>
      <c r="D867" t="s">
        <v>927</v>
      </c>
      <c r="E867" t="s">
        <v>92</v>
      </c>
    </row>
    <row r="868" spans="1:5" x14ac:dyDescent="0.2">
      <c r="A868" t="s">
        <v>1022</v>
      </c>
      <c r="B868">
        <v>185</v>
      </c>
      <c r="C868">
        <v>69</v>
      </c>
      <c r="D868" t="s">
        <v>927</v>
      </c>
      <c r="E868" t="s">
        <v>90</v>
      </c>
    </row>
    <row r="869" spans="1:5" x14ac:dyDescent="0.2">
      <c r="A869" t="s">
        <v>1023</v>
      </c>
      <c r="B869">
        <v>163</v>
      </c>
      <c r="C869">
        <v>58</v>
      </c>
      <c r="D869" t="s">
        <v>927</v>
      </c>
      <c r="E869" t="s">
        <v>92</v>
      </c>
    </row>
    <row r="870" spans="1:5" x14ac:dyDescent="0.2">
      <c r="A870" t="s">
        <v>1024</v>
      </c>
      <c r="B870">
        <v>198</v>
      </c>
      <c r="C870">
        <v>100</v>
      </c>
      <c r="D870" t="s">
        <v>927</v>
      </c>
      <c r="E870" t="s">
        <v>90</v>
      </c>
    </row>
    <row r="871" spans="1:5" x14ac:dyDescent="0.2">
      <c r="A871" t="s">
        <v>1025</v>
      </c>
      <c r="B871">
        <v>172</v>
      </c>
      <c r="C871">
        <v>65</v>
      </c>
      <c r="D871" t="s">
        <v>927</v>
      </c>
      <c r="E871" t="s">
        <v>92</v>
      </c>
    </row>
    <row r="872" spans="1:5" x14ac:dyDescent="0.2">
      <c r="A872" t="s">
        <v>1026</v>
      </c>
      <c r="B872">
        <v>160</v>
      </c>
      <c r="C872">
        <v>52</v>
      </c>
      <c r="D872" t="s">
        <v>927</v>
      </c>
      <c r="E872" t="s">
        <v>92</v>
      </c>
    </row>
    <row r="873" spans="1:5" x14ac:dyDescent="0.2">
      <c r="A873" t="s">
        <v>1027</v>
      </c>
      <c r="B873">
        <v>182</v>
      </c>
      <c r="C873">
        <v>75</v>
      </c>
      <c r="D873" t="s">
        <v>927</v>
      </c>
      <c r="E873" t="s">
        <v>92</v>
      </c>
    </row>
    <row r="874" spans="1:5" x14ac:dyDescent="0.2">
      <c r="A874" t="s">
        <v>1028</v>
      </c>
      <c r="B874">
        <v>177</v>
      </c>
      <c r="C874">
        <v>74</v>
      </c>
      <c r="D874" t="s">
        <v>927</v>
      </c>
      <c r="E874" t="s">
        <v>90</v>
      </c>
    </row>
    <row r="875" spans="1:5" x14ac:dyDescent="0.2">
      <c r="A875" t="s">
        <v>1029</v>
      </c>
      <c r="B875">
        <v>188</v>
      </c>
      <c r="C875">
        <v>82</v>
      </c>
      <c r="D875" t="s">
        <v>927</v>
      </c>
      <c r="E875" t="s">
        <v>90</v>
      </c>
    </row>
    <row r="876" spans="1:5" x14ac:dyDescent="0.2">
      <c r="A876" t="s">
        <v>1030</v>
      </c>
      <c r="B876">
        <v>178</v>
      </c>
      <c r="C876">
        <v>65</v>
      </c>
      <c r="D876" t="s">
        <v>927</v>
      </c>
      <c r="E876" t="s">
        <v>92</v>
      </c>
    </row>
    <row r="877" spans="1:5" x14ac:dyDescent="0.2">
      <c r="A877" t="s">
        <v>1031</v>
      </c>
      <c r="B877">
        <v>171</v>
      </c>
      <c r="C877">
        <v>56</v>
      </c>
      <c r="D877" t="s">
        <v>927</v>
      </c>
      <c r="E877" t="s">
        <v>92</v>
      </c>
    </row>
    <row r="878" spans="1:5" x14ac:dyDescent="0.2">
      <c r="A878" t="s">
        <v>1032</v>
      </c>
      <c r="B878">
        <v>186</v>
      </c>
      <c r="C878">
        <v>87</v>
      </c>
      <c r="D878" t="s">
        <v>927</v>
      </c>
      <c r="E878" t="s">
        <v>90</v>
      </c>
    </row>
    <row r="879" spans="1:5" x14ac:dyDescent="0.2">
      <c r="A879" t="s">
        <v>1033</v>
      </c>
      <c r="B879">
        <v>187</v>
      </c>
      <c r="C879">
        <v>76</v>
      </c>
      <c r="D879" t="s">
        <v>927</v>
      </c>
      <c r="E879" t="s">
        <v>90</v>
      </c>
    </row>
    <row r="880" spans="1:5" x14ac:dyDescent="0.2">
      <c r="A880" t="s">
        <v>1034</v>
      </c>
      <c r="B880">
        <v>190</v>
      </c>
      <c r="C880">
        <v>84</v>
      </c>
      <c r="D880" t="s">
        <v>927</v>
      </c>
      <c r="E880" t="s">
        <v>90</v>
      </c>
    </row>
    <row r="881" spans="1:5" x14ac:dyDescent="0.2">
      <c r="A881" t="s">
        <v>1035</v>
      </c>
      <c r="B881">
        <v>175</v>
      </c>
      <c r="C881">
        <v>60</v>
      </c>
      <c r="D881" t="s">
        <v>927</v>
      </c>
      <c r="E881" t="s">
        <v>92</v>
      </c>
    </row>
    <row r="882" spans="1:5" x14ac:dyDescent="0.2">
      <c r="A882" t="s">
        <v>1036</v>
      </c>
      <c r="B882">
        <v>193</v>
      </c>
      <c r="C882">
        <v>100</v>
      </c>
      <c r="D882" t="s">
        <v>927</v>
      </c>
      <c r="E882" t="s">
        <v>90</v>
      </c>
    </row>
    <row r="883" spans="1:5" x14ac:dyDescent="0.2">
      <c r="A883" t="s">
        <v>1037</v>
      </c>
      <c r="B883">
        <v>177</v>
      </c>
      <c r="C883">
        <v>76</v>
      </c>
      <c r="D883" t="s">
        <v>927</v>
      </c>
      <c r="E883" t="s">
        <v>90</v>
      </c>
    </row>
    <row r="884" spans="1:5" x14ac:dyDescent="0.2">
      <c r="A884" t="s">
        <v>1038</v>
      </c>
      <c r="B884">
        <v>175</v>
      </c>
      <c r="C884">
        <v>67</v>
      </c>
      <c r="D884" t="s">
        <v>927</v>
      </c>
      <c r="E884" t="s">
        <v>92</v>
      </c>
    </row>
    <row r="885" spans="1:5" x14ac:dyDescent="0.2">
      <c r="A885" t="s">
        <v>1039</v>
      </c>
      <c r="B885">
        <v>188</v>
      </c>
      <c r="C885">
        <v>78</v>
      </c>
      <c r="D885" t="s">
        <v>927</v>
      </c>
      <c r="E885" t="s">
        <v>90</v>
      </c>
    </row>
    <row r="886" spans="1:5" x14ac:dyDescent="0.2">
      <c r="A886" t="s">
        <v>1040</v>
      </c>
      <c r="B886">
        <v>180</v>
      </c>
      <c r="C886">
        <v>70</v>
      </c>
      <c r="D886" t="s">
        <v>927</v>
      </c>
      <c r="E886" t="s">
        <v>90</v>
      </c>
    </row>
    <row r="887" spans="1:5" x14ac:dyDescent="0.2">
      <c r="A887" t="s">
        <v>1041</v>
      </c>
      <c r="B887">
        <v>203</v>
      </c>
      <c r="C887">
        <v>104</v>
      </c>
      <c r="D887" t="s">
        <v>927</v>
      </c>
      <c r="E887" t="s">
        <v>90</v>
      </c>
    </row>
    <row r="888" spans="1:5" x14ac:dyDescent="0.2">
      <c r="A888" t="s">
        <v>1042</v>
      </c>
      <c r="B888">
        <v>171</v>
      </c>
      <c r="C888">
        <v>60</v>
      </c>
      <c r="D888" t="s">
        <v>927</v>
      </c>
      <c r="E888" t="s">
        <v>92</v>
      </c>
    </row>
    <row r="889" spans="1:5" x14ac:dyDescent="0.2">
      <c r="A889" t="s">
        <v>1043</v>
      </c>
      <c r="B889">
        <v>173</v>
      </c>
      <c r="C889">
        <v>58</v>
      </c>
      <c r="D889" t="s">
        <v>927</v>
      </c>
      <c r="E889" t="s">
        <v>92</v>
      </c>
    </row>
    <row r="890" spans="1:5" x14ac:dyDescent="0.2">
      <c r="A890" t="s">
        <v>1044</v>
      </c>
      <c r="B890">
        <v>165</v>
      </c>
      <c r="C890">
        <v>63</v>
      </c>
      <c r="D890" t="s">
        <v>927</v>
      </c>
      <c r="E890" t="s">
        <v>92</v>
      </c>
    </row>
    <row r="891" spans="1:5" x14ac:dyDescent="0.2">
      <c r="A891" t="s">
        <v>1045</v>
      </c>
      <c r="B891">
        <v>192</v>
      </c>
      <c r="C891">
        <v>78</v>
      </c>
      <c r="D891" t="s">
        <v>927</v>
      </c>
      <c r="E891" t="s">
        <v>90</v>
      </c>
    </row>
    <row r="892" spans="1:5" x14ac:dyDescent="0.2">
      <c r="A892" t="s">
        <v>1046</v>
      </c>
      <c r="B892">
        <v>171</v>
      </c>
      <c r="C892">
        <v>56</v>
      </c>
      <c r="D892" t="s">
        <v>927</v>
      </c>
      <c r="E892" t="s">
        <v>92</v>
      </c>
    </row>
    <row r="893" spans="1:5" x14ac:dyDescent="0.2">
      <c r="A893" t="s">
        <v>1047</v>
      </c>
      <c r="B893">
        <v>178</v>
      </c>
      <c r="C893">
        <v>80</v>
      </c>
      <c r="D893" t="s">
        <v>927</v>
      </c>
      <c r="E893" t="s">
        <v>90</v>
      </c>
    </row>
    <row r="894" spans="1:5" x14ac:dyDescent="0.2">
      <c r="A894" t="s">
        <v>1048</v>
      </c>
      <c r="B894">
        <v>168</v>
      </c>
      <c r="C894">
        <v>56</v>
      </c>
      <c r="D894" t="s">
        <v>927</v>
      </c>
      <c r="E894" t="s">
        <v>92</v>
      </c>
    </row>
    <row r="895" spans="1:5" x14ac:dyDescent="0.2">
      <c r="A895" t="s">
        <v>1049</v>
      </c>
      <c r="B895">
        <v>170</v>
      </c>
      <c r="C895">
        <v>61</v>
      </c>
      <c r="D895" t="s">
        <v>927</v>
      </c>
      <c r="E895" t="s">
        <v>92</v>
      </c>
    </row>
    <row r="896" spans="1:5" x14ac:dyDescent="0.2">
      <c r="A896" t="s">
        <v>1050</v>
      </c>
      <c r="B896">
        <v>178</v>
      </c>
      <c r="C896">
        <v>75</v>
      </c>
      <c r="D896" t="s">
        <v>927</v>
      </c>
      <c r="E896" t="s">
        <v>92</v>
      </c>
    </row>
    <row r="897" spans="1:5" x14ac:dyDescent="0.2">
      <c r="A897" t="s">
        <v>1051</v>
      </c>
      <c r="B897">
        <v>182</v>
      </c>
      <c r="C897">
        <v>76</v>
      </c>
      <c r="D897" t="s">
        <v>927</v>
      </c>
      <c r="E897" t="s">
        <v>90</v>
      </c>
    </row>
    <row r="898" spans="1:5" x14ac:dyDescent="0.2">
      <c r="A898" t="s">
        <v>1052</v>
      </c>
      <c r="B898">
        <v>172</v>
      </c>
      <c r="C898">
        <v>70</v>
      </c>
      <c r="D898" t="s">
        <v>927</v>
      </c>
      <c r="E898" t="s">
        <v>92</v>
      </c>
    </row>
    <row r="899" spans="1:5" x14ac:dyDescent="0.2">
      <c r="A899" t="s">
        <v>1053</v>
      </c>
      <c r="B899">
        <v>153</v>
      </c>
      <c r="C899">
        <v>48</v>
      </c>
      <c r="D899" t="s">
        <v>927</v>
      </c>
      <c r="E899" t="s">
        <v>92</v>
      </c>
    </row>
    <row r="900" spans="1:5" x14ac:dyDescent="0.2">
      <c r="A900" t="s">
        <v>1054</v>
      </c>
      <c r="B900">
        <v>168</v>
      </c>
      <c r="C900">
        <v>62</v>
      </c>
      <c r="D900" t="s">
        <v>927</v>
      </c>
      <c r="E900" t="s">
        <v>92</v>
      </c>
    </row>
    <row r="901" spans="1:5" x14ac:dyDescent="0.2">
      <c r="A901" t="s">
        <v>1055</v>
      </c>
      <c r="B901">
        <v>200</v>
      </c>
      <c r="C901">
        <v>105</v>
      </c>
      <c r="D901" t="s">
        <v>927</v>
      </c>
      <c r="E901" t="s">
        <v>90</v>
      </c>
    </row>
    <row r="902" spans="1:5" x14ac:dyDescent="0.2">
      <c r="A902" t="s">
        <v>1056</v>
      </c>
      <c r="B902">
        <v>179</v>
      </c>
      <c r="C902">
        <v>81</v>
      </c>
      <c r="D902" t="s">
        <v>927</v>
      </c>
      <c r="E902" t="s">
        <v>90</v>
      </c>
    </row>
    <row r="903" spans="1:5" x14ac:dyDescent="0.2">
      <c r="A903" t="s">
        <v>1057</v>
      </c>
      <c r="B903">
        <v>177</v>
      </c>
      <c r="C903">
        <v>54</v>
      </c>
      <c r="D903" t="s">
        <v>927</v>
      </c>
      <c r="E903" t="s">
        <v>92</v>
      </c>
    </row>
    <row r="904" spans="1:5" x14ac:dyDescent="0.2">
      <c r="A904" t="s">
        <v>1058</v>
      </c>
      <c r="B904">
        <v>165</v>
      </c>
      <c r="C904">
        <v>57</v>
      </c>
      <c r="D904" t="s">
        <v>927</v>
      </c>
      <c r="E904" t="s">
        <v>92</v>
      </c>
    </row>
    <row r="905" spans="1:5" x14ac:dyDescent="0.2">
      <c r="A905" t="s">
        <v>1059</v>
      </c>
      <c r="B905">
        <v>180</v>
      </c>
      <c r="C905">
        <v>69</v>
      </c>
      <c r="D905" t="s">
        <v>927</v>
      </c>
      <c r="E905" t="s">
        <v>90</v>
      </c>
    </row>
    <row r="906" spans="1:5" x14ac:dyDescent="0.2">
      <c r="A906" t="s">
        <v>1060</v>
      </c>
      <c r="B906">
        <v>169</v>
      </c>
      <c r="C906">
        <v>68</v>
      </c>
      <c r="D906" t="s">
        <v>927</v>
      </c>
      <c r="E906" t="s">
        <v>90</v>
      </c>
    </row>
    <row r="907" spans="1:5" x14ac:dyDescent="0.2">
      <c r="A907" t="s">
        <v>1061</v>
      </c>
      <c r="B907">
        <v>193</v>
      </c>
      <c r="C907">
        <v>79</v>
      </c>
      <c r="D907" t="s">
        <v>927</v>
      </c>
      <c r="E907" t="s">
        <v>92</v>
      </c>
    </row>
    <row r="908" spans="1:5" x14ac:dyDescent="0.2">
      <c r="A908" t="s">
        <v>1062</v>
      </c>
      <c r="B908">
        <v>185</v>
      </c>
      <c r="C908">
        <v>79</v>
      </c>
      <c r="D908" t="s">
        <v>927</v>
      </c>
      <c r="E908" t="s">
        <v>90</v>
      </c>
    </row>
    <row r="909" spans="1:5" x14ac:dyDescent="0.2">
      <c r="A909" t="s">
        <v>1063</v>
      </c>
      <c r="B909">
        <v>160</v>
      </c>
      <c r="C909">
        <v>68</v>
      </c>
      <c r="D909" t="s">
        <v>927</v>
      </c>
      <c r="E909" t="s">
        <v>92</v>
      </c>
    </row>
    <row r="910" spans="1:5" x14ac:dyDescent="0.2">
      <c r="A910" t="s">
        <v>1064</v>
      </c>
      <c r="B910">
        <v>165</v>
      </c>
      <c r="C910">
        <v>58</v>
      </c>
      <c r="D910" t="s">
        <v>927</v>
      </c>
      <c r="E910" t="s">
        <v>90</v>
      </c>
    </row>
    <row r="911" spans="1:5" x14ac:dyDescent="0.2">
      <c r="A911" t="s">
        <v>1065</v>
      </c>
      <c r="B911">
        <v>180</v>
      </c>
      <c r="C911">
        <v>83</v>
      </c>
      <c r="D911" t="s">
        <v>927</v>
      </c>
      <c r="E911" t="s">
        <v>90</v>
      </c>
    </row>
    <row r="912" spans="1:5" x14ac:dyDescent="0.2">
      <c r="A912" t="s">
        <v>1066</v>
      </c>
      <c r="B912">
        <v>165</v>
      </c>
      <c r="C912">
        <v>55</v>
      </c>
      <c r="D912" t="s">
        <v>927</v>
      </c>
      <c r="E912" t="s">
        <v>92</v>
      </c>
    </row>
    <row r="913" spans="1:5" x14ac:dyDescent="0.2">
      <c r="A913" t="s">
        <v>1067</v>
      </c>
      <c r="B913">
        <v>162</v>
      </c>
      <c r="C913">
        <v>50</v>
      </c>
      <c r="D913" t="s">
        <v>927</v>
      </c>
      <c r="E913" t="s">
        <v>92</v>
      </c>
    </row>
    <row r="914" spans="1:5" x14ac:dyDescent="0.2">
      <c r="A914" t="s">
        <v>1068</v>
      </c>
      <c r="B914">
        <v>168</v>
      </c>
      <c r="C914">
        <v>54</v>
      </c>
      <c r="D914" t="s">
        <v>927</v>
      </c>
      <c r="E914" t="s">
        <v>92</v>
      </c>
    </row>
    <row r="915" spans="1:5" x14ac:dyDescent="0.2">
      <c r="A915" t="s">
        <v>1069</v>
      </c>
      <c r="B915">
        <v>183</v>
      </c>
      <c r="C915">
        <v>90</v>
      </c>
      <c r="D915" t="s">
        <v>927</v>
      </c>
      <c r="E915" t="s">
        <v>90</v>
      </c>
    </row>
    <row r="916" spans="1:5" x14ac:dyDescent="0.2">
      <c r="A916" t="s">
        <v>1070</v>
      </c>
      <c r="B916">
        <v>188</v>
      </c>
      <c r="C916">
        <v>78</v>
      </c>
      <c r="D916" t="s">
        <v>927</v>
      </c>
      <c r="E916" t="s">
        <v>90</v>
      </c>
    </row>
    <row r="917" spans="1:5" x14ac:dyDescent="0.2">
      <c r="A917" t="s">
        <v>1071</v>
      </c>
      <c r="B917">
        <v>177</v>
      </c>
      <c r="C917">
        <v>75</v>
      </c>
      <c r="D917" t="s">
        <v>927</v>
      </c>
      <c r="E917" t="s">
        <v>92</v>
      </c>
    </row>
    <row r="918" spans="1:5" x14ac:dyDescent="0.2">
      <c r="A918" t="s">
        <v>1072</v>
      </c>
      <c r="B918">
        <v>188</v>
      </c>
      <c r="C918">
        <v>77</v>
      </c>
      <c r="D918" t="s">
        <v>927</v>
      </c>
      <c r="E918" t="s">
        <v>90</v>
      </c>
    </row>
    <row r="919" spans="1:5" x14ac:dyDescent="0.2">
      <c r="A919" t="s">
        <v>1073</v>
      </c>
      <c r="B919">
        <v>185</v>
      </c>
      <c r="C919">
        <v>90</v>
      </c>
      <c r="D919" t="s">
        <v>927</v>
      </c>
      <c r="E919" t="s">
        <v>90</v>
      </c>
    </row>
    <row r="920" spans="1:5" x14ac:dyDescent="0.2">
      <c r="A920" t="s">
        <v>1074</v>
      </c>
      <c r="B920">
        <v>179</v>
      </c>
      <c r="C920">
        <v>74</v>
      </c>
      <c r="D920" t="s">
        <v>927</v>
      </c>
      <c r="E920" t="s">
        <v>90</v>
      </c>
    </row>
    <row r="921" spans="1:5" x14ac:dyDescent="0.2">
      <c r="A921" t="s">
        <v>1075</v>
      </c>
      <c r="B921">
        <v>169</v>
      </c>
      <c r="C921">
        <v>67</v>
      </c>
      <c r="D921" t="s">
        <v>927</v>
      </c>
      <c r="E921" t="s">
        <v>92</v>
      </c>
    </row>
    <row r="922" spans="1:5" x14ac:dyDescent="0.2">
      <c r="A922" t="s">
        <v>1076</v>
      </c>
      <c r="B922">
        <v>183</v>
      </c>
      <c r="C922">
        <v>79</v>
      </c>
      <c r="D922" t="s">
        <v>927</v>
      </c>
      <c r="E922" t="s">
        <v>90</v>
      </c>
    </row>
    <row r="923" spans="1:5" x14ac:dyDescent="0.2">
      <c r="A923" t="s">
        <v>1077</v>
      </c>
      <c r="B923">
        <v>167</v>
      </c>
      <c r="C923">
        <v>58</v>
      </c>
      <c r="D923" t="s">
        <v>927</v>
      </c>
      <c r="E923" t="s">
        <v>92</v>
      </c>
    </row>
    <row r="924" spans="1:5" x14ac:dyDescent="0.2">
      <c r="A924" t="s">
        <v>1078</v>
      </c>
      <c r="B924">
        <v>198</v>
      </c>
      <c r="C924">
        <v>76</v>
      </c>
      <c r="D924" t="s">
        <v>927</v>
      </c>
      <c r="E924" t="s">
        <v>90</v>
      </c>
    </row>
    <row r="925" spans="1:5" x14ac:dyDescent="0.2">
      <c r="A925" t="s">
        <v>1079</v>
      </c>
      <c r="B925">
        <v>211</v>
      </c>
      <c r="C925">
        <v>111</v>
      </c>
      <c r="D925" t="s">
        <v>927</v>
      </c>
      <c r="E925" t="s">
        <v>90</v>
      </c>
    </row>
    <row r="926" spans="1:5" x14ac:dyDescent="0.2">
      <c r="A926" t="s">
        <v>1080</v>
      </c>
      <c r="B926">
        <v>191</v>
      </c>
      <c r="C926">
        <v>86</v>
      </c>
      <c r="D926" t="s">
        <v>927</v>
      </c>
      <c r="E926" t="s">
        <v>90</v>
      </c>
    </row>
    <row r="927" spans="1:5" x14ac:dyDescent="0.2">
      <c r="A927" t="s">
        <v>1081</v>
      </c>
      <c r="B927">
        <v>185</v>
      </c>
      <c r="C927">
        <v>71</v>
      </c>
      <c r="D927" t="s">
        <v>927</v>
      </c>
      <c r="E927" t="s">
        <v>90</v>
      </c>
    </row>
    <row r="928" spans="1:5" x14ac:dyDescent="0.2">
      <c r="A928" t="s">
        <v>1082</v>
      </c>
      <c r="B928">
        <v>183</v>
      </c>
      <c r="C928">
        <v>70</v>
      </c>
      <c r="D928" t="s">
        <v>927</v>
      </c>
      <c r="E928" t="s">
        <v>92</v>
      </c>
    </row>
    <row r="929" spans="1:5" x14ac:dyDescent="0.2">
      <c r="A929" t="s">
        <v>1083</v>
      </c>
      <c r="B929">
        <v>166</v>
      </c>
      <c r="C929">
        <v>60</v>
      </c>
      <c r="D929" t="s">
        <v>927</v>
      </c>
      <c r="E929" t="s">
        <v>92</v>
      </c>
    </row>
    <row r="930" spans="1:5" x14ac:dyDescent="0.2">
      <c r="A930" t="s">
        <v>1084</v>
      </c>
      <c r="B930">
        <v>169</v>
      </c>
      <c r="C930">
        <v>62</v>
      </c>
      <c r="D930" t="s">
        <v>927</v>
      </c>
      <c r="E930" t="s">
        <v>92</v>
      </c>
    </row>
    <row r="931" spans="1:5" x14ac:dyDescent="0.2">
      <c r="A931" t="s">
        <v>1085</v>
      </c>
      <c r="B931">
        <v>192</v>
      </c>
      <c r="C931">
        <v>92</v>
      </c>
      <c r="D931" t="s">
        <v>927</v>
      </c>
      <c r="E931" t="s">
        <v>90</v>
      </c>
    </row>
    <row r="932" spans="1:5" x14ac:dyDescent="0.2">
      <c r="A932" t="s">
        <v>1086</v>
      </c>
      <c r="B932">
        <v>194</v>
      </c>
      <c r="C932">
        <v>94</v>
      </c>
      <c r="D932" t="s">
        <v>927</v>
      </c>
      <c r="E932" t="s">
        <v>90</v>
      </c>
    </row>
    <row r="933" spans="1:5" x14ac:dyDescent="0.2">
      <c r="A933" t="s">
        <v>1087</v>
      </c>
      <c r="B933">
        <v>171</v>
      </c>
      <c r="C933">
        <v>56</v>
      </c>
      <c r="D933" t="s">
        <v>927</v>
      </c>
      <c r="E933" t="s">
        <v>92</v>
      </c>
    </row>
    <row r="934" spans="1:5" x14ac:dyDescent="0.2">
      <c r="A934" t="s">
        <v>1088</v>
      </c>
      <c r="B934">
        <v>166</v>
      </c>
      <c r="C934">
        <v>64</v>
      </c>
      <c r="D934" t="s">
        <v>927</v>
      </c>
      <c r="E934" t="s">
        <v>92</v>
      </c>
    </row>
    <row r="935" spans="1:5" x14ac:dyDescent="0.2">
      <c r="A935" t="s">
        <v>1089</v>
      </c>
      <c r="B935">
        <v>178</v>
      </c>
      <c r="C935">
        <v>84</v>
      </c>
      <c r="D935" t="s">
        <v>927</v>
      </c>
      <c r="E935" t="s">
        <v>90</v>
      </c>
    </row>
    <row r="936" spans="1:5" x14ac:dyDescent="0.2">
      <c r="A936" t="s">
        <v>1090</v>
      </c>
      <c r="B936">
        <v>173</v>
      </c>
      <c r="C936">
        <v>70</v>
      </c>
      <c r="D936" t="s">
        <v>927</v>
      </c>
      <c r="E936" t="s">
        <v>92</v>
      </c>
    </row>
    <row r="937" spans="1:5" x14ac:dyDescent="0.2">
      <c r="A937" t="s">
        <v>1091</v>
      </c>
      <c r="B937">
        <v>177</v>
      </c>
      <c r="C937">
        <v>75</v>
      </c>
      <c r="D937" t="s">
        <v>927</v>
      </c>
      <c r="E937" t="s">
        <v>92</v>
      </c>
    </row>
    <row r="938" spans="1:5" x14ac:dyDescent="0.2">
      <c r="A938" t="s">
        <v>1092</v>
      </c>
      <c r="B938">
        <v>167</v>
      </c>
      <c r="C938">
        <v>59</v>
      </c>
      <c r="D938" t="s">
        <v>927</v>
      </c>
      <c r="E938" t="s">
        <v>92</v>
      </c>
    </row>
    <row r="939" spans="1:5" x14ac:dyDescent="0.2">
      <c r="A939" t="s">
        <v>1093</v>
      </c>
      <c r="B939">
        <v>180</v>
      </c>
      <c r="C939">
        <v>75</v>
      </c>
      <c r="D939" t="s">
        <v>927</v>
      </c>
      <c r="E939" t="s">
        <v>90</v>
      </c>
    </row>
    <row r="940" spans="1:5" x14ac:dyDescent="0.2">
      <c r="A940" t="s">
        <v>1094</v>
      </c>
      <c r="B940">
        <v>162</v>
      </c>
      <c r="C940">
        <v>57</v>
      </c>
      <c r="D940" t="s">
        <v>927</v>
      </c>
      <c r="E940" t="s">
        <v>92</v>
      </c>
    </row>
    <row r="941" spans="1:5" x14ac:dyDescent="0.2">
      <c r="A941" t="s">
        <v>1095</v>
      </c>
      <c r="B941">
        <v>178</v>
      </c>
      <c r="C941">
        <v>70</v>
      </c>
      <c r="D941" t="s">
        <v>927</v>
      </c>
      <c r="E941" t="s">
        <v>92</v>
      </c>
    </row>
    <row r="942" spans="1:5" x14ac:dyDescent="0.2">
      <c r="A942" t="s">
        <v>1096</v>
      </c>
      <c r="B942">
        <v>183</v>
      </c>
      <c r="C942">
        <v>82</v>
      </c>
      <c r="D942" t="s">
        <v>927</v>
      </c>
      <c r="E942" t="s">
        <v>90</v>
      </c>
    </row>
    <row r="943" spans="1:5" x14ac:dyDescent="0.2">
      <c r="A943" t="s">
        <v>1097</v>
      </c>
      <c r="B943">
        <v>178</v>
      </c>
      <c r="C943">
        <v>84</v>
      </c>
      <c r="D943" t="s">
        <v>927</v>
      </c>
      <c r="E943" t="s">
        <v>90</v>
      </c>
    </row>
    <row r="944" spans="1:5" x14ac:dyDescent="0.2">
      <c r="A944" t="s">
        <v>1098</v>
      </c>
      <c r="B944">
        <v>180</v>
      </c>
      <c r="C944">
        <v>82</v>
      </c>
      <c r="D944" t="s">
        <v>927</v>
      </c>
      <c r="E944" t="s">
        <v>90</v>
      </c>
    </row>
    <row r="945" spans="1:5" x14ac:dyDescent="0.2">
      <c r="A945" t="s">
        <v>1099</v>
      </c>
      <c r="B945">
        <v>163</v>
      </c>
      <c r="C945">
        <v>68</v>
      </c>
      <c r="D945" t="s">
        <v>927</v>
      </c>
      <c r="E945" t="s">
        <v>92</v>
      </c>
    </row>
    <row r="946" spans="1:5" x14ac:dyDescent="0.2">
      <c r="A946" t="s">
        <v>1100</v>
      </c>
      <c r="B946">
        <v>187</v>
      </c>
      <c r="C946">
        <v>90</v>
      </c>
      <c r="D946" t="s">
        <v>927</v>
      </c>
      <c r="E946" t="s">
        <v>90</v>
      </c>
    </row>
    <row r="947" spans="1:5" x14ac:dyDescent="0.2">
      <c r="A947" t="s">
        <v>1101</v>
      </c>
      <c r="B947">
        <v>191</v>
      </c>
      <c r="C947">
        <v>80</v>
      </c>
      <c r="D947" t="s">
        <v>927</v>
      </c>
      <c r="E947" t="s">
        <v>90</v>
      </c>
    </row>
    <row r="948" spans="1:5" x14ac:dyDescent="0.2">
      <c r="A948" t="s">
        <v>1102</v>
      </c>
      <c r="B948">
        <v>183</v>
      </c>
      <c r="C948">
        <v>80</v>
      </c>
      <c r="D948" t="s">
        <v>927</v>
      </c>
      <c r="E948" t="s">
        <v>92</v>
      </c>
    </row>
    <row r="949" spans="1:5" x14ac:dyDescent="0.2">
      <c r="A949" t="s">
        <v>1103</v>
      </c>
      <c r="B949">
        <v>194</v>
      </c>
      <c r="C949">
        <v>80</v>
      </c>
      <c r="D949" t="s">
        <v>927</v>
      </c>
      <c r="E949" t="s">
        <v>90</v>
      </c>
    </row>
    <row r="950" spans="1:5" x14ac:dyDescent="0.2">
      <c r="A950" t="s">
        <v>1104</v>
      </c>
      <c r="B950">
        <v>185</v>
      </c>
      <c r="C950">
        <v>78</v>
      </c>
      <c r="D950" t="s">
        <v>927</v>
      </c>
      <c r="E950" t="s">
        <v>90</v>
      </c>
    </row>
    <row r="951" spans="1:5" x14ac:dyDescent="0.2">
      <c r="A951" t="s">
        <v>1105</v>
      </c>
      <c r="B951">
        <v>198</v>
      </c>
      <c r="C951">
        <v>98</v>
      </c>
      <c r="D951" t="s">
        <v>927</v>
      </c>
      <c r="E951" t="s">
        <v>90</v>
      </c>
    </row>
    <row r="952" spans="1:5" x14ac:dyDescent="0.2">
      <c r="A952" t="s">
        <v>1106</v>
      </c>
      <c r="B952">
        <v>179</v>
      </c>
      <c r="C952">
        <v>69</v>
      </c>
      <c r="D952" t="s">
        <v>927</v>
      </c>
      <c r="E952" t="s">
        <v>92</v>
      </c>
    </row>
    <row r="953" spans="1:5" x14ac:dyDescent="0.2">
      <c r="A953" t="s">
        <v>1107</v>
      </c>
      <c r="B953">
        <v>198</v>
      </c>
      <c r="C953">
        <v>92</v>
      </c>
      <c r="D953" t="s">
        <v>927</v>
      </c>
      <c r="E953" t="s">
        <v>90</v>
      </c>
    </row>
    <row r="954" spans="1:5" x14ac:dyDescent="0.2">
      <c r="A954" t="s">
        <v>1108</v>
      </c>
      <c r="B954">
        <v>203</v>
      </c>
      <c r="C954">
        <v>106</v>
      </c>
      <c r="D954" t="s">
        <v>927</v>
      </c>
      <c r="E954" t="s">
        <v>90</v>
      </c>
    </row>
    <row r="955" spans="1:5" x14ac:dyDescent="0.2">
      <c r="A955" t="s">
        <v>1109</v>
      </c>
      <c r="B955">
        <v>178</v>
      </c>
      <c r="C955">
        <v>60</v>
      </c>
      <c r="D955" t="s">
        <v>927</v>
      </c>
      <c r="E955" t="s">
        <v>92</v>
      </c>
    </row>
    <row r="956" spans="1:5" x14ac:dyDescent="0.2">
      <c r="A956" t="s">
        <v>1110</v>
      </c>
      <c r="B956">
        <v>164</v>
      </c>
      <c r="C956">
        <v>48</v>
      </c>
      <c r="D956" t="s">
        <v>927</v>
      </c>
      <c r="E956" t="s">
        <v>92</v>
      </c>
    </row>
    <row r="957" spans="1:5" x14ac:dyDescent="0.2">
      <c r="A957" t="s">
        <v>1111</v>
      </c>
      <c r="B957">
        <v>172</v>
      </c>
      <c r="C957">
        <v>59</v>
      </c>
      <c r="D957" t="s">
        <v>927</v>
      </c>
      <c r="E957" t="s">
        <v>92</v>
      </c>
    </row>
    <row r="958" spans="1:5" x14ac:dyDescent="0.2">
      <c r="A958" t="s">
        <v>1112</v>
      </c>
      <c r="B958">
        <v>186</v>
      </c>
      <c r="C958">
        <v>75</v>
      </c>
      <c r="D958" t="s">
        <v>927</v>
      </c>
      <c r="E958" t="s">
        <v>90</v>
      </c>
    </row>
    <row r="959" spans="1:5" x14ac:dyDescent="0.2">
      <c r="A959" t="s">
        <v>1113</v>
      </c>
      <c r="B959">
        <v>191</v>
      </c>
      <c r="C959">
        <v>74</v>
      </c>
      <c r="D959" t="s">
        <v>927</v>
      </c>
      <c r="E959" t="s">
        <v>92</v>
      </c>
    </row>
    <row r="960" spans="1:5" x14ac:dyDescent="0.2">
      <c r="A960" t="s">
        <v>1114</v>
      </c>
      <c r="B960">
        <v>174</v>
      </c>
      <c r="C960">
        <v>70</v>
      </c>
      <c r="D960" t="s">
        <v>927</v>
      </c>
      <c r="E960" t="s">
        <v>92</v>
      </c>
    </row>
    <row r="961" spans="1:5" x14ac:dyDescent="0.2">
      <c r="A961" t="s">
        <v>1115</v>
      </c>
      <c r="B961">
        <v>193</v>
      </c>
      <c r="C961">
        <v>93</v>
      </c>
      <c r="D961" t="s">
        <v>927</v>
      </c>
      <c r="E961" t="s">
        <v>90</v>
      </c>
    </row>
    <row r="962" spans="1:5" x14ac:dyDescent="0.2">
      <c r="A962" t="s">
        <v>1116</v>
      </c>
      <c r="B962">
        <v>185</v>
      </c>
      <c r="C962">
        <v>84</v>
      </c>
      <c r="D962" t="s">
        <v>927</v>
      </c>
      <c r="E962" t="s">
        <v>92</v>
      </c>
    </row>
    <row r="963" spans="1:5" x14ac:dyDescent="0.2">
      <c r="A963" t="s">
        <v>1117</v>
      </c>
      <c r="B963">
        <v>176</v>
      </c>
      <c r="C963">
        <v>76</v>
      </c>
      <c r="D963" t="s">
        <v>927</v>
      </c>
      <c r="E963" t="s">
        <v>90</v>
      </c>
    </row>
    <row r="964" spans="1:5" x14ac:dyDescent="0.2">
      <c r="A964" t="s">
        <v>1118</v>
      </c>
      <c r="B964">
        <v>182</v>
      </c>
      <c r="C964">
        <v>71</v>
      </c>
      <c r="D964" t="s">
        <v>927</v>
      </c>
      <c r="E964" t="s">
        <v>90</v>
      </c>
    </row>
    <row r="965" spans="1:5" x14ac:dyDescent="0.2">
      <c r="A965" t="s">
        <v>1119</v>
      </c>
      <c r="B965">
        <v>188</v>
      </c>
      <c r="C965">
        <v>72</v>
      </c>
      <c r="D965" t="s">
        <v>927</v>
      </c>
      <c r="E965" t="s">
        <v>90</v>
      </c>
    </row>
    <row r="966" spans="1:5" x14ac:dyDescent="0.2">
      <c r="A966" t="s">
        <v>1120</v>
      </c>
      <c r="B966">
        <v>178</v>
      </c>
      <c r="C966">
        <v>68</v>
      </c>
      <c r="D966" t="s">
        <v>927</v>
      </c>
      <c r="E966" t="s">
        <v>92</v>
      </c>
    </row>
    <row r="967" spans="1:5" x14ac:dyDescent="0.2">
      <c r="A967" t="s">
        <v>1121</v>
      </c>
      <c r="B967">
        <v>167</v>
      </c>
      <c r="C967">
        <v>58</v>
      </c>
      <c r="D967" t="s">
        <v>927</v>
      </c>
      <c r="E967" t="s">
        <v>92</v>
      </c>
    </row>
    <row r="968" spans="1:5" x14ac:dyDescent="0.2">
      <c r="A968" t="s">
        <v>1122</v>
      </c>
      <c r="B968">
        <v>183</v>
      </c>
      <c r="C968">
        <v>87</v>
      </c>
      <c r="D968" t="s">
        <v>927</v>
      </c>
      <c r="E968" t="s">
        <v>90</v>
      </c>
    </row>
    <row r="969" spans="1:5" x14ac:dyDescent="0.2">
      <c r="A969" t="s">
        <v>1123</v>
      </c>
      <c r="B969">
        <v>170</v>
      </c>
      <c r="C969">
        <v>68</v>
      </c>
      <c r="D969" t="s">
        <v>927</v>
      </c>
      <c r="E969" t="s">
        <v>92</v>
      </c>
    </row>
    <row r="970" spans="1:5" x14ac:dyDescent="0.2">
      <c r="A970" t="s">
        <v>1124</v>
      </c>
      <c r="B970">
        <v>183</v>
      </c>
      <c r="C970">
        <v>81</v>
      </c>
      <c r="D970" t="s">
        <v>927</v>
      </c>
      <c r="E970" t="s">
        <v>90</v>
      </c>
    </row>
    <row r="971" spans="1:5" x14ac:dyDescent="0.2">
      <c r="A971" t="s">
        <v>1125</v>
      </c>
      <c r="B971">
        <v>171</v>
      </c>
      <c r="C971">
        <v>55</v>
      </c>
      <c r="D971" t="s">
        <v>927</v>
      </c>
      <c r="E971" t="s">
        <v>90</v>
      </c>
    </row>
    <row r="972" spans="1:5" x14ac:dyDescent="0.2">
      <c r="A972" t="s">
        <v>1126</v>
      </c>
      <c r="B972">
        <v>177</v>
      </c>
      <c r="C972">
        <v>83</v>
      </c>
      <c r="D972" t="s">
        <v>927</v>
      </c>
      <c r="E972" t="s">
        <v>90</v>
      </c>
    </row>
    <row r="973" spans="1:5" x14ac:dyDescent="0.2">
      <c r="A973" t="s">
        <v>1127</v>
      </c>
      <c r="B973">
        <v>170</v>
      </c>
      <c r="C973">
        <v>74</v>
      </c>
      <c r="D973" t="s">
        <v>927</v>
      </c>
      <c r="E973" t="s">
        <v>92</v>
      </c>
    </row>
    <row r="974" spans="1:5" x14ac:dyDescent="0.2">
      <c r="A974" t="s">
        <v>1128</v>
      </c>
      <c r="B974">
        <v>194</v>
      </c>
      <c r="C974">
        <v>96</v>
      </c>
      <c r="D974" t="s">
        <v>927</v>
      </c>
      <c r="E974" t="s">
        <v>90</v>
      </c>
    </row>
    <row r="975" spans="1:5" x14ac:dyDescent="0.2">
      <c r="A975" t="s">
        <v>1129</v>
      </c>
      <c r="B975">
        <v>168</v>
      </c>
      <c r="C975">
        <v>59</v>
      </c>
      <c r="D975" t="s">
        <v>927</v>
      </c>
      <c r="E975" t="s">
        <v>92</v>
      </c>
    </row>
    <row r="976" spans="1:5" x14ac:dyDescent="0.2">
      <c r="A976" t="s">
        <v>1130</v>
      </c>
      <c r="B976">
        <v>192</v>
      </c>
      <c r="C976">
        <v>81</v>
      </c>
      <c r="D976" t="s">
        <v>927</v>
      </c>
      <c r="E976" t="s">
        <v>90</v>
      </c>
    </row>
    <row r="977" spans="1:5" x14ac:dyDescent="0.2">
      <c r="A977" t="s">
        <v>1131</v>
      </c>
      <c r="B977">
        <v>165</v>
      </c>
      <c r="C977">
        <v>57</v>
      </c>
      <c r="D977" t="s">
        <v>927</v>
      </c>
      <c r="E977" t="s">
        <v>92</v>
      </c>
    </row>
    <row r="978" spans="1:5" x14ac:dyDescent="0.2">
      <c r="A978" t="s">
        <v>1132</v>
      </c>
      <c r="B978">
        <v>193</v>
      </c>
      <c r="C978">
        <v>81</v>
      </c>
      <c r="D978" t="s">
        <v>927</v>
      </c>
      <c r="E978" t="s">
        <v>92</v>
      </c>
    </row>
    <row r="979" spans="1:5" x14ac:dyDescent="0.2">
      <c r="A979" t="s">
        <v>1133</v>
      </c>
      <c r="B979">
        <v>172</v>
      </c>
      <c r="C979">
        <v>62</v>
      </c>
      <c r="D979" t="s">
        <v>927</v>
      </c>
      <c r="E979" t="s">
        <v>92</v>
      </c>
    </row>
    <row r="980" spans="1:5" x14ac:dyDescent="0.2">
      <c r="A980" t="s">
        <v>1134</v>
      </c>
      <c r="B980">
        <v>183</v>
      </c>
      <c r="C980">
        <v>76</v>
      </c>
      <c r="D980" t="s">
        <v>927</v>
      </c>
      <c r="E980" t="s">
        <v>90</v>
      </c>
    </row>
    <row r="981" spans="1:5" x14ac:dyDescent="0.2">
      <c r="A981" t="s">
        <v>1135</v>
      </c>
      <c r="B981">
        <v>176</v>
      </c>
      <c r="C981">
        <v>60</v>
      </c>
      <c r="D981" t="s">
        <v>927</v>
      </c>
      <c r="E981" t="s">
        <v>92</v>
      </c>
    </row>
    <row r="982" spans="1:5" x14ac:dyDescent="0.2">
      <c r="A982" t="s">
        <v>1136</v>
      </c>
      <c r="B982">
        <v>165</v>
      </c>
      <c r="C982">
        <v>59</v>
      </c>
      <c r="D982" t="s">
        <v>927</v>
      </c>
      <c r="E982" t="s">
        <v>92</v>
      </c>
    </row>
    <row r="983" spans="1:5" x14ac:dyDescent="0.2">
      <c r="A983" t="s">
        <v>1137</v>
      </c>
      <c r="B983">
        <v>185</v>
      </c>
      <c r="C983">
        <v>93</v>
      </c>
      <c r="D983" t="s">
        <v>927</v>
      </c>
      <c r="E983" t="s">
        <v>90</v>
      </c>
    </row>
    <row r="984" spans="1:5" x14ac:dyDescent="0.2">
      <c r="A984" t="s">
        <v>1138</v>
      </c>
      <c r="B984">
        <v>168</v>
      </c>
      <c r="C984">
        <v>60</v>
      </c>
      <c r="D984" t="s">
        <v>927</v>
      </c>
      <c r="E984" t="s">
        <v>90</v>
      </c>
    </row>
    <row r="985" spans="1:5" x14ac:dyDescent="0.2">
      <c r="A985" t="s">
        <v>1139</v>
      </c>
      <c r="B985">
        <v>183</v>
      </c>
      <c r="C985">
        <v>83</v>
      </c>
      <c r="D985" t="s">
        <v>927</v>
      </c>
      <c r="E985" t="s">
        <v>90</v>
      </c>
    </row>
    <row r="986" spans="1:5" x14ac:dyDescent="0.2">
      <c r="A986" t="s">
        <v>1140</v>
      </c>
      <c r="B986">
        <v>182</v>
      </c>
      <c r="C986">
        <v>73</v>
      </c>
      <c r="D986" t="s">
        <v>927</v>
      </c>
      <c r="E986" t="s">
        <v>90</v>
      </c>
    </row>
    <row r="987" spans="1:5" x14ac:dyDescent="0.2">
      <c r="A987" t="s">
        <v>1141</v>
      </c>
      <c r="B987">
        <v>191</v>
      </c>
      <c r="C987">
        <v>87</v>
      </c>
      <c r="D987" t="s">
        <v>927</v>
      </c>
      <c r="E987" t="s">
        <v>90</v>
      </c>
    </row>
    <row r="988" spans="1:5" x14ac:dyDescent="0.2">
      <c r="A988" t="s">
        <v>1142</v>
      </c>
      <c r="B988">
        <v>173</v>
      </c>
      <c r="C988">
        <v>60</v>
      </c>
      <c r="D988" t="s">
        <v>927</v>
      </c>
      <c r="E988" t="s">
        <v>92</v>
      </c>
    </row>
    <row r="989" spans="1:5" x14ac:dyDescent="0.2">
      <c r="A989" t="s">
        <v>1143</v>
      </c>
      <c r="B989">
        <v>197</v>
      </c>
      <c r="C989">
        <v>87</v>
      </c>
      <c r="D989" t="s">
        <v>927</v>
      </c>
      <c r="E989" t="s">
        <v>90</v>
      </c>
    </row>
    <row r="990" spans="1:5" x14ac:dyDescent="0.2">
      <c r="A990" t="s">
        <v>1144</v>
      </c>
      <c r="B990">
        <v>181</v>
      </c>
      <c r="C990">
        <v>75</v>
      </c>
      <c r="D990" t="s">
        <v>927</v>
      </c>
      <c r="E990" t="s">
        <v>92</v>
      </c>
    </row>
    <row r="991" spans="1:5" x14ac:dyDescent="0.2">
      <c r="A991" t="s">
        <v>1145</v>
      </c>
      <c r="B991">
        <v>155</v>
      </c>
      <c r="C991">
        <v>71</v>
      </c>
      <c r="D991" t="s">
        <v>927</v>
      </c>
      <c r="E991" t="s">
        <v>90</v>
      </c>
    </row>
    <row r="992" spans="1:5" x14ac:dyDescent="0.2">
      <c r="A992" t="s">
        <v>1146</v>
      </c>
      <c r="B992">
        <v>185</v>
      </c>
      <c r="C992">
        <v>76</v>
      </c>
      <c r="D992" t="s">
        <v>927</v>
      </c>
      <c r="E992" t="s">
        <v>92</v>
      </c>
    </row>
    <row r="993" spans="1:5" x14ac:dyDescent="0.2">
      <c r="A993" t="s">
        <v>1147</v>
      </c>
      <c r="B993">
        <v>170</v>
      </c>
      <c r="C993">
        <v>55</v>
      </c>
      <c r="D993" t="s">
        <v>927</v>
      </c>
      <c r="E993" t="s">
        <v>92</v>
      </c>
    </row>
    <row r="994" spans="1:5" x14ac:dyDescent="0.2">
      <c r="A994" t="s">
        <v>1148</v>
      </c>
      <c r="B994">
        <v>180</v>
      </c>
      <c r="C994">
        <v>75</v>
      </c>
      <c r="D994" t="s">
        <v>927</v>
      </c>
      <c r="E994" t="s">
        <v>90</v>
      </c>
    </row>
    <row r="995" spans="1:5" x14ac:dyDescent="0.2">
      <c r="A995" t="s">
        <v>1149</v>
      </c>
      <c r="B995">
        <v>193</v>
      </c>
      <c r="C995">
        <v>93</v>
      </c>
      <c r="D995" t="s">
        <v>927</v>
      </c>
      <c r="E995" t="s">
        <v>90</v>
      </c>
    </row>
    <row r="996" spans="1:5" x14ac:dyDescent="0.2">
      <c r="A996" t="s">
        <v>1150</v>
      </c>
      <c r="B996">
        <v>193</v>
      </c>
      <c r="C996">
        <v>93</v>
      </c>
      <c r="D996" t="s">
        <v>927</v>
      </c>
      <c r="E996" t="s">
        <v>90</v>
      </c>
    </row>
    <row r="997" spans="1:5" x14ac:dyDescent="0.2">
      <c r="A997" t="s">
        <v>1151</v>
      </c>
      <c r="B997">
        <v>186</v>
      </c>
      <c r="C997">
        <v>81</v>
      </c>
      <c r="D997" t="s">
        <v>927</v>
      </c>
      <c r="E997" t="s">
        <v>90</v>
      </c>
    </row>
    <row r="998" spans="1:5" x14ac:dyDescent="0.2">
      <c r="A998" t="s">
        <v>1152</v>
      </c>
      <c r="B998">
        <v>190</v>
      </c>
      <c r="C998">
        <v>100</v>
      </c>
      <c r="D998" t="s">
        <v>927</v>
      </c>
      <c r="E998" t="s">
        <v>90</v>
      </c>
    </row>
    <row r="999" spans="1:5" x14ac:dyDescent="0.2">
      <c r="A999" t="s">
        <v>1153</v>
      </c>
      <c r="B999">
        <v>169</v>
      </c>
      <c r="C999">
        <v>55</v>
      </c>
      <c r="D999" t="s">
        <v>927</v>
      </c>
      <c r="E999" t="s">
        <v>92</v>
      </c>
    </row>
    <row r="1000" spans="1:5" x14ac:dyDescent="0.2">
      <c r="A1000" t="s">
        <v>1154</v>
      </c>
      <c r="B1000">
        <v>178</v>
      </c>
      <c r="C1000">
        <v>63</v>
      </c>
      <c r="D1000" t="s">
        <v>927</v>
      </c>
      <c r="E1000" t="s">
        <v>90</v>
      </c>
    </row>
    <row r="1001" spans="1:5" x14ac:dyDescent="0.2">
      <c r="A1001" t="s">
        <v>1155</v>
      </c>
      <c r="B1001">
        <v>194</v>
      </c>
      <c r="C1001">
        <v>93</v>
      </c>
      <c r="D1001" t="s">
        <v>927</v>
      </c>
      <c r="E1001" t="s">
        <v>90</v>
      </c>
    </row>
    <row r="1002" spans="1:5" x14ac:dyDescent="0.2">
      <c r="A1002" t="s">
        <v>1156</v>
      </c>
      <c r="B1002">
        <v>183</v>
      </c>
      <c r="C1002">
        <v>68</v>
      </c>
      <c r="D1002" t="s">
        <v>927</v>
      </c>
      <c r="E1002" t="s">
        <v>92</v>
      </c>
    </row>
    <row r="1003" spans="1:5" x14ac:dyDescent="0.2">
      <c r="A1003" t="s">
        <v>1157</v>
      </c>
      <c r="B1003">
        <v>172</v>
      </c>
      <c r="C1003">
        <v>60</v>
      </c>
      <c r="D1003" t="s">
        <v>927</v>
      </c>
      <c r="E1003" t="s">
        <v>92</v>
      </c>
    </row>
    <row r="1004" spans="1:5" x14ac:dyDescent="0.2">
      <c r="A1004" t="s">
        <v>1158</v>
      </c>
      <c r="B1004">
        <v>172</v>
      </c>
      <c r="C1004">
        <v>56</v>
      </c>
      <c r="D1004" t="s">
        <v>927</v>
      </c>
      <c r="E1004" t="s">
        <v>92</v>
      </c>
    </row>
    <row r="1005" spans="1:5" x14ac:dyDescent="0.2">
      <c r="A1005" t="s">
        <v>1159</v>
      </c>
      <c r="B1005">
        <v>156</v>
      </c>
      <c r="C1005">
        <v>57</v>
      </c>
      <c r="D1005" t="s">
        <v>927</v>
      </c>
      <c r="E1005" t="s">
        <v>92</v>
      </c>
    </row>
    <row r="1006" spans="1:5" x14ac:dyDescent="0.2">
      <c r="A1006" t="s">
        <v>1160</v>
      </c>
      <c r="B1006">
        <v>198</v>
      </c>
      <c r="C1006">
        <v>106</v>
      </c>
      <c r="D1006" t="s">
        <v>927</v>
      </c>
      <c r="E1006" t="s">
        <v>90</v>
      </c>
    </row>
    <row r="1007" spans="1:5" x14ac:dyDescent="0.2">
      <c r="A1007" t="s">
        <v>1161</v>
      </c>
      <c r="B1007">
        <v>169</v>
      </c>
      <c r="C1007">
        <v>75</v>
      </c>
      <c r="D1007" t="s">
        <v>927</v>
      </c>
      <c r="E1007" t="s">
        <v>92</v>
      </c>
    </row>
    <row r="1008" spans="1:5" x14ac:dyDescent="0.2">
      <c r="A1008" t="s">
        <v>1162</v>
      </c>
      <c r="B1008">
        <v>174</v>
      </c>
      <c r="C1008">
        <v>64</v>
      </c>
      <c r="D1008" t="s">
        <v>927</v>
      </c>
      <c r="E1008" t="s">
        <v>90</v>
      </c>
    </row>
    <row r="1009" spans="1:5" x14ac:dyDescent="0.2">
      <c r="A1009" t="s">
        <v>1163</v>
      </c>
      <c r="B1009">
        <v>177</v>
      </c>
      <c r="C1009">
        <v>80</v>
      </c>
      <c r="D1009" t="s">
        <v>927</v>
      </c>
      <c r="E1009" t="s">
        <v>90</v>
      </c>
    </row>
    <row r="1010" spans="1:5" x14ac:dyDescent="0.2">
      <c r="A1010" t="s">
        <v>1164</v>
      </c>
      <c r="B1010">
        <v>174</v>
      </c>
      <c r="C1010">
        <v>63</v>
      </c>
      <c r="D1010" t="s">
        <v>927</v>
      </c>
      <c r="E1010" t="s">
        <v>92</v>
      </c>
    </row>
    <row r="1011" spans="1:5" x14ac:dyDescent="0.2">
      <c r="A1011" t="s">
        <v>1165</v>
      </c>
      <c r="B1011">
        <v>175</v>
      </c>
      <c r="C1011">
        <v>59</v>
      </c>
      <c r="D1011" t="s">
        <v>927</v>
      </c>
      <c r="E1011" t="s">
        <v>92</v>
      </c>
    </row>
    <row r="1012" spans="1:5" x14ac:dyDescent="0.2">
      <c r="A1012" t="s">
        <v>1166</v>
      </c>
      <c r="B1012">
        <v>172</v>
      </c>
      <c r="C1012">
        <v>69</v>
      </c>
      <c r="D1012" t="s">
        <v>927</v>
      </c>
      <c r="E1012" t="s">
        <v>92</v>
      </c>
    </row>
    <row r="1013" spans="1:5" x14ac:dyDescent="0.2">
      <c r="A1013" t="s">
        <v>1167</v>
      </c>
      <c r="B1013">
        <v>173</v>
      </c>
      <c r="C1013">
        <v>65</v>
      </c>
      <c r="D1013" t="s">
        <v>927</v>
      </c>
      <c r="E1013" t="s">
        <v>90</v>
      </c>
    </row>
    <row r="1014" spans="1:5" x14ac:dyDescent="0.2">
      <c r="A1014" t="s">
        <v>1168</v>
      </c>
      <c r="B1014">
        <v>175</v>
      </c>
      <c r="C1014">
        <v>62</v>
      </c>
      <c r="D1014" t="s">
        <v>927</v>
      </c>
      <c r="E1014" t="s">
        <v>92</v>
      </c>
    </row>
    <row r="1015" spans="1:5" x14ac:dyDescent="0.2">
      <c r="A1015" t="s">
        <v>1169</v>
      </c>
      <c r="B1015">
        <v>178</v>
      </c>
      <c r="C1015">
        <v>70</v>
      </c>
      <c r="D1015" t="s">
        <v>927</v>
      </c>
      <c r="E1015" t="s">
        <v>90</v>
      </c>
    </row>
    <row r="1016" spans="1:5" x14ac:dyDescent="0.2">
      <c r="A1016" t="s">
        <v>1170</v>
      </c>
      <c r="B1016">
        <v>170</v>
      </c>
      <c r="C1016">
        <v>65</v>
      </c>
      <c r="D1016" t="s">
        <v>927</v>
      </c>
      <c r="E1016" t="s">
        <v>92</v>
      </c>
    </row>
    <row r="1017" spans="1:5" x14ac:dyDescent="0.2">
      <c r="A1017" t="s">
        <v>1171</v>
      </c>
      <c r="B1017">
        <v>193</v>
      </c>
      <c r="C1017">
        <v>91</v>
      </c>
      <c r="D1017" t="s">
        <v>927</v>
      </c>
      <c r="E1017" t="s">
        <v>90</v>
      </c>
    </row>
    <row r="1018" spans="1:5" x14ac:dyDescent="0.2">
      <c r="A1018" t="s">
        <v>1172</v>
      </c>
      <c r="B1018">
        <v>189</v>
      </c>
      <c r="C1018">
        <v>94</v>
      </c>
      <c r="D1018" t="s">
        <v>927</v>
      </c>
      <c r="E1018" t="s">
        <v>90</v>
      </c>
    </row>
    <row r="1019" spans="1:5" x14ac:dyDescent="0.2">
      <c r="A1019" t="s">
        <v>1173</v>
      </c>
      <c r="B1019">
        <v>180</v>
      </c>
      <c r="C1019">
        <v>80</v>
      </c>
      <c r="D1019" t="s">
        <v>927</v>
      </c>
      <c r="E1019" t="s">
        <v>90</v>
      </c>
    </row>
    <row r="1020" spans="1:5" x14ac:dyDescent="0.2">
      <c r="A1020" t="s">
        <v>1174</v>
      </c>
      <c r="B1020">
        <v>155</v>
      </c>
      <c r="C1020">
        <v>49</v>
      </c>
      <c r="D1020" t="s">
        <v>927</v>
      </c>
      <c r="E1020" t="s">
        <v>92</v>
      </c>
    </row>
    <row r="1021" spans="1:5" x14ac:dyDescent="0.2">
      <c r="A1021" t="s">
        <v>1175</v>
      </c>
      <c r="B1021">
        <v>190</v>
      </c>
      <c r="C1021">
        <v>85</v>
      </c>
      <c r="D1021" t="s">
        <v>927</v>
      </c>
      <c r="E1021" t="s">
        <v>90</v>
      </c>
    </row>
    <row r="1022" spans="1:5" x14ac:dyDescent="0.2">
      <c r="A1022" t="s">
        <v>1176</v>
      </c>
      <c r="B1022">
        <v>169</v>
      </c>
      <c r="C1022">
        <v>59</v>
      </c>
      <c r="D1022" t="s">
        <v>927</v>
      </c>
      <c r="E1022" t="s">
        <v>92</v>
      </c>
    </row>
    <row r="1023" spans="1:5" x14ac:dyDescent="0.2">
      <c r="A1023" t="s">
        <v>1177</v>
      </c>
      <c r="B1023">
        <v>200</v>
      </c>
      <c r="C1023">
        <v>80</v>
      </c>
      <c r="D1023" t="s">
        <v>927</v>
      </c>
      <c r="E1023" t="s">
        <v>90</v>
      </c>
    </row>
    <row r="1024" spans="1:5" x14ac:dyDescent="0.2">
      <c r="A1024" t="s">
        <v>1178</v>
      </c>
      <c r="B1024">
        <v>195</v>
      </c>
      <c r="C1024">
        <v>96</v>
      </c>
      <c r="D1024" t="s">
        <v>927</v>
      </c>
      <c r="E1024" t="s">
        <v>90</v>
      </c>
    </row>
    <row r="1025" spans="1:5" x14ac:dyDescent="0.2">
      <c r="A1025" t="s">
        <v>1179</v>
      </c>
      <c r="B1025">
        <v>195</v>
      </c>
      <c r="C1025">
        <v>95</v>
      </c>
      <c r="D1025" t="s">
        <v>927</v>
      </c>
      <c r="E1025" t="s">
        <v>90</v>
      </c>
    </row>
    <row r="1026" spans="1:5" x14ac:dyDescent="0.2">
      <c r="A1026" t="s">
        <v>1180</v>
      </c>
      <c r="B1026">
        <v>167</v>
      </c>
      <c r="C1026">
        <v>60</v>
      </c>
      <c r="D1026" t="s">
        <v>927</v>
      </c>
      <c r="E1026" t="s">
        <v>92</v>
      </c>
    </row>
    <row r="1027" spans="1:5" x14ac:dyDescent="0.2">
      <c r="A1027" t="s">
        <v>1181</v>
      </c>
      <c r="B1027">
        <v>166</v>
      </c>
      <c r="C1027">
        <v>65</v>
      </c>
      <c r="D1027" t="s">
        <v>927</v>
      </c>
      <c r="E1027" t="s">
        <v>90</v>
      </c>
    </row>
    <row r="1028" spans="1:5" x14ac:dyDescent="0.2">
      <c r="A1028" t="s">
        <v>1182</v>
      </c>
      <c r="B1028">
        <v>188</v>
      </c>
      <c r="C1028">
        <v>87</v>
      </c>
      <c r="D1028" t="s">
        <v>927</v>
      </c>
      <c r="E1028" t="s">
        <v>90</v>
      </c>
    </row>
    <row r="1029" spans="1:5" x14ac:dyDescent="0.2">
      <c r="A1029" t="s">
        <v>1183</v>
      </c>
      <c r="B1029">
        <v>168</v>
      </c>
      <c r="C1029">
        <v>63</v>
      </c>
      <c r="D1029" t="s">
        <v>927</v>
      </c>
      <c r="E1029" t="s">
        <v>92</v>
      </c>
    </row>
    <row r="1030" spans="1:5" x14ac:dyDescent="0.2">
      <c r="A1030" t="s">
        <v>1184</v>
      </c>
      <c r="B1030">
        <v>179</v>
      </c>
      <c r="C1030">
        <v>67</v>
      </c>
      <c r="D1030" t="s">
        <v>927</v>
      </c>
      <c r="E1030" t="s">
        <v>92</v>
      </c>
    </row>
    <row r="1031" spans="1:5" x14ac:dyDescent="0.2">
      <c r="A1031" t="s">
        <v>1185</v>
      </c>
      <c r="B1031">
        <v>183</v>
      </c>
      <c r="C1031">
        <v>73</v>
      </c>
      <c r="D1031" t="s">
        <v>927</v>
      </c>
      <c r="E1031" t="s">
        <v>92</v>
      </c>
    </row>
    <row r="1032" spans="1:5" x14ac:dyDescent="0.2">
      <c r="A1032" t="s">
        <v>1186</v>
      </c>
      <c r="B1032">
        <v>178</v>
      </c>
      <c r="C1032">
        <v>76</v>
      </c>
      <c r="D1032" t="s">
        <v>927</v>
      </c>
      <c r="E1032" t="s">
        <v>92</v>
      </c>
    </row>
    <row r="1033" spans="1:5" x14ac:dyDescent="0.2">
      <c r="A1033" t="s">
        <v>1187</v>
      </c>
      <c r="B1033">
        <v>182</v>
      </c>
      <c r="C1033">
        <v>72</v>
      </c>
      <c r="D1033" t="s">
        <v>927</v>
      </c>
      <c r="E1033" t="s">
        <v>92</v>
      </c>
    </row>
    <row r="1034" spans="1:5" x14ac:dyDescent="0.2">
      <c r="A1034" t="s">
        <v>1188</v>
      </c>
      <c r="B1034">
        <v>183</v>
      </c>
      <c r="C1034">
        <v>75</v>
      </c>
      <c r="D1034" t="s">
        <v>927</v>
      </c>
      <c r="E1034" t="s">
        <v>90</v>
      </c>
    </row>
    <row r="1035" spans="1:5" x14ac:dyDescent="0.2">
      <c r="A1035" t="s">
        <v>1189</v>
      </c>
      <c r="B1035">
        <v>189</v>
      </c>
      <c r="C1035">
        <v>85</v>
      </c>
      <c r="D1035" t="s">
        <v>927</v>
      </c>
      <c r="E1035" t="s">
        <v>90</v>
      </c>
    </row>
    <row r="1036" spans="1:5" x14ac:dyDescent="0.2">
      <c r="A1036" t="s">
        <v>1190</v>
      </c>
      <c r="B1036">
        <v>176</v>
      </c>
      <c r="C1036">
        <v>74</v>
      </c>
      <c r="D1036" t="s">
        <v>927</v>
      </c>
      <c r="E1036" t="s">
        <v>92</v>
      </c>
    </row>
    <row r="1037" spans="1:5" x14ac:dyDescent="0.2">
      <c r="A1037" t="s">
        <v>1191</v>
      </c>
      <c r="B1037">
        <v>178</v>
      </c>
      <c r="C1037">
        <v>68</v>
      </c>
      <c r="D1037" t="s">
        <v>927</v>
      </c>
      <c r="E1037" t="s">
        <v>90</v>
      </c>
    </row>
    <row r="1038" spans="1:5" x14ac:dyDescent="0.2">
      <c r="A1038" t="s">
        <v>1192</v>
      </c>
      <c r="B1038">
        <v>183</v>
      </c>
      <c r="C1038">
        <v>79</v>
      </c>
      <c r="D1038" t="s">
        <v>927</v>
      </c>
      <c r="E1038" t="s">
        <v>90</v>
      </c>
    </row>
    <row r="1039" spans="1:5" x14ac:dyDescent="0.2">
      <c r="A1039" t="s">
        <v>1193</v>
      </c>
      <c r="B1039">
        <v>191</v>
      </c>
      <c r="C1039">
        <v>84</v>
      </c>
      <c r="D1039" t="s">
        <v>927</v>
      </c>
      <c r="E1039" t="s">
        <v>90</v>
      </c>
    </row>
    <row r="1040" spans="1:5" x14ac:dyDescent="0.2">
      <c r="A1040" t="s">
        <v>1194</v>
      </c>
      <c r="B1040">
        <v>180</v>
      </c>
      <c r="C1040">
        <v>95</v>
      </c>
      <c r="D1040" t="s">
        <v>927</v>
      </c>
      <c r="E1040" t="s">
        <v>90</v>
      </c>
    </row>
    <row r="1041" spans="1:5" x14ac:dyDescent="0.2">
      <c r="A1041" t="s">
        <v>1195</v>
      </c>
      <c r="B1041">
        <v>178</v>
      </c>
      <c r="C1041">
        <v>76</v>
      </c>
      <c r="D1041" t="s">
        <v>927</v>
      </c>
      <c r="E1041" t="s">
        <v>90</v>
      </c>
    </row>
    <row r="1042" spans="1:5" x14ac:dyDescent="0.2">
      <c r="A1042" t="s">
        <v>1196</v>
      </c>
      <c r="B1042">
        <v>162</v>
      </c>
      <c r="C1042">
        <v>60</v>
      </c>
      <c r="D1042" t="s">
        <v>927</v>
      </c>
      <c r="E1042" t="s">
        <v>92</v>
      </c>
    </row>
    <row r="1043" spans="1:5" x14ac:dyDescent="0.2">
      <c r="A1043" t="s">
        <v>1197</v>
      </c>
      <c r="B1043">
        <v>162</v>
      </c>
      <c r="C1043">
        <v>52</v>
      </c>
      <c r="D1043" t="s">
        <v>927</v>
      </c>
      <c r="E1043" t="s">
        <v>92</v>
      </c>
    </row>
    <row r="1044" spans="1:5" x14ac:dyDescent="0.2">
      <c r="A1044" t="s">
        <v>1198</v>
      </c>
      <c r="B1044">
        <v>193</v>
      </c>
      <c r="C1044">
        <v>83</v>
      </c>
      <c r="D1044" t="s">
        <v>927</v>
      </c>
      <c r="E1044" t="s">
        <v>90</v>
      </c>
    </row>
    <row r="1045" spans="1:5" x14ac:dyDescent="0.2">
      <c r="A1045" t="s">
        <v>1199</v>
      </c>
      <c r="B1045">
        <v>178</v>
      </c>
      <c r="C1045">
        <v>80</v>
      </c>
      <c r="D1045" t="s">
        <v>927</v>
      </c>
      <c r="E1045" t="s">
        <v>92</v>
      </c>
    </row>
    <row r="1046" spans="1:5" x14ac:dyDescent="0.2">
      <c r="A1046" t="s">
        <v>1200</v>
      </c>
      <c r="B1046">
        <v>186</v>
      </c>
      <c r="C1046">
        <v>75</v>
      </c>
      <c r="D1046" t="s">
        <v>927</v>
      </c>
      <c r="E1046" t="s">
        <v>90</v>
      </c>
    </row>
    <row r="1047" spans="1:5" x14ac:dyDescent="0.2">
      <c r="A1047" t="s">
        <v>1201</v>
      </c>
      <c r="B1047">
        <v>190</v>
      </c>
      <c r="C1047">
        <v>94</v>
      </c>
      <c r="D1047" t="s">
        <v>927</v>
      </c>
      <c r="E1047" t="s">
        <v>90</v>
      </c>
    </row>
    <row r="1048" spans="1:5" x14ac:dyDescent="0.2">
      <c r="A1048" t="s">
        <v>1202</v>
      </c>
      <c r="B1048">
        <v>171</v>
      </c>
      <c r="C1048">
        <v>58</v>
      </c>
      <c r="D1048" t="s">
        <v>927</v>
      </c>
      <c r="E1048" t="s">
        <v>92</v>
      </c>
    </row>
    <row r="1049" spans="1:5" x14ac:dyDescent="0.2">
      <c r="A1049" t="s">
        <v>1203</v>
      </c>
      <c r="B1049">
        <v>199</v>
      </c>
      <c r="C1049">
        <v>100</v>
      </c>
      <c r="D1049" t="s">
        <v>927</v>
      </c>
      <c r="E1049" t="s">
        <v>90</v>
      </c>
    </row>
    <row r="1050" spans="1:5" x14ac:dyDescent="0.2">
      <c r="A1050" t="s">
        <v>1204</v>
      </c>
      <c r="B1050">
        <v>170</v>
      </c>
      <c r="C1050">
        <v>63</v>
      </c>
      <c r="D1050" t="s">
        <v>927</v>
      </c>
      <c r="E1050" t="s">
        <v>92</v>
      </c>
    </row>
    <row r="1051" spans="1:5" x14ac:dyDescent="0.2">
      <c r="A1051" t="s">
        <v>1205</v>
      </c>
      <c r="B1051">
        <v>191</v>
      </c>
      <c r="C1051">
        <v>104</v>
      </c>
      <c r="D1051" t="s">
        <v>927</v>
      </c>
      <c r="E1051" t="s">
        <v>90</v>
      </c>
    </row>
    <row r="1052" spans="1:5" x14ac:dyDescent="0.2">
      <c r="A1052" t="s">
        <v>1206</v>
      </c>
      <c r="B1052">
        <v>178</v>
      </c>
      <c r="C1052">
        <v>77</v>
      </c>
      <c r="D1052" t="s">
        <v>927</v>
      </c>
      <c r="E1052" t="s">
        <v>92</v>
      </c>
    </row>
    <row r="1053" spans="1:5" x14ac:dyDescent="0.2">
      <c r="A1053" t="s">
        <v>1207</v>
      </c>
      <c r="B1053">
        <v>158</v>
      </c>
      <c r="C1053">
        <v>60</v>
      </c>
      <c r="D1053" t="s">
        <v>927</v>
      </c>
      <c r="E1053" t="s">
        <v>92</v>
      </c>
    </row>
    <row r="1054" spans="1:5" x14ac:dyDescent="0.2">
      <c r="A1054" t="s">
        <v>1208</v>
      </c>
      <c r="B1054">
        <v>158</v>
      </c>
      <c r="C1054">
        <v>63</v>
      </c>
      <c r="D1054" t="s">
        <v>927</v>
      </c>
      <c r="E1054" t="s">
        <v>92</v>
      </c>
    </row>
    <row r="1055" spans="1:5" x14ac:dyDescent="0.2">
      <c r="A1055" t="s">
        <v>1209</v>
      </c>
      <c r="B1055">
        <v>180</v>
      </c>
      <c r="C1055">
        <v>75</v>
      </c>
      <c r="D1055" t="s">
        <v>927</v>
      </c>
      <c r="E1055" t="s">
        <v>90</v>
      </c>
    </row>
    <row r="1056" spans="1:5" x14ac:dyDescent="0.2">
      <c r="A1056" t="s">
        <v>1210</v>
      </c>
      <c r="B1056">
        <v>172</v>
      </c>
      <c r="C1056">
        <v>67</v>
      </c>
      <c r="D1056" t="s">
        <v>927</v>
      </c>
      <c r="E1056" t="s">
        <v>92</v>
      </c>
    </row>
    <row r="1057" spans="1:5" x14ac:dyDescent="0.2">
      <c r="A1057" t="s">
        <v>1211</v>
      </c>
      <c r="B1057">
        <v>169</v>
      </c>
      <c r="C1057">
        <v>61</v>
      </c>
      <c r="D1057" t="s">
        <v>927</v>
      </c>
      <c r="E1057" t="s">
        <v>92</v>
      </c>
    </row>
    <row r="1058" spans="1:5" x14ac:dyDescent="0.2">
      <c r="A1058" t="s">
        <v>1212</v>
      </c>
      <c r="B1058">
        <v>187</v>
      </c>
      <c r="C1058">
        <v>76</v>
      </c>
      <c r="D1058" t="s">
        <v>927</v>
      </c>
      <c r="E1058" t="s">
        <v>92</v>
      </c>
    </row>
    <row r="1059" spans="1:5" x14ac:dyDescent="0.2">
      <c r="A1059" t="s">
        <v>1213</v>
      </c>
      <c r="B1059">
        <v>187</v>
      </c>
      <c r="C1059">
        <v>68</v>
      </c>
      <c r="D1059" t="s">
        <v>927</v>
      </c>
      <c r="E1059" t="s">
        <v>90</v>
      </c>
    </row>
    <row r="1060" spans="1:5" x14ac:dyDescent="0.2">
      <c r="A1060" t="s">
        <v>1214</v>
      </c>
      <c r="B1060">
        <v>178</v>
      </c>
      <c r="C1060">
        <v>71</v>
      </c>
      <c r="D1060" t="s">
        <v>927</v>
      </c>
      <c r="E1060" t="s">
        <v>90</v>
      </c>
    </row>
    <row r="1061" spans="1:5" x14ac:dyDescent="0.2">
      <c r="A1061" t="s">
        <v>1215</v>
      </c>
      <c r="B1061">
        <v>189</v>
      </c>
      <c r="C1061">
        <v>92</v>
      </c>
      <c r="D1061" t="s">
        <v>927</v>
      </c>
      <c r="E1061" t="s">
        <v>90</v>
      </c>
    </row>
    <row r="1062" spans="1:5" x14ac:dyDescent="0.2">
      <c r="A1062" t="s">
        <v>1216</v>
      </c>
      <c r="B1062">
        <v>181</v>
      </c>
      <c r="C1062">
        <v>75</v>
      </c>
      <c r="D1062" t="s">
        <v>927</v>
      </c>
      <c r="E1062" t="s">
        <v>92</v>
      </c>
    </row>
    <row r="1063" spans="1:5" x14ac:dyDescent="0.2">
      <c r="A1063" t="s">
        <v>1217</v>
      </c>
      <c r="B1063">
        <v>182</v>
      </c>
      <c r="C1063">
        <v>77</v>
      </c>
      <c r="D1063" t="s">
        <v>927</v>
      </c>
      <c r="E1063" t="s">
        <v>90</v>
      </c>
    </row>
    <row r="1064" spans="1:5" x14ac:dyDescent="0.2">
      <c r="A1064" t="s">
        <v>1218</v>
      </c>
      <c r="B1064">
        <v>169</v>
      </c>
      <c r="C1064">
        <v>57</v>
      </c>
      <c r="D1064" t="s">
        <v>927</v>
      </c>
      <c r="E1064" t="s">
        <v>92</v>
      </c>
    </row>
    <row r="1065" spans="1:5" x14ac:dyDescent="0.2">
      <c r="A1065" t="s">
        <v>1219</v>
      </c>
      <c r="B1065">
        <v>173</v>
      </c>
      <c r="C1065">
        <v>88</v>
      </c>
      <c r="D1065" t="s">
        <v>927</v>
      </c>
      <c r="E1065" t="s">
        <v>92</v>
      </c>
    </row>
    <row r="1066" spans="1:5" x14ac:dyDescent="0.2">
      <c r="A1066" t="s">
        <v>1220</v>
      </c>
      <c r="B1066">
        <v>168</v>
      </c>
      <c r="C1066">
        <v>64</v>
      </c>
      <c r="D1066" t="s">
        <v>927</v>
      </c>
      <c r="E1066" t="s">
        <v>92</v>
      </c>
    </row>
    <row r="1067" spans="1:5" x14ac:dyDescent="0.2">
      <c r="A1067" t="s">
        <v>1221</v>
      </c>
      <c r="B1067">
        <v>172</v>
      </c>
      <c r="C1067">
        <v>70</v>
      </c>
      <c r="D1067" t="s">
        <v>927</v>
      </c>
      <c r="E1067" t="s">
        <v>92</v>
      </c>
    </row>
    <row r="1068" spans="1:5" x14ac:dyDescent="0.2">
      <c r="A1068" t="s">
        <v>1222</v>
      </c>
      <c r="B1068">
        <v>193</v>
      </c>
      <c r="C1068">
        <v>88</v>
      </c>
      <c r="D1068" t="s">
        <v>927</v>
      </c>
      <c r="E1068" t="s">
        <v>90</v>
      </c>
    </row>
    <row r="1069" spans="1:5" x14ac:dyDescent="0.2">
      <c r="A1069" t="s">
        <v>1223</v>
      </c>
      <c r="B1069">
        <v>170</v>
      </c>
      <c r="C1069">
        <v>57</v>
      </c>
      <c r="D1069" t="s">
        <v>927</v>
      </c>
      <c r="E1069" t="s">
        <v>92</v>
      </c>
    </row>
    <row r="1070" spans="1:5" x14ac:dyDescent="0.2">
      <c r="A1070" t="s">
        <v>1224</v>
      </c>
      <c r="B1070">
        <v>154</v>
      </c>
      <c r="C1070">
        <v>53</v>
      </c>
      <c r="D1070" t="s">
        <v>927</v>
      </c>
      <c r="E1070" t="s">
        <v>92</v>
      </c>
    </row>
    <row r="1071" spans="1:5" x14ac:dyDescent="0.2">
      <c r="A1071" t="s">
        <v>1225</v>
      </c>
      <c r="B1071">
        <v>177</v>
      </c>
      <c r="C1071">
        <v>64</v>
      </c>
      <c r="D1071" t="s">
        <v>927</v>
      </c>
      <c r="E1071" t="s">
        <v>92</v>
      </c>
    </row>
    <row r="1072" spans="1:5" x14ac:dyDescent="0.2">
      <c r="A1072" t="s">
        <v>1226</v>
      </c>
      <c r="B1072">
        <v>188</v>
      </c>
      <c r="C1072">
        <v>70</v>
      </c>
      <c r="D1072" t="s">
        <v>927</v>
      </c>
      <c r="E1072" t="s">
        <v>90</v>
      </c>
    </row>
    <row r="1073" spans="1:5" x14ac:dyDescent="0.2">
      <c r="A1073" t="s">
        <v>1227</v>
      </c>
      <c r="B1073">
        <v>204</v>
      </c>
      <c r="C1073">
        <v>105</v>
      </c>
      <c r="D1073" t="s">
        <v>927</v>
      </c>
      <c r="E1073" t="s">
        <v>90</v>
      </c>
    </row>
    <row r="1074" spans="1:5" x14ac:dyDescent="0.2">
      <c r="A1074" t="s">
        <v>1228</v>
      </c>
      <c r="B1074">
        <v>195</v>
      </c>
      <c r="C1074">
        <v>87</v>
      </c>
      <c r="D1074" t="s">
        <v>927</v>
      </c>
      <c r="E1074" t="s">
        <v>90</v>
      </c>
    </row>
    <row r="1075" spans="1:5" x14ac:dyDescent="0.2">
      <c r="A1075" t="s">
        <v>1229</v>
      </c>
      <c r="B1075">
        <v>175</v>
      </c>
      <c r="C1075">
        <v>71</v>
      </c>
      <c r="D1075" t="s">
        <v>927</v>
      </c>
      <c r="E1075" t="s">
        <v>92</v>
      </c>
    </row>
    <row r="1076" spans="1:5" x14ac:dyDescent="0.2">
      <c r="A1076" t="s">
        <v>1230</v>
      </c>
      <c r="B1076">
        <v>173</v>
      </c>
      <c r="C1076">
        <v>79</v>
      </c>
      <c r="D1076" t="s">
        <v>927</v>
      </c>
      <c r="E1076" t="s">
        <v>90</v>
      </c>
    </row>
    <row r="1077" spans="1:5" x14ac:dyDescent="0.2">
      <c r="A1077" t="s">
        <v>1231</v>
      </c>
      <c r="B1077">
        <v>162</v>
      </c>
      <c r="C1077">
        <v>60</v>
      </c>
      <c r="D1077" t="s">
        <v>927</v>
      </c>
      <c r="E1077" t="s">
        <v>90</v>
      </c>
    </row>
    <row r="1078" spans="1:5" x14ac:dyDescent="0.2">
      <c r="A1078" t="s">
        <v>1232</v>
      </c>
      <c r="B1078">
        <v>189</v>
      </c>
      <c r="C1078">
        <v>93</v>
      </c>
      <c r="D1078" t="s">
        <v>927</v>
      </c>
      <c r="E1078" t="s">
        <v>90</v>
      </c>
    </row>
    <row r="1079" spans="1:5" x14ac:dyDescent="0.2">
      <c r="A1079" t="s">
        <v>1233</v>
      </c>
      <c r="B1079">
        <v>172</v>
      </c>
      <c r="C1079">
        <v>70</v>
      </c>
      <c r="D1079" t="s">
        <v>927</v>
      </c>
      <c r="E1079" t="s">
        <v>90</v>
      </c>
    </row>
    <row r="1080" spans="1:5" x14ac:dyDescent="0.2">
      <c r="A1080" t="s">
        <v>1234</v>
      </c>
      <c r="B1080">
        <v>206</v>
      </c>
      <c r="C1080">
        <v>111</v>
      </c>
      <c r="D1080" t="s">
        <v>927</v>
      </c>
      <c r="E1080" t="s">
        <v>90</v>
      </c>
    </row>
    <row r="1081" spans="1:5" x14ac:dyDescent="0.2">
      <c r="A1081" t="s">
        <v>1235</v>
      </c>
      <c r="B1081">
        <v>182</v>
      </c>
      <c r="C1081">
        <v>61</v>
      </c>
      <c r="D1081" t="s">
        <v>927</v>
      </c>
      <c r="E1081" t="s">
        <v>90</v>
      </c>
    </row>
    <row r="1082" spans="1:5" x14ac:dyDescent="0.2">
      <c r="A1082" t="s">
        <v>1236</v>
      </c>
      <c r="B1082">
        <v>194</v>
      </c>
      <c r="C1082">
        <v>70</v>
      </c>
      <c r="D1082" t="s">
        <v>927</v>
      </c>
      <c r="E1082" t="s">
        <v>92</v>
      </c>
    </row>
    <row r="1083" spans="1:5" x14ac:dyDescent="0.2">
      <c r="A1083" t="s">
        <v>1237</v>
      </c>
      <c r="B1083">
        <v>178</v>
      </c>
      <c r="C1083">
        <v>68</v>
      </c>
      <c r="D1083" t="s">
        <v>927</v>
      </c>
      <c r="E1083" t="s">
        <v>90</v>
      </c>
    </row>
    <row r="1084" spans="1:5" x14ac:dyDescent="0.2">
      <c r="A1084" t="s">
        <v>1238</v>
      </c>
      <c r="B1084">
        <v>166</v>
      </c>
      <c r="C1084">
        <v>53</v>
      </c>
      <c r="D1084" t="s">
        <v>927</v>
      </c>
      <c r="E1084" t="s">
        <v>92</v>
      </c>
    </row>
    <row r="1085" spans="1:5" x14ac:dyDescent="0.2">
      <c r="A1085" t="s">
        <v>1239</v>
      </c>
      <c r="B1085">
        <v>191</v>
      </c>
      <c r="C1085">
        <v>78</v>
      </c>
      <c r="D1085" t="s">
        <v>927</v>
      </c>
      <c r="E1085" t="s">
        <v>90</v>
      </c>
    </row>
    <row r="1086" spans="1:5" x14ac:dyDescent="0.2">
      <c r="A1086" t="s">
        <v>1240</v>
      </c>
      <c r="B1086">
        <v>191</v>
      </c>
      <c r="C1086">
        <v>86</v>
      </c>
      <c r="D1086" t="s">
        <v>927</v>
      </c>
      <c r="E1086" t="s">
        <v>90</v>
      </c>
    </row>
    <row r="1087" spans="1:5" x14ac:dyDescent="0.2">
      <c r="A1087" t="s">
        <v>1241</v>
      </c>
      <c r="B1087">
        <v>157</v>
      </c>
      <c r="C1087">
        <v>50</v>
      </c>
      <c r="D1087" t="s">
        <v>927</v>
      </c>
      <c r="E1087" t="s">
        <v>92</v>
      </c>
    </row>
    <row r="1088" spans="1:5" x14ac:dyDescent="0.2">
      <c r="A1088" t="s">
        <v>1242</v>
      </c>
      <c r="B1088">
        <v>187</v>
      </c>
      <c r="C1088">
        <v>83</v>
      </c>
      <c r="D1088" t="s">
        <v>927</v>
      </c>
      <c r="E1088" t="s">
        <v>90</v>
      </c>
    </row>
    <row r="1089" spans="1:5" x14ac:dyDescent="0.2">
      <c r="A1089" t="s">
        <v>1243</v>
      </c>
      <c r="B1089">
        <v>183</v>
      </c>
      <c r="C1089">
        <v>81</v>
      </c>
      <c r="D1089" t="s">
        <v>927</v>
      </c>
      <c r="E1089" t="s">
        <v>90</v>
      </c>
    </row>
    <row r="1090" spans="1:5" x14ac:dyDescent="0.2">
      <c r="A1090" t="s">
        <v>1244</v>
      </c>
      <c r="B1090">
        <v>170</v>
      </c>
      <c r="C1090">
        <v>60</v>
      </c>
      <c r="D1090" t="s">
        <v>927</v>
      </c>
      <c r="E1090" t="s">
        <v>92</v>
      </c>
    </row>
    <row r="1091" spans="1:5" x14ac:dyDescent="0.2">
      <c r="A1091" t="s">
        <v>1245</v>
      </c>
      <c r="B1091">
        <v>180</v>
      </c>
      <c r="C1091">
        <v>69</v>
      </c>
      <c r="D1091" t="s">
        <v>927</v>
      </c>
      <c r="E1091" t="s">
        <v>92</v>
      </c>
    </row>
    <row r="1092" spans="1:5" x14ac:dyDescent="0.2">
      <c r="A1092" t="s">
        <v>1246</v>
      </c>
      <c r="B1092">
        <v>178</v>
      </c>
      <c r="C1092">
        <v>77</v>
      </c>
      <c r="D1092" t="s">
        <v>927</v>
      </c>
      <c r="E1092" t="s">
        <v>90</v>
      </c>
    </row>
    <row r="1093" spans="1:5" x14ac:dyDescent="0.2">
      <c r="A1093" t="s">
        <v>1247</v>
      </c>
      <c r="B1093">
        <v>190</v>
      </c>
      <c r="C1093">
        <v>110</v>
      </c>
      <c r="D1093" t="s">
        <v>927</v>
      </c>
      <c r="E1093" t="s">
        <v>90</v>
      </c>
    </row>
    <row r="1094" spans="1:5" x14ac:dyDescent="0.2">
      <c r="A1094" t="s">
        <v>1248</v>
      </c>
      <c r="B1094">
        <v>188</v>
      </c>
      <c r="C1094">
        <v>80</v>
      </c>
      <c r="D1094" t="s">
        <v>927</v>
      </c>
      <c r="E1094" t="s">
        <v>90</v>
      </c>
    </row>
    <row r="1095" spans="1:5" x14ac:dyDescent="0.2">
      <c r="A1095" t="s">
        <v>1249</v>
      </c>
      <c r="B1095">
        <v>178</v>
      </c>
      <c r="C1095">
        <v>74</v>
      </c>
      <c r="D1095" t="s">
        <v>927</v>
      </c>
      <c r="E1095" t="s">
        <v>92</v>
      </c>
    </row>
    <row r="1096" spans="1:5" x14ac:dyDescent="0.2">
      <c r="A1096" t="s">
        <v>1250</v>
      </c>
      <c r="B1096">
        <v>188</v>
      </c>
      <c r="C1096">
        <v>84</v>
      </c>
      <c r="D1096" t="s">
        <v>927</v>
      </c>
      <c r="E1096" t="s">
        <v>90</v>
      </c>
    </row>
    <row r="1097" spans="1:5" x14ac:dyDescent="0.2">
      <c r="A1097" t="s">
        <v>1251</v>
      </c>
      <c r="B1097">
        <v>190</v>
      </c>
      <c r="C1097">
        <v>82</v>
      </c>
      <c r="D1097" t="s">
        <v>927</v>
      </c>
      <c r="E1097" t="s">
        <v>90</v>
      </c>
    </row>
    <row r="1098" spans="1:5" x14ac:dyDescent="0.2">
      <c r="A1098" t="s">
        <v>1252</v>
      </c>
      <c r="B1098">
        <v>174</v>
      </c>
      <c r="C1098">
        <v>59</v>
      </c>
      <c r="D1098" t="s">
        <v>927</v>
      </c>
      <c r="E1098" t="s">
        <v>92</v>
      </c>
    </row>
    <row r="1099" spans="1:5" x14ac:dyDescent="0.2">
      <c r="A1099" t="s">
        <v>1253</v>
      </c>
      <c r="B1099">
        <v>170</v>
      </c>
      <c r="C1099">
        <v>65</v>
      </c>
      <c r="D1099" t="s">
        <v>927</v>
      </c>
      <c r="E1099" t="s">
        <v>92</v>
      </c>
    </row>
    <row r="1100" spans="1:5" x14ac:dyDescent="0.2">
      <c r="A1100" t="s">
        <v>1254</v>
      </c>
      <c r="B1100">
        <v>208</v>
      </c>
      <c r="C1100">
        <v>160</v>
      </c>
      <c r="D1100" t="s">
        <v>927</v>
      </c>
      <c r="E1100" t="s">
        <v>90</v>
      </c>
    </row>
    <row r="1101" spans="1:5" x14ac:dyDescent="0.2">
      <c r="A1101" t="s">
        <v>1255</v>
      </c>
      <c r="B1101">
        <v>195</v>
      </c>
      <c r="C1101">
        <v>97</v>
      </c>
      <c r="D1101" t="s">
        <v>927</v>
      </c>
      <c r="E1101" t="s">
        <v>90</v>
      </c>
    </row>
    <row r="1102" spans="1:5" x14ac:dyDescent="0.2">
      <c r="A1102" t="s">
        <v>1256</v>
      </c>
      <c r="B1102">
        <v>171</v>
      </c>
      <c r="C1102">
        <v>63</v>
      </c>
      <c r="D1102" t="s">
        <v>927</v>
      </c>
      <c r="E1102" t="s">
        <v>92</v>
      </c>
    </row>
    <row r="1103" spans="1:5" x14ac:dyDescent="0.2">
      <c r="A1103" t="s">
        <v>1257</v>
      </c>
      <c r="B1103">
        <v>178</v>
      </c>
      <c r="C1103">
        <v>65</v>
      </c>
      <c r="D1103" t="s">
        <v>927</v>
      </c>
      <c r="E1103" t="s">
        <v>92</v>
      </c>
    </row>
    <row r="1104" spans="1:5" x14ac:dyDescent="0.2">
      <c r="A1104" t="s">
        <v>1258</v>
      </c>
      <c r="B1104">
        <v>203</v>
      </c>
      <c r="C1104">
        <v>105</v>
      </c>
      <c r="D1104" t="s">
        <v>927</v>
      </c>
      <c r="E1104" t="s">
        <v>90</v>
      </c>
    </row>
    <row r="1105" spans="1:5" x14ac:dyDescent="0.2">
      <c r="A1105" t="s">
        <v>1259</v>
      </c>
      <c r="B1105">
        <v>181</v>
      </c>
      <c r="C1105">
        <v>66</v>
      </c>
      <c r="D1105" t="s">
        <v>927</v>
      </c>
      <c r="E1105" t="s">
        <v>90</v>
      </c>
    </row>
    <row r="1106" spans="1:5" x14ac:dyDescent="0.2">
      <c r="A1106" t="s">
        <v>1260</v>
      </c>
      <c r="B1106">
        <v>173</v>
      </c>
      <c r="C1106">
        <v>60</v>
      </c>
      <c r="D1106" t="s">
        <v>927</v>
      </c>
      <c r="E1106" t="s">
        <v>92</v>
      </c>
    </row>
    <row r="1107" spans="1:5" x14ac:dyDescent="0.2">
      <c r="A1107" t="s">
        <v>1261</v>
      </c>
      <c r="B1107">
        <v>157</v>
      </c>
      <c r="C1107">
        <v>48</v>
      </c>
      <c r="D1107" t="s">
        <v>927</v>
      </c>
      <c r="E1107" t="s">
        <v>92</v>
      </c>
    </row>
    <row r="1108" spans="1:5" x14ac:dyDescent="0.2">
      <c r="A1108" t="s">
        <v>1262</v>
      </c>
      <c r="B1108">
        <v>181</v>
      </c>
      <c r="C1108">
        <v>75</v>
      </c>
      <c r="D1108" t="s">
        <v>927</v>
      </c>
      <c r="E1108" t="s">
        <v>90</v>
      </c>
    </row>
    <row r="1109" spans="1:5" x14ac:dyDescent="0.2">
      <c r="A1109" t="s">
        <v>1263</v>
      </c>
      <c r="B1109">
        <v>158</v>
      </c>
      <c r="C1109">
        <v>68</v>
      </c>
      <c r="D1109" t="s">
        <v>927</v>
      </c>
      <c r="E1109" t="s">
        <v>92</v>
      </c>
    </row>
    <row r="1110" spans="1:5" x14ac:dyDescent="0.2">
      <c r="A1110" t="s">
        <v>1264</v>
      </c>
      <c r="B1110">
        <v>167</v>
      </c>
      <c r="C1110">
        <v>60</v>
      </c>
      <c r="D1110" t="s">
        <v>927</v>
      </c>
      <c r="E1110" t="s">
        <v>92</v>
      </c>
    </row>
    <row r="1111" spans="1:5" x14ac:dyDescent="0.2">
      <c r="A1111" t="s">
        <v>1265</v>
      </c>
      <c r="B1111">
        <v>197</v>
      </c>
      <c r="C1111">
        <v>129</v>
      </c>
      <c r="D1111" t="s">
        <v>927</v>
      </c>
      <c r="E1111" t="s">
        <v>90</v>
      </c>
    </row>
    <row r="1112" spans="1:5" x14ac:dyDescent="0.2">
      <c r="A1112" t="s">
        <v>1266</v>
      </c>
      <c r="B1112">
        <v>168</v>
      </c>
      <c r="C1112">
        <v>62</v>
      </c>
      <c r="D1112" t="s">
        <v>927</v>
      </c>
      <c r="E1112" t="s">
        <v>90</v>
      </c>
    </row>
    <row r="1113" spans="1:5" x14ac:dyDescent="0.2">
      <c r="A1113" t="s">
        <v>1267</v>
      </c>
      <c r="B1113">
        <v>173</v>
      </c>
      <c r="C1113">
        <v>62</v>
      </c>
      <c r="D1113" t="s">
        <v>927</v>
      </c>
      <c r="E1113" t="s">
        <v>92</v>
      </c>
    </row>
    <row r="1114" spans="1:5" x14ac:dyDescent="0.2">
      <c r="A1114" t="s">
        <v>1268</v>
      </c>
      <c r="B1114">
        <v>168</v>
      </c>
      <c r="C1114">
        <v>77</v>
      </c>
      <c r="D1114" t="s">
        <v>927</v>
      </c>
      <c r="E1114" t="s">
        <v>90</v>
      </c>
    </row>
    <row r="1115" spans="1:5" x14ac:dyDescent="0.2">
      <c r="A1115" t="s">
        <v>1269</v>
      </c>
      <c r="B1115">
        <v>188</v>
      </c>
      <c r="C1115">
        <v>82</v>
      </c>
      <c r="D1115" t="s">
        <v>927</v>
      </c>
      <c r="E1115" t="s">
        <v>90</v>
      </c>
    </row>
    <row r="1116" spans="1:5" x14ac:dyDescent="0.2">
      <c r="A1116" t="s">
        <v>1270</v>
      </c>
      <c r="B1116">
        <v>178</v>
      </c>
      <c r="C1116">
        <v>72</v>
      </c>
      <c r="D1116" t="s">
        <v>927</v>
      </c>
      <c r="E1116" t="s">
        <v>92</v>
      </c>
    </row>
    <row r="1117" spans="1:5" x14ac:dyDescent="0.2">
      <c r="A1117" t="s">
        <v>1271</v>
      </c>
      <c r="B1117">
        <v>189</v>
      </c>
      <c r="C1117">
        <v>72</v>
      </c>
      <c r="D1117" t="s">
        <v>927</v>
      </c>
      <c r="E1117" t="s">
        <v>90</v>
      </c>
    </row>
    <row r="1118" spans="1:5" x14ac:dyDescent="0.2">
      <c r="A1118" t="s">
        <v>1272</v>
      </c>
      <c r="B1118">
        <v>189</v>
      </c>
      <c r="C1118">
        <v>82</v>
      </c>
      <c r="D1118" t="s">
        <v>927</v>
      </c>
      <c r="E1118" t="s">
        <v>90</v>
      </c>
    </row>
    <row r="1119" spans="1:5" x14ac:dyDescent="0.2">
      <c r="A1119" t="s">
        <v>1273</v>
      </c>
      <c r="B1119">
        <v>181</v>
      </c>
      <c r="C1119">
        <v>62</v>
      </c>
      <c r="D1119" t="s">
        <v>927</v>
      </c>
      <c r="E1119" t="s">
        <v>90</v>
      </c>
    </row>
    <row r="1120" spans="1:5" x14ac:dyDescent="0.2">
      <c r="A1120" t="s">
        <v>1274</v>
      </c>
      <c r="B1120">
        <v>165</v>
      </c>
      <c r="C1120">
        <v>57</v>
      </c>
      <c r="D1120" t="s">
        <v>927</v>
      </c>
      <c r="E1120" t="s">
        <v>92</v>
      </c>
    </row>
    <row r="1121" spans="1:5" x14ac:dyDescent="0.2">
      <c r="A1121" t="s">
        <v>1275</v>
      </c>
      <c r="B1121">
        <v>188</v>
      </c>
      <c r="C1121">
        <v>85</v>
      </c>
      <c r="D1121" t="s">
        <v>927</v>
      </c>
      <c r="E1121" t="s">
        <v>92</v>
      </c>
    </row>
    <row r="1122" spans="1:5" x14ac:dyDescent="0.2">
      <c r="A1122" t="s">
        <v>1276</v>
      </c>
      <c r="B1122">
        <v>178</v>
      </c>
      <c r="C1122">
        <v>75</v>
      </c>
      <c r="D1122" t="s">
        <v>927</v>
      </c>
      <c r="E1122" t="s">
        <v>92</v>
      </c>
    </row>
    <row r="1123" spans="1:5" x14ac:dyDescent="0.2">
      <c r="A1123" t="s">
        <v>1277</v>
      </c>
      <c r="B1123">
        <v>173</v>
      </c>
      <c r="C1123">
        <v>73</v>
      </c>
      <c r="D1123" t="s">
        <v>927</v>
      </c>
      <c r="E1123" t="s">
        <v>92</v>
      </c>
    </row>
    <row r="1124" spans="1:5" x14ac:dyDescent="0.2">
      <c r="A1124" t="s">
        <v>1278</v>
      </c>
      <c r="B1124">
        <v>170</v>
      </c>
      <c r="C1124">
        <v>62</v>
      </c>
      <c r="D1124" t="s">
        <v>927</v>
      </c>
      <c r="E1124" t="s">
        <v>92</v>
      </c>
    </row>
    <row r="1125" spans="1:5" x14ac:dyDescent="0.2">
      <c r="A1125" t="s">
        <v>1279</v>
      </c>
      <c r="B1125">
        <v>171</v>
      </c>
      <c r="C1125">
        <v>52</v>
      </c>
      <c r="D1125" t="s">
        <v>927</v>
      </c>
      <c r="E1125" t="s">
        <v>92</v>
      </c>
    </row>
    <row r="1126" spans="1:5" x14ac:dyDescent="0.2">
      <c r="A1126" t="s">
        <v>1280</v>
      </c>
      <c r="B1126">
        <v>200</v>
      </c>
      <c r="C1126">
        <v>100</v>
      </c>
      <c r="D1126" t="s">
        <v>927</v>
      </c>
      <c r="E1126" t="s">
        <v>90</v>
      </c>
    </row>
    <row r="1127" spans="1:5" x14ac:dyDescent="0.2">
      <c r="A1127" t="s">
        <v>1281</v>
      </c>
      <c r="B1127">
        <v>178</v>
      </c>
      <c r="C1127">
        <v>63</v>
      </c>
      <c r="D1127" t="s">
        <v>927</v>
      </c>
      <c r="E1127" t="s">
        <v>92</v>
      </c>
    </row>
    <row r="1128" spans="1:5" x14ac:dyDescent="0.2">
      <c r="A1128" t="s">
        <v>1282</v>
      </c>
      <c r="B1128">
        <v>200</v>
      </c>
      <c r="C1128">
        <v>100</v>
      </c>
      <c r="D1128" t="s">
        <v>927</v>
      </c>
      <c r="E1128" t="s">
        <v>90</v>
      </c>
    </row>
    <row r="1129" spans="1:5" x14ac:dyDescent="0.2">
      <c r="A1129" t="s">
        <v>1283</v>
      </c>
      <c r="B1129">
        <v>180</v>
      </c>
      <c r="C1129">
        <v>87</v>
      </c>
      <c r="D1129" t="s">
        <v>927</v>
      </c>
      <c r="E1129" t="s">
        <v>90</v>
      </c>
    </row>
    <row r="1130" spans="1:5" x14ac:dyDescent="0.2">
      <c r="A1130" t="s">
        <v>1284</v>
      </c>
      <c r="B1130">
        <v>193</v>
      </c>
      <c r="C1130">
        <v>93</v>
      </c>
      <c r="D1130" t="s">
        <v>927</v>
      </c>
      <c r="E1130" t="s">
        <v>90</v>
      </c>
    </row>
    <row r="1131" spans="1:5" x14ac:dyDescent="0.2">
      <c r="A1131" t="s">
        <v>1285</v>
      </c>
      <c r="B1131">
        <v>167</v>
      </c>
      <c r="C1131">
        <v>59</v>
      </c>
      <c r="D1131" t="s">
        <v>927</v>
      </c>
      <c r="E1131" t="s">
        <v>90</v>
      </c>
    </row>
    <row r="1132" spans="1:5" x14ac:dyDescent="0.2">
      <c r="A1132" t="s">
        <v>1286</v>
      </c>
      <c r="B1132">
        <v>162</v>
      </c>
      <c r="C1132">
        <v>49</v>
      </c>
      <c r="D1132" t="s">
        <v>927</v>
      </c>
      <c r="E1132" t="s">
        <v>92</v>
      </c>
    </row>
    <row r="1133" spans="1:5" x14ac:dyDescent="0.2">
      <c r="A1133" t="s">
        <v>1287</v>
      </c>
      <c r="B1133">
        <v>176</v>
      </c>
      <c r="C1133">
        <v>71</v>
      </c>
      <c r="D1133" t="s">
        <v>927</v>
      </c>
      <c r="E1133" t="s">
        <v>90</v>
      </c>
    </row>
    <row r="1134" spans="1:5" x14ac:dyDescent="0.2">
      <c r="A1134" t="s">
        <v>1288</v>
      </c>
      <c r="B1134">
        <v>175</v>
      </c>
      <c r="C1134">
        <v>66</v>
      </c>
      <c r="D1134" t="s">
        <v>927</v>
      </c>
      <c r="E1134" t="s">
        <v>92</v>
      </c>
    </row>
    <row r="1135" spans="1:5" x14ac:dyDescent="0.2">
      <c r="A1135" t="s">
        <v>1289</v>
      </c>
      <c r="B1135">
        <v>190</v>
      </c>
      <c r="C1135">
        <v>88</v>
      </c>
      <c r="D1135" t="s">
        <v>927</v>
      </c>
      <c r="E1135" t="s">
        <v>90</v>
      </c>
    </row>
    <row r="1136" spans="1:5" x14ac:dyDescent="0.2">
      <c r="A1136" t="s">
        <v>1290</v>
      </c>
      <c r="B1136">
        <v>165</v>
      </c>
      <c r="C1136">
        <v>60</v>
      </c>
      <c r="D1136" t="s">
        <v>927</v>
      </c>
      <c r="E1136" t="s">
        <v>92</v>
      </c>
    </row>
    <row r="1137" spans="1:5" x14ac:dyDescent="0.2">
      <c r="A1137" t="s">
        <v>1291</v>
      </c>
      <c r="B1137">
        <v>187</v>
      </c>
      <c r="C1137">
        <v>95</v>
      </c>
      <c r="D1137" t="s">
        <v>927</v>
      </c>
      <c r="E1137" t="s">
        <v>90</v>
      </c>
    </row>
    <row r="1138" spans="1:5" x14ac:dyDescent="0.2">
      <c r="A1138" t="s">
        <v>1292</v>
      </c>
      <c r="B1138">
        <v>161</v>
      </c>
      <c r="C1138">
        <v>70</v>
      </c>
      <c r="D1138" t="s">
        <v>927</v>
      </c>
      <c r="E1138" t="s">
        <v>92</v>
      </c>
    </row>
    <row r="1139" spans="1:5" x14ac:dyDescent="0.2">
      <c r="A1139" t="s">
        <v>1293</v>
      </c>
      <c r="B1139">
        <v>178</v>
      </c>
      <c r="C1139">
        <v>83</v>
      </c>
      <c r="D1139" t="s">
        <v>927</v>
      </c>
      <c r="E1139" t="s">
        <v>90</v>
      </c>
    </row>
    <row r="1140" spans="1:5" x14ac:dyDescent="0.2">
      <c r="A1140" t="s">
        <v>1294</v>
      </c>
      <c r="B1140">
        <v>168</v>
      </c>
      <c r="C1140">
        <v>64</v>
      </c>
      <c r="D1140" t="s">
        <v>927</v>
      </c>
      <c r="E1140" t="s">
        <v>92</v>
      </c>
    </row>
    <row r="1141" spans="1:5" x14ac:dyDescent="0.2">
      <c r="A1141" t="s">
        <v>1295</v>
      </c>
      <c r="B1141">
        <v>160</v>
      </c>
      <c r="C1141">
        <v>55</v>
      </c>
      <c r="D1141" t="s">
        <v>927</v>
      </c>
      <c r="E1141" t="s">
        <v>92</v>
      </c>
    </row>
    <row r="1142" spans="1:5" x14ac:dyDescent="0.2">
      <c r="A1142" t="s">
        <v>1296</v>
      </c>
      <c r="B1142">
        <v>193</v>
      </c>
      <c r="C1142">
        <v>85</v>
      </c>
      <c r="D1142" t="s">
        <v>927</v>
      </c>
      <c r="E1142" t="s">
        <v>90</v>
      </c>
    </row>
    <row r="1143" spans="1:5" x14ac:dyDescent="0.2">
      <c r="A1143" t="s">
        <v>1297</v>
      </c>
      <c r="B1143">
        <v>193</v>
      </c>
      <c r="C1143">
        <v>93</v>
      </c>
      <c r="D1143" t="s">
        <v>927</v>
      </c>
      <c r="E1143" t="s">
        <v>90</v>
      </c>
    </row>
    <row r="1144" spans="1:5" x14ac:dyDescent="0.2">
      <c r="A1144" t="s">
        <v>1298</v>
      </c>
      <c r="B1144">
        <v>204</v>
      </c>
      <c r="C1144">
        <v>90</v>
      </c>
      <c r="D1144" t="s">
        <v>927</v>
      </c>
      <c r="E1144" t="s">
        <v>90</v>
      </c>
    </row>
    <row r="1145" spans="1:5" x14ac:dyDescent="0.2">
      <c r="A1145" t="s">
        <v>1299</v>
      </c>
      <c r="B1145">
        <v>183</v>
      </c>
      <c r="C1145">
        <v>57</v>
      </c>
      <c r="D1145" t="s">
        <v>927</v>
      </c>
      <c r="E1145" t="s">
        <v>90</v>
      </c>
    </row>
    <row r="1146" spans="1:5" x14ac:dyDescent="0.2">
      <c r="A1146" t="s">
        <v>1300</v>
      </c>
      <c r="B1146">
        <v>195</v>
      </c>
      <c r="C1146">
        <v>86</v>
      </c>
      <c r="D1146" t="s">
        <v>927</v>
      </c>
      <c r="E1146" t="s">
        <v>90</v>
      </c>
    </row>
    <row r="1147" spans="1:5" x14ac:dyDescent="0.2">
      <c r="A1147" t="s">
        <v>1301</v>
      </c>
      <c r="B1147">
        <v>157</v>
      </c>
      <c r="C1147">
        <v>48</v>
      </c>
      <c r="D1147" t="s">
        <v>927</v>
      </c>
      <c r="E1147" t="s">
        <v>92</v>
      </c>
    </row>
    <row r="1148" spans="1:5" x14ac:dyDescent="0.2">
      <c r="A1148" t="s">
        <v>1302</v>
      </c>
      <c r="B1148">
        <v>175</v>
      </c>
      <c r="C1148">
        <v>68</v>
      </c>
      <c r="D1148" t="s">
        <v>927</v>
      </c>
      <c r="E1148" t="s">
        <v>92</v>
      </c>
    </row>
    <row r="1149" spans="1:5" x14ac:dyDescent="0.2">
      <c r="A1149" t="s">
        <v>1303</v>
      </c>
      <c r="B1149">
        <v>162</v>
      </c>
      <c r="C1149">
        <v>57</v>
      </c>
      <c r="D1149" t="s">
        <v>927</v>
      </c>
      <c r="E1149" t="s">
        <v>92</v>
      </c>
    </row>
    <row r="1150" spans="1:5" x14ac:dyDescent="0.2">
      <c r="A1150" t="s">
        <v>1304</v>
      </c>
      <c r="B1150">
        <v>167</v>
      </c>
      <c r="C1150">
        <v>61</v>
      </c>
      <c r="D1150" t="s">
        <v>927</v>
      </c>
      <c r="E1150" t="s">
        <v>92</v>
      </c>
    </row>
    <row r="1151" spans="1:5" x14ac:dyDescent="0.2">
      <c r="A1151" t="s">
        <v>1305</v>
      </c>
      <c r="B1151">
        <v>190</v>
      </c>
      <c r="C1151">
        <v>78</v>
      </c>
      <c r="D1151" t="s">
        <v>927</v>
      </c>
      <c r="E1151" t="s">
        <v>90</v>
      </c>
    </row>
    <row r="1152" spans="1:5" x14ac:dyDescent="0.2">
      <c r="A1152" t="s">
        <v>1306</v>
      </c>
      <c r="B1152">
        <v>187</v>
      </c>
      <c r="C1152">
        <v>80</v>
      </c>
      <c r="D1152" t="s">
        <v>927</v>
      </c>
      <c r="E1152" t="s">
        <v>90</v>
      </c>
    </row>
    <row r="1153" spans="1:5" x14ac:dyDescent="0.2">
      <c r="A1153" t="s">
        <v>1307</v>
      </c>
      <c r="B1153">
        <v>165</v>
      </c>
      <c r="C1153">
        <v>60</v>
      </c>
      <c r="D1153" t="s">
        <v>927</v>
      </c>
      <c r="E1153" t="s">
        <v>92</v>
      </c>
    </row>
    <row r="1154" spans="1:5" x14ac:dyDescent="0.2">
      <c r="A1154" t="s">
        <v>1308</v>
      </c>
      <c r="B1154">
        <v>169</v>
      </c>
      <c r="C1154">
        <v>65</v>
      </c>
      <c r="D1154" t="s">
        <v>927</v>
      </c>
      <c r="E1154" t="s">
        <v>92</v>
      </c>
    </row>
    <row r="1155" spans="1:5" x14ac:dyDescent="0.2">
      <c r="A1155" t="s">
        <v>1309</v>
      </c>
      <c r="B1155">
        <v>186</v>
      </c>
      <c r="C1155">
        <v>72</v>
      </c>
      <c r="D1155" t="s">
        <v>927</v>
      </c>
      <c r="E1155" t="s">
        <v>90</v>
      </c>
    </row>
    <row r="1156" spans="1:5" x14ac:dyDescent="0.2">
      <c r="A1156" t="s">
        <v>1310</v>
      </c>
      <c r="B1156">
        <v>168</v>
      </c>
      <c r="C1156">
        <v>62</v>
      </c>
      <c r="D1156" t="s">
        <v>927</v>
      </c>
      <c r="E1156" t="s">
        <v>90</v>
      </c>
    </row>
    <row r="1157" spans="1:5" x14ac:dyDescent="0.2">
      <c r="A1157" t="s">
        <v>1311</v>
      </c>
      <c r="B1157">
        <v>173</v>
      </c>
      <c r="C1157">
        <v>54</v>
      </c>
      <c r="D1157" t="s">
        <v>927</v>
      </c>
      <c r="E1157" t="s">
        <v>92</v>
      </c>
    </row>
    <row r="1158" spans="1:5" x14ac:dyDescent="0.2">
      <c r="A1158" t="s">
        <v>1312</v>
      </c>
      <c r="B1158">
        <v>164</v>
      </c>
      <c r="C1158">
        <v>58</v>
      </c>
      <c r="D1158" t="s">
        <v>927</v>
      </c>
      <c r="E1158" t="s">
        <v>92</v>
      </c>
    </row>
    <row r="1159" spans="1:5" x14ac:dyDescent="0.2">
      <c r="A1159" t="s">
        <v>1313</v>
      </c>
      <c r="B1159">
        <v>178</v>
      </c>
      <c r="C1159">
        <v>70</v>
      </c>
      <c r="D1159" t="s">
        <v>927</v>
      </c>
      <c r="E1159" t="s">
        <v>90</v>
      </c>
    </row>
    <row r="1160" spans="1:5" x14ac:dyDescent="0.2">
      <c r="A1160" t="s">
        <v>1314</v>
      </c>
      <c r="B1160">
        <v>178</v>
      </c>
      <c r="C1160">
        <v>52</v>
      </c>
      <c r="D1160" t="s">
        <v>927</v>
      </c>
      <c r="E1160" t="s">
        <v>92</v>
      </c>
    </row>
    <row r="1161" spans="1:5" x14ac:dyDescent="0.2">
      <c r="A1161" t="s">
        <v>1315</v>
      </c>
      <c r="B1161">
        <v>173</v>
      </c>
      <c r="C1161">
        <v>55</v>
      </c>
      <c r="D1161" t="s">
        <v>927</v>
      </c>
      <c r="E1161" t="s">
        <v>92</v>
      </c>
    </row>
    <row r="1162" spans="1:5" x14ac:dyDescent="0.2">
      <c r="A1162" t="s">
        <v>1316</v>
      </c>
      <c r="B1162">
        <v>198</v>
      </c>
      <c r="C1162">
        <v>100</v>
      </c>
      <c r="D1162" t="s">
        <v>927</v>
      </c>
      <c r="E1162" t="s">
        <v>90</v>
      </c>
    </row>
    <row r="1163" spans="1:5" x14ac:dyDescent="0.2">
      <c r="A1163" t="s">
        <v>1317</v>
      </c>
      <c r="B1163">
        <v>170</v>
      </c>
      <c r="C1163">
        <v>76</v>
      </c>
      <c r="D1163" t="s">
        <v>927</v>
      </c>
      <c r="E1163" t="s">
        <v>92</v>
      </c>
    </row>
    <row r="1164" spans="1:5" x14ac:dyDescent="0.2">
      <c r="A1164" t="s">
        <v>1318</v>
      </c>
      <c r="B1164">
        <v>197</v>
      </c>
      <c r="C1164">
        <v>100</v>
      </c>
      <c r="D1164" t="s">
        <v>927</v>
      </c>
      <c r="E1164" t="s">
        <v>90</v>
      </c>
    </row>
    <row r="1165" spans="1:5" x14ac:dyDescent="0.2">
      <c r="A1165" t="s">
        <v>1319</v>
      </c>
      <c r="B1165">
        <v>184</v>
      </c>
      <c r="C1165">
        <v>73</v>
      </c>
      <c r="D1165" t="s">
        <v>927</v>
      </c>
      <c r="E1165" t="s">
        <v>92</v>
      </c>
    </row>
    <row r="1166" spans="1:5" x14ac:dyDescent="0.2">
      <c r="A1166" t="s">
        <v>1320</v>
      </c>
      <c r="B1166">
        <v>173</v>
      </c>
      <c r="C1166">
        <v>60</v>
      </c>
      <c r="D1166" t="s">
        <v>927</v>
      </c>
      <c r="E1166" t="s">
        <v>92</v>
      </c>
    </row>
    <row r="1167" spans="1:5" x14ac:dyDescent="0.2">
      <c r="A1167" t="s">
        <v>1321</v>
      </c>
      <c r="B1167">
        <v>189</v>
      </c>
      <c r="C1167">
        <v>88</v>
      </c>
      <c r="D1167" t="s">
        <v>927</v>
      </c>
      <c r="E1167" t="s">
        <v>90</v>
      </c>
    </row>
    <row r="1168" spans="1:5" x14ac:dyDescent="0.2">
      <c r="A1168" t="s">
        <v>1322</v>
      </c>
      <c r="B1168">
        <v>185</v>
      </c>
      <c r="C1168">
        <v>80</v>
      </c>
      <c r="D1168" t="s">
        <v>927</v>
      </c>
      <c r="E1168" t="s">
        <v>90</v>
      </c>
    </row>
    <row r="1169" spans="1:5" x14ac:dyDescent="0.2">
      <c r="A1169" t="s">
        <v>1323</v>
      </c>
      <c r="B1169">
        <v>183</v>
      </c>
      <c r="C1169">
        <v>72</v>
      </c>
      <c r="D1169" t="s">
        <v>927</v>
      </c>
      <c r="E1169" t="s">
        <v>90</v>
      </c>
    </row>
    <row r="1170" spans="1:5" x14ac:dyDescent="0.2">
      <c r="A1170" t="s">
        <v>1324</v>
      </c>
      <c r="B1170">
        <v>185</v>
      </c>
      <c r="C1170">
        <v>83</v>
      </c>
      <c r="D1170" t="s">
        <v>927</v>
      </c>
      <c r="E1170" t="s">
        <v>90</v>
      </c>
    </row>
    <row r="1171" spans="1:5" x14ac:dyDescent="0.2">
      <c r="A1171" t="s">
        <v>1325</v>
      </c>
      <c r="B1171">
        <v>180</v>
      </c>
      <c r="C1171">
        <v>82</v>
      </c>
      <c r="D1171" t="s">
        <v>927</v>
      </c>
      <c r="E1171" t="s">
        <v>90</v>
      </c>
    </row>
    <row r="1172" spans="1:5" x14ac:dyDescent="0.2">
      <c r="A1172" t="s">
        <v>1326</v>
      </c>
      <c r="B1172">
        <v>165</v>
      </c>
      <c r="C1172">
        <v>54</v>
      </c>
      <c r="D1172" t="s">
        <v>927</v>
      </c>
      <c r="E1172" t="s">
        <v>92</v>
      </c>
    </row>
    <row r="1173" spans="1:5" x14ac:dyDescent="0.2">
      <c r="A1173" t="s">
        <v>1327</v>
      </c>
      <c r="B1173">
        <v>185</v>
      </c>
      <c r="C1173">
        <v>67</v>
      </c>
      <c r="D1173" t="s">
        <v>927</v>
      </c>
      <c r="E1173" t="s">
        <v>90</v>
      </c>
    </row>
    <row r="1174" spans="1:5" x14ac:dyDescent="0.2">
      <c r="A1174" t="s">
        <v>1328</v>
      </c>
      <c r="B1174">
        <v>188</v>
      </c>
      <c r="C1174">
        <v>90</v>
      </c>
      <c r="D1174" t="s">
        <v>927</v>
      </c>
      <c r="E1174" t="s">
        <v>90</v>
      </c>
    </row>
    <row r="1175" spans="1:5" x14ac:dyDescent="0.2">
      <c r="A1175" t="s">
        <v>1329</v>
      </c>
      <c r="B1175">
        <v>172</v>
      </c>
      <c r="C1175">
        <v>74</v>
      </c>
      <c r="D1175" t="s">
        <v>927</v>
      </c>
      <c r="E1175" t="s">
        <v>90</v>
      </c>
    </row>
    <row r="1176" spans="1:5" x14ac:dyDescent="0.2">
      <c r="A1176" t="s">
        <v>1330</v>
      </c>
      <c r="B1176">
        <v>180</v>
      </c>
      <c r="C1176">
        <v>62</v>
      </c>
      <c r="D1176" t="s">
        <v>927</v>
      </c>
      <c r="E1176" t="s">
        <v>92</v>
      </c>
    </row>
    <row r="1177" spans="1:5" x14ac:dyDescent="0.2">
      <c r="A1177" t="s">
        <v>1331</v>
      </c>
      <c r="B1177">
        <v>180</v>
      </c>
      <c r="C1177">
        <v>78</v>
      </c>
      <c r="D1177" t="s">
        <v>927</v>
      </c>
      <c r="E1177" t="s">
        <v>90</v>
      </c>
    </row>
    <row r="1178" spans="1:5" x14ac:dyDescent="0.2">
      <c r="A1178" t="s">
        <v>1332</v>
      </c>
      <c r="B1178">
        <v>178</v>
      </c>
      <c r="C1178">
        <v>77</v>
      </c>
      <c r="D1178" t="s">
        <v>927</v>
      </c>
      <c r="E1178" t="s">
        <v>92</v>
      </c>
    </row>
    <row r="1179" spans="1:5" x14ac:dyDescent="0.2">
      <c r="A1179" t="s">
        <v>1333</v>
      </c>
      <c r="B1179">
        <v>188</v>
      </c>
      <c r="C1179">
        <v>80</v>
      </c>
      <c r="D1179" t="s">
        <v>927</v>
      </c>
      <c r="E1179" t="s">
        <v>90</v>
      </c>
    </row>
    <row r="1180" spans="1:5" x14ac:dyDescent="0.2">
      <c r="A1180" t="s">
        <v>1334</v>
      </c>
      <c r="B1180">
        <v>161</v>
      </c>
      <c r="C1180">
        <v>57</v>
      </c>
      <c r="D1180" t="s">
        <v>927</v>
      </c>
      <c r="E1180" t="s">
        <v>92</v>
      </c>
    </row>
    <row r="1181" spans="1:5" x14ac:dyDescent="0.2">
      <c r="A1181" t="s">
        <v>1335</v>
      </c>
      <c r="B1181">
        <v>198</v>
      </c>
      <c r="C1181">
        <v>81</v>
      </c>
      <c r="D1181" t="s">
        <v>927</v>
      </c>
      <c r="E1181" t="s">
        <v>90</v>
      </c>
    </row>
    <row r="1182" spans="1:5" x14ac:dyDescent="0.2">
      <c r="A1182" t="s">
        <v>1336</v>
      </c>
      <c r="B1182">
        <v>170</v>
      </c>
      <c r="C1182">
        <v>73</v>
      </c>
      <c r="D1182" t="s">
        <v>927</v>
      </c>
      <c r="E1182" t="s">
        <v>90</v>
      </c>
    </row>
    <row r="1183" spans="1:5" x14ac:dyDescent="0.2">
      <c r="A1183" t="s">
        <v>1337</v>
      </c>
      <c r="B1183">
        <v>183</v>
      </c>
      <c r="C1183">
        <v>76</v>
      </c>
      <c r="D1183" t="s">
        <v>927</v>
      </c>
      <c r="E1183" t="s">
        <v>90</v>
      </c>
    </row>
    <row r="1184" spans="1:5" x14ac:dyDescent="0.2">
      <c r="A1184" t="s">
        <v>1338</v>
      </c>
      <c r="B1184">
        <v>167</v>
      </c>
      <c r="C1184">
        <v>57</v>
      </c>
      <c r="D1184" t="s">
        <v>927</v>
      </c>
      <c r="E1184" t="s">
        <v>92</v>
      </c>
    </row>
    <row r="1185" spans="1:5" x14ac:dyDescent="0.2">
      <c r="A1185" t="s">
        <v>1339</v>
      </c>
      <c r="B1185">
        <v>193</v>
      </c>
      <c r="C1185">
        <v>93</v>
      </c>
      <c r="D1185" t="s">
        <v>927</v>
      </c>
      <c r="E1185" t="s">
        <v>90</v>
      </c>
    </row>
    <row r="1186" spans="1:5" x14ac:dyDescent="0.2">
      <c r="A1186" t="s">
        <v>1340</v>
      </c>
      <c r="B1186">
        <v>180</v>
      </c>
      <c r="C1186">
        <v>64</v>
      </c>
      <c r="D1186" t="s">
        <v>927</v>
      </c>
      <c r="E1186" t="s">
        <v>92</v>
      </c>
    </row>
    <row r="1187" spans="1:5" x14ac:dyDescent="0.2">
      <c r="A1187" t="s">
        <v>1341</v>
      </c>
      <c r="B1187">
        <v>188</v>
      </c>
      <c r="C1187">
        <v>87</v>
      </c>
      <c r="D1187" t="s">
        <v>927</v>
      </c>
      <c r="E1187" t="s">
        <v>90</v>
      </c>
    </row>
    <row r="1188" spans="1:5" x14ac:dyDescent="0.2">
      <c r="A1188" t="s">
        <v>1342</v>
      </c>
      <c r="B1188">
        <v>170</v>
      </c>
      <c r="C1188">
        <v>62</v>
      </c>
      <c r="D1188" t="s">
        <v>927</v>
      </c>
      <c r="E1188" t="s">
        <v>92</v>
      </c>
    </row>
    <row r="1189" spans="1:5" x14ac:dyDescent="0.2">
      <c r="A1189" t="s">
        <v>1343</v>
      </c>
      <c r="B1189">
        <v>188</v>
      </c>
      <c r="C1189">
        <v>94</v>
      </c>
      <c r="D1189" t="s">
        <v>927</v>
      </c>
      <c r="E1189" t="s">
        <v>90</v>
      </c>
    </row>
    <row r="1190" spans="1:5" x14ac:dyDescent="0.2">
      <c r="A1190" t="s">
        <v>1344</v>
      </c>
      <c r="B1190">
        <v>177</v>
      </c>
      <c r="C1190">
        <v>82</v>
      </c>
      <c r="D1190" t="s">
        <v>927</v>
      </c>
      <c r="E1190" t="s">
        <v>92</v>
      </c>
    </row>
    <row r="1191" spans="1:5" x14ac:dyDescent="0.2">
      <c r="A1191" t="s">
        <v>1345</v>
      </c>
      <c r="B1191">
        <v>171</v>
      </c>
      <c r="C1191">
        <v>58</v>
      </c>
      <c r="D1191" t="s">
        <v>927</v>
      </c>
      <c r="E1191" t="s">
        <v>92</v>
      </c>
    </row>
    <row r="1192" spans="1:5" x14ac:dyDescent="0.2">
      <c r="A1192" t="s">
        <v>1346</v>
      </c>
      <c r="B1192">
        <v>194</v>
      </c>
      <c r="C1192">
        <v>94</v>
      </c>
      <c r="D1192" t="s">
        <v>927</v>
      </c>
      <c r="E1192" t="s">
        <v>90</v>
      </c>
    </row>
    <row r="1193" spans="1:5" x14ac:dyDescent="0.2">
      <c r="A1193" t="s">
        <v>1347</v>
      </c>
      <c r="B1193">
        <v>187</v>
      </c>
      <c r="C1193">
        <v>78</v>
      </c>
      <c r="D1193" t="s">
        <v>927</v>
      </c>
      <c r="E1193" t="s">
        <v>90</v>
      </c>
    </row>
    <row r="1194" spans="1:5" x14ac:dyDescent="0.2">
      <c r="A1194" t="s">
        <v>1348</v>
      </c>
      <c r="B1194">
        <v>176</v>
      </c>
      <c r="C1194">
        <v>69</v>
      </c>
      <c r="D1194" t="s">
        <v>927</v>
      </c>
      <c r="E1194" t="s">
        <v>92</v>
      </c>
    </row>
    <row r="1195" spans="1:5" x14ac:dyDescent="0.2">
      <c r="A1195" t="s">
        <v>1349</v>
      </c>
      <c r="B1195">
        <v>171</v>
      </c>
      <c r="C1195">
        <v>70</v>
      </c>
      <c r="D1195" t="s">
        <v>927</v>
      </c>
      <c r="E1195" t="s">
        <v>92</v>
      </c>
    </row>
    <row r="1196" spans="1:5" x14ac:dyDescent="0.2">
      <c r="A1196" t="s">
        <v>1350</v>
      </c>
      <c r="B1196">
        <v>203</v>
      </c>
      <c r="C1196">
        <v>103</v>
      </c>
      <c r="D1196" t="s">
        <v>927</v>
      </c>
      <c r="E1196" t="s">
        <v>90</v>
      </c>
    </row>
    <row r="1197" spans="1:5" x14ac:dyDescent="0.2">
      <c r="A1197" t="s">
        <v>1351</v>
      </c>
      <c r="B1197">
        <v>182</v>
      </c>
      <c r="C1197">
        <v>80</v>
      </c>
      <c r="D1197" t="s">
        <v>927</v>
      </c>
      <c r="E1197" t="s">
        <v>90</v>
      </c>
    </row>
    <row r="1198" spans="1:5" x14ac:dyDescent="0.2">
      <c r="A1198" t="s">
        <v>1352</v>
      </c>
      <c r="B1198">
        <v>189</v>
      </c>
      <c r="C1198">
        <v>99</v>
      </c>
      <c r="D1198" t="s">
        <v>927</v>
      </c>
      <c r="E1198" t="s">
        <v>90</v>
      </c>
    </row>
    <row r="1199" spans="1:5" x14ac:dyDescent="0.2">
      <c r="A1199" t="s">
        <v>1353</v>
      </c>
      <c r="B1199">
        <v>163</v>
      </c>
      <c r="C1199">
        <v>59</v>
      </c>
      <c r="D1199" t="s">
        <v>927</v>
      </c>
      <c r="E1199" t="s">
        <v>92</v>
      </c>
    </row>
    <row r="1200" spans="1:5" x14ac:dyDescent="0.2">
      <c r="A1200" t="s">
        <v>1354</v>
      </c>
      <c r="B1200">
        <v>197</v>
      </c>
      <c r="C1200">
        <v>85</v>
      </c>
      <c r="D1200" t="s">
        <v>927</v>
      </c>
      <c r="E1200" t="s">
        <v>90</v>
      </c>
    </row>
    <row r="1201" spans="1:5" x14ac:dyDescent="0.2">
      <c r="A1201" t="s">
        <v>1355</v>
      </c>
      <c r="B1201">
        <v>181</v>
      </c>
      <c r="C1201">
        <v>64</v>
      </c>
      <c r="D1201" t="s">
        <v>927</v>
      </c>
      <c r="E1201" t="s">
        <v>92</v>
      </c>
    </row>
    <row r="1202" spans="1:5" x14ac:dyDescent="0.2">
      <c r="A1202" t="s">
        <v>1356</v>
      </c>
      <c r="B1202">
        <v>197</v>
      </c>
      <c r="C1202">
        <v>97</v>
      </c>
      <c r="D1202" t="s">
        <v>927</v>
      </c>
      <c r="E1202" t="s">
        <v>90</v>
      </c>
    </row>
    <row r="1203" spans="1:5" x14ac:dyDescent="0.2">
      <c r="A1203" t="s">
        <v>1357</v>
      </c>
      <c r="B1203">
        <v>169</v>
      </c>
      <c r="C1203">
        <v>52</v>
      </c>
      <c r="D1203" t="s">
        <v>927</v>
      </c>
      <c r="E1203" t="s">
        <v>90</v>
      </c>
    </row>
    <row r="1204" spans="1:5" x14ac:dyDescent="0.2">
      <c r="A1204" t="s">
        <v>1358</v>
      </c>
      <c r="B1204">
        <v>168</v>
      </c>
      <c r="C1204">
        <v>56</v>
      </c>
      <c r="D1204" t="s">
        <v>927</v>
      </c>
      <c r="E1204" t="s">
        <v>92</v>
      </c>
    </row>
    <row r="1205" spans="1:5" x14ac:dyDescent="0.2">
      <c r="A1205" t="s">
        <v>1359</v>
      </c>
      <c r="B1205">
        <v>172</v>
      </c>
      <c r="C1205">
        <v>66</v>
      </c>
      <c r="D1205" t="s">
        <v>927</v>
      </c>
      <c r="E1205" t="s">
        <v>92</v>
      </c>
    </row>
    <row r="1206" spans="1:5" x14ac:dyDescent="0.2">
      <c r="A1206" t="s">
        <v>1360</v>
      </c>
      <c r="B1206">
        <v>175</v>
      </c>
      <c r="C1206">
        <v>60</v>
      </c>
      <c r="D1206" t="s">
        <v>927</v>
      </c>
      <c r="E1206" t="s">
        <v>92</v>
      </c>
    </row>
    <row r="1207" spans="1:5" x14ac:dyDescent="0.2">
      <c r="A1207" t="s">
        <v>1361</v>
      </c>
      <c r="B1207">
        <v>167</v>
      </c>
      <c r="C1207">
        <v>60</v>
      </c>
      <c r="D1207" t="s">
        <v>927</v>
      </c>
      <c r="E1207" t="s">
        <v>92</v>
      </c>
    </row>
    <row r="1208" spans="1:5" x14ac:dyDescent="0.2">
      <c r="A1208" t="s">
        <v>1362</v>
      </c>
      <c r="B1208">
        <v>165</v>
      </c>
      <c r="C1208">
        <v>52</v>
      </c>
      <c r="D1208" t="s">
        <v>927</v>
      </c>
      <c r="E1208" t="s">
        <v>92</v>
      </c>
    </row>
    <row r="1209" spans="1:5" x14ac:dyDescent="0.2">
      <c r="A1209" t="s">
        <v>1363</v>
      </c>
      <c r="B1209">
        <v>194</v>
      </c>
      <c r="C1209">
        <v>135</v>
      </c>
      <c r="D1209" t="s">
        <v>927</v>
      </c>
      <c r="E1209" t="s">
        <v>90</v>
      </c>
    </row>
    <row r="1210" spans="1:5" x14ac:dyDescent="0.2">
      <c r="A1210" t="s">
        <v>1364</v>
      </c>
      <c r="B1210">
        <v>172</v>
      </c>
      <c r="C1210">
        <v>68</v>
      </c>
      <c r="D1210" t="s">
        <v>927</v>
      </c>
      <c r="E1210" t="s">
        <v>92</v>
      </c>
    </row>
    <row r="1211" spans="1:5" x14ac:dyDescent="0.2">
      <c r="A1211" t="s">
        <v>1365</v>
      </c>
      <c r="B1211">
        <v>171</v>
      </c>
      <c r="C1211">
        <v>60</v>
      </c>
      <c r="D1211" t="s">
        <v>927</v>
      </c>
      <c r="E1211" t="s">
        <v>92</v>
      </c>
    </row>
    <row r="1212" spans="1:5" x14ac:dyDescent="0.2">
      <c r="A1212" t="s">
        <v>1366</v>
      </c>
      <c r="B1212">
        <v>185</v>
      </c>
      <c r="C1212">
        <v>103</v>
      </c>
      <c r="D1212" t="s">
        <v>927</v>
      </c>
      <c r="E1212" t="s">
        <v>90</v>
      </c>
    </row>
    <row r="1213" spans="1:5" x14ac:dyDescent="0.2">
      <c r="A1213" t="s">
        <v>1367</v>
      </c>
      <c r="B1213">
        <v>177</v>
      </c>
      <c r="C1213">
        <v>69</v>
      </c>
      <c r="D1213" t="s">
        <v>927</v>
      </c>
      <c r="E1213" t="s">
        <v>90</v>
      </c>
    </row>
    <row r="1214" spans="1:5" x14ac:dyDescent="0.2">
      <c r="A1214" t="s">
        <v>1368</v>
      </c>
      <c r="B1214">
        <v>160</v>
      </c>
      <c r="C1214">
        <v>52</v>
      </c>
      <c r="D1214" t="s">
        <v>927</v>
      </c>
      <c r="E1214" t="s">
        <v>92</v>
      </c>
    </row>
    <row r="1215" spans="1:5" x14ac:dyDescent="0.2">
      <c r="A1215" t="s">
        <v>1369</v>
      </c>
      <c r="B1215">
        <v>175</v>
      </c>
      <c r="C1215">
        <v>77</v>
      </c>
      <c r="D1215" t="s">
        <v>927</v>
      </c>
      <c r="E1215" t="s">
        <v>90</v>
      </c>
    </row>
    <row r="1216" spans="1:5" x14ac:dyDescent="0.2">
      <c r="A1216" t="s">
        <v>1370</v>
      </c>
      <c r="B1216">
        <v>183</v>
      </c>
      <c r="C1216">
        <v>115</v>
      </c>
      <c r="D1216" t="s">
        <v>927</v>
      </c>
      <c r="E1216" t="s">
        <v>90</v>
      </c>
    </row>
    <row r="1217" spans="1:5" x14ac:dyDescent="0.2">
      <c r="A1217" t="s">
        <v>1371</v>
      </c>
      <c r="B1217">
        <v>172</v>
      </c>
      <c r="C1217">
        <v>59</v>
      </c>
      <c r="D1217" t="s">
        <v>927</v>
      </c>
      <c r="E1217" t="s">
        <v>92</v>
      </c>
    </row>
    <row r="1218" spans="1:5" x14ac:dyDescent="0.2">
      <c r="A1218" t="s">
        <v>1372</v>
      </c>
      <c r="B1218">
        <v>156</v>
      </c>
      <c r="C1218">
        <v>58</v>
      </c>
      <c r="D1218" t="s">
        <v>927</v>
      </c>
      <c r="E1218" t="s">
        <v>92</v>
      </c>
    </row>
    <row r="1219" spans="1:5" x14ac:dyDescent="0.2">
      <c r="A1219" t="s">
        <v>1373</v>
      </c>
      <c r="B1219">
        <v>179</v>
      </c>
      <c r="C1219">
        <v>76</v>
      </c>
      <c r="D1219" t="s">
        <v>927</v>
      </c>
      <c r="E1219" t="s">
        <v>90</v>
      </c>
    </row>
    <row r="1220" spans="1:5" x14ac:dyDescent="0.2">
      <c r="A1220" t="s">
        <v>1374</v>
      </c>
      <c r="B1220">
        <v>172</v>
      </c>
      <c r="C1220">
        <v>64</v>
      </c>
      <c r="D1220" t="s">
        <v>927</v>
      </c>
      <c r="E1220" t="s">
        <v>92</v>
      </c>
    </row>
    <row r="1221" spans="1:5" x14ac:dyDescent="0.2">
      <c r="A1221" t="s">
        <v>1375</v>
      </c>
      <c r="B1221">
        <v>189</v>
      </c>
      <c r="C1221">
        <v>93</v>
      </c>
      <c r="D1221" t="s">
        <v>927</v>
      </c>
      <c r="E1221" t="s">
        <v>90</v>
      </c>
    </row>
    <row r="1222" spans="1:5" x14ac:dyDescent="0.2">
      <c r="A1222" t="s">
        <v>1376</v>
      </c>
      <c r="B1222">
        <v>159</v>
      </c>
      <c r="C1222">
        <v>60</v>
      </c>
      <c r="D1222" t="s">
        <v>927</v>
      </c>
      <c r="E1222" t="s">
        <v>92</v>
      </c>
    </row>
    <row r="1223" spans="1:5" x14ac:dyDescent="0.2">
      <c r="A1223" t="s">
        <v>1377</v>
      </c>
      <c r="B1223">
        <v>175</v>
      </c>
      <c r="C1223">
        <v>63</v>
      </c>
      <c r="D1223" t="s">
        <v>927</v>
      </c>
      <c r="E1223" t="s">
        <v>92</v>
      </c>
    </row>
    <row r="1224" spans="1:5" x14ac:dyDescent="0.2">
      <c r="A1224" t="s">
        <v>1378</v>
      </c>
      <c r="B1224">
        <v>199</v>
      </c>
      <c r="C1224">
        <v>97</v>
      </c>
      <c r="D1224" t="s">
        <v>927</v>
      </c>
      <c r="E1224" t="s">
        <v>90</v>
      </c>
    </row>
    <row r="1225" spans="1:5" x14ac:dyDescent="0.2">
      <c r="A1225" t="s">
        <v>1379</v>
      </c>
      <c r="B1225">
        <v>179</v>
      </c>
      <c r="C1225">
        <v>83</v>
      </c>
      <c r="D1225" t="s">
        <v>927</v>
      </c>
      <c r="E1225" t="s">
        <v>90</v>
      </c>
    </row>
    <row r="1226" spans="1:5" x14ac:dyDescent="0.2">
      <c r="A1226" t="s">
        <v>1380</v>
      </c>
      <c r="B1226">
        <v>171</v>
      </c>
      <c r="C1226">
        <v>71</v>
      </c>
      <c r="D1226" t="s">
        <v>927</v>
      </c>
      <c r="E1226" t="s">
        <v>92</v>
      </c>
    </row>
    <row r="1227" spans="1:5" x14ac:dyDescent="0.2">
      <c r="A1227" t="s">
        <v>1381</v>
      </c>
      <c r="B1227">
        <v>183</v>
      </c>
      <c r="C1227">
        <v>85</v>
      </c>
      <c r="D1227" t="s">
        <v>927</v>
      </c>
      <c r="E1227" t="s">
        <v>92</v>
      </c>
    </row>
    <row r="1228" spans="1:5" x14ac:dyDescent="0.2">
      <c r="A1228" t="s">
        <v>1382</v>
      </c>
      <c r="B1228">
        <v>176</v>
      </c>
      <c r="C1228">
        <v>66</v>
      </c>
      <c r="D1228" t="s">
        <v>927</v>
      </c>
      <c r="E1228" t="s">
        <v>92</v>
      </c>
    </row>
    <row r="1229" spans="1:5" x14ac:dyDescent="0.2">
      <c r="A1229" t="s">
        <v>1383</v>
      </c>
      <c r="B1229">
        <v>181</v>
      </c>
      <c r="C1229">
        <v>64</v>
      </c>
      <c r="D1229" t="s">
        <v>927</v>
      </c>
      <c r="E1229" t="s">
        <v>90</v>
      </c>
    </row>
    <row r="1230" spans="1:5" x14ac:dyDescent="0.2">
      <c r="A1230" t="s">
        <v>1384</v>
      </c>
      <c r="B1230">
        <v>180</v>
      </c>
      <c r="C1230">
        <v>68</v>
      </c>
      <c r="D1230" t="s">
        <v>927</v>
      </c>
      <c r="E1230" t="s">
        <v>90</v>
      </c>
    </row>
    <row r="1231" spans="1:5" x14ac:dyDescent="0.2">
      <c r="A1231" t="s">
        <v>1385</v>
      </c>
      <c r="B1231">
        <v>190</v>
      </c>
      <c r="C1231">
        <v>80</v>
      </c>
      <c r="D1231" t="s">
        <v>927</v>
      </c>
      <c r="E1231" t="s">
        <v>90</v>
      </c>
    </row>
    <row r="1232" spans="1:5" x14ac:dyDescent="0.2">
      <c r="A1232" t="s">
        <v>1386</v>
      </c>
      <c r="B1232">
        <v>181</v>
      </c>
      <c r="C1232">
        <v>74</v>
      </c>
      <c r="D1232" t="s">
        <v>927</v>
      </c>
      <c r="E1232" t="s">
        <v>92</v>
      </c>
    </row>
    <row r="1233" spans="1:5" x14ac:dyDescent="0.2">
      <c r="A1233" t="s">
        <v>1387</v>
      </c>
      <c r="B1233">
        <v>158</v>
      </c>
      <c r="C1233">
        <v>59</v>
      </c>
      <c r="D1233" t="s">
        <v>927</v>
      </c>
      <c r="E1233" t="s">
        <v>92</v>
      </c>
    </row>
    <row r="1234" spans="1:5" x14ac:dyDescent="0.2">
      <c r="A1234" t="s">
        <v>1388</v>
      </c>
      <c r="B1234">
        <v>190</v>
      </c>
      <c r="C1234">
        <v>87</v>
      </c>
      <c r="D1234" t="s">
        <v>927</v>
      </c>
      <c r="E1234" t="s">
        <v>90</v>
      </c>
    </row>
    <row r="1235" spans="1:5" x14ac:dyDescent="0.2">
      <c r="A1235" t="s">
        <v>1389</v>
      </c>
      <c r="B1235">
        <v>178</v>
      </c>
      <c r="C1235">
        <v>67</v>
      </c>
      <c r="D1235" t="s">
        <v>927</v>
      </c>
      <c r="E1235" t="s">
        <v>92</v>
      </c>
    </row>
    <row r="1236" spans="1:5" x14ac:dyDescent="0.2">
      <c r="A1236" t="s">
        <v>1390</v>
      </c>
      <c r="B1236">
        <v>194</v>
      </c>
      <c r="C1236">
        <v>89</v>
      </c>
      <c r="D1236" t="s">
        <v>927</v>
      </c>
      <c r="E1236" t="s">
        <v>92</v>
      </c>
    </row>
    <row r="1237" spans="1:5" x14ac:dyDescent="0.2">
      <c r="A1237" t="s">
        <v>1391</v>
      </c>
      <c r="B1237">
        <v>181</v>
      </c>
      <c r="C1237">
        <v>65</v>
      </c>
      <c r="D1237" t="s">
        <v>927</v>
      </c>
      <c r="E1237" t="s">
        <v>90</v>
      </c>
    </row>
    <row r="1238" spans="1:5" x14ac:dyDescent="0.2">
      <c r="A1238" t="s">
        <v>1392</v>
      </c>
      <c r="B1238">
        <v>173</v>
      </c>
      <c r="C1238">
        <v>64</v>
      </c>
      <c r="D1238" t="s">
        <v>927</v>
      </c>
      <c r="E1238" t="s">
        <v>92</v>
      </c>
    </row>
    <row r="1239" spans="1:5" x14ac:dyDescent="0.2">
      <c r="A1239" t="s">
        <v>1393</v>
      </c>
      <c r="B1239">
        <v>173</v>
      </c>
      <c r="C1239">
        <v>74</v>
      </c>
      <c r="D1239" t="s">
        <v>927</v>
      </c>
      <c r="E1239" t="s">
        <v>92</v>
      </c>
    </row>
    <row r="1240" spans="1:5" x14ac:dyDescent="0.2">
      <c r="A1240" t="s">
        <v>1394</v>
      </c>
      <c r="B1240">
        <v>182</v>
      </c>
      <c r="C1240">
        <v>83</v>
      </c>
      <c r="D1240" t="s">
        <v>927</v>
      </c>
      <c r="E1240" t="s">
        <v>90</v>
      </c>
    </row>
    <row r="1241" spans="1:5" x14ac:dyDescent="0.2">
      <c r="A1241" t="s">
        <v>1395</v>
      </c>
      <c r="B1241">
        <v>188</v>
      </c>
      <c r="C1241">
        <v>76</v>
      </c>
      <c r="D1241" t="s">
        <v>927</v>
      </c>
      <c r="E1241" t="s">
        <v>90</v>
      </c>
    </row>
    <row r="1242" spans="1:5" x14ac:dyDescent="0.2">
      <c r="A1242" t="s">
        <v>1396</v>
      </c>
      <c r="B1242">
        <v>202</v>
      </c>
      <c r="C1242">
        <v>98</v>
      </c>
      <c r="D1242" t="s">
        <v>927</v>
      </c>
      <c r="E1242" t="s">
        <v>90</v>
      </c>
    </row>
    <row r="1243" spans="1:5" x14ac:dyDescent="0.2">
      <c r="A1243" t="s">
        <v>1397</v>
      </c>
      <c r="B1243">
        <v>169</v>
      </c>
      <c r="C1243">
        <v>61</v>
      </c>
      <c r="D1243" t="s">
        <v>927</v>
      </c>
      <c r="E1243" t="s">
        <v>92</v>
      </c>
    </row>
    <row r="1244" spans="1:5" x14ac:dyDescent="0.2">
      <c r="A1244" t="s">
        <v>1398</v>
      </c>
      <c r="B1244">
        <v>181</v>
      </c>
      <c r="C1244">
        <v>74</v>
      </c>
      <c r="D1244" t="s">
        <v>927</v>
      </c>
      <c r="E1244" t="s">
        <v>92</v>
      </c>
    </row>
    <row r="1245" spans="1:5" x14ac:dyDescent="0.2">
      <c r="A1245" t="s">
        <v>1399</v>
      </c>
      <c r="B1245">
        <v>184</v>
      </c>
      <c r="C1245">
        <v>69</v>
      </c>
      <c r="D1245" t="s">
        <v>927</v>
      </c>
      <c r="E1245" t="s">
        <v>90</v>
      </c>
    </row>
    <row r="1246" spans="1:5" x14ac:dyDescent="0.2">
      <c r="A1246" t="s">
        <v>1400</v>
      </c>
      <c r="B1246">
        <v>183</v>
      </c>
      <c r="C1246">
        <v>85</v>
      </c>
      <c r="D1246" t="s">
        <v>927</v>
      </c>
      <c r="E1246" t="s">
        <v>90</v>
      </c>
    </row>
    <row r="1247" spans="1:5" x14ac:dyDescent="0.2">
      <c r="A1247" t="s">
        <v>1401</v>
      </c>
      <c r="B1247">
        <v>178</v>
      </c>
      <c r="C1247">
        <v>71</v>
      </c>
      <c r="D1247" t="s">
        <v>927</v>
      </c>
      <c r="E1247" t="s">
        <v>92</v>
      </c>
    </row>
    <row r="1248" spans="1:5" x14ac:dyDescent="0.2">
      <c r="A1248" t="s">
        <v>1402</v>
      </c>
      <c r="B1248">
        <v>176</v>
      </c>
      <c r="C1248">
        <v>60</v>
      </c>
      <c r="D1248" t="s">
        <v>927</v>
      </c>
      <c r="E1248" t="s">
        <v>90</v>
      </c>
    </row>
    <row r="1249" spans="1:5" x14ac:dyDescent="0.2">
      <c r="A1249" t="s">
        <v>1403</v>
      </c>
      <c r="B1249">
        <v>175</v>
      </c>
      <c r="C1249">
        <v>65</v>
      </c>
      <c r="D1249" t="s">
        <v>927</v>
      </c>
      <c r="E1249" t="s">
        <v>90</v>
      </c>
    </row>
    <row r="1250" spans="1:5" x14ac:dyDescent="0.2">
      <c r="A1250" t="s">
        <v>1404</v>
      </c>
      <c r="B1250">
        <v>192</v>
      </c>
      <c r="C1250">
        <v>79</v>
      </c>
      <c r="D1250" t="s">
        <v>927</v>
      </c>
      <c r="E1250" t="s">
        <v>90</v>
      </c>
    </row>
    <row r="1251" spans="1:5" x14ac:dyDescent="0.2">
      <c r="A1251" t="s">
        <v>1405</v>
      </c>
      <c r="B1251">
        <v>180</v>
      </c>
      <c r="C1251">
        <v>100</v>
      </c>
      <c r="D1251" t="s">
        <v>927</v>
      </c>
      <c r="E1251" t="s">
        <v>90</v>
      </c>
    </row>
    <row r="1252" spans="1:5" x14ac:dyDescent="0.2">
      <c r="A1252" t="s">
        <v>1406</v>
      </c>
      <c r="B1252">
        <v>183</v>
      </c>
      <c r="C1252">
        <v>71</v>
      </c>
      <c r="D1252" t="s">
        <v>927</v>
      </c>
      <c r="E1252" t="s">
        <v>90</v>
      </c>
    </row>
    <row r="1253" spans="1:5" x14ac:dyDescent="0.2">
      <c r="A1253" t="s">
        <v>1407</v>
      </c>
      <c r="B1253">
        <v>180</v>
      </c>
      <c r="C1253">
        <v>79</v>
      </c>
      <c r="D1253" t="s">
        <v>927</v>
      </c>
      <c r="E1253" t="s">
        <v>90</v>
      </c>
    </row>
    <row r="1254" spans="1:5" x14ac:dyDescent="0.2">
      <c r="A1254" t="s">
        <v>1408</v>
      </c>
      <c r="B1254">
        <v>163</v>
      </c>
      <c r="C1254">
        <v>59</v>
      </c>
      <c r="D1254" t="s">
        <v>927</v>
      </c>
      <c r="E1254" t="s">
        <v>92</v>
      </c>
    </row>
    <row r="1255" spans="1:5" x14ac:dyDescent="0.2">
      <c r="A1255" t="s">
        <v>1409</v>
      </c>
      <c r="B1255">
        <v>178</v>
      </c>
      <c r="C1255">
        <v>67</v>
      </c>
      <c r="D1255" t="s">
        <v>927</v>
      </c>
      <c r="E1255" t="s">
        <v>90</v>
      </c>
    </row>
    <row r="1256" spans="1:5" x14ac:dyDescent="0.2">
      <c r="A1256" t="s">
        <v>1410</v>
      </c>
      <c r="B1256">
        <v>193</v>
      </c>
      <c r="C1256">
        <v>76</v>
      </c>
      <c r="D1256" t="s">
        <v>927</v>
      </c>
      <c r="E1256" t="s">
        <v>92</v>
      </c>
    </row>
    <row r="1257" spans="1:5" x14ac:dyDescent="0.2">
      <c r="A1257" t="s">
        <v>1411</v>
      </c>
      <c r="B1257">
        <v>175</v>
      </c>
      <c r="C1257">
        <v>84</v>
      </c>
      <c r="D1257" t="s">
        <v>927</v>
      </c>
      <c r="E1257" t="s">
        <v>90</v>
      </c>
    </row>
    <row r="1258" spans="1:5" x14ac:dyDescent="0.2">
      <c r="A1258" t="s">
        <v>1412</v>
      </c>
      <c r="B1258">
        <v>187</v>
      </c>
      <c r="C1258">
        <v>79</v>
      </c>
      <c r="D1258" t="s">
        <v>927</v>
      </c>
      <c r="E1258" t="s">
        <v>90</v>
      </c>
    </row>
    <row r="1259" spans="1:5" x14ac:dyDescent="0.2">
      <c r="A1259" t="s">
        <v>1413</v>
      </c>
      <c r="B1259">
        <v>192</v>
      </c>
      <c r="C1259">
        <v>74</v>
      </c>
      <c r="D1259" t="s">
        <v>927</v>
      </c>
      <c r="E1259" t="s">
        <v>90</v>
      </c>
    </row>
    <row r="1260" spans="1:5" x14ac:dyDescent="0.2">
      <c r="A1260" t="s">
        <v>1414</v>
      </c>
      <c r="B1260">
        <v>197</v>
      </c>
      <c r="C1260">
        <v>84</v>
      </c>
      <c r="D1260" t="s">
        <v>927</v>
      </c>
      <c r="E1260" t="s">
        <v>90</v>
      </c>
    </row>
    <row r="1261" spans="1:5" x14ac:dyDescent="0.2">
      <c r="A1261" t="s">
        <v>1415</v>
      </c>
      <c r="B1261">
        <v>199</v>
      </c>
      <c r="C1261">
        <v>100</v>
      </c>
      <c r="D1261" t="s">
        <v>927</v>
      </c>
      <c r="E1261" t="s">
        <v>90</v>
      </c>
    </row>
    <row r="1262" spans="1:5" x14ac:dyDescent="0.2">
      <c r="A1262" t="s">
        <v>1416</v>
      </c>
      <c r="B1262">
        <v>192</v>
      </c>
      <c r="C1262">
        <v>100</v>
      </c>
      <c r="D1262" t="s">
        <v>927</v>
      </c>
      <c r="E1262" t="s">
        <v>90</v>
      </c>
    </row>
    <row r="1263" spans="1:5" x14ac:dyDescent="0.2">
      <c r="A1263" t="s">
        <v>1417</v>
      </c>
      <c r="B1263">
        <v>174</v>
      </c>
      <c r="C1263">
        <v>64</v>
      </c>
      <c r="D1263" t="s">
        <v>927</v>
      </c>
      <c r="E1263" t="s">
        <v>92</v>
      </c>
    </row>
    <row r="1264" spans="1:5" x14ac:dyDescent="0.2">
      <c r="A1264" t="s">
        <v>1418</v>
      </c>
      <c r="B1264">
        <v>163</v>
      </c>
      <c r="C1264">
        <v>52</v>
      </c>
      <c r="D1264" t="s">
        <v>927</v>
      </c>
      <c r="E1264" t="s">
        <v>92</v>
      </c>
    </row>
    <row r="1265" spans="1:5" x14ac:dyDescent="0.2">
      <c r="A1265" t="s">
        <v>1419</v>
      </c>
      <c r="B1265">
        <v>149</v>
      </c>
      <c r="C1265">
        <v>35</v>
      </c>
      <c r="D1265" t="s">
        <v>927</v>
      </c>
      <c r="E1265" t="s">
        <v>92</v>
      </c>
    </row>
    <row r="1266" spans="1:5" x14ac:dyDescent="0.2">
      <c r="A1266" t="s">
        <v>1420</v>
      </c>
      <c r="B1266">
        <v>183</v>
      </c>
      <c r="C1266">
        <v>78</v>
      </c>
      <c r="D1266" t="s">
        <v>927</v>
      </c>
      <c r="E1266" t="s">
        <v>90</v>
      </c>
    </row>
    <row r="1267" spans="1:5" x14ac:dyDescent="0.2">
      <c r="A1267" t="s">
        <v>1421</v>
      </c>
      <c r="B1267">
        <v>193</v>
      </c>
      <c r="C1267">
        <v>86</v>
      </c>
      <c r="D1267" t="s">
        <v>927</v>
      </c>
      <c r="E1267" t="s">
        <v>90</v>
      </c>
    </row>
    <row r="1268" spans="1:5" x14ac:dyDescent="0.2">
      <c r="A1268" t="s">
        <v>1422</v>
      </c>
      <c r="B1268">
        <v>153</v>
      </c>
      <c r="C1268">
        <v>68</v>
      </c>
      <c r="D1268" t="s">
        <v>927</v>
      </c>
      <c r="E1268" t="s">
        <v>92</v>
      </c>
    </row>
    <row r="1269" spans="1:5" x14ac:dyDescent="0.2">
      <c r="A1269" t="s">
        <v>1423</v>
      </c>
      <c r="B1269">
        <v>160</v>
      </c>
      <c r="C1269">
        <v>53</v>
      </c>
      <c r="D1269" t="s">
        <v>927</v>
      </c>
      <c r="E1269" t="s">
        <v>92</v>
      </c>
    </row>
    <row r="1270" spans="1:5" x14ac:dyDescent="0.2">
      <c r="A1270" t="s">
        <v>1424</v>
      </c>
      <c r="B1270">
        <v>170</v>
      </c>
      <c r="C1270">
        <v>65</v>
      </c>
      <c r="D1270" t="s">
        <v>927</v>
      </c>
      <c r="E1270" t="s">
        <v>92</v>
      </c>
    </row>
    <row r="1271" spans="1:5" x14ac:dyDescent="0.2">
      <c r="A1271" t="s">
        <v>1425</v>
      </c>
      <c r="B1271">
        <v>157</v>
      </c>
      <c r="C1271">
        <v>54</v>
      </c>
      <c r="D1271" t="s">
        <v>927</v>
      </c>
      <c r="E1271" t="s">
        <v>92</v>
      </c>
    </row>
    <row r="1272" spans="1:5" x14ac:dyDescent="0.2">
      <c r="A1272" t="s">
        <v>1426</v>
      </c>
      <c r="B1272">
        <v>161</v>
      </c>
      <c r="C1272">
        <v>61</v>
      </c>
      <c r="D1272" t="s">
        <v>927</v>
      </c>
      <c r="E1272" t="s">
        <v>92</v>
      </c>
    </row>
    <row r="1273" spans="1:5" x14ac:dyDescent="0.2">
      <c r="A1273" t="s">
        <v>1427</v>
      </c>
      <c r="B1273">
        <v>175</v>
      </c>
      <c r="C1273">
        <v>66</v>
      </c>
      <c r="D1273" t="s">
        <v>927</v>
      </c>
      <c r="E1273" t="s">
        <v>92</v>
      </c>
    </row>
    <row r="1274" spans="1:5" x14ac:dyDescent="0.2">
      <c r="A1274" t="s">
        <v>1428</v>
      </c>
      <c r="B1274">
        <v>167</v>
      </c>
      <c r="C1274">
        <v>69</v>
      </c>
      <c r="D1274" t="s">
        <v>927</v>
      </c>
      <c r="E1274" t="s">
        <v>92</v>
      </c>
    </row>
    <row r="1275" spans="1:5" x14ac:dyDescent="0.2">
      <c r="A1275" t="s">
        <v>1429</v>
      </c>
      <c r="B1275">
        <v>178</v>
      </c>
      <c r="C1275">
        <v>75</v>
      </c>
      <c r="D1275" t="s">
        <v>927</v>
      </c>
      <c r="E1275" t="s">
        <v>92</v>
      </c>
    </row>
    <row r="1276" spans="1:5" x14ac:dyDescent="0.2">
      <c r="A1276" t="s">
        <v>1430</v>
      </c>
      <c r="B1276">
        <v>186</v>
      </c>
      <c r="C1276">
        <v>83</v>
      </c>
      <c r="D1276" t="s">
        <v>927</v>
      </c>
      <c r="E1276" t="s">
        <v>90</v>
      </c>
    </row>
    <row r="1277" spans="1:5" x14ac:dyDescent="0.2">
      <c r="A1277" t="s">
        <v>1431</v>
      </c>
      <c r="B1277">
        <v>197</v>
      </c>
      <c r="C1277">
        <v>98</v>
      </c>
      <c r="D1277" t="s">
        <v>927</v>
      </c>
      <c r="E1277" t="s">
        <v>90</v>
      </c>
    </row>
    <row r="1278" spans="1:5" x14ac:dyDescent="0.2">
      <c r="A1278" t="s">
        <v>1432</v>
      </c>
      <c r="B1278">
        <v>175</v>
      </c>
      <c r="C1278">
        <v>65</v>
      </c>
      <c r="D1278" t="s">
        <v>927</v>
      </c>
      <c r="E1278" t="s">
        <v>92</v>
      </c>
    </row>
    <row r="1279" spans="1:5" x14ac:dyDescent="0.2">
      <c r="A1279" t="s">
        <v>1433</v>
      </c>
      <c r="B1279">
        <v>177</v>
      </c>
      <c r="C1279">
        <v>72</v>
      </c>
      <c r="D1279" t="s">
        <v>927</v>
      </c>
      <c r="E1279" t="s">
        <v>92</v>
      </c>
    </row>
    <row r="1280" spans="1:5" x14ac:dyDescent="0.2">
      <c r="A1280" t="s">
        <v>1434</v>
      </c>
      <c r="B1280">
        <v>184</v>
      </c>
      <c r="C1280">
        <v>80</v>
      </c>
      <c r="D1280" t="s">
        <v>927</v>
      </c>
      <c r="E1280" t="s">
        <v>90</v>
      </c>
    </row>
    <row r="1281" spans="1:5" x14ac:dyDescent="0.2">
      <c r="A1281" t="s">
        <v>1435</v>
      </c>
      <c r="B1281">
        <v>187</v>
      </c>
      <c r="C1281">
        <v>95</v>
      </c>
      <c r="D1281" t="s">
        <v>927</v>
      </c>
      <c r="E1281" t="s">
        <v>90</v>
      </c>
    </row>
    <row r="1282" spans="1:5" x14ac:dyDescent="0.2">
      <c r="A1282" t="s">
        <v>1436</v>
      </c>
      <c r="B1282">
        <v>171</v>
      </c>
      <c r="C1282">
        <v>65</v>
      </c>
      <c r="D1282" t="s">
        <v>927</v>
      </c>
      <c r="E1282" t="s">
        <v>92</v>
      </c>
    </row>
    <row r="1283" spans="1:5" x14ac:dyDescent="0.2">
      <c r="A1283" t="s">
        <v>1437</v>
      </c>
      <c r="B1283">
        <v>180</v>
      </c>
      <c r="C1283">
        <v>68</v>
      </c>
      <c r="D1283" t="s">
        <v>927</v>
      </c>
      <c r="E1283" t="s">
        <v>92</v>
      </c>
    </row>
    <row r="1284" spans="1:5" x14ac:dyDescent="0.2">
      <c r="A1284" t="s">
        <v>1438</v>
      </c>
      <c r="B1284">
        <v>186</v>
      </c>
      <c r="C1284">
        <v>72</v>
      </c>
      <c r="D1284" t="s">
        <v>927</v>
      </c>
      <c r="E1284" t="s">
        <v>90</v>
      </c>
    </row>
    <row r="1285" spans="1:5" x14ac:dyDescent="0.2">
      <c r="A1285" t="s">
        <v>1439</v>
      </c>
      <c r="B1285">
        <v>175</v>
      </c>
      <c r="C1285">
        <v>75</v>
      </c>
      <c r="D1285" t="s">
        <v>927</v>
      </c>
      <c r="E1285" t="s">
        <v>90</v>
      </c>
    </row>
    <row r="1286" spans="1:5" x14ac:dyDescent="0.2">
      <c r="A1286" t="s">
        <v>1440</v>
      </c>
      <c r="B1286">
        <v>165</v>
      </c>
      <c r="C1286">
        <v>64</v>
      </c>
      <c r="D1286" t="s">
        <v>927</v>
      </c>
      <c r="E1286" t="s">
        <v>90</v>
      </c>
    </row>
    <row r="1287" spans="1:5" x14ac:dyDescent="0.2">
      <c r="A1287" t="s">
        <v>1441</v>
      </c>
      <c r="B1287">
        <v>183</v>
      </c>
      <c r="C1287">
        <v>78</v>
      </c>
      <c r="D1287" t="s">
        <v>927</v>
      </c>
      <c r="E1287" t="s">
        <v>92</v>
      </c>
    </row>
    <row r="1288" spans="1:5" x14ac:dyDescent="0.2">
      <c r="A1288" t="s">
        <v>1442</v>
      </c>
      <c r="B1288">
        <v>168</v>
      </c>
      <c r="C1288">
        <v>64</v>
      </c>
      <c r="D1288" t="s">
        <v>927</v>
      </c>
      <c r="E1288" t="s">
        <v>92</v>
      </c>
    </row>
    <row r="1289" spans="1:5" x14ac:dyDescent="0.2">
      <c r="A1289" t="s">
        <v>1443</v>
      </c>
      <c r="B1289">
        <v>187</v>
      </c>
      <c r="C1289">
        <v>83</v>
      </c>
      <c r="D1289" t="s">
        <v>927</v>
      </c>
      <c r="E1289" t="s">
        <v>90</v>
      </c>
    </row>
    <row r="1290" spans="1:5" x14ac:dyDescent="0.2">
      <c r="A1290" t="s">
        <v>1444</v>
      </c>
      <c r="B1290">
        <v>178</v>
      </c>
      <c r="C1290">
        <v>62</v>
      </c>
      <c r="D1290" t="s">
        <v>927</v>
      </c>
      <c r="E1290" t="s">
        <v>90</v>
      </c>
    </row>
    <row r="1291" spans="1:5" x14ac:dyDescent="0.2">
      <c r="A1291" t="s">
        <v>1445</v>
      </c>
      <c r="B1291">
        <v>172</v>
      </c>
      <c r="C1291">
        <v>56</v>
      </c>
      <c r="D1291" t="s">
        <v>927</v>
      </c>
      <c r="E1291" t="s">
        <v>92</v>
      </c>
    </row>
    <row r="1292" spans="1:5" x14ac:dyDescent="0.2">
      <c r="A1292" t="s">
        <v>1446</v>
      </c>
      <c r="B1292">
        <v>188</v>
      </c>
      <c r="C1292">
        <v>90</v>
      </c>
      <c r="D1292" t="s">
        <v>927</v>
      </c>
      <c r="E1292" t="s">
        <v>90</v>
      </c>
    </row>
    <row r="1293" spans="1:5" x14ac:dyDescent="0.2">
      <c r="A1293" t="s">
        <v>1447</v>
      </c>
      <c r="B1293">
        <v>160</v>
      </c>
      <c r="C1293">
        <v>53</v>
      </c>
      <c r="D1293" t="s">
        <v>927</v>
      </c>
      <c r="E1293" t="s">
        <v>92</v>
      </c>
    </row>
    <row r="1294" spans="1:5" x14ac:dyDescent="0.2">
      <c r="A1294" t="s">
        <v>1448</v>
      </c>
      <c r="B1294">
        <v>170</v>
      </c>
      <c r="C1294">
        <v>58</v>
      </c>
      <c r="D1294" t="s">
        <v>927</v>
      </c>
      <c r="E1294" t="s">
        <v>92</v>
      </c>
    </row>
    <row r="1295" spans="1:5" x14ac:dyDescent="0.2">
      <c r="A1295" t="s">
        <v>1449</v>
      </c>
      <c r="B1295">
        <v>170</v>
      </c>
      <c r="C1295">
        <v>62</v>
      </c>
      <c r="D1295" t="s">
        <v>927</v>
      </c>
      <c r="E1295" t="s">
        <v>92</v>
      </c>
    </row>
    <row r="1296" spans="1:5" x14ac:dyDescent="0.2">
      <c r="A1296" t="s">
        <v>1450</v>
      </c>
      <c r="B1296">
        <v>185</v>
      </c>
      <c r="C1296">
        <v>73</v>
      </c>
      <c r="D1296" t="s">
        <v>927</v>
      </c>
      <c r="E1296" t="s">
        <v>92</v>
      </c>
    </row>
    <row r="1297" spans="1:5" x14ac:dyDescent="0.2">
      <c r="A1297" t="s">
        <v>1451</v>
      </c>
      <c r="B1297">
        <v>167</v>
      </c>
      <c r="C1297">
        <v>57</v>
      </c>
      <c r="D1297" t="s">
        <v>927</v>
      </c>
      <c r="E1297" t="s">
        <v>90</v>
      </c>
    </row>
    <row r="1298" spans="1:5" x14ac:dyDescent="0.2">
      <c r="A1298" t="s">
        <v>1452</v>
      </c>
      <c r="B1298">
        <v>173</v>
      </c>
      <c r="C1298">
        <v>62</v>
      </c>
      <c r="D1298" t="s">
        <v>927</v>
      </c>
      <c r="E1298" t="s">
        <v>92</v>
      </c>
    </row>
    <row r="1299" spans="1:5" x14ac:dyDescent="0.2">
      <c r="A1299" t="s">
        <v>1453</v>
      </c>
      <c r="B1299">
        <v>190</v>
      </c>
      <c r="C1299">
        <v>69</v>
      </c>
      <c r="D1299" t="s">
        <v>927</v>
      </c>
      <c r="E1299" t="s">
        <v>90</v>
      </c>
    </row>
    <row r="1300" spans="1:5" x14ac:dyDescent="0.2">
      <c r="A1300" t="s">
        <v>1454</v>
      </c>
      <c r="B1300">
        <v>172</v>
      </c>
      <c r="C1300">
        <v>62</v>
      </c>
      <c r="D1300" t="s">
        <v>927</v>
      </c>
      <c r="E1300" t="s">
        <v>92</v>
      </c>
    </row>
    <row r="1301" spans="1:5" x14ac:dyDescent="0.2">
      <c r="A1301" t="s">
        <v>1455</v>
      </c>
      <c r="B1301">
        <v>183</v>
      </c>
      <c r="C1301">
        <v>81</v>
      </c>
      <c r="D1301" t="s">
        <v>927</v>
      </c>
      <c r="E1301" t="s">
        <v>90</v>
      </c>
    </row>
    <row r="1302" spans="1:5" x14ac:dyDescent="0.2">
      <c r="A1302" t="s">
        <v>1456</v>
      </c>
      <c r="B1302">
        <v>182</v>
      </c>
      <c r="C1302">
        <v>75</v>
      </c>
      <c r="D1302" t="s">
        <v>927</v>
      </c>
      <c r="E1302" t="s">
        <v>90</v>
      </c>
    </row>
    <row r="1303" spans="1:5" x14ac:dyDescent="0.2">
      <c r="A1303" t="s">
        <v>1457</v>
      </c>
      <c r="B1303">
        <v>177</v>
      </c>
      <c r="C1303">
        <v>73</v>
      </c>
      <c r="D1303" t="s">
        <v>927</v>
      </c>
      <c r="E1303" t="s">
        <v>90</v>
      </c>
    </row>
    <row r="1304" spans="1:5" x14ac:dyDescent="0.2">
      <c r="A1304" t="s">
        <v>1458</v>
      </c>
      <c r="B1304">
        <v>164</v>
      </c>
      <c r="C1304">
        <v>61</v>
      </c>
      <c r="D1304" t="s">
        <v>927</v>
      </c>
      <c r="E1304" t="s">
        <v>92</v>
      </c>
    </row>
    <row r="1305" spans="1:5" x14ac:dyDescent="0.2">
      <c r="A1305" t="s">
        <v>1459</v>
      </c>
      <c r="B1305">
        <v>169</v>
      </c>
      <c r="C1305">
        <v>68</v>
      </c>
      <c r="D1305" t="s">
        <v>927</v>
      </c>
      <c r="E1305" t="s">
        <v>92</v>
      </c>
    </row>
    <row r="1306" spans="1:5" x14ac:dyDescent="0.2">
      <c r="A1306" t="s">
        <v>1460</v>
      </c>
      <c r="B1306">
        <v>185</v>
      </c>
      <c r="C1306">
        <v>73</v>
      </c>
      <c r="D1306" t="s">
        <v>927</v>
      </c>
      <c r="E1306" t="s">
        <v>90</v>
      </c>
    </row>
    <row r="1307" spans="1:5" x14ac:dyDescent="0.2">
      <c r="A1307" t="s">
        <v>1461</v>
      </c>
      <c r="B1307">
        <v>185</v>
      </c>
      <c r="C1307">
        <v>75</v>
      </c>
      <c r="D1307" t="s">
        <v>927</v>
      </c>
      <c r="E1307" t="s">
        <v>90</v>
      </c>
    </row>
    <row r="1308" spans="1:5" x14ac:dyDescent="0.2">
      <c r="A1308" t="s">
        <v>1462</v>
      </c>
      <c r="B1308">
        <v>162</v>
      </c>
      <c r="C1308">
        <v>60</v>
      </c>
      <c r="D1308" t="s">
        <v>927</v>
      </c>
      <c r="E1308" t="s">
        <v>92</v>
      </c>
    </row>
    <row r="1309" spans="1:5" x14ac:dyDescent="0.2">
      <c r="A1309" t="s">
        <v>1463</v>
      </c>
      <c r="B1309">
        <v>175</v>
      </c>
      <c r="C1309">
        <v>75</v>
      </c>
      <c r="D1309" t="s">
        <v>927</v>
      </c>
      <c r="E1309" t="s">
        <v>92</v>
      </c>
    </row>
    <row r="1310" spans="1:5" x14ac:dyDescent="0.2">
      <c r="A1310" t="s">
        <v>1464</v>
      </c>
      <c r="B1310">
        <v>186</v>
      </c>
      <c r="C1310">
        <v>95</v>
      </c>
      <c r="D1310" t="s">
        <v>927</v>
      </c>
      <c r="E1310" t="s">
        <v>90</v>
      </c>
    </row>
    <row r="1311" spans="1:5" x14ac:dyDescent="0.2">
      <c r="A1311" t="s">
        <v>1465</v>
      </c>
      <c r="B1311">
        <v>188</v>
      </c>
      <c r="C1311">
        <v>85</v>
      </c>
      <c r="D1311" t="s">
        <v>927</v>
      </c>
      <c r="E1311" t="s">
        <v>90</v>
      </c>
    </row>
    <row r="1312" spans="1:5" x14ac:dyDescent="0.2">
      <c r="A1312" t="s">
        <v>1466</v>
      </c>
      <c r="B1312">
        <v>172</v>
      </c>
      <c r="C1312">
        <v>56</v>
      </c>
      <c r="D1312" t="s">
        <v>927</v>
      </c>
      <c r="E1312" t="s">
        <v>92</v>
      </c>
    </row>
    <row r="1313" spans="1:5" x14ac:dyDescent="0.2">
      <c r="A1313" t="s">
        <v>1467</v>
      </c>
      <c r="B1313">
        <v>179</v>
      </c>
      <c r="C1313">
        <v>84</v>
      </c>
      <c r="D1313" t="s">
        <v>927</v>
      </c>
      <c r="E1313" t="s">
        <v>90</v>
      </c>
    </row>
    <row r="1314" spans="1:5" x14ac:dyDescent="0.2">
      <c r="A1314" t="s">
        <v>1468</v>
      </c>
      <c r="B1314">
        <v>187</v>
      </c>
      <c r="C1314">
        <v>84</v>
      </c>
      <c r="D1314" t="s">
        <v>927</v>
      </c>
      <c r="E1314" t="s">
        <v>90</v>
      </c>
    </row>
    <row r="1315" spans="1:5" x14ac:dyDescent="0.2">
      <c r="A1315" t="s">
        <v>1469</v>
      </c>
      <c r="B1315">
        <v>182</v>
      </c>
      <c r="C1315">
        <v>75</v>
      </c>
      <c r="D1315" t="s">
        <v>927</v>
      </c>
      <c r="E1315" t="s">
        <v>92</v>
      </c>
    </row>
    <row r="1316" spans="1:5" x14ac:dyDescent="0.2">
      <c r="A1316" t="s">
        <v>1470</v>
      </c>
      <c r="B1316">
        <v>177</v>
      </c>
      <c r="C1316">
        <v>64</v>
      </c>
      <c r="D1316" t="s">
        <v>927</v>
      </c>
      <c r="E1316" t="s">
        <v>92</v>
      </c>
    </row>
    <row r="1317" spans="1:5" x14ac:dyDescent="0.2">
      <c r="A1317" t="s">
        <v>1471</v>
      </c>
      <c r="B1317">
        <v>198</v>
      </c>
      <c r="C1317">
        <v>90</v>
      </c>
      <c r="D1317" t="s">
        <v>927</v>
      </c>
      <c r="E1317" t="s">
        <v>90</v>
      </c>
    </row>
    <row r="1318" spans="1:5" x14ac:dyDescent="0.2">
      <c r="A1318" t="s">
        <v>1472</v>
      </c>
      <c r="B1318">
        <v>179</v>
      </c>
      <c r="C1318">
        <v>66</v>
      </c>
      <c r="D1318" t="s">
        <v>927</v>
      </c>
      <c r="E1318" t="s">
        <v>92</v>
      </c>
    </row>
    <row r="1319" spans="1:5" x14ac:dyDescent="0.2">
      <c r="A1319" t="s">
        <v>1473</v>
      </c>
      <c r="B1319">
        <v>188</v>
      </c>
      <c r="C1319">
        <v>78</v>
      </c>
      <c r="D1319" t="s">
        <v>927</v>
      </c>
      <c r="E1319" t="s">
        <v>90</v>
      </c>
    </row>
    <row r="1320" spans="1:5" x14ac:dyDescent="0.2">
      <c r="A1320" t="s">
        <v>1474</v>
      </c>
      <c r="B1320">
        <v>162</v>
      </c>
      <c r="C1320">
        <v>51</v>
      </c>
      <c r="D1320" t="s">
        <v>927</v>
      </c>
      <c r="E1320" t="s">
        <v>92</v>
      </c>
    </row>
    <row r="1321" spans="1:5" x14ac:dyDescent="0.2">
      <c r="A1321" t="s">
        <v>1475</v>
      </c>
      <c r="B1321">
        <v>164</v>
      </c>
      <c r="C1321">
        <v>56</v>
      </c>
      <c r="D1321" t="s">
        <v>927</v>
      </c>
      <c r="E1321" t="s">
        <v>92</v>
      </c>
    </row>
    <row r="1322" spans="1:5" x14ac:dyDescent="0.2">
      <c r="A1322" t="s">
        <v>1476</v>
      </c>
      <c r="B1322">
        <v>181</v>
      </c>
      <c r="C1322">
        <v>67</v>
      </c>
      <c r="D1322" t="s">
        <v>927</v>
      </c>
      <c r="E1322" t="s">
        <v>92</v>
      </c>
    </row>
    <row r="1323" spans="1:5" x14ac:dyDescent="0.2">
      <c r="A1323" t="s">
        <v>1477</v>
      </c>
      <c r="B1323">
        <v>173</v>
      </c>
      <c r="C1323">
        <v>64</v>
      </c>
      <c r="D1323" t="s">
        <v>1478</v>
      </c>
      <c r="E1323" t="s">
        <v>92</v>
      </c>
    </row>
    <row r="1324" spans="1:5" x14ac:dyDescent="0.2">
      <c r="A1324" t="s">
        <v>1479</v>
      </c>
      <c r="B1324">
        <v>173</v>
      </c>
      <c r="C1324">
        <v>58</v>
      </c>
      <c r="D1324" t="s">
        <v>1478</v>
      </c>
      <c r="E1324" t="s">
        <v>92</v>
      </c>
    </row>
    <row r="1325" spans="1:5" x14ac:dyDescent="0.2">
      <c r="A1325" t="s">
        <v>1480</v>
      </c>
      <c r="B1325">
        <v>157</v>
      </c>
      <c r="C1325">
        <v>58</v>
      </c>
      <c r="D1325" t="s">
        <v>1478</v>
      </c>
      <c r="E1325" t="s">
        <v>92</v>
      </c>
    </row>
    <row r="1326" spans="1:5" x14ac:dyDescent="0.2">
      <c r="A1326" t="s">
        <v>1481</v>
      </c>
      <c r="B1326">
        <v>150</v>
      </c>
      <c r="C1326">
        <v>43</v>
      </c>
      <c r="D1326" t="s">
        <v>1478</v>
      </c>
      <c r="E1326" t="s">
        <v>92</v>
      </c>
    </row>
    <row r="1327" spans="1:5" x14ac:dyDescent="0.2">
      <c r="A1327" t="s">
        <v>1482</v>
      </c>
      <c r="B1327">
        <v>165</v>
      </c>
      <c r="C1327">
        <v>91</v>
      </c>
      <c r="D1327" t="s">
        <v>1478</v>
      </c>
      <c r="E1327" t="s">
        <v>92</v>
      </c>
    </row>
    <row r="1328" spans="1:5" x14ac:dyDescent="0.2">
      <c r="A1328" t="s">
        <v>1483</v>
      </c>
      <c r="B1328">
        <v>198</v>
      </c>
      <c r="C1328">
        <v>123</v>
      </c>
      <c r="D1328" t="s">
        <v>1478</v>
      </c>
      <c r="E1328" t="s">
        <v>90</v>
      </c>
    </row>
    <row r="1329" spans="1:5" x14ac:dyDescent="0.2">
      <c r="A1329" t="s">
        <v>1484</v>
      </c>
      <c r="B1329">
        <v>188</v>
      </c>
      <c r="C1329">
        <v>81</v>
      </c>
      <c r="D1329" t="s">
        <v>1478</v>
      </c>
      <c r="E1329" t="s">
        <v>90</v>
      </c>
    </row>
    <row r="1330" spans="1:5" x14ac:dyDescent="0.2">
      <c r="A1330" t="s">
        <v>1485</v>
      </c>
      <c r="B1330">
        <v>163</v>
      </c>
      <c r="C1330">
        <v>61</v>
      </c>
      <c r="D1330" t="s">
        <v>1478</v>
      </c>
      <c r="E1330" t="s">
        <v>92</v>
      </c>
    </row>
    <row r="1331" spans="1:5" x14ac:dyDescent="0.2">
      <c r="A1331" t="s">
        <v>1486</v>
      </c>
      <c r="B1331">
        <v>165</v>
      </c>
      <c r="C1331">
        <v>65</v>
      </c>
      <c r="D1331" t="s">
        <v>1478</v>
      </c>
      <c r="E1331" t="s">
        <v>92</v>
      </c>
    </row>
    <row r="1332" spans="1:5" x14ac:dyDescent="0.2">
      <c r="A1332" t="s">
        <v>1487</v>
      </c>
      <c r="B1332">
        <v>175</v>
      </c>
      <c r="C1332">
        <v>60</v>
      </c>
      <c r="D1332" t="s">
        <v>1478</v>
      </c>
      <c r="E1332" t="s">
        <v>90</v>
      </c>
    </row>
    <row r="1333" spans="1:5" x14ac:dyDescent="0.2">
      <c r="A1333" t="s">
        <v>1488</v>
      </c>
      <c r="B1333">
        <v>173</v>
      </c>
      <c r="C1333">
        <v>66</v>
      </c>
      <c r="D1333" t="s">
        <v>1478</v>
      </c>
      <c r="E1333" t="s">
        <v>92</v>
      </c>
    </row>
    <row r="1334" spans="1:5" x14ac:dyDescent="0.2">
      <c r="A1334" t="s">
        <v>1489</v>
      </c>
      <c r="B1334">
        <v>188</v>
      </c>
      <c r="C1334">
        <v>86</v>
      </c>
      <c r="D1334" t="s">
        <v>1478</v>
      </c>
      <c r="E1334" t="s">
        <v>90</v>
      </c>
    </row>
    <row r="1335" spans="1:5" x14ac:dyDescent="0.2">
      <c r="A1335" t="s">
        <v>1490</v>
      </c>
      <c r="B1335">
        <v>173</v>
      </c>
      <c r="C1335">
        <v>79</v>
      </c>
      <c r="D1335" t="s">
        <v>1478</v>
      </c>
      <c r="E1335" t="s">
        <v>92</v>
      </c>
    </row>
    <row r="1336" spans="1:5" x14ac:dyDescent="0.2">
      <c r="A1336" t="s">
        <v>1491</v>
      </c>
      <c r="B1336">
        <v>163</v>
      </c>
      <c r="C1336">
        <v>57</v>
      </c>
      <c r="D1336" t="s">
        <v>1478</v>
      </c>
      <c r="E1336" t="s">
        <v>92</v>
      </c>
    </row>
    <row r="1337" spans="1:5" x14ac:dyDescent="0.2">
      <c r="A1337" t="s">
        <v>1492</v>
      </c>
      <c r="B1337">
        <v>170</v>
      </c>
      <c r="C1337">
        <v>60</v>
      </c>
      <c r="D1337" t="s">
        <v>1478</v>
      </c>
      <c r="E1337" t="s">
        <v>92</v>
      </c>
    </row>
    <row r="1338" spans="1:5" x14ac:dyDescent="0.2">
      <c r="A1338" t="s">
        <v>1493</v>
      </c>
      <c r="B1338">
        <v>168</v>
      </c>
      <c r="C1338">
        <v>56</v>
      </c>
      <c r="D1338" t="s">
        <v>1478</v>
      </c>
      <c r="E1338" t="s">
        <v>90</v>
      </c>
    </row>
    <row r="1339" spans="1:5" x14ac:dyDescent="0.2">
      <c r="A1339" t="s">
        <v>1494</v>
      </c>
      <c r="B1339">
        <v>170</v>
      </c>
      <c r="C1339">
        <v>63</v>
      </c>
      <c r="D1339" t="s">
        <v>1478</v>
      </c>
      <c r="E1339" t="s">
        <v>92</v>
      </c>
    </row>
    <row r="1340" spans="1:5" x14ac:dyDescent="0.2">
      <c r="A1340" t="s">
        <v>1495</v>
      </c>
      <c r="B1340">
        <v>185</v>
      </c>
      <c r="C1340">
        <v>82</v>
      </c>
      <c r="D1340" t="s">
        <v>1478</v>
      </c>
      <c r="E1340" t="s">
        <v>90</v>
      </c>
    </row>
    <row r="1341" spans="1:5" x14ac:dyDescent="0.2">
      <c r="A1341" t="s">
        <v>1496</v>
      </c>
      <c r="B1341">
        <v>178</v>
      </c>
      <c r="C1341">
        <v>82</v>
      </c>
      <c r="D1341" t="s">
        <v>1478</v>
      </c>
      <c r="E1341" t="s">
        <v>90</v>
      </c>
    </row>
    <row r="1342" spans="1:5" x14ac:dyDescent="0.2">
      <c r="A1342" t="s">
        <v>1497</v>
      </c>
      <c r="B1342">
        <v>203</v>
      </c>
      <c r="C1342">
        <v>93</v>
      </c>
      <c r="D1342" t="s">
        <v>1478</v>
      </c>
      <c r="E1342" t="s">
        <v>90</v>
      </c>
    </row>
    <row r="1343" spans="1:5" x14ac:dyDescent="0.2">
      <c r="A1343" t="s">
        <v>1498</v>
      </c>
      <c r="B1343">
        <v>191</v>
      </c>
      <c r="C1343">
        <v>75</v>
      </c>
      <c r="D1343" t="s">
        <v>1478</v>
      </c>
      <c r="E1343" t="s">
        <v>92</v>
      </c>
    </row>
    <row r="1344" spans="1:5" x14ac:dyDescent="0.2">
      <c r="A1344" t="s">
        <v>1499</v>
      </c>
      <c r="B1344">
        <v>157</v>
      </c>
      <c r="C1344">
        <v>59</v>
      </c>
      <c r="D1344" t="s">
        <v>1478</v>
      </c>
      <c r="E1344" t="s">
        <v>90</v>
      </c>
    </row>
    <row r="1345" spans="1:5" x14ac:dyDescent="0.2">
      <c r="A1345" t="s">
        <v>1500</v>
      </c>
      <c r="B1345">
        <v>188</v>
      </c>
      <c r="C1345">
        <v>98</v>
      </c>
      <c r="D1345" t="s">
        <v>1478</v>
      </c>
      <c r="E1345" t="s">
        <v>90</v>
      </c>
    </row>
    <row r="1346" spans="1:5" x14ac:dyDescent="0.2">
      <c r="A1346" t="s">
        <v>1501</v>
      </c>
      <c r="B1346">
        <v>165</v>
      </c>
      <c r="C1346">
        <v>63</v>
      </c>
      <c r="D1346" t="s">
        <v>1478</v>
      </c>
      <c r="E1346" t="s">
        <v>90</v>
      </c>
    </row>
    <row r="1347" spans="1:5" x14ac:dyDescent="0.2">
      <c r="A1347" t="s">
        <v>1502</v>
      </c>
      <c r="B1347">
        <v>178</v>
      </c>
      <c r="C1347">
        <v>59</v>
      </c>
      <c r="D1347" t="s">
        <v>1478</v>
      </c>
      <c r="E1347" t="s">
        <v>92</v>
      </c>
    </row>
    <row r="1348" spans="1:5" x14ac:dyDescent="0.2">
      <c r="A1348" t="s">
        <v>1503</v>
      </c>
      <c r="B1348">
        <v>188</v>
      </c>
      <c r="C1348">
        <v>95</v>
      </c>
      <c r="D1348" t="s">
        <v>1478</v>
      </c>
      <c r="E1348" t="s">
        <v>90</v>
      </c>
    </row>
    <row r="1349" spans="1:5" x14ac:dyDescent="0.2">
      <c r="A1349" t="s">
        <v>1504</v>
      </c>
      <c r="B1349">
        <v>163</v>
      </c>
      <c r="C1349">
        <v>49</v>
      </c>
      <c r="D1349" t="s">
        <v>1478</v>
      </c>
      <c r="E1349" t="s">
        <v>92</v>
      </c>
    </row>
    <row r="1350" spans="1:5" x14ac:dyDescent="0.2">
      <c r="A1350" t="s">
        <v>1505</v>
      </c>
      <c r="B1350">
        <v>193</v>
      </c>
      <c r="C1350">
        <v>86</v>
      </c>
      <c r="D1350" t="s">
        <v>1478</v>
      </c>
      <c r="E1350" t="s">
        <v>90</v>
      </c>
    </row>
    <row r="1351" spans="1:5" x14ac:dyDescent="0.2">
      <c r="A1351" t="s">
        <v>1506</v>
      </c>
      <c r="B1351">
        <v>191</v>
      </c>
      <c r="C1351">
        <v>100</v>
      </c>
      <c r="D1351" t="s">
        <v>1478</v>
      </c>
      <c r="E1351" t="s">
        <v>90</v>
      </c>
    </row>
    <row r="1352" spans="1:5" x14ac:dyDescent="0.2">
      <c r="A1352" t="s">
        <v>1507</v>
      </c>
      <c r="B1352">
        <v>188</v>
      </c>
      <c r="C1352">
        <v>74</v>
      </c>
      <c r="D1352" t="s">
        <v>1478</v>
      </c>
      <c r="E1352" t="s">
        <v>90</v>
      </c>
    </row>
    <row r="1353" spans="1:5" x14ac:dyDescent="0.2">
      <c r="A1353" t="s">
        <v>1508</v>
      </c>
      <c r="B1353">
        <v>183</v>
      </c>
      <c r="C1353">
        <v>73</v>
      </c>
      <c r="D1353" t="s">
        <v>1478</v>
      </c>
      <c r="E1353" t="s">
        <v>92</v>
      </c>
    </row>
    <row r="1354" spans="1:5" x14ac:dyDescent="0.2">
      <c r="A1354" t="s">
        <v>1509</v>
      </c>
      <c r="B1354">
        <v>183</v>
      </c>
      <c r="C1354">
        <v>66</v>
      </c>
      <c r="D1354" t="s">
        <v>1478</v>
      </c>
      <c r="E1354" t="s">
        <v>92</v>
      </c>
    </row>
    <row r="1355" spans="1:5" x14ac:dyDescent="0.2">
      <c r="A1355" t="s">
        <v>1510</v>
      </c>
      <c r="B1355">
        <v>170</v>
      </c>
      <c r="C1355">
        <v>73</v>
      </c>
      <c r="D1355" t="s">
        <v>1478</v>
      </c>
      <c r="E1355" t="s">
        <v>90</v>
      </c>
    </row>
    <row r="1356" spans="1:5" x14ac:dyDescent="0.2">
      <c r="A1356" t="s">
        <v>1511</v>
      </c>
      <c r="B1356">
        <v>188</v>
      </c>
      <c r="C1356">
        <v>79</v>
      </c>
      <c r="D1356" t="s">
        <v>1478</v>
      </c>
      <c r="E1356" t="s">
        <v>92</v>
      </c>
    </row>
    <row r="1357" spans="1:5" x14ac:dyDescent="0.2">
      <c r="A1357" t="s">
        <v>1512</v>
      </c>
      <c r="B1357">
        <v>191</v>
      </c>
      <c r="C1357">
        <v>83</v>
      </c>
      <c r="D1357" t="s">
        <v>1478</v>
      </c>
      <c r="E1357" t="s">
        <v>90</v>
      </c>
    </row>
    <row r="1358" spans="1:5" x14ac:dyDescent="0.2">
      <c r="A1358" t="s">
        <v>1513</v>
      </c>
      <c r="B1358">
        <v>185</v>
      </c>
      <c r="C1358">
        <v>68</v>
      </c>
      <c r="D1358" t="s">
        <v>1478</v>
      </c>
      <c r="E1358" t="s">
        <v>90</v>
      </c>
    </row>
    <row r="1359" spans="1:5" x14ac:dyDescent="0.2">
      <c r="A1359" t="s">
        <v>1514</v>
      </c>
      <c r="B1359">
        <v>170</v>
      </c>
      <c r="C1359">
        <v>71</v>
      </c>
      <c r="D1359" t="s">
        <v>1478</v>
      </c>
      <c r="E1359" t="s">
        <v>92</v>
      </c>
    </row>
    <row r="1360" spans="1:5" x14ac:dyDescent="0.2">
      <c r="A1360" t="s">
        <v>1515</v>
      </c>
      <c r="B1360">
        <v>185</v>
      </c>
      <c r="C1360">
        <v>79</v>
      </c>
      <c r="D1360" t="s">
        <v>1478</v>
      </c>
      <c r="E1360" t="s">
        <v>90</v>
      </c>
    </row>
    <row r="1361" spans="1:5" x14ac:dyDescent="0.2">
      <c r="A1361" t="s">
        <v>1516</v>
      </c>
      <c r="B1361">
        <v>206</v>
      </c>
      <c r="C1361">
        <v>102</v>
      </c>
      <c r="D1361" t="s">
        <v>1478</v>
      </c>
      <c r="E1361" t="s">
        <v>90</v>
      </c>
    </row>
    <row r="1362" spans="1:5" x14ac:dyDescent="0.2">
      <c r="A1362" t="s">
        <v>1517</v>
      </c>
      <c r="B1362">
        <v>193</v>
      </c>
      <c r="C1362">
        <v>93</v>
      </c>
      <c r="D1362" t="s">
        <v>1478</v>
      </c>
      <c r="E1362" t="s">
        <v>90</v>
      </c>
    </row>
    <row r="1363" spans="1:5" x14ac:dyDescent="0.2">
      <c r="A1363" t="s">
        <v>1518</v>
      </c>
      <c r="B1363">
        <v>175</v>
      </c>
      <c r="C1363">
        <v>77</v>
      </c>
      <c r="D1363" t="s">
        <v>1478</v>
      </c>
      <c r="E1363" t="s">
        <v>90</v>
      </c>
    </row>
    <row r="1364" spans="1:5" x14ac:dyDescent="0.2">
      <c r="A1364" t="s">
        <v>1519</v>
      </c>
      <c r="B1364">
        <v>183</v>
      </c>
      <c r="C1364">
        <v>86</v>
      </c>
      <c r="D1364" t="s">
        <v>1478</v>
      </c>
      <c r="E1364" t="s">
        <v>90</v>
      </c>
    </row>
    <row r="1365" spans="1:5" x14ac:dyDescent="0.2">
      <c r="A1365" t="s">
        <v>1520</v>
      </c>
      <c r="B1365">
        <v>157</v>
      </c>
      <c r="C1365">
        <v>58</v>
      </c>
      <c r="D1365" t="s">
        <v>1478</v>
      </c>
      <c r="E1365" t="s">
        <v>92</v>
      </c>
    </row>
    <row r="1366" spans="1:5" x14ac:dyDescent="0.2">
      <c r="A1366" t="s">
        <v>1521</v>
      </c>
      <c r="B1366">
        <v>183</v>
      </c>
      <c r="C1366">
        <v>70</v>
      </c>
      <c r="D1366" t="s">
        <v>1478</v>
      </c>
      <c r="E1366" t="s">
        <v>92</v>
      </c>
    </row>
    <row r="1367" spans="1:5" x14ac:dyDescent="0.2">
      <c r="A1367" t="s">
        <v>1522</v>
      </c>
      <c r="B1367">
        <v>155</v>
      </c>
      <c r="C1367">
        <v>53</v>
      </c>
      <c r="D1367" t="s">
        <v>1478</v>
      </c>
      <c r="E1367" t="s">
        <v>92</v>
      </c>
    </row>
    <row r="1368" spans="1:5" x14ac:dyDescent="0.2">
      <c r="A1368" t="s">
        <v>1523</v>
      </c>
      <c r="B1368">
        <v>160</v>
      </c>
      <c r="C1368">
        <v>54</v>
      </c>
      <c r="D1368" t="s">
        <v>1478</v>
      </c>
      <c r="E1368" t="s">
        <v>92</v>
      </c>
    </row>
    <row r="1369" spans="1:5" x14ac:dyDescent="0.2">
      <c r="A1369" t="s">
        <v>1524</v>
      </c>
      <c r="B1369">
        <v>188</v>
      </c>
      <c r="C1369">
        <v>79</v>
      </c>
      <c r="D1369" t="s">
        <v>1478</v>
      </c>
      <c r="E1369" t="s">
        <v>92</v>
      </c>
    </row>
    <row r="1370" spans="1:5" x14ac:dyDescent="0.2">
      <c r="A1370" t="s">
        <v>1525</v>
      </c>
      <c r="B1370">
        <v>191</v>
      </c>
      <c r="C1370">
        <v>85</v>
      </c>
      <c r="D1370" t="s">
        <v>1478</v>
      </c>
      <c r="E1370" t="s">
        <v>90</v>
      </c>
    </row>
    <row r="1371" spans="1:5" x14ac:dyDescent="0.2">
      <c r="A1371" t="s">
        <v>1526</v>
      </c>
      <c r="B1371">
        <v>188</v>
      </c>
      <c r="C1371">
        <v>75</v>
      </c>
      <c r="D1371" t="s">
        <v>1478</v>
      </c>
      <c r="E1371" t="s">
        <v>90</v>
      </c>
    </row>
    <row r="1372" spans="1:5" x14ac:dyDescent="0.2">
      <c r="A1372" t="s">
        <v>1527</v>
      </c>
      <c r="B1372">
        <v>185</v>
      </c>
      <c r="C1372">
        <v>75</v>
      </c>
      <c r="D1372" t="s">
        <v>1478</v>
      </c>
      <c r="E1372" t="s">
        <v>92</v>
      </c>
    </row>
    <row r="1373" spans="1:5" x14ac:dyDescent="0.2">
      <c r="A1373" t="s">
        <v>1528</v>
      </c>
      <c r="B1373">
        <v>180</v>
      </c>
      <c r="C1373">
        <v>70</v>
      </c>
      <c r="D1373" t="s">
        <v>1478</v>
      </c>
      <c r="E1373" t="s">
        <v>92</v>
      </c>
    </row>
    <row r="1374" spans="1:5" x14ac:dyDescent="0.2">
      <c r="A1374" t="s">
        <v>1529</v>
      </c>
      <c r="B1374">
        <v>168</v>
      </c>
      <c r="C1374">
        <v>54</v>
      </c>
      <c r="D1374" t="s">
        <v>1478</v>
      </c>
      <c r="E1374" t="s">
        <v>92</v>
      </c>
    </row>
    <row r="1375" spans="1:5" x14ac:dyDescent="0.2">
      <c r="A1375" t="s">
        <v>1530</v>
      </c>
      <c r="B1375">
        <v>164</v>
      </c>
      <c r="C1375">
        <v>77</v>
      </c>
      <c r="D1375" t="s">
        <v>1531</v>
      </c>
      <c r="E1375" t="s">
        <v>90</v>
      </c>
    </row>
    <row r="1376" spans="1:5" x14ac:dyDescent="0.2">
      <c r="A1376" t="s">
        <v>1532</v>
      </c>
      <c r="B1376">
        <v>181</v>
      </c>
      <c r="C1376">
        <v>100</v>
      </c>
      <c r="D1376" t="s">
        <v>1531</v>
      </c>
      <c r="E1376" t="s">
        <v>90</v>
      </c>
    </row>
    <row r="1377" spans="1:5" x14ac:dyDescent="0.2">
      <c r="A1377" t="s">
        <v>1533</v>
      </c>
      <c r="B1377">
        <v>170</v>
      </c>
      <c r="C1377">
        <v>64</v>
      </c>
      <c r="D1377" t="s">
        <v>1531</v>
      </c>
      <c r="E1377" t="s">
        <v>90</v>
      </c>
    </row>
    <row r="1378" spans="1:5" x14ac:dyDescent="0.2">
      <c r="A1378" t="s">
        <v>1534</v>
      </c>
      <c r="B1378">
        <v>174</v>
      </c>
      <c r="C1378">
        <v>61</v>
      </c>
      <c r="D1378" t="s">
        <v>1531</v>
      </c>
      <c r="E1378" t="s">
        <v>92</v>
      </c>
    </row>
    <row r="1379" spans="1:5" x14ac:dyDescent="0.2">
      <c r="A1379" t="s">
        <v>1535</v>
      </c>
      <c r="B1379">
        <v>160</v>
      </c>
      <c r="C1379">
        <v>64</v>
      </c>
      <c r="D1379" t="s">
        <v>1536</v>
      </c>
      <c r="E1379" t="s">
        <v>92</v>
      </c>
    </row>
    <row r="1380" spans="1:5" x14ac:dyDescent="0.2">
      <c r="A1380" t="s">
        <v>1537</v>
      </c>
      <c r="B1380">
        <v>180</v>
      </c>
      <c r="C1380">
        <v>73</v>
      </c>
      <c r="D1380" t="s">
        <v>1536</v>
      </c>
      <c r="E1380" t="s">
        <v>90</v>
      </c>
    </row>
    <row r="1381" spans="1:5" x14ac:dyDescent="0.2">
      <c r="A1381" t="s">
        <v>1538</v>
      </c>
      <c r="B1381">
        <v>180</v>
      </c>
      <c r="C1381">
        <v>88</v>
      </c>
      <c r="D1381" t="s">
        <v>1536</v>
      </c>
      <c r="E1381" t="s">
        <v>90</v>
      </c>
    </row>
    <row r="1382" spans="1:5" x14ac:dyDescent="0.2">
      <c r="A1382" t="s">
        <v>1539</v>
      </c>
      <c r="B1382">
        <v>165</v>
      </c>
      <c r="C1382">
        <v>73</v>
      </c>
      <c r="D1382" t="s">
        <v>1536</v>
      </c>
      <c r="E1382" t="s">
        <v>90</v>
      </c>
    </row>
    <row r="1383" spans="1:5" x14ac:dyDescent="0.2">
      <c r="A1383" t="s">
        <v>1540</v>
      </c>
      <c r="B1383">
        <v>180</v>
      </c>
      <c r="C1383">
        <v>78</v>
      </c>
      <c r="D1383" t="s">
        <v>1541</v>
      </c>
      <c r="E1383" t="s">
        <v>90</v>
      </c>
    </row>
    <row r="1384" spans="1:5" x14ac:dyDescent="0.2">
      <c r="A1384" t="s">
        <v>1542</v>
      </c>
      <c r="B1384">
        <v>205</v>
      </c>
      <c r="C1384">
        <v>106</v>
      </c>
      <c r="D1384" t="s">
        <v>1541</v>
      </c>
      <c r="E1384" t="s">
        <v>90</v>
      </c>
    </row>
    <row r="1385" spans="1:5" x14ac:dyDescent="0.2">
      <c r="A1385" t="s">
        <v>1543</v>
      </c>
      <c r="B1385">
        <v>200</v>
      </c>
      <c r="C1385">
        <v>100</v>
      </c>
      <c r="D1385" t="s">
        <v>1541</v>
      </c>
      <c r="E1385" t="s">
        <v>90</v>
      </c>
    </row>
    <row r="1386" spans="1:5" x14ac:dyDescent="0.2">
      <c r="A1386" t="s">
        <v>1544</v>
      </c>
      <c r="B1386">
        <v>173</v>
      </c>
      <c r="C1386">
        <v>67</v>
      </c>
      <c r="D1386" t="s">
        <v>1541</v>
      </c>
      <c r="E1386" t="s">
        <v>92</v>
      </c>
    </row>
    <row r="1387" spans="1:5" x14ac:dyDescent="0.2">
      <c r="A1387" t="s">
        <v>1545</v>
      </c>
      <c r="B1387">
        <v>180</v>
      </c>
      <c r="C1387">
        <v>72</v>
      </c>
      <c r="D1387" t="s">
        <v>1541</v>
      </c>
      <c r="E1387" t="s">
        <v>90</v>
      </c>
    </row>
    <row r="1388" spans="1:5" x14ac:dyDescent="0.2">
      <c r="A1388" t="s">
        <v>1546</v>
      </c>
      <c r="B1388">
        <v>165</v>
      </c>
      <c r="C1388">
        <v>68</v>
      </c>
      <c r="D1388" t="s">
        <v>1541</v>
      </c>
      <c r="E1388" t="s">
        <v>92</v>
      </c>
    </row>
    <row r="1389" spans="1:5" x14ac:dyDescent="0.2">
      <c r="A1389" t="s">
        <v>1547</v>
      </c>
      <c r="B1389">
        <v>172</v>
      </c>
      <c r="C1389">
        <v>74</v>
      </c>
      <c r="D1389" t="s">
        <v>1541</v>
      </c>
      <c r="E1389" t="s">
        <v>90</v>
      </c>
    </row>
    <row r="1390" spans="1:5" x14ac:dyDescent="0.2">
      <c r="A1390" t="s">
        <v>1548</v>
      </c>
      <c r="B1390">
        <v>168</v>
      </c>
      <c r="C1390">
        <v>51</v>
      </c>
      <c r="D1390" t="s">
        <v>1541</v>
      </c>
      <c r="E1390" t="s">
        <v>92</v>
      </c>
    </row>
    <row r="1391" spans="1:5" x14ac:dyDescent="0.2">
      <c r="A1391" t="s">
        <v>1549</v>
      </c>
      <c r="B1391">
        <v>178</v>
      </c>
      <c r="C1391">
        <v>77</v>
      </c>
      <c r="D1391" t="s">
        <v>1541</v>
      </c>
      <c r="E1391" t="s">
        <v>90</v>
      </c>
    </row>
    <row r="1392" spans="1:5" x14ac:dyDescent="0.2">
      <c r="A1392" t="s">
        <v>1550</v>
      </c>
      <c r="B1392">
        <v>187</v>
      </c>
      <c r="C1392">
        <v>72</v>
      </c>
      <c r="D1392" t="s">
        <v>1551</v>
      </c>
      <c r="E1392" t="s">
        <v>92</v>
      </c>
    </row>
    <row r="1393" spans="1:5" x14ac:dyDescent="0.2">
      <c r="A1393" t="s">
        <v>1552</v>
      </c>
      <c r="B1393">
        <v>186</v>
      </c>
      <c r="C1393">
        <v>92</v>
      </c>
      <c r="D1393" t="s">
        <v>1551</v>
      </c>
      <c r="E1393" t="s">
        <v>92</v>
      </c>
    </row>
    <row r="1394" spans="1:5" x14ac:dyDescent="0.2">
      <c r="A1394" t="s">
        <v>1553</v>
      </c>
      <c r="B1394">
        <v>165</v>
      </c>
      <c r="C1394">
        <v>53</v>
      </c>
      <c r="D1394" t="s">
        <v>1551</v>
      </c>
      <c r="E1394" t="s">
        <v>92</v>
      </c>
    </row>
    <row r="1395" spans="1:5" x14ac:dyDescent="0.2">
      <c r="A1395" t="s">
        <v>1554</v>
      </c>
      <c r="B1395">
        <v>165</v>
      </c>
      <c r="C1395">
        <v>55</v>
      </c>
      <c r="D1395" t="s">
        <v>1551</v>
      </c>
      <c r="E1395" t="s">
        <v>90</v>
      </c>
    </row>
    <row r="1396" spans="1:5" x14ac:dyDescent="0.2">
      <c r="A1396" t="s">
        <v>1555</v>
      </c>
      <c r="B1396">
        <v>168</v>
      </c>
      <c r="C1396">
        <v>64</v>
      </c>
      <c r="D1396" t="s">
        <v>1551</v>
      </c>
      <c r="E1396" t="s">
        <v>92</v>
      </c>
    </row>
    <row r="1397" spans="1:5" x14ac:dyDescent="0.2">
      <c r="A1397" t="s">
        <v>1556</v>
      </c>
      <c r="B1397">
        <v>172</v>
      </c>
      <c r="C1397">
        <v>52</v>
      </c>
      <c r="D1397" t="s">
        <v>1551</v>
      </c>
      <c r="E1397" t="s">
        <v>92</v>
      </c>
    </row>
    <row r="1398" spans="1:5" x14ac:dyDescent="0.2">
      <c r="A1398" t="s">
        <v>1557</v>
      </c>
      <c r="B1398">
        <v>191</v>
      </c>
      <c r="C1398">
        <v>97</v>
      </c>
      <c r="D1398" t="s">
        <v>1551</v>
      </c>
      <c r="E1398" t="s">
        <v>90</v>
      </c>
    </row>
    <row r="1399" spans="1:5" x14ac:dyDescent="0.2">
      <c r="A1399" t="s">
        <v>1558</v>
      </c>
      <c r="B1399">
        <v>162</v>
      </c>
      <c r="C1399">
        <v>48</v>
      </c>
      <c r="D1399" t="s">
        <v>1551</v>
      </c>
      <c r="E1399" t="s">
        <v>92</v>
      </c>
    </row>
    <row r="1400" spans="1:5" x14ac:dyDescent="0.2">
      <c r="A1400" t="s">
        <v>1559</v>
      </c>
      <c r="B1400">
        <v>165</v>
      </c>
      <c r="C1400">
        <v>53</v>
      </c>
      <c r="D1400" t="s">
        <v>1551</v>
      </c>
      <c r="E1400" t="s">
        <v>92</v>
      </c>
    </row>
    <row r="1401" spans="1:5" x14ac:dyDescent="0.2">
      <c r="A1401" t="s">
        <v>1560</v>
      </c>
      <c r="B1401">
        <v>187</v>
      </c>
      <c r="C1401">
        <v>81</v>
      </c>
      <c r="D1401" t="s">
        <v>1551</v>
      </c>
      <c r="E1401" t="s">
        <v>90</v>
      </c>
    </row>
    <row r="1402" spans="1:5" x14ac:dyDescent="0.2">
      <c r="A1402" t="s">
        <v>1561</v>
      </c>
      <c r="B1402">
        <v>170</v>
      </c>
      <c r="C1402">
        <v>64</v>
      </c>
      <c r="D1402" t="s">
        <v>1551</v>
      </c>
      <c r="E1402" t="s">
        <v>90</v>
      </c>
    </row>
    <row r="1403" spans="1:5" x14ac:dyDescent="0.2">
      <c r="A1403" t="s">
        <v>1562</v>
      </c>
      <c r="B1403">
        <v>183</v>
      </c>
      <c r="C1403">
        <v>85</v>
      </c>
      <c r="D1403" t="s">
        <v>1551</v>
      </c>
      <c r="E1403" t="s">
        <v>90</v>
      </c>
    </row>
    <row r="1404" spans="1:5" x14ac:dyDescent="0.2">
      <c r="A1404" t="s">
        <v>1563</v>
      </c>
      <c r="B1404">
        <v>153</v>
      </c>
      <c r="C1404">
        <v>60</v>
      </c>
      <c r="D1404" t="s">
        <v>1564</v>
      </c>
      <c r="E1404" t="s">
        <v>92</v>
      </c>
    </row>
    <row r="1405" spans="1:5" x14ac:dyDescent="0.2">
      <c r="A1405" t="s">
        <v>1565</v>
      </c>
      <c r="B1405">
        <v>176</v>
      </c>
      <c r="C1405">
        <v>76</v>
      </c>
      <c r="D1405" t="s">
        <v>1564</v>
      </c>
      <c r="E1405" t="s">
        <v>90</v>
      </c>
    </row>
    <row r="1406" spans="1:5" x14ac:dyDescent="0.2">
      <c r="A1406" t="s">
        <v>1566</v>
      </c>
      <c r="B1406">
        <v>174</v>
      </c>
      <c r="C1406">
        <v>72</v>
      </c>
      <c r="D1406" t="s">
        <v>1567</v>
      </c>
      <c r="E1406" t="s">
        <v>92</v>
      </c>
    </row>
    <row r="1407" spans="1:5" x14ac:dyDescent="0.2">
      <c r="A1407" t="s">
        <v>1568</v>
      </c>
      <c r="B1407">
        <v>180</v>
      </c>
      <c r="C1407">
        <v>67</v>
      </c>
      <c r="D1407" t="s">
        <v>1567</v>
      </c>
      <c r="E1407" t="s">
        <v>90</v>
      </c>
    </row>
    <row r="1408" spans="1:5" x14ac:dyDescent="0.2">
      <c r="A1408" t="s">
        <v>1569</v>
      </c>
      <c r="B1408">
        <v>164</v>
      </c>
      <c r="C1408">
        <v>57</v>
      </c>
      <c r="D1408" t="s">
        <v>1567</v>
      </c>
      <c r="E1408" t="s">
        <v>92</v>
      </c>
    </row>
    <row r="1409" spans="1:5" x14ac:dyDescent="0.2">
      <c r="A1409" t="s">
        <v>1570</v>
      </c>
      <c r="B1409">
        <v>178</v>
      </c>
      <c r="C1409">
        <v>90</v>
      </c>
      <c r="D1409" t="s">
        <v>1567</v>
      </c>
      <c r="E1409" t="s">
        <v>92</v>
      </c>
    </row>
    <row r="1410" spans="1:5" x14ac:dyDescent="0.2">
      <c r="A1410" t="s">
        <v>1571</v>
      </c>
      <c r="B1410">
        <v>172</v>
      </c>
      <c r="C1410">
        <v>62</v>
      </c>
      <c r="D1410" t="s">
        <v>1567</v>
      </c>
      <c r="E1410" t="s">
        <v>90</v>
      </c>
    </row>
    <row r="1411" spans="1:5" x14ac:dyDescent="0.2">
      <c r="A1411" t="s">
        <v>1572</v>
      </c>
      <c r="B1411">
        <v>172</v>
      </c>
      <c r="C1411">
        <v>48</v>
      </c>
      <c r="D1411" t="s">
        <v>1567</v>
      </c>
      <c r="E1411" t="s">
        <v>92</v>
      </c>
    </row>
    <row r="1412" spans="1:5" x14ac:dyDescent="0.2">
      <c r="A1412" t="s">
        <v>1573</v>
      </c>
      <c r="B1412">
        <v>179</v>
      </c>
      <c r="C1412">
        <v>67</v>
      </c>
      <c r="D1412" t="s">
        <v>1567</v>
      </c>
      <c r="E1412" t="s">
        <v>92</v>
      </c>
    </row>
    <row r="1413" spans="1:5" x14ac:dyDescent="0.2">
      <c r="A1413" t="s">
        <v>1574</v>
      </c>
      <c r="B1413">
        <v>158</v>
      </c>
      <c r="C1413">
        <v>50</v>
      </c>
      <c r="D1413" t="s">
        <v>1567</v>
      </c>
      <c r="E1413" t="s">
        <v>92</v>
      </c>
    </row>
    <row r="1414" spans="1:5" x14ac:dyDescent="0.2">
      <c r="A1414" t="s">
        <v>1575</v>
      </c>
      <c r="B1414">
        <v>178</v>
      </c>
      <c r="C1414">
        <v>70</v>
      </c>
      <c r="D1414" t="s">
        <v>1567</v>
      </c>
      <c r="E1414" t="s">
        <v>90</v>
      </c>
    </row>
    <row r="1415" spans="1:5" x14ac:dyDescent="0.2">
      <c r="A1415" t="s">
        <v>1576</v>
      </c>
      <c r="B1415">
        <v>173</v>
      </c>
      <c r="C1415">
        <v>71</v>
      </c>
      <c r="D1415" t="s">
        <v>1567</v>
      </c>
      <c r="E1415" t="s">
        <v>90</v>
      </c>
    </row>
    <row r="1416" spans="1:5" x14ac:dyDescent="0.2">
      <c r="A1416" t="s">
        <v>1577</v>
      </c>
      <c r="B1416">
        <v>162</v>
      </c>
      <c r="C1416">
        <v>52</v>
      </c>
      <c r="D1416" t="s">
        <v>1567</v>
      </c>
      <c r="E1416" t="s">
        <v>92</v>
      </c>
    </row>
    <row r="1417" spans="1:5" x14ac:dyDescent="0.2">
      <c r="A1417" t="s">
        <v>1578</v>
      </c>
      <c r="B1417">
        <v>178</v>
      </c>
      <c r="C1417">
        <v>67</v>
      </c>
      <c r="D1417" t="s">
        <v>1567</v>
      </c>
      <c r="E1417" t="s">
        <v>92</v>
      </c>
    </row>
    <row r="1418" spans="1:5" x14ac:dyDescent="0.2">
      <c r="A1418" t="s">
        <v>1579</v>
      </c>
      <c r="B1418">
        <v>195</v>
      </c>
      <c r="C1418">
        <v>104</v>
      </c>
      <c r="D1418" t="s">
        <v>1567</v>
      </c>
      <c r="E1418" t="s">
        <v>90</v>
      </c>
    </row>
    <row r="1419" spans="1:5" x14ac:dyDescent="0.2">
      <c r="A1419" t="s">
        <v>1580</v>
      </c>
      <c r="B1419">
        <v>170</v>
      </c>
      <c r="C1419">
        <v>75</v>
      </c>
      <c r="D1419" t="s">
        <v>1567</v>
      </c>
      <c r="E1419" t="s">
        <v>90</v>
      </c>
    </row>
    <row r="1420" spans="1:5" x14ac:dyDescent="0.2">
      <c r="A1420" t="s">
        <v>1581</v>
      </c>
      <c r="B1420">
        <v>163</v>
      </c>
      <c r="C1420">
        <v>56</v>
      </c>
      <c r="D1420" t="s">
        <v>1567</v>
      </c>
      <c r="E1420" t="s">
        <v>92</v>
      </c>
    </row>
    <row r="1421" spans="1:5" x14ac:dyDescent="0.2">
      <c r="A1421" t="s">
        <v>1582</v>
      </c>
      <c r="B1421">
        <v>157</v>
      </c>
      <c r="C1421">
        <v>50</v>
      </c>
      <c r="D1421" t="s">
        <v>1567</v>
      </c>
      <c r="E1421" t="s">
        <v>92</v>
      </c>
    </row>
    <row r="1422" spans="1:5" x14ac:dyDescent="0.2">
      <c r="A1422" t="s">
        <v>1583</v>
      </c>
      <c r="B1422">
        <v>167</v>
      </c>
      <c r="C1422">
        <v>58</v>
      </c>
      <c r="D1422" t="s">
        <v>1567</v>
      </c>
      <c r="E1422" t="s">
        <v>92</v>
      </c>
    </row>
    <row r="1423" spans="1:5" x14ac:dyDescent="0.2">
      <c r="A1423" t="s">
        <v>1584</v>
      </c>
      <c r="B1423">
        <v>166</v>
      </c>
      <c r="C1423">
        <v>65</v>
      </c>
      <c r="D1423" t="s">
        <v>1567</v>
      </c>
      <c r="E1423" t="s">
        <v>92</v>
      </c>
    </row>
    <row r="1424" spans="1:5" x14ac:dyDescent="0.2">
      <c r="A1424" t="s">
        <v>1585</v>
      </c>
      <c r="B1424">
        <v>183</v>
      </c>
      <c r="C1424">
        <v>68</v>
      </c>
      <c r="D1424" t="s">
        <v>1567</v>
      </c>
      <c r="E1424" t="s">
        <v>92</v>
      </c>
    </row>
    <row r="1425" spans="1:5" x14ac:dyDescent="0.2">
      <c r="A1425" t="s">
        <v>1586</v>
      </c>
      <c r="B1425">
        <v>187</v>
      </c>
      <c r="C1425">
        <v>77</v>
      </c>
      <c r="D1425" t="s">
        <v>1567</v>
      </c>
      <c r="E1425" t="s">
        <v>90</v>
      </c>
    </row>
    <row r="1426" spans="1:5" x14ac:dyDescent="0.2">
      <c r="A1426" t="s">
        <v>1587</v>
      </c>
      <c r="B1426">
        <v>186</v>
      </c>
      <c r="C1426">
        <v>160</v>
      </c>
      <c r="D1426" t="s">
        <v>1567</v>
      </c>
      <c r="E1426" t="s">
        <v>90</v>
      </c>
    </row>
    <row r="1427" spans="1:5" x14ac:dyDescent="0.2">
      <c r="A1427" t="s">
        <v>1588</v>
      </c>
      <c r="B1427">
        <v>176</v>
      </c>
      <c r="C1427">
        <v>57</v>
      </c>
      <c r="D1427" t="s">
        <v>1567</v>
      </c>
      <c r="E1427" t="s">
        <v>92</v>
      </c>
    </row>
    <row r="1428" spans="1:5" x14ac:dyDescent="0.2">
      <c r="A1428" t="s">
        <v>1589</v>
      </c>
      <c r="B1428">
        <v>193</v>
      </c>
      <c r="C1428">
        <v>91</v>
      </c>
      <c r="D1428" t="s">
        <v>1567</v>
      </c>
      <c r="E1428" t="s">
        <v>90</v>
      </c>
    </row>
    <row r="1429" spans="1:5" x14ac:dyDescent="0.2">
      <c r="A1429" t="s">
        <v>1590</v>
      </c>
      <c r="B1429">
        <v>182</v>
      </c>
      <c r="C1429">
        <v>64</v>
      </c>
      <c r="D1429" t="s">
        <v>1567</v>
      </c>
      <c r="E1429" t="s">
        <v>92</v>
      </c>
    </row>
    <row r="1430" spans="1:5" x14ac:dyDescent="0.2">
      <c r="A1430" t="s">
        <v>1591</v>
      </c>
      <c r="B1430">
        <v>174</v>
      </c>
      <c r="C1430">
        <v>61</v>
      </c>
      <c r="D1430" t="s">
        <v>1592</v>
      </c>
      <c r="E1430" t="s">
        <v>92</v>
      </c>
    </row>
    <row r="1431" spans="1:5" x14ac:dyDescent="0.2">
      <c r="A1431" t="s">
        <v>1593</v>
      </c>
      <c r="B1431">
        <v>183</v>
      </c>
      <c r="C1431">
        <v>105</v>
      </c>
      <c r="D1431" t="s">
        <v>1592</v>
      </c>
      <c r="E1431" t="s">
        <v>90</v>
      </c>
    </row>
    <row r="1432" spans="1:5" x14ac:dyDescent="0.2">
      <c r="A1432" t="s">
        <v>1594</v>
      </c>
      <c r="B1432">
        <v>180</v>
      </c>
      <c r="C1432">
        <v>100</v>
      </c>
      <c r="D1432" t="s">
        <v>1592</v>
      </c>
      <c r="E1432" t="s">
        <v>90</v>
      </c>
    </row>
    <row r="1433" spans="1:5" x14ac:dyDescent="0.2">
      <c r="A1433" t="s">
        <v>1595</v>
      </c>
      <c r="B1433">
        <v>165</v>
      </c>
      <c r="C1433">
        <v>55</v>
      </c>
      <c r="D1433" t="s">
        <v>1596</v>
      </c>
      <c r="E1433" t="s">
        <v>92</v>
      </c>
    </row>
    <row r="1434" spans="1:5" x14ac:dyDescent="0.2">
      <c r="A1434" t="s">
        <v>1597</v>
      </c>
      <c r="B1434">
        <v>151</v>
      </c>
      <c r="C1434">
        <v>47</v>
      </c>
      <c r="D1434" t="s">
        <v>1596</v>
      </c>
      <c r="E1434" t="s">
        <v>92</v>
      </c>
    </row>
    <row r="1435" spans="1:5" x14ac:dyDescent="0.2">
      <c r="A1435" t="s">
        <v>1598</v>
      </c>
      <c r="B1435">
        <v>173</v>
      </c>
      <c r="C1435">
        <v>75</v>
      </c>
      <c r="D1435" t="s">
        <v>1596</v>
      </c>
      <c r="E1435" t="s">
        <v>90</v>
      </c>
    </row>
    <row r="1436" spans="1:5" x14ac:dyDescent="0.2">
      <c r="A1436" t="s">
        <v>1599</v>
      </c>
      <c r="B1436">
        <v>189</v>
      </c>
      <c r="C1436">
        <v>87</v>
      </c>
      <c r="D1436" t="s">
        <v>1596</v>
      </c>
      <c r="E1436" t="s">
        <v>90</v>
      </c>
    </row>
    <row r="1437" spans="1:5" x14ac:dyDescent="0.2">
      <c r="A1437" t="s">
        <v>1600</v>
      </c>
      <c r="B1437">
        <v>170</v>
      </c>
      <c r="C1437">
        <v>65</v>
      </c>
      <c r="D1437" t="s">
        <v>1596</v>
      </c>
      <c r="E1437" t="s">
        <v>92</v>
      </c>
    </row>
    <row r="1438" spans="1:5" x14ac:dyDescent="0.2">
      <c r="A1438" t="s">
        <v>1601</v>
      </c>
      <c r="B1438">
        <v>165</v>
      </c>
      <c r="C1438">
        <v>60</v>
      </c>
      <c r="D1438" t="s">
        <v>1596</v>
      </c>
      <c r="E1438" t="s">
        <v>90</v>
      </c>
    </row>
    <row r="1439" spans="1:5" x14ac:dyDescent="0.2">
      <c r="A1439" t="s">
        <v>1602</v>
      </c>
      <c r="B1439">
        <v>168</v>
      </c>
      <c r="C1439">
        <v>60</v>
      </c>
      <c r="D1439" t="s">
        <v>1596</v>
      </c>
      <c r="E1439" t="s">
        <v>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FED35-7B96-49A6-B24A-B2737DEFB106}">
  <dimension ref="B3:K30"/>
  <sheetViews>
    <sheetView workbookViewId="0">
      <selection activeCell="B30" sqref="B30"/>
    </sheetView>
  </sheetViews>
  <sheetFormatPr defaultRowHeight="12" x14ac:dyDescent="0.25"/>
  <cols>
    <col min="1" max="1" width="1.875" style="2" customWidth="1"/>
    <col min="2" max="2" width="13.375" style="3" bestFit="1" customWidth="1"/>
    <col min="3" max="3" width="20.875" style="2" bestFit="1" customWidth="1"/>
    <col min="4" max="4" width="15.875" style="2" bestFit="1" customWidth="1"/>
    <col min="5" max="5" width="20.125" style="3" bestFit="1" customWidth="1"/>
    <col min="6" max="7" width="9" style="2"/>
    <col min="8" max="8" width="13.375" style="3" bestFit="1" customWidth="1"/>
    <col min="9" max="9" width="20.875" style="2" bestFit="1" customWidth="1"/>
    <col min="10" max="10" width="15.875" style="2" bestFit="1" customWidth="1"/>
    <col min="11" max="11" width="20.125" style="2" bestFit="1" customWidth="1"/>
    <col min="12" max="16384" width="9" style="2"/>
  </cols>
  <sheetData>
    <row r="3" spans="8:11" x14ac:dyDescent="0.25">
      <c r="H3" s="56" t="s">
        <v>1606</v>
      </c>
      <c r="I3" t="s">
        <v>1604</v>
      </c>
      <c r="J3" t="s">
        <v>1605</v>
      </c>
      <c r="K3" t="s">
        <v>1608</v>
      </c>
    </row>
    <row r="4" spans="8:11" x14ac:dyDescent="0.25">
      <c r="H4" s="55" t="s">
        <v>90</v>
      </c>
      <c r="I4" s="29">
        <v>183.82619974059662</v>
      </c>
      <c r="J4" s="54">
        <v>771</v>
      </c>
      <c r="K4" s="29">
        <v>10.008613872218637</v>
      </c>
    </row>
    <row r="8" spans="8:11" ht="12.6" thickBot="1" x14ac:dyDescent="0.3"/>
    <row r="9" spans="8:11" ht="12.6" thickTop="1" x14ac:dyDescent="0.25">
      <c r="H9" s="59" t="s">
        <v>1607</v>
      </c>
      <c r="I9" s="60">
        <v>183.82619974059662</v>
      </c>
    </row>
    <row r="10" spans="8:11" x14ac:dyDescent="0.25">
      <c r="H10" s="7" t="s">
        <v>23</v>
      </c>
      <c r="I10" s="8">
        <v>771</v>
      </c>
    </row>
    <row r="11" spans="8:11" ht="12.6" thickBot="1" x14ac:dyDescent="0.3">
      <c r="H11" s="9" t="s">
        <v>32</v>
      </c>
      <c r="I11" s="34">
        <v>10.008613872218637</v>
      </c>
    </row>
    <row r="12" spans="8:11" ht="12.6" thickBot="1" x14ac:dyDescent="0.3">
      <c r="H12" s="7"/>
      <c r="I12" s="8"/>
    </row>
    <row r="13" spans="8:11" x14ac:dyDescent="0.25">
      <c r="H13" s="5" t="s">
        <v>55</v>
      </c>
      <c r="I13" s="57">
        <f>(I9-173)/(I11/SQRT(I10))</f>
        <v>30.035114353437354</v>
      </c>
    </row>
    <row r="14" spans="8:11" x14ac:dyDescent="0.25">
      <c r="H14" s="7" t="s">
        <v>31</v>
      </c>
      <c r="I14" s="8">
        <v>0.05</v>
      </c>
    </row>
    <row r="15" spans="8:11" ht="12.6" thickBot="1" x14ac:dyDescent="0.3">
      <c r="H15" s="9" t="s">
        <v>1609</v>
      </c>
      <c r="I15" s="58">
        <f>ABS(_xlfn.T.INV(I14,I10-1))</f>
        <v>1.6468349454267277</v>
      </c>
    </row>
    <row r="16" spans="8:11" x14ac:dyDescent="0.25">
      <c r="H16" s="7"/>
      <c r="I16" s="8"/>
    </row>
    <row r="17" spans="2:9" x14ac:dyDescent="0.25">
      <c r="H17" s="7"/>
      <c r="I17" s="8"/>
    </row>
    <row r="18" spans="2:9" ht="12.6" thickBot="1" x14ac:dyDescent="0.3">
      <c r="H18" s="61" t="s">
        <v>1610</v>
      </c>
      <c r="I18" s="62" t="b">
        <f>I13&gt;I15</f>
        <v>1</v>
      </c>
    </row>
    <row r="19" spans="2:9" ht="12.6" thickTop="1" x14ac:dyDescent="0.25"/>
    <row r="21" spans="2:9" ht="13.8" x14ac:dyDescent="0.25">
      <c r="H21" s="37" t="s">
        <v>1611</v>
      </c>
    </row>
    <row r="30" spans="2:9" x14ac:dyDescent="0.25">
      <c r="B30" s="63" t="s">
        <v>1613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CBD9D-AFBE-4C54-AB51-C32D114F841F}">
  <dimension ref="B2:S1444"/>
  <sheetViews>
    <sheetView topLeftCell="I1" workbookViewId="0">
      <selection activeCell="V9" sqref="V9"/>
    </sheetView>
  </sheetViews>
  <sheetFormatPr defaultRowHeight="12" x14ac:dyDescent="0.25"/>
  <cols>
    <col min="1" max="1" width="1.875" style="2" customWidth="1"/>
    <col min="2" max="10" width="9" style="2"/>
    <col min="11" max="11" width="40.25" style="3" bestFit="1" customWidth="1"/>
    <col min="12" max="12" width="12.5" style="2" bestFit="1" customWidth="1"/>
    <col min="13" max="13" width="11.875" style="2" bestFit="1" customWidth="1"/>
    <col min="14" max="16" width="9" style="2"/>
    <col min="17" max="17" width="56.75" style="2" bestFit="1" customWidth="1"/>
    <col min="18" max="18" width="10.375" style="2" bestFit="1" customWidth="1"/>
    <col min="19" max="19" width="3.875" style="2" bestFit="1" customWidth="1"/>
    <col min="20" max="20" width="11.375" style="2" bestFit="1" customWidth="1"/>
    <col min="21" max="16384" width="9" style="2"/>
  </cols>
  <sheetData>
    <row r="2" spans="2:19" ht="13.8" x14ac:dyDescent="0.25">
      <c r="B2" s="37" t="s">
        <v>1612</v>
      </c>
    </row>
    <row r="4" spans="2:19" ht="13.2" x14ac:dyDescent="0.3">
      <c r="K4" s="3" t="s">
        <v>1627</v>
      </c>
      <c r="Q4" s="51" t="s">
        <v>1603</v>
      </c>
      <c r="R4" s="51" t="s">
        <v>1630</v>
      </c>
      <c r="S4"/>
    </row>
    <row r="5" spans="2:19" x14ac:dyDescent="0.25">
      <c r="Q5" s="51" t="s">
        <v>1606</v>
      </c>
      <c r="R5" t="s">
        <v>90</v>
      </c>
      <c r="S5" t="s">
        <v>92</v>
      </c>
    </row>
    <row r="6" spans="2:19" ht="13.2" x14ac:dyDescent="0.3">
      <c r="K6" s="3" t="s">
        <v>1628</v>
      </c>
      <c r="Q6" s="53" t="s">
        <v>88</v>
      </c>
      <c r="R6" s="52">
        <v>170</v>
      </c>
      <c r="S6" s="52"/>
    </row>
    <row r="7" spans="2:19" x14ac:dyDescent="0.25">
      <c r="Q7" s="53" t="s">
        <v>532</v>
      </c>
      <c r="R7" s="52"/>
      <c r="S7" s="52">
        <v>171</v>
      </c>
    </row>
    <row r="8" spans="2:19" x14ac:dyDescent="0.25">
      <c r="Q8" s="53" t="s">
        <v>385</v>
      </c>
      <c r="R8" s="52">
        <v>167</v>
      </c>
      <c r="S8" s="52"/>
    </row>
    <row r="9" spans="2:19" x14ac:dyDescent="0.25">
      <c r="K9" s="68" t="s">
        <v>1614</v>
      </c>
      <c r="L9" s="69"/>
      <c r="M9" s="69"/>
      <c r="Q9" s="53" t="s">
        <v>867</v>
      </c>
      <c r="R9" s="52">
        <v>177</v>
      </c>
      <c r="S9" s="52"/>
    </row>
    <row r="10" spans="2:19" thickBot="1" x14ac:dyDescent="0.25">
      <c r="K10"/>
      <c r="L10"/>
      <c r="M10"/>
      <c r="Q10" s="53" t="s">
        <v>722</v>
      </c>
      <c r="R10" s="52">
        <v>184</v>
      </c>
      <c r="S10" s="52"/>
    </row>
    <row r="11" spans="2:19" ht="11.4" x14ac:dyDescent="0.2">
      <c r="K11" s="66"/>
      <c r="L11" s="66" t="s">
        <v>1615</v>
      </c>
      <c r="M11" s="66" t="s">
        <v>1616</v>
      </c>
      <c r="Q11" s="53" t="s">
        <v>321</v>
      </c>
      <c r="R11" s="52"/>
      <c r="S11" s="52">
        <v>158</v>
      </c>
    </row>
    <row r="12" spans="2:19" ht="11.4" x14ac:dyDescent="0.2">
      <c r="K12" s="64" t="s">
        <v>1617</v>
      </c>
      <c r="L12" s="64">
        <v>183.82619974059662</v>
      </c>
      <c r="M12" s="64">
        <v>170.90404797601198</v>
      </c>
      <c r="Q12" s="53" t="s">
        <v>405</v>
      </c>
      <c r="R12" s="52">
        <v>168</v>
      </c>
      <c r="S12" s="52"/>
    </row>
    <row r="13" spans="2:19" ht="11.4" x14ac:dyDescent="0.2">
      <c r="K13" s="64" t="s">
        <v>1618</v>
      </c>
      <c r="L13" s="64">
        <v>100.17235164316901</v>
      </c>
      <c r="M13" s="64">
        <v>72.531319925622796</v>
      </c>
      <c r="Q13" s="53" t="s">
        <v>926</v>
      </c>
      <c r="R13" s="52">
        <v>208</v>
      </c>
      <c r="S13" s="52"/>
    </row>
    <row r="14" spans="2:19" ht="11.4" x14ac:dyDescent="0.2">
      <c r="K14" s="64" t="s">
        <v>1619</v>
      </c>
      <c r="L14" s="64">
        <v>771</v>
      </c>
      <c r="M14" s="64">
        <v>667</v>
      </c>
      <c r="Q14" s="53" t="s">
        <v>91</v>
      </c>
      <c r="R14" s="52"/>
      <c r="S14" s="52">
        <v>176</v>
      </c>
    </row>
    <row r="15" spans="2:19" ht="11.4" x14ac:dyDescent="0.2">
      <c r="K15" s="64" t="s">
        <v>1620</v>
      </c>
      <c r="L15" s="64">
        <v>87.352764509543803</v>
      </c>
      <c r="M15" s="64"/>
      <c r="Q15" s="53" t="s">
        <v>234</v>
      </c>
      <c r="R15" s="52">
        <v>178</v>
      </c>
      <c r="S15" s="52"/>
    </row>
    <row r="16" spans="2:19" ht="11.4" x14ac:dyDescent="0.2">
      <c r="K16" s="64" t="s">
        <v>1621</v>
      </c>
      <c r="L16" s="64">
        <v>12.5</v>
      </c>
      <c r="M16" s="64"/>
      <c r="Q16" s="53" t="s">
        <v>743</v>
      </c>
      <c r="R16" s="52">
        <v>194</v>
      </c>
      <c r="S16" s="52"/>
    </row>
    <row r="17" spans="2:19" ht="11.4" x14ac:dyDescent="0.2">
      <c r="K17" s="64" t="s">
        <v>2</v>
      </c>
      <c r="L17" s="64">
        <v>1436</v>
      </c>
      <c r="M17" s="64"/>
      <c r="Q17" s="53" t="s">
        <v>928</v>
      </c>
      <c r="R17" s="52"/>
      <c r="S17" s="52">
        <v>164</v>
      </c>
    </row>
    <row r="18" spans="2:19" x14ac:dyDescent="0.25">
      <c r="K18" s="64" t="s">
        <v>1622</v>
      </c>
      <c r="L18" s="70">
        <v>0.8541633734822679</v>
      </c>
      <c r="M18" s="64"/>
      <c r="Q18" s="53" t="s">
        <v>929</v>
      </c>
      <c r="R18" s="52">
        <v>183</v>
      </c>
      <c r="S18" s="52"/>
    </row>
    <row r="19" spans="2:19" ht="11.4" x14ac:dyDescent="0.2">
      <c r="K19" s="64" t="s">
        <v>1623</v>
      </c>
      <c r="L19" s="64">
        <v>0.19657847051366201</v>
      </c>
      <c r="M19" s="64"/>
      <c r="Q19" s="53" t="s">
        <v>930</v>
      </c>
      <c r="R19" s="52"/>
      <c r="S19" s="52">
        <v>162</v>
      </c>
    </row>
    <row r="20" spans="2:19" ht="11.4" x14ac:dyDescent="0.2">
      <c r="K20" s="64" t="s">
        <v>1624</v>
      </c>
      <c r="L20" s="64">
        <v>1.6459154365779463</v>
      </c>
      <c r="M20" s="64"/>
      <c r="Q20" s="53" t="s">
        <v>931</v>
      </c>
      <c r="R20" s="52"/>
      <c r="S20" s="52">
        <v>179</v>
      </c>
    </row>
    <row r="21" spans="2:19" ht="11.4" x14ac:dyDescent="0.2">
      <c r="K21" s="64" t="s">
        <v>1625</v>
      </c>
      <c r="L21" s="64">
        <v>0.39315694102732401</v>
      </c>
      <c r="M21" s="64"/>
      <c r="Q21" s="53" t="s">
        <v>484</v>
      </c>
      <c r="R21" s="52">
        <v>194</v>
      </c>
      <c r="S21" s="52"/>
    </row>
    <row r="22" spans="2:19" ht="12.6" thickBot="1" x14ac:dyDescent="0.3">
      <c r="K22" s="65" t="s">
        <v>1626</v>
      </c>
      <c r="L22" s="71">
        <v>1.9616173536197825</v>
      </c>
      <c r="M22" s="65"/>
      <c r="Q22" s="53" t="s">
        <v>534</v>
      </c>
      <c r="R22" s="52">
        <v>188</v>
      </c>
      <c r="S22" s="52"/>
    </row>
    <row r="23" spans="2:19" x14ac:dyDescent="0.25">
      <c r="Q23" s="53" t="s">
        <v>486</v>
      </c>
      <c r="R23" s="52"/>
      <c r="S23" s="52">
        <v>178</v>
      </c>
    </row>
    <row r="24" spans="2:19" x14ac:dyDescent="0.25">
      <c r="Q24" s="53" t="s">
        <v>387</v>
      </c>
      <c r="R24" s="52">
        <v>172</v>
      </c>
      <c r="S24" s="52"/>
    </row>
    <row r="25" spans="2:19" x14ac:dyDescent="0.25">
      <c r="Q25" s="53" t="s">
        <v>1535</v>
      </c>
      <c r="R25" s="52"/>
      <c r="S25" s="52">
        <v>160</v>
      </c>
    </row>
    <row r="26" spans="2:19" x14ac:dyDescent="0.25">
      <c r="Q26" s="53" t="s">
        <v>932</v>
      </c>
      <c r="R26" s="52">
        <v>183</v>
      </c>
      <c r="S26" s="52"/>
    </row>
    <row r="27" spans="2:19" x14ac:dyDescent="0.25">
      <c r="Q27" s="53" t="s">
        <v>1540</v>
      </c>
      <c r="R27" s="52">
        <v>180</v>
      </c>
      <c r="S27" s="52"/>
    </row>
    <row r="28" spans="2:19" x14ac:dyDescent="0.25">
      <c r="Q28" s="53" t="s">
        <v>869</v>
      </c>
      <c r="R28" s="52"/>
      <c r="S28" s="52">
        <v>178</v>
      </c>
    </row>
    <row r="29" spans="2:19" ht="13.8" x14ac:dyDescent="0.25">
      <c r="J29" s="67" t="s">
        <v>1629</v>
      </c>
      <c r="K29" s="44"/>
      <c r="L29" s="24"/>
      <c r="M29" s="24"/>
      <c r="N29" s="24"/>
      <c r="O29" s="24"/>
      <c r="Q29" s="53" t="s">
        <v>933</v>
      </c>
      <c r="R29" s="52"/>
      <c r="S29" s="52">
        <v>172</v>
      </c>
    </row>
    <row r="30" spans="2:19" x14ac:dyDescent="0.25">
      <c r="Q30" s="53" t="s">
        <v>870</v>
      </c>
      <c r="R30" s="52">
        <v>171</v>
      </c>
      <c r="S30" s="52"/>
    </row>
    <row r="31" spans="2:19" x14ac:dyDescent="0.25">
      <c r="Q31" s="53" t="s">
        <v>176</v>
      </c>
      <c r="R31" s="52">
        <v>165</v>
      </c>
      <c r="S31" s="52"/>
    </row>
    <row r="32" spans="2:19" x14ac:dyDescent="0.25">
      <c r="B32" s="63" t="s">
        <v>1613</v>
      </c>
      <c r="Q32" s="53" t="s">
        <v>535</v>
      </c>
      <c r="R32" s="52"/>
      <c r="S32" s="52">
        <v>162</v>
      </c>
    </row>
    <row r="33" spans="17:19" x14ac:dyDescent="0.25">
      <c r="Q33" s="53" t="s">
        <v>934</v>
      </c>
      <c r="R33" s="52"/>
      <c r="S33" s="52">
        <v>188</v>
      </c>
    </row>
    <row r="34" spans="17:19" x14ac:dyDescent="0.25">
      <c r="Q34" s="53" t="s">
        <v>935</v>
      </c>
      <c r="R34" s="52"/>
      <c r="S34" s="52">
        <v>169</v>
      </c>
    </row>
    <row r="35" spans="17:19" x14ac:dyDescent="0.25">
      <c r="Q35" s="53" t="s">
        <v>936</v>
      </c>
      <c r="R35" s="52">
        <v>170</v>
      </c>
      <c r="S35" s="52"/>
    </row>
    <row r="36" spans="17:19" x14ac:dyDescent="0.25">
      <c r="Q36" s="53" t="s">
        <v>937</v>
      </c>
      <c r="R36" s="52"/>
      <c r="S36" s="52">
        <v>170</v>
      </c>
    </row>
    <row r="37" spans="17:19" x14ac:dyDescent="0.25">
      <c r="Q37" s="53" t="s">
        <v>1537</v>
      </c>
      <c r="R37" s="52">
        <v>180</v>
      </c>
      <c r="S37" s="52"/>
    </row>
    <row r="38" spans="17:19" x14ac:dyDescent="0.25">
      <c r="Q38" s="53" t="s">
        <v>725</v>
      </c>
      <c r="R38" s="52">
        <v>163</v>
      </c>
      <c r="S38" s="52"/>
    </row>
    <row r="39" spans="17:19" x14ac:dyDescent="0.25">
      <c r="Q39" s="53" t="s">
        <v>724</v>
      </c>
      <c r="R39" s="52">
        <v>182</v>
      </c>
      <c r="S39" s="52"/>
    </row>
    <row r="40" spans="17:19" x14ac:dyDescent="0.25">
      <c r="Q40" s="53" t="s">
        <v>116</v>
      </c>
      <c r="R40" s="52">
        <v>171</v>
      </c>
      <c r="S40" s="52"/>
    </row>
    <row r="41" spans="17:19" x14ac:dyDescent="0.25">
      <c r="Q41" s="53" t="s">
        <v>938</v>
      </c>
      <c r="R41" s="52"/>
      <c r="S41" s="52">
        <v>157</v>
      </c>
    </row>
    <row r="42" spans="17:19" x14ac:dyDescent="0.25">
      <c r="Q42" s="53" t="s">
        <v>323</v>
      </c>
      <c r="R42" s="52"/>
      <c r="S42" s="52">
        <v>174</v>
      </c>
    </row>
    <row r="43" spans="17:19" x14ac:dyDescent="0.25">
      <c r="Q43" s="53" t="s">
        <v>1591</v>
      </c>
      <c r="R43" s="52"/>
      <c r="S43" s="52">
        <v>174</v>
      </c>
    </row>
    <row r="44" spans="17:19" x14ac:dyDescent="0.25">
      <c r="Q44" s="53" t="s">
        <v>118</v>
      </c>
      <c r="R44" s="52">
        <v>212</v>
      </c>
      <c r="S44" s="52"/>
    </row>
    <row r="45" spans="17:19" x14ac:dyDescent="0.25">
      <c r="Q45" s="53" t="s">
        <v>1477</v>
      </c>
      <c r="R45" s="52"/>
      <c r="S45" s="52">
        <v>173</v>
      </c>
    </row>
    <row r="46" spans="17:19" x14ac:dyDescent="0.25">
      <c r="Q46" s="53" t="s">
        <v>939</v>
      </c>
      <c r="R46" s="52"/>
      <c r="S46" s="52">
        <v>175</v>
      </c>
    </row>
    <row r="47" spans="17:19" x14ac:dyDescent="0.25">
      <c r="Q47" s="53" t="s">
        <v>564</v>
      </c>
      <c r="R47" s="52">
        <v>185</v>
      </c>
      <c r="S47" s="52"/>
    </row>
    <row r="48" spans="17:19" x14ac:dyDescent="0.25">
      <c r="Q48" s="53" t="s">
        <v>1595</v>
      </c>
      <c r="R48" s="52"/>
      <c r="S48" s="52">
        <v>165</v>
      </c>
    </row>
    <row r="49" spans="17:19" x14ac:dyDescent="0.25">
      <c r="Q49" s="53" t="s">
        <v>745</v>
      </c>
      <c r="R49" s="52"/>
      <c r="S49" s="52">
        <v>189</v>
      </c>
    </row>
    <row r="50" spans="17:19" x14ac:dyDescent="0.25">
      <c r="Q50" s="53" t="s">
        <v>641</v>
      </c>
      <c r="R50" s="52">
        <v>181</v>
      </c>
      <c r="S50" s="52"/>
    </row>
    <row r="51" spans="17:19" x14ac:dyDescent="0.25">
      <c r="Q51" s="53" t="s">
        <v>746</v>
      </c>
      <c r="R51" s="52">
        <v>202</v>
      </c>
      <c r="S51" s="52"/>
    </row>
    <row r="52" spans="17:19" x14ac:dyDescent="0.25">
      <c r="Q52" s="53" t="s">
        <v>698</v>
      </c>
      <c r="R52" s="52">
        <v>198</v>
      </c>
      <c r="S52" s="52"/>
    </row>
    <row r="53" spans="17:19" x14ac:dyDescent="0.25">
      <c r="Q53" s="53" t="s">
        <v>211</v>
      </c>
      <c r="R53" s="52"/>
      <c r="S53" s="52">
        <v>169</v>
      </c>
    </row>
    <row r="54" spans="17:19" x14ac:dyDescent="0.25">
      <c r="Q54" s="53" t="s">
        <v>940</v>
      </c>
      <c r="R54" s="52">
        <v>212</v>
      </c>
      <c r="S54" s="52"/>
    </row>
    <row r="55" spans="17:19" x14ac:dyDescent="0.25">
      <c r="Q55" s="53" t="s">
        <v>566</v>
      </c>
      <c r="R55" s="52"/>
      <c r="S55" s="52">
        <v>158</v>
      </c>
    </row>
    <row r="56" spans="17:19" x14ac:dyDescent="0.25">
      <c r="Q56" s="53" t="s">
        <v>941</v>
      </c>
      <c r="R56" s="52"/>
      <c r="S56" s="52">
        <v>168</v>
      </c>
    </row>
    <row r="57" spans="17:19" x14ac:dyDescent="0.25">
      <c r="Q57" s="53" t="s">
        <v>1479</v>
      </c>
      <c r="R57" s="52"/>
      <c r="S57" s="52">
        <v>173</v>
      </c>
    </row>
    <row r="58" spans="17:19" x14ac:dyDescent="0.25">
      <c r="Q58" s="53" t="s">
        <v>567</v>
      </c>
      <c r="R58" s="52"/>
      <c r="S58" s="52">
        <v>164</v>
      </c>
    </row>
    <row r="59" spans="17:19" x14ac:dyDescent="0.25">
      <c r="Q59" s="53" t="s">
        <v>942</v>
      </c>
      <c r="R59" s="52"/>
      <c r="S59" s="52">
        <v>166</v>
      </c>
    </row>
    <row r="60" spans="17:19" x14ac:dyDescent="0.25">
      <c r="Q60" s="53" t="s">
        <v>397</v>
      </c>
      <c r="R60" s="52">
        <v>171</v>
      </c>
      <c r="S60" s="52"/>
    </row>
    <row r="61" spans="17:19" x14ac:dyDescent="0.25">
      <c r="Q61" s="53" t="s">
        <v>407</v>
      </c>
      <c r="R61" s="52"/>
      <c r="S61" s="52">
        <v>168</v>
      </c>
    </row>
    <row r="62" spans="17:19" x14ac:dyDescent="0.25">
      <c r="Q62" s="53" t="s">
        <v>173</v>
      </c>
      <c r="R62" s="52">
        <v>185</v>
      </c>
      <c r="S62" s="52"/>
    </row>
    <row r="63" spans="17:19" x14ac:dyDescent="0.25">
      <c r="Q63" s="53" t="s">
        <v>496</v>
      </c>
      <c r="R63" s="52"/>
      <c r="S63" s="52">
        <v>165</v>
      </c>
    </row>
    <row r="64" spans="17:19" x14ac:dyDescent="0.25">
      <c r="Q64" s="53" t="s">
        <v>499</v>
      </c>
      <c r="R64" s="52"/>
      <c r="S64" s="52">
        <v>171</v>
      </c>
    </row>
    <row r="65" spans="17:19" x14ac:dyDescent="0.25">
      <c r="Q65" s="53" t="s">
        <v>943</v>
      </c>
      <c r="R65" s="52">
        <v>188</v>
      </c>
      <c r="S65" s="52"/>
    </row>
    <row r="66" spans="17:19" x14ac:dyDescent="0.25">
      <c r="Q66" s="53" t="s">
        <v>747</v>
      </c>
      <c r="R66" s="52"/>
      <c r="S66" s="52">
        <v>175</v>
      </c>
    </row>
    <row r="67" spans="17:19" x14ac:dyDescent="0.25">
      <c r="Q67" s="53" t="s">
        <v>944</v>
      </c>
      <c r="R67" s="52">
        <v>182</v>
      </c>
      <c r="S67" s="52"/>
    </row>
    <row r="68" spans="17:19" x14ac:dyDescent="0.25">
      <c r="Q68" s="53" t="s">
        <v>670</v>
      </c>
      <c r="R68" s="52"/>
      <c r="S68" s="52">
        <v>167</v>
      </c>
    </row>
    <row r="69" spans="17:19" x14ac:dyDescent="0.25">
      <c r="Q69" s="53" t="s">
        <v>568</v>
      </c>
      <c r="R69" s="52">
        <v>172</v>
      </c>
      <c r="S69" s="52"/>
    </row>
    <row r="70" spans="17:19" x14ac:dyDescent="0.25">
      <c r="Q70" s="53" t="s">
        <v>443</v>
      </c>
      <c r="R70" s="52">
        <v>182</v>
      </c>
      <c r="S70" s="52"/>
    </row>
    <row r="71" spans="17:19" x14ac:dyDescent="0.25">
      <c r="Q71" s="53" t="s">
        <v>840</v>
      </c>
      <c r="R71" s="52"/>
      <c r="S71" s="52">
        <v>173</v>
      </c>
    </row>
    <row r="72" spans="17:19" x14ac:dyDescent="0.25">
      <c r="Q72" s="53" t="s">
        <v>945</v>
      </c>
      <c r="R72" s="52">
        <v>188</v>
      </c>
      <c r="S72" s="52"/>
    </row>
    <row r="73" spans="17:19" x14ac:dyDescent="0.25">
      <c r="Q73" s="53" t="s">
        <v>871</v>
      </c>
      <c r="R73" s="52"/>
      <c r="S73" s="52">
        <v>171</v>
      </c>
    </row>
    <row r="74" spans="17:19" x14ac:dyDescent="0.25">
      <c r="Q74" s="53" t="s">
        <v>842</v>
      </c>
      <c r="R74" s="52"/>
      <c r="S74" s="52">
        <v>170</v>
      </c>
    </row>
    <row r="75" spans="17:19" x14ac:dyDescent="0.25">
      <c r="Q75" s="53" t="s">
        <v>946</v>
      </c>
      <c r="R75" s="52">
        <v>180</v>
      </c>
      <c r="S75" s="52"/>
    </row>
    <row r="76" spans="17:19" x14ac:dyDescent="0.25">
      <c r="Q76" s="53" t="s">
        <v>179</v>
      </c>
      <c r="R76" s="52">
        <v>195</v>
      </c>
      <c r="S76" s="52"/>
    </row>
    <row r="77" spans="17:19" x14ac:dyDescent="0.25">
      <c r="Q77" s="53" t="s">
        <v>445</v>
      </c>
      <c r="R77" s="52">
        <v>180</v>
      </c>
      <c r="S77" s="52"/>
    </row>
    <row r="78" spans="17:19" x14ac:dyDescent="0.25">
      <c r="Q78" s="53" t="s">
        <v>947</v>
      </c>
      <c r="R78" s="52">
        <v>176</v>
      </c>
      <c r="S78" s="52"/>
    </row>
    <row r="79" spans="17:19" x14ac:dyDescent="0.25">
      <c r="Q79" s="53" t="s">
        <v>505</v>
      </c>
      <c r="R79" s="52">
        <v>192</v>
      </c>
      <c r="S79" s="52"/>
    </row>
    <row r="80" spans="17:19" x14ac:dyDescent="0.25">
      <c r="Q80" s="53" t="s">
        <v>948</v>
      </c>
      <c r="R80" s="52">
        <v>197</v>
      </c>
      <c r="S80" s="52"/>
    </row>
    <row r="81" spans="17:19" x14ac:dyDescent="0.25">
      <c r="Q81" s="53" t="s">
        <v>949</v>
      </c>
      <c r="R81" s="52">
        <v>196</v>
      </c>
      <c r="S81" s="52"/>
    </row>
    <row r="82" spans="17:19" x14ac:dyDescent="0.25">
      <c r="Q82" s="53" t="s">
        <v>950</v>
      </c>
      <c r="R82" s="52"/>
      <c r="S82" s="52">
        <v>170</v>
      </c>
    </row>
    <row r="83" spans="17:19" x14ac:dyDescent="0.25">
      <c r="Q83" s="53" t="s">
        <v>951</v>
      </c>
      <c r="R83" s="52">
        <v>174</v>
      </c>
      <c r="S83" s="52"/>
    </row>
    <row r="84" spans="17:19" x14ac:dyDescent="0.25">
      <c r="Q84" s="53" t="s">
        <v>952</v>
      </c>
      <c r="R84" s="52"/>
      <c r="S84" s="52">
        <v>181</v>
      </c>
    </row>
    <row r="85" spans="17:19" x14ac:dyDescent="0.25">
      <c r="Q85" s="53" t="s">
        <v>410</v>
      </c>
      <c r="R85" s="52"/>
      <c r="S85" s="52">
        <v>180</v>
      </c>
    </row>
    <row r="86" spans="17:19" x14ac:dyDescent="0.25">
      <c r="Q86" s="53" t="s">
        <v>953</v>
      </c>
      <c r="R86" s="52"/>
      <c r="S86" s="52">
        <v>175</v>
      </c>
    </row>
    <row r="87" spans="17:19" x14ac:dyDescent="0.25">
      <c r="Q87" s="53" t="s">
        <v>954</v>
      </c>
      <c r="R87" s="52"/>
      <c r="S87" s="52">
        <v>167</v>
      </c>
    </row>
    <row r="88" spans="17:19" x14ac:dyDescent="0.25">
      <c r="Q88" s="53" t="s">
        <v>95</v>
      </c>
      <c r="R88" s="52"/>
      <c r="S88" s="52">
        <v>178</v>
      </c>
    </row>
    <row r="89" spans="17:19" x14ac:dyDescent="0.25">
      <c r="Q89" s="53" t="s">
        <v>412</v>
      </c>
      <c r="R89" s="52"/>
      <c r="S89" s="52">
        <v>160</v>
      </c>
    </row>
    <row r="90" spans="17:19" x14ac:dyDescent="0.25">
      <c r="Q90" s="53" t="s">
        <v>955</v>
      </c>
      <c r="R90" s="52"/>
      <c r="S90" s="52">
        <v>181</v>
      </c>
    </row>
    <row r="91" spans="17:19" x14ac:dyDescent="0.25">
      <c r="Q91" s="53" t="s">
        <v>119</v>
      </c>
      <c r="R91" s="52">
        <v>205</v>
      </c>
      <c r="S91" s="52"/>
    </row>
    <row r="92" spans="17:19" x14ac:dyDescent="0.25">
      <c r="Q92" s="53" t="s">
        <v>748</v>
      </c>
      <c r="R92" s="52">
        <v>188</v>
      </c>
      <c r="S92" s="52"/>
    </row>
    <row r="93" spans="17:19" x14ac:dyDescent="0.25">
      <c r="Q93" s="53" t="s">
        <v>413</v>
      </c>
      <c r="R93" s="52">
        <v>183</v>
      </c>
      <c r="S93" s="52"/>
    </row>
    <row r="94" spans="17:19" x14ac:dyDescent="0.25">
      <c r="Q94" s="53" t="s">
        <v>269</v>
      </c>
      <c r="R94" s="52">
        <v>193</v>
      </c>
      <c r="S94" s="52"/>
    </row>
    <row r="95" spans="17:19" x14ac:dyDescent="0.25">
      <c r="Q95" s="53" t="s">
        <v>956</v>
      </c>
      <c r="R95" s="52"/>
      <c r="S95" s="52">
        <v>163</v>
      </c>
    </row>
    <row r="96" spans="17:19" x14ac:dyDescent="0.25">
      <c r="Q96" s="53" t="s">
        <v>957</v>
      </c>
      <c r="R96" s="52"/>
      <c r="S96" s="52">
        <v>169</v>
      </c>
    </row>
    <row r="97" spans="17:19" x14ac:dyDescent="0.25">
      <c r="Q97" s="53" t="s">
        <v>958</v>
      </c>
      <c r="R97" s="52">
        <v>178</v>
      </c>
      <c r="S97" s="52"/>
    </row>
    <row r="98" spans="17:19" x14ac:dyDescent="0.25">
      <c r="Q98" s="53" t="s">
        <v>100</v>
      </c>
      <c r="R98" s="52">
        <v>172</v>
      </c>
      <c r="S98" s="52"/>
    </row>
    <row r="99" spans="17:19" x14ac:dyDescent="0.25">
      <c r="Q99" s="53" t="s">
        <v>1480</v>
      </c>
      <c r="R99" s="52"/>
      <c r="S99" s="52">
        <v>157</v>
      </c>
    </row>
    <row r="100" spans="17:19" x14ac:dyDescent="0.25">
      <c r="Q100" s="53" t="s">
        <v>597</v>
      </c>
      <c r="R100" s="52">
        <v>170</v>
      </c>
      <c r="S100" s="52"/>
    </row>
    <row r="101" spans="17:19" x14ac:dyDescent="0.25">
      <c r="Q101" s="53" t="s">
        <v>959</v>
      </c>
      <c r="R101" s="52"/>
      <c r="S101" s="52">
        <v>182</v>
      </c>
    </row>
    <row r="102" spans="17:19" x14ac:dyDescent="0.25">
      <c r="Q102" s="53" t="s">
        <v>960</v>
      </c>
      <c r="R102" s="52"/>
      <c r="S102" s="52">
        <v>169</v>
      </c>
    </row>
    <row r="103" spans="17:19" x14ac:dyDescent="0.25">
      <c r="Q103" s="53" t="s">
        <v>731</v>
      </c>
      <c r="R103" s="52"/>
      <c r="S103" s="52">
        <v>181</v>
      </c>
    </row>
    <row r="104" spans="17:19" x14ac:dyDescent="0.25">
      <c r="Q104" s="53" t="s">
        <v>388</v>
      </c>
      <c r="R104" s="52">
        <v>171</v>
      </c>
      <c r="S104" s="52"/>
    </row>
    <row r="105" spans="17:19" x14ac:dyDescent="0.25">
      <c r="Q105" s="53" t="s">
        <v>749</v>
      </c>
      <c r="R105" s="52"/>
      <c r="S105" s="52">
        <v>173</v>
      </c>
    </row>
    <row r="106" spans="17:19" x14ac:dyDescent="0.25">
      <c r="Q106" s="53" t="s">
        <v>1481</v>
      </c>
      <c r="R106" s="52"/>
      <c r="S106" s="52">
        <v>150</v>
      </c>
    </row>
    <row r="107" spans="17:19" x14ac:dyDescent="0.25">
      <c r="Q107" s="53" t="s">
        <v>961</v>
      </c>
      <c r="R107" s="52">
        <v>175</v>
      </c>
      <c r="S107" s="52"/>
    </row>
    <row r="108" spans="17:19" x14ac:dyDescent="0.25">
      <c r="Q108" s="53" t="s">
        <v>536</v>
      </c>
      <c r="R108" s="52">
        <v>198</v>
      </c>
      <c r="S108" s="52"/>
    </row>
    <row r="109" spans="17:19" x14ac:dyDescent="0.25">
      <c r="Q109" s="53" t="s">
        <v>962</v>
      </c>
      <c r="R109" s="52">
        <v>188</v>
      </c>
      <c r="S109" s="52"/>
    </row>
    <row r="110" spans="17:19" x14ac:dyDescent="0.25">
      <c r="Q110" s="53" t="s">
        <v>963</v>
      </c>
      <c r="R110" s="52">
        <v>183</v>
      </c>
      <c r="S110" s="52"/>
    </row>
    <row r="111" spans="17:19" x14ac:dyDescent="0.25">
      <c r="Q111" s="53" t="s">
        <v>964</v>
      </c>
      <c r="R111" s="52"/>
      <c r="S111" s="52">
        <v>180</v>
      </c>
    </row>
    <row r="112" spans="17:19" x14ac:dyDescent="0.25">
      <c r="Q112" s="53" t="s">
        <v>1566</v>
      </c>
      <c r="R112" s="52"/>
      <c r="S112" s="52">
        <v>174</v>
      </c>
    </row>
    <row r="113" spans="17:19" x14ac:dyDescent="0.25">
      <c r="Q113" s="53" t="s">
        <v>507</v>
      </c>
      <c r="R113" s="52">
        <v>178</v>
      </c>
      <c r="S113" s="52"/>
    </row>
    <row r="114" spans="17:19" x14ac:dyDescent="0.25">
      <c r="Q114" s="53" t="s">
        <v>414</v>
      </c>
      <c r="R114" s="52">
        <v>196</v>
      </c>
      <c r="S114" s="52"/>
    </row>
    <row r="115" spans="17:19" x14ac:dyDescent="0.25">
      <c r="Q115" s="53" t="s">
        <v>347</v>
      </c>
      <c r="R115" s="52"/>
      <c r="S115" s="52">
        <v>168</v>
      </c>
    </row>
    <row r="116" spans="17:19" x14ac:dyDescent="0.25">
      <c r="Q116" s="53" t="s">
        <v>965</v>
      </c>
      <c r="R116" s="52"/>
      <c r="S116" s="52">
        <v>171</v>
      </c>
    </row>
    <row r="117" spans="17:19" x14ac:dyDescent="0.25">
      <c r="Q117" s="53" t="s">
        <v>966</v>
      </c>
      <c r="R117" s="52">
        <v>180</v>
      </c>
      <c r="S117" s="52"/>
    </row>
    <row r="118" spans="17:19" x14ac:dyDescent="0.25">
      <c r="Q118" s="53" t="s">
        <v>102</v>
      </c>
      <c r="R118" s="52"/>
      <c r="S118" s="52">
        <v>165</v>
      </c>
    </row>
    <row r="119" spans="17:19" x14ac:dyDescent="0.25">
      <c r="Q119" s="53" t="s">
        <v>446</v>
      </c>
      <c r="R119" s="52">
        <v>188</v>
      </c>
      <c r="S119" s="52"/>
    </row>
    <row r="120" spans="17:19" x14ac:dyDescent="0.25">
      <c r="Q120" s="53" t="s">
        <v>1482</v>
      </c>
      <c r="R120" s="52"/>
      <c r="S120" s="52">
        <v>165</v>
      </c>
    </row>
    <row r="121" spans="17:19" x14ac:dyDescent="0.25">
      <c r="Q121" s="53" t="s">
        <v>967</v>
      </c>
      <c r="R121" s="52">
        <v>186</v>
      </c>
      <c r="S121" s="52"/>
    </row>
    <row r="122" spans="17:19" x14ac:dyDescent="0.25">
      <c r="Q122" s="53" t="s">
        <v>968</v>
      </c>
      <c r="R122" s="52"/>
      <c r="S122" s="52">
        <v>167</v>
      </c>
    </row>
    <row r="123" spans="17:19" x14ac:dyDescent="0.25">
      <c r="Q123" s="53" t="s">
        <v>872</v>
      </c>
      <c r="R123" s="52"/>
      <c r="S123" s="52">
        <v>170</v>
      </c>
    </row>
    <row r="124" spans="17:19" x14ac:dyDescent="0.25">
      <c r="Q124" s="53" t="s">
        <v>498</v>
      </c>
      <c r="R124" s="52">
        <v>185</v>
      </c>
      <c r="S124" s="52"/>
    </row>
    <row r="125" spans="17:19" x14ac:dyDescent="0.25">
      <c r="Q125" s="53" t="s">
        <v>969</v>
      </c>
      <c r="R125" s="52"/>
      <c r="S125" s="52">
        <v>175</v>
      </c>
    </row>
    <row r="126" spans="17:19" x14ac:dyDescent="0.25">
      <c r="Q126" s="53" t="s">
        <v>970</v>
      </c>
      <c r="R126" s="52"/>
      <c r="S126" s="52">
        <v>167</v>
      </c>
    </row>
    <row r="127" spans="17:19" x14ac:dyDescent="0.25">
      <c r="Q127" s="53" t="s">
        <v>1538</v>
      </c>
      <c r="R127" s="52">
        <v>180</v>
      </c>
      <c r="S127" s="52"/>
    </row>
    <row r="128" spans="17:19" x14ac:dyDescent="0.25">
      <c r="Q128" s="53" t="s">
        <v>750</v>
      </c>
      <c r="R128" s="52"/>
      <c r="S128" s="52">
        <v>173</v>
      </c>
    </row>
    <row r="129" spans="17:19" x14ac:dyDescent="0.25">
      <c r="Q129" s="53" t="s">
        <v>971</v>
      </c>
      <c r="R129" s="52">
        <v>211</v>
      </c>
      <c r="S129" s="52"/>
    </row>
    <row r="130" spans="17:19" x14ac:dyDescent="0.25">
      <c r="Q130" s="53" t="s">
        <v>447</v>
      </c>
      <c r="R130" s="52">
        <v>211</v>
      </c>
      <c r="S130" s="52"/>
    </row>
    <row r="131" spans="17:19" x14ac:dyDescent="0.25">
      <c r="Q131" s="53" t="s">
        <v>817</v>
      </c>
      <c r="R131" s="52">
        <v>177</v>
      </c>
      <c r="S131" s="52"/>
    </row>
    <row r="132" spans="17:19" x14ac:dyDescent="0.25">
      <c r="Q132" s="53" t="s">
        <v>751</v>
      </c>
      <c r="R132" s="52">
        <v>190</v>
      </c>
      <c r="S132" s="52"/>
    </row>
    <row r="133" spans="17:19" x14ac:dyDescent="0.25">
      <c r="Q133" s="53" t="s">
        <v>558</v>
      </c>
      <c r="R133" s="52">
        <v>196</v>
      </c>
      <c r="S133" s="52"/>
    </row>
    <row r="134" spans="17:19" x14ac:dyDescent="0.25">
      <c r="Q134" s="53" t="s">
        <v>972</v>
      </c>
      <c r="R134" s="52"/>
      <c r="S134" s="52">
        <v>169</v>
      </c>
    </row>
    <row r="135" spans="17:19" x14ac:dyDescent="0.25">
      <c r="Q135" s="53" t="s">
        <v>120</v>
      </c>
      <c r="R135" s="52"/>
      <c r="S135" s="52">
        <v>161</v>
      </c>
    </row>
    <row r="136" spans="17:19" x14ac:dyDescent="0.25">
      <c r="Q136" s="53" t="s">
        <v>650</v>
      </c>
      <c r="R136" s="52">
        <v>191</v>
      </c>
      <c r="S136" s="52"/>
    </row>
    <row r="137" spans="17:19" x14ac:dyDescent="0.25">
      <c r="Q137" s="53" t="s">
        <v>121</v>
      </c>
      <c r="R137" s="52">
        <v>190</v>
      </c>
      <c r="S137" s="52"/>
    </row>
    <row r="138" spans="17:19" x14ac:dyDescent="0.25">
      <c r="Q138" s="53" t="s">
        <v>239</v>
      </c>
      <c r="R138" s="52"/>
      <c r="S138" s="52">
        <v>175</v>
      </c>
    </row>
    <row r="139" spans="17:19" x14ac:dyDescent="0.25">
      <c r="Q139" s="53" t="s">
        <v>652</v>
      </c>
      <c r="R139" s="52"/>
      <c r="S139" s="52">
        <v>175</v>
      </c>
    </row>
    <row r="140" spans="17:19" x14ac:dyDescent="0.25">
      <c r="Q140" s="53" t="s">
        <v>672</v>
      </c>
      <c r="R140" s="52"/>
      <c r="S140" s="52">
        <v>187</v>
      </c>
    </row>
    <row r="141" spans="17:19" x14ac:dyDescent="0.25">
      <c r="Q141" s="53" t="s">
        <v>789</v>
      </c>
      <c r="R141" s="52">
        <v>172</v>
      </c>
      <c r="S141" s="52"/>
    </row>
    <row r="142" spans="17:19" x14ac:dyDescent="0.25">
      <c r="Q142" s="53" t="s">
        <v>448</v>
      </c>
      <c r="R142" s="52">
        <v>172</v>
      </c>
      <c r="S142" s="52"/>
    </row>
    <row r="143" spans="17:19" x14ac:dyDescent="0.25">
      <c r="Q143" s="53" t="s">
        <v>673</v>
      </c>
      <c r="R143" s="52"/>
      <c r="S143" s="52">
        <v>183</v>
      </c>
    </row>
    <row r="144" spans="17:19" x14ac:dyDescent="0.25">
      <c r="Q144" s="53" t="s">
        <v>973</v>
      </c>
      <c r="R144" s="52">
        <v>189</v>
      </c>
      <c r="S144" s="52"/>
    </row>
    <row r="145" spans="17:19" x14ac:dyDescent="0.25">
      <c r="Q145" s="53" t="s">
        <v>974</v>
      </c>
      <c r="R145" s="52"/>
      <c r="S145" s="52">
        <v>169</v>
      </c>
    </row>
    <row r="146" spans="17:19" x14ac:dyDescent="0.25">
      <c r="Q146" s="53" t="s">
        <v>975</v>
      </c>
      <c r="R146" s="52"/>
      <c r="S146" s="52">
        <v>184</v>
      </c>
    </row>
    <row r="147" spans="17:19" x14ac:dyDescent="0.25">
      <c r="Q147" s="53" t="s">
        <v>241</v>
      </c>
      <c r="R147" s="52">
        <v>189</v>
      </c>
      <c r="S147" s="52"/>
    </row>
    <row r="148" spans="17:19" x14ac:dyDescent="0.25">
      <c r="Q148" s="53" t="s">
        <v>976</v>
      </c>
      <c r="R148" s="52">
        <v>171</v>
      </c>
      <c r="S148" s="52"/>
    </row>
    <row r="149" spans="17:19" x14ac:dyDescent="0.25">
      <c r="Q149" s="53" t="s">
        <v>733</v>
      </c>
      <c r="R149" s="52">
        <v>185</v>
      </c>
      <c r="S149" s="52"/>
    </row>
    <row r="150" spans="17:19" x14ac:dyDescent="0.25">
      <c r="Q150" s="53" t="s">
        <v>122</v>
      </c>
      <c r="R150" s="52"/>
      <c r="S150" s="52">
        <v>159</v>
      </c>
    </row>
    <row r="151" spans="17:19" x14ac:dyDescent="0.25">
      <c r="Q151" s="53" t="s">
        <v>977</v>
      </c>
      <c r="R151" s="52">
        <v>180</v>
      </c>
      <c r="S151" s="52"/>
    </row>
    <row r="152" spans="17:19" x14ac:dyDescent="0.25">
      <c r="Q152" s="53" t="s">
        <v>653</v>
      </c>
      <c r="R152" s="52"/>
      <c r="S152" s="52">
        <v>171</v>
      </c>
    </row>
    <row r="153" spans="17:19" x14ac:dyDescent="0.25">
      <c r="Q153" s="53" t="s">
        <v>1483</v>
      </c>
      <c r="R153" s="52">
        <v>198</v>
      </c>
      <c r="S153" s="52"/>
    </row>
    <row r="154" spans="17:19" x14ac:dyDescent="0.25">
      <c r="Q154" s="53" t="s">
        <v>978</v>
      </c>
      <c r="R154" s="52">
        <v>196</v>
      </c>
      <c r="S154" s="52"/>
    </row>
    <row r="155" spans="17:19" x14ac:dyDescent="0.25">
      <c r="Q155" s="53" t="s">
        <v>979</v>
      </c>
      <c r="R155" s="52"/>
      <c r="S155" s="52">
        <v>168</v>
      </c>
    </row>
    <row r="156" spans="17:19" x14ac:dyDescent="0.25">
      <c r="Q156" s="53" t="s">
        <v>1484</v>
      </c>
      <c r="R156" s="52">
        <v>188</v>
      </c>
      <c r="S156" s="52"/>
    </row>
    <row r="157" spans="17:19" x14ac:dyDescent="0.25">
      <c r="Q157" s="53" t="s">
        <v>980</v>
      </c>
      <c r="R157" s="52">
        <v>185</v>
      </c>
      <c r="S157" s="52"/>
    </row>
    <row r="158" spans="17:19" x14ac:dyDescent="0.25">
      <c r="Q158" s="53" t="s">
        <v>981</v>
      </c>
      <c r="R158" s="52">
        <v>178</v>
      </c>
      <c r="S158" s="52"/>
    </row>
    <row r="159" spans="17:19" x14ac:dyDescent="0.25">
      <c r="Q159" s="53" t="s">
        <v>982</v>
      </c>
      <c r="R159" s="52"/>
      <c r="S159" s="52">
        <v>184</v>
      </c>
    </row>
    <row r="160" spans="17:19" x14ac:dyDescent="0.25">
      <c r="Q160" s="53" t="s">
        <v>1485</v>
      </c>
      <c r="R160" s="52"/>
      <c r="S160" s="52">
        <v>163</v>
      </c>
    </row>
    <row r="161" spans="17:19" x14ac:dyDescent="0.25">
      <c r="Q161" s="53" t="s">
        <v>674</v>
      </c>
      <c r="R161" s="52"/>
      <c r="S161" s="52">
        <v>170</v>
      </c>
    </row>
    <row r="162" spans="17:19" x14ac:dyDescent="0.25">
      <c r="Q162" s="53" t="s">
        <v>983</v>
      </c>
      <c r="R162" s="52">
        <v>188</v>
      </c>
      <c r="S162" s="52"/>
    </row>
    <row r="163" spans="17:19" x14ac:dyDescent="0.25">
      <c r="Q163" s="53" t="s">
        <v>1486</v>
      </c>
      <c r="R163" s="52"/>
      <c r="S163" s="52">
        <v>165</v>
      </c>
    </row>
    <row r="164" spans="17:19" x14ac:dyDescent="0.25">
      <c r="Q164" s="53" t="s">
        <v>415</v>
      </c>
      <c r="R164" s="52">
        <v>192</v>
      </c>
      <c r="S164" s="52"/>
    </row>
    <row r="165" spans="17:19" x14ac:dyDescent="0.25">
      <c r="Q165" s="53" t="s">
        <v>123</v>
      </c>
      <c r="R165" s="52"/>
      <c r="S165" s="52">
        <v>159</v>
      </c>
    </row>
    <row r="166" spans="17:19" x14ac:dyDescent="0.25">
      <c r="Q166" s="53" t="s">
        <v>984</v>
      </c>
      <c r="R166" s="52">
        <v>192</v>
      </c>
      <c r="S166" s="52"/>
    </row>
    <row r="167" spans="17:19" x14ac:dyDescent="0.25">
      <c r="Q167" s="53" t="s">
        <v>181</v>
      </c>
      <c r="R167" s="52">
        <v>191</v>
      </c>
      <c r="S167" s="52"/>
    </row>
    <row r="168" spans="17:19" x14ac:dyDescent="0.25">
      <c r="Q168" s="53" t="s">
        <v>645</v>
      </c>
      <c r="R168" s="52"/>
      <c r="S168" s="52">
        <v>175</v>
      </c>
    </row>
    <row r="169" spans="17:19" x14ac:dyDescent="0.25">
      <c r="Q169" s="53" t="s">
        <v>336</v>
      </c>
      <c r="R169" s="52">
        <v>205</v>
      </c>
      <c r="S169" s="52"/>
    </row>
    <row r="170" spans="17:19" x14ac:dyDescent="0.25">
      <c r="Q170" s="53" t="s">
        <v>985</v>
      </c>
      <c r="R170" s="52">
        <v>183</v>
      </c>
      <c r="S170" s="52"/>
    </row>
    <row r="171" spans="17:19" x14ac:dyDescent="0.25">
      <c r="Q171" s="53" t="s">
        <v>986</v>
      </c>
      <c r="R171" s="52">
        <v>189</v>
      </c>
      <c r="S171" s="52"/>
    </row>
    <row r="172" spans="17:19" x14ac:dyDescent="0.25">
      <c r="Q172" s="53" t="s">
        <v>987</v>
      </c>
      <c r="R172" s="52">
        <v>182</v>
      </c>
      <c r="S172" s="52"/>
    </row>
    <row r="173" spans="17:19" x14ac:dyDescent="0.25">
      <c r="Q173" s="53" t="s">
        <v>734</v>
      </c>
      <c r="R173" s="52">
        <v>191</v>
      </c>
      <c r="S173" s="52"/>
    </row>
    <row r="174" spans="17:19" x14ac:dyDescent="0.25">
      <c r="Q174" s="53" t="s">
        <v>988</v>
      </c>
      <c r="R174" s="52"/>
      <c r="S174" s="52">
        <v>160</v>
      </c>
    </row>
    <row r="175" spans="17:19" x14ac:dyDescent="0.25">
      <c r="Q175" s="53" t="s">
        <v>989</v>
      </c>
      <c r="R175" s="52">
        <v>195</v>
      </c>
      <c r="S175" s="52"/>
    </row>
    <row r="176" spans="17:19" x14ac:dyDescent="0.25">
      <c r="Q176" s="53" t="s">
        <v>990</v>
      </c>
      <c r="R176" s="52"/>
      <c r="S176" s="52">
        <v>188</v>
      </c>
    </row>
    <row r="177" spans="17:19" x14ac:dyDescent="0.25">
      <c r="Q177" s="53" t="s">
        <v>991</v>
      </c>
      <c r="R177" s="52"/>
      <c r="S177" s="52">
        <v>172</v>
      </c>
    </row>
    <row r="178" spans="17:19" x14ac:dyDescent="0.25">
      <c r="Q178" s="53" t="s">
        <v>843</v>
      </c>
      <c r="R178" s="52">
        <v>175</v>
      </c>
      <c r="S178" s="52"/>
    </row>
    <row r="179" spans="17:19" x14ac:dyDescent="0.25">
      <c r="Q179" s="53" t="s">
        <v>654</v>
      </c>
      <c r="R179" s="52">
        <v>201</v>
      </c>
      <c r="S179" s="52"/>
    </row>
    <row r="180" spans="17:19" x14ac:dyDescent="0.25">
      <c r="Q180" s="53" t="s">
        <v>537</v>
      </c>
      <c r="R180" s="52">
        <v>183</v>
      </c>
      <c r="S180" s="52"/>
    </row>
    <row r="181" spans="17:19" x14ac:dyDescent="0.25">
      <c r="Q181" s="53" t="s">
        <v>992</v>
      </c>
      <c r="R181" s="52"/>
      <c r="S181" s="52">
        <v>156</v>
      </c>
    </row>
    <row r="182" spans="17:19" x14ac:dyDescent="0.25">
      <c r="Q182" s="53" t="s">
        <v>873</v>
      </c>
      <c r="R182" s="52">
        <v>191</v>
      </c>
      <c r="S182" s="52"/>
    </row>
    <row r="183" spans="17:19" x14ac:dyDescent="0.25">
      <c r="Q183" s="53" t="s">
        <v>324</v>
      </c>
      <c r="R183" s="52"/>
      <c r="S183" s="52">
        <v>168</v>
      </c>
    </row>
    <row r="184" spans="17:19" x14ac:dyDescent="0.25">
      <c r="Q184" s="53" t="s">
        <v>538</v>
      </c>
      <c r="R184" s="52"/>
      <c r="S184" s="52">
        <v>152</v>
      </c>
    </row>
    <row r="185" spans="17:19" x14ac:dyDescent="0.25">
      <c r="Q185" s="53" t="s">
        <v>103</v>
      </c>
      <c r="R185" s="52">
        <v>179</v>
      </c>
      <c r="S185" s="52"/>
    </row>
    <row r="186" spans="17:19" x14ac:dyDescent="0.25">
      <c r="Q186" s="53" t="s">
        <v>993</v>
      </c>
      <c r="R186" s="52">
        <v>191</v>
      </c>
      <c r="S186" s="52"/>
    </row>
    <row r="187" spans="17:19" x14ac:dyDescent="0.25">
      <c r="Q187" s="53" t="s">
        <v>994</v>
      </c>
      <c r="R187" s="52">
        <v>175</v>
      </c>
      <c r="S187" s="52"/>
    </row>
    <row r="188" spans="17:19" x14ac:dyDescent="0.25">
      <c r="Q188" s="53" t="s">
        <v>521</v>
      </c>
      <c r="R188" s="52"/>
      <c r="S188" s="52">
        <v>169</v>
      </c>
    </row>
    <row r="189" spans="17:19" x14ac:dyDescent="0.25">
      <c r="Q189" s="53" t="s">
        <v>995</v>
      </c>
      <c r="R189" s="52"/>
      <c r="S189" s="52">
        <v>163</v>
      </c>
    </row>
    <row r="190" spans="17:19" x14ac:dyDescent="0.25">
      <c r="Q190" s="53" t="s">
        <v>996</v>
      </c>
      <c r="R190" s="52">
        <v>184</v>
      </c>
      <c r="S190" s="52"/>
    </row>
    <row r="191" spans="17:19" x14ac:dyDescent="0.25">
      <c r="Q191" s="53" t="s">
        <v>997</v>
      </c>
      <c r="R191" s="52"/>
      <c r="S191" s="52">
        <v>183</v>
      </c>
    </row>
    <row r="192" spans="17:19" x14ac:dyDescent="0.25">
      <c r="Q192" s="53" t="s">
        <v>726</v>
      </c>
      <c r="R192" s="52">
        <v>181</v>
      </c>
      <c r="S192" s="52"/>
    </row>
    <row r="193" spans="17:19" x14ac:dyDescent="0.25">
      <c r="Q193" s="53" t="s">
        <v>539</v>
      </c>
      <c r="R193" s="52"/>
      <c r="S193" s="52">
        <v>185</v>
      </c>
    </row>
    <row r="194" spans="17:19" x14ac:dyDescent="0.25">
      <c r="Q194" s="53" t="s">
        <v>998</v>
      </c>
      <c r="R194" s="52"/>
      <c r="S194" s="52">
        <v>170</v>
      </c>
    </row>
    <row r="195" spans="17:19" x14ac:dyDescent="0.25">
      <c r="Q195" s="53" t="s">
        <v>540</v>
      </c>
      <c r="R195" s="52">
        <v>192</v>
      </c>
      <c r="S195" s="52"/>
    </row>
    <row r="196" spans="17:19" x14ac:dyDescent="0.25">
      <c r="Q196" s="53" t="s">
        <v>416</v>
      </c>
      <c r="R196" s="52"/>
      <c r="S196" s="52">
        <v>180</v>
      </c>
    </row>
    <row r="197" spans="17:19" x14ac:dyDescent="0.25">
      <c r="Q197" s="53" t="s">
        <v>1597</v>
      </c>
      <c r="R197" s="52"/>
      <c r="S197" s="52">
        <v>151</v>
      </c>
    </row>
    <row r="198" spans="17:19" x14ac:dyDescent="0.25">
      <c r="Q198" s="53" t="s">
        <v>325</v>
      </c>
      <c r="R198" s="52"/>
      <c r="S198" s="52">
        <v>174</v>
      </c>
    </row>
    <row r="199" spans="17:19" x14ac:dyDescent="0.25">
      <c r="Q199" s="53" t="s">
        <v>213</v>
      </c>
      <c r="R199" s="52"/>
      <c r="S199" s="52">
        <v>187</v>
      </c>
    </row>
    <row r="200" spans="17:19" x14ac:dyDescent="0.25">
      <c r="Q200" s="53" t="s">
        <v>874</v>
      </c>
      <c r="R200" s="52">
        <v>172</v>
      </c>
      <c r="S200" s="52"/>
    </row>
    <row r="201" spans="17:19" x14ac:dyDescent="0.25">
      <c r="Q201" s="53" t="s">
        <v>999</v>
      </c>
      <c r="R201" s="52">
        <v>175</v>
      </c>
      <c r="S201" s="52"/>
    </row>
    <row r="202" spans="17:19" x14ac:dyDescent="0.25">
      <c r="Q202" s="53" t="s">
        <v>1000</v>
      </c>
      <c r="R202" s="52">
        <v>191</v>
      </c>
      <c r="S202" s="52"/>
    </row>
    <row r="203" spans="17:19" x14ac:dyDescent="0.25">
      <c r="Q203" s="53" t="s">
        <v>214</v>
      </c>
      <c r="R203" s="52"/>
      <c r="S203" s="52">
        <v>180</v>
      </c>
    </row>
    <row r="204" spans="17:19" x14ac:dyDescent="0.25">
      <c r="Q204" s="53" t="s">
        <v>1001</v>
      </c>
      <c r="R204" s="52">
        <v>175</v>
      </c>
      <c r="S204" s="52"/>
    </row>
    <row r="205" spans="17:19" x14ac:dyDescent="0.25">
      <c r="Q205" s="53" t="s">
        <v>1002</v>
      </c>
      <c r="R205" s="52"/>
      <c r="S205" s="52">
        <v>176</v>
      </c>
    </row>
    <row r="206" spans="17:19" x14ac:dyDescent="0.25">
      <c r="Q206" s="53" t="s">
        <v>875</v>
      </c>
      <c r="R206" s="52"/>
      <c r="S206" s="52">
        <v>168</v>
      </c>
    </row>
    <row r="207" spans="17:19" x14ac:dyDescent="0.25">
      <c r="Q207" s="53" t="s">
        <v>1487</v>
      </c>
      <c r="R207" s="52">
        <v>175</v>
      </c>
      <c r="S207" s="52"/>
    </row>
    <row r="208" spans="17:19" x14ac:dyDescent="0.25">
      <c r="Q208" s="53" t="s">
        <v>637</v>
      </c>
      <c r="R208" s="52"/>
      <c r="S208" s="52">
        <v>170</v>
      </c>
    </row>
    <row r="209" spans="17:19" x14ac:dyDescent="0.25">
      <c r="Q209" s="53" t="s">
        <v>612</v>
      </c>
      <c r="R209" s="52">
        <v>180</v>
      </c>
      <c r="S209" s="52"/>
    </row>
    <row r="210" spans="17:19" x14ac:dyDescent="0.25">
      <c r="Q210" s="53" t="s">
        <v>104</v>
      </c>
      <c r="R210" s="52">
        <v>180</v>
      </c>
      <c r="S210" s="52"/>
    </row>
    <row r="211" spans="17:19" x14ac:dyDescent="0.25">
      <c r="Q211" s="53" t="s">
        <v>1488</v>
      </c>
      <c r="R211" s="52"/>
      <c r="S211" s="52">
        <v>173</v>
      </c>
    </row>
    <row r="212" spans="17:19" x14ac:dyDescent="0.25">
      <c r="Q212" s="53" t="s">
        <v>274</v>
      </c>
      <c r="R212" s="52">
        <v>184</v>
      </c>
      <c r="S212" s="52"/>
    </row>
    <row r="213" spans="17:19" x14ac:dyDescent="0.25">
      <c r="Q213" s="53" t="s">
        <v>1003</v>
      </c>
      <c r="R213" s="52">
        <v>187</v>
      </c>
      <c r="S213" s="52"/>
    </row>
    <row r="214" spans="17:19" x14ac:dyDescent="0.25">
      <c r="Q214" s="53" t="s">
        <v>1004</v>
      </c>
      <c r="R214" s="52">
        <v>183</v>
      </c>
      <c r="S214" s="52"/>
    </row>
    <row r="215" spans="17:19" x14ac:dyDescent="0.25">
      <c r="Q215" s="53" t="s">
        <v>914</v>
      </c>
      <c r="R215" s="52">
        <v>168</v>
      </c>
      <c r="S215" s="52"/>
    </row>
    <row r="216" spans="17:19" x14ac:dyDescent="0.25">
      <c r="Q216" s="53" t="s">
        <v>1005</v>
      </c>
      <c r="R216" s="52">
        <v>175</v>
      </c>
      <c r="S216" s="52"/>
    </row>
    <row r="217" spans="17:19" x14ac:dyDescent="0.25">
      <c r="Q217" s="53" t="s">
        <v>124</v>
      </c>
      <c r="R217" s="52"/>
      <c r="S217" s="52">
        <v>185</v>
      </c>
    </row>
    <row r="218" spans="17:19" x14ac:dyDescent="0.25">
      <c r="Q218" s="53" t="s">
        <v>276</v>
      </c>
      <c r="R218" s="52">
        <v>180</v>
      </c>
      <c r="S218" s="52"/>
    </row>
    <row r="219" spans="17:19" x14ac:dyDescent="0.25">
      <c r="Q219" s="53" t="s">
        <v>277</v>
      </c>
      <c r="R219" s="52">
        <v>192</v>
      </c>
      <c r="S219" s="52"/>
    </row>
    <row r="220" spans="17:19" x14ac:dyDescent="0.25">
      <c r="Q220" s="53" t="s">
        <v>278</v>
      </c>
      <c r="R220" s="52">
        <v>160</v>
      </c>
      <c r="S220" s="52"/>
    </row>
    <row r="221" spans="17:19" x14ac:dyDescent="0.25">
      <c r="Q221" s="53" t="s">
        <v>279</v>
      </c>
      <c r="R221" s="52">
        <v>186</v>
      </c>
      <c r="S221" s="52"/>
    </row>
    <row r="222" spans="17:19" x14ac:dyDescent="0.25">
      <c r="Q222" s="53" t="s">
        <v>916</v>
      </c>
      <c r="R222" s="52">
        <v>193</v>
      </c>
      <c r="S222" s="52"/>
    </row>
    <row r="223" spans="17:19" x14ac:dyDescent="0.25">
      <c r="Q223" s="53" t="s">
        <v>242</v>
      </c>
      <c r="R223" s="52"/>
      <c r="S223" s="52">
        <v>160</v>
      </c>
    </row>
    <row r="224" spans="17:19" x14ac:dyDescent="0.25">
      <c r="Q224" s="53" t="s">
        <v>1006</v>
      </c>
      <c r="R224" s="52"/>
      <c r="S224" s="52">
        <v>171</v>
      </c>
    </row>
    <row r="225" spans="17:19" x14ac:dyDescent="0.25">
      <c r="Q225" s="53" t="s">
        <v>1530</v>
      </c>
      <c r="R225" s="52">
        <v>164</v>
      </c>
      <c r="S225" s="52"/>
    </row>
    <row r="226" spans="17:19" x14ac:dyDescent="0.25">
      <c r="Q226" s="53" t="s">
        <v>735</v>
      </c>
      <c r="R226" s="52">
        <v>189</v>
      </c>
      <c r="S226" s="52"/>
    </row>
    <row r="227" spans="17:19" x14ac:dyDescent="0.25">
      <c r="Q227" s="53" t="s">
        <v>736</v>
      </c>
      <c r="R227" s="52">
        <v>198</v>
      </c>
      <c r="S227" s="52"/>
    </row>
    <row r="228" spans="17:19" x14ac:dyDescent="0.25">
      <c r="Q228" s="53" t="s">
        <v>501</v>
      </c>
      <c r="R228" s="52">
        <v>173</v>
      </c>
      <c r="S228" s="52"/>
    </row>
    <row r="229" spans="17:19" x14ac:dyDescent="0.25">
      <c r="Q229" s="53" t="s">
        <v>487</v>
      </c>
      <c r="R229" s="52">
        <v>195</v>
      </c>
      <c r="S229" s="52"/>
    </row>
    <row r="230" spans="17:19" x14ac:dyDescent="0.25">
      <c r="Q230" s="53" t="s">
        <v>700</v>
      </c>
      <c r="R230" s="52">
        <v>193</v>
      </c>
      <c r="S230" s="52"/>
    </row>
    <row r="231" spans="17:19" x14ac:dyDescent="0.25">
      <c r="Q231" s="53" t="s">
        <v>1007</v>
      </c>
      <c r="R231" s="52">
        <v>186</v>
      </c>
      <c r="S231" s="52"/>
    </row>
    <row r="232" spans="17:19" x14ac:dyDescent="0.25">
      <c r="Q232" s="53" t="s">
        <v>1008</v>
      </c>
      <c r="R232" s="52">
        <v>210</v>
      </c>
      <c r="S232" s="52"/>
    </row>
    <row r="233" spans="17:19" x14ac:dyDescent="0.25">
      <c r="Q233" s="53" t="s">
        <v>1009</v>
      </c>
      <c r="R233" s="52"/>
      <c r="S233" s="52">
        <v>168</v>
      </c>
    </row>
    <row r="234" spans="17:19" x14ac:dyDescent="0.25">
      <c r="Q234" s="53" t="s">
        <v>1010</v>
      </c>
      <c r="R234" s="52"/>
      <c r="S234" s="52">
        <v>173</v>
      </c>
    </row>
    <row r="235" spans="17:19" x14ac:dyDescent="0.25">
      <c r="Q235" s="53" t="s">
        <v>1011</v>
      </c>
      <c r="R235" s="52"/>
      <c r="S235" s="52">
        <v>176</v>
      </c>
    </row>
    <row r="236" spans="17:19" x14ac:dyDescent="0.25">
      <c r="Q236" s="53" t="s">
        <v>1012</v>
      </c>
      <c r="R236" s="52"/>
      <c r="S236" s="52">
        <v>163</v>
      </c>
    </row>
    <row r="237" spans="17:19" x14ac:dyDescent="0.25">
      <c r="Q237" s="53" t="s">
        <v>1013</v>
      </c>
      <c r="R237" s="52">
        <v>184</v>
      </c>
      <c r="S237" s="52"/>
    </row>
    <row r="238" spans="17:19" x14ac:dyDescent="0.25">
      <c r="Q238" s="53" t="s">
        <v>1014</v>
      </c>
      <c r="R238" s="52">
        <v>187</v>
      </c>
      <c r="S238" s="52"/>
    </row>
    <row r="239" spans="17:19" x14ac:dyDescent="0.25">
      <c r="Q239" s="53" t="s">
        <v>1015</v>
      </c>
      <c r="R239" s="52"/>
      <c r="S239" s="52">
        <v>170</v>
      </c>
    </row>
    <row r="240" spans="17:19" x14ac:dyDescent="0.25">
      <c r="Q240" s="53" t="s">
        <v>1489</v>
      </c>
      <c r="R240" s="52">
        <v>188</v>
      </c>
      <c r="S240" s="52"/>
    </row>
    <row r="241" spans="17:19" x14ac:dyDescent="0.25">
      <c r="Q241" s="53" t="s">
        <v>1016</v>
      </c>
      <c r="R241" s="52">
        <v>180</v>
      </c>
      <c r="S241" s="52"/>
    </row>
    <row r="242" spans="17:19" x14ac:dyDescent="0.25">
      <c r="Q242" s="53" t="s">
        <v>639</v>
      </c>
      <c r="R242" s="52"/>
      <c r="S242" s="52">
        <v>170</v>
      </c>
    </row>
    <row r="243" spans="17:19" x14ac:dyDescent="0.25">
      <c r="Q243" s="53" t="s">
        <v>1017</v>
      </c>
      <c r="R243" s="52"/>
      <c r="S243" s="52">
        <v>167</v>
      </c>
    </row>
    <row r="244" spans="17:19" x14ac:dyDescent="0.25">
      <c r="Q244" s="53" t="s">
        <v>541</v>
      </c>
      <c r="R244" s="52"/>
      <c r="S244" s="52">
        <v>172</v>
      </c>
    </row>
    <row r="245" spans="17:19" x14ac:dyDescent="0.25">
      <c r="Q245" s="53" t="s">
        <v>1018</v>
      </c>
      <c r="R245" s="52"/>
      <c r="S245" s="52">
        <v>170</v>
      </c>
    </row>
    <row r="246" spans="17:19" x14ac:dyDescent="0.25">
      <c r="Q246" s="53" t="s">
        <v>1019</v>
      </c>
      <c r="R246" s="52"/>
      <c r="S246" s="52">
        <v>175</v>
      </c>
    </row>
    <row r="247" spans="17:19" x14ac:dyDescent="0.25">
      <c r="Q247" s="53" t="s">
        <v>1020</v>
      </c>
      <c r="R247" s="52"/>
      <c r="S247" s="52">
        <v>167</v>
      </c>
    </row>
    <row r="248" spans="17:19" x14ac:dyDescent="0.25">
      <c r="Q248" s="53" t="s">
        <v>1021</v>
      </c>
      <c r="R248" s="52"/>
      <c r="S248" s="52">
        <v>171</v>
      </c>
    </row>
    <row r="249" spans="17:19" x14ac:dyDescent="0.25">
      <c r="Q249" s="53" t="s">
        <v>1022</v>
      </c>
      <c r="R249" s="52">
        <v>185</v>
      </c>
      <c r="S249" s="52"/>
    </row>
    <row r="250" spans="17:19" x14ac:dyDescent="0.25">
      <c r="Q250" s="53" t="s">
        <v>876</v>
      </c>
      <c r="R250" s="52">
        <v>181</v>
      </c>
      <c r="S250" s="52"/>
    </row>
    <row r="251" spans="17:19" x14ac:dyDescent="0.25">
      <c r="Q251" s="53" t="s">
        <v>1490</v>
      </c>
      <c r="R251" s="52"/>
      <c r="S251" s="52">
        <v>173</v>
      </c>
    </row>
    <row r="252" spans="17:19" x14ac:dyDescent="0.25">
      <c r="Q252" s="53" t="s">
        <v>243</v>
      </c>
      <c r="R252" s="52"/>
      <c r="S252" s="52">
        <v>180</v>
      </c>
    </row>
    <row r="253" spans="17:19" x14ac:dyDescent="0.25">
      <c r="Q253" s="53" t="s">
        <v>737</v>
      </c>
      <c r="R253" s="52">
        <v>163</v>
      </c>
      <c r="S253" s="52"/>
    </row>
    <row r="254" spans="17:19" x14ac:dyDescent="0.25">
      <c r="Q254" s="53" t="s">
        <v>1023</v>
      </c>
      <c r="R254" s="52"/>
      <c r="S254" s="52">
        <v>163</v>
      </c>
    </row>
    <row r="255" spans="17:19" x14ac:dyDescent="0.25">
      <c r="Q255" s="53" t="s">
        <v>1491</v>
      </c>
      <c r="R255" s="52"/>
      <c r="S255" s="52">
        <v>163</v>
      </c>
    </row>
    <row r="256" spans="17:19" x14ac:dyDescent="0.25">
      <c r="Q256" s="53" t="s">
        <v>1024</v>
      </c>
      <c r="R256" s="52">
        <v>198</v>
      </c>
      <c r="S256" s="52"/>
    </row>
    <row r="257" spans="17:19" x14ac:dyDescent="0.25">
      <c r="Q257" s="53" t="s">
        <v>1025</v>
      </c>
      <c r="R257" s="52"/>
      <c r="S257" s="52">
        <v>172</v>
      </c>
    </row>
    <row r="258" spans="17:19" x14ac:dyDescent="0.25">
      <c r="Q258" s="53" t="s">
        <v>1026</v>
      </c>
      <c r="R258" s="52"/>
      <c r="S258" s="52">
        <v>160</v>
      </c>
    </row>
    <row r="259" spans="17:19" x14ac:dyDescent="0.25">
      <c r="Q259" s="53" t="s">
        <v>449</v>
      </c>
      <c r="R259" s="52"/>
      <c r="S259" s="52">
        <v>170</v>
      </c>
    </row>
    <row r="260" spans="17:19" x14ac:dyDescent="0.25">
      <c r="Q260" s="53" t="s">
        <v>542</v>
      </c>
      <c r="R260" s="52"/>
      <c r="S260" s="52">
        <v>170</v>
      </c>
    </row>
    <row r="261" spans="17:19" x14ac:dyDescent="0.25">
      <c r="Q261" s="53" t="s">
        <v>125</v>
      </c>
      <c r="R261" s="52"/>
      <c r="S261" s="52">
        <v>188</v>
      </c>
    </row>
    <row r="262" spans="17:19" x14ac:dyDescent="0.25">
      <c r="Q262" s="53" t="s">
        <v>727</v>
      </c>
      <c r="R262" s="52"/>
      <c r="S262" s="52">
        <v>170</v>
      </c>
    </row>
    <row r="263" spans="17:19" x14ac:dyDescent="0.25">
      <c r="Q263" s="53" t="s">
        <v>508</v>
      </c>
      <c r="R263" s="52">
        <v>172</v>
      </c>
      <c r="S263" s="52"/>
    </row>
    <row r="264" spans="17:19" x14ac:dyDescent="0.25">
      <c r="Q264" s="53" t="s">
        <v>1027</v>
      </c>
      <c r="R264" s="52"/>
      <c r="S264" s="52">
        <v>182</v>
      </c>
    </row>
    <row r="265" spans="17:19" x14ac:dyDescent="0.25">
      <c r="Q265" s="53" t="s">
        <v>543</v>
      </c>
      <c r="R265" s="52">
        <v>170</v>
      </c>
      <c r="S265" s="52"/>
    </row>
    <row r="266" spans="17:19" x14ac:dyDescent="0.25">
      <c r="Q266" s="53" t="s">
        <v>215</v>
      </c>
      <c r="R266" s="52">
        <v>178</v>
      </c>
      <c r="S266" s="52"/>
    </row>
    <row r="267" spans="17:19" x14ac:dyDescent="0.25">
      <c r="Q267" s="53" t="s">
        <v>898</v>
      </c>
      <c r="R267" s="52"/>
      <c r="S267" s="52">
        <v>171</v>
      </c>
    </row>
    <row r="268" spans="17:19" x14ac:dyDescent="0.25">
      <c r="Q268" s="53" t="s">
        <v>280</v>
      </c>
      <c r="R268" s="52">
        <v>178</v>
      </c>
      <c r="S268" s="52"/>
    </row>
    <row r="269" spans="17:19" x14ac:dyDescent="0.25">
      <c r="Q269" s="53" t="s">
        <v>417</v>
      </c>
      <c r="R269" s="52">
        <v>177</v>
      </c>
      <c r="S269" s="52"/>
    </row>
    <row r="270" spans="17:19" x14ac:dyDescent="0.25">
      <c r="Q270" s="53" t="s">
        <v>226</v>
      </c>
      <c r="R270" s="52">
        <v>170</v>
      </c>
      <c r="S270" s="52"/>
    </row>
    <row r="271" spans="17:19" x14ac:dyDescent="0.25">
      <c r="Q271" s="53" t="s">
        <v>362</v>
      </c>
      <c r="R271" s="52"/>
      <c r="S271" s="52">
        <v>182</v>
      </c>
    </row>
    <row r="272" spans="17:19" x14ac:dyDescent="0.25">
      <c r="Q272" s="53" t="s">
        <v>1028</v>
      </c>
      <c r="R272" s="52">
        <v>177</v>
      </c>
      <c r="S272" s="52"/>
    </row>
    <row r="273" spans="17:19" x14ac:dyDescent="0.25">
      <c r="Q273" s="53" t="s">
        <v>1029</v>
      </c>
      <c r="R273" s="52">
        <v>188</v>
      </c>
      <c r="S273" s="52"/>
    </row>
    <row r="274" spans="17:19" x14ac:dyDescent="0.25">
      <c r="Q274" s="53" t="s">
        <v>825</v>
      </c>
      <c r="R274" s="52"/>
      <c r="S274" s="52">
        <v>163</v>
      </c>
    </row>
    <row r="275" spans="17:19" x14ac:dyDescent="0.25">
      <c r="Q275" s="53" t="s">
        <v>1030</v>
      </c>
      <c r="R275" s="52"/>
      <c r="S275" s="52">
        <v>178</v>
      </c>
    </row>
    <row r="276" spans="17:19" x14ac:dyDescent="0.25">
      <c r="Q276" s="53" t="s">
        <v>1031</v>
      </c>
      <c r="R276" s="52"/>
      <c r="S276" s="52">
        <v>171</v>
      </c>
    </row>
    <row r="277" spans="17:19" x14ac:dyDescent="0.25">
      <c r="Q277" s="53" t="s">
        <v>1550</v>
      </c>
      <c r="R277" s="52"/>
      <c r="S277" s="52">
        <v>187</v>
      </c>
    </row>
    <row r="278" spans="17:19" x14ac:dyDescent="0.25">
      <c r="Q278" s="53" t="s">
        <v>1032</v>
      </c>
      <c r="R278" s="52">
        <v>186</v>
      </c>
      <c r="S278" s="52"/>
    </row>
    <row r="279" spans="17:19" x14ac:dyDescent="0.25">
      <c r="Q279" s="53" t="s">
        <v>1033</v>
      </c>
      <c r="R279" s="52">
        <v>187</v>
      </c>
      <c r="S279" s="52"/>
    </row>
    <row r="280" spans="17:19" x14ac:dyDescent="0.25">
      <c r="Q280" s="53" t="s">
        <v>1034</v>
      </c>
      <c r="R280" s="52">
        <v>190</v>
      </c>
      <c r="S280" s="52"/>
    </row>
    <row r="281" spans="17:19" x14ac:dyDescent="0.25">
      <c r="Q281" s="53" t="s">
        <v>1035</v>
      </c>
      <c r="R281" s="52"/>
      <c r="S281" s="52">
        <v>175</v>
      </c>
    </row>
    <row r="282" spans="17:19" x14ac:dyDescent="0.25">
      <c r="Q282" s="53" t="s">
        <v>1036</v>
      </c>
      <c r="R282" s="52">
        <v>193</v>
      </c>
      <c r="S282" s="52"/>
    </row>
    <row r="283" spans="17:19" x14ac:dyDescent="0.25">
      <c r="Q283" s="53" t="s">
        <v>1037</v>
      </c>
      <c r="R283" s="52">
        <v>177</v>
      </c>
      <c r="S283" s="52"/>
    </row>
    <row r="284" spans="17:19" x14ac:dyDescent="0.25">
      <c r="Q284" s="53" t="s">
        <v>701</v>
      </c>
      <c r="R284" s="52"/>
      <c r="S284" s="52">
        <v>167</v>
      </c>
    </row>
    <row r="285" spans="17:19" x14ac:dyDescent="0.25">
      <c r="Q285" s="53" t="s">
        <v>1038</v>
      </c>
      <c r="R285" s="52"/>
      <c r="S285" s="52">
        <v>175</v>
      </c>
    </row>
    <row r="286" spans="17:19" x14ac:dyDescent="0.25">
      <c r="Q286" s="53" t="s">
        <v>1039</v>
      </c>
      <c r="R286" s="52">
        <v>188</v>
      </c>
      <c r="S286" s="52"/>
    </row>
    <row r="287" spans="17:19" x14ac:dyDescent="0.25">
      <c r="Q287" s="53" t="s">
        <v>418</v>
      </c>
      <c r="R287" s="52">
        <v>195</v>
      </c>
      <c r="S287" s="52"/>
    </row>
    <row r="288" spans="17:19" x14ac:dyDescent="0.25">
      <c r="Q288" s="53" t="s">
        <v>544</v>
      </c>
      <c r="R288" s="52">
        <v>180</v>
      </c>
      <c r="S288" s="52"/>
    </row>
    <row r="289" spans="17:19" x14ac:dyDescent="0.25">
      <c r="Q289" s="53" t="s">
        <v>545</v>
      </c>
      <c r="R289" s="52">
        <v>182</v>
      </c>
      <c r="S289" s="52"/>
    </row>
    <row r="290" spans="17:19" x14ac:dyDescent="0.25">
      <c r="Q290" s="53" t="s">
        <v>198</v>
      </c>
      <c r="R290" s="52"/>
      <c r="S290" s="52">
        <v>166</v>
      </c>
    </row>
    <row r="291" spans="17:19" x14ac:dyDescent="0.25">
      <c r="Q291" s="53" t="s">
        <v>126</v>
      </c>
      <c r="R291" s="52">
        <v>185</v>
      </c>
      <c r="S291" s="52"/>
    </row>
    <row r="292" spans="17:19" x14ac:dyDescent="0.25">
      <c r="Q292" s="53" t="s">
        <v>752</v>
      </c>
      <c r="R292" s="52"/>
      <c r="S292" s="52">
        <v>181</v>
      </c>
    </row>
    <row r="293" spans="17:19" x14ac:dyDescent="0.25">
      <c r="Q293" s="53" t="s">
        <v>450</v>
      </c>
      <c r="R293" s="52">
        <v>180</v>
      </c>
      <c r="S293" s="52"/>
    </row>
    <row r="294" spans="17:19" x14ac:dyDescent="0.25">
      <c r="Q294" s="53" t="s">
        <v>753</v>
      </c>
      <c r="R294" s="52">
        <v>202</v>
      </c>
      <c r="S294" s="52"/>
    </row>
    <row r="295" spans="17:19" x14ac:dyDescent="0.25">
      <c r="Q295" s="53" t="s">
        <v>200</v>
      </c>
      <c r="R295" s="52">
        <v>183</v>
      </c>
      <c r="S295" s="52"/>
    </row>
    <row r="296" spans="17:19" x14ac:dyDescent="0.25">
      <c r="Q296" s="53" t="s">
        <v>1040</v>
      </c>
      <c r="R296" s="52">
        <v>180</v>
      </c>
      <c r="S296" s="52"/>
    </row>
    <row r="297" spans="17:19" x14ac:dyDescent="0.25">
      <c r="Q297" s="53" t="s">
        <v>1492</v>
      </c>
      <c r="R297" s="52"/>
      <c r="S297" s="52">
        <v>170</v>
      </c>
    </row>
    <row r="298" spans="17:19" x14ac:dyDescent="0.25">
      <c r="Q298" s="53" t="s">
        <v>1041</v>
      </c>
      <c r="R298" s="52">
        <v>203</v>
      </c>
      <c r="S298" s="52"/>
    </row>
    <row r="299" spans="17:19" x14ac:dyDescent="0.25">
      <c r="Q299" s="53" t="s">
        <v>1042</v>
      </c>
      <c r="R299" s="52"/>
      <c r="S299" s="52">
        <v>171</v>
      </c>
    </row>
    <row r="300" spans="17:19" x14ac:dyDescent="0.25">
      <c r="Q300" s="53" t="s">
        <v>127</v>
      </c>
      <c r="R300" s="52"/>
      <c r="S300" s="52">
        <v>164</v>
      </c>
    </row>
    <row r="301" spans="17:19" x14ac:dyDescent="0.25">
      <c r="Q301" s="53" t="s">
        <v>1043</v>
      </c>
      <c r="R301" s="52"/>
      <c r="S301" s="52">
        <v>173</v>
      </c>
    </row>
    <row r="302" spans="17:19" x14ac:dyDescent="0.25">
      <c r="Q302" s="53" t="s">
        <v>419</v>
      </c>
      <c r="R302" s="52"/>
      <c r="S302" s="52">
        <v>175</v>
      </c>
    </row>
    <row r="303" spans="17:19" x14ac:dyDescent="0.25">
      <c r="Q303" s="53" t="s">
        <v>1493</v>
      </c>
      <c r="R303" s="52">
        <v>168</v>
      </c>
      <c r="S303" s="52"/>
    </row>
    <row r="304" spans="17:19" x14ac:dyDescent="0.25">
      <c r="Q304" s="53" t="s">
        <v>128</v>
      </c>
      <c r="R304" s="52">
        <v>170</v>
      </c>
      <c r="S304" s="52"/>
    </row>
    <row r="305" spans="17:19" x14ac:dyDescent="0.25">
      <c r="Q305" s="53" t="s">
        <v>1044</v>
      </c>
      <c r="R305" s="52"/>
      <c r="S305" s="52">
        <v>165</v>
      </c>
    </row>
    <row r="306" spans="17:19" x14ac:dyDescent="0.25">
      <c r="Q306" s="53" t="s">
        <v>228</v>
      </c>
      <c r="R306" s="52">
        <v>190</v>
      </c>
      <c r="S306" s="52"/>
    </row>
    <row r="307" spans="17:19" x14ac:dyDescent="0.25">
      <c r="Q307" s="53" t="s">
        <v>420</v>
      </c>
      <c r="R307" s="52">
        <v>197</v>
      </c>
      <c r="S307" s="52"/>
    </row>
    <row r="308" spans="17:19" x14ac:dyDescent="0.25">
      <c r="Q308" s="53" t="s">
        <v>625</v>
      </c>
      <c r="R308" s="52"/>
      <c r="S308" s="52">
        <v>169</v>
      </c>
    </row>
    <row r="309" spans="17:19" x14ac:dyDescent="0.25">
      <c r="Q309" s="53" t="s">
        <v>1045</v>
      </c>
      <c r="R309" s="52">
        <v>192</v>
      </c>
      <c r="S309" s="52"/>
    </row>
    <row r="310" spans="17:19" x14ac:dyDescent="0.25">
      <c r="Q310" s="53" t="s">
        <v>738</v>
      </c>
      <c r="R310" s="52"/>
      <c r="S310" s="52">
        <v>160</v>
      </c>
    </row>
    <row r="311" spans="17:19" x14ac:dyDescent="0.25">
      <c r="Q311" s="53" t="s">
        <v>794</v>
      </c>
      <c r="R311" s="52"/>
      <c r="S311" s="52">
        <v>185</v>
      </c>
    </row>
    <row r="312" spans="17:19" x14ac:dyDescent="0.25">
      <c r="Q312" s="53" t="s">
        <v>796</v>
      </c>
      <c r="R312" s="52">
        <v>188</v>
      </c>
      <c r="S312" s="52"/>
    </row>
    <row r="313" spans="17:19" x14ac:dyDescent="0.25">
      <c r="Q313" s="53" t="s">
        <v>1568</v>
      </c>
      <c r="R313" s="52">
        <v>180</v>
      </c>
      <c r="S313" s="52"/>
    </row>
    <row r="314" spans="17:19" x14ac:dyDescent="0.25">
      <c r="Q314" s="53" t="s">
        <v>1046</v>
      </c>
      <c r="R314" s="52"/>
      <c r="S314" s="52">
        <v>171</v>
      </c>
    </row>
    <row r="315" spans="17:19" x14ac:dyDescent="0.25">
      <c r="Q315" s="53" t="s">
        <v>201</v>
      </c>
      <c r="R315" s="52">
        <v>173</v>
      </c>
      <c r="S315" s="52"/>
    </row>
    <row r="316" spans="17:19" x14ac:dyDescent="0.25">
      <c r="Q316" s="53" t="s">
        <v>338</v>
      </c>
      <c r="R316" s="52">
        <v>183</v>
      </c>
      <c r="S316" s="52"/>
    </row>
    <row r="317" spans="17:19" x14ac:dyDescent="0.25">
      <c r="Q317" s="53" t="s">
        <v>569</v>
      </c>
      <c r="R317" s="52"/>
      <c r="S317" s="52">
        <v>166</v>
      </c>
    </row>
    <row r="318" spans="17:19" x14ac:dyDescent="0.25">
      <c r="Q318" s="53" t="s">
        <v>236</v>
      </c>
      <c r="R318" s="52">
        <v>181</v>
      </c>
      <c r="S318" s="52"/>
    </row>
    <row r="319" spans="17:19" x14ac:dyDescent="0.25">
      <c r="Q319" s="53" t="s">
        <v>202</v>
      </c>
      <c r="R319" s="52"/>
      <c r="S319" s="52">
        <v>168</v>
      </c>
    </row>
    <row r="320" spans="17:19" x14ac:dyDescent="0.25">
      <c r="Q320" s="53" t="s">
        <v>182</v>
      </c>
      <c r="R320" s="52"/>
      <c r="S320" s="52">
        <v>153</v>
      </c>
    </row>
    <row r="321" spans="17:19" x14ac:dyDescent="0.25">
      <c r="Q321" s="53" t="s">
        <v>451</v>
      </c>
      <c r="R321" s="52"/>
      <c r="S321" s="52">
        <v>170</v>
      </c>
    </row>
    <row r="322" spans="17:19" x14ac:dyDescent="0.25">
      <c r="Q322" s="53" t="s">
        <v>739</v>
      </c>
      <c r="R322" s="52">
        <v>188</v>
      </c>
      <c r="S322" s="52"/>
    </row>
    <row r="323" spans="17:19" x14ac:dyDescent="0.25">
      <c r="Q323" s="53" t="s">
        <v>488</v>
      </c>
      <c r="R323" s="52"/>
      <c r="S323" s="52">
        <v>169</v>
      </c>
    </row>
    <row r="324" spans="17:19" x14ac:dyDescent="0.25">
      <c r="Q324" s="53" t="s">
        <v>129</v>
      </c>
      <c r="R324" s="52">
        <v>186</v>
      </c>
      <c r="S324" s="52"/>
    </row>
    <row r="325" spans="17:19" x14ac:dyDescent="0.25">
      <c r="Q325" s="53" t="s">
        <v>627</v>
      </c>
      <c r="R325" s="52"/>
      <c r="S325" s="52">
        <v>173</v>
      </c>
    </row>
    <row r="326" spans="17:19" x14ac:dyDescent="0.25">
      <c r="Q326" s="53" t="s">
        <v>1047</v>
      </c>
      <c r="R326" s="52">
        <v>178</v>
      </c>
      <c r="S326" s="52"/>
    </row>
    <row r="327" spans="17:19" x14ac:dyDescent="0.25">
      <c r="Q327" s="53" t="s">
        <v>1048</v>
      </c>
      <c r="R327" s="52"/>
      <c r="S327" s="52">
        <v>168</v>
      </c>
    </row>
    <row r="328" spans="17:19" x14ac:dyDescent="0.25">
      <c r="Q328" s="53" t="s">
        <v>421</v>
      </c>
      <c r="R328" s="52">
        <v>191</v>
      </c>
      <c r="S328" s="52"/>
    </row>
    <row r="329" spans="17:19" x14ac:dyDescent="0.25">
      <c r="Q329" s="53" t="s">
        <v>797</v>
      </c>
      <c r="R329" s="52">
        <v>184</v>
      </c>
      <c r="S329" s="52"/>
    </row>
    <row r="330" spans="17:19" x14ac:dyDescent="0.25">
      <c r="Q330" s="53" t="s">
        <v>244</v>
      </c>
      <c r="R330" s="52">
        <v>170</v>
      </c>
      <c r="S330" s="52"/>
    </row>
    <row r="331" spans="17:19" x14ac:dyDescent="0.25">
      <c r="Q331" s="53" t="s">
        <v>1049</v>
      </c>
      <c r="R331" s="52"/>
      <c r="S331" s="52">
        <v>170</v>
      </c>
    </row>
    <row r="332" spans="17:19" x14ac:dyDescent="0.25">
      <c r="Q332" s="53" t="s">
        <v>609</v>
      </c>
      <c r="R332" s="52">
        <v>182</v>
      </c>
      <c r="S332" s="52"/>
    </row>
    <row r="333" spans="17:19" x14ac:dyDescent="0.25">
      <c r="Q333" s="53" t="s">
        <v>130</v>
      </c>
      <c r="R333" s="52">
        <v>194</v>
      </c>
      <c r="S333" s="52"/>
    </row>
    <row r="334" spans="17:19" x14ac:dyDescent="0.25">
      <c r="Q334" s="53" t="s">
        <v>1494</v>
      </c>
      <c r="R334" s="52"/>
      <c r="S334" s="52">
        <v>170</v>
      </c>
    </row>
    <row r="335" spans="17:19" x14ac:dyDescent="0.25">
      <c r="Q335" s="53" t="s">
        <v>349</v>
      </c>
      <c r="R335" s="52">
        <v>190</v>
      </c>
      <c r="S335" s="52"/>
    </row>
    <row r="336" spans="17:19" x14ac:dyDescent="0.25">
      <c r="Q336" s="53" t="s">
        <v>131</v>
      </c>
      <c r="R336" s="52"/>
      <c r="S336" s="52">
        <v>170</v>
      </c>
    </row>
    <row r="337" spans="17:19" x14ac:dyDescent="0.25">
      <c r="Q337" s="53" t="s">
        <v>1495</v>
      </c>
      <c r="R337" s="52">
        <v>185</v>
      </c>
      <c r="S337" s="52"/>
    </row>
    <row r="338" spans="17:19" x14ac:dyDescent="0.25">
      <c r="Q338" s="53" t="s">
        <v>570</v>
      </c>
      <c r="R338" s="52">
        <v>170</v>
      </c>
      <c r="S338" s="52"/>
    </row>
    <row r="339" spans="17:19" x14ac:dyDescent="0.25">
      <c r="Q339" s="53" t="s">
        <v>877</v>
      </c>
      <c r="R339" s="52"/>
      <c r="S339" s="52">
        <v>174</v>
      </c>
    </row>
    <row r="340" spans="17:19" x14ac:dyDescent="0.25">
      <c r="Q340" s="53" t="s">
        <v>1050</v>
      </c>
      <c r="R340" s="52"/>
      <c r="S340" s="52">
        <v>178</v>
      </c>
    </row>
    <row r="341" spans="17:19" x14ac:dyDescent="0.25">
      <c r="Q341" s="53" t="s">
        <v>527</v>
      </c>
      <c r="R341" s="52"/>
      <c r="S341" s="52">
        <v>168</v>
      </c>
    </row>
    <row r="342" spans="17:19" x14ac:dyDescent="0.25">
      <c r="Q342" s="53" t="s">
        <v>1051</v>
      </c>
      <c r="R342" s="52">
        <v>182</v>
      </c>
      <c r="S342" s="52"/>
    </row>
    <row r="343" spans="17:19" x14ac:dyDescent="0.25">
      <c r="Q343" s="53" t="s">
        <v>1052</v>
      </c>
      <c r="R343" s="52"/>
      <c r="S343" s="52">
        <v>172</v>
      </c>
    </row>
    <row r="344" spans="17:19" x14ac:dyDescent="0.25">
      <c r="Q344" s="53" t="s">
        <v>1053</v>
      </c>
      <c r="R344" s="52"/>
      <c r="S344" s="52">
        <v>153</v>
      </c>
    </row>
    <row r="345" spans="17:19" x14ac:dyDescent="0.25">
      <c r="Q345" s="53" t="s">
        <v>560</v>
      </c>
      <c r="R345" s="52">
        <v>188</v>
      </c>
      <c r="S345" s="52"/>
    </row>
    <row r="346" spans="17:19" x14ac:dyDescent="0.25">
      <c r="Q346" s="53" t="s">
        <v>1593</v>
      </c>
      <c r="R346" s="52">
        <v>183</v>
      </c>
      <c r="S346" s="52"/>
    </row>
    <row r="347" spans="17:19" x14ac:dyDescent="0.25">
      <c r="Q347" s="53" t="s">
        <v>1054</v>
      </c>
      <c r="R347" s="52"/>
      <c r="S347" s="52">
        <v>168</v>
      </c>
    </row>
    <row r="348" spans="17:19" x14ac:dyDescent="0.25">
      <c r="Q348" s="53" t="s">
        <v>1055</v>
      </c>
      <c r="R348" s="52">
        <v>200</v>
      </c>
      <c r="S348" s="52"/>
    </row>
    <row r="349" spans="17:19" x14ac:dyDescent="0.25">
      <c r="Q349" s="53" t="s">
        <v>754</v>
      </c>
      <c r="R349" s="52">
        <v>180</v>
      </c>
      <c r="S349" s="52"/>
    </row>
    <row r="350" spans="17:19" x14ac:dyDescent="0.25">
      <c r="Q350" s="53" t="s">
        <v>389</v>
      </c>
      <c r="R350" s="52">
        <v>194</v>
      </c>
      <c r="S350" s="52"/>
    </row>
    <row r="351" spans="17:19" x14ac:dyDescent="0.25">
      <c r="Q351" s="53" t="s">
        <v>1056</v>
      </c>
      <c r="R351" s="52">
        <v>179</v>
      </c>
      <c r="S351" s="52"/>
    </row>
    <row r="352" spans="17:19" x14ac:dyDescent="0.25">
      <c r="Q352" s="53" t="s">
        <v>655</v>
      </c>
      <c r="R352" s="52">
        <v>175</v>
      </c>
      <c r="S352" s="52"/>
    </row>
    <row r="353" spans="17:19" x14ac:dyDescent="0.25">
      <c r="Q353" s="53" t="s">
        <v>390</v>
      </c>
      <c r="R353" s="52">
        <v>190</v>
      </c>
      <c r="S353" s="52"/>
    </row>
    <row r="354" spans="17:19" x14ac:dyDescent="0.25">
      <c r="Q354" s="53" t="s">
        <v>422</v>
      </c>
      <c r="R354" s="52"/>
      <c r="S354" s="52">
        <v>160</v>
      </c>
    </row>
    <row r="355" spans="17:19" x14ac:dyDescent="0.25">
      <c r="Q355" s="53" t="s">
        <v>546</v>
      </c>
      <c r="R355" s="52"/>
      <c r="S355" s="52">
        <v>171</v>
      </c>
    </row>
    <row r="356" spans="17:19" x14ac:dyDescent="0.25">
      <c r="Q356" s="53" t="s">
        <v>656</v>
      </c>
      <c r="R356" s="52"/>
      <c r="S356" s="52">
        <v>172</v>
      </c>
    </row>
    <row r="357" spans="17:19" x14ac:dyDescent="0.25">
      <c r="Q357" s="53" t="s">
        <v>1057</v>
      </c>
      <c r="R357" s="52"/>
      <c r="S357" s="52">
        <v>177</v>
      </c>
    </row>
    <row r="358" spans="17:19" x14ac:dyDescent="0.25">
      <c r="Q358" s="53" t="s">
        <v>452</v>
      </c>
      <c r="R358" s="52">
        <v>158</v>
      </c>
      <c r="S358" s="52"/>
    </row>
    <row r="359" spans="17:19" x14ac:dyDescent="0.25">
      <c r="Q359" s="53" t="s">
        <v>1058</v>
      </c>
      <c r="R359" s="52"/>
      <c r="S359" s="52">
        <v>165</v>
      </c>
    </row>
    <row r="360" spans="17:19" x14ac:dyDescent="0.25">
      <c r="Q360" s="53" t="s">
        <v>657</v>
      </c>
      <c r="R360" s="52"/>
      <c r="S360" s="52">
        <v>159</v>
      </c>
    </row>
    <row r="361" spans="17:19" x14ac:dyDescent="0.25">
      <c r="Q361" s="53" t="s">
        <v>900</v>
      </c>
      <c r="R361" s="52"/>
      <c r="S361" s="52">
        <v>165</v>
      </c>
    </row>
    <row r="362" spans="17:19" x14ac:dyDescent="0.25">
      <c r="Q362" s="53" t="s">
        <v>901</v>
      </c>
      <c r="R362" s="52">
        <v>173</v>
      </c>
      <c r="S362" s="52"/>
    </row>
    <row r="363" spans="17:19" x14ac:dyDescent="0.25">
      <c r="Q363" s="53" t="s">
        <v>878</v>
      </c>
      <c r="R363" s="52"/>
      <c r="S363" s="52">
        <v>161</v>
      </c>
    </row>
    <row r="364" spans="17:19" x14ac:dyDescent="0.25">
      <c r="Q364" s="53" t="s">
        <v>1598</v>
      </c>
      <c r="R364" s="52">
        <v>173</v>
      </c>
      <c r="S364" s="52"/>
    </row>
    <row r="365" spans="17:19" x14ac:dyDescent="0.25">
      <c r="Q365" s="53" t="s">
        <v>628</v>
      </c>
      <c r="R365" s="52"/>
      <c r="S365" s="52">
        <v>173</v>
      </c>
    </row>
    <row r="366" spans="17:19" x14ac:dyDescent="0.25">
      <c r="Q366" s="53" t="s">
        <v>132</v>
      </c>
      <c r="R366" s="52"/>
      <c r="S366" s="52">
        <v>175</v>
      </c>
    </row>
    <row r="367" spans="17:19" x14ac:dyDescent="0.25">
      <c r="Q367" s="53" t="s">
        <v>1059</v>
      </c>
      <c r="R367" s="52">
        <v>180</v>
      </c>
      <c r="S367" s="52"/>
    </row>
    <row r="368" spans="17:19" x14ac:dyDescent="0.25">
      <c r="Q368" s="53" t="s">
        <v>1060</v>
      </c>
      <c r="R368" s="52">
        <v>169</v>
      </c>
      <c r="S368" s="52"/>
    </row>
    <row r="369" spans="17:19" x14ac:dyDescent="0.25">
      <c r="Q369" s="53" t="s">
        <v>216</v>
      </c>
      <c r="R369" s="52"/>
      <c r="S369" s="52">
        <v>161</v>
      </c>
    </row>
    <row r="370" spans="17:19" x14ac:dyDescent="0.25">
      <c r="Q370" s="53" t="s">
        <v>1061</v>
      </c>
      <c r="R370" s="52"/>
      <c r="S370" s="52">
        <v>193</v>
      </c>
    </row>
    <row r="371" spans="17:19" x14ac:dyDescent="0.25">
      <c r="Q371" s="53" t="s">
        <v>902</v>
      </c>
      <c r="R371" s="52"/>
      <c r="S371" s="52">
        <v>170</v>
      </c>
    </row>
    <row r="372" spans="17:19" x14ac:dyDescent="0.25">
      <c r="Q372" s="53" t="s">
        <v>1062</v>
      </c>
      <c r="R372" s="52">
        <v>185</v>
      </c>
      <c r="S372" s="52"/>
    </row>
    <row r="373" spans="17:19" x14ac:dyDescent="0.25">
      <c r="Q373" s="53" t="s">
        <v>1063</v>
      </c>
      <c r="R373" s="52"/>
      <c r="S373" s="52">
        <v>160</v>
      </c>
    </row>
    <row r="374" spans="17:19" x14ac:dyDescent="0.25">
      <c r="Q374" s="53" t="s">
        <v>380</v>
      </c>
      <c r="R374" s="52">
        <v>172</v>
      </c>
      <c r="S374" s="52"/>
    </row>
    <row r="375" spans="17:19" x14ac:dyDescent="0.25">
      <c r="Q375" s="53" t="s">
        <v>315</v>
      </c>
      <c r="R375" s="52">
        <v>175</v>
      </c>
      <c r="S375" s="52"/>
    </row>
    <row r="376" spans="17:19" x14ac:dyDescent="0.25">
      <c r="Q376" s="53" t="s">
        <v>281</v>
      </c>
      <c r="R376" s="52"/>
      <c r="S376" s="52">
        <v>173</v>
      </c>
    </row>
    <row r="377" spans="17:19" x14ac:dyDescent="0.25">
      <c r="Q377" s="53" t="s">
        <v>1064</v>
      </c>
      <c r="R377" s="52">
        <v>165</v>
      </c>
      <c r="S377" s="52"/>
    </row>
    <row r="378" spans="17:19" x14ac:dyDescent="0.25">
      <c r="Q378" s="53" t="s">
        <v>547</v>
      </c>
      <c r="R378" s="52">
        <v>168</v>
      </c>
      <c r="S378" s="52"/>
    </row>
    <row r="379" spans="17:19" x14ac:dyDescent="0.25">
      <c r="Q379" s="53" t="s">
        <v>159</v>
      </c>
      <c r="R379" s="52">
        <v>183</v>
      </c>
      <c r="S379" s="52"/>
    </row>
    <row r="380" spans="17:19" x14ac:dyDescent="0.25">
      <c r="Q380" s="53" t="s">
        <v>675</v>
      </c>
      <c r="R380" s="52">
        <v>187</v>
      </c>
      <c r="S380" s="52"/>
    </row>
    <row r="381" spans="17:19" x14ac:dyDescent="0.25">
      <c r="Q381" s="53" t="s">
        <v>811</v>
      </c>
      <c r="R381" s="52"/>
      <c r="S381" s="52">
        <v>163</v>
      </c>
    </row>
    <row r="382" spans="17:19" x14ac:dyDescent="0.25">
      <c r="Q382" s="53" t="s">
        <v>391</v>
      </c>
      <c r="R382" s="52">
        <v>174</v>
      </c>
      <c r="S382" s="52"/>
    </row>
    <row r="383" spans="17:19" x14ac:dyDescent="0.25">
      <c r="Q383" s="53" t="s">
        <v>1065</v>
      </c>
      <c r="R383" s="52">
        <v>180</v>
      </c>
      <c r="S383" s="52"/>
    </row>
    <row r="384" spans="17:19" x14ac:dyDescent="0.25">
      <c r="Q384" s="53" t="s">
        <v>1066</v>
      </c>
      <c r="R384" s="52"/>
      <c r="S384" s="52">
        <v>165</v>
      </c>
    </row>
    <row r="385" spans="17:19" x14ac:dyDescent="0.25">
      <c r="Q385" s="53" t="s">
        <v>1067</v>
      </c>
      <c r="R385" s="52"/>
      <c r="S385" s="52">
        <v>162</v>
      </c>
    </row>
    <row r="386" spans="17:19" x14ac:dyDescent="0.25">
      <c r="Q386" s="53" t="s">
        <v>453</v>
      </c>
      <c r="R386" s="52">
        <v>183</v>
      </c>
      <c r="S386" s="52"/>
    </row>
    <row r="387" spans="17:19" x14ac:dyDescent="0.25">
      <c r="Q387" s="53" t="s">
        <v>1068</v>
      </c>
      <c r="R387" s="52"/>
      <c r="S387" s="52">
        <v>168</v>
      </c>
    </row>
    <row r="388" spans="17:19" x14ac:dyDescent="0.25">
      <c r="Q388" s="53" t="s">
        <v>1569</v>
      </c>
      <c r="R388" s="52"/>
      <c r="S388" s="52">
        <v>164</v>
      </c>
    </row>
    <row r="389" spans="17:19" x14ac:dyDescent="0.25">
      <c r="Q389" s="53" t="s">
        <v>879</v>
      </c>
      <c r="R389" s="52">
        <v>174</v>
      </c>
      <c r="S389" s="52"/>
    </row>
    <row r="390" spans="17:19" x14ac:dyDescent="0.25">
      <c r="Q390" s="53" t="s">
        <v>237</v>
      </c>
      <c r="R390" s="52"/>
      <c r="S390" s="52">
        <v>163</v>
      </c>
    </row>
    <row r="391" spans="17:19" x14ac:dyDescent="0.25">
      <c r="Q391" s="53" t="s">
        <v>1069</v>
      </c>
      <c r="R391" s="52">
        <v>183</v>
      </c>
      <c r="S391" s="52"/>
    </row>
    <row r="392" spans="17:19" x14ac:dyDescent="0.25">
      <c r="Q392" s="53" t="s">
        <v>454</v>
      </c>
      <c r="R392" s="52">
        <v>193</v>
      </c>
      <c r="S392" s="52"/>
    </row>
    <row r="393" spans="17:19" x14ac:dyDescent="0.25">
      <c r="Q393" s="53" t="s">
        <v>1070</v>
      </c>
      <c r="R393" s="52">
        <v>188</v>
      </c>
      <c r="S393" s="52"/>
    </row>
    <row r="394" spans="17:19" x14ac:dyDescent="0.25">
      <c r="Q394" s="53" t="s">
        <v>903</v>
      </c>
      <c r="R394" s="52"/>
      <c r="S394" s="52">
        <v>178</v>
      </c>
    </row>
    <row r="395" spans="17:19" x14ac:dyDescent="0.25">
      <c r="Q395" s="53" t="s">
        <v>1071</v>
      </c>
      <c r="R395" s="52"/>
      <c r="S395" s="52">
        <v>177</v>
      </c>
    </row>
    <row r="396" spans="17:19" x14ac:dyDescent="0.25">
      <c r="Q396" s="53" t="s">
        <v>1072</v>
      </c>
      <c r="R396" s="52">
        <v>188</v>
      </c>
      <c r="S396" s="52"/>
    </row>
    <row r="397" spans="17:19" x14ac:dyDescent="0.25">
      <c r="Q397" s="53" t="s">
        <v>676</v>
      </c>
      <c r="R397" s="52"/>
      <c r="S397" s="52">
        <v>168</v>
      </c>
    </row>
    <row r="398" spans="17:19" x14ac:dyDescent="0.25">
      <c r="Q398" s="53" t="s">
        <v>1073</v>
      </c>
      <c r="R398" s="52">
        <v>185</v>
      </c>
      <c r="S398" s="52"/>
    </row>
    <row r="399" spans="17:19" x14ac:dyDescent="0.25">
      <c r="Q399" s="53" t="s">
        <v>1074</v>
      </c>
      <c r="R399" s="52">
        <v>179</v>
      </c>
      <c r="S399" s="52"/>
    </row>
    <row r="400" spans="17:19" x14ac:dyDescent="0.25">
      <c r="Q400" s="53" t="s">
        <v>1570</v>
      </c>
      <c r="R400" s="52"/>
      <c r="S400" s="52">
        <v>178</v>
      </c>
    </row>
    <row r="401" spans="17:19" x14ac:dyDescent="0.25">
      <c r="Q401" s="53" t="s">
        <v>1075</v>
      </c>
      <c r="R401" s="52"/>
      <c r="S401" s="52">
        <v>169</v>
      </c>
    </row>
    <row r="402" spans="17:19" x14ac:dyDescent="0.25">
      <c r="Q402" s="53" t="s">
        <v>548</v>
      </c>
      <c r="R402" s="52">
        <v>172</v>
      </c>
      <c r="S402" s="52"/>
    </row>
    <row r="403" spans="17:19" x14ac:dyDescent="0.25">
      <c r="Q403" s="53" t="s">
        <v>217</v>
      </c>
      <c r="R403" s="52">
        <v>175</v>
      </c>
      <c r="S403" s="52"/>
    </row>
    <row r="404" spans="17:19" x14ac:dyDescent="0.25">
      <c r="Q404" s="53" t="s">
        <v>245</v>
      </c>
      <c r="R404" s="52"/>
      <c r="S404" s="52">
        <v>165</v>
      </c>
    </row>
    <row r="405" spans="17:19" x14ac:dyDescent="0.25">
      <c r="Q405" s="53" t="s">
        <v>1078</v>
      </c>
      <c r="R405" s="52">
        <v>198</v>
      </c>
      <c r="S405" s="52"/>
    </row>
    <row r="406" spans="17:19" x14ac:dyDescent="0.25">
      <c r="Q406" s="53" t="s">
        <v>1076</v>
      </c>
      <c r="R406" s="52">
        <v>183</v>
      </c>
      <c r="S406" s="52"/>
    </row>
    <row r="407" spans="17:19" x14ac:dyDescent="0.25">
      <c r="Q407" s="53" t="s">
        <v>1077</v>
      </c>
      <c r="R407" s="52"/>
      <c r="S407" s="52">
        <v>167</v>
      </c>
    </row>
    <row r="408" spans="17:19" x14ac:dyDescent="0.25">
      <c r="Q408" s="53" t="s">
        <v>133</v>
      </c>
      <c r="R408" s="52"/>
      <c r="S408" s="52">
        <v>180</v>
      </c>
    </row>
    <row r="409" spans="17:19" x14ac:dyDescent="0.25">
      <c r="Q409" s="53" t="s">
        <v>1079</v>
      </c>
      <c r="R409" s="52">
        <v>211</v>
      </c>
      <c r="S409" s="52"/>
    </row>
    <row r="410" spans="17:19" x14ac:dyDescent="0.25">
      <c r="Q410" s="53" t="s">
        <v>218</v>
      </c>
      <c r="R410" s="52"/>
      <c r="S410" s="52">
        <v>172</v>
      </c>
    </row>
    <row r="411" spans="17:19" x14ac:dyDescent="0.25">
      <c r="Q411" s="53" t="s">
        <v>880</v>
      </c>
      <c r="R411" s="52">
        <v>181</v>
      </c>
      <c r="S411" s="52"/>
    </row>
    <row r="412" spans="17:19" x14ac:dyDescent="0.25">
      <c r="Q412" s="53" t="s">
        <v>1080</v>
      </c>
      <c r="R412" s="52">
        <v>191</v>
      </c>
      <c r="S412" s="52"/>
    </row>
    <row r="413" spans="17:19" x14ac:dyDescent="0.25">
      <c r="Q413" s="53" t="s">
        <v>1081</v>
      </c>
      <c r="R413" s="52">
        <v>185</v>
      </c>
      <c r="S413" s="52"/>
    </row>
    <row r="414" spans="17:19" x14ac:dyDescent="0.25">
      <c r="Q414" s="53" t="s">
        <v>282</v>
      </c>
      <c r="R414" s="52">
        <v>181</v>
      </c>
      <c r="S414" s="52"/>
    </row>
    <row r="415" spans="17:19" x14ac:dyDescent="0.25">
      <c r="Q415" s="53" t="s">
        <v>1082</v>
      </c>
      <c r="R415" s="52"/>
      <c r="S415" s="52">
        <v>183</v>
      </c>
    </row>
    <row r="416" spans="17:19" x14ac:dyDescent="0.25">
      <c r="Q416" s="53" t="s">
        <v>571</v>
      </c>
      <c r="R416" s="52">
        <v>174</v>
      </c>
      <c r="S416" s="52"/>
    </row>
    <row r="417" spans="17:19" x14ac:dyDescent="0.25">
      <c r="Q417" s="53" t="s">
        <v>572</v>
      </c>
      <c r="R417" s="52"/>
      <c r="S417" s="52">
        <v>169</v>
      </c>
    </row>
    <row r="418" spans="17:19" x14ac:dyDescent="0.25">
      <c r="Q418" s="53" t="s">
        <v>702</v>
      </c>
      <c r="R418" s="52"/>
      <c r="S418" s="52">
        <v>173</v>
      </c>
    </row>
    <row r="419" spans="17:19" x14ac:dyDescent="0.25">
      <c r="Q419" s="53" t="s">
        <v>219</v>
      </c>
      <c r="R419" s="52">
        <v>176</v>
      </c>
      <c r="S419" s="52"/>
    </row>
    <row r="420" spans="17:19" x14ac:dyDescent="0.25">
      <c r="Q420" s="53" t="s">
        <v>703</v>
      </c>
      <c r="R420" s="52">
        <v>190</v>
      </c>
      <c r="S420" s="52"/>
    </row>
    <row r="421" spans="17:19" x14ac:dyDescent="0.25">
      <c r="Q421" s="53" t="s">
        <v>755</v>
      </c>
      <c r="R421" s="52">
        <v>178</v>
      </c>
      <c r="S421" s="52"/>
    </row>
    <row r="422" spans="17:19" x14ac:dyDescent="0.25">
      <c r="Q422" s="53" t="s">
        <v>756</v>
      </c>
      <c r="R422" s="52"/>
      <c r="S422" s="52">
        <v>174</v>
      </c>
    </row>
    <row r="423" spans="17:19" x14ac:dyDescent="0.25">
      <c r="Q423" s="53" t="s">
        <v>1083</v>
      </c>
      <c r="R423" s="52"/>
      <c r="S423" s="52">
        <v>166</v>
      </c>
    </row>
    <row r="424" spans="17:19" x14ac:dyDescent="0.25">
      <c r="Q424" s="53" t="s">
        <v>271</v>
      </c>
      <c r="R424" s="52"/>
      <c r="S424" s="52">
        <v>175</v>
      </c>
    </row>
    <row r="425" spans="17:19" x14ac:dyDescent="0.25">
      <c r="Q425" s="53" t="s">
        <v>1084</v>
      </c>
      <c r="R425" s="52"/>
      <c r="S425" s="52">
        <v>169</v>
      </c>
    </row>
    <row r="426" spans="17:19" x14ac:dyDescent="0.25">
      <c r="Q426" s="53" t="s">
        <v>283</v>
      </c>
      <c r="R426" s="52"/>
      <c r="S426" s="52">
        <v>190</v>
      </c>
    </row>
    <row r="427" spans="17:19" x14ac:dyDescent="0.25">
      <c r="Q427" s="53" t="s">
        <v>105</v>
      </c>
      <c r="R427" s="52">
        <v>190</v>
      </c>
      <c r="S427" s="52"/>
    </row>
    <row r="428" spans="17:19" x14ac:dyDescent="0.25">
      <c r="Q428" s="53" t="s">
        <v>1085</v>
      </c>
      <c r="R428" s="52">
        <v>192</v>
      </c>
      <c r="S428" s="52"/>
    </row>
    <row r="429" spans="17:19" x14ac:dyDescent="0.25">
      <c r="Q429" s="53" t="s">
        <v>1086</v>
      </c>
      <c r="R429" s="52">
        <v>194</v>
      </c>
      <c r="S429" s="52"/>
    </row>
    <row r="430" spans="17:19" x14ac:dyDescent="0.25">
      <c r="Q430" s="53" t="s">
        <v>350</v>
      </c>
      <c r="R430" s="52"/>
      <c r="S430" s="52">
        <v>177</v>
      </c>
    </row>
    <row r="431" spans="17:19" x14ac:dyDescent="0.25">
      <c r="Q431" s="53" t="s">
        <v>246</v>
      </c>
      <c r="R431" s="52"/>
      <c r="S431" s="52">
        <v>168</v>
      </c>
    </row>
    <row r="432" spans="17:19" x14ac:dyDescent="0.25">
      <c r="Q432" s="53" t="s">
        <v>408</v>
      </c>
      <c r="R432" s="52"/>
      <c r="S432" s="52">
        <v>164</v>
      </c>
    </row>
    <row r="433" spans="17:19" x14ac:dyDescent="0.25">
      <c r="Q433" s="53" t="s">
        <v>1087</v>
      </c>
      <c r="R433" s="52"/>
      <c r="S433" s="52">
        <v>171</v>
      </c>
    </row>
    <row r="434" spans="17:19" x14ac:dyDescent="0.25">
      <c r="Q434" s="53" t="s">
        <v>1088</v>
      </c>
      <c r="R434" s="52"/>
      <c r="S434" s="52">
        <v>166</v>
      </c>
    </row>
    <row r="435" spans="17:19" x14ac:dyDescent="0.25">
      <c r="Q435" s="53" t="s">
        <v>134</v>
      </c>
      <c r="R435" s="52"/>
      <c r="S435" s="52">
        <v>184</v>
      </c>
    </row>
    <row r="436" spans="17:19" x14ac:dyDescent="0.25">
      <c r="Q436" s="53" t="s">
        <v>1542</v>
      </c>
      <c r="R436" s="52">
        <v>205</v>
      </c>
      <c r="S436" s="52"/>
    </row>
    <row r="437" spans="17:19" x14ac:dyDescent="0.25">
      <c r="Q437" s="53" t="s">
        <v>740</v>
      </c>
      <c r="R437" s="52"/>
      <c r="S437" s="52">
        <v>170</v>
      </c>
    </row>
    <row r="438" spans="17:19" x14ac:dyDescent="0.25">
      <c r="Q438" s="53" t="s">
        <v>1089</v>
      </c>
      <c r="R438" s="52">
        <v>178</v>
      </c>
      <c r="S438" s="52"/>
    </row>
    <row r="439" spans="17:19" x14ac:dyDescent="0.25">
      <c r="Q439" s="53" t="s">
        <v>1090</v>
      </c>
      <c r="R439" s="52"/>
      <c r="S439" s="52">
        <v>173</v>
      </c>
    </row>
    <row r="440" spans="17:19" x14ac:dyDescent="0.25">
      <c r="Q440" s="53" t="s">
        <v>1092</v>
      </c>
      <c r="R440" s="52"/>
      <c r="S440" s="52">
        <v>167</v>
      </c>
    </row>
    <row r="441" spans="17:19" x14ac:dyDescent="0.25">
      <c r="Q441" s="53" t="s">
        <v>1091</v>
      </c>
      <c r="R441" s="52"/>
      <c r="S441" s="52">
        <v>177</v>
      </c>
    </row>
    <row r="442" spans="17:19" x14ac:dyDescent="0.25">
      <c r="Q442" s="53" t="s">
        <v>1093</v>
      </c>
      <c r="R442" s="52">
        <v>180</v>
      </c>
      <c r="S442" s="52"/>
    </row>
    <row r="443" spans="17:19" x14ac:dyDescent="0.25">
      <c r="Q443" s="53" t="s">
        <v>161</v>
      </c>
      <c r="R443" s="52">
        <v>177</v>
      </c>
      <c r="S443" s="52"/>
    </row>
    <row r="444" spans="17:19" x14ac:dyDescent="0.25">
      <c r="Q444" s="53" t="s">
        <v>423</v>
      </c>
      <c r="R444" s="52">
        <v>187</v>
      </c>
      <c r="S444" s="52"/>
    </row>
    <row r="445" spans="17:19" x14ac:dyDescent="0.25">
      <c r="Q445" s="53" t="s">
        <v>326</v>
      </c>
      <c r="R445" s="52">
        <v>188</v>
      </c>
      <c r="S445" s="52"/>
    </row>
    <row r="446" spans="17:19" x14ac:dyDescent="0.25">
      <c r="Q446" s="53" t="s">
        <v>1094</v>
      </c>
      <c r="R446" s="52"/>
      <c r="S446" s="52">
        <v>162</v>
      </c>
    </row>
    <row r="447" spans="17:19" x14ac:dyDescent="0.25">
      <c r="Q447" s="53" t="s">
        <v>1571</v>
      </c>
      <c r="R447" s="52">
        <v>172</v>
      </c>
      <c r="S447" s="52"/>
    </row>
    <row r="448" spans="17:19" x14ac:dyDescent="0.25">
      <c r="Q448" s="53" t="s">
        <v>247</v>
      </c>
      <c r="R448" s="52"/>
      <c r="S448" s="52">
        <v>185</v>
      </c>
    </row>
    <row r="449" spans="17:19" x14ac:dyDescent="0.25">
      <c r="Q449" s="53" t="s">
        <v>1095</v>
      </c>
      <c r="R449" s="52"/>
      <c r="S449" s="52">
        <v>178</v>
      </c>
    </row>
    <row r="450" spans="17:19" x14ac:dyDescent="0.25">
      <c r="Q450" s="53" t="s">
        <v>424</v>
      </c>
      <c r="R450" s="52"/>
      <c r="S450" s="52">
        <v>185</v>
      </c>
    </row>
    <row r="451" spans="17:19" x14ac:dyDescent="0.25">
      <c r="Q451" s="53" t="s">
        <v>1096</v>
      </c>
      <c r="R451" s="52">
        <v>183</v>
      </c>
      <c r="S451" s="52"/>
    </row>
    <row r="452" spans="17:19" x14ac:dyDescent="0.25">
      <c r="Q452" s="53" t="s">
        <v>1097</v>
      </c>
      <c r="R452" s="52">
        <v>178</v>
      </c>
      <c r="S452" s="52"/>
    </row>
    <row r="453" spans="17:19" x14ac:dyDescent="0.25">
      <c r="Q453" s="53" t="s">
        <v>135</v>
      </c>
      <c r="R453" s="52">
        <v>180</v>
      </c>
      <c r="S453" s="52"/>
    </row>
    <row r="454" spans="17:19" x14ac:dyDescent="0.25">
      <c r="Q454" s="53" t="s">
        <v>339</v>
      </c>
      <c r="R454" s="52">
        <v>204</v>
      </c>
      <c r="S454" s="52"/>
    </row>
    <row r="455" spans="17:19" x14ac:dyDescent="0.25">
      <c r="Q455" s="53" t="s">
        <v>1572</v>
      </c>
      <c r="R455" s="52"/>
      <c r="S455" s="52">
        <v>172</v>
      </c>
    </row>
    <row r="456" spans="17:19" x14ac:dyDescent="0.25">
      <c r="Q456" s="53" t="s">
        <v>284</v>
      </c>
      <c r="R456" s="52">
        <v>185</v>
      </c>
      <c r="S456" s="52"/>
    </row>
    <row r="457" spans="17:19" x14ac:dyDescent="0.25">
      <c r="Q457" s="53" t="s">
        <v>285</v>
      </c>
      <c r="R457" s="52"/>
      <c r="S457" s="52">
        <v>175</v>
      </c>
    </row>
    <row r="458" spans="17:19" x14ac:dyDescent="0.25">
      <c r="Q458" s="53" t="s">
        <v>1098</v>
      </c>
      <c r="R458" s="52">
        <v>180</v>
      </c>
      <c r="S458" s="52"/>
    </row>
    <row r="459" spans="17:19" x14ac:dyDescent="0.25">
      <c r="Q459" s="53" t="s">
        <v>1099</v>
      </c>
      <c r="R459" s="52"/>
      <c r="S459" s="52">
        <v>163</v>
      </c>
    </row>
    <row r="460" spans="17:19" x14ac:dyDescent="0.25">
      <c r="Q460" s="53" t="s">
        <v>1496</v>
      </c>
      <c r="R460" s="52">
        <v>178</v>
      </c>
      <c r="S460" s="52"/>
    </row>
    <row r="461" spans="17:19" x14ac:dyDescent="0.25">
      <c r="Q461" s="53" t="s">
        <v>1100</v>
      </c>
      <c r="R461" s="52">
        <v>187</v>
      </c>
      <c r="S461" s="52"/>
    </row>
    <row r="462" spans="17:19" x14ac:dyDescent="0.25">
      <c r="Q462" s="53" t="s">
        <v>677</v>
      </c>
      <c r="R462" s="52">
        <v>185</v>
      </c>
      <c r="S462" s="52"/>
    </row>
    <row r="463" spans="17:19" x14ac:dyDescent="0.25">
      <c r="Q463" s="53" t="s">
        <v>203</v>
      </c>
      <c r="R463" s="52">
        <v>187</v>
      </c>
      <c r="S463" s="52"/>
    </row>
    <row r="464" spans="17:19" x14ac:dyDescent="0.25">
      <c r="Q464" s="53" t="s">
        <v>136</v>
      </c>
      <c r="R464" s="52">
        <v>179</v>
      </c>
      <c r="S464" s="52"/>
    </row>
    <row r="465" spans="17:19" x14ac:dyDescent="0.25">
      <c r="Q465" s="53" t="s">
        <v>1101</v>
      </c>
      <c r="R465" s="52">
        <v>191</v>
      </c>
      <c r="S465" s="52"/>
    </row>
    <row r="466" spans="17:19" x14ac:dyDescent="0.25">
      <c r="Q466" s="53" t="s">
        <v>1102</v>
      </c>
      <c r="R466" s="52"/>
      <c r="S466" s="52">
        <v>183</v>
      </c>
    </row>
    <row r="467" spans="17:19" x14ac:dyDescent="0.25">
      <c r="Q467" s="53" t="s">
        <v>204</v>
      </c>
      <c r="R467" s="52">
        <v>186</v>
      </c>
      <c r="S467" s="52"/>
    </row>
    <row r="468" spans="17:19" x14ac:dyDescent="0.25">
      <c r="Q468" s="53" t="s">
        <v>757</v>
      </c>
      <c r="R468" s="52">
        <v>198</v>
      </c>
      <c r="S468" s="52"/>
    </row>
    <row r="469" spans="17:19" x14ac:dyDescent="0.25">
      <c r="Q469" s="53" t="s">
        <v>678</v>
      </c>
      <c r="R469" s="52"/>
      <c r="S469" s="52">
        <v>167</v>
      </c>
    </row>
    <row r="470" spans="17:19" x14ac:dyDescent="0.25">
      <c r="Q470" s="53" t="s">
        <v>1103</v>
      </c>
      <c r="R470" s="52">
        <v>194</v>
      </c>
      <c r="S470" s="52"/>
    </row>
    <row r="471" spans="17:19" x14ac:dyDescent="0.25">
      <c r="Q471" s="53" t="s">
        <v>1104</v>
      </c>
      <c r="R471" s="52">
        <v>185</v>
      </c>
      <c r="S471" s="52"/>
    </row>
    <row r="472" spans="17:19" x14ac:dyDescent="0.25">
      <c r="Q472" s="53" t="s">
        <v>1105</v>
      </c>
      <c r="R472" s="52">
        <v>198</v>
      </c>
      <c r="S472" s="52"/>
    </row>
    <row r="473" spans="17:19" x14ac:dyDescent="0.25">
      <c r="Q473" s="53" t="s">
        <v>1106</v>
      </c>
      <c r="R473" s="52"/>
      <c r="S473" s="52">
        <v>179</v>
      </c>
    </row>
    <row r="474" spans="17:19" x14ac:dyDescent="0.25">
      <c r="Q474" s="53" t="s">
        <v>614</v>
      </c>
      <c r="R474" s="52"/>
      <c r="S474" s="52">
        <v>169</v>
      </c>
    </row>
    <row r="475" spans="17:19" x14ac:dyDescent="0.25">
      <c r="Q475" s="53" t="s">
        <v>455</v>
      </c>
      <c r="R475" s="52">
        <v>194</v>
      </c>
      <c r="S475" s="52"/>
    </row>
    <row r="476" spans="17:19" x14ac:dyDescent="0.25">
      <c r="Q476" s="53" t="s">
        <v>1107</v>
      </c>
      <c r="R476" s="52">
        <v>198</v>
      </c>
      <c r="S476" s="52"/>
    </row>
    <row r="477" spans="17:19" x14ac:dyDescent="0.25">
      <c r="Q477" s="53" t="s">
        <v>456</v>
      </c>
      <c r="R477" s="52">
        <v>200</v>
      </c>
      <c r="S477" s="52"/>
    </row>
    <row r="478" spans="17:19" x14ac:dyDescent="0.25">
      <c r="Q478" s="53" t="s">
        <v>340</v>
      </c>
      <c r="R478" s="52"/>
      <c r="S478" s="52">
        <v>184</v>
      </c>
    </row>
    <row r="479" spans="17:19" x14ac:dyDescent="0.25">
      <c r="Q479" s="53" t="s">
        <v>382</v>
      </c>
      <c r="R479" s="52"/>
      <c r="S479" s="52">
        <v>158</v>
      </c>
    </row>
    <row r="480" spans="17:19" x14ac:dyDescent="0.25">
      <c r="Q480" s="53" t="s">
        <v>425</v>
      </c>
      <c r="R480" s="52">
        <v>178</v>
      </c>
      <c r="S480" s="52"/>
    </row>
    <row r="481" spans="17:19" x14ac:dyDescent="0.25">
      <c r="Q481" s="53" t="s">
        <v>426</v>
      </c>
      <c r="R481" s="52">
        <v>172</v>
      </c>
      <c r="S481" s="52"/>
    </row>
    <row r="482" spans="17:19" x14ac:dyDescent="0.25">
      <c r="Q482" s="53" t="s">
        <v>791</v>
      </c>
      <c r="R482" s="52">
        <v>174</v>
      </c>
      <c r="S482" s="52"/>
    </row>
    <row r="483" spans="17:19" x14ac:dyDescent="0.25">
      <c r="Q483" s="53" t="s">
        <v>97</v>
      </c>
      <c r="R483" s="52"/>
      <c r="S483" s="52">
        <v>168</v>
      </c>
    </row>
    <row r="484" spans="17:19" x14ac:dyDescent="0.25">
      <c r="Q484" s="53" t="s">
        <v>509</v>
      </c>
      <c r="R484" s="52">
        <v>200</v>
      </c>
      <c r="S484" s="52"/>
    </row>
    <row r="485" spans="17:19" x14ac:dyDescent="0.25">
      <c r="Q485" s="53" t="s">
        <v>427</v>
      </c>
      <c r="R485" s="52"/>
      <c r="S485" s="52">
        <v>176</v>
      </c>
    </row>
    <row r="486" spans="17:19" x14ac:dyDescent="0.25">
      <c r="Q486" s="53" t="s">
        <v>510</v>
      </c>
      <c r="R486" s="52">
        <v>174</v>
      </c>
      <c r="S486" s="52"/>
    </row>
    <row r="487" spans="17:19" x14ac:dyDescent="0.25">
      <c r="Q487" s="53" t="s">
        <v>844</v>
      </c>
      <c r="R487" s="52">
        <v>187</v>
      </c>
      <c r="S487" s="52"/>
    </row>
    <row r="488" spans="17:19" x14ac:dyDescent="0.25">
      <c r="Q488" s="53" t="s">
        <v>457</v>
      </c>
      <c r="R488" s="52">
        <v>196</v>
      </c>
      <c r="S488" s="52"/>
    </row>
    <row r="489" spans="17:19" x14ac:dyDescent="0.25">
      <c r="Q489" s="53" t="s">
        <v>351</v>
      </c>
      <c r="R489" s="52"/>
      <c r="S489" s="52">
        <v>171</v>
      </c>
    </row>
    <row r="490" spans="17:19" x14ac:dyDescent="0.25">
      <c r="Q490" s="53" t="s">
        <v>1108</v>
      </c>
      <c r="R490" s="52">
        <v>203</v>
      </c>
      <c r="S490" s="52"/>
    </row>
    <row r="491" spans="17:19" x14ac:dyDescent="0.25">
      <c r="Q491" s="53" t="s">
        <v>1109</v>
      </c>
      <c r="R491" s="52"/>
      <c r="S491" s="52">
        <v>178</v>
      </c>
    </row>
    <row r="492" spans="17:19" x14ac:dyDescent="0.25">
      <c r="Q492" s="53" t="s">
        <v>1110</v>
      </c>
      <c r="R492" s="52"/>
      <c r="S492" s="52">
        <v>164</v>
      </c>
    </row>
    <row r="493" spans="17:19" x14ac:dyDescent="0.25">
      <c r="Q493" s="53" t="s">
        <v>1111</v>
      </c>
      <c r="R493" s="52"/>
      <c r="S493" s="52">
        <v>172</v>
      </c>
    </row>
    <row r="494" spans="17:19" x14ac:dyDescent="0.25">
      <c r="Q494" s="53" t="s">
        <v>1112</v>
      </c>
      <c r="R494" s="52">
        <v>186</v>
      </c>
      <c r="S494" s="52"/>
    </row>
    <row r="495" spans="17:19" x14ac:dyDescent="0.25">
      <c r="Q495" s="53" t="s">
        <v>93</v>
      </c>
      <c r="R495" s="52"/>
      <c r="S495" s="52">
        <v>165</v>
      </c>
    </row>
    <row r="496" spans="17:19" x14ac:dyDescent="0.25">
      <c r="Q496" s="53" t="s">
        <v>1113</v>
      </c>
      <c r="R496" s="52"/>
      <c r="S496" s="52">
        <v>191</v>
      </c>
    </row>
    <row r="497" spans="17:19" x14ac:dyDescent="0.25">
      <c r="Q497" s="53" t="s">
        <v>1114</v>
      </c>
      <c r="R497" s="52"/>
      <c r="S497" s="52">
        <v>174</v>
      </c>
    </row>
    <row r="498" spans="17:19" x14ac:dyDescent="0.25">
      <c r="Q498" s="53" t="s">
        <v>364</v>
      </c>
      <c r="R498" s="52">
        <v>196</v>
      </c>
      <c r="S498" s="52"/>
    </row>
    <row r="499" spans="17:19" x14ac:dyDescent="0.25">
      <c r="Q499" s="53" t="s">
        <v>1115</v>
      </c>
      <c r="R499" s="52">
        <v>193</v>
      </c>
      <c r="S499" s="52"/>
    </row>
    <row r="500" spans="17:19" x14ac:dyDescent="0.25">
      <c r="Q500" s="53" t="s">
        <v>1116</v>
      </c>
      <c r="R500" s="52"/>
      <c r="S500" s="52">
        <v>185</v>
      </c>
    </row>
    <row r="501" spans="17:19" x14ac:dyDescent="0.25">
      <c r="Q501" s="53" t="s">
        <v>827</v>
      </c>
      <c r="R501" s="52">
        <v>173</v>
      </c>
      <c r="S501" s="52"/>
    </row>
    <row r="502" spans="17:19" x14ac:dyDescent="0.25">
      <c r="Q502" s="53" t="s">
        <v>137</v>
      </c>
      <c r="R502" s="52">
        <v>198</v>
      </c>
      <c r="S502" s="52"/>
    </row>
    <row r="503" spans="17:19" x14ac:dyDescent="0.25">
      <c r="Q503" s="53" t="s">
        <v>679</v>
      </c>
      <c r="R503" s="52"/>
      <c r="S503" s="52">
        <v>157</v>
      </c>
    </row>
    <row r="504" spans="17:19" x14ac:dyDescent="0.25">
      <c r="Q504" s="53" t="s">
        <v>392</v>
      </c>
      <c r="R504" s="52"/>
      <c r="S504" s="52">
        <v>164</v>
      </c>
    </row>
    <row r="505" spans="17:19" x14ac:dyDescent="0.25">
      <c r="Q505" s="53" t="s">
        <v>573</v>
      </c>
      <c r="R505" s="52"/>
      <c r="S505" s="52">
        <v>170</v>
      </c>
    </row>
    <row r="506" spans="17:19" x14ac:dyDescent="0.25">
      <c r="Q506" s="53" t="s">
        <v>166</v>
      </c>
      <c r="R506" s="52"/>
      <c r="S506" s="52">
        <v>161</v>
      </c>
    </row>
    <row r="507" spans="17:19" x14ac:dyDescent="0.25">
      <c r="Q507" s="53" t="s">
        <v>458</v>
      </c>
      <c r="R507" s="52">
        <v>190</v>
      </c>
      <c r="S507" s="52"/>
    </row>
    <row r="508" spans="17:19" x14ac:dyDescent="0.25">
      <c r="Q508" s="53" t="s">
        <v>459</v>
      </c>
      <c r="R508" s="52"/>
      <c r="S508" s="52">
        <v>168</v>
      </c>
    </row>
    <row r="509" spans="17:19" x14ac:dyDescent="0.25">
      <c r="Q509" s="53" t="s">
        <v>1117</v>
      </c>
      <c r="R509" s="52">
        <v>176</v>
      </c>
      <c r="S509" s="52"/>
    </row>
    <row r="510" spans="17:19" x14ac:dyDescent="0.25">
      <c r="Q510" s="53" t="s">
        <v>1118</v>
      </c>
      <c r="R510" s="52">
        <v>182</v>
      </c>
      <c r="S510" s="52"/>
    </row>
    <row r="511" spans="17:19" x14ac:dyDescent="0.25">
      <c r="Q511" s="53" t="s">
        <v>574</v>
      </c>
      <c r="R511" s="52"/>
      <c r="S511" s="52">
        <v>179</v>
      </c>
    </row>
    <row r="512" spans="17:19" x14ac:dyDescent="0.25">
      <c r="Q512" s="53" t="s">
        <v>1119</v>
      </c>
      <c r="R512" s="52">
        <v>188</v>
      </c>
      <c r="S512" s="52"/>
    </row>
    <row r="513" spans="17:19" x14ac:dyDescent="0.25">
      <c r="Q513" s="53" t="s">
        <v>1120</v>
      </c>
      <c r="R513" s="52"/>
      <c r="S513" s="52">
        <v>178</v>
      </c>
    </row>
    <row r="514" spans="17:19" x14ac:dyDescent="0.25">
      <c r="Q514" s="53" t="s">
        <v>1121</v>
      </c>
      <c r="R514" s="52"/>
      <c r="S514" s="52">
        <v>167</v>
      </c>
    </row>
    <row r="515" spans="17:19" x14ac:dyDescent="0.25">
      <c r="Q515" s="53" t="s">
        <v>286</v>
      </c>
      <c r="R515" s="52">
        <v>169</v>
      </c>
      <c r="S515" s="52"/>
    </row>
    <row r="516" spans="17:19" x14ac:dyDescent="0.25">
      <c r="Q516" s="53" t="s">
        <v>881</v>
      </c>
      <c r="R516" s="52">
        <v>173</v>
      </c>
      <c r="S516" s="52"/>
    </row>
    <row r="517" spans="17:19" x14ac:dyDescent="0.25">
      <c r="Q517" s="53" t="s">
        <v>658</v>
      </c>
      <c r="R517" s="52"/>
      <c r="S517" s="52">
        <v>172</v>
      </c>
    </row>
    <row r="518" spans="17:19" x14ac:dyDescent="0.25">
      <c r="Q518" s="53" t="s">
        <v>1122</v>
      </c>
      <c r="R518" s="52">
        <v>183</v>
      </c>
      <c r="S518" s="52"/>
    </row>
    <row r="519" spans="17:19" x14ac:dyDescent="0.25">
      <c r="Q519" s="53" t="s">
        <v>138</v>
      </c>
      <c r="R519" s="52">
        <v>188</v>
      </c>
      <c r="S519" s="52"/>
    </row>
    <row r="520" spans="17:19" x14ac:dyDescent="0.25">
      <c r="Q520" s="53" t="s">
        <v>1123</v>
      </c>
      <c r="R520" s="52"/>
      <c r="S520" s="52">
        <v>170</v>
      </c>
    </row>
    <row r="521" spans="17:19" x14ac:dyDescent="0.25">
      <c r="Q521" s="53" t="s">
        <v>352</v>
      </c>
      <c r="R521" s="52"/>
      <c r="S521" s="52">
        <v>173</v>
      </c>
    </row>
    <row r="522" spans="17:19" x14ac:dyDescent="0.25">
      <c r="Q522" s="53" t="s">
        <v>904</v>
      </c>
      <c r="R522" s="52"/>
      <c r="S522" s="52">
        <v>174</v>
      </c>
    </row>
    <row r="523" spans="17:19" x14ac:dyDescent="0.25">
      <c r="Q523" s="53" t="s">
        <v>680</v>
      </c>
      <c r="R523" s="52">
        <v>180</v>
      </c>
      <c r="S523" s="52"/>
    </row>
    <row r="524" spans="17:19" x14ac:dyDescent="0.25">
      <c r="Q524" s="53" t="s">
        <v>428</v>
      </c>
      <c r="R524" s="52">
        <v>172</v>
      </c>
      <c r="S524" s="52"/>
    </row>
    <row r="525" spans="17:19" x14ac:dyDescent="0.25">
      <c r="Q525" s="53" t="s">
        <v>98</v>
      </c>
      <c r="R525" s="52">
        <v>168</v>
      </c>
      <c r="S525" s="52"/>
    </row>
    <row r="526" spans="17:19" x14ac:dyDescent="0.25">
      <c r="Q526" s="53" t="s">
        <v>1599</v>
      </c>
      <c r="R526" s="52">
        <v>189</v>
      </c>
      <c r="S526" s="52"/>
    </row>
    <row r="527" spans="17:19" x14ac:dyDescent="0.25">
      <c r="Q527" s="53" t="s">
        <v>882</v>
      </c>
      <c r="R527" s="52">
        <v>193</v>
      </c>
      <c r="S527" s="52"/>
    </row>
    <row r="528" spans="17:19" x14ac:dyDescent="0.25">
      <c r="Q528" s="53" t="s">
        <v>1124</v>
      </c>
      <c r="R528" s="52">
        <v>183</v>
      </c>
      <c r="S528" s="52"/>
    </row>
    <row r="529" spans="17:19" x14ac:dyDescent="0.25">
      <c r="Q529" s="53" t="s">
        <v>248</v>
      </c>
      <c r="R529" s="52"/>
      <c r="S529" s="52">
        <v>170</v>
      </c>
    </row>
    <row r="530" spans="17:19" x14ac:dyDescent="0.25">
      <c r="Q530" s="53" t="s">
        <v>798</v>
      </c>
      <c r="R530" s="52"/>
      <c r="S530" s="52">
        <v>173</v>
      </c>
    </row>
    <row r="531" spans="17:19" x14ac:dyDescent="0.25">
      <c r="Q531" s="53" t="s">
        <v>1125</v>
      </c>
      <c r="R531" s="52">
        <v>171</v>
      </c>
      <c r="S531" s="52"/>
    </row>
    <row r="532" spans="17:19" x14ac:dyDescent="0.25">
      <c r="Q532" s="53" t="s">
        <v>1126</v>
      </c>
      <c r="R532" s="52">
        <v>177</v>
      </c>
      <c r="S532" s="52"/>
    </row>
    <row r="533" spans="17:19" x14ac:dyDescent="0.25">
      <c r="Q533" s="53" t="s">
        <v>1127</v>
      </c>
      <c r="R533" s="52"/>
      <c r="S533" s="52">
        <v>170</v>
      </c>
    </row>
    <row r="534" spans="17:19" x14ac:dyDescent="0.25">
      <c r="Q534" s="53" t="s">
        <v>353</v>
      </c>
      <c r="R534" s="52"/>
      <c r="S534" s="52">
        <v>171</v>
      </c>
    </row>
    <row r="535" spans="17:19" x14ac:dyDescent="0.25">
      <c r="Q535" s="53" t="s">
        <v>813</v>
      </c>
      <c r="R535" s="52">
        <v>188</v>
      </c>
      <c r="S535" s="52"/>
    </row>
    <row r="536" spans="17:19" x14ac:dyDescent="0.25">
      <c r="Q536" s="53" t="s">
        <v>659</v>
      </c>
      <c r="R536" s="52"/>
      <c r="S536" s="52">
        <v>182</v>
      </c>
    </row>
    <row r="537" spans="17:19" x14ac:dyDescent="0.25">
      <c r="Q537" s="53" t="s">
        <v>1128</v>
      </c>
      <c r="R537" s="52">
        <v>194</v>
      </c>
      <c r="S537" s="52"/>
    </row>
    <row r="538" spans="17:19" x14ac:dyDescent="0.25">
      <c r="Q538" s="53" t="s">
        <v>1129</v>
      </c>
      <c r="R538" s="52"/>
      <c r="S538" s="52">
        <v>168</v>
      </c>
    </row>
    <row r="539" spans="17:19" x14ac:dyDescent="0.25">
      <c r="Q539" s="53" t="s">
        <v>1497</v>
      </c>
      <c r="R539" s="52">
        <v>203</v>
      </c>
      <c r="S539" s="52"/>
    </row>
    <row r="540" spans="17:19" x14ac:dyDescent="0.25">
      <c r="Q540" s="53" t="s">
        <v>460</v>
      </c>
      <c r="R540" s="52"/>
      <c r="S540" s="52">
        <v>175</v>
      </c>
    </row>
    <row r="541" spans="17:19" x14ac:dyDescent="0.25">
      <c r="Q541" s="53" t="s">
        <v>1532</v>
      </c>
      <c r="R541" s="52">
        <v>181</v>
      </c>
      <c r="S541" s="52"/>
    </row>
    <row r="542" spans="17:19" x14ac:dyDescent="0.25">
      <c r="Q542" s="53" t="s">
        <v>1130</v>
      </c>
      <c r="R542" s="52">
        <v>192</v>
      </c>
      <c r="S542" s="52"/>
    </row>
    <row r="543" spans="17:19" x14ac:dyDescent="0.25">
      <c r="Q543" s="53" t="s">
        <v>1498</v>
      </c>
      <c r="R543" s="52"/>
      <c r="S543" s="52">
        <v>191</v>
      </c>
    </row>
    <row r="544" spans="17:19" x14ac:dyDescent="0.25">
      <c r="Q544" s="53" t="s">
        <v>139</v>
      </c>
      <c r="R544" s="52">
        <v>180</v>
      </c>
      <c r="S544" s="52"/>
    </row>
    <row r="545" spans="17:19" x14ac:dyDescent="0.25">
      <c r="Q545" s="53" t="s">
        <v>1552</v>
      </c>
      <c r="R545" s="52"/>
      <c r="S545" s="52">
        <v>186</v>
      </c>
    </row>
    <row r="546" spans="17:19" x14ac:dyDescent="0.25">
      <c r="Q546" s="53" t="s">
        <v>1499</v>
      </c>
      <c r="R546" s="52">
        <v>157</v>
      </c>
      <c r="S546" s="52"/>
    </row>
    <row r="547" spans="17:19" x14ac:dyDescent="0.25">
      <c r="Q547" s="53" t="s">
        <v>1131</v>
      </c>
      <c r="R547" s="52"/>
      <c r="S547" s="52">
        <v>165</v>
      </c>
    </row>
    <row r="548" spans="17:19" x14ac:dyDescent="0.25">
      <c r="Q548" s="53" t="s">
        <v>511</v>
      </c>
      <c r="R548" s="52"/>
      <c r="S548" s="52">
        <v>170</v>
      </c>
    </row>
    <row r="549" spans="17:19" x14ac:dyDescent="0.25">
      <c r="Q549" s="53" t="s">
        <v>1500</v>
      </c>
      <c r="R549" s="52">
        <v>188</v>
      </c>
      <c r="S549" s="52"/>
    </row>
    <row r="550" spans="17:19" x14ac:dyDescent="0.25">
      <c r="Q550" s="53" t="s">
        <v>1132</v>
      </c>
      <c r="R550" s="52"/>
      <c r="S550" s="52">
        <v>193</v>
      </c>
    </row>
    <row r="551" spans="17:19" x14ac:dyDescent="0.25">
      <c r="Q551" s="53" t="s">
        <v>1133</v>
      </c>
      <c r="R551" s="52"/>
      <c r="S551" s="52">
        <v>172</v>
      </c>
    </row>
    <row r="552" spans="17:19" x14ac:dyDescent="0.25">
      <c r="Q552" s="53" t="s">
        <v>1134</v>
      </c>
      <c r="R552" s="52">
        <v>183</v>
      </c>
      <c r="S552" s="52"/>
    </row>
    <row r="553" spans="17:19" x14ac:dyDescent="0.25">
      <c r="Q553" s="53" t="s">
        <v>1135</v>
      </c>
      <c r="R553" s="52"/>
      <c r="S553" s="52">
        <v>176</v>
      </c>
    </row>
    <row r="554" spans="17:19" x14ac:dyDescent="0.25">
      <c r="Q554" s="53" t="s">
        <v>249</v>
      </c>
      <c r="R554" s="52">
        <v>200</v>
      </c>
      <c r="S554" s="52"/>
    </row>
    <row r="555" spans="17:19" x14ac:dyDescent="0.25">
      <c r="Q555" s="53" t="s">
        <v>1136</v>
      </c>
      <c r="R555" s="52"/>
      <c r="S555" s="52">
        <v>165</v>
      </c>
    </row>
    <row r="556" spans="17:19" x14ac:dyDescent="0.25">
      <c r="Q556" s="53" t="s">
        <v>1137</v>
      </c>
      <c r="R556" s="52">
        <v>185</v>
      </c>
      <c r="S556" s="52"/>
    </row>
    <row r="557" spans="17:19" x14ac:dyDescent="0.25">
      <c r="Q557" s="53" t="s">
        <v>354</v>
      </c>
      <c r="R557" s="52"/>
      <c r="S557" s="52">
        <v>177</v>
      </c>
    </row>
    <row r="558" spans="17:19" x14ac:dyDescent="0.25">
      <c r="Q558" s="53" t="s">
        <v>168</v>
      </c>
      <c r="R558" s="52">
        <v>156</v>
      </c>
      <c r="S558" s="52"/>
    </row>
    <row r="559" spans="17:19" x14ac:dyDescent="0.25">
      <c r="Q559" s="53" t="s">
        <v>317</v>
      </c>
      <c r="R559" s="52">
        <v>177</v>
      </c>
      <c r="S559" s="52"/>
    </row>
    <row r="560" spans="17:19" x14ac:dyDescent="0.25">
      <c r="Q560" s="53" t="s">
        <v>1553</v>
      </c>
      <c r="R560" s="52"/>
      <c r="S560" s="52">
        <v>165</v>
      </c>
    </row>
    <row r="561" spans="17:19" x14ac:dyDescent="0.25">
      <c r="Q561" s="53" t="s">
        <v>287</v>
      </c>
      <c r="R561" s="52"/>
      <c r="S561" s="52">
        <v>158</v>
      </c>
    </row>
    <row r="562" spans="17:19" x14ac:dyDescent="0.25">
      <c r="Q562" s="53" t="s">
        <v>1138</v>
      </c>
      <c r="R562" s="52">
        <v>168</v>
      </c>
      <c r="S562" s="52"/>
    </row>
    <row r="563" spans="17:19" x14ac:dyDescent="0.25">
      <c r="Q563" s="53" t="s">
        <v>660</v>
      </c>
      <c r="R563" s="52">
        <v>185</v>
      </c>
      <c r="S563" s="52"/>
    </row>
    <row r="564" spans="17:19" x14ac:dyDescent="0.25">
      <c r="Q564" s="53" t="s">
        <v>1139</v>
      </c>
      <c r="R564" s="52">
        <v>183</v>
      </c>
      <c r="S564" s="52"/>
    </row>
    <row r="565" spans="17:19" x14ac:dyDescent="0.25">
      <c r="Q565" s="53" t="s">
        <v>1140</v>
      </c>
      <c r="R565" s="52">
        <v>182</v>
      </c>
      <c r="S565" s="52"/>
    </row>
    <row r="566" spans="17:19" x14ac:dyDescent="0.25">
      <c r="Q566" s="53" t="s">
        <v>1501</v>
      </c>
      <c r="R566" s="52">
        <v>165</v>
      </c>
      <c r="S566" s="52"/>
    </row>
    <row r="567" spans="17:19" x14ac:dyDescent="0.25">
      <c r="Q567" s="53" t="s">
        <v>169</v>
      </c>
      <c r="R567" s="52">
        <v>185</v>
      </c>
      <c r="S567" s="52"/>
    </row>
    <row r="568" spans="17:19" x14ac:dyDescent="0.25">
      <c r="Q568" s="53" t="s">
        <v>183</v>
      </c>
      <c r="R568" s="52">
        <v>179</v>
      </c>
      <c r="S568" s="52"/>
    </row>
    <row r="569" spans="17:19" x14ac:dyDescent="0.25">
      <c r="Q569" s="53" t="s">
        <v>1141</v>
      </c>
      <c r="R569" s="52">
        <v>191</v>
      </c>
      <c r="S569" s="52"/>
    </row>
    <row r="570" spans="17:19" x14ac:dyDescent="0.25">
      <c r="Q570" s="53" t="s">
        <v>1142</v>
      </c>
      <c r="R570" s="52"/>
      <c r="S570" s="52">
        <v>173</v>
      </c>
    </row>
    <row r="571" spans="17:19" x14ac:dyDescent="0.25">
      <c r="Q571" s="53" t="s">
        <v>327</v>
      </c>
      <c r="R571" s="52"/>
      <c r="S571" s="52">
        <v>180</v>
      </c>
    </row>
    <row r="572" spans="17:19" x14ac:dyDescent="0.25">
      <c r="Q572" s="53" t="s">
        <v>599</v>
      </c>
      <c r="R572" s="52">
        <v>181</v>
      </c>
      <c r="S572" s="52"/>
    </row>
    <row r="573" spans="17:19" x14ac:dyDescent="0.25">
      <c r="Q573" s="53" t="s">
        <v>1143</v>
      </c>
      <c r="R573" s="52">
        <v>197</v>
      </c>
      <c r="S573" s="52"/>
    </row>
    <row r="574" spans="17:19" x14ac:dyDescent="0.25">
      <c r="Q574" s="53" t="s">
        <v>758</v>
      </c>
      <c r="R574" s="52">
        <v>174</v>
      </c>
      <c r="S574" s="52"/>
    </row>
    <row r="575" spans="17:19" x14ac:dyDescent="0.25">
      <c r="Q575" s="53" t="s">
        <v>512</v>
      </c>
      <c r="R575" s="52">
        <v>184</v>
      </c>
      <c r="S575" s="52"/>
    </row>
    <row r="576" spans="17:19" x14ac:dyDescent="0.25">
      <c r="Q576" s="53" t="s">
        <v>1144</v>
      </c>
      <c r="R576" s="52"/>
      <c r="S576" s="52">
        <v>181</v>
      </c>
    </row>
    <row r="577" spans="17:19" x14ac:dyDescent="0.25">
      <c r="Q577" s="53" t="s">
        <v>575</v>
      </c>
      <c r="R577" s="52"/>
      <c r="S577" s="52">
        <v>182</v>
      </c>
    </row>
    <row r="578" spans="17:19" x14ac:dyDescent="0.25">
      <c r="Q578" s="53" t="s">
        <v>502</v>
      </c>
      <c r="R578" s="52"/>
      <c r="S578" s="52">
        <v>152</v>
      </c>
    </row>
    <row r="579" spans="17:19" x14ac:dyDescent="0.25">
      <c r="Q579" s="53" t="s">
        <v>250</v>
      </c>
      <c r="R579" s="52"/>
      <c r="S579" s="52">
        <v>169</v>
      </c>
    </row>
    <row r="580" spans="17:19" x14ac:dyDescent="0.25">
      <c r="Q580" s="53" t="s">
        <v>576</v>
      </c>
      <c r="R580" s="52">
        <v>170</v>
      </c>
      <c r="S580" s="52"/>
    </row>
    <row r="581" spans="17:19" x14ac:dyDescent="0.25">
      <c r="Q581" s="53" t="s">
        <v>461</v>
      </c>
      <c r="R581" s="52"/>
      <c r="S581" s="52">
        <v>181</v>
      </c>
    </row>
    <row r="582" spans="17:19" x14ac:dyDescent="0.25">
      <c r="Q582" s="53" t="s">
        <v>184</v>
      </c>
      <c r="R582" s="52"/>
      <c r="S582" s="52">
        <v>171</v>
      </c>
    </row>
    <row r="583" spans="17:19" x14ac:dyDescent="0.25">
      <c r="Q583" s="53" t="s">
        <v>229</v>
      </c>
      <c r="R583" s="52">
        <v>172</v>
      </c>
      <c r="S583" s="52"/>
    </row>
    <row r="584" spans="17:19" x14ac:dyDescent="0.25">
      <c r="Q584" s="53" t="s">
        <v>759</v>
      </c>
      <c r="R584" s="52"/>
      <c r="S584" s="52">
        <v>184</v>
      </c>
    </row>
    <row r="585" spans="17:19" x14ac:dyDescent="0.25">
      <c r="Q585" s="53" t="s">
        <v>760</v>
      </c>
      <c r="R585" s="52">
        <v>193</v>
      </c>
      <c r="S585" s="52"/>
    </row>
    <row r="586" spans="17:19" x14ac:dyDescent="0.25">
      <c r="Q586" s="53" t="s">
        <v>1145</v>
      </c>
      <c r="R586" s="52">
        <v>155</v>
      </c>
      <c r="S586" s="52"/>
    </row>
    <row r="587" spans="17:19" x14ac:dyDescent="0.25">
      <c r="Q587" s="53" t="s">
        <v>140</v>
      </c>
      <c r="R587" s="52"/>
      <c r="S587" s="52">
        <v>162</v>
      </c>
    </row>
    <row r="588" spans="17:19" x14ac:dyDescent="0.25">
      <c r="Q588" s="53" t="s">
        <v>1146</v>
      </c>
      <c r="R588" s="52"/>
      <c r="S588" s="52">
        <v>185</v>
      </c>
    </row>
    <row r="589" spans="17:19" x14ac:dyDescent="0.25">
      <c r="Q589" s="53" t="s">
        <v>1147</v>
      </c>
      <c r="R589" s="52"/>
      <c r="S589" s="52">
        <v>170</v>
      </c>
    </row>
    <row r="590" spans="17:19" x14ac:dyDescent="0.25">
      <c r="Q590" s="53" t="s">
        <v>178</v>
      </c>
      <c r="R590" s="52"/>
      <c r="S590" s="52">
        <v>165</v>
      </c>
    </row>
    <row r="591" spans="17:19" x14ac:dyDescent="0.25">
      <c r="Q591" s="53" t="s">
        <v>1148</v>
      </c>
      <c r="R591" s="52">
        <v>180</v>
      </c>
      <c r="S591" s="52"/>
    </row>
    <row r="592" spans="17:19" x14ac:dyDescent="0.25">
      <c r="Q592" s="53" t="s">
        <v>1149</v>
      </c>
      <c r="R592" s="52">
        <v>193</v>
      </c>
      <c r="S592" s="52"/>
    </row>
    <row r="593" spans="17:19" x14ac:dyDescent="0.25">
      <c r="Q593" s="53" t="s">
        <v>1150</v>
      </c>
      <c r="R593" s="52">
        <v>193</v>
      </c>
      <c r="S593" s="52"/>
    </row>
    <row r="594" spans="17:19" x14ac:dyDescent="0.25">
      <c r="Q594" s="53" t="s">
        <v>1151</v>
      </c>
      <c r="R594" s="52">
        <v>186</v>
      </c>
      <c r="S594" s="52"/>
    </row>
    <row r="595" spans="17:19" x14ac:dyDescent="0.25">
      <c r="Q595" s="53" t="s">
        <v>513</v>
      </c>
      <c r="R595" s="52"/>
      <c r="S595" s="52">
        <v>174</v>
      </c>
    </row>
    <row r="596" spans="17:19" x14ac:dyDescent="0.25">
      <c r="Q596" s="53" t="s">
        <v>643</v>
      </c>
      <c r="R596" s="52">
        <v>184</v>
      </c>
      <c r="S596" s="52"/>
    </row>
    <row r="597" spans="17:19" x14ac:dyDescent="0.25">
      <c r="Q597" s="53" t="s">
        <v>1152</v>
      </c>
      <c r="R597" s="52">
        <v>190</v>
      </c>
      <c r="S597" s="52"/>
    </row>
    <row r="598" spans="17:19" x14ac:dyDescent="0.25">
      <c r="Q598" s="53" t="s">
        <v>1153</v>
      </c>
      <c r="R598" s="52"/>
      <c r="S598" s="52">
        <v>169</v>
      </c>
    </row>
    <row r="599" spans="17:19" x14ac:dyDescent="0.25">
      <c r="Q599" s="53" t="s">
        <v>251</v>
      </c>
      <c r="R599" s="52"/>
      <c r="S599" s="52">
        <v>165</v>
      </c>
    </row>
    <row r="600" spans="17:19" x14ac:dyDescent="0.25">
      <c r="Q600" s="53" t="s">
        <v>365</v>
      </c>
      <c r="R600" s="52">
        <v>179</v>
      </c>
      <c r="S600" s="52"/>
    </row>
    <row r="601" spans="17:19" x14ac:dyDescent="0.25">
      <c r="Q601" s="53" t="s">
        <v>366</v>
      </c>
      <c r="R601" s="52">
        <v>177</v>
      </c>
      <c r="S601" s="52"/>
    </row>
    <row r="602" spans="17:19" x14ac:dyDescent="0.25">
      <c r="Q602" s="53" t="s">
        <v>845</v>
      </c>
      <c r="R602" s="52"/>
      <c r="S602" s="52">
        <v>173</v>
      </c>
    </row>
    <row r="603" spans="17:19" x14ac:dyDescent="0.25">
      <c r="Q603" s="53" t="s">
        <v>704</v>
      </c>
      <c r="R603" s="52"/>
      <c r="S603" s="52">
        <v>170</v>
      </c>
    </row>
    <row r="604" spans="17:19" x14ac:dyDescent="0.25">
      <c r="Q604" s="53" t="s">
        <v>705</v>
      </c>
      <c r="R604" s="52"/>
      <c r="S604" s="52">
        <v>164</v>
      </c>
    </row>
    <row r="605" spans="17:19" x14ac:dyDescent="0.25">
      <c r="Q605" s="53" t="s">
        <v>799</v>
      </c>
      <c r="R605" s="52"/>
      <c r="S605" s="52">
        <v>174</v>
      </c>
    </row>
    <row r="606" spans="17:19" x14ac:dyDescent="0.25">
      <c r="Q606" s="53" t="s">
        <v>523</v>
      </c>
      <c r="R606" s="52">
        <v>172</v>
      </c>
      <c r="S606" s="52"/>
    </row>
    <row r="607" spans="17:19" x14ac:dyDescent="0.25">
      <c r="Q607" s="53" t="s">
        <v>828</v>
      </c>
      <c r="R607" s="52">
        <v>176</v>
      </c>
      <c r="S607" s="52"/>
    </row>
    <row r="608" spans="17:19" x14ac:dyDescent="0.25">
      <c r="Q608" s="53" t="s">
        <v>629</v>
      </c>
      <c r="R608" s="52">
        <v>174</v>
      </c>
      <c r="S608" s="52"/>
    </row>
    <row r="609" spans="17:19" x14ac:dyDescent="0.25">
      <c r="Q609" s="53" t="s">
        <v>905</v>
      </c>
      <c r="R609" s="52"/>
      <c r="S609" s="52">
        <v>175</v>
      </c>
    </row>
    <row r="610" spans="17:19" x14ac:dyDescent="0.25">
      <c r="Q610" s="53" t="s">
        <v>906</v>
      </c>
      <c r="R610" s="52"/>
      <c r="S610" s="52">
        <v>167</v>
      </c>
    </row>
    <row r="611" spans="17:19" x14ac:dyDescent="0.25">
      <c r="Q611" s="53" t="s">
        <v>907</v>
      </c>
      <c r="R611" s="52"/>
      <c r="S611" s="52">
        <v>185</v>
      </c>
    </row>
    <row r="612" spans="17:19" x14ac:dyDescent="0.25">
      <c r="Q612" s="53" t="s">
        <v>1154</v>
      </c>
      <c r="R612" s="52">
        <v>178</v>
      </c>
      <c r="S612" s="52"/>
    </row>
    <row r="613" spans="17:19" x14ac:dyDescent="0.25">
      <c r="Q613" s="53" t="s">
        <v>1155</v>
      </c>
      <c r="R613" s="52">
        <v>194</v>
      </c>
      <c r="S613" s="52"/>
    </row>
    <row r="614" spans="17:19" x14ac:dyDescent="0.25">
      <c r="Q614" s="53" t="s">
        <v>1156</v>
      </c>
      <c r="R614" s="52"/>
      <c r="S614" s="52">
        <v>183</v>
      </c>
    </row>
    <row r="615" spans="17:19" x14ac:dyDescent="0.25">
      <c r="Q615" s="53" t="s">
        <v>1157</v>
      </c>
      <c r="R615" s="52"/>
      <c r="S615" s="52">
        <v>172</v>
      </c>
    </row>
    <row r="616" spans="17:19" x14ac:dyDescent="0.25">
      <c r="Q616" s="53" t="s">
        <v>1158</v>
      </c>
      <c r="R616" s="52"/>
      <c r="S616" s="52">
        <v>172</v>
      </c>
    </row>
    <row r="617" spans="17:19" x14ac:dyDescent="0.25">
      <c r="Q617" s="53" t="s">
        <v>1159</v>
      </c>
      <c r="R617" s="52"/>
      <c r="S617" s="52">
        <v>156</v>
      </c>
    </row>
    <row r="618" spans="17:19" x14ac:dyDescent="0.25">
      <c r="Q618" s="53" t="s">
        <v>846</v>
      </c>
      <c r="R618" s="52">
        <v>180</v>
      </c>
      <c r="S618" s="52"/>
    </row>
    <row r="619" spans="17:19" x14ac:dyDescent="0.25">
      <c r="Q619" s="53" t="s">
        <v>1502</v>
      </c>
      <c r="R619" s="52"/>
      <c r="S619" s="52">
        <v>178</v>
      </c>
    </row>
    <row r="620" spans="17:19" x14ac:dyDescent="0.25">
      <c r="Q620" s="53" t="s">
        <v>1160</v>
      </c>
      <c r="R620" s="52">
        <v>198</v>
      </c>
      <c r="S620" s="52"/>
    </row>
    <row r="621" spans="17:19" x14ac:dyDescent="0.25">
      <c r="Q621" s="53" t="s">
        <v>1161</v>
      </c>
      <c r="R621" s="52"/>
      <c r="S621" s="52">
        <v>169</v>
      </c>
    </row>
    <row r="622" spans="17:19" x14ac:dyDescent="0.25">
      <c r="Q622" s="53" t="s">
        <v>847</v>
      </c>
      <c r="R622" s="52">
        <v>182</v>
      </c>
      <c r="S622" s="52"/>
    </row>
    <row r="623" spans="17:19" x14ac:dyDescent="0.25">
      <c r="Q623" s="53" t="s">
        <v>1503</v>
      </c>
      <c r="R623" s="52">
        <v>188</v>
      </c>
      <c r="S623" s="52"/>
    </row>
    <row r="624" spans="17:19" x14ac:dyDescent="0.25">
      <c r="Q624" s="53" t="s">
        <v>829</v>
      </c>
      <c r="R624" s="52"/>
      <c r="S624" s="52">
        <v>178</v>
      </c>
    </row>
    <row r="625" spans="17:19" x14ac:dyDescent="0.25">
      <c r="Q625" s="53" t="s">
        <v>800</v>
      </c>
      <c r="R625" s="52">
        <v>180</v>
      </c>
      <c r="S625" s="52"/>
    </row>
    <row r="626" spans="17:19" x14ac:dyDescent="0.25">
      <c r="Q626" s="53" t="s">
        <v>1554</v>
      </c>
      <c r="R626" s="52">
        <v>165</v>
      </c>
      <c r="S626" s="52"/>
    </row>
    <row r="627" spans="17:19" x14ac:dyDescent="0.25">
      <c r="Q627" s="53" t="s">
        <v>1555</v>
      </c>
      <c r="R627" s="52"/>
      <c r="S627" s="52">
        <v>168</v>
      </c>
    </row>
    <row r="628" spans="17:19" x14ac:dyDescent="0.25">
      <c r="Q628" s="53" t="s">
        <v>1556</v>
      </c>
      <c r="R628" s="52"/>
      <c r="S628" s="52">
        <v>172</v>
      </c>
    </row>
    <row r="629" spans="17:19" x14ac:dyDescent="0.25">
      <c r="Q629" s="53" t="s">
        <v>761</v>
      </c>
      <c r="R629" s="52"/>
      <c r="S629" s="52">
        <v>177</v>
      </c>
    </row>
    <row r="630" spans="17:19" x14ac:dyDescent="0.25">
      <c r="Q630" s="53" t="s">
        <v>577</v>
      </c>
      <c r="R630" s="52">
        <v>162</v>
      </c>
      <c r="S630" s="52"/>
    </row>
    <row r="631" spans="17:19" x14ac:dyDescent="0.25">
      <c r="Q631" s="53" t="s">
        <v>762</v>
      </c>
      <c r="R631" s="52">
        <v>211</v>
      </c>
      <c r="S631" s="52"/>
    </row>
    <row r="632" spans="17:19" x14ac:dyDescent="0.25">
      <c r="Q632" s="53" t="s">
        <v>489</v>
      </c>
      <c r="R632" s="52">
        <v>180</v>
      </c>
      <c r="S632" s="52"/>
    </row>
    <row r="633" spans="17:19" x14ac:dyDescent="0.25">
      <c r="Q633" s="53" t="s">
        <v>1557</v>
      </c>
      <c r="R633" s="52">
        <v>191</v>
      </c>
      <c r="S633" s="52"/>
    </row>
    <row r="634" spans="17:19" x14ac:dyDescent="0.25">
      <c r="Q634" s="53" t="s">
        <v>615</v>
      </c>
      <c r="R634" s="52">
        <v>176</v>
      </c>
      <c r="S634" s="52"/>
    </row>
    <row r="635" spans="17:19" x14ac:dyDescent="0.25">
      <c r="Q635" s="53" t="s">
        <v>1162</v>
      </c>
      <c r="R635" s="52">
        <v>174</v>
      </c>
      <c r="S635" s="52"/>
    </row>
    <row r="636" spans="17:19" x14ac:dyDescent="0.25">
      <c r="Q636" s="53" t="s">
        <v>1163</v>
      </c>
      <c r="R636" s="52">
        <v>177</v>
      </c>
      <c r="S636" s="52"/>
    </row>
    <row r="637" spans="17:19" x14ac:dyDescent="0.25">
      <c r="Q637" s="53" t="s">
        <v>1164</v>
      </c>
      <c r="R637" s="52"/>
      <c r="S637" s="52">
        <v>174</v>
      </c>
    </row>
    <row r="638" spans="17:19" x14ac:dyDescent="0.25">
      <c r="Q638" s="53" t="s">
        <v>1165</v>
      </c>
      <c r="R638" s="52"/>
      <c r="S638" s="52">
        <v>175</v>
      </c>
    </row>
    <row r="639" spans="17:19" x14ac:dyDescent="0.25">
      <c r="Q639" s="53" t="s">
        <v>1166</v>
      </c>
      <c r="R639" s="52"/>
      <c r="S639" s="52">
        <v>172</v>
      </c>
    </row>
    <row r="640" spans="17:19" x14ac:dyDescent="0.25">
      <c r="Q640" s="53" t="s">
        <v>763</v>
      </c>
      <c r="R640" s="52"/>
      <c r="S640" s="52">
        <v>173</v>
      </c>
    </row>
    <row r="641" spans="17:19" x14ac:dyDescent="0.25">
      <c r="Q641" s="53" t="s">
        <v>764</v>
      </c>
      <c r="R641" s="52"/>
      <c r="S641" s="52">
        <v>173</v>
      </c>
    </row>
    <row r="642" spans="17:19" x14ac:dyDescent="0.25">
      <c r="Q642" s="53" t="s">
        <v>409</v>
      </c>
      <c r="R642" s="52"/>
      <c r="S642" s="52">
        <v>160</v>
      </c>
    </row>
    <row r="643" spans="17:19" x14ac:dyDescent="0.25">
      <c r="Q643" s="53" t="s">
        <v>1504</v>
      </c>
      <c r="R643" s="52"/>
      <c r="S643" s="52">
        <v>163</v>
      </c>
    </row>
    <row r="644" spans="17:19" x14ac:dyDescent="0.25">
      <c r="Q644" s="53" t="s">
        <v>1167</v>
      </c>
      <c r="R644" s="52">
        <v>173</v>
      </c>
      <c r="S644" s="52"/>
    </row>
    <row r="645" spans="17:19" x14ac:dyDescent="0.25">
      <c r="Q645" s="53" t="s">
        <v>848</v>
      </c>
      <c r="R645" s="52">
        <v>178</v>
      </c>
      <c r="S645" s="52"/>
    </row>
    <row r="646" spans="17:19" x14ac:dyDescent="0.25">
      <c r="Q646" s="53" t="s">
        <v>849</v>
      </c>
      <c r="R646" s="52">
        <v>177</v>
      </c>
      <c r="S646" s="52"/>
    </row>
    <row r="647" spans="17:19" x14ac:dyDescent="0.25">
      <c r="Q647" s="53" t="s">
        <v>850</v>
      </c>
      <c r="R647" s="52"/>
      <c r="S647" s="52">
        <v>165</v>
      </c>
    </row>
    <row r="648" spans="17:19" x14ac:dyDescent="0.25">
      <c r="Q648" s="53" t="s">
        <v>691</v>
      </c>
      <c r="R648" s="52"/>
      <c r="S648" s="52">
        <v>163</v>
      </c>
    </row>
    <row r="649" spans="17:19" x14ac:dyDescent="0.25">
      <c r="Q649" s="53" t="s">
        <v>693</v>
      </c>
      <c r="R649" s="52"/>
      <c r="S649" s="52">
        <v>163</v>
      </c>
    </row>
    <row r="650" spans="17:19" x14ac:dyDescent="0.25">
      <c r="Q650" s="53" t="s">
        <v>851</v>
      </c>
      <c r="R650" s="52">
        <v>187</v>
      </c>
      <c r="S650" s="52"/>
    </row>
    <row r="651" spans="17:19" x14ac:dyDescent="0.25">
      <c r="Q651" s="53" t="s">
        <v>852</v>
      </c>
      <c r="R651" s="52"/>
      <c r="S651" s="52">
        <v>168</v>
      </c>
    </row>
    <row r="652" spans="17:19" x14ac:dyDescent="0.25">
      <c r="Q652" s="53" t="s">
        <v>853</v>
      </c>
      <c r="R652" s="52"/>
      <c r="S652" s="52">
        <v>175</v>
      </c>
    </row>
    <row r="653" spans="17:19" x14ac:dyDescent="0.25">
      <c r="Q653" s="53" t="s">
        <v>854</v>
      </c>
      <c r="R653" s="52"/>
      <c r="S653" s="52">
        <v>192</v>
      </c>
    </row>
    <row r="654" spans="17:19" x14ac:dyDescent="0.25">
      <c r="Q654" s="53" t="s">
        <v>855</v>
      </c>
      <c r="R654" s="52">
        <v>191</v>
      </c>
      <c r="S654" s="52"/>
    </row>
    <row r="655" spans="17:19" x14ac:dyDescent="0.25">
      <c r="Q655" s="53" t="s">
        <v>856</v>
      </c>
      <c r="R655" s="52">
        <v>187</v>
      </c>
      <c r="S655" s="52"/>
    </row>
    <row r="656" spans="17:19" x14ac:dyDescent="0.25">
      <c r="Q656" s="53" t="s">
        <v>857</v>
      </c>
      <c r="R656" s="52">
        <v>184</v>
      </c>
      <c r="S656" s="52"/>
    </row>
    <row r="657" spans="17:19" x14ac:dyDescent="0.25">
      <c r="Q657" s="53" t="s">
        <v>1168</v>
      </c>
      <c r="R657" s="52"/>
      <c r="S657" s="52">
        <v>175</v>
      </c>
    </row>
    <row r="658" spans="17:19" x14ac:dyDescent="0.25">
      <c r="Q658" s="53" t="s">
        <v>1169</v>
      </c>
      <c r="R658" s="52">
        <v>178</v>
      </c>
      <c r="S658" s="52"/>
    </row>
    <row r="659" spans="17:19" x14ac:dyDescent="0.25">
      <c r="Q659" s="53" t="s">
        <v>1170</v>
      </c>
      <c r="R659" s="52"/>
      <c r="S659" s="52">
        <v>170</v>
      </c>
    </row>
    <row r="660" spans="17:19" x14ac:dyDescent="0.25">
      <c r="Q660" s="53" t="s">
        <v>1171</v>
      </c>
      <c r="R660" s="52">
        <v>193</v>
      </c>
      <c r="S660" s="52"/>
    </row>
    <row r="661" spans="17:19" x14ac:dyDescent="0.25">
      <c r="Q661" s="53" t="s">
        <v>661</v>
      </c>
      <c r="R661" s="52"/>
      <c r="S661" s="52">
        <v>182</v>
      </c>
    </row>
    <row r="662" spans="17:19" x14ac:dyDescent="0.25">
      <c r="Q662" s="53" t="s">
        <v>1558</v>
      </c>
      <c r="R662" s="52"/>
      <c r="S662" s="52">
        <v>162</v>
      </c>
    </row>
    <row r="663" spans="17:19" x14ac:dyDescent="0.25">
      <c r="Q663" s="53" t="s">
        <v>1172</v>
      </c>
      <c r="R663" s="52">
        <v>189</v>
      </c>
      <c r="S663" s="52"/>
    </row>
    <row r="664" spans="17:19" x14ac:dyDescent="0.25">
      <c r="Q664" s="53" t="s">
        <v>141</v>
      </c>
      <c r="R664" s="52">
        <v>183</v>
      </c>
      <c r="S664" s="52"/>
    </row>
    <row r="665" spans="17:19" x14ac:dyDescent="0.25">
      <c r="Q665" s="53" t="s">
        <v>1173</v>
      </c>
      <c r="R665" s="52">
        <v>180</v>
      </c>
      <c r="S665" s="52"/>
    </row>
    <row r="666" spans="17:19" x14ac:dyDescent="0.25">
      <c r="Q666" s="53" t="s">
        <v>514</v>
      </c>
      <c r="R666" s="52">
        <v>196</v>
      </c>
      <c r="S666" s="52"/>
    </row>
    <row r="667" spans="17:19" x14ac:dyDescent="0.25">
      <c r="Q667" s="53" t="s">
        <v>429</v>
      </c>
      <c r="R667" s="52">
        <v>171</v>
      </c>
      <c r="S667" s="52"/>
    </row>
    <row r="668" spans="17:19" x14ac:dyDescent="0.25">
      <c r="Q668" s="53" t="s">
        <v>462</v>
      </c>
      <c r="R668" s="52"/>
      <c r="S668" s="52">
        <v>190</v>
      </c>
    </row>
    <row r="669" spans="17:19" x14ac:dyDescent="0.25">
      <c r="Q669" s="53" t="s">
        <v>463</v>
      </c>
      <c r="R669" s="52"/>
      <c r="S669" s="52">
        <v>172</v>
      </c>
    </row>
    <row r="670" spans="17:19" x14ac:dyDescent="0.25">
      <c r="Q670" s="53" t="s">
        <v>814</v>
      </c>
      <c r="R670" s="52"/>
      <c r="S670" s="52">
        <v>175</v>
      </c>
    </row>
    <row r="671" spans="17:19" x14ac:dyDescent="0.25">
      <c r="Q671" s="53" t="s">
        <v>1174</v>
      </c>
      <c r="R671" s="52"/>
      <c r="S671" s="52">
        <v>155</v>
      </c>
    </row>
    <row r="672" spans="17:19" x14ac:dyDescent="0.25">
      <c r="Q672" s="53" t="s">
        <v>142</v>
      </c>
      <c r="R672" s="52"/>
      <c r="S672" s="52">
        <v>182</v>
      </c>
    </row>
    <row r="673" spans="17:19" x14ac:dyDescent="0.25">
      <c r="Q673" s="53" t="s">
        <v>1573</v>
      </c>
      <c r="R673" s="52"/>
      <c r="S673" s="52">
        <v>179</v>
      </c>
    </row>
    <row r="674" spans="17:19" x14ac:dyDescent="0.25">
      <c r="Q674" s="53" t="s">
        <v>106</v>
      </c>
      <c r="R674" s="52">
        <v>190</v>
      </c>
      <c r="S674" s="52"/>
    </row>
    <row r="675" spans="17:19" x14ac:dyDescent="0.25">
      <c r="Q675" s="53" t="s">
        <v>464</v>
      </c>
      <c r="R675" s="52"/>
      <c r="S675" s="52">
        <v>170</v>
      </c>
    </row>
    <row r="676" spans="17:19" x14ac:dyDescent="0.25">
      <c r="Q676" s="53" t="s">
        <v>355</v>
      </c>
      <c r="R676" s="52"/>
      <c r="S676" s="52">
        <v>170</v>
      </c>
    </row>
    <row r="677" spans="17:19" x14ac:dyDescent="0.25">
      <c r="Q677" s="53" t="s">
        <v>1574</v>
      </c>
      <c r="R677" s="52"/>
      <c r="S677" s="52">
        <v>158</v>
      </c>
    </row>
    <row r="678" spans="17:19" x14ac:dyDescent="0.25">
      <c r="Q678" s="53" t="s">
        <v>765</v>
      </c>
      <c r="R678" s="52"/>
      <c r="S678" s="52">
        <v>173</v>
      </c>
    </row>
    <row r="679" spans="17:19" x14ac:dyDescent="0.25">
      <c r="Q679" s="53" t="s">
        <v>815</v>
      </c>
      <c r="R679" s="52">
        <v>183</v>
      </c>
      <c r="S679" s="52"/>
    </row>
    <row r="680" spans="17:19" x14ac:dyDescent="0.25">
      <c r="Q680" s="53" t="s">
        <v>766</v>
      </c>
      <c r="R680" s="52"/>
      <c r="S680" s="52">
        <v>182</v>
      </c>
    </row>
    <row r="681" spans="17:19" x14ac:dyDescent="0.25">
      <c r="Q681" s="53" t="s">
        <v>600</v>
      </c>
      <c r="R681" s="52">
        <v>165</v>
      </c>
      <c r="S681" s="52"/>
    </row>
    <row r="682" spans="17:19" x14ac:dyDescent="0.25">
      <c r="Q682" s="53" t="s">
        <v>792</v>
      </c>
      <c r="R682" s="52">
        <v>192</v>
      </c>
      <c r="S682" s="52"/>
    </row>
    <row r="683" spans="17:19" x14ac:dyDescent="0.25">
      <c r="Q683" s="53" t="s">
        <v>515</v>
      </c>
      <c r="R683" s="52">
        <v>179</v>
      </c>
      <c r="S683" s="52"/>
    </row>
    <row r="684" spans="17:19" x14ac:dyDescent="0.25">
      <c r="Q684" s="53" t="s">
        <v>1575</v>
      </c>
      <c r="R684" s="52">
        <v>178</v>
      </c>
      <c r="S684" s="52"/>
    </row>
    <row r="685" spans="17:19" x14ac:dyDescent="0.25">
      <c r="Q685" s="53" t="s">
        <v>767</v>
      </c>
      <c r="R685" s="52">
        <v>176</v>
      </c>
      <c r="S685" s="52"/>
    </row>
    <row r="686" spans="17:19" x14ac:dyDescent="0.25">
      <c r="Q686" s="53" t="s">
        <v>465</v>
      </c>
      <c r="R686" s="52">
        <v>187</v>
      </c>
      <c r="S686" s="52"/>
    </row>
    <row r="687" spans="17:19" x14ac:dyDescent="0.25">
      <c r="Q687" s="53" t="s">
        <v>1175</v>
      </c>
      <c r="R687" s="52">
        <v>190</v>
      </c>
      <c r="S687" s="52"/>
    </row>
    <row r="688" spans="17:19" x14ac:dyDescent="0.25">
      <c r="Q688" s="53" t="s">
        <v>578</v>
      </c>
      <c r="R688" s="52"/>
      <c r="S688" s="52">
        <v>161</v>
      </c>
    </row>
    <row r="689" spans="17:19" x14ac:dyDescent="0.25">
      <c r="Q689" s="53" t="s">
        <v>185</v>
      </c>
      <c r="R689" s="52"/>
      <c r="S689" s="52">
        <v>170</v>
      </c>
    </row>
    <row r="690" spans="17:19" x14ac:dyDescent="0.25">
      <c r="Q690" s="53" t="s">
        <v>356</v>
      </c>
      <c r="R690" s="52">
        <v>187</v>
      </c>
      <c r="S690" s="52"/>
    </row>
    <row r="691" spans="17:19" x14ac:dyDescent="0.25">
      <c r="Q691" s="53" t="s">
        <v>601</v>
      </c>
      <c r="R691" s="52"/>
      <c r="S691" s="52">
        <v>167</v>
      </c>
    </row>
    <row r="692" spans="17:19" x14ac:dyDescent="0.25">
      <c r="Q692" s="53" t="s">
        <v>1576</v>
      </c>
      <c r="R692" s="52">
        <v>173</v>
      </c>
      <c r="S692" s="52"/>
    </row>
    <row r="693" spans="17:19" x14ac:dyDescent="0.25">
      <c r="Q693" s="53" t="s">
        <v>1577</v>
      </c>
      <c r="R693" s="52"/>
      <c r="S693" s="52">
        <v>162</v>
      </c>
    </row>
    <row r="694" spans="17:19" x14ac:dyDescent="0.25">
      <c r="Q694" s="53" t="s">
        <v>1505</v>
      </c>
      <c r="R694" s="52">
        <v>193</v>
      </c>
      <c r="S694" s="52"/>
    </row>
    <row r="695" spans="17:19" x14ac:dyDescent="0.25">
      <c r="Q695" s="53" t="s">
        <v>400</v>
      </c>
      <c r="R695" s="52">
        <v>184</v>
      </c>
      <c r="S695" s="52"/>
    </row>
    <row r="696" spans="17:19" x14ac:dyDescent="0.25">
      <c r="Q696" s="53" t="s">
        <v>252</v>
      </c>
      <c r="R696" s="52"/>
      <c r="S696" s="52">
        <v>163</v>
      </c>
    </row>
    <row r="697" spans="17:19" x14ac:dyDescent="0.25">
      <c r="Q697" s="53" t="s">
        <v>466</v>
      </c>
      <c r="R697" s="52">
        <v>184</v>
      </c>
      <c r="S697" s="52"/>
    </row>
    <row r="698" spans="17:19" x14ac:dyDescent="0.25">
      <c r="Q698" s="53" t="s">
        <v>1506</v>
      </c>
      <c r="R698" s="52">
        <v>191</v>
      </c>
      <c r="S698" s="52"/>
    </row>
    <row r="699" spans="17:19" x14ac:dyDescent="0.25">
      <c r="Q699" s="53" t="s">
        <v>1176</v>
      </c>
      <c r="R699" s="52"/>
      <c r="S699" s="52">
        <v>169</v>
      </c>
    </row>
    <row r="700" spans="17:19" x14ac:dyDescent="0.25">
      <c r="Q700" s="53" t="s">
        <v>1177</v>
      </c>
      <c r="R700" s="52">
        <v>200</v>
      </c>
      <c r="S700" s="52"/>
    </row>
    <row r="701" spans="17:19" x14ac:dyDescent="0.25">
      <c r="Q701" s="53" t="s">
        <v>288</v>
      </c>
      <c r="R701" s="52">
        <v>169</v>
      </c>
      <c r="S701" s="52"/>
    </row>
    <row r="702" spans="17:19" x14ac:dyDescent="0.25">
      <c r="Q702" s="53" t="s">
        <v>467</v>
      </c>
      <c r="R702" s="52"/>
      <c r="S702" s="52">
        <v>164</v>
      </c>
    </row>
    <row r="703" spans="17:19" x14ac:dyDescent="0.25">
      <c r="Q703" s="53" t="s">
        <v>1178</v>
      </c>
      <c r="R703" s="52">
        <v>195</v>
      </c>
      <c r="S703" s="52"/>
    </row>
    <row r="704" spans="17:19" x14ac:dyDescent="0.25">
      <c r="Q704" s="53" t="s">
        <v>1507</v>
      </c>
      <c r="R704" s="52">
        <v>188</v>
      </c>
      <c r="S704" s="52"/>
    </row>
    <row r="705" spans="17:19" x14ac:dyDescent="0.25">
      <c r="Q705" s="53" t="s">
        <v>768</v>
      </c>
      <c r="R705" s="52">
        <v>185</v>
      </c>
      <c r="S705" s="52"/>
    </row>
    <row r="706" spans="17:19" x14ac:dyDescent="0.25">
      <c r="Q706" s="53" t="s">
        <v>1508</v>
      </c>
      <c r="R706" s="52"/>
      <c r="S706" s="52">
        <v>183</v>
      </c>
    </row>
    <row r="707" spans="17:19" x14ac:dyDescent="0.25">
      <c r="Q707" s="53" t="s">
        <v>1179</v>
      </c>
      <c r="R707" s="52">
        <v>195</v>
      </c>
      <c r="S707" s="52"/>
    </row>
    <row r="708" spans="17:19" x14ac:dyDescent="0.25">
      <c r="Q708" s="53" t="s">
        <v>1180</v>
      </c>
      <c r="R708" s="52"/>
      <c r="S708" s="52">
        <v>167</v>
      </c>
    </row>
    <row r="709" spans="17:19" x14ac:dyDescent="0.25">
      <c r="Q709" s="53" t="s">
        <v>1181</v>
      </c>
      <c r="R709" s="52">
        <v>166</v>
      </c>
      <c r="S709" s="52"/>
    </row>
    <row r="710" spans="17:19" x14ac:dyDescent="0.25">
      <c r="Q710" s="53" t="s">
        <v>1182</v>
      </c>
      <c r="R710" s="52">
        <v>188</v>
      </c>
      <c r="S710" s="52"/>
    </row>
    <row r="711" spans="17:19" x14ac:dyDescent="0.25">
      <c r="Q711" s="53" t="s">
        <v>1183</v>
      </c>
      <c r="R711" s="52"/>
      <c r="S711" s="52">
        <v>168</v>
      </c>
    </row>
    <row r="712" spans="17:19" x14ac:dyDescent="0.25">
      <c r="Q712" s="53" t="s">
        <v>1509</v>
      </c>
      <c r="R712" s="52"/>
      <c r="S712" s="52">
        <v>183</v>
      </c>
    </row>
    <row r="713" spans="17:19" x14ac:dyDescent="0.25">
      <c r="Q713" s="53" t="s">
        <v>1184</v>
      </c>
      <c r="R713" s="52"/>
      <c r="S713" s="52">
        <v>179</v>
      </c>
    </row>
    <row r="714" spans="17:19" x14ac:dyDescent="0.25">
      <c r="Q714" s="53" t="s">
        <v>170</v>
      </c>
      <c r="R714" s="52">
        <v>189</v>
      </c>
      <c r="S714" s="52"/>
    </row>
    <row r="715" spans="17:19" x14ac:dyDescent="0.25">
      <c r="Q715" s="53" t="s">
        <v>318</v>
      </c>
      <c r="R715" s="52"/>
      <c r="S715" s="52">
        <v>165</v>
      </c>
    </row>
    <row r="716" spans="17:19" x14ac:dyDescent="0.25">
      <c r="Q716" s="53" t="s">
        <v>1185</v>
      </c>
      <c r="R716" s="52"/>
      <c r="S716" s="52">
        <v>183</v>
      </c>
    </row>
    <row r="717" spans="17:19" x14ac:dyDescent="0.25">
      <c r="Q717" s="53" t="s">
        <v>468</v>
      </c>
      <c r="R717" s="52">
        <v>194</v>
      </c>
      <c r="S717" s="52"/>
    </row>
    <row r="718" spans="17:19" x14ac:dyDescent="0.25">
      <c r="Q718" s="53" t="s">
        <v>253</v>
      </c>
      <c r="R718" s="52"/>
      <c r="S718" s="52">
        <v>172</v>
      </c>
    </row>
    <row r="719" spans="17:19" x14ac:dyDescent="0.25">
      <c r="Q719" s="53" t="s">
        <v>858</v>
      </c>
      <c r="R719" s="52">
        <v>180</v>
      </c>
      <c r="S719" s="52"/>
    </row>
    <row r="720" spans="17:19" x14ac:dyDescent="0.25">
      <c r="Q720" s="53" t="s">
        <v>1186</v>
      </c>
      <c r="R720" s="52"/>
      <c r="S720" s="52">
        <v>178</v>
      </c>
    </row>
    <row r="721" spans="17:19" x14ac:dyDescent="0.25">
      <c r="Q721" s="53" t="s">
        <v>254</v>
      </c>
      <c r="R721" s="52">
        <v>179</v>
      </c>
      <c r="S721" s="52"/>
    </row>
    <row r="722" spans="17:19" x14ac:dyDescent="0.25">
      <c r="Q722" s="53" t="s">
        <v>1187</v>
      </c>
      <c r="R722" s="52"/>
      <c r="S722" s="52">
        <v>182</v>
      </c>
    </row>
    <row r="723" spans="17:19" x14ac:dyDescent="0.25">
      <c r="Q723" s="53" t="s">
        <v>1188</v>
      </c>
      <c r="R723" s="52">
        <v>183</v>
      </c>
      <c r="S723" s="52"/>
    </row>
    <row r="724" spans="17:19" x14ac:dyDescent="0.25">
      <c r="Q724" s="53" t="s">
        <v>1189</v>
      </c>
      <c r="R724" s="52">
        <v>189</v>
      </c>
      <c r="S724" s="52"/>
    </row>
    <row r="725" spans="17:19" x14ac:dyDescent="0.25">
      <c r="Q725" s="53" t="s">
        <v>1510</v>
      </c>
      <c r="R725" s="52">
        <v>170</v>
      </c>
      <c r="S725" s="52"/>
    </row>
    <row r="726" spans="17:19" x14ac:dyDescent="0.25">
      <c r="Q726" s="53" t="s">
        <v>917</v>
      </c>
      <c r="R726" s="52"/>
      <c r="S726" s="52">
        <v>174</v>
      </c>
    </row>
    <row r="727" spans="17:19" x14ac:dyDescent="0.25">
      <c r="Q727" s="53" t="s">
        <v>503</v>
      </c>
      <c r="R727" s="52">
        <v>179</v>
      </c>
      <c r="S727" s="52"/>
    </row>
    <row r="728" spans="17:19" x14ac:dyDescent="0.25">
      <c r="Q728" s="53" t="s">
        <v>504</v>
      </c>
      <c r="R728" s="52">
        <v>177</v>
      </c>
      <c r="S728" s="52"/>
    </row>
    <row r="729" spans="17:19" x14ac:dyDescent="0.25">
      <c r="Q729" s="53" t="s">
        <v>1190</v>
      </c>
      <c r="R729" s="52"/>
      <c r="S729" s="52">
        <v>176</v>
      </c>
    </row>
    <row r="730" spans="17:19" x14ac:dyDescent="0.25">
      <c r="Q730" s="53" t="s">
        <v>1191</v>
      </c>
      <c r="R730" s="52">
        <v>178</v>
      </c>
      <c r="S730" s="52"/>
    </row>
    <row r="731" spans="17:19" x14ac:dyDescent="0.25">
      <c r="Q731" s="53" t="s">
        <v>1192</v>
      </c>
      <c r="R731" s="52">
        <v>183</v>
      </c>
      <c r="S731" s="52"/>
    </row>
    <row r="732" spans="17:19" x14ac:dyDescent="0.25">
      <c r="Q732" s="53" t="s">
        <v>1193</v>
      </c>
      <c r="R732" s="52">
        <v>191</v>
      </c>
      <c r="S732" s="52"/>
    </row>
    <row r="733" spans="17:19" x14ac:dyDescent="0.25">
      <c r="Q733" s="53" t="s">
        <v>1194</v>
      </c>
      <c r="R733" s="52">
        <v>180</v>
      </c>
      <c r="S733" s="52"/>
    </row>
    <row r="734" spans="17:19" x14ac:dyDescent="0.25">
      <c r="Q734" s="53" t="s">
        <v>289</v>
      </c>
      <c r="R734" s="52"/>
      <c r="S734" s="52">
        <v>168</v>
      </c>
    </row>
    <row r="735" spans="17:19" x14ac:dyDescent="0.25">
      <c r="Q735" s="53" t="s">
        <v>290</v>
      </c>
      <c r="R735" s="52">
        <v>174</v>
      </c>
      <c r="S735" s="52"/>
    </row>
    <row r="736" spans="17:19" x14ac:dyDescent="0.25">
      <c r="Q736" s="53" t="s">
        <v>291</v>
      </c>
      <c r="R736" s="52">
        <v>199</v>
      </c>
      <c r="S736" s="52"/>
    </row>
    <row r="737" spans="17:19" x14ac:dyDescent="0.25">
      <c r="Q737" s="53" t="s">
        <v>490</v>
      </c>
      <c r="R737" s="52"/>
      <c r="S737" s="52">
        <v>168</v>
      </c>
    </row>
    <row r="738" spans="17:19" x14ac:dyDescent="0.25">
      <c r="Q738" s="53" t="s">
        <v>616</v>
      </c>
      <c r="R738" s="52"/>
      <c r="S738" s="52">
        <v>162</v>
      </c>
    </row>
    <row r="739" spans="17:19" x14ac:dyDescent="0.25">
      <c r="Q739" s="53" t="s">
        <v>367</v>
      </c>
      <c r="R739" s="52">
        <v>188</v>
      </c>
      <c r="S739" s="52"/>
    </row>
    <row r="740" spans="17:19" x14ac:dyDescent="0.25">
      <c r="Q740" s="53" t="s">
        <v>1195</v>
      </c>
      <c r="R740" s="52">
        <v>178</v>
      </c>
      <c r="S740" s="52"/>
    </row>
    <row r="741" spans="17:19" x14ac:dyDescent="0.25">
      <c r="Q741" s="53" t="s">
        <v>1196</v>
      </c>
      <c r="R741" s="52"/>
      <c r="S741" s="52">
        <v>162</v>
      </c>
    </row>
    <row r="742" spans="17:19" x14ac:dyDescent="0.25">
      <c r="Q742" s="53" t="s">
        <v>292</v>
      </c>
      <c r="R742" s="52"/>
      <c r="S742" s="52">
        <v>160</v>
      </c>
    </row>
    <row r="743" spans="17:19" x14ac:dyDescent="0.25">
      <c r="Q743" s="53" t="s">
        <v>1197</v>
      </c>
      <c r="R743" s="52"/>
      <c r="S743" s="52">
        <v>162</v>
      </c>
    </row>
    <row r="744" spans="17:19" x14ac:dyDescent="0.25">
      <c r="Q744" s="53" t="s">
        <v>293</v>
      </c>
      <c r="R744" s="52">
        <v>178</v>
      </c>
      <c r="S744" s="52"/>
    </row>
    <row r="745" spans="17:19" x14ac:dyDescent="0.25">
      <c r="Q745" s="53" t="s">
        <v>294</v>
      </c>
      <c r="R745" s="52"/>
      <c r="S745" s="52">
        <v>181</v>
      </c>
    </row>
    <row r="746" spans="17:19" x14ac:dyDescent="0.25">
      <c r="Q746" s="53" t="s">
        <v>1198</v>
      </c>
      <c r="R746" s="52">
        <v>193</v>
      </c>
      <c r="S746" s="52"/>
    </row>
    <row r="747" spans="17:19" x14ac:dyDescent="0.25">
      <c r="Q747" s="53" t="s">
        <v>1199</v>
      </c>
      <c r="R747" s="52"/>
      <c r="S747" s="52">
        <v>178</v>
      </c>
    </row>
    <row r="748" spans="17:19" x14ac:dyDescent="0.25">
      <c r="Q748" s="53" t="s">
        <v>1511</v>
      </c>
      <c r="R748" s="52"/>
      <c r="S748" s="52">
        <v>188</v>
      </c>
    </row>
    <row r="749" spans="17:19" x14ac:dyDescent="0.25">
      <c r="Q749" s="53" t="s">
        <v>1512</v>
      </c>
      <c r="R749" s="52">
        <v>191</v>
      </c>
      <c r="S749" s="52"/>
    </row>
    <row r="750" spans="17:19" x14ac:dyDescent="0.25">
      <c r="Q750" s="53" t="s">
        <v>341</v>
      </c>
      <c r="R750" s="52">
        <v>191</v>
      </c>
      <c r="S750" s="52"/>
    </row>
    <row r="751" spans="17:19" x14ac:dyDescent="0.25">
      <c r="Q751" s="53" t="s">
        <v>1200</v>
      </c>
      <c r="R751" s="52">
        <v>186</v>
      </c>
      <c r="S751" s="52"/>
    </row>
    <row r="752" spans="17:19" x14ac:dyDescent="0.25">
      <c r="Q752" s="53" t="s">
        <v>1201</v>
      </c>
      <c r="R752" s="52">
        <v>190</v>
      </c>
      <c r="S752" s="52"/>
    </row>
    <row r="753" spans="17:19" x14ac:dyDescent="0.25">
      <c r="Q753" s="53" t="s">
        <v>830</v>
      </c>
      <c r="R753" s="52">
        <v>194</v>
      </c>
      <c r="S753" s="52"/>
    </row>
    <row r="754" spans="17:19" x14ac:dyDescent="0.25">
      <c r="Q754" s="53" t="s">
        <v>516</v>
      </c>
      <c r="R754" s="52">
        <v>180</v>
      </c>
      <c r="S754" s="52"/>
    </row>
    <row r="755" spans="17:19" x14ac:dyDescent="0.25">
      <c r="Q755" s="53" t="s">
        <v>1202</v>
      </c>
      <c r="R755" s="52"/>
      <c r="S755" s="52">
        <v>171</v>
      </c>
    </row>
    <row r="756" spans="17:19" x14ac:dyDescent="0.25">
      <c r="Q756" s="53" t="s">
        <v>295</v>
      </c>
      <c r="R756" s="52"/>
      <c r="S756" s="52">
        <v>175</v>
      </c>
    </row>
    <row r="757" spans="17:19" x14ac:dyDescent="0.25">
      <c r="Q757" s="53" t="s">
        <v>1203</v>
      </c>
      <c r="R757" s="52">
        <v>199</v>
      </c>
      <c r="S757" s="52"/>
    </row>
    <row r="758" spans="17:19" x14ac:dyDescent="0.25">
      <c r="Q758" s="53" t="s">
        <v>681</v>
      </c>
      <c r="R758" s="52">
        <v>170</v>
      </c>
      <c r="S758" s="52"/>
    </row>
    <row r="759" spans="17:19" x14ac:dyDescent="0.25">
      <c r="Q759" s="53" t="s">
        <v>1204</v>
      </c>
      <c r="R759" s="52"/>
      <c r="S759" s="52">
        <v>170</v>
      </c>
    </row>
    <row r="760" spans="17:19" x14ac:dyDescent="0.25">
      <c r="Q760" s="53" t="s">
        <v>1205</v>
      </c>
      <c r="R760" s="52">
        <v>191</v>
      </c>
      <c r="S760" s="52"/>
    </row>
    <row r="761" spans="17:19" x14ac:dyDescent="0.25">
      <c r="Q761" s="53" t="s">
        <v>549</v>
      </c>
      <c r="R761" s="52">
        <v>183</v>
      </c>
      <c r="S761" s="52"/>
    </row>
    <row r="762" spans="17:19" x14ac:dyDescent="0.25">
      <c r="Q762" s="53" t="s">
        <v>186</v>
      </c>
      <c r="R762" s="52">
        <v>176</v>
      </c>
      <c r="S762" s="52"/>
    </row>
    <row r="763" spans="17:19" x14ac:dyDescent="0.25">
      <c r="Q763" s="53" t="s">
        <v>1563</v>
      </c>
      <c r="R763" s="52"/>
      <c r="S763" s="52">
        <v>153</v>
      </c>
    </row>
    <row r="764" spans="17:19" x14ac:dyDescent="0.25">
      <c r="Q764" s="53" t="s">
        <v>296</v>
      </c>
      <c r="R764" s="52">
        <v>165</v>
      </c>
      <c r="S764" s="52"/>
    </row>
    <row r="765" spans="17:19" x14ac:dyDescent="0.25">
      <c r="Q765" s="53" t="s">
        <v>1206</v>
      </c>
      <c r="R765" s="52"/>
      <c r="S765" s="52">
        <v>178</v>
      </c>
    </row>
    <row r="766" spans="17:19" x14ac:dyDescent="0.25">
      <c r="Q766" s="53" t="s">
        <v>297</v>
      </c>
      <c r="R766" s="52"/>
      <c r="S766" s="52">
        <v>165</v>
      </c>
    </row>
    <row r="767" spans="17:19" x14ac:dyDescent="0.25">
      <c r="Q767" s="53" t="s">
        <v>819</v>
      </c>
      <c r="R767" s="52">
        <v>174</v>
      </c>
      <c r="S767" s="52"/>
    </row>
    <row r="768" spans="17:19" x14ac:dyDescent="0.25">
      <c r="Q768" s="53" t="s">
        <v>1207</v>
      </c>
      <c r="R768" s="52"/>
      <c r="S768" s="52">
        <v>158</v>
      </c>
    </row>
    <row r="769" spans="17:19" x14ac:dyDescent="0.25">
      <c r="Q769" s="53" t="s">
        <v>1208</v>
      </c>
      <c r="R769" s="52"/>
      <c r="S769" s="52">
        <v>158</v>
      </c>
    </row>
    <row r="770" spans="17:19" x14ac:dyDescent="0.25">
      <c r="Q770" s="53" t="s">
        <v>1209</v>
      </c>
      <c r="R770" s="52">
        <v>180</v>
      </c>
      <c r="S770" s="52"/>
    </row>
    <row r="771" spans="17:19" x14ac:dyDescent="0.25">
      <c r="Q771" s="53" t="s">
        <v>1210</v>
      </c>
      <c r="R771" s="52"/>
      <c r="S771" s="52">
        <v>172</v>
      </c>
    </row>
    <row r="772" spans="17:19" x14ac:dyDescent="0.25">
      <c r="Q772" s="53" t="s">
        <v>706</v>
      </c>
      <c r="R772" s="52"/>
      <c r="S772" s="52">
        <v>175</v>
      </c>
    </row>
    <row r="773" spans="17:19" x14ac:dyDescent="0.25">
      <c r="Q773" s="53" t="s">
        <v>550</v>
      </c>
      <c r="R773" s="52">
        <v>176</v>
      </c>
      <c r="S773" s="52"/>
    </row>
    <row r="774" spans="17:19" x14ac:dyDescent="0.25">
      <c r="Q774" s="53" t="s">
        <v>143</v>
      </c>
      <c r="R774" s="52">
        <v>195</v>
      </c>
      <c r="S774" s="52"/>
    </row>
    <row r="775" spans="17:19" x14ac:dyDescent="0.25">
      <c r="Q775" s="53" t="s">
        <v>1211</v>
      </c>
      <c r="R775" s="52"/>
      <c r="S775" s="52">
        <v>169</v>
      </c>
    </row>
    <row r="776" spans="17:19" x14ac:dyDescent="0.25">
      <c r="Q776" s="53" t="s">
        <v>1212</v>
      </c>
      <c r="R776" s="52"/>
      <c r="S776" s="52">
        <v>187</v>
      </c>
    </row>
    <row r="777" spans="17:19" x14ac:dyDescent="0.25">
      <c r="Q777" s="53" t="s">
        <v>1213</v>
      </c>
      <c r="R777" s="52">
        <v>187</v>
      </c>
      <c r="S777" s="52"/>
    </row>
    <row r="778" spans="17:19" x14ac:dyDescent="0.25">
      <c r="Q778" s="53" t="s">
        <v>707</v>
      </c>
      <c r="R778" s="52">
        <v>204</v>
      </c>
      <c r="S778" s="52"/>
    </row>
    <row r="779" spans="17:19" x14ac:dyDescent="0.25">
      <c r="Q779" s="53" t="s">
        <v>769</v>
      </c>
      <c r="R779" s="52"/>
      <c r="S779" s="52">
        <v>172</v>
      </c>
    </row>
    <row r="780" spans="17:19" x14ac:dyDescent="0.25">
      <c r="Q780" s="53" t="s">
        <v>187</v>
      </c>
      <c r="R780" s="52">
        <v>196</v>
      </c>
      <c r="S780" s="52"/>
    </row>
    <row r="781" spans="17:19" x14ac:dyDescent="0.25">
      <c r="Q781" s="53" t="s">
        <v>801</v>
      </c>
      <c r="R781" s="52"/>
      <c r="S781" s="52">
        <v>160</v>
      </c>
    </row>
    <row r="782" spans="17:19" x14ac:dyDescent="0.25">
      <c r="Q782" s="53" t="s">
        <v>1214</v>
      </c>
      <c r="R782" s="52">
        <v>178</v>
      </c>
      <c r="S782" s="52"/>
    </row>
    <row r="783" spans="17:19" x14ac:dyDescent="0.25">
      <c r="Q783" s="53" t="s">
        <v>802</v>
      </c>
      <c r="R783" s="52"/>
      <c r="S783" s="52">
        <v>180</v>
      </c>
    </row>
    <row r="784" spans="17:19" x14ac:dyDescent="0.25">
      <c r="Q784" s="53" t="s">
        <v>820</v>
      </c>
      <c r="R784" s="52">
        <v>192</v>
      </c>
      <c r="S784" s="52"/>
    </row>
    <row r="785" spans="17:19" x14ac:dyDescent="0.25">
      <c r="Q785" s="53" t="s">
        <v>272</v>
      </c>
      <c r="R785" s="52">
        <v>175</v>
      </c>
      <c r="S785" s="52"/>
    </row>
    <row r="786" spans="17:19" x14ac:dyDescent="0.25">
      <c r="Q786" s="53" t="s">
        <v>1215</v>
      </c>
      <c r="R786" s="52">
        <v>189</v>
      </c>
      <c r="S786" s="52"/>
    </row>
    <row r="787" spans="17:19" x14ac:dyDescent="0.25">
      <c r="Q787" s="53" t="s">
        <v>1543</v>
      </c>
      <c r="R787" s="52">
        <v>200</v>
      </c>
      <c r="S787" s="52"/>
    </row>
    <row r="788" spans="17:19" x14ac:dyDescent="0.25">
      <c r="Q788" s="53" t="s">
        <v>188</v>
      </c>
      <c r="R788" s="52"/>
      <c r="S788" s="52">
        <v>167</v>
      </c>
    </row>
    <row r="789" spans="17:19" x14ac:dyDescent="0.25">
      <c r="Q789" s="53" t="s">
        <v>883</v>
      </c>
      <c r="R789" s="52">
        <v>184</v>
      </c>
      <c r="S789" s="52"/>
    </row>
    <row r="790" spans="17:19" x14ac:dyDescent="0.25">
      <c r="Q790" s="53" t="s">
        <v>1544</v>
      </c>
      <c r="R790" s="52"/>
      <c r="S790" s="52">
        <v>173</v>
      </c>
    </row>
    <row r="791" spans="17:19" x14ac:dyDescent="0.25">
      <c r="Q791" s="53" t="s">
        <v>831</v>
      </c>
      <c r="R791" s="52"/>
      <c r="S791" s="52">
        <v>165</v>
      </c>
    </row>
    <row r="792" spans="17:19" x14ac:dyDescent="0.25">
      <c r="Q792" s="53" t="s">
        <v>1216</v>
      </c>
      <c r="R792" s="52"/>
      <c r="S792" s="52">
        <v>181</v>
      </c>
    </row>
    <row r="793" spans="17:19" x14ac:dyDescent="0.25">
      <c r="Q793" s="53" t="s">
        <v>816</v>
      </c>
      <c r="R793" s="52">
        <v>170</v>
      </c>
      <c r="S793" s="52"/>
    </row>
    <row r="794" spans="17:19" x14ac:dyDescent="0.25">
      <c r="Q794" s="53" t="s">
        <v>1513</v>
      </c>
      <c r="R794" s="52">
        <v>185</v>
      </c>
      <c r="S794" s="52"/>
    </row>
    <row r="795" spans="17:19" x14ac:dyDescent="0.25">
      <c r="Q795" s="53" t="s">
        <v>1217</v>
      </c>
      <c r="R795" s="52">
        <v>182</v>
      </c>
      <c r="S795" s="52"/>
    </row>
    <row r="796" spans="17:19" x14ac:dyDescent="0.25">
      <c r="Q796" s="53" t="s">
        <v>1218</v>
      </c>
      <c r="R796" s="52"/>
      <c r="S796" s="52">
        <v>169</v>
      </c>
    </row>
    <row r="797" spans="17:19" x14ac:dyDescent="0.25">
      <c r="Q797" s="53" t="s">
        <v>662</v>
      </c>
      <c r="R797" s="52">
        <v>178</v>
      </c>
      <c r="S797" s="52"/>
    </row>
    <row r="798" spans="17:19" x14ac:dyDescent="0.25">
      <c r="Q798" s="53" t="s">
        <v>517</v>
      </c>
      <c r="R798" s="52"/>
      <c r="S798" s="52">
        <v>172</v>
      </c>
    </row>
    <row r="799" spans="17:19" x14ac:dyDescent="0.25">
      <c r="Q799" s="53" t="s">
        <v>144</v>
      </c>
      <c r="R799" s="52"/>
      <c r="S799" s="52">
        <v>172</v>
      </c>
    </row>
    <row r="800" spans="17:19" x14ac:dyDescent="0.25">
      <c r="Q800" s="53" t="s">
        <v>884</v>
      </c>
      <c r="R800" s="52">
        <v>174</v>
      </c>
      <c r="S800" s="52"/>
    </row>
    <row r="801" spans="17:19" x14ac:dyDescent="0.25">
      <c r="Q801" s="53" t="s">
        <v>1514</v>
      </c>
      <c r="R801" s="52"/>
      <c r="S801" s="52">
        <v>170</v>
      </c>
    </row>
    <row r="802" spans="17:19" x14ac:dyDescent="0.25">
      <c r="Q802" s="53" t="s">
        <v>770</v>
      </c>
      <c r="R802" s="52"/>
      <c r="S802" s="52">
        <v>182</v>
      </c>
    </row>
    <row r="803" spans="17:19" x14ac:dyDescent="0.25">
      <c r="Q803" s="53" t="s">
        <v>189</v>
      </c>
      <c r="R803" s="52"/>
      <c r="S803" s="52">
        <v>177</v>
      </c>
    </row>
    <row r="804" spans="17:19" x14ac:dyDescent="0.25">
      <c r="Q804" s="53" t="s">
        <v>1219</v>
      </c>
      <c r="R804" s="52"/>
      <c r="S804" s="52">
        <v>173</v>
      </c>
    </row>
    <row r="805" spans="17:19" x14ac:dyDescent="0.25">
      <c r="Q805" s="53" t="s">
        <v>469</v>
      </c>
      <c r="R805" s="52">
        <v>178</v>
      </c>
      <c r="S805" s="52"/>
    </row>
    <row r="806" spans="17:19" x14ac:dyDescent="0.25">
      <c r="Q806" s="53" t="s">
        <v>255</v>
      </c>
      <c r="R806" s="52">
        <v>205</v>
      </c>
      <c r="S806" s="52"/>
    </row>
    <row r="807" spans="17:19" x14ac:dyDescent="0.25">
      <c r="Q807" s="53" t="s">
        <v>1220</v>
      </c>
      <c r="R807" s="52"/>
      <c r="S807" s="52">
        <v>168</v>
      </c>
    </row>
    <row r="808" spans="17:19" x14ac:dyDescent="0.25">
      <c r="Q808" s="53" t="s">
        <v>1221</v>
      </c>
      <c r="R808" s="52"/>
      <c r="S808" s="52">
        <v>172</v>
      </c>
    </row>
    <row r="809" spans="17:19" x14ac:dyDescent="0.25">
      <c r="Q809" s="53" t="s">
        <v>1222</v>
      </c>
      <c r="R809" s="52">
        <v>193</v>
      </c>
      <c r="S809" s="52"/>
    </row>
    <row r="810" spans="17:19" x14ac:dyDescent="0.25">
      <c r="Q810" s="53" t="s">
        <v>1223</v>
      </c>
      <c r="R810" s="52"/>
      <c r="S810" s="52">
        <v>170</v>
      </c>
    </row>
    <row r="811" spans="17:19" x14ac:dyDescent="0.25">
      <c r="Q811" s="53" t="s">
        <v>1224</v>
      </c>
      <c r="R811" s="52"/>
      <c r="S811" s="52">
        <v>154</v>
      </c>
    </row>
    <row r="812" spans="17:19" x14ac:dyDescent="0.25">
      <c r="Q812" s="53" t="s">
        <v>1225</v>
      </c>
      <c r="R812" s="52"/>
      <c r="S812" s="52">
        <v>177</v>
      </c>
    </row>
    <row r="813" spans="17:19" x14ac:dyDescent="0.25">
      <c r="Q813" s="53" t="s">
        <v>1226</v>
      </c>
      <c r="R813" s="52">
        <v>188</v>
      </c>
      <c r="S813" s="52"/>
    </row>
    <row r="814" spans="17:19" x14ac:dyDescent="0.25">
      <c r="Q814" s="53" t="s">
        <v>256</v>
      </c>
      <c r="R814" s="52">
        <v>172</v>
      </c>
      <c r="S814" s="52"/>
    </row>
    <row r="815" spans="17:19" x14ac:dyDescent="0.25">
      <c r="Q815" s="53" t="s">
        <v>1227</v>
      </c>
      <c r="R815" s="52">
        <v>204</v>
      </c>
      <c r="S815" s="52"/>
    </row>
    <row r="816" spans="17:19" x14ac:dyDescent="0.25">
      <c r="Q816" s="53" t="s">
        <v>145</v>
      </c>
      <c r="R816" s="52">
        <v>185</v>
      </c>
      <c r="S816" s="52"/>
    </row>
    <row r="817" spans="17:19" x14ac:dyDescent="0.25">
      <c r="Q817" s="53" t="s">
        <v>1228</v>
      </c>
      <c r="R817" s="52">
        <v>195</v>
      </c>
      <c r="S817" s="52"/>
    </row>
    <row r="818" spans="17:19" x14ac:dyDescent="0.25">
      <c r="Q818" s="53" t="s">
        <v>1229</v>
      </c>
      <c r="R818" s="52"/>
      <c r="S818" s="52">
        <v>175</v>
      </c>
    </row>
    <row r="819" spans="17:19" x14ac:dyDescent="0.25">
      <c r="Q819" s="53" t="s">
        <v>1230</v>
      </c>
      <c r="R819" s="52">
        <v>173</v>
      </c>
      <c r="S819" s="52"/>
    </row>
    <row r="820" spans="17:19" x14ac:dyDescent="0.25">
      <c r="Q820" s="53" t="s">
        <v>1231</v>
      </c>
      <c r="R820" s="52">
        <v>162</v>
      </c>
      <c r="S820" s="52"/>
    </row>
    <row r="821" spans="17:19" x14ac:dyDescent="0.25">
      <c r="Q821" s="53" t="s">
        <v>1232</v>
      </c>
      <c r="R821" s="52">
        <v>189</v>
      </c>
      <c r="S821" s="52"/>
    </row>
    <row r="822" spans="17:19" x14ac:dyDescent="0.25">
      <c r="Q822" s="53" t="s">
        <v>1233</v>
      </c>
      <c r="R822" s="52">
        <v>172</v>
      </c>
      <c r="S822" s="52"/>
    </row>
    <row r="823" spans="17:19" x14ac:dyDescent="0.25">
      <c r="Q823" s="53" t="s">
        <v>399</v>
      </c>
      <c r="R823" s="52"/>
      <c r="S823" s="52">
        <v>165</v>
      </c>
    </row>
    <row r="824" spans="17:19" x14ac:dyDescent="0.25">
      <c r="Q824" s="53" t="s">
        <v>1545</v>
      </c>
      <c r="R824" s="52">
        <v>180</v>
      </c>
      <c r="S824" s="52"/>
    </row>
    <row r="825" spans="17:19" x14ac:dyDescent="0.25">
      <c r="Q825" s="53" t="s">
        <v>257</v>
      </c>
      <c r="R825" s="52"/>
      <c r="S825" s="52">
        <v>170</v>
      </c>
    </row>
    <row r="826" spans="17:19" x14ac:dyDescent="0.25">
      <c r="Q826" s="53" t="s">
        <v>107</v>
      </c>
      <c r="R826" s="52">
        <v>170</v>
      </c>
      <c r="S826" s="52"/>
    </row>
    <row r="827" spans="17:19" x14ac:dyDescent="0.25">
      <c r="Q827" s="53" t="s">
        <v>1578</v>
      </c>
      <c r="R827" s="52"/>
      <c r="S827" s="52">
        <v>178</v>
      </c>
    </row>
    <row r="828" spans="17:19" x14ac:dyDescent="0.25">
      <c r="Q828" s="53" t="s">
        <v>551</v>
      </c>
      <c r="R828" s="52">
        <v>180</v>
      </c>
      <c r="S828" s="52"/>
    </row>
    <row r="829" spans="17:19" x14ac:dyDescent="0.25">
      <c r="Q829" s="53" t="s">
        <v>162</v>
      </c>
      <c r="R829" s="52">
        <v>184</v>
      </c>
      <c r="S829" s="52"/>
    </row>
    <row r="830" spans="17:19" x14ac:dyDescent="0.25">
      <c r="Q830" s="53" t="s">
        <v>1234</v>
      </c>
      <c r="R830" s="52">
        <v>206</v>
      </c>
      <c r="S830" s="52"/>
    </row>
    <row r="831" spans="17:19" x14ac:dyDescent="0.25">
      <c r="Q831" s="53" t="s">
        <v>375</v>
      </c>
      <c r="R831" s="52">
        <v>163</v>
      </c>
      <c r="S831" s="52"/>
    </row>
    <row r="832" spans="17:19" x14ac:dyDescent="0.25">
      <c r="Q832" s="53" t="s">
        <v>1235</v>
      </c>
      <c r="R832" s="52">
        <v>182</v>
      </c>
      <c r="S832" s="52"/>
    </row>
    <row r="833" spans="17:19" x14ac:dyDescent="0.25">
      <c r="Q833" s="53" t="s">
        <v>298</v>
      </c>
      <c r="R833" s="52"/>
      <c r="S833" s="52">
        <v>178</v>
      </c>
    </row>
    <row r="834" spans="17:19" x14ac:dyDescent="0.25">
      <c r="Q834" s="53" t="s">
        <v>258</v>
      </c>
      <c r="R834" s="52">
        <v>185</v>
      </c>
      <c r="S834" s="52"/>
    </row>
    <row r="835" spans="17:19" x14ac:dyDescent="0.25">
      <c r="Q835" s="53" t="s">
        <v>1236</v>
      </c>
      <c r="R835" s="52"/>
      <c r="S835" s="52">
        <v>194</v>
      </c>
    </row>
    <row r="836" spans="17:19" x14ac:dyDescent="0.25">
      <c r="Q836" s="53" t="s">
        <v>602</v>
      </c>
      <c r="R836" s="52"/>
      <c r="S836" s="52">
        <v>155</v>
      </c>
    </row>
    <row r="837" spans="17:19" x14ac:dyDescent="0.25">
      <c r="Q837" s="53" t="s">
        <v>1237</v>
      </c>
      <c r="R837" s="52">
        <v>178</v>
      </c>
      <c r="S837" s="52"/>
    </row>
    <row r="838" spans="17:19" x14ac:dyDescent="0.25">
      <c r="Q838" s="53" t="s">
        <v>630</v>
      </c>
      <c r="R838" s="52">
        <v>179</v>
      </c>
      <c r="S838" s="52"/>
    </row>
    <row r="839" spans="17:19" x14ac:dyDescent="0.25">
      <c r="Q839" s="53" t="s">
        <v>171</v>
      </c>
      <c r="R839" s="52">
        <v>175</v>
      </c>
      <c r="S839" s="52"/>
    </row>
    <row r="840" spans="17:19" x14ac:dyDescent="0.25">
      <c r="Q840" s="53" t="s">
        <v>1238</v>
      </c>
      <c r="R840" s="52"/>
      <c r="S840" s="52">
        <v>166</v>
      </c>
    </row>
    <row r="841" spans="17:19" x14ac:dyDescent="0.25">
      <c r="Q841" s="53" t="s">
        <v>1239</v>
      </c>
      <c r="R841" s="52">
        <v>191</v>
      </c>
      <c r="S841" s="52"/>
    </row>
    <row r="842" spans="17:19" x14ac:dyDescent="0.25">
      <c r="Q842" s="53" t="s">
        <v>259</v>
      </c>
      <c r="R842" s="52">
        <v>185</v>
      </c>
      <c r="S842" s="52"/>
    </row>
    <row r="843" spans="17:19" x14ac:dyDescent="0.25">
      <c r="Q843" s="53" t="s">
        <v>1240</v>
      </c>
      <c r="R843" s="52">
        <v>191</v>
      </c>
      <c r="S843" s="52"/>
    </row>
    <row r="844" spans="17:19" x14ac:dyDescent="0.25">
      <c r="Q844" s="53" t="s">
        <v>175</v>
      </c>
      <c r="R844" s="52"/>
      <c r="S844" s="52">
        <v>185</v>
      </c>
    </row>
    <row r="845" spans="17:19" x14ac:dyDescent="0.25">
      <c r="Q845" s="53" t="s">
        <v>1241</v>
      </c>
      <c r="R845" s="52"/>
      <c r="S845" s="52">
        <v>157</v>
      </c>
    </row>
    <row r="846" spans="17:19" x14ac:dyDescent="0.25">
      <c r="Q846" s="53" t="s">
        <v>518</v>
      </c>
      <c r="R846" s="52">
        <v>179</v>
      </c>
      <c r="S846" s="52"/>
    </row>
    <row r="847" spans="17:19" x14ac:dyDescent="0.25">
      <c r="Q847" s="53" t="s">
        <v>1559</v>
      </c>
      <c r="R847" s="52"/>
      <c r="S847" s="52">
        <v>165</v>
      </c>
    </row>
    <row r="848" spans="17:19" x14ac:dyDescent="0.25">
      <c r="Q848" s="53" t="s">
        <v>885</v>
      </c>
      <c r="R848" s="52"/>
      <c r="S848" s="52">
        <v>174</v>
      </c>
    </row>
    <row r="849" spans="17:19" x14ac:dyDescent="0.25">
      <c r="Q849" s="53" t="s">
        <v>342</v>
      </c>
      <c r="R849" s="52"/>
      <c r="S849" s="52">
        <v>166</v>
      </c>
    </row>
    <row r="850" spans="17:19" x14ac:dyDescent="0.25">
      <c r="Q850" s="53" t="s">
        <v>682</v>
      </c>
      <c r="R850" s="52">
        <v>180</v>
      </c>
      <c r="S850" s="52"/>
    </row>
    <row r="851" spans="17:19" x14ac:dyDescent="0.25">
      <c r="Q851" s="53" t="s">
        <v>1515</v>
      </c>
      <c r="R851" s="52">
        <v>185</v>
      </c>
      <c r="S851" s="52"/>
    </row>
    <row r="852" spans="17:19" x14ac:dyDescent="0.25">
      <c r="Q852" s="53" t="s">
        <v>579</v>
      </c>
      <c r="R852" s="52"/>
      <c r="S852" s="52">
        <v>146</v>
      </c>
    </row>
    <row r="853" spans="17:19" x14ac:dyDescent="0.25">
      <c r="Q853" s="53" t="s">
        <v>771</v>
      </c>
      <c r="R853" s="52">
        <v>170</v>
      </c>
      <c r="S853" s="52"/>
    </row>
    <row r="854" spans="17:19" x14ac:dyDescent="0.25">
      <c r="Q854" s="53" t="s">
        <v>519</v>
      </c>
      <c r="R854" s="52"/>
      <c r="S854" s="52">
        <v>162</v>
      </c>
    </row>
    <row r="855" spans="17:19" x14ac:dyDescent="0.25">
      <c r="Q855" s="53" t="s">
        <v>621</v>
      </c>
      <c r="R855" s="52"/>
      <c r="S855" s="52">
        <v>168</v>
      </c>
    </row>
    <row r="856" spans="17:19" x14ac:dyDescent="0.25">
      <c r="Q856" s="53" t="s">
        <v>1242</v>
      </c>
      <c r="R856" s="52">
        <v>187</v>
      </c>
      <c r="S856" s="52"/>
    </row>
    <row r="857" spans="17:19" x14ac:dyDescent="0.25">
      <c r="Q857" s="53" t="s">
        <v>393</v>
      </c>
      <c r="R857" s="52">
        <v>187</v>
      </c>
      <c r="S857" s="52"/>
    </row>
    <row r="858" spans="17:19" x14ac:dyDescent="0.25">
      <c r="Q858" s="53" t="s">
        <v>108</v>
      </c>
      <c r="R858" s="52">
        <v>185</v>
      </c>
      <c r="S858" s="52"/>
    </row>
    <row r="859" spans="17:19" x14ac:dyDescent="0.25">
      <c r="Q859" s="53" t="s">
        <v>631</v>
      </c>
      <c r="R859" s="52">
        <v>190</v>
      </c>
      <c r="S859" s="52"/>
    </row>
    <row r="860" spans="17:19" x14ac:dyDescent="0.25">
      <c r="Q860" s="53" t="s">
        <v>632</v>
      </c>
      <c r="R860" s="52"/>
      <c r="S860" s="52">
        <v>166</v>
      </c>
    </row>
    <row r="861" spans="17:19" x14ac:dyDescent="0.25">
      <c r="Q861" s="53" t="s">
        <v>832</v>
      </c>
      <c r="R861" s="52"/>
      <c r="S861" s="52">
        <v>162</v>
      </c>
    </row>
    <row r="862" spans="17:19" x14ac:dyDescent="0.25">
      <c r="Q862" s="53" t="s">
        <v>833</v>
      </c>
      <c r="R862" s="52">
        <v>198</v>
      </c>
      <c r="S862" s="52"/>
    </row>
    <row r="863" spans="17:19" x14ac:dyDescent="0.25">
      <c r="Q863" s="53" t="s">
        <v>1243</v>
      </c>
      <c r="R863" s="52">
        <v>183</v>
      </c>
      <c r="S863" s="52"/>
    </row>
    <row r="864" spans="17:19" x14ac:dyDescent="0.25">
      <c r="Q864" s="53" t="s">
        <v>430</v>
      </c>
      <c r="R864" s="52">
        <v>179</v>
      </c>
      <c r="S864" s="52"/>
    </row>
    <row r="865" spans="17:19" x14ac:dyDescent="0.25">
      <c r="Q865" s="53" t="s">
        <v>99</v>
      </c>
      <c r="R865" s="52"/>
      <c r="S865" s="52">
        <v>170</v>
      </c>
    </row>
    <row r="866" spans="17:19" x14ac:dyDescent="0.25">
      <c r="Q866" s="53" t="s">
        <v>146</v>
      </c>
      <c r="R866" s="52">
        <v>191</v>
      </c>
      <c r="S866" s="52"/>
    </row>
    <row r="867" spans="17:19" x14ac:dyDescent="0.25">
      <c r="Q867" s="53" t="s">
        <v>1244</v>
      </c>
      <c r="R867" s="52"/>
      <c r="S867" s="52">
        <v>170</v>
      </c>
    </row>
    <row r="868" spans="17:19" x14ac:dyDescent="0.25">
      <c r="Q868" s="53" t="s">
        <v>918</v>
      </c>
      <c r="R868" s="52">
        <v>182</v>
      </c>
      <c r="S868" s="52"/>
    </row>
    <row r="869" spans="17:19" x14ac:dyDescent="0.25">
      <c r="Q869" s="53" t="s">
        <v>580</v>
      </c>
      <c r="R869" s="52">
        <v>184</v>
      </c>
      <c r="S869" s="52"/>
    </row>
    <row r="870" spans="17:19" x14ac:dyDescent="0.25">
      <c r="Q870" s="53" t="s">
        <v>741</v>
      </c>
      <c r="R870" s="52"/>
      <c r="S870" s="52">
        <v>181</v>
      </c>
    </row>
    <row r="871" spans="17:19" x14ac:dyDescent="0.25">
      <c r="Q871" s="53" t="s">
        <v>1579</v>
      </c>
      <c r="R871" s="52">
        <v>195</v>
      </c>
      <c r="S871" s="52"/>
    </row>
    <row r="872" spans="17:19" x14ac:dyDescent="0.25">
      <c r="Q872" s="53" t="s">
        <v>1245</v>
      </c>
      <c r="R872" s="52"/>
      <c r="S872" s="52">
        <v>180</v>
      </c>
    </row>
    <row r="873" spans="17:19" x14ac:dyDescent="0.25">
      <c r="Q873" s="53" t="s">
        <v>1246</v>
      </c>
      <c r="R873" s="52">
        <v>178</v>
      </c>
      <c r="S873" s="52"/>
    </row>
    <row r="874" spans="17:19" x14ac:dyDescent="0.25">
      <c r="Q874" s="53" t="s">
        <v>1247</v>
      </c>
      <c r="R874" s="52">
        <v>190</v>
      </c>
      <c r="S874" s="52"/>
    </row>
    <row r="875" spans="17:19" x14ac:dyDescent="0.25">
      <c r="Q875" s="53" t="s">
        <v>368</v>
      </c>
      <c r="R875" s="52"/>
      <c r="S875" s="52">
        <v>181</v>
      </c>
    </row>
    <row r="876" spans="17:19" x14ac:dyDescent="0.25">
      <c r="Q876" s="53" t="s">
        <v>772</v>
      </c>
      <c r="R876" s="52"/>
      <c r="S876" s="52">
        <v>172</v>
      </c>
    </row>
    <row r="877" spans="17:19" x14ac:dyDescent="0.25">
      <c r="Q877" s="53" t="s">
        <v>394</v>
      </c>
      <c r="R877" s="52">
        <v>182</v>
      </c>
      <c r="S877" s="52"/>
    </row>
    <row r="878" spans="17:19" x14ac:dyDescent="0.25">
      <c r="Q878" s="53" t="s">
        <v>220</v>
      </c>
      <c r="R878" s="52"/>
      <c r="S878" s="52">
        <v>170</v>
      </c>
    </row>
    <row r="879" spans="17:19" x14ac:dyDescent="0.25">
      <c r="Q879" s="53" t="s">
        <v>663</v>
      </c>
      <c r="R879" s="52">
        <v>183</v>
      </c>
      <c r="S879" s="52"/>
    </row>
    <row r="880" spans="17:19" x14ac:dyDescent="0.25">
      <c r="Q880" s="53" t="s">
        <v>470</v>
      </c>
      <c r="R880" s="52"/>
      <c r="S880" s="52">
        <v>175</v>
      </c>
    </row>
    <row r="881" spans="17:19" x14ac:dyDescent="0.25">
      <c r="Q881" s="53" t="s">
        <v>919</v>
      </c>
      <c r="R881" s="52">
        <v>182</v>
      </c>
      <c r="S881" s="52"/>
    </row>
    <row r="882" spans="17:19" x14ac:dyDescent="0.25">
      <c r="Q882" s="53" t="s">
        <v>1248</v>
      </c>
      <c r="R882" s="52">
        <v>188</v>
      </c>
      <c r="S882" s="52"/>
    </row>
    <row r="883" spans="17:19" x14ac:dyDescent="0.25">
      <c r="Q883" s="53" t="s">
        <v>471</v>
      </c>
      <c r="R883" s="52"/>
      <c r="S883" s="52">
        <v>173</v>
      </c>
    </row>
    <row r="884" spans="17:19" x14ac:dyDescent="0.25">
      <c r="Q884" s="53" t="s">
        <v>1249</v>
      </c>
      <c r="R884" s="52"/>
      <c r="S884" s="52">
        <v>178</v>
      </c>
    </row>
    <row r="885" spans="17:19" x14ac:dyDescent="0.25">
      <c r="Q885" s="53" t="s">
        <v>147</v>
      </c>
      <c r="R885" s="52"/>
      <c r="S885" s="52">
        <v>160</v>
      </c>
    </row>
    <row r="886" spans="17:19" x14ac:dyDescent="0.25">
      <c r="Q886" s="53" t="s">
        <v>683</v>
      </c>
      <c r="R886" s="52">
        <v>183</v>
      </c>
      <c r="S886" s="52"/>
    </row>
    <row r="887" spans="17:19" x14ac:dyDescent="0.25">
      <c r="Q887" s="53" t="s">
        <v>333</v>
      </c>
      <c r="R887" s="52">
        <v>176</v>
      </c>
      <c r="S887" s="52"/>
    </row>
    <row r="888" spans="17:19" x14ac:dyDescent="0.25">
      <c r="Q888" s="53" t="s">
        <v>524</v>
      </c>
      <c r="R888" s="52"/>
      <c r="S888" s="52">
        <v>171</v>
      </c>
    </row>
    <row r="889" spans="17:19" x14ac:dyDescent="0.25">
      <c r="Q889" s="53" t="s">
        <v>1250</v>
      </c>
      <c r="R889" s="52">
        <v>188</v>
      </c>
      <c r="S889" s="52"/>
    </row>
    <row r="890" spans="17:19" x14ac:dyDescent="0.25">
      <c r="Q890" s="53" t="s">
        <v>1251</v>
      </c>
      <c r="R890" s="52">
        <v>190</v>
      </c>
      <c r="S890" s="52"/>
    </row>
    <row r="891" spans="17:19" x14ac:dyDescent="0.25">
      <c r="Q891" s="53" t="s">
        <v>148</v>
      </c>
      <c r="R891" s="52"/>
      <c r="S891" s="52">
        <v>169</v>
      </c>
    </row>
    <row r="892" spans="17:19" x14ac:dyDescent="0.25">
      <c r="Q892" s="53" t="s">
        <v>1252</v>
      </c>
      <c r="R892" s="52"/>
      <c r="S892" s="52">
        <v>174</v>
      </c>
    </row>
    <row r="893" spans="17:19" x14ac:dyDescent="0.25">
      <c r="Q893" s="53" t="s">
        <v>1253</v>
      </c>
      <c r="R893" s="52"/>
      <c r="S893" s="52">
        <v>170</v>
      </c>
    </row>
    <row r="894" spans="17:19" x14ac:dyDescent="0.25">
      <c r="Q894" s="53" t="s">
        <v>1565</v>
      </c>
      <c r="R894" s="52">
        <v>176</v>
      </c>
      <c r="S894" s="52"/>
    </row>
    <row r="895" spans="17:19" x14ac:dyDescent="0.25">
      <c r="Q895" s="53" t="s">
        <v>1560</v>
      </c>
      <c r="R895" s="52">
        <v>187</v>
      </c>
      <c r="S895" s="52"/>
    </row>
    <row r="896" spans="17:19" x14ac:dyDescent="0.25">
      <c r="Q896" s="53" t="s">
        <v>684</v>
      </c>
      <c r="R896" s="52">
        <v>185</v>
      </c>
      <c r="S896" s="52"/>
    </row>
    <row r="897" spans="17:19" x14ac:dyDescent="0.25">
      <c r="Q897" s="53" t="s">
        <v>1254</v>
      </c>
      <c r="R897" s="52">
        <v>208</v>
      </c>
      <c r="S897" s="52"/>
    </row>
    <row r="898" spans="17:19" x14ac:dyDescent="0.25">
      <c r="Q898" s="53" t="s">
        <v>221</v>
      </c>
      <c r="R898" s="52">
        <v>156</v>
      </c>
      <c r="S898" s="52"/>
    </row>
    <row r="899" spans="17:19" x14ac:dyDescent="0.25">
      <c r="Q899" s="53" t="s">
        <v>109</v>
      </c>
      <c r="R899" s="52">
        <v>180</v>
      </c>
      <c r="S899" s="52"/>
    </row>
    <row r="900" spans="17:19" x14ac:dyDescent="0.25">
      <c r="Q900" s="53" t="s">
        <v>431</v>
      </c>
      <c r="R900" s="52">
        <v>189</v>
      </c>
      <c r="S900" s="52"/>
    </row>
    <row r="901" spans="17:19" x14ac:dyDescent="0.25">
      <c r="Q901" s="53" t="s">
        <v>1255</v>
      </c>
      <c r="R901" s="52">
        <v>195</v>
      </c>
      <c r="S901" s="52"/>
    </row>
    <row r="902" spans="17:19" x14ac:dyDescent="0.25">
      <c r="Q902" s="53" t="s">
        <v>1546</v>
      </c>
      <c r="R902" s="52"/>
      <c r="S902" s="52">
        <v>165</v>
      </c>
    </row>
    <row r="903" spans="17:19" x14ac:dyDescent="0.25">
      <c r="Q903" s="53" t="s">
        <v>685</v>
      </c>
      <c r="R903" s="52"/>
      <c r="S903" s="52">
        <v>167</v>
      </c>
    </row>
    <row r="904" spans="17:19" x14ac:dyDescent="0.25">
      <c r="Q904" s="53" t="s">
        <v>238</v>
      </c>
      <c r="R904" s="52"/>
      <c r="S904" s="52">
        <v>164</v>
      </c>
    </row>
    <row r="905" spans="17:19" x14ac:dyDescent="0.25">
      <c r="Q905" s="53" t="s">
        <v>1256</v>
      </c>
      <c r="R905" s="52"/>
      <c r="S905" s="52">
        <v>171</v>
      </c>
    </row>
    <row r="906" spans="17:19" x14ac:dyDescent="0.25">
      <c r="Q906" s="53" t="s">
        <v>834</v>
      </c>
      <c r="R906" s="52"/>
      <c r="S906" s="52">
        <v>170</v>
      </c>
    </row>
    <row r="907" spans="17:19" x14ac:dyDescent="0.25">
      <c r="Q907" s="53" t="s">
        <v>1516</v>
      </c>
      <c r="R907" s="52">
        <v>206</v>
      </c>
      <c r="S907" s="52"/>
    </row>
    <row r="908" spans="17:19" x14ac:dyDescent="0.25">
      <c r="Q908" s="53" t="s">
        <v>623</v>
      </c>
      <c r="R908" s="52"/>
      <c r="S908" s="52">
        <v>155</v>
      </c>
    </row>
    <row r="909" spans="17:19" x14ac:dyDescent="0.25">
      <c r="Q909" s="53" t="s">
        <v>1257</v>
      </c>
      <c r="R909" s="52"/>
      <c r="S909" s="52">
        <v>178</v>
      </c>
    </row>
    <row r="910" spans="17:19" x14ac:dyDescent="0.25">
      <c r="Q910" s="53" t="s">
        <v>618</v>
      </c>
      <c r="R910" s="52"/>
      <c r="S910" s="52">
        <v>157</v>
      </c>
    </row>
    <row r="911" spans="17:19" x14ac:dyDescent="0.25">
      <c r="Q911" s="53" t="s">
        <v>149</v>
      </c>
      <c r="R911" s="52">
        <v>209</v>
      </c>
      <c r="S911" s="52"/>
    </row>
    <row r="912" spans="17:19" x14ac:dyDescent="0.25">
      <c r="Q912" s="53" t="s">
        <v>230</v>
      </c>
      <c r="R912" s="52">
        <v>206</v>
      </c>
      <c r="S912" s="52"/>
    </row>
    <row r="913" spans="17:19" x14ac:dyDescent="0.25">
      <c r="Q913" s="53" t="s">
        <v>908</v>
      </c>
      <c r="R913" s="52">
        <v>197</v>
      </c>
      <c r="S913" s="52"/>
    </row>
    <row r="914" spans="17:19" x14ac:dyDescent="0.25">
      <c r="Q914" s="53" t="s">
        <v>581</v>
      </c>
      <c r="R914" s="52">
        <v>173</v>
      </c>
      <c r="S914" s="52"/>
    </row>
    <row r="915" spans="17:19" x14ac:dyDescent="0.25">
      <c r="Q915" s="53" t="s">
        <v>708</v>
      </c>
      <c r="R915" s="52"/>
      <c r="S915" s="52">
        <v>170</v>
      </c>
    </row>
    <row r="916" spans="17:19" x14ac:dyDescent="0.25">
      <c r="Q916" s="53" t="s">
        <v>395</v>
      </c>
      <c r="R916" s="52">
        <v>180</v>
      </c>
      <c r="S916" s="52"/>
    </row>
    <row r="917" spans="17:19" x14ac:dyDescent="0.25">
      <c r="Q917" s="53" t="s">
        <v>909</v>
      </c>
      <c r="R917" s="52"/>
      <c r="S917" s="52">
        <v>171</v>
      </c>
    </row>
    <row r="918" spans="17:19" x14ac:dyDescent="0.25">
      <c r="Q918" s="53" t="s">
        <v>728</v>
      </c>
      <c r="R918" s="52">
        <v>180</v>
      </c>
      <c r="S918" s="52"/>
    </row>
    <row r="919" spans="17:19" x14ac:dyDescent="0.25">
      <c r="Q919" s="53" t="s">
        <v>369</v>
      </c>
      <c r="R919" s="52">
        <v>160</v>
      </c>
      <c r="S919" s="52"/>
    </row>
    <row r="920" spans="17:19" x14ac:dyDescent="0.25">
      <c r="Q920" s="53" t="s">
        <v>260</v>
      </c>
      <c r="R920" s="52">
        <v>185</v>
      </c>
      <c r="S920" s="52"/>
    </row>
    <row r="921" spans="17:19" x14ac:dyDescent="0.25">
      <c r="Q921" s="53" t="s">
        <v>694</v>
      </c>
      <c r="R921" s="52"/>
      <c r="S921" s="52">
        <v>172</v>
      </c>
    </row>
    <row r="922" spans="17:19" x14ac:dyDescent="0.25">
      <c r="Q922" s="53" t="s">
        <v>1258</v>
      </c>
      <c r="R922" s="52">
        <v>203</v>
      </c>
      <c r="S922" s="52"/>
    </row>
    <row r="923" spans="17:19" x14ac:dyDescent="0.25">
      <c r="Q923" s="53" t="s">
        <v>1259</v>
      </c>
      <c r="R923" s="52">
        <v>181</v>
      </c>
      <c r="S923" s="52"/>
    </row>
    <row r="924" spans="17:19" x14ac:dyDescent="0.25">
      <c r="Q924" s="53" t="s">
        <v>163</v>
      </c>
      <c r="R924" s="52">
        <v>180</v>
      </c>
      <c r="S924" s="52"/>
    </row>
    <row r="925" spans="17:19" x14ac:dyDescent="0.25">
      <c r="Q925" s="53" t="s">
        <v>1517</v>
      </c>
      <c r="R925" s="52">
        <v>193</v>
      </c>
      <c r="S925" s="52"/>
    </row>
    <row r="926" spans="17:19" x14ac:dyDescent="0.25">
      <c r="Q926" s="53" t="s">
        <v>1261</v>
      </c>
      <c r="R926" s="52"/>
      <c r="S926" s="52">
        <v>157</v>
      </c>
    </row>
    <row r="927" spans="17:19" x14ac:dyDescent="0.25">
      <c r="Q927" s="53" t="s">
        <v>1260</v>
      </c>
      <c r="R927" s="52"/>
      <c r="S927" s="52">
        <v>173</v>
      </c>
    </row>
    <row r="928" spans="17:19" x14ac:dyDescent="0.25">
      <c r="Q928" s="53" t="s">
        <v>886</v>
      </c>
      <c r="R928" s="52">
        <v>178</v>
      </c>
      <c r="S928" s="52"/>
    </row>
    <row r="929" spans="17:19" x14ac:dyDescent="0.25">
      <c r="Q929" s="53" t="s">
        <v>150</v>
      </c>
      <c r="R929" s="52">
        <v>184</v>
      </c>
      <c r="S929" s="52"/>
    </row>
    <row r="930" spans="17:19" x14ac:dyDescent="0.25">
      <c r="Q930" s="53" t="s">
        <v>709</v>
      </c>
      <c r="R930" s="52"/>
      <c r="S930" s="52">
        <v>178</v>
      </c>
    </row>
    <row r="931" spans="17:19" x14ac:dyDescent="0.25">
      <c r="Q931" s="53" t="s">
        <v>1262</v>
      </c>
      <c r="R931" s="52">
        <v>181</v>
      </c>
      <c r="S931" s="52"/>
    </row>
    <row r="932" spans="17:19" x14ac:dyDescent="0.25">
      <c r="Q932" s="53" t="s">
        <v>859</v>
      </c>
      <c r="R932" s="52">
        <v>186</v>
      </c>
      <c r="S932" s="52"/>
    </row>
    <row r="933" spans="17:19" x14ac:dyDescent="0.25">
      <c r="Q933" s="53" t="s">
        <v>1263</v>
      </c>
      <c r="R933" s="52"/>
      <c r="S933" s="52">
        <v>158</v>
      </c>
    </row>
    <row r="934" spans="17:19" x14ac:dyDescent="0.25">
      <c r="Q934" s="53" t="s">
        <v>686</v>
      </c>
      <c r="R934" s="52">
        <v>183</v>
      </c>
      <c r="S934" s="52"/>
    </row>
    <row r="935" spans="17:19" x14ac:dyDescent="0.25">
      <c r="Q935" s="53" t="s">
        <v>1264</v>
      </c>
      <c r="R935" s="52"/>
      <c r="S935" s="52">
        <v>167</v>
      </c>
    </row>
    <row r="936" spans="17:19" x14ac:dyDescent="0.25">
      <c r="Q936" s="53" t="s">
        <v>1265</v>
      </c>
      <c r="R936" s="52">
        <v>197</v>
      </c>
      <c r="S936" s="52"/>
    </row>
    <row r="937" spans="17:19" x14ac:dyDescent="0.25">
      <c r="Q937" s="53" t="s">
        <v>640</v>
      </c>
      <c r="R937" s="52">
        <v>175</v>
      </c>
      <c r="S937" s="52"/>
    </row>
    <row r="938" spans="17:19" x14ac:dyDescent="0.25">
      <c r="Q938" s="53" t="s">
        <v>1266</v>
      </c>
      <c r="R938" s="52">
        <v>168</v>
      </c>
      <c r="S938" s="52"/>
    </row>
    <row r="939" spans="17:19" x14ac:dyDescent="0.25">
      <c r="Q939" s="53" t="s">
        <v>1267</v>
      </c>
      <c r="R939" s="52"/>
      <c r="S939" s="52">
        <v>173</v>
      </c>
    </row>
    <row r="940" spans="17:19" x14ac:dyDescent="0.25">
      <c r="Q940" s="53" t="s">
        <v>1268</v>
      </c>
      <c r="R940" s="52">
        <v>168</v>
      </c>
      <c r="S940" s="52"/>
    </row>
    <row r="941" spans="17:19" x14ac:dyDescent="0.25">
      <c r="Q941" s="53" t="s">
        <v>695</v>
      </c>
      <c r="R941" s="52">
        <v>152</v>
      </c>
      <c r="S941" s="52"/>
    </row>
    <row r="942" spans="17:19" x14ac:dyDescent="0.25">
      <c r="Q942" s="53" t="s">
        <v>1269</v>
      </c>
      <c r="R942" s="52">
        <v>188</v>
      </c>
      <c r="S942" s="52"/>
    </row>
    <row r="943" spans="17:19" x14ac:dyDescent="0.25">
      <c r="Q943" s="53" t="s">
        <v>773</v>
      </c>
      <c r="R943" s="52">
        <v>195</v>
      </c>
      <c r="S943" s="52"/>
    </row>
    <row r="944" spans="17:19" x14ac:dyDescent="0.25">
      <c r="Q944" s="53" t="s">
        <v>1580</v>
      </c>
      <c r="R944" s="52">
        <v>170</v>
      </c>
      <c r="S944" s="52"/>
    </row>
    <row r="945" spans="17:19" x14ac:dyDescent="0.25">
      <c r="Q945" s="53" t="s">
        <v>807</v>
      </c>
      <c r="R945" s="52"/>
      <c r="S945" s="52">
        <v>169</v>
      </c>
    </row>
    <row r="946" spans="17:19" x14ac:dyDescent="0.25">
      <c r="Q946" s="53" t="s">
        <v>1270</v>
      </c>
      <c r="R946" s="52"/>
      <c r="S946" s="52">
        <v>178</v>
      </c>
    </row>
    <row r="947" spans="17:19" x14ac:dyDescent="0.25">
      <c r="Q947" s="53" t="s">
        <v>328</v>
      </c>
      <c r="R947" s="52">
        <v>175</v>
      </c>
      <c r="S947" s="52"/>
    </row>
    <row r="948" spans="17:19" x14ac:dyDescent="0.25">
      <c r="Q948" s="53" t="s">
        <v>172</v>
      </c>
      <c r="R948" s="52">
        <v>179</v>
      </c>
      <c r="S948" s="52"/>
    </row>
    <row r="949" spans="17:19" x14ac:dyDescent="0.25">
      <c r="Q949" s="53" t="s">
        <v>1271</v>
      </c>
      <c r="R949" s="52">
        <v>189</v>
      </c>
      <c r="S949" s="52"/>
    </row>
    <row r="950" spans="17:19" x14ac:dyDescent="0.25">
      <c r="Q950" s="53" t="s">
        <v>582</v>
      </c>
      <c r="R950" s="52">
        <v>183</v>
      </c>
      <c r="S950" s="52"/>
    </row>
    <row r="951" spans="17:19" x14ac:dyDescent="0.25">
      <c r="Q951" s="53" t="s">
        <v>1547</v>
      </c>
      <c r="R951" s="52">
        <v>172</v>
      </c>
      <c r="S951" s="52"/>
    </row>
    <row r="952" spans="17:19" x14ac:dyDescent="0.25">
      <c r="Q952" s="53" t="s">
        <v>1272</v>
      </c>
      <c r="R952" s="52">
        <v>189</v>
      </c>
      <c r="S952" s="52"/>
    </row>
    <row r="953" spans="17:19" x14ac:dyDescent="0.25">
      <c r="Q953" s="53" t="s">
        <v>1273</v>
      </c>
      <c r="R953" s="52">
        <v>181</v>
      </c>
      <c r="S953" s="52"/>
    </row>
    <row r="954" spans="17:19" x14ac:dyDescent="0.25">
      <c r="Q954" s="53" t="s">
        <v>525</v>
      </c>
      <c r="R954" s="52">
        <v>175</v>
      </c>
      <c r="S954" s="52"/>
    </row>
    <row r="955" spans="17:19" x14ac:dyDescent="0.25">
      <c r="Q955" s="53" t="s">
        <v>1274</v>
      </c>
      <c r="R955" s="52"/>
      <c r="S955" s="52">
        <v>165</v>
      </c>
    </row>
    <row r="956" spans="17:19" x14ac:dyDescent="0.25">
      <c r="Q956" s="53" t="s">
        <v>710</v>
      </c>
      <c r="R956" s="52"/>
      <c r="S956" s="52">
        <v>169</v>
      </c>
    </row>
    <row r="957" spans="17:19" x14ac:dyDescent="0.25">
      <c r="Q957" s="53" t="s">
        <v>402</v>
      </c>
      <c r="R957" s="52">
        <v>194</v>
      </c>
      <c r="S957" s="52"/>
    </row>
    <row r="958" spans="17:19" x14ac:dyDescent="0.25">
      <c r="Q958" s="53" t="s">
        <v>1275</v>
      </c>
      <c r="R958" s="52"/>
      <c r="S958" s="52">
        <v>188</v>
      </c>
    </row>
    <row r="959" spans="17:19" x14ac:dyDescent="0.25">
      <c r="Q959" s="53" t="s">
        <v>1276</v>
      </c>
      <c r="R959" s="52"/>
      <c r="S959" s="52">
        <v>178</v>
      </c>
    </row>
    <row r="960" spans="17:19" x14ac:dyDescent="0.25">
      <c r="Q960" s="53" t="s">
        <v>403</v>
      </c>
      <c r="R960" s="52">
        <v>197</v>
      </c>
      <c r="S960" s="52"/>
    </row>
    <row r="961" spans="17:19" x14ac:dyDescent="0.25">
      <c r="Q961" s="53" t="s">
        <v>617</v>
      </c>
      <c r="R961" s="52"/>
      <c r="S961" s="52">
        <v>183</v>
      </c>
    </row>
    <row r="962" spans="17:19" x14ac:dyDescent="0.25">
      <c r="Q962" s="53" t="s">
        <v>910</v>
      </c>
      <c r="R962" s="52"/>
      <c r="S962" s="52">
        <v>180</v>
      </c>
    </row>
    <row r="963" spans="17:19" x14ac:dyDescent="0.25">
      <c r="Q963" s="53" t="s">
        <v>1277</v>
      </c>
      <c r="R963" s="52"/>
      <c r="S963" s="52">
        <v>173</v>
      </c>
    </row>
    <row r="964" spans="17:19" x14ac:dyDescent="0.25">
      <c r="Q964" s="53" t="s">
        <v>299</v>
      </c>
      <c r="R964" s="52">
        <v>179</v>
      </c>
      <c r="S964" s="52"/>
    </row>
    <row r="965" spans="17:19" x14ac:dyDescent="0.25">
      <c r="Q965" s="53" t="s">
        <v>1533</v>
      </c>
      <c r="R965" s="52">
        <v>170</v>
      </c>
      <c r="S965" s="52"/>
    </row>
    <row r="966" spans="17:19" x14ac:dyDescent="0.25">
      <c r="Q966" s="53" t="s">
        <v>205</v>
      </c>
      <c r="R966" s="52">
        <v>182</v>
      </c>
      <c r="S966" s="52"/>
    </row>
    <row r="967" spans="17:19" x14ac:dyDescent="0.25">
      <c r="Q967" s="53" t="s">
        <v>1278</v>
      </c>
      <c r="R967" s="52"/>
      <c r="S967" s="52">
        <v>170</v>
      </c>
    </row>
    <row r="968" spans="17:19" x14ac:dyDescent="0.25">
      <c r="Q968" s="53" t="s">
        <v>552</v>
      </c>
      <c r="R968" s="52">
        <v>193</v>
      </c>
      <c r="S968" s="52"/>
    </row>
    <row r="969" spans="17:19" x14ac:dyDescent="0.25">
      <c r="Q969" s="53" t="s">
        <v>491</v>
      </c>
      <c r="R969" s="52">
        <v>190</v>
      </c>
      <c r="S969" s="52"/>
    </row>
    <row r="970" spans="17:19" x14ac:dyDescent="0.25">
      <c r="Q970" s="53" t="s">
        <v>887</v>
      </c>
      <c r="R970" s="52"/>
      <c r="S970" s="52">
        <v>174</v>
      </c>
    </row>
    <row r="971" spans="17:19" x14ac:dyDescent="0.25">
      <c r="Q971" s="53" t="s">
        <v>110</v>
      </c>
      <c r="R971" s="52"/>
      <c r="S971" s="52">
        <v>150</v>
      </c>
    </row>
    <row r="972" spans="17:19" x14ac:dyDescent="0.25">
      <c r="Q972" s="53" t="s">
        <v>222</v>
      </c>
      <c r="R972" s="52">
        <v>173</v>
      </c>
      <c r="S972" s="52"/>
    </row>
    <row r="973" spans="17:19" x14ac:dyDescent="0.25">
      <c r="Q973" s="53" t="s">
        <v>860</v>
      </c>
      <c r="R973" s="52">
        <v>190</v>
      </c>
      <c r="S973" s="52"/>
    </row>
    <row r="974" spans="17:19" x14ac:dyDescent="0.25">
      <c r="Q974" s="53" t="s">
        <v>861</v>
      </c>
      <c r="R974" s="52">
        <v>165</v>
      </c>
      <c r="S974" s="52"/>
    </row>
    <row r="975" spans="17:19" x14ac:dyDescent="0.25">
      <c r="Q975" s="53" t="s">
        <v>862</v>
      </c>
      <c r="R975" s="52">
        <v>173</v>
      </c>
      <c r="S975" s="52"/>
    </row>
    <row r="976" spans="17:19" x14ac:dyDescent="0.25">
      <c r="Q976" s="53" t="s">
        <v>1279</v>
      </c>
      <c r="R976" s="52"/>
      <c r="S976" s="52">
        <v>171</v>
      </c>
    </row>
    <row r="977" spans="17:19" x14ac:dyDescent="0.25">
      <c r="Q977" s="53" t="s">
        <v>1518</v>
      </c>
      <c r="R977" s="52">
        <v>175</v>
      </c>
      <c r="S977" s="52"/>
    </row>
    <row r="978" spans="17:19" x14ac:dyDescent="0.25">
      <c r="Q978" s="53" t="s">
        <v>1280</v>
      </c>
      <c r="R978" s="52">
        <v>200</v>
      </c>
      <c r="S978" s="52"/>
    </row>
    <row r="979" spans="17:19" x14ac:dyDescent="0.25">
      <c r="Q979" s="53" t="s">
        <v>1281</v>
      </c>
      <c r="R979" s="52"/>
      <c r="S979" s="52">
        <v>178</v>
      </c>
    </row>
    <row r="980" spans="17:19" x14ac:dyDescent="0.25">
      <c r="Q980" s="53" t="s">
        <v>1282</v>
      </c>
      <c r="R980" s="52">
        <v>200</v>
      </c>
      <c r="S980" s="52"/>
    </row>
    <row r="981" spans="17:19" x14ac:dyDescent="0.25">
      <c r="Q981" s="53" t="s">
        <v>1600</v>
      </c>
      <c r="R981" s="52"/>
      <c r="S981" s="52">
        <v>170</v>
      </c>
    </row>
    <row r="982" spans="17:19" x14ac:dyDescent="0.25">
      <c r="Q982" s="53" t="s">
        <v>1283</v>
      </c>
      <c r="R982" s="52">
        <v>180</v>
      </c>
      <c r="S982" s="52"/>
    </row>
    <row r="983" spans="17:19" x14ac:dyDescent="0.25">
      <c r="Q983" s="53" t="s">
        <v>1284</v>
      </c>
      <c r="R983" s="52">
        <v>193</v>
      </c>
      <c r="S983" s="52"/>
    </row>
    <row r="984" spans="17:19" x14ac:dyDescent="0.25">
      <c r="Q984" s="53" t="s">
        <v>164</v>
      </c>
      <c r="R984" s="52"/>
      <c r="S984" s="52">
        <v>165</v>
      </c>
    </row>
    <row r="985" spans="17:19" x14ac:dyDescent="0.25">
      <c r="Q985" s="53" t="s">
        <v>492</v>
      </c>
      <c r="R985" s="52">
        <v>180</v>
      </c>
      <c r="S985" s="52"/>
    </row>
    <row r="986" spans="17:19" x14ac:dyDescent="0.25">
      <c r="Q986" s="53" t="s">
        <v>151</v>
      </c>
      <c r="R986" s="52">
        <v>170</v>
      </c>
      <c r="S986" s="52"/>
    </row>
    <row r="987" spans="17:19" x14ac:dyDescent="0.25">
      <c r="Q987" s="53" t="s">
        <v>1285</v>
      </c>
      <c r="R987" s="52">
        <v>167</v>
      </c>
      <c r="S987" s="52"/>
    </row>
    <row r="988" spans="17:19" x14ac:dyDescent="0.25">
      <c r="Q988" s="53" t="s">
        <v>1519</v>
      </c>
      <c r="R988" s="52">
        <v>183</v>
      </c>
      <c r="S988" s="52"/>
    </row>
    <row r="989" spans="17:19" x14ac:dyDescent="0.25">
      <c r="Q989" s="53" t="s">
        <v>190</v>
      </c>
      <c r="R989" s="52"/>
      <c r="S989" s="52">
        <v>178</v>
      </c>
    </row>
    <row r="990" spans="17:19" x14ac:dyDescent="0.25">
      <c r="Q990" s="53" t="s">
        <v>1286</v>
      </c>
      <c r="R990" s="52"/>
      <c r="S990" s="52">
        <v>162</v>
      </c>
    </row>
    <row r="991" spans="17:19" x14ac:dyDescent="0.25">
      <c r="Q991" s="53" t="s">
        <v>1287</v>
      </c>
      <c r="R991" s="52">
        <v>176</v>
      </c>
      <c r="S991" s="52"/>
    </row>
    <row r="992" spans="17:19" x14ac:dyDescent="0.25">
      <c r="Q992" s="53" t="s">
        <v>711</v>
      </c>
      <c r="R992" s="52">
        <v>183</v>
      </c>
      <c r="S992" s="52"/>
    </row>
    <row r="993" spans="17:19" x14ac:dyDescent="0.25">
      <c r="Q993" s="53" t="s">
        <v>1288</v>
      </c>
      <c r="R993" s="52"/>
      <c r="S993" s="52">
        <v>175</v>
      </c>
    </row>
    <row r="994" spans="17:19" x14ac:dyDescent="0.25">
      <c r="Q994" s="53" t="s">
        <v>1289</v>
      </c>
      <c r="R994" s="52">
        <v>190</v>
      </c>
      <c r="S994" s="52"/>
    </row>
    <row r="995" spans="17:19" x14ac:dyDescent="0.25">
      <c r="Q995" s="53" t="s">
        <v>370</v>
      </c>
      <c r="R995" s="52"/>
      <c r="S995" s="52">
        <v>178</v>
      </c>
    </row>
    <row r="996" spans="17:19" x14ac:dyDescent="0.25">
      <c r="Q996" s="53" t="s">
        <v>1290</v>
      </c>
      <c r="R996" s="52"/>
      <c r="S996" s="52">
        <v>165</v>
      </c>
    </row>
    <row r="997" spans="17:19" x14ac:dyDescent="0.25">
      <c r="Q997" s="53" t="s">
        <v>432</v>
      </c>
      <c r="R997" s="52">
        <v>179</v>
      </c>
      <c r="S997" s="52"/>
    </row>
    <row r="998" spans="17:19" x14ac:dyDescent="0.25">
      <c r="Q998" s="53" t="s">
        <v>112</v>
      </c>
      <c r="R998" s="52">
        <v>189</v>
      </c>
      <c r="S998" s="52"/>
    </row>
    <row r="999" spans="17:19" x14ac:dyDescent="0.25">
      <c r="Q999" s="53" t="s">
        <v>111</v>
      </c>
      <c r="R999" s="52"/>
      <c r="S999" s="52">
        <v>167</v>
      </c>
    </row>
    <row r="1000" spans="17:19" x14ac:dyDescent="0.25">
      <c r="Q1000" s="53" t="s">
        <v>1291</v>
      </c>
      <c r="R1000" s="52">
        <v>187</v>
      </c>
      <c r="S1000" s="52"/>
    </row>
    <row r="1001" spans="17:19" x14ac:dyDescent="0.25">
      <c r="Q1001" s="53" t="s">
        <v>1292</v>
      </c>
      <c r="R1001" s="52"/>
      <c r="S1001" s="52">
        <v>161</v>
      </c>
    </row>
    <row r="1002" spans="17:19" x14ac:dyDescent="0.25">
      <c r="Q1002" s="53" t="s">
        <v>633</v>
      </c>
      <c r="R1002" s="52">
        <v>194</v>
      </c>
      <c r="S1002" s="52"/>
    </row>
    <row r="1003" spans="17:19" x14ac:dyDescent="0.25">
      <c r="Q1003" s="53" t="s">
        <v>835</v>
      </c>
      <c r="R1003" s="52"/>
      <c r="S1003" s="52">
        <v>181</v>
      </c>
    </row>
    <row r="1004" spans="17:19" x14ac:dyDescent="0.25">
      <c r="Q1004" s="53" t="s">
        <v>911</v>
      </c>
      <c r="R1004" s="52">
        <v>186</v>
      </c>
      <c r="S1004" s="52"/>
    </row>
    <row r="1005" spans="17:19" x14ac:dyDescent="0.25">
      <c r="Q1005" s="53" t="s">
        <v>774</v>
      </c>
      <c r="R1005" s="52"/>
      <c r="S1005" s="52">
        <v>178</v>
      </c>
    </row>
    <row r="1006" spans="17:19" x14ac:dyDescent="0.25">
      <c r="Q1006" s="53" t="s">
        <v>1293</v>
      </c>
      <c r="R1006" s="52">
        <v>178</v>
      </c>
      <c r="S1006" s="52"/>
    </row>
    <row r="1007" spans="17:19" x14ac:dyDescent="0.25">
      <c r="Q1007" s="53" t="s">
        <v>1294</v>
      </c>
      <c r="R1007" s="52"/>
      <c r="S1007" s="52">
        <v>168</v>
      </c>
    </row>
    <row r="1008" spans="17:19" x14ac:dyDescent="0.25">
      <c r="Q1008" s="53" t="s">
        <v>836</v>
      </c>
      <c r="R1008" s="52">
        <v>189</v>
      </c>
      <c r="S1008" s="52"/>
    </row>
    <row r="1009" spans="17:19" x14ac:dyDescent="0.25">
      <c r="Q1009" s="53" t="s">
        <v>729</v>
      </c>
      <c r="R1009" s="52">
        <v>177</v>
      </c>
      <c r="S1009" s="52"/>
    </row>
    <row r="1010" spans="17:19" x14ac:dyDescent="0.25">
      <c r="Q1010" s="53" t="s">
        <v>1295</v>
      </c>
      <c r="R1010" s="52"/>
      <c r="S1010" s="52">
        <v>160</v>
      </c>
    </row>
    <row r="1011" spans="17:19" x14ac:dyDescent="0.25">
      <c r="Q1011" s="53" t="s">
        <v>1296</v>
      </c>
      <c r="R1011" s="52">
        <v>193</v>
      </c>
      <c r="S1011" s="52"/>
    </row>
    <row r="1012" spans="17:19" x14ac:dyDescent="0.25">
      <c r="Q1012" s="53" t="s">
        <v>1297</v>
      </c>
      <c r="R1012" s="52">
        <v>193</v>
      </c>
      <c r="S1012" s="52"/>
    </row>
    <row r="1013" spans="17:19" x14ac:dyDescent="0.25">
      <c r="Q1013" s="53" t="s">
        <v>223</v>
      </c>
      <c r="R1013" s="52"/>
      <c r="S1013" s="52">
        <v>168</v>
      </c>
    </row>
    <row r="1014" spans="17:19" x14ac:dyDescent="0.25">
      <c r="Q1014" s="53" t="s">
        <v>472</v>
      </c>
      <c r="R1014" s="52"/>
      <c r="S1014" s="52">
        <v>170</v>
      </c>
    </row>
    <row r="1015" spans="17:19" x14ac:dyDescent="0.25">
      <c r="Q1015" s="53" t="s">
        <v>329</v>
      </c>
      <c r="R1015" s="52">
        <v>186</v>
      </c>
      <c r="S1015" s="52"/>
    </row>
    <row r="1016" spans="17:19" x14ac:dyDescent="0.25">
      <c r="Q1016" s="53" t="s">
        <v>1298</v>
      </c>
      <c r="R1016" s="52">
        <v>204</v>
      </c>
      <c r="S1016" s="52"/>
    </row>
    <row r="1017" spans="17:19" x14ac:dyDescent="0.25">
      <c r="Q1017" s="53" t="s">
        <v>742</v>
      </c>
      <c r="R1017" s="52">
        <v>202</v>
      </c>
      <c r="S1017" s="52"/>
    </row>
    <row r="1018" spans="17:19" x14ac:dyDescent="0.25">
      <c r="Q1018" s="53" t="s">
        <v>377</v>
      </c>
      <c r="R1018" s="52"/>
      <c r="S1018" s="52">
        <v>150</v>
      </c>
    </row>
    <row r="1019" spans="17:19" x14ac:dyDescent="0.25">
      <c r="Q1019" s="53" t="s">
        <v>231</v>
      </c>
      <c r="R1019" s="52"/>
      <c r="S1019" s="52">
        <v>180</v>
      </c>
    </row>
    <row r="1020" spans="17:19" x14ac:dyDescent="0.25">
      <c r="Q1020" s="53" t="s">
        <v>1299</v>
      </c>
      <c r="R1020" s="52">
        <v>183</v>
      </c>
      <c r="S1020" s="52"/>
    </row>
    <row r="1021" spans="17:19" x14ac:dyDescent="0.25">
      <c r="Q1021" s="53" t="s">
        <v>191</v>
      </c>
      <c r="R1021" s="52">
        <v>190</v>
      </c>
      <c r="S1021" s="52"/>
    </row>
    <row r="1022" spans="17:19" x14ac:dyDescent="0.25">
      <c r="Q1022" s="53" t="s">
        <v>261</v>
      </c>
      <c r="R1022" s="52">
        <v>182</v>
      </c>
      <c r="S1022" s="52"/>
    </row>
    <row r="1023" spans="17:19" x14ac:dyDescent="0.25">
      <c r="Q1023" s="53" t="s">
        <v>1300</v>
      </c>
      <c r="R1023" s="52">
        <v>195</v>
      </c>
      <c r="S1023" s="52"/>
    </row>
    <row r="1024" spans="17:19" x14ac:dyDescent="0.25">
      <c r="Q1024" s="53" t="s">
        <v>357</v>
      </c>
      <c r="R1024" s="52">
        <v>192</v>
      </c>
      <c r="S1024" s="52"/>
    </row>
    <row r="1025" spans="17:19" x14ac:dyDescent="0.25">
      <c r="Q1025" s="53" t="s">
        <v>473</v>
      </c>
      <c r="R1025" s="52"/>
      <c r="S1025" s="52">
        <v>175</v>
      </c>
    </row>
    <row r="1026" spans="17:19" x14ac:dyDescent="0.25">
      <c r="Q1026" s="53" t="s">
        <v>529</v>
      </c>
      <c r="R1026" s="52">
        <v>175</v>
      </c>
      <c r="S1026" s="52"/>
    </row>
    <row r="1027" spans="17:19" x14ac:dyDescent="0.25">
      <c r="Q1027" s="53" t="s">
        <v>696</v>
      </c>
      <c r="R1027" s="52"/>
      <c r="S1027" s="52">
        <v>166</v>
      </c>
    </row>
    <row r="1028" spans="17:19" x14ac:dyDescent="0.25">
      <c r="Q1028" s="53" t="s">
        <v>821</v>
      </c>
      <c r="R1028" s="52"/>
      <c r="S1028" s="52">
        <v>169</v>
      </c>
    </row>
    <row r="1029" spans="17:19" x14ac:dyDescent="0.25">
      <c r="Q1029" s="53" t="s">
        <v>1301</v>
      </c>
      <c r="R1029" s="52"/>
      <c r="S1029" s="52">
        <v>157</v>
      </c>
    </row>
    <row r="1030" spans="17:19" x14ac:dyDescent="0.25">
      <c r="Q1030" s="53" t="s">
        <v>1302</v>
      </c>
      <c r="R1030" s="52"/>
      <c r="S1030" s="52">
        <v>175</v>
      </c>
    </row>
    <row r="1031" spans="17:19" x14ac:dyDescent="0.25">
      <c r="Q1031" s="53" t="s">
        <v>1520</v>
      </c>
      <c r="R1031" s="52"/>
      <c r="S1031" s="52">
        <v>157</v>
      </c>
    </row>
    <row r="1032" spans="17:19" x14ac:dyDescent="0.25">
      <c r="Q1032" s="53" t="s">
        <v>152</v>
      </c>
      <c r="R1032" s="52">
        <v>177</v>
      </c>
      <c r="S1032" s="52"/>
    </row>
    <row r="1033" spans="17:19" x14ac:dyDescent="0.25">
      <c r="Q1033" s="53" t="s">
        <v>1303</v>
      </c>
      <c r="R1033" s="52"/>
      <c r="S1033" s="52">
        <v>162</v>
      </c>
    </row>
    <row r="1034" spans="17:19" x14ac:dyDescent="0.25">
      <c r="Q1034" s="53" t="s">
        <v>520</v>
      </c>
      <c r="R1034" s="52"/>
      <c r="S1034" s="52">
        <v>183</v>
      </c>
    </row>
    <row r="1035" spans="17:19" x14ac:dyDescent="0.25">
      <c r="Q1035" s="53" t="s">
        <v>1304</v>
      </c>
      <c r="R1035" s="52"/>
      <c r="S1035" s="52">
        <v>167</v>
      </c>
    </row>
    <row r="1036" spans="17:19" x14ac:dyDescent="0.25">
      <c r="Q1036" s="53" t="s">
        <v>1305</v>
      </c>
      <c r="R1036" s="52">
        <v>190</v>
      </c>
      <c r="S1036" s="52"/>
    </row>
    <row r="1037" spans="17:19" x14ac:dyDescent="0.25">
      <c r="Q1037" s="53" t="s">
        <v>1306</v>
      </c>
      <c r="R1037" s="52">
        <v>187</v>
      </c>
      <c r="S1037" s="52"/>
    </row>
    <row r="1038" spans="17:19" x14ac:dyDescent="0.25">
      <c r="Q1038" s="53" t="s">
        <v>687</v>
      </c>
      <c r="R1038" s="52"/>
      <c r="S1038" s="52">
        <v>178</v>
      </c>
    </row>
    <row r="1039" spans="17:19" x14ac:dyDescent="0.25">
      <c r="Q1039" s="53" t="s">
        <v>1307</v>
      </c>
      <c r="R1039" s="52"/>
      <c r="S1039" s="52">
        <v>165</v>
      </c>
    </row>
    <row r="1040" spans="17:19" x14ac:dyDescent="0.25">
      <c r="Q1040" s="53" t="s">
        <v>192</v>
      </c>
      <c r="R1040" s="52"/>
      <c r="S1040" s="52">
        <v>163</v>
      </c>
    </row>
    <row r="1041" spans="17:19" x14ac:dyDescent="0.25">
      <c r="Q1041" s="53" t="s">
        <v>1308</v>
      </c>
      <c r="R1041" s="52"/>
      <c r="S1041" s="52">
        <v>169</v>
      </c>
    </row>
    <row r="1042" spans="17:19" x14ac:dyDescent="0.25">
      <c r="Q1042" s="53" t="s">
        <v>1581</v>
      </c>
      <c r="R1042" s="52"/>
      <c r="S1042" s="52">
        <v>163</v>
      </c>
    </row>
    <row r="1043" spans="17:19" x14ac:dyDescent="0.25">
      <c r="Q1043" s="53" t="s">
        <v>1309</v>
      </c>
      <c r="R1043" s="52">
        <v>186</v>
      </c>
      <c r="S1043" s="52"/>
    </row>
    <row r="1044" spans="17:19" x14ac:dyDescent="0.25">
      <c r="Q1044" s="53" t="s">
        <v>1310</v>
      </c>
      <c r="R1044" s="52">
        <v>168</v>
      </c>
      <c r="S1044" s="52"/>
    </row>
    <row r="1045" spans="17:19" x14ac:dyDescent="0.25">
      <c r="Q1045" s="53" t="s">
        <v>920</v>
      </c>
      <c r="R1045" s="52"/>
      <c r="S1045" s="52">
        <v>176</v>
      </c>
    </row>
    <row r="1046" spans="17:19" x14ac:dyDescent="0.25">
      <c r="Q1046" s="53" t="s">
        <v>1582</v>
      </c>
      <c r="R1046" s="52"/>
      <c r="S1046" s="52">
        <v>157</v>
      </c>
    </row>
    <row r="1047" spans="17:19" x14ac:dyDescent="0.25">
      <c r="Q1047" s="53" t="s">
        <v>300</v>
      </c>
      <c r="R1047" s="52"/>
      <c r="S1047" s="52">
        <v>160</v>
      </c>
    </row>
    <row r="1048" spans="17:19" x14ac:dyDescent="0.25">
      <c r="Q1048" s="53" t="s">
        <v>330</v>
      </c>
      <c r="R1048" s="52">
        <v>162</v>
      </c>
      <c r="S1048" s="52"/>
    </row>
    <row r="1049" spans="17:19" x14ac:dyDescent="0.25">
      <c r="Q1049" s="53" t="s">
        <v>1311</v>
      </c>
      <c r="R1049" s="52"/>
      <c r="S1049" s="52">
        <v>173</v>
      </c>
    </row>
    <row r="1050" spans="17:19" x14ac:dyDescent="0.25">
      <c r="Q1050" s="53" t="s">
        <v>647</v>
      </c>
      <c r="R1050" s="52"/>
      <c r="S1050" s="52">
        <v>170</v>
      </c>
    </row>
    <row r="1051" spans="17:19" x14ac:dyDescent="0.25">
      <c r="Q1051" s="53" t="s">
        <v>648</v>
      </c>
      <c r="R1051" s="52"/>
      <c r="S1051" s="52">
        <v>175</v>
      </c>
    </row>
    <row r="1052" spans="17:19" x14ac:dyDescent="0.25">
      <c r="Q1052" s="53" t="s">
        <v>1312</v>
      </c>
      <c r="R1052" s="52"/>
      <c r="S1052" s="52">
        <v>164</v>
      </c>
    </row>
    <row r="1053" spans="17:19" x14ac:dyDescent="0.25">
      <c r="Q1053" s="53" t="s">
        <v>1548</v>
      </c>
      <c r="R1053" s="52"/>
      <c r="S1053" s="52">
        <v>168</v>
      </c>
    </row>
    <row r="1054" spans="17:19" x14ac:dyDescent="0.25">
      <c r="Q1054" s="53" t="s">
        <v>193</v>
      </c>
      <c r="R1054" s="52">
        <v>174</v>
      </c>
      <c r="S1054" s="52"/>
    </row>
    <row r="1055" spans="17:19" x14ac:dyDescent="0.25">
      <c r="Q1055" s="53" t="s">
        <v>530</v>
      </c>
      <c r="R1055" s="52">
        <v>180</v>
      </c>
      <c r="S1055" s="52"/>
    </row>
    <row r="1056" spans="17:19" x14ac:dyDescent="0.25">
      <c r="Q1056" s="53" t="s">
        <v>634</v>
      </c>
      <c r="R1056" s="52">
        <v>169</v>
      </c>
      <c r="S1056" s="52"/>
    </row>
    <row r="1057" spans="17:19" x14ac:dyDescent="0.25">
      <c r="Q1057" s="53" t="s">
        <v>1313</v>
      </c>
      <c r="R1057" s="52">
        <v>178</v>
      </c>
      <c r="S1057" s="52"/>
    </row>
    <row r="1058" spans="17:19" x14ac:dyDescent="0.25">
      <c r="Q1058" s="53" t="s">
        <v>561</v>
      </c>
      <c r="R1058" s="52"/>
      <c r="S1058" s="52">
        <v>178</v>
      </c>
    </row>
    <row r="1059" spans="17:19" x14ac:dyDescent="0.25">
      <c r="Q1059" s="53" t="s">
        <v>1314</v>
      </c>
      <c r="R1059" s="52"/>
      <c r="S1059" s="52">
        <v>178</v>
      </c>
    </row>
    <row r="1060" spans="17:19" x14ac:dyDescent="0.25">
      <c r="Q1060" s="53" t="s">
        <v>1315</v>
      </c>
      <c r="R1060" s="52"/>
      <c r="S1060" s="52">
        <v>173</v>
      </c>
    </row>
    <row r="1061" spans="17:19" x14ac:dyDescent="0.25">
      <c r="Q1061" s="53" t="s">
        <v>1316</v>
      </c>
      <c r="R1061" s="52">
        <v>198</v>
      </c>
      <c r="S1061" s="52"/>
    </row>
    <row r="1062" spans="17:19" x14ac:dyDescent="0.25">
      <c r="Q1062" s="53" t="s">
        <v>803</v>
      </c>
      <c r="R1062" s="52"/>
      <c r="S1062" s="52">
        <v>193</v>
      </c>
    </row>
    <row r="1063" spans="17:19" x14ac:dyDescent="0.25">
      <c r="Q1063" s="53" t="s">
        <v>1317</v>
      </c>
      <c r="R1063" s="52"/>
      <c r="S1063" s="52">
        <v>170</v>
      </c>
    </row>
    <row r="1064" spans="17:19" x14ac:dyDescent="0.25">
      <c r="Q1064" s="53" t="s">
        <v>433</v>
      </c>
      <c r="R1064" s="52"/>
      <c r="S1064" s="52">
        <v>171</v>
      </c>
    </row>
    <row r="1065" spans="17:19" x14ac:dyDescent="0.25">
      <c r="Q1065" s="53" t="s">
        <v>1318</v>
      </c>
      <c r="R1065" s="52">
        <v>197</v>
      </c>
      <c r="S1065" s="52"/>
    </row>
    <row r="1066" spans="17:19" x14ac:dyDescent="0.25">
      <c r="Q1066" s="53" t="s">
        <v>1319</v>
      </c>
      <c r="R1066" s="52"/>
      <c r="S1066" s="52">
        <v>184</v>
      </c>
    </row>
    <row r="1067" spans="17:19" x14ac:dyDescent="0.25">
      <c r="Q1067" s="53" t="s">
        <v>1320</v>
      </c>
      <c r="R1067" s="52"/>
      <c r="S1067" s="52">
        <v>173</v>
      </c>
    </row>
    <row r="1068" spans="17:19" x14ac:dyDescent="0.25">
      <c r="Q1068" s="53" t="s">
        <v>474</v>
      </c>
      <c r="R1068" s="52">
        <v>196</v>
      </c>
      <c r="S1068" s="52"/>
    </row>
    <row r="1069" spans="17:19" x14ac:dyDescent="0.25">
      <c r="Q1069" s="53" t="s">
        <v>1321</v>
      </c>
      <c r="R1069" s="52">
        <v>189</v>
      </c>
      <c r="S1069" s="52"/>
    </row>
    <row r="1070" spans="17:19" x14ac:dyDescent="0.25">
      <c r="Q1070" s="53" t="s">
        <v>1322</v>
      </c>
      <c r="R1070" s="52">
        <v>185</v>
      </c>
      <c r="S1070" s="52"/>
    </row>
    <row r="1071" spans="17:19" x14ac:dyDescent="0.25">
      <c r="Q1071" s="53" t="s">
        <v>888</v>
      </c>
      <c r="R1071" s="52">
        <v>205</v>
      </c>
      <c r="S1071" s="52"/>
    </row>
    <row r="1072" spans="17:19" x14ac:dyDescent="0.25">
      <c r="Q1072" s="53" t="s">
        <v>1323</v>
      </c>
      <c r="R1072" s="52">
        <v>183</v>
      </c>
      <c r="S1072" s="52"/>
    </row>
    <row r="1073" spans="17:19" x14ac:dyDescent="0.25">
      <c r="Q1073" s="53" t="s">
        <v>1324</v>
      </c>
      <c r="R1073" s="52">
        <v>185</v>
      </c>
      <c r="S1073" s="52"/>
    </row>
    <row r="1074" spans="17:19" x14ac:dyDescent="0.25">
      <c r="Q1074" s="53" t="s">
        <v>697</v>
      </c>
      <c r="R1074" s="52"/>
      <c r="S1074" s="52">
        <v>163</v>
      </c>
    </row>
    <row r="1075" spans="17:19" x14ac:dyDescent="0.25">
      <c r="Q1075" s="53" t="s">
        <v>1325</v>
      </c>
      <c r="R1075" s="52">
        <v>180</v>
      </c>
      <c r="S1075" s="52"/>
    </row>
    <row r="1076" spans="17:19" x14ac:dyDescent="0.25">
      <c r="Q1076" s="53" t="s">
        <v>1326</v>
      </c>
      <c r="R1076" s="52"/>
      <c r="S1076" s="52">
        <v>165</v>
      </c>
    </row>
    <row r="1077" spans="17:19" x14ac:dyDescent="0.25">
      <c r="Q1077" s="53" t="s">
        <v>553</v>
      </c>
      <c r="R1077" s="52"/>
      <c r="S1077" s="52">
        <v>168</v>
      </c>
    </row>
    <row r="1078" spans="17:19" x14ac:dyDescent="0.25">
      <c r="Q1078" s="53" t="s">
        <v>1327</v>
      </c>
      <c r="R1078" s="52">
        <v>185</v>
      </c>
      <c r="S1078" s="52"/>
    </row>
    <row r="1079" spans="17:19" x14ac:dyDescent="0.25">
      <c r="Q1079" s="53" t="s">
        <v>371</v>
      </c>
      <c r="R1079" s="52"/>
      <c r="S1079" s="52">
        <v>170</v>
      </c>
    </row>
    <row r="1080" spans="17:19" x14ac:dyDescent="0.25">
      <c r="Q1080" s="53" t="s">
        <v>554</v>
      </c>
      <c r="R1080" s="52">
        <v>183</v>
      </c>
      <c r="S1080" s="52"/>
    </row>
    <row r="1081" spans="17:19" x14ac:dyDescent="0.25">
      <c r="Q1081" s="53" t="s">
        <v>1601</v>
      </c>
      <c r="R1081" s="52">
        <v>165</v>
      </c>
      <c r="S1081" s="52"/>
    </row>
    <row r="1082" spans="17:19" x14ac:dyDescent="0.25">
      <c r="Q1082" s="53" t="s">
        <v>1328</v>
      </c>
      <c r="R1082" s="52">
        <v>188</v>
      </c>
      <c r="S1082" s="52"/>
    </row>
    <row r="1083" spans="17:19" x14ac:dyDescent="0.25">
      <c r="Q1083" s="53" t="s">
        <v>1329</v>
      </c>
      <c r="R1083" s="52">
        <v>172</v>
      </c>
      <c r="S1083" s="52"/>
    </row>
    <row r="1084" spans="17:19" x14ac:dyDescent="0.25">
      <c r="Q1084" s="53" t="s">
        <v>1330</v>
      </c>
      <c r="R1084" s="52"/>
      <c r="S1084" s="52">
        <v>180</v>
      </c>
    </row>
    <row r="1085" spans="17:19" x14ac:dyDescent="0.25">
      <c r="Q1085" s="53" t="s">
        <v>206</v>
      </c>
      <c r="R1085" s="52">
        <v>166</v>
      </c>
      <c r="S1085" s="52"/>
    </row>
    <row r="1086" spans="17:19" x14ac:dyDescent="0.25">
      <c r="Q1086" s="53" t="s">
        <v>1331</v>
      </c>
      <c r="R1086" s="52">
        <v>180</v>
      </c>
      <c r="S1086" s="52"/>
    </row>
    <row r="1087" spans="17:19" x14ac:dyDescent="0.25">
      <c r="Q1087" s="53" t="s">
        <v>1332</v>
      </c>
      <c r="R1087" s="52"/>
      <c r="S1087" s="52">
        <v>178</v>
      </c>
    </row>
    <row r="1088" spans="17:19" x14ac:dyDescent="0.25">
      <c r="Q1088" s="53" t="s">
        <v>224</v>
      </c>
      <c r="R1088" s="52"/>
      <c r="S1088" s="52">
        <v>172</v>
      </c>
    </row>
    <row r="1089" spans="17:19" x14ac:dyDescent="0.25">
      <c r="Q1089" s="53" t="s">
        <v>889</v>
      </c>
      <c r="R1089" s="52">
        <v>179</v>
      </c>
      <c r="S1089" s="52"/>
    </row>
    <row r="1090" spans="17:19" x14ac:dyDescent="0.25">
      <c r="Q1090" s="53" t="s">
        <v>1602</v>
      </c>
      <c r="R1090" s="52">
        <v>168</v>
      </c>
      <c r="S1090" s="52"/>
    </row>
    <row r="1091" spans="17:19" x14ac:dyDescent="0.25">
      <c r="Q1091" s="53" t="s">
        <v>635</v>
      </c>
      <c r="R1091" s="52">
        <v>185</v>
      </c>
      <c r="S1091" s="52"/>
    </row>
    <row r="1092" spans="17:19" x14ac:dyDescent="0.25">
      <c r="Q1092" s="53" t="s">
        <v>1333</v>
      </c>
      <c r="R1092" s="52">
        <v>188</v>
      </c>
      <c r="S1092" s="52"/>
    </row>
    <row r="1093" spans="17:19" x14ac:dyDescent="0.25">
      <c r="Q1093" s="53" t="s">
        <v>1334</v>
      </c>
      <c r="R1093" s="52"/>
      <c r="S1093" s="52">
        <v>161</v>
      </c>
    </row>
    <row r="1094" spans="17:19" x14ac:dyDescent="0.25">
      <c r="Q1094" s="53" t="s">
        <v>383</v>
      </c>
      <c r="R1094" s="52">
        <v>180</v>
      </c>
      <c r="S1094" s="52"/>
    </row>
    <row r="1095" spans="17:19" x14ac:dyDescent="0.25">
      <c r="Q1095" s="53" t="s">
        <v>775</v>
      </c>
      <c r="R1095" s="52"/>
      <c r="S1095" s="52">
        <v>166</v>
      </c>
    </row>
    <row r="1096" spans="17:19" x14ac:dyDescent="0.25">
      <c r="Q1096" s="53" t="s">
        <v>890</v>
      </c>
      <c r="R1096" s="52">
        <v>183</v>
      </c>
      <c r="S1096" s="52"/>
    </row>
    <row r="1097" spans="17:19" x14ac:dyDescent="0.25">
      <c r="Q1097" s="53" t="s">
        <v>378</v>
      </c>
      <c r="R1097" s="52"/>
      <c r="S1097" s="52">
        <v>186</v>
      </c>
    </row>
    <row r="1098" spans="17:19" x14ac:dyDescent="0.25">
      <c r="Q1098" s="53" t="s">
        <v>1335</v>
      </c>
      <c r="R1098" s="52">
        <v>198</v>
      </c>
      <c r="S1098" s="52"/>
    </row>
    <row r="1099" spans="17:19" x14ac:dyDescent="0.25">
      <c r="Q1099" s="53" t="s">
        <v>1336</v>
      </c>
      <c r="R1099" s="52">
        <v>170</v>
      </c>
      <c r="S1099" s="52"/>
    </row>
    <row r="1100" spans="17:19" x14ac:dyDescent="0.25">
      <c r="Q1100" s="53" t="s">
        <v>358</v>
      </c>
      <c r="R1100" s="52"/>
      <c r="S1100" s="52">
        <v>175</v>
      </c>
    </row>
    <row r="1101" spans="17:19" x14ac:dyDescent="0.25">
      <c r="Q1101" s="53" t="s">
        <v>712</v>
      </c>
      <c r="R1101" s="52"/>
      <c r="S1101" s="52">
        <v>166</v>
      </c>
    </row>
    <row r="1102" spans="17:19" x14ac:dyDescent="0.25">
      <c r="Q1102" s="53" t="s">
        <v>1337</v>
      </c>
      <c r="R1102" s="52">
        <v>183</v>
      </c>
      <c r="S1102" s="52"/>
    </row>
    <row r="1103" spans="17:19" x14ac:dyDescent="0.25">
      <c r="Q1103" s="53" t="s">
        <v>1338</v>
      </c>
      <c r="R1103" s="52"/>
      <c r="S1103" s="52">
        <v>167</v>
      </c>
    </row>
    <row r="1104" spans="17:19" x14ac:dyDescent="0.25">
      <c r="Q1104" s="53" t="s">
        <v>94</v>
      </c>
      <c r="R1104" s="52"/>
      <c r="S1104" s="52">
        <v>173</v>
      </c>
    </row>
    <row r="1105" spans="17:19" x14ac:dyDescent="0.25">
      <c r="Q1105" s="53" t="s">
        <v>837</v>
      </c>
      <c r="R1105" s="52"/>
      <c r="S1105" s="52">
        <v>168</v>
      </c>
    </row>
    <row r="1106" spans="17:19" x14ac:dyDescent="0.25">
      <c r="Q1106" s="53" t="s">
        <v>1339</v>
      </c>
      <c r="R1106" s="52">
        <v>193</v>
      </c>
      <c r="S1106" s="52"/>
    </row>
    <row r="1107" spans="17:19" x14ac:dyDescent="0.25">
      <c r="Q1107" s="53" t="s">
        <v>1340</v>
      </c>
      <c r="R1107" s="52"/>
      <c r="S1107" s="52">
        <v>180</v>
      </c>
    </row>
    <row r="1108" spans="17:19" x14ac:dyDescent="0.25">
      <c r="Q1108" s="53" t="s">
        <v>603</v>
      </c>
      <c r="R1108" s="52">
        <v>193</v>
      </c>
      <c r="S1108" s="52"/>
    </row>
    <row r="1109" spans="17:19" x14ac:dyDescent="0.25">
      <c r="Q1109" s="53" t="s">
        <v>891</v>
      </c>
      <c r="R1109" s="52">
        <v>178</v>
      </c>
      <c r="S1109" s="52"/>
    </row>
    <row r="1110" spans="17:19" x14ac:dyDescent="0.25">
      <c r="Q1110" s="53" t="s">
        <v>262</v>
      </c>
      <c r="R1110" s="52">
        <v>192</v>
      </c>
      <c r="S1110" s="52"/>
    </row>
    <row r="1111" spans="17:19" x14ac:dyDescent="0.25">
      <c r="Q1111" s="53" t="s">
        <v>1341</v>
      </c>
      <c r="R1111" s="52">
        <v>188</v>
      </c>
      <c r="S1111" s="52"/>
    </row>
    <row r="1112" spans="17:19" x14ac:dyDescent="0.25">
      <c r="Q1112" s="53" t="s">
        <v>1342</v>
      </c>
      <c r="R1112" s="52"/>
      <c r="S1112" s="52">
        <v>170</v>
      </c>
    </row>
    <row r="1113" spans="17:19" x14ac:dyDescent="0.25">
      <c r="Q1113" s="53" t="s">
        <v>153</v>
      </c>
      <c r="R1113" s="52">
        <v>173</v>
      </c>
      <c r="S1113" s="52"/>
    </row>
    <row r="1114" spans="17:19" x14ac:dyDescent="0.25">
      <c r="Q1114" s="53" t="s">
        <v>776</v>
      </c>
      <c r="R1114" s="52">
        <v>194</v>
      </c>
      <c r="S1114" s="52"/>
    </row>
    <row r="1115" spans="17:19" x14ac:dyDescent="0.25">
      <c r="Q1115" s="53" t="s">
        <v>1343</v>
      </c>
      <c r="R1115" s="52">
        <v>188</v>
      </c>
      <c r="S1115" s="52"/>
    </row>
    <row r="1116" spans="17:19" x14ac:dyDescent="0.25">
      <c r="Q1116" s="53" t="s">
        <v>396</v>
      </c>
      <c r="R1116" s="52">
        <v>168</v>
      </c>
      <c r="S1116" s="52"/>
    </row>
    <row r="1117" spans="17:19" x14ac:dyDescent="0.25">
      <c r="Q1117" s="53" t="s">
        <v>777</v>
      </c>
      <c r="R1117" s="52">
        <v>178</v>
      </c>
      <c r="S1117" s="52"/>
    </row>
    <row r="1118" spans="17:19" x14ac:dyDescent="0.25">
      <c r="Q1118" s="53" t="s">
        <v>583</v>
      </c>
      <c r="R1118" s="52">
        <v>183</v>
      </c>
      <c r="S1118" s="52"/>
    </row>
    <row r="1119" spans="17:19" x14ac:dyDescent="0.25">
      <c r="Q1119" s="53" t="s">
        <v>892</v>
      </c>
      <c r="R1119" s="52">
        <v>186</v>
      </c>
      <c r="S1119" s="52"/>
    </row>
    <row r="1120" spans="17:19" x14ac:dyDescent="0.25">
      <c r="Q1120" s="53" t="s">
        <v>113</v>
      </c>
      <c r="R1120" s="52"/>
      <c r="S1120" s="52">
        <v>157</v>
      </c>
    </row>
    <row r="1121" spans="17:19" x14ac:dyDescent="0.25">
      <c r="Q1121" s="53" t="s">
        <v>1344</v>
      </c>
      <c r="R1121" s="52"/>
      <c r="S1121" s="52">
        <v>177</v>
      </c>
    </row>
    <row r="1122" spans="17:19" x14ac:dyDescent="0.25">
      <c r="Q1122" s="53" t="s">
        <v>1345</v>
      </c>
      <c r="R1122" s="52"/>
      <c r="S1122" s="52">
        <v>171</v>
      </c>
    </row>
    <row r="1123" spans="17:19" x14ac:dyDescent="0.25">
      <c r="Q1123" s="53" t="s">
        <v>893</v>
      </c>
      <c r="R1123" s="52">
        <v>188</v>
      </c>
      <c r="S1123" s="52"/>
    </row>
    <row r="1124" spans="17:19" x14ac:dyDescent="0.25">
      <c r="Q1124" s="53" t="s">
        <v>1346</v>
      </c>
      <c r="R1124" s="52">
        <v>194</v>
      </c>
      <c r="S1124" s="52"/>
    </row>
    <row r="1125" spans="17:19" x14ac:dyDescent="0.25">
      <c r="Q1125" s="53" t="s">
        <v>1347</v>
      </c>
      <c r="R1125" s="52">
        <v>187</v>
      </c>
      <c r="S1125" s="52"/>
    </row>
    <row r="1126" spans="17:19" x14ac:dyDescent="0.25">
      <c r="Q1126" s="53" t="s">
        <v>584</v>
      </c>
      <c r="R1126" s="52">
        <v>163</v>
      </c>
      <c r="S1126" s="52"/>
    </row>
    <row r="1127" spans="17:19" x14ac:dyDescent="0.25">
      <c r="Q1127" s="53" t="s">
        <v>1348</v>
      </c>
      <c r="R1127" s="52"/>
      <c r="S1127" s="52">
        <v>176</v>
      </c>
    </row>
    <row r="1128" spans="17:19" x14ac:dyDescent="0.25">
      <c r="Q1128" s="53" t="s">
        <v>1349</v>
      </c>
      <c r="R1128" s="52"/>
      <c r="S1128" s="52">
        <v>171</v>
      </c>
    </row>
    <row r="1129" spans="17:19" x14ac:dyDescent="0.25">
      <c r="Q1129" s="53" t="s">
        <v>1594</v>
      </c>
      <c r="R1129" s="52">
        <v>180</v>
      </c>
      <c r="S1129" s="52"/>
    </row>
    <row r="1130" spans="17:19" x14ac:dyDescent="0.25">
      <c r="Q1130" s="53" t="s">
        <v>1350</v>
      </c>
      <c r="R1130" s="52">
        <v>203</v>
      </c>
      <c r="S1130" s="52"/>
    </row>
    <row r="1131" spans="17:19" x14ac:dyDescent="0.25">
      <c r="Q1131" s="53" t="s">
        <v>921</v>
      </c>
      <c r="R1131" s="52">
        <v>183</v>
      </c>
      <c r="S1131" s="52"/>
    </row>
    <row r="1132" spans="17:19" x14ac:dyDescent="0.25">
      <c r="Q1132" s="53" t="s">
        <v>922</v>
      </c>
      <c r="R1132" s="52">
        <v>182</v>
      </c>
      <c r="S1132" s="52"/>
    </row>
    <row r="1133" spans="17:19" x14ac:dyDescent="0.25">
      <c r="Q1133" s="53" t="s">
        <v>620</v>
      </c>
      <c r="R1133" s="52">
        <v>186</v>
      </c>
      <c r="S1133" s="52"/>
    </row>
    <row r="1134" spans="17:19" x14ac:dyDescent="0.25">
      <c r="Q1134" s="53" t="s">
        <v>475</v>
      </c>
      <c r="R1134" s="52">
        <v>185</v>
      </c>
      <c r="S1134" s="52"/>
    </row>
    <row r="1135" spans="17:19" x14ac:dyDescent="0.25">
      <c r="Q1135" s="53" t="s">
        <v>713</v>
      </c>
      <c r="R1135" s="52">
        <v>202</v>
      </c>
      <c r="S1135" s="52"/>
    </row>
    <row r="1136" spans="17:19" x14ac:dyDescent="0.25">
      <c r="Q1136" s="53" t="s">
        <v>1351</v>
      </c>
      <c r="R1136" s="52">
        <v>182</v>
      </c>
      <c r="S1136" s="52"/>
    </row>
    <row r="1137" spans="17:19" x14ac:dyDescent="0.25">
      <c r="Q1137" s="53" t="s">
        <v>1352</v>
      </c>
      <c r="R1137" s="52">
        <v>189</v>
      </c>
      <c r="S1137" s="52"/>
    </row>
    <row r="1138" spans="17:19" x14ac:dyDescent="0.25">
      <c r="Q1138" s="53" t="s">
        <v>636</v>
      </c>
      <c r="R1138" s="52">
        <v>173</v>
      </c>
      <c r="S1138" s="52"/>
    </row>
    <row r="1139" spans="17:19" x14ac:dyDescent="0.25">
      <c r="Q1139" s="53" t="s">
        <v>114</v>
      </c>
      <c r="R1139" s="52">
        <v>183</v>
      </c>
      <c r="S1139" s="52"/>
    </row>
    <row r="1140" spans="17:19" x14ac:dyDescent="0.25">
      <c r="Q1140" s="53" t="s">
        <v>1353</v>
      </c>
      <c r="R1140" s="52"/>
      <c r="S1140" s="52">
        <v>163</v>
      </c>
    </row>
    <row r="1141" spans="17:19" x14ac:dyDescent="0.25">
      <c r="Q1141" s="53" t="s">
        <v>1354</v>
      </c>
      <c r="R1141" s="52">
        <v>197</v>
      </c>
      <c r="S1141" s="52"/>
    </row>
    <row r="1142" spans="17:19" x14ac:dyDescent="0.25">
      <c r="Q1142" s="53" t="s">
        <v>1355</v>
      </c>
      <c r="R1142" s="52"/>
      <c r="S1142" s="52">
        <v>181</v>
      </c>
    </row>
    <row r="1143" spans="17:19" x14ac:dyDescent="0.25">
      <c r="Q1143" s="53" t="s">
        <v>1356</v>
      </c>
      <c r="R1143" s="52">
        <v>197</v>
      </c>
      <c r="S1143" s="52"/>
    </row>
    <row r="1144" spans="17:19" x14ac:dyDescent="0.25">
      <c r="Q1144" s="53" t="s">
        <v>476</v>
      </c>
      <c r="R1144" s="52">
        <v>187</v>
      </c>
      <c r="S1144" s="52"/>
    </row>
    <row r="1145" spans="17:19" x14ac:dyDescent="0.25">
      <c r="Q1145" s="53" t="s">
        <v>1357</v>
      </c>
      <c r="R1145" s="52">
        <v>169</v>
      </c>
      <c r="S1145" s="52"/>
    </row>
    <row r="1146" spans="17:19" x14ac:dyDescent="0.25">
      <c r="Q1146" s="53" t="s">
        <v>477</v>
      </c>
      <c r="R1146" s="52"/>
      <c r="S1146" s="52">
        <v>183</v>
      </c>
    </row>
    <row r="1147" spans="17:19" x14ac:dyDescent="0.25">
      <c r="Q1147" s="53" t="s">
        <v>1561</v>
      </c>
      <c r="R1147" s="52">
        <v>170</v>
      </c>
      <c r="S1147" s="52"/>
    </row>
    <row r="1148" spans="17:19" x14ac:dyDescent="0.25">
      <c r="Q1148" s="53" t="s">
        <v>863</v>
      </c>
      <c r="R1148" s="52"/>
      <c r="S1148" s="52">
        <v>172</v>
      </c>
    </row>
    <row r="1149" spans="17:19" x14ac:dyDescent="0.25">
      <c r="Q1149" s="53" t="s">
        <v>343</v>
      </c>
      <c r="R1149" s="52"/>
      <c r="S1149" s="52">
        <v>184</v>
      </c>
    </row>
    <row r="1150" spans="17:19" x14ac:dyDescent="0.25">
      <c r="Q1150" s="53" t="s">
        <v>434</v>
      </c>
      <c r="R1150" s="52"/>
      <c r="S1150" s="52">
        <v>154</v>
      </c>
    </row>
    <row r="1151" spans="17:19" x14ac:dyDescent="0.25">
      <c r="Q1151" s="53" t="s">
        <v>1358</v>
      </c>
      <c r="R1151" s="52"/>
      <c r="S1151" s="52">
        <v>168</v>
      </c>
    </row>
    <row r="1152" spans="17:19" x14ac:dyDescent="0.25">
      <c r="Q1152" s="53" t="s">
        <v>1359</v>
      </c>
      <c r="R1152" s="52"/>
      <c r="S1152" s="52">
        <v>172</v>
      </c>
    </row>
    <row r="1153" spans="17:19" x14ac:dyDescent="0.25">
      <c r="Q1153" s="53" t="s">
        <v>778</v>
      </c>
      <c r="R1153" s="52"/>
      <c r="S1153" s="52">
        <v>178</v>
      </c>
    </row>
    <row r="1154" spans="17:19" x14ac:dyDescent="0.25">
      <c r="Q1154" s="53" t="s">
        <v>838</v>
      </c>
      <c r="R1154" s="52">
        <v>196</v>
      </c>
      <c r="S1154" s="52"/>
    </row>
    <row r="1155" spans="17:19" x14ac:dyDescent="0.25">
      <c r="Q1155" s="53" t="s">
        <v>1360</v>
      </c>
      <c r="R1155" s="52"/>
      <c r="S1155" s="52">
        <v>175</v>
      </c>
    </row>
    <row r="1156" spans="17:19" x14ac:dyDescent="0.25">
      <c r="Q1156" s="53" t="s">
        <v>1361</v>
      </c>
      <c r="R1156" s="52"/>
      <c r="S1156" s="52">
        <v>167</v>
      </c>
    </row>
    <row r="1157" spans="17:19" x14ac:dyDescent="0.25">
      <c r="Q1157" s="53" t="s">
        <v>1583</v>
      </c>
      <c r="R1157" s="52"/>
      <c r="S1157" s="52">
        <v>167</v>
      </c>
    </row>
    <row r="1158" spans="17:19" x14ac:dyDescent="0.25">
      <c r="Q1158" s="53" t="s">
        <v>1362</v>
      </c>
      <c r="R1158" s="52"/>
      <c r="S1158" s="52">
        <v>165</v>
      </c>
    </row>
    <row r="1159" spans="17:19" x14ac:dyDescent="0.25">
      <c r="Q1159" s="53" t="s">
        <v>1363</v>
      </c>
      <c r="R1159" s="52">
        <v>194</v>
      </c>
      <c r="S1159" s="52"/>
    </row>
    <row r="1160" spans="17:19" x14ac:dyDescent="0.25">
      <c r="Q1160" s="53" t="s">
        <v>301</v>
      </c>
      <c r="R1160" s="52">
        <v>192</v>
      </c>
      <c r="S1160" s="52"/>
    </row>
    <row r="1161" spans="17:19" x14ac:dyDescent="0.25">
      <c r="Q1161" s="53" t="s">
        <v>779</v>
      </c>
      <c r="R1161" s="52">
        <v>194</v>
      </c>
      <c r="S1161" s="52"/>
    </row>
    <row r="1162" spans="17:19" x14ac:dyDescent="0.25">
      <c r="Q1162" s="53" t="s">
        <v>585</v>
      </c>
      <c r="R1162" s="52"/>
      <c r="S1162" s="52">
        <v>165</v>
      </c>
    </row>
    <row r="1163" spans="17:19" x14ac:dyDescent="0.25">
      <c r="Q1163" s="53" t="s">
        <v>586</v>
      </c>
      <c r="R1163" s="52">
        <v>179</v>
      </c>
      <c r="S1163" s="52"/>
    </row>
    <row r="1164" spans="17:19" x14ac:dyDescent="0.25">
      <c r="Q1164" s="53" t="s">
        <v>864</v>
      </c>
      <c r="R1164" s="52">
        <v>168</v>
      </c>
      <c r="S1164" s="52"/>
    </row>
    <row r="1165" spans="17:19" x14ac:dyDescent="0.25">
      <c r="Q1165" s="53" t="s">
        <v>194</v>
      </c>
      <c r="R1165" s="52"/>
      <c r="S1165" s="52">
        <v>161</v>
      </c>
    </row>
    <row r="1166" spans="17:19" x14ac:dyDescent="0.25">
      <c r="Q1166" s="53" t="s">
        <v>302</v>
      </c>
      <c r="R1166" s="52">
        <v>177</v>
      </c>
      <c r="S1166" s="52"/>
    </row>
    <row r="1167" spans="17:19" x14ac:dyDescent="0.25">
      <c r="Q1167" s="53" t="s">
        <v>1584</v>
      </c>
      <c r="R1167" s="52"/>
      <c r="S1167" s="52">
        <v>166</v>
      </c>
    </row>
    <row r="1168" spans="17:19" x14ac:dyDescent="0.25">
      <c r="Q1168" s="53" t="s">
        <v>780</v>
      </c>
      <c r="R1168" s="52">
        <v>191</v>
      </c>
      <c r="S1168" s="52"/>
    </row>
    <row r="1169" spans="17:19" x14ac:dyDescent="0.25">
      <c r="Q1169" s="53" t="s">
        <v>555</v>
      </c>
      <c r="R1169" s="52">
        <v>188</v>
      </c>
      <c r="S1169" s="52"/>
    </row>
    <row r="1170" spans="17:19" x14ac:dyDescent="0.25">
      <c r="Q1170" s="53" t="s">
        <v>1364</v>
      </c>
      <c r="R1170" s="52"/>
      <c r="S1170" s="52">
        <v>172</v>
      </c>
    </row>
    <row r="1171" spans="17:19" x14ac:dyDescent="0.25">
      <c r="Q1171" s="53" t="s">
        <v>1585</v>
      </c>
      <c r="R1171" s="52"/>
      <c r="S1171" s="52">
        <v>183</v>
      </c>
    </row>
    <row r="1172" spans="17:19" x14ac:dyDescent="0.25">
      <c r="Q1172" s="53" t="s">
        <v>923</v>
      </c>
      <c r="R1172" s="52">
        <v>194</v>
      </c>
      <c r="S1172" s="52"/>
    </row>
    <row r="1173" spans="17:19" x14ac:dyDescent="0.25">
      <c r="Q1173" s="53" t="s">
        <v>435</v>
      </c>
      <c r="R1173" s="52"/>
      <c r="S1173" s="52">
        <v>189</v>
      </c>
    </row>
    <row r="1174" spans="17:19" x14ac:dyDescent="0.25">
      <c r="Q1174" s="53" t="s">
        <v>714</v>
      </c>
      <c r="R1174" s="52">
        <v>177</v>
      </c>
      <c r="S1174" s="52"/>
    </row>
    <row r="1175" spans="17:19" x14ac:dyDescent="0.25">
      <c r="Q1175" s="53" t="s">
        <v>225</v>
      </c>
      <c r="R1175" s="52">
        <v>176</v>
      </c>
      <c r="S1175" s="52"/>
    </row>
    <row r="1176" spans="17:19" x14ac:dyDescent="0.25">
      <c r="Q1176" s="53" t="s">
        <v>195</v>
      </c>
      <c r="R1176" s="52">
        <v>178</v>
      </c>
      <c r="S1176" s="52"/>
    </row>
    <row r="1177" spans="17:19" x14ac:dyDescent="0.25">
      <c r="Q1177" s="53" t="s">
        <v>822</v>
      </c>
      <c r="R1177" s="52"/>
      <c r="S1177" s="52">
        <v>169</v>
      </c>
    </row>
    <row r="1178" spans="17:19" x14ac:dyDescent="0.25">
      <c r="Q1178" s="53" t="s">
        <v>1365</v>
      </c>
      <c r="R1178" s="52"/>
      <c r="S1178" s="52">
        <v>171</v>
      </c>
    </row>
    <row r="1179" spans="17:19" x14ac:dyDescent="0.25">
      <c r="Q1179" s="53" t="s">
        <v>1366</v>
      </c>
      <c r="R1179" s="52">
        <v>185</v>
      </c>
      <c r="S1179" s="52"/>
    </row>
    <row r="1180" spans="17:19" x14ac:dyDescent="0.25">
      <c r="Q1180" s="53" t="s">
        <v>263</v>
      </c>
      <c r="R1180" s="52"/>
      <c r="S1180" s="52">
        <v>175</v>
      </c>
    </row>
    <row r="1181" spans="17:19" x14ac:dyDescent="0.25">
      <c r="Q1181" s="53" t="s">
        <v>1367</v>
      </c>
      <c r="R1181" s="52">
        <v>177</v>
      </c>
      <c r="S1181" s="52"/>
    </row>
    <row r="1182" spans="17:19" x14ac:dyDescent="0.25">
      <c r="Q1182" s="53" t="s">
        <v>436</v>
      </c>
      <c r="R1182" s="52">
        <v>188</v>
      </c>
      <c r="S1182" s="52"/>
    </row>
    <row r="1183" spans="17:19" x14ac:dyDescent="0.25">
      <c r="Q1183" s="53" t="s">
        <v>1368</v>
      </c>
      <c r="R1183" s="52"/>
      <c r="S1183" s="52">
        <v>160</v>
      </c>
    </row>
    <row r="1184" spans="17:19" x14ac:dyDescent="0.25">
      <c r="Q1184" s="53" t="s">
        <v>1369</v>
      </c>
      <c r="R1184" s="52">
        <v>175</v>
      </c>
      <c r="S1184" s="52"/>
    </row>
    <row r="1185" spans="17:19" x14ac:dyDescent="0.25">
      <c r="Q1185" s="53" t="s">
        <v>372</v>
      </c>
      <c r="R1185" s="52"/>
      <c r="S1185" s="52">
        <v>181</v>
      </c>
    </row>
    <row r="1186" spans="17:19" x14ac:dyDescent="0.25">
      <c r="Q1186" s="53" t="s">
        <v>715</v>
      </c>
      <c r="R1186" s="52"/>
      <c r="S1186" s="52">
        <v>166</v>
      </c>
    </row>
    <row r="1187" spans="17:19" x14ac:dyDescent="0.25">
      <c r="Q1187" s="53" t="s">
        <v>781</v>
      </c>
      <c r="R1187" s="52">
        <v>180</v>
      </c>
      <c r="S1187" s="52"/>
    </row>
    <row r="1188" spans="17:19" x14ac:dyDescent="0.25">
      <c r="Q1188" s="53" t="s">
        <v>344</v>
      </c>
      <c r="R1188" s="52"/>
      <c r="S1188" s="52">
        <v>193</v>
      </c>
    </row>
    <row r="1189" spans="17:19" x14ac:dyDescent="0.25">
      <c r="Q1189" s="53" t="s">
        <v>1586</v>
      </c>
      <c r="R1189" s="52">
        <v>187</v>
      </c>
      <c r="S1189" s="52"/>
    </row>
    <row r="1190" spans="17:19" x14ac:dyDescent="0.25">
      <c r="Q1190" s="53" t="s">
        <v>664</v>
      </c>
      <c r="R1190" s="52">
        <v>193</v>
      </c>
      <c r="S1190" s="52"/>
    </row>
    <row r="1191" spans="17:19" x14ac:dyDescent="0.25">
      <c r="Q1191" s="53" t="s">
        <v>1370</v>
      </c>
      <c r="R1191" s="52">
        <v>183</v>
      </c>
      <c r="S1191" s="52"/>
    </row>
    <row r="1192" spans="17:19" x14ac:dyDescent="0.25">
      <c r="Q1192" s="53" t="s">
        <v>1371</v>
      </c>
      <c r="R1192" s="52"/>
      <c r="S1192" s="52">
        <v>172</v>
      </c>
    </row>
    <row r="1193" spans="17:19" x14ac:dyDescent="0.25">
      <c r="Q1193" s="53" t="s">
        <v>1372</v>
      </c>
      <c r="R1193" s="52"/>
      <c r="S1193" s="52">
        <v>156</v>
      </c>
    </row>
    <row r="1194" spans="17:19" x14ac:dyDescent="0.25">
      <c r="Q1194" s="53" t="s">
        <v>1373</v>
      </c>
      <c r="R1194" s="52">
        <v>179</v>
      </c>
      <c r="S1194" s="52"/>
    </row>
    <row r="1195" spans="17:19" x14ac:dyDescent="0.25">
      <c r="Q1195" s="53" t="s">
        <v>562</v>
      </c>
      <c r="R1195" s="52">
        <v>175</v>
      </c>
      <c r="S1195" s="52"/>
    </row>
    <row r="1196" spans="17:19" x14ac:dyDescent="0.25">
      <c r="Q1196" s="53" t="s">
        <v>1374</v>
      </c>
      <c r="R1196" s="52"/>
      <c r="S1196" s="52">
        <v>172</v>
      </c>
    </row>
    <row r="1197" spans="17:19" x14ac:dyDescent="0.25">
      <c r="Q1197" s="53" t="s">
        <v>1375</v>
      </c>
      <c r="R1197" s="52">
        <v>189</v>
      </c>
      <c r="S1197" s="52"/>
    </row>
    <row r="1198" spans="17:19" x14ac:dyDescent="0.25">
      <c r="Q1198" s="53" t="s">
        <v>1376</v>
      </c>
      <c r="R1198" s="52"/>
      <c r="S1198" s="52">
        <v>159</v>
      </c>
    </row>
    <row r="1199" spans="17:19" x14ac:dyDescent="0.25">
      <c r="Q1199" s="53" t="s">
        <v>1377</v>
      </c>
      <c r="R1199" s="52"/>
      <c r="S1199" s="52">
        <v>175</v>
      </c>
    </row>
    <row r="1200" spans="17:19" x14ac:dyDescent="0.25">
      <c r="Q1200" s="53" t="s">
        <v>688</v>
      </c>
      <c r="R1200" s="52">
        <v>179</v>
      </c>
      <c r="S1200" s="52"/>
    </row>
    <row r="1201" spans="17:19" x14ac:dyDescent="0.25">
      <c r="Q1201" s="53" t="s">
        <v>782</v>
      </c>
      <c r="R1201" s="52">
        <v>192</v>
      </c>
      <c r="S1201" s="52"/>
    </row>
    <row r="1202" spans="17:19" x14ac:dyDescent="0.25">
      <c r="Q1202" s="53" t="s">
        <v>1378</v>
      </c>
      <c r="R1202" s="52">
        <v>199</v>
      </c>
      <c r="S1202" s="52"/>
    </row>
    <row r="1203" spans="17:19" x14ac:dyDescent="0.25">
      <c r="Q1203" s="53" t="s">
        <v>1539</v>
      </c>
      <c r="R1203" s="52">
        <v>165</v>
      </c>
      <c r="S1203" s="52"/>
    </row>
    <row r="1204" spans="17:19" x14ac:dyDescent="0.25">
      <c r="Q1204" s="53" t="s">
        <v>373</v>
      </c>
      <c r="R1204" s="52"/>
      <c r="S1204" s="52">
        <v>170</v>
      </c>
    </row>
    <row r="1205" spans="17:19" x14ac:dyDescent="0.25">
      <c r="Q1205" s="53" t="s">
        <v>1379</v>
      </c>
      <c r="R1205" s="52">
        <v>179</v>
      </c>
      <c r="S1205" s="52"/>
    </row>
    <row r="1206" spans="17:19" x14ac:dyDescent="0.25">
      <c r="Q1206" s="53" t="s">
        <v>379</v>
      </c>
      <c r="R1206" s="52">
        <v>170</v>
      </c>
      <c r="S1206" s="52"/>
    </row>
    <row r="1207" spans="17:19" x14ac:dyDescent="0.25">
      <c r="Q1207" s="53" t="s">
        <v>804</v>
      </c>
      <c r="R1207" s="52">
        <v>198</v>
      </c>
      <c r="S1207" s="52"/>
    </row>
    <row r="1208" spans="17:19" x14ac:dyDescent="0.25">
      <c r="Q1208" s="53" t="s">
        <v>793</v>
      </c>
      <c r="R1208" s="52"/>
      <c r="S1208" s="52">
        <v>175</v>
      </c>
    </row>
    <row r="1209" spans="17:19" x14ac:dyDescent="0.25">
      <c r="Q1209" s="53" t="s">
        <v>783</v>
      </c>
      <c r="R1209" s="52">
        <v>180</v>
      </c>
      <c r="S1209" s="52"/>
    </row>
    <row r="1210" spans="17:19" x14ac:dyDescent="0.25">
      <c r="Q1210" s="53" t="s">
        <v>1380</v>
      </c>
      <c r="R1210" s="52"/>
      <c r="S1210" s="52">
        <v>171</v>
      </c>
    </row>
    <row r="1211" spans="17:19" x14ac:dyDescent="0.25">
      <c r="Q1211" s="53" t="s">
        <v>264</v>
      </c>
      <c r="R1211" s="52"/>
      <c r="S1211" s="52">
        <v>180</v>
      </c>
    </row>
    <row r="1212" spans="17:19" x14ac:dyDescent="0.25">
      <c r="Q1212" s="53" t="s">
        <v>716</v>
      </c>
      <c r="R1212" s="52">
        <v>176</v>
      </c>
      <c r="S1212" s="52"/>
    </row>
    <row r="1213" spans="17:19" x14ac:dyDescent="0.25">
      <c r="Q1213" s="53" t="s">
        <v>1381</v>
      </c>
      <c r="R1213" s="52"/>
      <c r="S1213" s="52">
        <v>183</v>
      </c>
    </row>
    <row r="1214" spans="17:19" x14ac:dyDescent="0.25">
      <c r="Q1214" s="53" t="s">
        <v>1382</v>
      </c>
      <c r="R1214" s="52"/>
      <c r="S1214" s="52">
        <v>176</v>
      </c>
    </row>
    <row r="1215" spans="17:19" x14ac:dyDescent="0.25">
      <c r="Q1215" s="53" t="s">
        <v>1383</v>
      </c>
      <c r="R1215" s="52">
        <v>181</v>
      </c>
      <c r="S1215" s="52"/>
    </row>
    <row r="1216" spans="17:19" x14ac:dyDescent="0.25">
      <c r="Q1216" s="53" t="s">
        <v>1384</v>
      </c>
      <c r="R1216" s="52">
        <v>180</v>
      </c>
      <c r="S1216" s="52"/>
    </row>
    <row r="1217" spans="17:19" x14ac:dyDescent="0.25">
      <c r="Q1217" s="53" t="s">
        <v>1385</v>
      </c>
      <c r="R1217" s="52">
        <v>190</v>
      </c>
      <c r="S1217" s="52"/>
    </row>
    <row r="1218" spans="17:19" x14ac:dyDescent="0.25">
      <c r="Q1218" s="53" t="s">
        <v>1386</v>
      </c>
      <c r="R1218" s="52"/>
      <c r="S1218" s="52">
        <v>181</v>
      </c>
    </row>
    <row r="1219" spans="17:19" x14ac:dyDescent="0.25">
      <c r="Q1219" s="53" t="s">
        <v>1387</v>
      </c>
      <c r="R1219" s="52"/>
      <c r="S1219" s="52">
        <v>158</v>
      </c>
    </row>
    <row r="1220" spans="17:19" x14ac:dyDescent="0.25">
      <c r="Q1220" s="53" t="s">
        <v>1388</v>
      </c>
      <c r="R1220" s="52">
        <v>190</v>
      </c>
      <c r="S1220" s="52"/>
    </row>
    <row r="1221" spans="17:19" x14ac:dyDescent="0.25">
      <c r="Q1221" s="53" t="s">
        <v>493</v>
      </c>
      <c r="R1221" s="52"/>
      <c r="S1221" s="52">
        <v>180</v>
      </c>
    </row>
    <row r="1222" spans="17:19" x14ac:dyDescent="0.25">
      <c r="Q1222" s="53" t="s">
        <v>1389</v>
      </c>
      <c r="R1222" s="52"/>
      <c r="S1222" s="52">
        <v>178</v>
      </c>
    </row>
    <row r="1223" spans="17:19" x14ac:dyDescent="0.25">
      <c r="Q1223" s="53" t="s">
        <v>1390</v>
      </c>
      <c r="R1223" s="52"/>
      <c r="S1223" s="52">
        <v>194</v>
      </c>
    </row>
    <row r="1224" spans="17:19" x14ac:dyDescent="0.25">
      <c r="Q1224" s="53" t="s">
        <v>265</v>
      </c>
      <c r="R1224" s="52"/>
      <c r="S1224" s="52">
        <v>165</v>
      </c>
    </row>
    <row r="1225" spans="17:19" x14ac:dyDescent="0.25">
      <c r="Q1225" s="53" t="s">
        <v>437</v>
      </c>
      <c r="R1225" s="52"/>
      <c r="S1225" s="52">
        <v>176</v>
      </c>
    </row>
    <row r="1226" spans="17:19" x14ac:dyDescent="0.25">
      <c r="Q1226" s="53" t="s">
        <v>1391</v>
      </c>
      <c r="R1226" s="52">
        <v>181</v>
      </c>
      <c r="S1226" s="52"/>
    </row>
    <row r="1227" spans="17:19" x14ac:dyDescent="0.25">
      <c r="Q1227" s="53" t="s">
        <v>1392</v>
      </c>
      <c r="R1227" s="52"/>
      <c r="S1227" s="52">
        <v>173</v>
      </c>
    </row>
    <row r="1228" spans="17:19" x14ac:dyDescent="0.25">
      <c r="Q1228" s="53" t="s">
        <v>689</v>
      </c>
      <c r="R1228" s="52">
        <v>186</v>
      </c>
      <c r="S1228" s="52"/>
    </row>
    <row r="1229" spans="17:19" x14ac:dyDescent="0.25">
      <c r="Q1229" s="53" t="s">
        <v>1393</v>
      </c>
      <c r="R1229" s="52"/>
      <c r="S1229" s="52">
        <v>173</v>
      </c>
    </row>
    <row r="1230" spans="17:19" x14ac:dyDescent="0.25">
      <c r="Q1230" s="53" t="s">
        <v>1394</v>
      </c>
      <c r="R1230" s="52">
        <v>182</v>
      </c>
      <c r="S1230" s="52"/>
    </row>
    <row r="1231" spans="17:19" x14ac:dyDescent="0.25">
      <c r="Q1231" s="53" t="s">
        <v>1395</v>
      </c>
      <c r="R1231" s="52">
        <v>188</v>
      </c>
      <c r="S1231" s="52"/>
    </row>
    <row r="1232" spans="17:19" x14ac:dyDescent="0.25">
      <c r="Q1232" s="53" t="s">
        <v>478</v>
      </c>
      <c r="R1232" s="52"/>
      <c r="S1232" s="52">
        <v>159</v>
      </c>
    </row>
    <row r="1233" spans="17:19" x14ac:dyDescent="0.25">
      <c r="Q1233" s="53" t="s">
        <v>115</v>
      </c>
      <c r="R1233" s="52">
        <v>180</v>
      </c>
      <c r="S1233" s="52"/>
    </row>
    <row r="1234" spans="17:19" x14ac:dyDescent="0.25">
      <c r="Q1234" s="53" t="s">
        <v>1396</v>
      </c>
      <c r="R1234" s="52">
        <v>202</v>
      </c>
      <c r="S1234" s="52"/>
    </row>
    <row r="1235" spans="17:19" x14ac:dyDescent="0.25">
      <c r="Q1235" s="53" t="s">
        <v>611</v>
      </c>
      <c r="R1235" s="52"/>
      <c r="S1235" s="52">
        <v>159</v>
      </c>
    </row>
    <row r="1236" spans="17:19" x14ac:dyDescent="0.25">
      <c r="Q1236" s="53" t="s">
        <v>303</v>
      </c>
      <c r="R1236" s="52">
        <v>182</v>
      </c>
      <c r="S1236" s="52"/>
    </row>
    <row r="1237" spans="17:19" x14ac:dyDescent="0.25">
      <c r="Q1237" s="53" t="s">
        <v>304</v>
      </c>
      <c r="R1237" s="52"/>
      <c r="S1237" s="52">
        <v>168</v>
      </c>
    </row>
    <row r="1238" spans="17:19" x14ac:dyDescent="0.25">
      <c r="Q1238" s="53" t="s">
        <v>865</v>
      </c>
      <c r="R1238" s="52"/>
      <c r="S1238" s="52">
        <v>175</v>
      </c>
    </row>
    <row r="1239" spans="17:19" x14ac:dyDescent="0.25">
      <c r="Q1239" s="53" t="s">
        <v>1397</v>
      </c>
      <c r="R1239" s="52"/>
      <c r="S1239" s="52">
        <v>169</v>
      </c>
    </row>
    <row r="1240" spans="17:19" x14ac:dyDescent="0.25">
      <c r="Q1240" s="53" t="s">
        <v>359</v>
      </c>
      <c r="R1240" s="52">
        <v>177</v>
      </c>
      <c r="S1240" s="52"/>
    </row>
    <row r="1241" spans="17:19" x14ac:dyDescent="0.25">
      <c r="Q1241" s="53" t="s">
        <v>912</v>
      </c>
      <c r="R1241" s="52">
        <v>186</v>
      </c>
      <c r="S1241" s="52"/>
    </row>
    <row r="1242" spans="17:19" x14ac:dyDescent="0.25">
      <c r="Q1242" s="53" t="s">
        <v>717</v>
      </c>
      <c r="R1242" s="52">
        <v>180</v>
      </c>
      <c r="S1242" s="52"/>
    </row>
    <row r="1243" spans="17:19" x14ac:dyDescent="0.25">
      <c r="Q1243" s="53" t="s">
        <v>894</v>
      </c>
      <c r="R1243" s="52">
        <v>196</v>
      </c>
      <c r="S1243" s="52"/>
    </row>
    <row r="1244" spans="17:19" x14ac:dyDescent="0.25">
      <c r="Q1244" s="53" t="s">
        <v>1398</v>
      </c>
      <c r="R1244" s="52"/>
      <c r="S1244" s="52">
        <v>181</v>
      </c>
    </row>
    <row r="1245" spans="17:19" x14ac:dyDescent="0.25">
      <c r="Q1245" s="53" t="s">
        <v>587</v>
      </c>
      <c r="R1245" s="52"/>
      <c r="S1245" s="52">
        <v>164</v>
      </c>
    </row>
    <row r="1246" spans="17:19" x14ac:dyDescent="0.25">
      <c r="Q1246" s="53" t="s">
        <v>1399</v>
      </c>
      <c r="R1246" s="52">
        <v>184</v>
      </c>
      <c r="S1246" s="52"/>
    </row>
    <row r="1247" spans="17:19" x14ac:dyDescent="0.25">
      <c r="Q1247" s="53" t="s">
        <v>154</v>
      </c>
      <c r="R1247" s="52"/>
      <c r="S1247" s="52">
        <v>163</v>
      </c>
    </row>
    <row r="1248" spans="17:19" x14ac:dyDescent="0.25">
      <c r="Q1248" s="53" t="s">
        <v>207</v>
      </c>
      <c r="R1248" s="52"/>
      <c r="S1248" s="52">
        <v>160</v>
      </c>
    </row>
    <row r="1249" spans="17:19" x14ac:dyDescent="0.25">
      <c r="Q1249" s="53" t="s">
        <v>1400</v>
      </c>
      <c r="R1249" s="52">
        <v>183</v>
      </c>
      <c r="S1249" s="52"/>
    </row>
    <row r="1250" spans="17:19" x14ac:dyDescent="0.25">
      <c r="Q1250" s="53" t="s">
        <v>1562</v>
      </c>
      <c r="R1250" s="52">
        <v>183</v>
      </c>
      <c r="S1250" s="52"/>
    </row>
    <row r="1251" spans="17:19" x14ac:dyDescent="0.25">
      <c r="Q1251" s="53" t="s">
        <v>1534</v>
      </c>
      <c r="R1251" s="52"/>
      <c r="S1251" s="52">
        <v>174</v>
      </c>
    </row>
    <row r="1252" spans="17:19" x14ac:dyDescent="0.25">
      <c r="Q1252" s="53" t="s">
        <v>1549</v>
      </c>
      <c r="R1252" s="52">
        <v>178</v>
      </c>
      <c r="S1252" s="52"/>
    </row>
    <row r="1253" spans="17:19" x14ac:dyDescent="0.25">
      <c r="Q1253" s="53" t="s">
        <v>1521</v>
      </c>
      <c r="R1253" s="52"/>
      <c r="S1253" s="52">
        <v>183</v>
      </c>
    </row>
    <row r="1254" spans="17:19" x14ac:dyDescent="0.25">
      <c r="Q1254" s="53" t="s">
        <v>730</v>
      </c>
      <c r="R1254" s="52"/>
      <c r="S1254" s="52">
        <v>165</v>
      </c>
    </row>
    <row r="1255" spans="17:19" x14ac:dyDescent="0.25">
      <c r="Q1255" s="53" t="s">
        <v>1401</v>
      </c>
      <c r="R1255" s="52"/>
      <c r="S1255" s="52">
        <v>178</v>
      </c>
    </row>
    <row r="1256" spans="17:19" x14ac:dyDescent="0.25">
      <c r="Q1256" s="53" t="s">
        <v>1402</v>
      </c>
      <c r="R1256" s="52">
        <v>176</v>
      </c>
      <c r="S1256" s="52"/>
    </row>
    <row r="1257" spans="17:19" x14ac:dyDescent="0.25">
      <c r="Q1257" s="53" t="s">
        <v>1403</v>
      </c>
      <c r="R1257" s="52">
        <v>175</v>
      </c>
      <c r="S1257" s="52"/>
    </row>
    <row r="1258" spans="17:19" x14ac:dyDescent="0.25">
      <c r="Q1258" s="53" t="s">
        <v>718</v>
      </c>
      <c r="R1258" s="52"/>
      <c r="S1258" s="52">
        <v>177</v>
      </c>
    </row>
    <row r="1259" spans="17:19" x14ac:dyDescent="0.25">
      <c r="Q1259" s="53" t="s">
        <v>1404</v>
      </c>
      <c r="R1259" s="52">
        <v>192</v>
      </c>
      <c r="S1259" s="52"/>
    </row>
    <row r="1260" spans="17:19" x14ac:dyDescent="0.25">
      <c r="Q1260" s="53" t="s">
        <v>384</v>
      </c>
      <c r="R1260" s="52"/>
      <c r="S1260" s="52">
        <v>163</v>
      </c>
    </row>
    <row r="1261" spans="17:19" x14ac:dyDescent="0.25">
      <c r="Q1261" s="53" t="s">
        <v>588</v>
      </c>
      <c r="R1261" s="52"/>
      <c r="S1261" s="52">
        <v>136</v>
      </c>
    </row>
    <row r="1262" spans="17:19" x14ac:dyDescent="0.25">
      <c r="Q1262" s="53" t="s">
        <v>1405</v>
      </c>
      <c r="R1262" s="52">
        <v>180</v>
      </c>
      <c r="S1262" s="52"/>
    </row>
    <row r="1263" spans="17:19" x14ac:dyDescent="0.25">
      <c r="Q1263" s="53" t="s">
        <v>438</v>
      </c>
      <c r="R1263" s="52"/>
      <c r="S1263" s="52">
        <v>174</v>
      </c>
    </row>
    <row r="1264" spans="17:19" x14ac:dyDescent="0.25">
      <c r="Q1264" s="53" t="s">
        <v>479</v>
      </c>
      <c r="R1264" s="52"/>
      <c r="S1264" s="52">
        <v>173</v>
      </c>
    </row>
    <row r="1265" spans="17:19" x14ac:dyDescent="0.25">
      <c r="Q1265" s="53" t="s">
        <v>1406</v>
      </c>
      <c r="R1265" s="52">
        <v>183</v>
      </c>
      <c r="S1265" s="52"/>
    </row>
    <row r="1266" spans="17:19" x14ac:dyDescent="0.25">
      <c r="Q1266" s="53" t="s">
        <v>1407</v>
      </c>
      <c r="R1266" s="52">
        <v>180</v>
      </c>
      <c r="S1266" s="52"/>
    </row>
    <row r="1267" spans="17:19" x14ac:dyDescent="0.25">
      <c r="Q1267" s="53" t="s">
        <v>1408</v>
      </c>
      <c r="R1267" s="52"/>
      <c r="S1267" s="52">
        <v>163</v>
      </c>
    </row>
    <row r="1268" spans="17:19" x14ac:dyDescent="0.25">
      <c r="Q1268" s="53" t="s">
        <v>1409</v>
      </c>
      <c r="R1268" s="52">
        <v>178</v>
      </c>
      <c r="S1268" s="52"/>
    </row>
    <row r="1269" spans="17:19" x14ac:dyDescent="0.25">
      <c r="Q1269" s="53" t="s">
        <v>1410</v>
      </c>
      <c r="R1269" s="52"/>
      <c r="S1269" s="52">
        <v>193</v>
      </c>
    </row>
    <row r="1270" spans="17:19" x14ac:dyDescent="0.25">
      <c r="Q1270" s="53" t="s">
        <v>208</v>
      </c>
      <c r="R1270" s="52">
        <v>200</v>
      </c>
      <c r="S1270" s="52"/>
    </row>
    <row r="1271" spans="17:19" x14ac:dyDescent="0.25">
      <c r="Q1271" s="53" t="s">
        <v>1411</v>
      </c>
      <c r="R1271" s="52">
        <v>175</v>
      </c>
      <c r="S1271" s="52"/>
    </row>
    <row r="1272" spans="17:19" x14ac:dyDescent="0.25">
      <c r="Q1272" s="53" t="s">
        <v>439</v>
      </c>
      <c r="R1272" s="52"/>
      <c r="S1272" s="52">
        <v>165</v>
      </c>
    </row>
    <row r="1273" spans="17:19" x14ac:dyDescent="0.25">
      <c r="Q1273" s="53" t="s">
        <v>1412</v>
      </c>
      <c r="R1273" s="52">
        <v>187</v>
      </c>
      <c r="S1273" s="52"/>
    </row>
    <row r="1274" spans="17:19" x14ac:dyDescent="0.25">
      <c r="Q1274" s="53" t="s">
        <v>895</v>
      </c>
      <c r="R1274" s="52">
        <v>177</v>
      </c>
      <c r="S1274" s="52"/>
    </row>
    <row r="1275" spans="17:19" x14ac:dyDescent="0.25">
      <c r="Q1275" s="53" t="s">
        <v>1413</v>
      </c>
      <c r="R1275" s="52">
        <v>192</v>
      </c>
      <c r="S1275" s="52"/>
    </row>
    <row r="1276" spans="17:19" x14ac:dyDescent="0.25">
      <c r="Q1276" s="53" t="s">
        <v>1414</v>
      </c>
      <c r="R1276" s="52">
        <v>197</v>
      </c>
      <c r="S1276" s="52"/>
    </row>
    <row r="1277" spans="17:19" x14ac:dyDescent="0.25">
      <c r="Q1277" s="53" t="s">
        <v>531</v>
      </c>
      <c r="R1277" s="52">
        <v>192</v>
      </c>
      <c r="S1277" s="52"/>
    </row>
    <row r="1278" spans="17:19" x14ac:dyDescent="0.25">
      <c r="Q1278" s="53" t="s">
        <v>1415</v>
      </c>
      <c r="R1278" s="52">
        <v>199</v>
      </c>
      <c r="S1278" s="52"/>
    </row>
    <row r="1279" spans="17:19" x14ac:dyDescent="0.25">
      <c r="Q1279" s="53" t="s">
        <v>335</v>
      </c>
      <c r="R1279" s="52"/>
      <c r="S1279" s="52">
        <v>164</v>
      </c>
    </row>
    <row r="1280" spans="17:19" x14ac:dyDescent="0.25">
      <c r="Q1280" s="53" t="s">
        <v>155</v>
      </c>
      <c r="R1280" s="52">
        <v>193</v>
      </c>
      <c r="S1280" s="52"/>
    </row>
    <row r="1281" spans="17:19" x14ac:dyDescent="0.25">
      <c r="Q1281" s="53" t="s">
        <v>556</v>
      </c>
      <c r="R1281" s="52">
        <v>179</v>
      </c>
      <c r="S1281" s="52"/>
    </row>
    <row r="1282" spans="17:19" x14ac:dyDescent="0.25">
      <c r="Q1282" s="53" t="s">
        <v>1416</v>
      </c>
      <c r="R1282" s="52">
        <v>192</v>
      </c>
      <c r="S1282" s="52"/>
    </row>
    <row r="1283" spans="17:19" x14ac:dyDescent="0.25">
      <c r="Q1283" s="53" t="s">
        <v>1417</v>
      </c>
      <c r="R1283" s="52"/>
      <c r="S1283" s="52">
        <v>174</v>
      </c>
    </row>
    <row r="1284" spans="17:19" x14ac:dyDescent="0.25">
      <c r="Q1284" s="53" t="s">
        <v>1418</v>
      </c>
      <c r="R1284" s="52"/>
      <c r="S1284" s="52">
        <v>163</v>
      </c>
    </row>
    <row r="1285" spans="17:19" x14ac:dyDescent="0.25">
      <c r="Q1285" s="53" t="s">
        <v>494</v>
      </c>
      <c r="R1285" s="52">
        <v>185</v>
      </c>
      <c r="S1285" s="52"/>
    </row>
    <row r="1286" spans="17:19" x14ac:dyDescent="0.25">
      <c r="Q1286" s="53" t="s">
        <v>232</v>
      </c>
      <c r="R1286" s="52"/>
      <c r="S1286" s="52">
        <v>168</v>
      </c>
    </row>
    <row r="1287" spans="17:19" x14ac:dyDescent="0.25">
      <c r="Q1287" s="53" t="s">
        <v>589</v>
      </c>
      <c r="R1287" s="52"/>
      <c r="S1287" s="52">
        <v>141</v>
      </c>
    </row>
    <row r="1288" spans="17:19" x14ac:dyDescent="0.25">
      <c r="Q1288" s="53" t="s">
        <v>319</v>
      </c>
      <c r="R1288" s="52">
        <v>169</v>
      </c>
      <c r="S1288" s="52"/>
    </row>
    <row r="1289" spans="17:19" x14ac:dyDescent="0.25">
      <c r="Q1289" s="53" t="s">
        <v>1419</v>
      </c>
      <c r="R1289" s="52"/>
      <c r="S1289" s="52">
        <v>149</v>
      </c>
    </row>
    <row r="1290" spans="17:19" x14ac:dyDescent="0.25">
      <c r="Q1290" s="53" t="s">
        <v>440</v>
      </c>
      <c r="R1290" s="52">
        <v>207</v>
      </c>
      <c r="S1290" s="52"/>
    </row>
    <row r="1291" spans="17:19" x14ac:dyDescent="0.25">
      <c r="Q1291" s="53" t="s">
        <v>1420</v>
      </c>
      <c r="R1291" s="52">
        <v>183</v>
      </c>
      <c r="S1291" s="52"/>
    </row>
    <row r="1292" spans="17:19" x14ac:dyDescent="0.25">
      <c r="Q1292" s="53" t="s">
        <v>1421</v>
      </c>
      <c r="R1292" s="52">
        <v>193</v>
      </c>
      <c r="S1292" s="52"/>
    </row>
    <row r="1293" spans="17:19" x14ac:dyDescent="0.25">
      <c r="Q1293" s="53" t="s">
        <v>1422</v>
      </c>
      <c r="R1293" s="52"/>
      <c r="S1293" s="52">
        <v>153</v>
      </c>
    </row>
    <row r="1294" spans="17:19" x14ac:dyDescent="0.25">
      <c r="Q1294" s="53" t="s">
        <v>823</v>
      </c>
      <c r="R1294" s="52"/>
      <c r="S1294" s="52">
        <v>170</v>
      </c>
    </row>
    <row r="1295" spans="17:19" x14ac:dyDescent="0.25">
      <c r="Q1295" s="53" t="s">
        <v>1423</v>
      </c>
      <c r="R1295" s="52"/>
      <c r="S1295" s="52">
        <v>160</v>
      </c>
    </row>
    <row r="1296" spans="17:19" x14ac:dyDescent="0.25">
      <c r="Q1296" s="53" t="s">
        <v>1424</v>
      </c>
      <c r="R1296" s="52"/>
      <c r="S1296" s="52">
        <v>170</v>
      </c>
    </row>
    <row r="1297" spans="17:19" x14ac:dyDescent="0.25">
      <c r="Q1297" s="53" t="s">
        <v>526</v>
      </c>
      <c r="R1297" s="52">
        <v>172</v>
      </c>
      <c r="S1297" s="52"/>
    </row>
    <row r="1298" spans="17:19" x14ac:dyDescent="0.25">
      <c r="Q1298" s="53" t="s">
        <v>266</v>
      </c>
      <c r="R1298" s="52"/>
      <c r="S1298" s="52">
        <v>152</v>
      </c>
    </row>
    <row r="1299" spans="17:19" x14ac:dyDescent="0.25">
      <c r="Q1299" s="53" t="s">
        <v>719</v>
      </c>
      <c r="R1299" s="52"/>
      <c r="S1299" s="52">
        <v>175</v>
      </c>
    </row>
    <row r="1300" spans="17:19" x14ac:dyDescent="0.25">
      <c r="Q1300" s="53" t="s">
        <v>495</v>
      </c>
      <c r="R1300" s="52">
        <v>190</v>
      </c>
      <c r="S1300" s="52"/>
    </row>
    <row r="1301" spans="17:19" x14ac:dyDescent="0.25">
      <c r="Q1301" s="53" t="s">
        <v>1587</v>
      </c>
      <c r="R1301" s="52">
        <v>186</v>
      </c>
      <c r="S1301" s="52"/>
    </row>
    <row r="1302" spans="17:19" x14ac:dyDescent="0.25">
      <c r="Q1302" s="53" t="s">
        <v>805</v>
      </c>
      <c r="R1302" s="52">
        <v>193</v>
      </c>
      <c r="S1302" s="52"/>
    </row>
    <row r="1303" spans="17:19" x14ac:dyDescent="0.25">
      <c r="Q1303" s="53" t="s">
        <v>590</v>
      </c>
      <c r="R1303" s="52"/>
      <c r="S1303" s="52">
        <v>164</v>
      </c>
    </row>
    <row r="1304" spans="17:19" x14ac:dyDescent="0.25">
      <c r="Q1304" s="53" t="s">
        <v>591</v>
      </c>
      <c r="R1304" s="52">
        <v>162</v>
      </c>
      <c r="S1304" s="52"/>
    </row>
    <row r="1305" spans="17:19" x14ac:dyDescent="0.25">
      <c r="Q1305" s="53" t="s">
        <v>604</v>
      </c>
      <c r="R1305" s="52">
        <v>192</v>
      </c>
      <c r="S1305" s="52"/>
    </row>
    <row r="1306" spans="17:19" x14ac:dyDescent="0.25">
      <c r="Q1306" s="53" t="s">
        <v>480</v>
      </c>
      <c r="R1306" s="52">
        <v>180</v>
      </c>
      <c r="S1306" s="52"/>
    </row>
    <row r="1307" spans="17:19" x14ac:dyDescent="0.25">
      <c r="Q1307" s="53" t="s">
        <v>1425</v>
      </c>
      <c r="R1307" s="52"/>
      <c r="S1307" s="52">
        <v>157</v>
      </c>
    </row>
    <row r="1308" spans="17:19" x14ac:dyDescent="0.25">
      <c r="Q1308" s="53" t="s">
        <v>1522</v>
      </c>
      <c r="R1308" s="52"/>
      <c r="S1308" s="52">
        <v>155</v>
      </c>
    </row>
    <row r="1309" spans="17:19" x14ac:dyDescent="0.25">
      <c r="Q1309" s="53" t="s">
        <v>644</v>
      </c>
      <c r="R1309" s="52"/>
      <c r="S1309" s="52">
        <v>175</v>
      </c>
    </row>
    <row r="1310" spans="17:19" x14ac:dyDescent="0.25">
      <c r="Q1310" s="53" t="s">
        <v>784</v>
      </c>
      <c r="R1310" s="52">
        <v>177</v>
      </c>
      <c r="S1310" s="52"/>
    </row>
    <row r="1311" spans="17:19" x14ac:dyDescent="0.25">
      <c r="Q1311" s="53" t="s">
        <v>690</v>
      </c>
      <c r="R1311" s="52">
        <v>189</v>
      </c>
      <c r="S1311" s="52"/>
    </row>
    <row r="1312" spans="17:19" x14ac:dyDescent="0.25">
      <c r="Q1312" s="53" t="s">
        <v>592</v>
      </c>
      <c r="R1312" s="52">
        <v>178</v>
      </c>
      <c r="S1312" s="52"/>
    </row>
    <row r="1313" spans="17:19" x14ac:dyDescent="0.25">
      <c r="Q1313" s="53" t="s">
        <v>785</v>
      </c>
      <c r="R1313" s="52">
        <v>176</v>
      </c>
      <c r="S1313" s="52"/>
    </row>
    <row r="1314" spans="17:19" x14ac:dyDescent="0.25">
      <c r="Q1314" s="53" t="s">
        <v>273</v>
      </c>
      <c r="R1314" s="52"/>
      <c r="S1314" s="52">
        <v>162</v>
      </c>
    </row>
    <row r="1315" spans="17:19" x14ac:dyDescent="0.25">
      <c r="Q1315" s="53" t="s">
        <v>331</v>
      </c>
      <c r="R1315" s="52"/>
      <c r="S1315" s="52">
        <v>158</v>
      </c>
    </row>
    <row r="1316" spans="17:19" x14ac:dyDescent="0.25">
      <c r="Q1316" s="53" t="s">
        <v>665</v>
      </c>
      <c r="R1316" s="52">
        <v>181</v>
      </c>
      <c r="S1316" s="52"/>
    </row>
    <row r="1317" spans="17:19" x14ac:dyDescent="0.25">
      <c r="Q1317" s="53" t="s">
        <v>1426</v>
      </c>
      <c r="R1317" s="52"/>
      <c r="S1317" s="52">
        <v>161</v>
      </c>
    </row>
    <row r="1318" spans="17:19" x14ac:dyDescent="0.25">
      <c r="Q1318" s="53" t="s">
        <v>666</v>
      </c>
      <c r="R1318" s="52"/>
      <c r="S1318" s="52">
        <v>170</v>
      </c>
    </row>
    <row r="1319" spans="17:19" x14ac:dyDescent="0.25">
      <c r="Q1319" s="53" t="s">
        <v>667</v>
      </c>
      <c r="R1319" s="52">
        <v>177</v>
      </c>
      <c r="S1319" s="52"/>
    </row>
    <row r="1320" spans="17:19" x14ac:dyDescent="0.25">
      <c r="Q1320" s="53" t="s">
        <v>209</v>
      </c>
      <c r="R1320" s="52">
        <v>187</v>
      </c>
      <c r="S1320" s="52"/>
    </row>
    <row r="1321" spans="17:19" x14ac:dyDescent="0.25">
      <c r="Q1321" s="53" t="s">
        <v>267</v>
      </c>
      <c r="R1321" s="52">
        <v>182</v>
      </c>
      <c r="S1321" s="52"/>
    </row>
    <row r="1322" spans="17:19" x14ac:dyDescent="0.25">
      <c r="Q1322" s="53" t="s">
        <v>210</v>
      </c>
      <c r="R1322" s="52"/>
      <c r="S1322" s="52">
        <v>173</v>
      </c>
    </row>
    <row r="1323" spans="17:19" x14ac:dyDescent="0.25">
      <c r="Q1323" s="53" t="s">
        <v>1427</v>
      </c>
      <c r="R1323" s="52"/>
      <c r="S1323" s="52">
        <v>175</v>
      </c>
    </row>
    <row r="1324" spans="17:19" x14ac:dyDescent="0.25">
      <c r="Q1324" s="53" t="s">
        <v>1428</v>
      </c>
      <c r="R1324" s="52"/>
      <c r="S1324" s="52">
        <v>167</v>
      </c>
    </row>
    <row r="1325" spans="17:19" x14ac:dyDescent="0.25">
      <c r="Q1325" s="53" t="s">
        <v>896</v>
      </c>
      <c r="R1325" s="52"/>
      <c r="S1325" s="52">
        <v>157</v>
      </c>
    </row>
    <row r="1326" spans="17:19" x14ac:dyDescent="0.25">
      <c r="Q1326" s="53" t="s">
        <v>557</v>
      </c>
      <c r="R1326" s="52"/>
      <c r="S1326" s="52">
        <v>170</v>
      </c>
    </row>
    <row r="1327" spans="17:19" x14ac:dyDescent="0.25">
      <c r="Q1327" s="53" t="s">
        <v>233</v>
      </c>
      <c r="R1327" s="52">
        <v>162</v>
      </c>
      <c r="S1327" s="52"/>
    </row>
    <row r="1328" spans="17:19" x14ac:dyDescent="0.25">
      <c r="Q1328" s="53" t="s">
        <v>897</v>
      </c>
      <c r="R1328" s="52">
        <v>188</v>
      </c>
      <c r="S1328" s="52"/>
    </row>
    <row r="1329" spans="17:19" x14ac:dyDescent="0.25">
      <c r="Q1329" s="53" t="s">
        <v>1429</v>
      </c>
      <c r="R1329" s="52"/>
      <c r="S1329" s="52">
        <v>178</v>
      </c>
    </row>
    <row r="1330" spans="17:19" x14ac:dyDescent="0.25">
      <c r="Q1330" s="53" t="s">
        <v>786</v>
      </c>
      <c r="R1330" s="52"/>
      <c r="S1330" s="52">
        <v>180</v>
      </c>
    </row>
    <row r="1331" spans="17:19" x14ac:dyDescent="0.25">
      <c r="Q1331" s="53" t="s">
        <v>839</v>
      </c>
      <c r="R1331" s="52"/>
      <c r="S1331" s="52">
        <v>170</v>
      </c>
    </row>
    <row r="1332" spans="17:19" x14ac:dyDescent="0.25">
      <c r="Q1332" s="53" t="s">
        <v>332</v>
      </c>
      <c r="R1332" s="52">
        <v>183</v>
      </c>
      <c r="S1332" s="52"/>
    </row>
    <row r="1333" spans="17:19" x14ac:dyDescent="0.25">
      <c r="Q1333" s="53" t="s">
        <v>1430</v>
      </c>
      <c r="R1333" s="52">
        <v>186</v>
      </c>
      <c r="S1333" s="52"/>
    </row>
    <row r="1334" spans="17:19" x14ac:dyDescent="0.25">
      <c r="Q1334" s="53" t="s">
        <v>1431</v>
      </c>
      <c r="R1334" s="52">
        <v>197</v>
      </c>
      <c r="S1334" s="52"/>
    </row>
    <row r="1335" spans="17:19" x14ac:dyDescent="0.25">
      <c r="Q1335" s="53" t="s">
        <v>1523</v>
      </c>
      <c r="R1335" s="52"/>
      <c r="S1335" s="52">
        <v>160</v>
      </c>
    </row>
    <row r="1336" spans="17:19" x14ac:dyDescent="0.25">
      <c r="Q1336" s="53" t="s">
        <v>360</v>
      </c>
      <c r="R1336" s="52"/>
      <c r="S1336" s="52">
        <v>190</v>
      </c>
    </row>
    <row r="1337" spans="17:19" x14ac:dyDescent="0.25">
      <c r="Q1337" s="53" t="s">
        <v>196</v>
      </c>
      <c r="R1337" s="52">
        <v>178</v>
      </c>
      <c r="S1337" s="52"/>
    </row>
    <row r="1338" spans="17:19" x14ac:dyDescent="0.25">
      <c r="Q1338" s="53" t="s">
        <v>361</v>
      </c>
      <c r="R1338" s="52"/>
      <c r="S1338" s="52">
        <v>171</v>
      </c>
    </row>
    <row r="1339" spans="17:19" x14ac:dyDescent="0.25">
      <c r="Q1339" s="53" t="s">
        <v>481</v>
      </c>
      <c r="R1339" s="52"/>
      <c r="S1339" s="52">
        <v>160</v>
      </c>
    </row>
    <row r="1340" spans="17:19" x14ac:dyDescent="0.25">
      <c r="Q1340" s="53" t="s">
        <v>605</v>
      </c>
      <c r="R1340" s="52"/>
      <c r="S1340" s="52">
        <v>170</v>
      </c>
    </row>
    <row r="1341" spans="17:19" x14ac:dyDescent="0.25">
      <c r="Q1341" s="53" t="s">
        <v>913</v>
      </c>
      <c r="R1341" s="52">
        <v>178</v>
      </c>
      <c r="S1341" s="52"/>
    </row>
    <row r="1342" spans="17:19" x14ac:dyDescent="0.25">
      <c r="Q1342" s="53" t="s">
        <v>924</v>
      </c>
      <c r="R1342" s="52">
        <v>195</v>
      </c>
      <c r="S1342" s="52"/>
    </row>
    <row r="1343" spans="17:19" x14ac:dyDescent="0.25">
      <c r="Q1343" s="53" t="s">
        <v>404</v>
      </c>
      <c r="R1343" s="52"/>
      <c r="S1343" s="52">
        <v>170</v>
      </c>
    </row>
    <row r="1344" spans="17:19" x14ac:dyDescent="0.25">
      <c r="Q1344" s="53" t="s">
        <v>668</v>
      </c>
      <c r="R1344" s="52"/>
      <c r="S1344" s="52">
        <v>169</v>
      </c>
    </row>
    <row r="1345" spans="17:19" x14ac:dyDescent="0.25">
      <c r="Q1345" s="53" t="s">
        <v>1524</v>
      </c>
      <c r="R1345" s="52"/>
      <c r="S1345" s="52">
        <v>188</v>
      </c>
    </row>
    <row r="1346" spans="17:19" x14ac:dyDescent="0.25">
      <c r="Q1346" s="53" t="s">
        <v>345</v>
      </c>
      <c r="R1346" s="52">
        <v>194</v>
      </c>
      <c r="S1346" s="52"/>
    </row>
    <row r="1347" spans="17:19" x14ac:dyDescent="0.25">
      <c r="Q1347" s="53" t="s">
        <v>1432</v>
      </c>
      <c r="R1347" s="52"/>
      <c r="S1347" s="52">
        <v>175</v>
      </c>
    </row>
    <row r="1348" spans="17:19" x14ac:dyDescent="0.25">
      <c r="Q1348" s="53" t="s">
        <v>1433</v>
      </c>
      <c r="R1348" s="52"/>
      <c r="S1348" s="52">
        <v>177</v>
      </c>
    </row>
    <row r="1349" spans="17:19" x14ac:dyDescent="0.25">
      <c r="Q1349" s="53" t="s">
        <v>1434</v>
      </c>
      <c r="R1349" s="52">
        <v>184</v>
      </c>
      <c r="S1349" s="52"/>
    </row>
    <row r="1350" spans="17:19" x14ac:dyDescent="0.25">
      <c r="Q1350" s="53" t="s">
        <v>1435</v>
      </c>
      <c r="R1350" s="52">
        <v>187</v>
      </c>
      <c r="S1350" s="52"/>
    </row>
    <row r="1351" spans="17:19" x14ac:dyDescent="0.25">
      <c r="Q1351" s="53" t="s">
        <v>1436</v>
      </c>
      <c r="R1351" s="52"/>
      <c r="S1351" s="52">
        <v>171</v>
      </c>
    </row>
    <row r="1352" spans="17:19" x14ac:dyDescent="0.25">
      <c r="Q1352" s="53" t="s">
        <v>1437</v>
      </c>
      <c r="R1352" s="52"/>
      <c r="S1352" s="52">
        <v>180</v>
      </c>
    </row>
    <row r="1353" spans="17:19" x14ac:dyDescent="0.25">
      <c r="Q1353" s="53" t="s">
        <v>305</v>
      </c>
      <c r="R1353" s="52"/>
      <c r="S1353" s="52">
        <v>156</v>
      </c>
    </row>
    <row r="1354" spans="17:19" x14ac:dyDescent="0.25">
      <c r="Q1354" s="53" t="s">
        <v>306</v>
      </c>
      <c r="R1354" s="52"/>
      <c r="S1354" s="52">
        <v>170</v>
      </c>
    </row>
    <row r="1355" spans="17:19" x14ac:dyDescent="0.25">
      <c r="Q1355" s="53" t="s">
        <v>320</v>
      </c>
      <c r="R1355" s="52">
        <v>187</v>
      </c>
      <c r="S1355" s="52"/>
    </row>
    <row r="1356" spans="17:19" x14ac:dyDescent="0.25">
      <c r="Q1356" s="53" t="s">
        <v>1438</v>
      </c>
      <c r="R1356" s="52">
        <v>186</v>
      </c>
      <c r="S1356" s="52"/>
    </row>
    <row r="1357" spans="17:19" x14ac:dyDescent="0.25">
      <c r="Q1357" s="53" t="s">
        <v>156</v>
      </c>
      <c r="R1357" s="52">
        <v>181</v>
      </c>
      <c r="S1357" s="52"/>
    </row>
    <row r="1358" spans="17:19" x14ac:dyDescent="0.25">
      <c r="Q1358" s="53" t="s">
        <v>1439</v>
      </c>
      <c r="R1358" s="52">
        <v>175</v>
      </c>
      <c r="S1358" s="52"/>
    </row>
    <row r="1359" spans="17:19" x14ac:dyDescent="0.25">
      <c r="Q1359" s="53" t="s">
        <v>1440</v>
      </c>
      <c r="R1359" s="52">
        <v>165</v>
      </c>
      <c r="S1359" s="52"/>
    </row>
    <row r="1360" spans="17:19" x14ac:dyDescent="0.25">
      <c r="Q1360" s="53" t="s">
        <v>1441</v>
      </c>
      <c r="R1360" s="52"/>
      <c r="S1360" s="52">
        <v>183</v>
      </c>
    </row>
    <row r="1361" spans="17:19" x14ac:dyDescent="0.25">
      <c r="Q1361" s="53" t="s">
        <v>1442</v>
      </c>
      <c r="R1361" s="52"/>
      <c r="S1361" s="52">
        <v>168</v>
      </c>
    </row>
    <row r="1362" spans="17:19" x14ac:dyDescent="0.25">
      <c r="Q1362" s="53" t="s">
        <v>157</v>
      </c>
      <c r="R1362" s="52">
        <v>184</v>
      </c>
      <c r="S1362" s="52"/>
    </row>
    <row r="1363" spans="17:19" x14ac:dyDescent="0.25">
      <c r="Q1363" s="53" t="s">
        <v>1443</v>
      </c>
      <c r="R1363" s="52">
        <v>187</v>
      </c>
      <c r="S1363" s="52"/>
    </row>
    <row r="1364" spans="17:19" x14ac:dyDescent="0.25">
      <c r="Q1364" s="53" t="s">
        <v>1444</v>
      </c>
      <c r="R1364" s="52">
        <v>178</v>
      </c>
      <c r="S1364" s="52"/>
    </row>
    <row r="1365" spans="17:19" x14ac:dyDescent="0.25">
      <c r="Q1365" s="53" t="s">
        <v>1445</v>
      </c>
      <c r="R1365" s="52"/>
      <c r="S1365" s="52">
        <v>172</v>
      </c>
    </row>
    <row r="1366" spans="17:19" x14ac:dyDescent="0.25">
      <c r="Q1366" s="53" t="s">
        <v>158</v>
      </c>
      <c r="R1366" s="52"/>
      <c r="S1366" s="52">
        <v>181</v>
      </c>
    </row>
    <row r="1367" spans="17:19" x14ac:dyDescent="0.25">
      <c r="Q1367" s="53" t="s">
        <v>1446</v>
      </c>
      <c r="R1367" s="52">
        <v>188</v>
      </c>
      <c r="S1367" s="52"/>
    </row>
    <row r="1368" spans="17:19" x14ac:dyDescent="0.25">
      <c r="Q1368" s="53" t="s">
        <v>482</v>
      </c>
      <c r="R1368" s="52">
        <v>199</v>
      </c>
      <c r="S1368" s="52"/>
    </row>
    <row r="1369" spans="17:19" x14ac:dyDescent="0.25">
      <c r="Q1369" s="53" t="s">
        <v>1525</v>
      </c>
      <c r="R1369" s="52">
        <v>191</v>
      </c>
      <c r="S1369" s="52"/>
    </row>
    <row r="1370" spans="17:19" x14ac:dyDescent="0.25">
      <c r="Q1370" s="53" t="s">
        <v>1447</v>
      </c>
      <c r="R1370" s="52"/>
      <c r="S1370" s="52">
        <v>160</v>
      </c>
    </row>
    <row r="1371" spans="17:19" x14ac:dyDescent="0.25">
      <c r="Q1371" s="53" t="s">
        <v>1448</v>
      </c>
      <c r="R1371" s="52"/>
      <c r="S1371" s="52">
        <v>170</v>
      </c>
    </row>
    <row r="1372" spans="17:19" x14ac:dyDescent="0.25">
      <c r="Q1372" s="53" t="s">
        <v>1449</v>
      </c>
      <c r="R1372" s="52"/>
      <c r="S1372" s="52">
        <v>170</v>
      </c>
    </row>
    <row r="1373" spans="17:19" x14ac:dyDescent="0.25">
      <c r="Q1373" s="53" t="s">
        <v>1450</v>
      </c>
      <c r="R1373" s="52"/>
      <c r="S1373" s="52">
        <v>185</v>
      </c>
    </row>
    <row r="1374" spans="17:19" x14ac:dyDescent="0.25">
      <c r="Q1374" s="53" t="s">
        <v>1451</v>
      </c>
      <c r="R1374" s="52">
        <v>167</v>
      </c>
      <c r="S1374" s="52"/>
    </row>
    <row r="1375" spans="17:19" x14ac:dyDescent="0.25">
      <c r="Q1375" s="53" t="s">
        <v>1452</v>
      </c>
      <c r="R1375" s="52"/>
      <c r="S1375" s="52">
        <v>173</v>
      </c>
    </row>
    <row r="1376" spans="17:19" x14ac:dyDescent="0.25">
      <c r="Q1376" s="53" t="s">
        <v>669</v>
      </c>
      <c r="R1376" s="52">
        <v>173</v>
      </c>
      <c r="S1376" s="52"/>
    </row>
    <row r="1377" spans="17:19" x14ac:dyDescent="0.25">
      <c r="Q1377" s="53" t="s">
        <v>1453</v>
      </c>
      <c r="R1377" s="52">
        <v>190</v>
      </c>
      <c r="S1377" s="52"/>
    </row>
    <row r="1378" spans="17:19" x14ac:dyDescent="0.25">
      <c r="Q1378" s="53" t="s">
        <v>1454</v>
      </c>
      <c r="R1378" s="52"/>
      <c r="S1378" s="52">
        <v>172</v>
      </c>
    </row>
    <row r="1379" spans="17:19" x14ac:dyDescent="0.25">
      <c r="Q1379" s="53" t="s">
        <v>268</v>
      </c>
      <c r="R1379" s="52">
        <v>188</v>
      </c>
      <c r="S1379" s="52"/>
    </row>
    <row r="1380" spans="17:19" x14ac:dyDescent="0.25">
      <c r="Q1380" s="53" t="s">
        <v>441</v>
      </c>
      <c r="R1380" s="52"/>
      <c r="S1380" s="52">
        <v>168</v>
      </c>
    </row>
    <row r="1381" spans="17:19" x14ac:dyDescent="0.25">
      <c r="Q1381" s="53" t="s">
        <v>1455</v>
      </c>
      <c r="R1381" s="52">
        <v>183</v>
      </c>
      <c r="S1381" s="52"/>
    </row>
    <row r="1382" spans="17:19" x14ac:dyDescent="0.25">
      <c r="Q1382" s="53" t="s">
        <v>1456</v>
      </c>
      <c r="R1382" s="52">
        <v>182</v>
      </c>
      <c r="S1382" s="52"/>
    </row>
    <row r="1383" spans="17:19" x14ac:dyDescent="0.25">
      <c r="Q1383" s="53" t="s">
        <v>1457</v>
      </c>
      <c r="R1383" s="52">
        <v>177</v>
      </c>
      <c r="S1383" s="52"/>
    </row>
    <row r="1384" spans="17:19" x14ac:dyDescent="0.25">
      <c r="Q1384" s="53" t="s">
        <v>1458</v>
      </c>
      <c r="R1384" s="52"/>
      <c r="S1384" s="52">
        <v>164</v>
      </c>
    </row>
    <row r="1385" spans="17:19" x14ac:dyDescent="0.25">
      <c r="Q1385" s="53" t="s">
        <v>1526</v>
      </c>
      <c r="R1385" s="52">
        <v>188</v>
      </c>
      <c r="S1385" s="52"/>
    </row>
    <row r="1386" spans="17:19" x14ac:dyDescent="0.25">
      <c r="Q1386" s="53" t="s">
        <v>1459</v>
      </c>
      <c r="R1386" s="52"/>
      <c r="S1386" s="52">
        <v>169</v>
      </c>
    </row>
    <row r="1387" spans="17:19" x14ac:dyDescent="0.25">
      <c r="Q1387" s="53" t="s">
        <v>1460</v>
      </c>
      <c r="R1387" s="52">
        <v>185</v>
      </c>
      <c r="S1387" s="52"/>
    </row>
    <row r="1388" spans="17:19" x14ac:dyDescent="0.25">
      <c r="Q1388" s="53" t="s">
        <v>1461</v>
      </c>
      <c r="R1388" s="52">
        <v>185</v>
      </c>
      <c r="S1388" s="52"/>
    </row>
    <row r="1389" spans="17:19" x14ac:dyDescent="0.25">
      <c r="Q1389" s="53" t="s">
        <v>563</v>
      </c>
      <c r="R1389" s="52"/>
      <c r="S1389" s="52">
        <v>167</v>
      </c>
    </row>
    <row r="1390" spans="17:19" x14ac:dyDescent="0.25">
      <c r="Q1390" s="53" t="s">
        <v>1462</v>
      </c>
      <c r="R1390" s="52"/>
      <c r="S1390" s="52">
        <v>162</v>
      </c>
    </row>
    <row r="1391" spans="17:19" x14ac:dyDescent="0.25">
      <c r="Q1391" s="53" t="s">
        <v>1527</v>
      </c>
      <c r="R1391" s="52"/>
      <c r="S1391" s="52">
        <v>185</v>
      </c>
    </row>
    <row r="1392" spans="17:19" x14ac:dyDescent="0.25">
      <c r="Q1392" s="53" t="s">
        <v>1463</v>
      </c>
      <c r="R1392" s="52"/>
      <c r="S1392" s="52">
        <v>175</v>
      </c>
    </row>
    <row r="1393" spans="17:19" x14ac:dyDescent="0.25">
      <c r="Q1393" s="53" t="s">
        <v>1464</v>
      </c>
      <c r="R1393" s="52">
        <v>186</v>
      </c>
      <c r="S1393" s="52"/>
    </row>
    <row r="1394" spans="17:19" x14ac:dyDescent="0.25">
      <c r="Q1394" s="53" t="s">
        <v>1465</v>
      </c>
      <c r="R1394" s="52">
        <v>188</v>
      </c>
      <c r="S1394" s="52"/>
    </row>
    <row r="1395" spans="17:19" x14ac:dyDescent="0.25">
      <c r="Q1395" s="53" t="s">
        <v>1466</v>
      </c>
      <c r="R1395" s="52"/>
      <c r="S1395" s="52">
        <v>172</v>
      </c>
    </row>
    <row r="1396" spans="17:19" x14ac:dyDescent="0.25">
      <c r="Q1396" s="53" t="s">
        <v>1467</v>
      </c>
      <c r="R1396" s="52">
        <v>179</v>
      </c>
      <c r="S1396" s="52"/>
    </row>
    <row r="1397" spans="17:19" x14ac:dyDescent="0.25">
      <c r="Q1397" s="53" t="s">
        <v>1468</v>
      </c>
      <c r="R1397" s="52">
        <v>187</v>
      </c>
      <c r="S1397" s="52"/>
    </row>
    <row r="1398" spans="17:19" x14ac:dyDescent="0.25">
      <c r="Q1398" s="53" t="s">
        <v>1469</v>
      </c>
      <c r="R1398" s="52"/>
      <c r="S1398" s="52">
        <v>182</v>
      </c>
    </row>
    <row r="1399" spans="17:19" x14ac:dyDescent="0.25">
      <c r="Q1399" s="53" t="s">
        <v>1470</v>
      </c>
      <c r="R1399" s="52"/>
      <c r="S1399" s="52">
        <v>177</v>
      </c>
    </row>
    <row r="1400" spans="17:19" x14ac:dyDescent="0.25">
      <c r="Q1400" s="53" t="s">
        <v>1471</v>
      </c>
      <c r="R1400" s="52">
        <v>198</v>
      </c>
      <c r="S1400" s="52"/>
    </row>
    <row r="1401" spans="17:19" x14ac:dyDescent="0.25">
      <c r="Q1401" s="53" t="s">
        <v>1472</v>
      </c>
      <c r="R1401" s="52"/>
      <c r="S1401" s="52">
        <v>179</v>
      </c>
    </row>
    <row r="1402" spans="17:19" x14ac:dyDescent="0.25">
      <c r="Q1402" s="53" t="s">
        <v>374</v>
      </c>
      <c r="R1402" s="52">
        <v>182</v>
      </c>
      <c r="S1402" s="52"/>
    </row>
    <row r="1403" spans="17:19" x14ac:dyDescent="0.25">
      <c r="Q1403" s="53" t="s">
        <v>925</v>
      </c>
      <c r="R1403" s="52">
        <v>180</v>
      </c>
      <c r="S1403" s="52"/>
    </row>
    <row r="1404" spans="17:19" x14ac:dyDescent="0.25">
      <c r="Q1404" s="53" t="s">
        <v>720</v>
      </c>
      <c r="R1404" s="52"/>
      <c r="S1404" s="52">
        <v>165</v>
      </c>
    </row>
    <row r="1405" spans="17:19" x14ac:dyDescent="0.25">
      <c r="Q1405" s="53" t="s">
        <v>721</v>
      </c>
      <c r="R1405" s="52"/>
      <c r="S1405" s="52">
        <v>169</v>
      </c>
    </row>
    <row r="1406" spans="17:19" x14ac:dyDescent="0.25">
      <c r="Q1406" s="53" t="s">
        <v>809</v>
      </c>
      <c r="R1406" s="52"/>
      <c r="S1406" s="52">
        <v>158</v>
      </c>
    </row>
    <row r="1407" spans="17:19" x14ac:dyDescent="0.25">
      <c r="Q1407" s="53" t="s">
        <v>1473</v>
      </c>
      <c r="R1407" s="52">
        <v>188</v>
      </c>
      <c r="S1407" s="52"/>
    </row>
    <row r="1408" spans="17:19" x14ac:dyDescent="0.25">
      <c r="Q1408" s="53" t="s">
        <v>442</v>
      </c>
      <c r="R1408" s="52"/>
      <c r="S1408" s="52">
        <v>170</v>
      </c>
    </row>
    <row r="1409" spans="17:19" x14ac:dyDescent="0.25">
      <c r="Q1409" s="53" t="s">
        <v>307</v>
      </c>
      <c r="R1409" s="52"/>
      <c r="S1409" s="52">
        <v>176</v>
      </c>
    </row>
    <row r="1410" spans="17:19" x14ac:dyDescent="0.25">
      <c r="Q1410" s="53" t="s">
        <v>308</v>
      </c>
      <c r="R1410" s="52"/>
      <c r="S1410" s="52">
        <v>190</v>
      </c>
    </row>
    <row r="1411" spans="17:19" x14ac:dyDescent="0.25">
      <c r="Q1411" s="53" t="s">
        <v>606</v>
      </c>
      <c r="R1411" s="52">
        <v>184</v>
      </c>
      <c r="S1411" s="52"/>
    </row>
    <row r="1412" spans="17:19" x14ac:dyDescent="0.25">
      <c r="Q1412" s="53" t="s">
        <v>593</v>
      </c>
      <c r="R1412" s="52">
        <v>182</v>
      </c>
      <c r="S1412" s="52"/>
    </row>
    <row r="1413" spans="17:19" x14ac:dyDescent="0.25">
      <c r="Q1413" s="53" t="s">
        <v>594</v>
      </c>
      <c r="R1413" s="52">
        <v>178</v>
      </c>
      <c r="S1413" s="52"/>
    </row>
    <row r="1414" spans="17:19" x14ac:dyDescent="0.25">
      <c r="Q1414" s="53" t="s">
        <v>1474</v>
      </c>
      <c r="R1414" s="52"/>
      <c r="S1414" s="52">
        <v>162</v>
      </c>
    </row>
    <row r="1415" spans="17:19" x14ac:dyDescent="0.25">
      <c r="Q1415" s="53" t="s">
        <v>810</v>
      </c>
      <c r="R1415" s="52">
        <v>178</v>
      </c>
      <c r="S1415" s="52"/>
    </row>
    <row r="1416" spans="17:19" x14ac:dyDescent="0.25">
      <c r="Q1416" s="53" t="s">
        <v>1475</v>
      </c>
      <c r="R1416" s="52"/>
      <c r="S1416" s="52">
        <v>164</v>
      </c>
    </row>
    <row r="1417" spans="17:19" x14ac:dyDescent="0.25">
      <c r="Q1417" s="53" t="s">
        <v>595</v>
      </c>
      <c r="R1417" s="52"/>
      <c r="S1417" s="52">
        <v>165</v>
      </c>
    </row>
    <row r="1418" spans="17:19" x14ac:dyDescent="0.25">
      <c r="Q1418" s="53" t="s">
        <v>1588</v>
      </c>
      <c r="R1418" s="52"/>
      <c r="S1418" s="52">
        <v>176</v>
      </c>
    </row>
    <row r="1419" spans="17:19" x14ac:dyDescent="0.25">
      <c r="Q1419" s="53" t="s">
        <v>596</v>
      </c>
      <c r="R1419" s="52">
        <v>167</v>
      </c>
      <c r="S1419" s="52"/>
    </row>
    <row r="1420" spans="17:19" x14ac:dyDescent="0.25">
      <c r="Q1420" s="53" t="s">
        <v>866</v>
      </c>
      <c r="R1420" s="52">
        <v>182</v>
      </c>
      <c r="S1420" s="52"/>
    </row>
    <row r="1421" spans="17:19" x14ac:dyDescent="0.25">
      <c r="Q1421" s="53" t="s">
        <v>1476</v>
      </c>
      <c r="R1421" s="52"/>
      <c r="S1421" s="52">
        <v>181</v>
      </c>
    </row>
    <row r="1422" spans="17:19" x14ac:dyDescent="0.25">
      <c r="Q1422" s="53" t="s">
        <v>624</v>
      </c>
      <c r="R1422" s="52">
        <v>176</v>
      </c>
      <c r="S1422" s="52"/>
    </row>
    <row r="1423" spans="17:19" x14ac:dyDescent="0.25">
      <c r="Q1423" s="53" t="s">
        <v>1528</v>
      </c>
      <c r="R1423" s="52"/>
      <c r="S1423" s="52">
        <v>180</v>
      </c>
    </row>
    <row r="1424" spans="17:19" x14ac:dyDescent="0.25">
      <c r="Q1424" s="53" t="s">
        <v>197</v>
      </c>
      <c r="R1424" s="52"/>
      <c r="S1424" s="52">
        <v>174</v>
      </c>
    </row>
    <row r="1425" spans="17:19" x14ac:dyDescent="0.25">
      <c r="Q1425" s="53" t="s">
        <v>787</v>
      </c>
      <c r="R1425" s="52">
        <v>192</v>
      </c>
      <c r="S1425" s="52"/>
    </row>
    <row r="1426" spans="17:19" x14ac:dyDescent="0.25">
      <c r="Q1426" s="53" t="s">
        <v>788</v>
      </c>
      <c r="R1426" s="52"/>
      <c r="S1426" s="52">
        <v>175</v>
      </c>
    </row>
    <row r="1427" spans="17:19" x14ac:dyDescent="0.25">
      <c r="Q1427" s="53" t="s">
        <v>165</v>
      </c>
      <c r="R1427" s="52"/>
      <c r="S1427" s="52">
        <v>174</v>
      </c>
    </row>
    <row r="1428" spans="17:19" x14ac:dyDescent="0.25">
      <c r="Q1428" s="53" t="s">
        <v>1589</v>
      </c>
      <c r="R1428" s="52">
        <v>193</v>
      </c>
      <c r="S1428" s="52"/>
    </row>
    <row r="1429" spans="17:19" x14ac:dyDescent="0.25">
      <c r="Q1429" s="53" t="s">
        <v>483</v>
      </c>
      <c r="R1429" s="52">
        <v>184</v>
      </c>
      <c r="S1429" s="52"/>
    </row>
    <row r="1430" spans="17:19" x14ac:dyDescent="0.25">
      <c r="Q1430" s="53" t="s">
        <v>1529</v>
      </c>
      <c r="R1430" s="52"/>
      <c r="S1430" s="52">
        <v>168</v>
      </c>
    </row>
    <row r="1431" spans="17:19" x14ac:dyDescent="0.25">
      <c r="Q1431" s="53" t="s">
        <v>1590</v>
      </c>
      <c r="R1431" s="52"/>
      <c r="S1431" s="52">
        <v>182</v>
      </c>
    </row>
    <row r="1432" spans="17:19" x14ac:dyDescent="0.25">
      <c r="Q1432" s="53" t="s">
        <v>607</v>
      </c>
      <c r="R1432" s="52">
        <v>167</v>
      </c>
      <c r="S1432" s="52"/>
    </row>
    <row r="1433" spans="17:19" x14ac:dyDescent="0.25">
      <c r="Q1433" s="53" t="s">
        <v>309</v>
      </c>
      <c r="R1433" s="52">
        <v>200</v>
      </c>
      <c r="S1433" s="52"/>
    </row>
    <row r="1434" spans="17:19" x14ac:dyDescent="0.25">
      <c r="Q1434" s="53" t="s">
        <v>310</v>
      </c>
      <c r="R1434" s="52">
        <v>186</v>
      </c>
      <c r="S1434" s="52"/>
    </row>
    <row r="1435" spans="17:19" x14ac:dyDescent="0.25">
      <c r="Q1435" s="53" t="s">
        <v>311</v>
      </c>
      <c r="R1435" s="52">
        <v>219</v>
      </c>
      <c r="S1435" s="52"/>
    </row>
    <row r="1436" spans="17:19" x14ac:dyDescent="0.25">
      <c r="Q1436" s="53" t="s">
        <v>312</v>
      </c>
      <c r="R1436" s="52"/>
      <c r="S1436" s="52">
        <v>174</v>
      </c>
    </row>
    <row r="1437" spans="17:19" x14ac:dyDescent="0.25">
      <c r="Q1437" s="53" t="s">
        <v>608</v>
      </c>
      <c r="R1437" s="52"/>
      <c r="S1437" s="52">
        <v>164</v>
      </c>
    </row>
    <row r="1438" spans="17:19" x14ac:dyDescent="0.25">
      <c r="Q1438" s="53" t="s">
        <v>313</v>
      </c>
      <c r="R1438" s="52"/>
      <c r="S1438" s="52">
        <v>162</v>
      </c>
    </row>
    <row r="1439" spans="17:19" x14ac:dyDescent="0.25">
      <c r="Q1439" s="53" t="s">
        <v>314</v>
      </c>
      <c r="R1439" s="52">
        <v>183</v>
      </c>
      <c r="S1439" s="52"/>
    </row>
    <row r="1440" spans="17:19" x14ac:dyDescent="0.25">
      <c r="Q1440" s="53" t="s">
        <v>649</v>
      </c>
      <c r="R1440" s="52">
        <v>197</v>
      </c>
      <c r="S1440" s="52"/>
    </row>
    <row r="1441" spans="17:19" x14ac:dyDescent="0.25">
      <c r="Q1441" s="53" t="s">
        <v>824</v>
      </c>
      <c r="R1441" s="52"/>
      <c r="S1441" s="52">
        <v>173</v>
      </c>
    </row>
    <row r="1442" spans="17:19" x14ac:dyDescent="0.25">
      <c r="Q1442" s="53" t="s">
        <v>806</v>
      </c>
      <c r="R1442" s="52">
        <v>179</v>
      </c>
      <c r="S1442" s="52"/>
    </row>
    <row r="1443" spans="17:19" x14ac:dyDescent="0.25">
      <c r="Q1443" s="53" t="s">
        <v>346</v>
      </c>
      <c r="R1443" s="52">
        <v>177</v>
      </c>
      <c r="S1443" s="52"/>
    </row>
    <row r="1444" spans="17:19" x14ac:dyDescent="0.25">
      <c r="Q1444"/>
      <c r="R1444"/>
      <c r="S1444"/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C350E-AAB8-4A64-AC20-048AB16AC3B9}">
  <dimension ref="A1:C51"/>
  <sheetViews>
    <sheetView workbookViewId="0">
      <selection activeCell="D40" sqref="D40"/>
    </sheetView>
  </sheetViews>
  <sheetFormatPr defaultRowHeight="11.4" x14ac:dyDescent="0.2"/>
  <cols>
    <col min="1" max="1" width="20.125" style="2" customWidth="1"/>
    <col min="2" max="2" width="14" style="2" customWidth="1"/>
    <col min="3" max="3" width="14.625" style="2" customWidth="1"/>
    <col min="4" max="16384" width="9" style="2"/>
  </cols>
  <sheetData>
    <row r="1" spans="1:3" ht="14.4" x14ac:dyDescent="0.2">
      <c r="A1" s="74" t="s">
        <v>1631</v>
      </c>
      <c r="B1" s="74" t="s">
        <v>1632</v>
      </c>
      <c r="C1" s="74" t="s">
        <v>1633</v>
      </c>
    </row>
    <row r="2" spans="1:3" x14ac:dyDescent="0.2">
      <c r="A2" s="72">
        <v>1</v>
      </c>
      <c r="B2" s="73">
        <v>57</v>
      </c>
      <c r="C2" s="73">
        <v>57</v>
      </c>
    </row>
    <row r="3" spans="1:3" x14ac:dyDescent="0.2">
      <c r="A3" s="72">
        <v>2</v>
      </c>
      <c r="B3" s="73">
        <v>88</v>
      </c>
      <c r="C3" s="73">
        <v>92</v>
      </c>
    </row>
    <row r="4" spans="1:3" x14ac:dyDescent="0.2">
      <c r="A4" s="72">
        <v>3</v>
      </c>
      <c r="B4" s="73">
        <v>63</v>
      </c>
      <c r="C4" s="73">
        <v>86</v>
      </c>
    </row>
    <row r="5" spans="1:3" x14ac:dyDescent="0.2">
      <c r="A5" s="72">
        <v>4</v>
      </c>
      <c r="B5" s="73">
        <v>68</v>
      </c>
      <c r="C5" s="73">
        <v>92</v>
      </c>
    </row>
    <row r="6" spans="1:3" x14ac:dyDescent="0.2">
      <c r="A6" s="72">
        <v>5</v>
      </c>
      <c r="B6" s="73">
        <v>58</v>
      </c>
      <c r="C6" s="73">
        <v>30</v>
      </c>
    </row>
    <row r="7" spans="1:3" x14ac:dyDescent="0.2">
      <c r="A7" s="72">
        <v>6</v>
      </c>
      <c r="B7" s="73">
        <v>63</v>
      </c>
      <c r="C7" s="73">
        <v>80</v>
      </c>
    </row>
    <row r="8" spans="1:3" x14ac:dyDescent="0.2">
      <c r="A8" s="72">
        <v>7</v>
      </c>
      <c r="B8" s="73">
        <v>74</v>
      </c>
      <c r="C8" s="73">
        <v>71</v>
      </c>
    </row>
    <row r="9" spans="1:3" x14ac:dyDescent="0.2">
      <c r="A9" s="72">
        <v>8</v>
      </c>
      <c r="B9" s="73">
        <v>38</v>
      </c>
      <c r="C9" s="73">
        <v>77</v>
      </c>
    </row>
    <row r="10" spans="1:3" x14ac:dyDescent="0.2">
      <c r="A10" s="72">
        <v>9</v>
      </c>
      <c r="B10" s="73">
        <v>89</v>
      </c>
      <c r="C10" s="73">
        <v>47</v>
      </c>
    </row>
    <row r="11" spans="1:3" x14ac:dyDescent="0.2">
      <c r="A11" s="72">
        <v>10</v>
      </c>
      <c r="B11" s="73">
        <v>73</v>
      </c>
      <c r="C11" s="73">
        <v>61</v>
      </c>
    </row>
    <row r="12" spans="1:3" x14ac:dyDescent="0.2">
      <c r="A12" s="72">
        <v>11</v>
      </c>
      <c r="B12" s="73">
        <v>54</v>
      </c>
      <c r="C12" s="73">
        <v>85</v>
      </c>
    </row>
    <row r="13" spans="1:3" x14ac:dyDescent="0.2">
      <c r="A13" s="72">
        <v>12</v>
      </c>
      <c r="B13" s="73">
        <v>61</v>
      </c>
      <c r="C13" s="73">
        <v>67</v>
      </c>
    </row>
    <row r="14" spans="1:3" x14ac:dyDescent="0.2">
      <c r="A14" s="72">
        <v>13</v>
      </c>
      <c r="B14" s="73">
        <v>57</v>
      </c>
      <c r="C14" s="73">
        <v>73</v>
      </c>
    </row>
    <row r="15" spans="1:3" x14ac:dyDescent="0.2">
      <c r="A15" s="72">
        <v>14</v>
      </c>
      <c r="B15" s="73">
        <v>42</v>
      </c>
      <c r="C15" s="73">
        <v>40</v>
      </c>
    </row>
    <row r="16" spans="1:3" x14ac:dyDescent="0.2">
      <c r="A16" s="72">
        <v>15</v>
      </c>
      <c r="B16" s="73">
        <v>47</v>
      </c>
      <c r="C16" s="73">
        <v>45</v>
      </c>
    </row>
    <row r="17" spans="1:3" x14ac:dyDescent="0.2">
      <c r="A17" s="72">
        <v>16</v>
      </c>
      <c r="B17" s="73">
        <v>89</v>
      </c>
      <c r="C17" s="73">
        <v>30</v>
      </c>
    </row>
    <row r="18" spans="1:3" x14ac:dyDescent="0.2">
      <c r="A18" s="72">
        <v>17</v>
      </c>
      <c r="B18" s="73">
        <v>85</v>
      </c>
      <c r="C18" s="73">
        <v>73</v>
      </c>
    </row>
    <row r="19" spans="1:3" x14ac:dyDescent="0.2">
      <c r="A19" s="72">
        <v>18</v>
      </c>
      <c r="B19" s="73">
        <v>86</v>
      </c>
      <c r="C19" s="73">
        <v>95</v>
      </c>
    </row>
    <row r="20" spans="1:3" x14ac:dyDescent="0.2">
      <c r="A20" s="72">
        <v>19</v>
      </c>
      <c r="B20" s="73">
        <v>70</v>
      </c>
      <c r="C20" s="73">
        <v>59</v>
      </c>
    </row>
    <row r="21" spans="1:3" x14ac:dyDescent="0.2">
      <c r="A21" s="72">
        <v>20</v>
      </c>
      <c r="B21" s="73">
        <v>22</v>
      </c>
      <c r="C21" s="73">
        <v>51</v>
      </c>
    </row>
    <row r="22" spans="1:3" x14ac:dyDescent="0.2">
      <c r="A22" s="72">
        <v>21</v>
      </c>
      <c r="B22" s="73">
        <v>44</v>
      </c>
      <c r="C22" s="73">
        <v>69</v>
      </c>
    </row>
    <row r="23" spans="1:3" x14ac:dyDescent="0.2">
      <c r="A23" s="72">
        <v>22</v>
      </c>
      <c r="B23" s="73">
        <v>32</v>
      </c>
      <c r="C23" s="73">
        <v>36</v>
      </c>
    </row>
    <row r="24" spans="1:3" x14ac:dyDescent="0.2">
      <c r="A24" s="72">
        <v>23</v>
      </c>
      <c r="B24" s="73">
        <v>84</v>
      </c>
      <c r="C24" s="73">
        <v>60</v>
      </c>
    </row>
    <row r="25" spans="1:3" x14ac:dyDescent="0.2">
      <c r="A25" s="72">
        <v>24</v>
      </c>
      <c r="B25" s="73">
        <v>85</v>
      </c>
      <c r="C25" s="73">
        <v>72</v>
      </c>
    </row>
    <row r="26" spans="1:3" x14ac:dyDescent="0.2">
      <c r="A26" s="72">
        <v>25</v>
      </c>
      <c r="B26" s="73">
        <v>71</v>
      </c>
      <c r="C26" s="73">
        <v>54</v>
      </c>
    </row>
    <row r="27" spans="1:3" x14ac:dyDescent="0.2">
      <c r="A27" s="72">
        <v>26</v>
      </c>
      <c r="B27" s="73">
        <v>20</v>
      </c>
      <c r="C27" s="73">
        <v>38</v>
      </c>
    </row>
    <row r="28" spans="1:3" x14ac:dyDescent="0.2">
      <c r="A28" s="72">
        <v>27</v>
      </c>
      <c r="B28" s="73">
        <v>90</v>
      </c>
      <c r="C28" s="73">
        <v>60</v>
      </c>
    </row>
    <row r="29" spans="1:3" x14ac:dyDescent="0.2">
      <c r="A29" s="72">
        <v>28</v>
      </c>
      <c r="B29" s="73">
        <v>45</v>
      </c>
      <c r="C29" s="73">
        <v>36</v>
      </c>
    </row>
    <row r="30" spans="1:3" x14ac:dyDescent="0.2">
      <c r="A30" s="72">
        <v>29</v>
      </c>
      <c r="B30" s="73">
        <v>57</v>
      </c>
      <c r="C30" s="73">
        <v>82</v>
      </c>
    </row>
    <row r="31" spans="1:3" x14ac:dyDescent="0.2">
      <c r="A31" s="72">
        <v>30</v>
      </c>
      <c r="B31" s="73">
        <v>33</v>
      </c>
      <c r="C31" s="73">
        <v>66</v>
      </c>
    </row>
    <row r="32" spans="1:3" x14ac:dyDescent="0.2">
      <c r="A32" s="72">
        <v>31</v>
      </c>
      <c r="B32" s="73">
        <v>78</v>
      </c>
      <c r="C32" s="73">
        <v>85</v>
      </c>
    </row>
    <row r="33" spans="1:3" x14ac:dyDescent="0.2">
      <c r="A33" s="72">
        <v>32</v>
      </c>
      <c r="B33" s="73">
        <v>77</v>
      </c>
      <c r="C33" s="73">
        <v>70</v>
      </c>
    </row>
    <row r="34" spans="1:3" x14ac:dyDescent="0.2">
      <c r="A34" s="72">
        <v>33</v>
      </c>
      <c r="B34" s="73">
        <v>89</v>
      </c>
      <c r="C34" s="73">
        <v>61</v>
      </c>
    </row>
    <row r="35" spans="1:3" x14ac:dyDescent="0.2">
      <c r="A35" s="72">
        <v>34</v>
      </c>
      <c r="B35" s="73">
        <v>41</v>
      </c>
      <c r="C35" s="73">
        <v>29</v>
      </c>
    </row>
    <row r="36" spans="1:3" x14ac:dyDescent="0.2">
      <c r="A36" s="72">
        <v>35</v>
      </c>
      <c r="B36" s="73">
        <v>68</v>
      </c>
      <c r="C36" s="73">
        <v>59</v>
      </c>
    </row>
    <row r="37" spans="1:3" x14ac:dyDescent="0.2">
      <c r="A37" s="72">
        <v>36</v>
      </c>
      <c r="B37" s="73">
        <v>34</v>
      </c>
      <c r="C37" s="73">
        <v>65</v>
      </c>
    </row>
    <row r="38" spans="1:3" x14ac:dyDescent="0.2">
      <c r="A38" s="72">
        <v>37</v>
      </c>
      <c r="B38" s="73">
        <v>49</v>
      </c>
      <c r="C38" s="73">
        <v>48</v>
      </c>
    </row>
    <row r="39" spans="1:3" x14ac:dyDescent="0.2">
      <c r="A39" s="72">
        <v>38</v>
      </c>
      <c r="B39" s="73">
        <v>70</v>
      </c>
      <c r="C39" s="73">
        <v>85</v>
      </c>
    </row>
    <row r="40" spans="1:3" x14ac:dyDescent="0.2">
      <c r="A40" s="72">
        <v>39</v>
      </c>
      <c r="B40" s="73">
        <v>31</v>
      </c>
      <c r="C40" s="73">
        <v>59</v>
      </c>
    </row>
    <row r="41" spans="1:3" x14ac:dyDescent="0.2">
      <c r="A41" s="72">
        <v>40</v>
      </c>
      <c r="B41" s="73">
        <v>30</v>
      </c>
      <c r="C41" s="73">
        <v>33</v>
      </c>
    </row>
    <row r="42" spans="1:3" x14ac:dyDescent="0.2">
      <c r="A42" s="72">
        <v>41</v>
      </c>
      <c r="B42" s="73">
        <v>74</v>
      </c>
      <c r="C42" s="73">
        <v>42</v>
      </c>
    </row>
    <row r="43" spans="1:3" x14ac:dyDescent="0.2">
      <c r="A43" s="72">
        <v>42</v>
      </c>
      <c r="B43" s="73">
        <v>63</v>
      </c>
      <c r="C43" s="73">
        <v>58</v>
      </c>
    </row>
    <row r="44" spans="1:3" x14ac:dyDescent="0.2">
      <c r="A44" s="72">
        <v>43</v>
      </c>
      <c r="B44" s="73">
        <v>24</v>
      </c>
      <c r="C44" s="73">
        <v>62</v>
      </c>
    </row>
    <row r="45" spans="1:3" x14ac:dyDescent="0.2">
      <c r="A45" s="72">
        <v>44</v>
      </c>
      <c r="B45" s="73">
        <v>53</v>
      </c>
      <c r="C45" s="73">
        <v>79</v>
      </c>
    </row>
    <row r="46" spans="1:3" x14ac:dyDescent="0.2">
      <c r="A46" s="72">
        <v>45</v>
      </c>
      <c r="B46" s="73">
        <v>73</v>
      </c>
      <c r="C46" s="73">
        <v>50</v>
      </c>
    </row>
    <row r="47" spans="1:3" x14ac:dyDescent="0.2">
      <c r="A47" s="72">
        <v>46</v>
      </c>
      <c r="B47" s="73">
        <v>22</v>
      </c>
      <c r="C47" s="73">
        <v>72</v>
      </c>
    </row>
    <row r="48" spans="1:3" x14ac:dyDescent="0.2">
      <c r="A48" s="72">
        <v>47</v>
      </c>
      <c r="B48" s="73">
        <v>84</v>
      </c>
      <c r="C48" s="73">
        <v>91</v>
      </c>
    </row>
    <row r="49" spans="1:3" x14ac:dyDescent="0.2">
      <c r="A49" s="72">
        <v>48</v>
      </c>
      <c r="B49" s="73">
        <v>47</v>
      </c>
      <c r="C49" s="73">
        <v>75</v>
      </c>
    </row>
    <row r="50" spans="1:3" x14ac:dyDescent="0.2">
      <c r="A50" s="72">
        <v>49</v>
      </c>
      <c r="B50" s="73">
        <v>37</v>
      </c>
      <c r="C50" s="73">
        <v>58</v>
      </c>
    </row>
    <row r="51" spans="1:3" x14ac:dyDescent="0.2">
      <c r="A51" s="72">
        <v>50</v>
      </c>
      <c r="B51" s="73">
        <v>26</v>
      </c>
      <c r="C51" s="73">
        <v>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306CF-CA9A-4964-B76E-3C3F369D94EB}">
  <dimension ref="B4:S36"/>
  <sheetViews>
    <sheetView zoomScale="85" zoomScaleNormal="85" workbookViewId="0">
      <selection activeCell="M33" sqref="M33"/>
    </sheetView>
  </sheetViews>
  <sheetFormatPr defaultRowHeight="12" x14ac:dyDescent="0.25"/>
  <cols>
    <col min="1" max="1" width="1.875" style="2" customWidth="1"/>
    <col min="2" max="11" width="9" style="2"/>
    <col min="12" max="12" width="27.625" style="3" customWidth="1"/>
    <col min="13" max="13" width="12.875" style="2" bestFit="1" customWidth="1"/>
    <col min="14" max="14" width="12.375" style="2" bestFit="1" customWidth="1"/>
    <col min="15" max="16384" width="9" style="2"/>
  </cols>
  <sheetData>
    <row r="4" spans="12:14" x14ac:dyDescent="0.25">
      <c r="L4" s="79" t="s">
        <v>1635</v>
      </c>
      <c r="M4" s="68"/>
      <c r="N4" s="68"/>
    </row>
    <row r="5" spans="12:14" ht="12.6" thickBot="1" x14ac:dyDescent="0.3">
      <c r="L5" s="80"/>
      <c r="M5"/>
      <c r="N5"/>
    </row>
    <row r="6" spans="12:14" ht="11.4" x14ac:dyDescent="0.2">
      <c r="L6" s="81"/>
      <c r="M6" s="77" t="s">
        <v>1615</v>
      </c>
      <c r="N6" s="77" t="s">
        <v>1616</v>
      </c>
    </row>
    <row r="7" spans="12:14" x14ac:dyDescent="0.25">
      <c r="L7" s="82" t="s">
        <v>1617</v>
      </c>
      <c r="M7" s="75">
        <v>62.3</v>
      </c>
      <c r="N7" s="75">
        <v>58.3</v>
      </c>
    </row>
    <row r="8" spans="12:14" x14ac:dyDescent="0.25">
      <c r="L8" s="82" t="s">
        <v>1618</v>
      </c>
      <c r="M8" s="75">
        <v>327.5204081632653</v>
      </c>
      <c r="N8" s="75">
        <v>460.90816326530614</v>
      </c>
    </row>
    <row r="9" spans="12:14" x14ac:dyDescent="0.25">
      <c r="L9" s="82" t="s">
        <v>1619</v>
      </c>
      <c r="M9" s="75">
        <v>50</v>
      </c>
      <c r="N9" s="75">
        <v>50</v>
      </c>
    </row>
    <row r="10" spans="12:14" x14ac:dyDescent="0.25">
      <c r="L10" s="82" t="s">
        <v>1636</v>
      </c>
      <c r="M10" s="75">
        <v>0.3162876448104055</v>
      </c>
      <c r="N10" s="75"/>
    </row>
    <row r="11" spans="12:14" x14ac:dyDescent="0.25">
      <c r="L11" s="82" t="s">
        <v>1621</v>
      </c>
      <c r="M11" s="75">
        <v>10</v>
      </c>
      <c r="N11" s="75"/>
    </row>
    <row r="12" spans="12:14" x14ac:dyDescent="0.25">
      <c r="L12" s="82" t="s">
        <v>2</v>
      </c>
      <c r="M12" s="75">
        <v>49</v>
      </c>
      <c r="N12" s="75"/>
    </row>
    <row r="13" spans="12:14" x14ac:dyDescent="0.25">
      <c r="L13" s="82" t="s">
        <v>1622</v>
      </c>
      <c r="M13" s="78">
        <v>-1.8212733127896137</v>
      </c>
      <c r="N13" s="75"/>
    </row>
    <row r="14" spans="12:14" x14ac:dyDescent="0.25">
      <c r="L14" s="82" t="s">
        <v>1623</v>
      </c>
      <c r="M14" s="75">
        <v>3.7336679642727445E-2</v>
      </c>
      <c r="N14" s="75"/>
    </row>
    <row r="15" spans="12:14" x14ac:dyDescent="0.25">
      <c r="L15" s="82" t="s">
        <v>1624</v>
      </c>
      <c r="M15" s="78">
        <v>1.6765508926168529</v>
      </c>
      <c r="N15" s="75"/>
    </row>
    <row r="16" spans="12:14" x14ac:dyDescent="0.25">
      <c r="L16" s="82" t="s">
        <v>1625</v>
      </c>
      <c r="M16" s="75">
        <v>7.4673359285454891E-2</v>
      </c>
      <c r="N16" s="75"/>
    </row>
    <row r="17" spans="12:19" ht="12.6" thickBot="1" x14ac:dyDescent="0.3">
      <c r="L17" s="83" t="s">
        <v>1626</v>
      </c>
      <c r="M17" s="76">
        <v>2.0095752371292388</v>
      </c>
      <c r="N17" s="76"/>
    </row>
    <row r="21" spans="12:19" x14ac:dyDescent="0.25">
      <c r="L21" s="3" t="s">
        <v>55</v>
      </c>
      <c r="M21" s="84">
        <v>-1.8212733127896137</v>
      </c>
    </row>
    <row r="22" spans="12:19" x14ac:dyDescent="0.25">
      <c r="L22" s="3" t="s">
        <v>1609</v>
      </c>
      <c r="M22" s="84">
        <v>-1.67655089261685</v>
      </c>
    </row>
    <row r="25" spans="12:19" x14ac:dyDescent="0.25">
      <c r="L25" s="3" t="s">
        <v>1637</v>
      </c>
      <c r="M25" s="85" t="b">
        <f>M21&lt;M22</f>
        <v>1</v>
      </c>
    </row>
    <row r="28" spans="12:19" ht="13.8" x14ac:dyDescent="0.25">
      <c r="L28" s="67" t="s">
        <v>1638</v>
      </c>
      <c r="M28" s="24"/>
      <c r="N28" s="24"/>
      <c r="O28" s="24"/>
      <c r="P28" s="24"/>
      <c r="Q28" s="24"/>
      <c r="R28" s="24"/>
      <c r="S28" s="24"/>
    </row>
    <row r="36" spans="2:2" x14ac:dyDescent="0.25">
      <c r="B36" s="63" t="s">
        <v>1634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497DF-0F8F-470C-BE0E-EF9DC877055B}">
  <dimension ref="A1:M8400"/>
  <sheetViews>
    <sheetView topLeftCell="A46" workbookViewId="0">
      <selection activeCell="P19" sqref="P19"/>
    </sheetView>
  </sheetViews>
  <sheetFormatPr defaultRowHeight="11.4" x14ac:dyDescent="0.2"/>
  <cols>
    <col min="1" max="1" width="7.875" bestFit="1" customWidth="1"/>
    <col min="2" max="2" width="10" bestFit="1" customWidth="1"/>
    <col min="3" max="3" width="11.75" bestFit="1" customWidth="1"/>
    <col min="4" max="4" width="13" bestFit="1" customWidth="1"/>
    <col min="5" max="5" width="9.875" bestFit="1" customWidth="1"/>
    <col min="6" max="6" width="12.5" bestFit="1" customWidth="1"/>
    <col min="7" max="7" width="12.25" bestFit="1" customWidth="1"/>
    <col min="8" max="8" width="18.375" bestFit="1" customWidth="1"/>
    <col min="9" max="9" width="17.125" bestFit="1" customWidth="1"/>
    <col min="10" max="10" width="15.25" bestFit="1" customWidth="1"/>
    <col min="11" max="11" width="27.75" bestFit="1" customWidth="1"/>
    <col min="12" max="12" width="15.75" bestFit="1" customWidth="1"/>
    <col min="13" max="13" width="9.875" bestFit="1" customWidth="1"/>
  </cols>
  <sheetData>
    <row r="1" spans="1:13" ht="12" x14ac:dyDescent="0.25">
      <c r="A1" s="68" t="s">
        <v>1639</v>
      </c>
      <c r="B1" s="68" t="s">
        <v>1640</v>
      </c>
      <c r="C1" s="68" t="s">
        <v>1641</v>
      </c>
      <c r="D1" s="68" t="s">
        <v>1642</v>
      </c>
      <c r="E1" s="68" t="s">
        <v>1643</v>
      </c>
      <c r="F1" s="68" t="s">
        <v>1644</v>
      </c>
      <c r="G1" s="68" t="s">
        <v>1645</v>
      </c>
      <c r="H1" s="68" t="s">
        <v>1646</v>
      </c>
      <c r="I1" s="68" t="s">
        <v>1647</v>
      </c>
      <c r="J1" s="68" t="s">
        <v>1648</v>
      </c>
      <c r="K1" s="68" t="s">
        <v>1649</v>
      </c>
      <c r="L1" s="68" t="s">
        <v>1650</v>
      </c>
      <c r="M1" s="68" t="s">
        <v>1651</v>
      </c>
    </row>
    <row r="2" spans="1:13" x14ac:dyDescent="0.2">
      <c r="A2">
        <v>928</v>
      </c>
      <c r="B2" s="86">
        <v>40603</v>
      </c>
      <c r="C2" t="s">
        <v>1652</v>
      </c>
      <c r="D2">
        <v>26</v>
      </c>
      <c r="E2">
        <v>390.2</v>
      </c>
      <c r="F2" t="s">
        <v>1653</v>
      </c>
      <c r="G2">
        <v>7.4</v>
      </c>
      <c r="H2" t="s">
        <v>1654</v>
      </c>
      <c r="I2" t="s">
        <v>1655</v>
      </c>
      <c r="J2" t="s">
        <v>1656</v>
      </c>
      <c r="K2" t="s">
        <v>1657</v>
      </c>
      <c r="L2" t="s">
        <v>1658</v>
      </c>
      <c r="M2" s="86">
        <v>40605</v>
      </c>
    </row>
    <row r="3" spans="1:13" x14ac:dyDescent="0.2">
      <c r="A3">
        <v>32323</v>
      </c>
      <c r="B3" s="86">
        <v>40382</v>
      </c>
      <c r="C3" t="s">
        <v>1659</v>
      </c>
      <c r="D3">
        <v>38</v>
      </c>
      <c r="E3">
        <v>259.71749999999997</v>
      </c>
      <c r="F3" t="s">
        <v>1660</v>
      </c>
      <c r="G3">
        <v>5.03</v>
      </c>
      <c r="H3" t="s">
        <v>1661</v>
      </c>
      <c r="I3" t="s">
        <v>1662</v>
      </c>
      <c r="J3" t="s">
        <v>1663</v>
      </c>
      <c r="K3" t="s">
        <v>1664</v>
      </c>
      <c r="L3" t="s">
        <v>1665</v>
      </c>
      <c r="M3" s="86">
        <v>40384</v>
      </c>
    </row>
    <row r="4" spans="1:13" x14ac:dyDescent="0.2">
      <c r="A4">
        <v>48353</v>
      </c>
      <c r="B4" s="86">
        <v>41258</v>
      </c>
      <c r="C4" t="s">
        <v>1666</v>
      </c>
      <c r="D4">
        <v>18</v>
      </c>
      <c r="E4">
        <v>71.22</v>
      </c>
      <c r="F4" t="s">
        <v>1660</v>
      </c>
      <c r="G4">
        <v>0.7</v>
      </c>
      <c r="H4" t="s">
        <v>1654</v>
      </c>
      <c r="I4" t="s">
        <v>1667</v>
      </c>
      <c r="J4" t="s">
        <v>1668</v>
      </c>
      <c r="K4" t="s">
        <v>1669</v>
      </c>
      <c r="L4" t="s">
        <v>1670</v>
      </c>
      <c r="M4" s="86">
        <v>41260</v>
      </c>
    </row>
    <row r="5" spans="1:13" x14ac:dyDescent="0.2">
      <c r="A5">
        <v>10144</v>
      </c>
      <c r="B5" s="86">
        <v>40545</v>
      </c>
      <c r="C5" t="s">
        <v>1671</v>
      </c>
      <c r="D5">
        <v>1</v>
      </c>
      <c r="E5">
        <v>192.49</v>
      </c>
      <c r="F5" t="s">
        <v>1672</v>
      </c>
      <c r="G5">
        <v>30</v>
      </c>
      <c r="H5" t="s">
        <v>1654</v>
      </c>
      <c r="I5" t="s">
        <v>1667</v>
      </c>
      <c r="J5" t="s">
        <v>1656</v>
      </c>
      <c r="K5" t="s">
        <v>1673</v>
      </c>
      <c r="L5" t="s">
        <v>1674</v>
      </c>
      <c r="M5" s="86">
        <v>40547</v>
      </c>
    </row>
    <row r="6" spans="1:13" x14ac:dyDescent="0.2">
      <c r="A6">
        <v>26756</v>
      </c>
      <c r="B6" s="86">
        <v>41039</v>
      </c>
      <c r="C6" t="s">
        <v>1675</v>
      </c>
      <c r="D6">
        <v>25</v>
      </c>
      <c r="E6">
        <v>767.26</v>
      </c>
      <c r="F6" t="s">
        <v>1660</v>
      </c>
      <c r="G6">
        <v>4</v>
      </c>
      <c r="H6" t="s">
        <v>1654</v>
      </c>
      <c r="I6" t="s">
        <v>1676</v>
      </c>
      <c r="J6" t="s">
        <v>1663</v>
      </c>
      <c r="K6" t="s">
        <v>1677</v>
      </c>
      <c r="L6" t="s">
        <v>1658</v>
      </c>
      <c r="M6" s="86">
        <v>41039</v>
      </c>
    </row>
    <row r="7" spans="1:13" x14ac:dyDescent="0.2">
      <c r="A7">
        <v>18144</v>
      </c>
      <c r="B7" s="86">
        <v>40701</v>
      </c>
      <c r="C7" t="s">
        <v>1671</v>
      </c>
      <c r="D7">
        <v>48</v>
      </c>
      <c r="E7">
        <v>207.08</v>
      </c>
      <c r="F7" t="s">
        <v>1660</v>
      </c>
      <c r="G7">
        <v>5.17</v>
      </c>
      <c r="H7" t="s">
        <v>1678</v>
      </c>
      <c r="I7" t="s">
        <v>1667</v>
      </c>
      <c r="J7" t="s">
        <v>1668</v>
      </c>
      <c r="K7" t="s">
        <v>1679</v>
      </c>
      <c r="L7" t="s">
        <v>1658</v>
      </c>
      <c r="M7" s="86">
        <v>40703</v>
      </c>
    </row>
    <row r="8" spans="1:13" x14ac:dyDescent="0.2">
      <c r="A8">
        <v>10369</v>
      </c>
      <c r="B8" s="86">
        <v>40856</v>
      </c>
      <c r="C8" t="s">
        <v>1652</v>
      </c>
      <c r="D8">
        <v>23</v>
      </c>
      <c r="E8">
        <v>683.68</v>
      </c>
      <c r="F8" t="s">
        <v>1660</v>
      </c>
      <c r="G8">
        <v>8.99</v>
      </c>
      <c r="H8" t="s">
        <v>1654</v>
      </c>
      <c r="I8" t="s">
        <v>1676</v>
      </c>
      <c r="J8" t="s">
        <v>1663</v>
      </c>
      <c r="K8" t="s">
        <v>1677</v>
      </c>
      <c r="L8" t="s">
        <v>1680</v>
      </c>
      <c r="M8" s="86">
        <v>40861</v>
      </c>
    </row>
    <row r="9" spans="1:13" x14ac:dyDescent="0.2">
      <c r="A9">
        <v>22912</v>
      </c>
      <c r="B9" s="86">
        <v>40467</v>
      </c>
      <c r="C9" t="s">
        <v>1652</v>
      </c>
      <c r="D9">
        <v>33</v>
      </c>
      <c r="E9">
        <v>10168.23</v>
      </c>
      <c r="F9" t="s">
        <v>1653</v>
      </c>
      <c r="G9">
        <v>19.989999999999998</v>
      </c>
      <c r="H9" t="s">
        <v>1681</v>
      </c>
      <c r="I9" t="s">
        <v>1667</v>
      </c>
      <c r="J9" t="s">
        <v>1668</v>
      </c>
      <c r="K9" t="s">
        <v>1682</v>
      </c>
      <c r="L9" t="s">
        <v>1658</v>
      </c>
      <c r="M9" s="86">
        <v>40471</v>
      </c>
    </row>
    <row r="10" spans="1:13" x14ac:dyDescent="0.2">
      <c r="A10">
        <v>51008</v>
      </c>
      <c r="B10" s="86">
        <v>40775</v>
      </c>
      <c r="C10" t="s">
        <v>1659</v>
      </c>
      <c r="D10">
        <v>20</v>
      </c>
      <c r="E10">
        <v>269.66000000000003</v>
      </c>
      <c r="F10" t="s">
        <v>1660</v>
      </c>
      <c r="G10">
        <v>4.59</v>
      </c>
      <c r="H10" t="s">
        <v>1683</v>
      </c>
      <c r="I10" t="s">
        <v>1655</v>
      </c>
      <c r="J10" t="s">
        <v>1668</v>
      </c>
      <c r="K10" t="s">
        <v>1684</v>
      </c>
      <c r="L10" t="s">
        <v>1670</v>
      </c>
      <c r="M10" s="86">
        <v>40777</v>
      </c>
    </row>
    <row r="11" spans="1:13" x14ac:dyDescent="0.2">
      <c r="A11">
        <v>18279</v>
      </c>
      <c r="B11" s="86">
        <v>39870</v>
      </c>
      <c r="C11" t="s">
        <v>1675</v>
      </c>
      <c r="D11">
        <v>20</v>
      </c>
      <c r="E11">
        <v>10281.790000000001</v>
      </c>
      <c r="F11" t="s">
        <v>1660</v>
      </c>
      <c r="G11">
        <v>24.49</v>
      </c>
      <c r="H11" t="s">
        <v>1685</v>
      </c>
      <c r="I11" t="s">
        <v>1655</v>
      </c>
      <c r="J11" t="s">
        <v>1663</v>
      </c>
      <c r="K11" t="s">
        <v>1686</v>
      </c>
      <c r="L11" t="s">
        <v>1687</v>
      </c>
      <c r="M11" s="86">
        <v>39871</v>
      </c>
    </row>
    <row r="12" spans="1:13" x14ac:dyDescent="0.2">
      <c r="A12">
        <v>21635</v>
      </c>
      <c r="B12" s="86">
        <v>40149</v>
      </c>
      <c r="C12" t="s">
        <v>1652</v>
      </c>
      <c r="D12">
        <v>2</v>
      </c>
      <c r="E12">
        <v>65.31</v>
      </c>
      <c r="F12" t="s">
        <v>1660</v>
      </c>
      <c r="G12">
        <v>12.98</v>
      </c>
      <c r="H12" t="s">
        <v>1688</v>
      </c>
      <c r="I12" t="s">
        <v>1655</v>
      </c>
      <c r="J12" t="s">
        <v>1668</v>
      </c>
      <c r="K12" t="s">
        <v>1682</v>
      </c>
      <c r="L12" t="s">
        <v>1658</v>
      </c>
      <c r="M12" s="86">
        <v>40149</v>
      </c>
    </row>
    <row r="13" spans="1:13" x14ac:dyDescent="0.2">
      <c r="A13">
        <v>22656</v>
      </c>
      <c r="B13" s="86">
        <v>40534</v>
      </c>
      <c r="C13" t="s">
        <v>1666</v>
      </c>
      <c r="D13">
        <v>10</v>
      </c>
      <c r="E13">
        <v>309.3</v>
      </c>
      <c r="F13" t="s">
        <v>1653</v>
      </c>
      <c r="G13">
        <v>6.5</v>
      </c>
      <c r="H13" t="s">
        <v>1689</v>
      </c>
      <c r="I13" t="s">
        <v>1667</v>
      </c>
      <c r="J13" t="s">
        <v>1663</v>
      </c>
      <c r="K13" t="s">
        <v>1677</v>
      </c>
      <c r="L13" t="s">
        <v>1658</v>
      </c>
      <c r="M13" s="86">
        <v>40536</v>
      </c>
    </row>
    <row r="14" spans="1:13" x14ac:dyDescent="0.2">
      <c r="A14">
        <v>54882</v>
      </c>
      <c r="B14" s="86">
        <v>40580</v>
      </c>
      <c r="C14" t="s">
        <v>1671</v>
      </c>
      <c r="D14">
        <v>2</v>
      </c>
      <c r="E14">
        <v>86.92</v>
      </c>
      <c r="F14" t="s">
        <v>1660</v>
      </c>
      <c r="G14">
        <v>13.89</v>
      </c>
      <c r="H14" t="s">
        <v>1690</v>
      </c>
      <c r="I14" t="s">
        <v>1655</v>
      </c>
      <c r="J14" t="s">
        <v>1668</v>
      </c>
      <c r="K14" t="s">
        <v>1669</v>
      </c>
      <c r="L14" t="s">
        <v>1670</v>
      </c>
      <c r="M14" s="86">
        <v>40582</v>
      </c>
    </row>
    <row r="15" spans="1:13" x14ac:dyDescent="0.2">
      <c r="A15">
        <v>25031</v>
      </c>
      <c r="B15" s="86">
        <v>40048</v>
      </c>
      <c r="C15" t="s">
        <v>1659</v>
      </c>
      <c r="D15">
        <v>24</v>
      </c>
      <c r="E15">
        <v>4636.62</v>
      </c>
      <c r="F15" t="s">
        <v>1660</v>
      </c>
      <c r="G15">
        <v>69</v>
      </c>
      <c r="H15" t="s">
        <v>1654</v>
      </c>
      <c r="I15" t="s">
        <v>1655</v>
      </c>
      <c r="J15" t="s">
        <v>1656</v>
      </c>
      <c r="K15" t="s">
        <v>1691</v>
      </c>
      <c r="L15" t="s">
        <v>1687</v>
      </c>
      <c r="M15" s="86">
        <v>40050</v>
      </c>
    </row>
    <row r="16" spans="1:13" x14ac:dyDescent="0.2">
      <c r="A16">
        <v>59684</v>
      </c>
      <c r="B16" s="86">
        <v>40541</v>
      </c>
      <c r="C16" t="s">
        <v>1675</v>
      </c>
      <c r="D16">
        <v>3</v>
      </c>
      <c r="E16">
        <v>14.46</v>
      </c>
      <c r="F16" t="s">
        <v>1660</v>
      </c>
      <c r="G16">
        <v>2.2599999999999998</v>
      </c>
      <c r="H16" t="s">
        <v>1690</v>
      </c>
      <c r="I16" t="s">
        <v>1667</v>
      </c>
      <c r="J16" t="s">
        <v>1668</v>
      </c>
      <c r="K16" t="s">
        <v>1679</v>
      </c>
      <c r="L16" t="s">
        <v>1670</v>
      </c>
      <c r="M16" s="86">
        <v>40560</v>
      </c>
    </row>
    <row r="17" spans="1:13" x14ac:dyDescent="0.2">
      <c r="A17">
        <v>775</v>
      </c>
      <c r="B17" s="86">
        <v>40619</v>
      </c>
      <c r="C17" t="s">
        <v>1671</v>
      </c>
      <c r="D17">
        <v>8</v>
      </c>
      <c r="E17">
        <v>31.87</v>
      </c>
      <c r="F17" t="s">
        <v>1660</v>
      </c>
      <c r="G17">
        <v>1.2</v>
      </c>
      <c r="H17" t="s">
        <v>1692</v>
      </c>
      <c r="I17" t="s">
        <v>1662</v>
      </c>
      <c r="J17" t="s">
        <v>1668</v>
      </c>
      <c r="K17" t="s">
        <v>1669</v>
      </c>
      <c r="L17" t="s">
        <v>1670</v>
      </c>
      <c r="M17" s="86">
        <v>40621</v>
      </c>
    </row>
    <row r="18" spans="1:13" x14ac:dyDescent="0.2">
      <c r="A18">
        <v>29376</v>
      </c>
      <c r="B18" s="86">
        <v>41132</v>
      </c>
      <c r="C18" t="s">
        <v>1671</v>
      </c>
      <c r="D18">
        <v>20</v>
      </c>
      <c r="E18">
        <v>2850.31</v>
      </c>
      <c r="F18" t="s">
        <v>1660</v>
      </c>
      <c r="G18">
        <v>7.07</v>
      </c>
      <c r="H18" t="s">
        <v>1693</v>
      </c>
      <c r="I18" t="s">
        <v>1655</v>
      </c>
      <c r="J18" t="s">
        <v>1668</v>
      </c>
      <c r="K18" t="s">
        <v>1694</v>
      </c>
      <c r="L18" t="s">
        <v>1658</v>
      </c>
      <c r="M18" s="86">
        <v>41134</v>
      </c>
    </row>
    <row r="19" spans="1:13" x14ac:dyDescent="0.2">
      <c r="A19">
        <v>37505</v>
      </c>
      <c r="B19" s="86">
        <v>40697</v>
      </c>
      <c r="C19" t="s">
        <v>1652</v>
      </c>
      <c r="D19">
        <v>42</v>
      </c>
      <c r="E19">
        <v>384.41</v>
      </c>
      <c r="F19" t="s">
        <v>1660</v>
      </c>
      <c r="G19">
        <v>5.76</v>
      </c>
      <c r="H19" t="s">
        <v>1654</v>
      </c>
      <c r="I19" t="s">
        <v>1676</v>
      </c>
      <c r="J19" t="s">
        <v>1663</v>
      </c>
      <c r="K19" t="s">
        <v>1695</v>
      </c>
      <c r="L19" t="s">
        <v>1665</v>
      </c>
      <c r="M19" s="86">
        <v>40702</v>
      </c>
    </row>
    <row r="20" spans="1:13" x14ac:dyDescent="0.2">
      <c r="A20">
        <v>57382</v>
      </c>
      <c r="B20" s="86">
        <v>39895</v>
      </c>
      <c r="C20" t="s">
        <v>1675</v>
      </c>
      <c r="D20">
        <v>45</v>
      </c>
      <c r="E20">
        <v>452.93</v>
      </c>
      <c r="F20" t="s">
        <v>1653</v>
      </c>
      <c r="G20">
        <v>5.76</v>
      </c>
      <c r="H20" t="s">
        <v>1661</v>
      </c>
      <c r="I20" t="s">
        <v>1655</v>
      </c>
      <c r="J20" t="s">
        <v>1668</v>
      </c>
      <c r="K20" t="s">
        <v>1696</v>
      </c>
      <c r="L20" t="s">
        <v>1658</v>
      </c>
      <c r="M20" s="86">
        <v>39897</v>
      </c>
    </row>
    <row r="21" spans="1:13" x14ac:dyDescent="0.2">
      <c r="A21">
        <v>7136</v>
      </c>
      <c r="B21" s="86">
        <v>39894</v>
      </c>
      <c r="C21" t="s">
        <v>1659</v>
      </c>
      <c r="D21">
        <v>9</v>
      </c>
      <c r="E21">
        <v>47.28</v>
      </c>
      <c r="F21" t="s">
        <v>1660</v>
      </c>
      <c r="G21">
        <v>0.5</v>
      </c>
      <c r="H21" t="s">
        <v>1654</v>
      </c>
      <c r="I21" t="s">
        <v>1676</v>
      </c>
      <c r="J21" t="s">
        <v>1668</v>
      </c>
      <c r="K21" t="s">
        <v>1697</v>
      </c>
      <c r="L21" t="s">
        <v>1658</v>
      </c>
      <c r="M21" s="86">
        <v>39896</v>
      </c>
    </row>
    <row r="22" spans="1:13" x14ac:dyDescent="0.2">
      <c r="A22">
        <v>57542</v>
      </c>
      <c r="B22" s="86">
        <v>40047</v>
      </c>
      <c r="C22" t="s">
        <v>1659</v>
      </c>
      <c r="D22">
        <v>23</v>
      </c>
      <c r="E22">
        <v>1256.29</v>
      </c>
      <c r="F22" t="s">
        <v>1660</v>
      </c>
      <c r="G22">
        <v>6.79</v>
      </c>
      <c r="H22" t="s">
        <v>1661</v>
      </c>
      <c r="I22" t="s">
        <v>1667</v>
      </c>
      <c r="J22" t="s">
        <v>1668</v>
      </c>
      <c r="K22" t="s">
        <v>1679</v>
      </c>
      <c r="L22" t="s">
        <v>1658</v>
      </c>
      <c r="M22" s="86">
        <v>40049</v>
      </c>
    </row>
    <row r="23" spans="1:13" x14ac:dyDescent="0.2">
      <c r="A23">
        <v>53024</v>
      </c>
      <c r="B23" s="86">
        <v>41041</v>
      </c>
      <c r="C23" t="s">
        <v>1666</v>
      </c>
      <c r="D23">
        <v>46</v>
      </c>
      <c r="E23">
        <v>2255.1945000000001</v>
      </c>
      <c r="F23" t="s">
        <v>1660</v>
      </c>
      <c r="G23">
        <v>5</v>
      </c>
      <c r="H23" t="s">
        <v>1661</v>
      </c>
      <c r="I23" t="s">
        <v>1667</v>
      </c>
      <c r="J23" t="s">
        <v>1663</v>
      </c>
      <c r="K23" t="s">
        <v>1664</v>
      </c>
      <c r="L23" t="s">
        <v>1680</v>
      </c>
      <c r="M23" s="86">
        <v>41042</v>
      </c>
    </row>
    <row r="24" spans="1:13" x14ac:dyDescent="0.2">
      <c r="A24">
        <v>59202</v>
      </c>
      <c r="B24" s="86">
        <v>41160</v>
      </c>
      <c r="C24" t="s">
        <v>1675</v>
      </c>
      <c r="D24">
        <v>7</v>
      </c>
      <c r="E24">
        <v>83.81</v>
      </c>
      <c r="F24" t="s">
        <v>1660</v>
      </c>
      <c r="G24">
        <v>0.5</v>
      </c>
      <c r="H24" t="s">
        <v>1689</v>
      </c>
      <c r="I24" t="s">
        <v>1655</v>
      </c>
      <c r="J24" t="s">
        <v>1668</v>
      </c>
      <c r="K24" t="s">
        <v>1697</v>
      </c>
      <c r="L24" t="s">
        <v>1658</v>
      </c>
      <c r="M24" s="86">
        <v>41160</v>
      </c>
    </row>
    <row r="25" spans="1:13" x14ac:dyDescent="0.2">
      <c r="A25">
        <v>12067</v>
      </c>
      <c r="B25" s="86">
        <v>40213</v>
      </c>
      <c r="C25" t="s">
        <v>1671</v>
      </c>
      <c r="D25">
        <v>7</v>
      </c>
      <c r="E25">
        <v>407.11599999999999</v>
      </c>
      <c r="F25" t="s">
        <v>1660</v>
      </c>
      <c r="G25">
        <v>19.989999999999998</v>
      </c>
      <c r="H25" t="s">
        <v>1688</v>
      </c>
      <c r="I25" t="s">
        <v>1662</v>
      </c>
      <c r="J25" t="s">
        <v>1663</v>
      </c>
      <c r="K25" t="s">
        <v>1664</v>
      </c>
      <c r="L25" t="s">
        <v>1658</v>
      </c>
      <c r="M25" s="86">
        <v>40214</v>
      </c>
    </row>
    <row r="26" spans="1:13" x14ac:dyDescent="0.2">
      <c r="A26">
        <v>45670</v>
      </c>
      <c r="B26" s="86">
        <v>41128</v>
      </c>
      <c r="C26" t="s">
        <v>1652</v>
      </c>
      <c r="D26">
        <v>2</v>
      </c>
      <c r="E26">
        <v>20.16</v>
      </c>
      <c r="F26" t="s">
        <v>1660</v>
      </c>
      <c r="G26">
        <v>7.86</v>
      </c>
      <c r="H26" t="s">
        <v>1683</v>
      </c>
      <c r="I26" t="s">
        <v>1667</v>
      </c>
      <c r="J26" t="s">
        <v>1668</v>
      </c>
      <c r="K26" t="s">
        <v>1679</v>
      </c>
      <c r="L26" t="s">
        <v>1658</v>
      </c>
      <c r="M26" s="86">
        <v>41132</v>
      </c>
    </row>
    <row r="27" spans="1:13" x14ac:dyDescent="0.2">
      <c r="A27">
        <v>31939</v>
      </c>
      <c r="B27" s="86">
        <v>40719</v>
      </c>
      <c r="C27" t="s">
        <v>1659</v>
      </c>
      <c r="D27">
        <v>13</v>
      </c>
      <c r="E27">
        <v>1506.8375000000001</v>
      </c>
      <c r="F27" t="s">
        <v>1660</v>
      </c>
      <c r="G27">
        <v>4.2</v>
      </c>
      <c r="H27" t="s">
        <v>1681</v>
      </c>
      <c r="I27" t="s">
        <v>1662</v>
      </c>
      <c r="J27" t="s">
        <v>1663</v>
      </c>
      <c r="K27" t="s">
        <v>1664</v>
      </c>
      <c r="L27" t="s">
        <v>1658</v>
      </c>
      <c r="M27" s="86">
        <v>40721</v>
      </c>
    </row>
    <row r="28" spans="1:13" x14ac:dyDescent="0.2">
      <c r="A28">
        <v>42243</v>
      </c>
      <c r="B28" s="86">
        <v>40979</v>
      </c>
      <c r="C28" t="s">
        <v>1675</v>
      </c>
      <c r="D28">
        <v>19</v>
      </c>
      <c r="E28">
        <v>145.26</v>
      </c>
      <c r="F28" t="s">
        <v>1660</v>
      </c>
      <c r="G28">
        <v>5.96</v>
      </c>
      <c r="H28" t="s">
        <v>1690</v>
      </c>
      <c r="I28" t="s">
        <v>1662</v>
      </c>
      <c r="J28" t="s">
        <v>1668</v>
      </c>
      <c r="K28" t="s">
        <v>1679</v>
      </c>
      <c r="L28" t="s">
        <v>1658</v>
      </c>
      <c r="M28" s="86">
        <v>40981</v>
      </c>
    </row>
    <row r="29" spans="1:13" x14ac:dyDescent="0.2">
      <c r="A29">
        <v>13536</v>
      </c>
      <c r="B29" s="86">
        <v>40043</v>
      </c>
      <c r="C29" t="s">
        <v>1675</v>
      </c>
      <c r="D29">
        <v>23</v>
      </c>
      <c r="E29">
        <v>123.15</v>
      </c>
      <c r="F29" t="s">
        <v>1660</v>
      </c>
      <c r="G29">
        <v>2.04</v>
      </c>
      <c r="H29" t="s">
        <v>1681</v>
      </c>
      <c r="I29" t="s">
        <v>1676</v>
      </c>
      <c r="J29" t="s">
        <v>1668</v>
      </c>
      <c r="K29" t="s">
        <v>1679</v>
      </c>
      <c r="L29" t="s">
        <v>1670</v>
      </c>
      <c r="M29" s="86">
        <v>40045</v>
      </c>
    </row>
    <row r="30" spans="1:13" x14ac:dyDescent="0.2">
      <c r="A30">
        <v>32996</v>
      </c>
      <c r="B30" s="86">
        <v>40529</v>
      </c>
      <c r="C30" t="s">
        <v>1671</v>
      </c>
      <c r="D30">
        <v>2</v>
      </c>
      <c r="E30">
        <v>116.31399999999999</v>
      </c>
      <c r="F30" t="s">
        <v>1660</v>
      </c>
      <c r="G30">
        <v>3.9</v>
      </c>
      <c r="H30" t="s">
        <v>1688</v>
      </c>
      <c r="I30" t="s">
        <v>1655</v>
      </c>
      <c r="J30" t="s">
        <v>1663</v>
      </c>
      <c r="K30" t="s">
        <v>1664</v>
      </c>
      <c r="L30" t="s">
        <v>1658</v>
      </c>
      <c r="M30" s="86">
        <v>40531</v>
      </c>
    </row>
    <row r="31" spans="1:13" x14ac:dyDescent="0.2">
      <c r="A31">
        <v>16133</v>
      </c>
      <c r="B31" s="86">
        <v>40081</v>
      </c>
      <c r="C31" t="s">
        <v>1671</v>
      </c>
      <c r="D31">
        <v>1</v>
      </c>
      <c r="E31">
        <v>27.96</v>
      </c>
      <c r="F31" t="s">
        <v>1660</v>
      </c>
      <c r="G31">
        <v>13.56</v>
      </c>
      <c r="H31" t="s">
        <v>1692</v>
      </c>
      <c r="I31" t="s">
        <v>1662</v>
      </c>
      <c r="J31" t="s">
        <v>1656</v>
      </c>
      <c r="K31" t="s">
        <v>1657</v>
      </c>
      <c r="L31" t="s">
        <v>1687</v>
      </c>
      <c r="M31" s="86">
        <v>40083</v>
      </c>
    </row>
    <row r="32" spans="1:13" x14ac:dyDescent="0.2">
      <c r="A32">
        <v>42695</v>
      </c>
      <c r="B32" s="86">
        <v>40534</v>
      </c>
      <c r="C32" t="s">
        <v>1666</v>
      </c>
      <c r="D32">
        <v>12</v>
      </c>
      <c r="E32">
        <v>710.32799999999997</v>
      </c>
      <c r="F32" t="s">
        <v>1660</v>
      </c>
      <c r="G32">
        <v>5.31</v>
      </c>
      <c r="H32" t="s">
        <v>1678</v>
      </c>
      <c r="I32" t="s">
        <v>1662</v>
      </c>
      <c r="J32" t="s">
        <v>1663</v>
      </c>
      <c r="K32" t="s">
        <v>1664</v>
      </c>
      <c r="L32" t="s">
        <v>1658</v>
      </c>
      <c r="M32" s="86">
        <v>40536</v>
      </c>
    </row>
    <row r="33" spans="1:13" x14ac:dyDescent="0.2">
      <c r="A33">
        <v>20899</v>
      </c>
      <c r="B33" s="86">
        <v>40280</v>
      </c>
      <c r="C33" t="s">
        <v>1652</v>
      </c>
      <c r="D33">
        <v>9</v>
      </c>
      <c r="E33">
        <v>495.1</v>
      </c>
      <c r="F33" t="s">
        <v>1660</v>
      </c>
      <c r="G33">
        <v>10.75</v>
      </c>
      <c r="H33" t="s">
        <v>1661</v>
      </c>
      <c r="I33" t="s">
        <v>1676</v>
      </c>
      <c r="J33" t="s">
        <v>1668</v>
      </c>
      <c r="K33" t="s">
        <v>1679</v>
      </c>
      <c r="L33" t="s">
        <v>1658</v>
      </c>
      <c r="M33" s="86">
        <v>40289</v>
      </c>
    </row>
    <row r="34" spans="1:13" x14ac:dyDescent="0.2">
      <c r="A34">
        <v>610</v>
      </c>
      <c r="B34" s="86">
        <v>40756</v>
      </c>
      <c r="C34" t="s">
        <v>1671</v>
      </c>
      <c r="D34">
        <v>38</v>
      </c>
      <c r="E34">
        <v>283.64999999999998</v>
      </c>
      <c r="F34" t="s">
        <v>1653</v>
      </c>
      <c r="G34">
        <v>5.41</v>
      </c>
      <c r="H34" t="s">
        <v>1690</v>
      </c>
      <c r="I34" t="s">
        <v>1676</v>
      </c>
      <c r="J34" t="s">
        <v>1668</v>
      </c>
      <c r="K34" t="s">
        <v>1679</v>
      </c>
      <c r="L34" t="s">
        <v>1658</v>
      </c>
      <c r="M34" s="86">
        <v>40758</v>
      </c>
    </row>
    <row r="35" spans="1:13" x14ac:dyDescent="0.2">
      <c r="A35">
        <v>17283</v>
      </c>
      <c r="B35" s="86">
        <v>40800</v>
      </c>
      <c r="C35" t="s">
        <v>1666</v>
      </c>
      <c r="D35">
        <v>4</v>
      </c>
      <c r="E35">
        <v>5472.12</v>
      </c>
      <c r="F35" t="s">
        <v>1672</v>
      </c>
      <c r="G35">
        <v>14.7</v>
      </c>
      <c r="H35" t="s">
        <v>1678</v>
      </c>
      <c r="I35" t="s">
        <v>1676</v>
      </c>
      <c r="J35" t="s">
        <v>1663</v>
      </c>
      <c r="K35" t="s">
        <v>1695</v>
      </c>
      <c r="L35" t="s">
        <v>1674</v>
      </c>
      <c r="M35" s="86">
        <v>40801</v>
      </c>
    </row>
    <row r="36" spans="1:13" x14ac:dyDescent="0.2">
      <c r="A36">
        <v>13351</v>
      </c>
      <c r="B36" s="86">
        <v>40304</v>
      </c>
      <c r="C36" t="s">
        <v>1675</v>
      </c>
      <c r="D36">
        <v>20</v>
      </c>
      <c r="E36">
        <v>3331.81</v>
      </c>
      <c r="F36" t="s">
        <v>1660</v>
      </c>
      <c r="G36">
        <v>19.989999999999998</v>
      </c>
      <c r="H36" t="s">
        <v>1661</v>
      </c>
      <c r="I36" t="s">
        <v>1667</v>
      </c>
      <c r="J36" t="s">
        <v>1663</v>
      </c>
      <c r="K36" t="s">
        <v>1677</v>
      </c>
      <c r="L36" t="s">
        <v>1658</v>
      </c>
      <c r="M36" s="86">
        <v>40305</v>
      </c>
    </row>
    <row r="37" spans="1:13" x14ac:dyDescent="0.2">
      <c r="A37">
        <v>27681</v>
      </c>
      <c r="B37" s="86">
        <v>40506</v>
      </c>
      <c r="C37" t="s">
        <v>1675</v>
      </c>
      <c r="D37">
        <v>7</v>
      </c>
      <c r="E37">
        <v>37.799999999999997</v>
      </c>
      <c r="F37" t="s">
        <v>1660</v>
      </c>
      <c r="G37">
        <v>4.7</v>
      </c>
      <c r="H37" t="s">
        <v>1661</v>
      </c>
      <c r="I37" t="s">
        <v>1676</v>
      </c>
      <c r="J37" t="s">
        <v>1668</v>
      </c>
      <c r="K37" t="s">
        <v>1679</v>
      </c>
      <c r="L37" t="s">
        <v>1658</v>
      </c>
      <c r="M37" s="86">
        <v>40507</v>
      </c>
    </row>
    <row r="38" spans="1:13" x14ac:dyDescent="0.2">
      <c r="A38">
        <v>28161</v>
      </c>
      <c r="B38" s="86">
        <v>39979</v>
      </c>
      <c r="C38" t="s">
        <v>1666</v>
      </c>
      <c r="D38">
        <v>41</v>
      </c>
      <c r="E38">
        <v>1085.6099999999999</v>
      </c>
      <c r="F38" t="s">
        <v>1660</v>
      </c>
      <c r="G38">
        <v>4</v>
      </c>
      <c r="H38" t="s">
        <v>1683</v>
      </c>
      <c r="I38" t="s">
        <v>1655</v>
      </c>
      <c r="J38" t="s">
        <v>1663</v>
      </c>
      <c r="K38" t="s">
        <v>1677</v>
      </c>
      <c r="L38" t="s">
        <v>1658</v>
      </c>
      <c r="M38" s="86">
        <v>39981</v>
      </c>
    </row>
    <row r="39" spans="1:13" x14ac:dyDescent="0.2">
      <c r="A39">
        <v>42758</v>
      </c>
      <c r="B39" s="86">
        <v>41223</v>
      </c>
      <c r="C39" t="s">
        <v>1671</v>
      </c>
      <c r="D39">
        <v>12</v>
      </c>
      <c r="E39">
        <v>1769.74</v>
      </c>
      <c r="F39" t="s">
        <v>1660</v>
      </c>
      <c r="G39">
        <v>4</v>
      </c>
      <c r="H39" t="s">
        <v>1683</v>
      </c>
      <c r="I39" t="s">
        <v>1676</v>
      </c>
      <c r="J39" t="s">
        <v>1663</v>
      </c>
      <c r="K39" t="s">
        <v>1677</v>
      </c>
      <c r="L39" t="s">
        <v>1658</v>
      </c>
      <c r="M39" s="86">
        <v>41225</v>
      </c>
    </row>
    <row r="40" spans="1:13" x14ac:dyDescent="0.2">
      <c r="A40">
        <v>36934</v>
      </c>
      <c r="B40" s="86">
        <v>40169</v>
      </c>
      <c r="C40" t="s">
        <v>1675</v>
      </c>
      <c r="D40">
        <v>45</v>
      </c>
      <c r="E40">
        <v>6668.8559999999998</v>
      </c>
      <c r="F40" t="s">
        <v>1672</v>
      </c>
      <c r="G40">
        <v>29.21</v>
      </c>
      <c r="H40" t="s">
        <v>1685</v>
      </c>
      <c r="I40" t="s">
        <v>1662</v>
      </c>
      <c r="J40" t="s">
        <v>1656</v>
      </c>
      <c r="K40" t="s">
        <v>1691</v>
      </c>
      <c r="L40" t="s">
        <v>1698</v>
      </c>
      <c r="M40" s="86">
        <v>40170</v>
      </c>
    </row>
    <row r="41" spans="1:13" x14ac:dyDescent="0.2">
      <c r="A41">
        <v>42631</v>
      </c>
      <c r="B41" s="86">
        <v>39942</v>
      </c>
      <c r="C41" t="s">
        <v>1659</v>
      </c>
      <c r="D41">
        <v>41</v>
      </c>
      <c r="E41">
        <v>257.66000000000003</v>
      </c>
      <c r="F41" t="s">
        <v>1660</v>
      </c>
      <c r="G41">
        <v>2.74</v>
      </c>
      <c r="H41" t="s">
        <v>1688</v>
      </c>
      <c r="I41" t="s">
        <v>1667</v>
      </c>
      <c r="J41" t="s">
        <v>1663</v>
      </c>
      <c r="K41" t="s">
        <v>1677</v>
      </c>
      <c r="L41" t="s">
        <v>1680</v>
      </c>
      <c r="M41" s="86">
        <v>39942</v>
      </c>
    </row>
    <row r="42" spans="1:13" x14ac:dyDescent="0.2">
      <c r="A42">
        <v>9088</v>
      </c>
      <c r="B42" s="86">
        <v>39986</v>
      </c>
      <c r="C42" t="s">
        <v>1671</v>
      </c>
      <c r="D42">
        <v>31</v>
      </c>
      <c r="E42">
        <v>1637.4570000000001</v>
      </c>
      <c r="F42" t="s">
        <v>1660</v>
      </c>
      <c r="G42">
        <v>8.99</v>
      </c>
      <c r="H42" t="s">
        <v>1661</v>
      </c>
      <c r="I42" t="s">
        <v>1676</v>
      </c>
      <c r="J42" t="s">
        <v>1663</v>
      </c>
      <c r="K42" t="s">
        <v>1664</v>
      </c>
      <c r="L42" t="s">
        <v>1658</v>
      </c>
      <c r="M42" s="86">
        <v>39988</v>
      </c>
    </row>
    <row r="43" spans="1:13" x14ac:dyDescent="0.2">
      <c r="A43">
        <v>25569</v>
      </c>
      <c r="B43" s="86">
        <v>41099</v>
      </c>
      <c r="C43" t="s">
        <v>1659</v>
      </c>
      <c r="D43">
        <v>27</v>
      </c>
      <c r="E43">
        <v>311.20999999999998</v>
      </c>
      <c r="F43" t="s">
        <v>1660</v>
      </c>
      <c r="G43">
        <v>6.47</v>
      </c>
      <c r="H43" t="s">
        <v>1661</v>
      </c>
      <c r="I43" t="s">
        <v>1662</v>
      </c>
      <c r="J43" t="s">
        <v>1668</v>
      </c>
      <c r="K43" t="s">
        <v>1679</v>
      </c>
      <c r="L43" t="s">
        <v>1658</v>
      </c>
      <c r="M43" s="86">
        <v>41101</v>
      </c>
    </row>
    <row r="44" spans="1:13" x14ac:dyDescent="0.2">
      <c r="A44">
        <v>24644</v>
      </c>
      <c r="B44" s="86">
        <v>40022</v>
      </c>
      <c r="C44" t="s">
        <v>1671</v>
      </c>
      <c r="D44">
        <v>46</v>
      </c>
      <c r="E44">
        <v>5897.47</v>
      </c>
      <c r="F44" t="s">
        <v>1672</v>
      </c>
      <c r="G44">
        <v>70.2</v>
      </c>
      <c r="H44" t="s">
        <v>1692</v>
      </c>
      <c r="I44" t="s">
        <v>1667</v>
      </c>
      <c r="J44" t="s">
        <v>1656</v>
      </c>
      <c r="K44" t="s">
        <v>1673</v>
      </c>
      <c r="L44" t="s">
        <v>1674</v>
      </c>
      <c r="M44" s="86">
        <v>40023</v>
      </c>
    </row>
    <row r="45" spans="1:13" x14ac:dyDescent="0.2">
      <c r="A45">
        <v>39364</v>
      </c>
      <c r="B45" s="86">
        <v>41222</v>
      </c>
      <c r="C45" t="s">
        <v>1659</v>
      </c>
      <c r="D45">
        <v>29</v>
      </c>
      <c r="E45">
        <v>2754.93</v>
      </c>
      <c r="F45" t="s">
        <v>1660</v>
      </c>
      <c r="G45">
        <v>39.61</v>
      </c>
      <c r="H45" t="s">
        <v>1678</v>
      </c>
      <c r="I45" t="s">
        <v>1667</v>
      </c>
      <c r="J45" t="s">
        <v>1656</v>
      </c>
      <c r="K45" t="s">
        <v>1657</v>
      </c>
      <c r="L45" t="s">
        <v>1665</v>
      </c>
      <c r="M45" s="86">
        <v>41223</v>
      </c>
    </row>
    <row r="46" spans="1:13" x14ac:dyDescent="0.2">
      <c r="A46">
        <v>51648</v>
      </c>
      <c r="B46" s="86">
        <v>40909</v>
      </c>
      <c r="C46" t="s">
        <v>1652</v>
      </c>
      <c r="D46">
        <v>45</v>
      </c>
      <c r="E46">
        <v>2354.8000000000002</v>
      </c>
      <c r="F46" t="s">
        <v>1660</v>
      </c>
      <c r="G46">
        <v>19.989999999999998</v>
      </c>
      <c r="H46" t="s">
        <v>1654</v>
      </c>
      <c r="I46" t="s">
        <v>1667</v>
      </c>
      <c r="J46" t="s">
        <v>1663</v>
      </c>
      <c r="K46" t="s">
        <v>1677</v>
      </c>
      <c r="L46" t="s">
        <v>1658</v>
      </c>
      <c r="M46" s="86">
        <v>40916</v>
      </c>
    </row>
    <row r="47" spans="1:13" x14ac:dyDescent="0.2">
      <c r="A47">
        <v>3</v>
      </c>
      <c r="B47" s="86">
        <v>40464</v>
      </c>
      <c r="C47" t="s">
        <v>1652</v>
      </c>
      <c r="D47">
        <v>6</v>
      </c>
      <c r="E47">
        <v>261.54000000000002</v>
      </c>
      <c r="F47" t="s">
        <v>1660</v>
      </c>
      <c r="G47">
        <v>35</v>
      </c>
      <c r="H47" t="s">
        <v>1699</v>
      </c>
      <c r="I47" t="s">
        <v>1662</v>
      </c>
      <c r="J47" t="s">
        <v>1668</v>
      </c>
      <c r="K47" t="s">
        <v>1694</v>
      </c>
      <c r="L47" t="s">
        <v>1687</v>
      </c>
      <c r="M47" s="86">
        <v>40471</v>
      </c>
    </row>
    <row r="48" spans="1:13" x14ac:dyDescent="0.2">
      <c r="A48">
        <v>51361</v>
      </c>
      <c r="B48" s="86">
        <v>40620</v>
      </c>
      <c r="C48" t="s">
        <v>1671</v>
      </c>
      <c r="D48">
        <v>50</v>
      </c>
      <c r="E48">
        <v>18056.68</v>
      </c>
      <c r="F48" t="s">
        <v>1672</v>
      </c>
      <c r="G48">
        <v>60</v>
      </c>
      <c r="H48" t="s">
        <v>1661</v>
      </c>
      <c r="I48" t="s">
        <v>1667</v>
      </c>
      <c r="J48" t="s">
        <v>1656</v>
      </c>
      <c r="K48" t="s">
        <v>1691</v>
      </c>
      <c r="L48" t="s">
        <v>1674</v>
      </c>
      <c r="M48" s="86">
        <v>40624</v>
      </c>
    </row>
    <row r="49" spans="1:13" x14ac:dyDescent="0.2">
      <c r="A49">
        <v>27460</v>
      </c>
      <c r="B49" s="86">
        <v>39945</v>
      </c>
      <c r="C49" t="s">
        <v>1666</v>
      </c>
      <c r="D49">
        <v>31</v>
      </c>
      <c r="E49">
        <v>196.58</v>
      </c>
      <c r="F49" t="s">
        <v>1660</v>
      </c>
      <c r="G49">
        <v>4.38</v>
      </c>
      <c r="H49" t="s">
        <v>1690</v>
      </c>
      <c r="I49" t="s">
        <v>1667</v>
      </c>
      <c r="J49" t="s">
        <v>1663</v>
      </c>
      <c r="K49" t="s">
        <v>1677</v>
      </c>
      <c r="L49" t="s">
        <v>1680</v>
      </c>
      <c r="M49" s="86">
        <v>39947</v>
      </c>
    </row>
    <row r="50" spans="1:13" x14ac:dyDescent="0.2">
      <c r="A50">
        <v>38529</v>
      </c>
      <c r="B50" s="86">
        <v>39846</v>
      </c>
      <c r="C50" t="s">
        <v>1652</v>
      </c>
      <c r="D50">
        <v>38</v>
      </c>
      <c r="E50">
        <v>44.85</v>
      </c>
      <c r="F50" t="s">
        <v>1660</v>
      </c>
      <c r="G50">
        <v>0.7</v>
      </c>
      <c r="H50" t="s">
        <v>1685</v>
      </c>
      <c r="I50" t="s">
        <v>1667</v>
      </c>
      <c r="J50" t="s">
        <v>1668</v>
      </c>
      <c r="K50" t="s">
        <v>1700</v>
      </c>
      <c r="L50" t="s">
        <v>1670</v>
      </c>
      <c r="M50" s="86">
        <v>39846</v>
      </c>
    </row>
    <row r="51" spans="1:13" x14ac:dyDescent="0.2">
      <c r="A51">
        <v>36934</v>
      </c>
      <c r="B51" s="86">
        <v>40169</v>
      </c>
      <c r="C51" t="s">
        <v>1675</v>
      </c>
      <c r="D51">
        <v>7</v>
      </c>
      <c r="E51">
        <v>1120.8599999999999</v>
      </c>
      <c r="F51" t="s">
        <v>1653</v>
      </c>
      <c r="G51">
        <v>13.99</v>
      </c>
      <c r="H51" t="s">
        <v>1685</v>
      </c>
      <c r="I51" t="s">
        <v>1662</v>
      </c>
      <c r="J51" t="s">
        <v>1663</v>
      </c>
      <c r="K51" t="s">
        <v>1695</v>
      </c>
      <c r="L51" t="s">
        <v>1665</v>
      </c>
      <c r="M51" s="86">
        <v>40171</v>
      </c>
    </row>
    <row r="52" spans="1:13" x14ac:dyDescent="0.2">
      <c r="A52">
        <v>17666</v>
      </c>
      <c r="B52" s="86">
        <v>40429</v>
      </c>
      <c r="C52" t="s">
        <v>1675</v>
      </c>
      <c r="D52">
        <v>11</v>
      </c>
      <c r="E52">
        <v>141.07</v>
      </c>
      <c r="F52" t="s">
        <v>1660</v>
      </c>
      <c r="G52">
        <v>3.14</v>
      </c>
      <c r="H52" t="s">
        <v>1688</v>
      </c>
      <c r="I52" t="s">
        <v>1676</v>
      </c>
      <c r="J52" t="s">
        <v>1668</v>
      </c>
      <c r="K52" t="s">
        <v>1684</v>
      </c>
      <c r="L52" t="s">
        <v>1680</v>
      </c>
      <c r="M52" s="86">
        <v>40429</v>
      </c>
    </row>
    <row r="53" spans="1:13" x14ac:dyDescent="0.2">
      <c r="A53">
        <v>28001</v>
      </c>
      <c r="B53" s="86">
        <v>39978</v>
      </c>
      <c r="C53" t="s">
        <v>1671</v>
      </c>
      <c r="D53">
        <v>21</v>
      </c>
      <c r="E53">
        <v>4201.08</v>
      </c>
      <c r="F53" t="s">
        <v>1660</v>
      </c>
      <c r="G53">
        <v>11.54</v>
      </c>
      <c r="H53" t="s">
        <v>1683</v>
      </c>
      <c r="I53" t="s">
        <v>1676</v>
      </c>
      <c r="J53" t="s">
        <v>1656</v>
      </c>
      <c r="K53" t="s">
        <v>1657</v>
      </c>
      <c r="L53" t="s">
        <v>1687</v>
      </c>
      <c r="M53" s="86">
        <v>39980</v>
      </c>
    </row>
    <row r="54" spans="1:13" x14ac:dyDescent="0.2">
      <c r="A54">
        <v>41636</v>
      </c>
      <c r="B54" s="86">
        <v>40039</v>
      </c>
      <c r="C54" t="s">
        <v>1671</v>
      </c>
      <c r="D54">
        <v>25</v>
      </c>
      <c r="E54">
        <v>423.15</v>
      </c>
      <c r="F54" t="s">
        <v>1660</v>
      </c>
      <c r="G54">
        <v>7.78</v>
      </c>
      <c r="H54" t="s">
        <v>1688</v>
      </c>
      <c r="I54" t="s">
        <v>1676</v>
      </c>
      <c r="J54" t="s">
        <v>1668</v>
      </c>
      <c r="K54" t="s">
        <v>1669</v>
      </c>
      <c r="L54" t="s">
        <v>1680</v>
      </c>
      <c r="M54" s="86">
        <v>40041</v>
      </c>
    </row>
    <row r="55" spans="1:13" x14ac:dyDescent="0.2">
      <c r="A55">
        <v>25797</v>
      </c>
      <c r="B55" s="86">
        <v>41153</v>
      </c>
      <c r="C55" t="s">
        <v>1666</v>
      </c>
      <c r="D55">
        <v>28</v>
      </c>
      <c r="E55">
        <v>925.43</v>
      </c>
      <c r="F55" t="s">
        <v>1660</v>
      </c>
      <c r="G55">
        <v>1.99</v>
      </c>
      <c r="H55" t="s">
        <v>1681</v>
      </c>
      <c r="I55" t="s">
        <v>1667</v>
      </c>
      <c r="J55" t="s">
        <v>1663</v>
      </c>
      <c r="K55" t="s">
        <v>1677</v>
      </c>
      <c r="L55" t="s">
        <v>1680</v>
      </c>
      <c r="M55" s="86">
        <v>41155</v>
      </c>
    </row>
    <row r="56" spans="1:13" x14ac:dyDescent="0.2">
      <c r="A56">
        <v>56291</v>
      </c>
      <c r="B56" s="86">
        <v>41169</v>
      </c>
      <c r="C56" t="s">
        <v>1666</v>
      </c>
      <c r="D56">
        <v>25</v>
      </c>
      <c r="E56">
        <v>377.37</v>
      </c>
      <c r="F56" t="s">
        <v>1660</v>
      </c>
      <c r="G56">
        <v>1.97</v>
      </c>
      <c r="H56" t="s">
        <v>1683</v>
      </c>
      <c r="I56" t="s">
        <v>1667</v>
      </c>
      <c r="J56" t="s">
        <v>1668</v>
      </c>
      <c r="K56" t="s">
        <v>1679</v>
      </c>
      <c r="L56" t="s">
        <v>1670</v>
      </c>
      <c r="M56" s="86">
        <v>41169</v>
      </c>
    </row>
    <row r="57" spans="1:13" x14ac:dyDescent="0.2">
      <c r="A57">
        <v>14401</v>
      </c>
      <c r="B57" s="86">
        <v>40759</v>
      </c>
      <c r="C57" t="s">
        <v>1666</v>
      </c>
      <c r="D57">
        <v>10</v>
      </c>
      <c r="E57">
        <v>931.14949999999999</v>
      </c>
      <c r="F57" t="s">
        <v>1660</v>
      </c>
      <c r="G57">
        <v>2.5</v>
      </c>
      <c r="H57" t="s">
        <v>1683</v>
      </c>
      <c r="I57" t="s">
        <v>1662</v>
      </c>
      <c r="J57" t="s">
        <v>1663</v>
      </c>
      <c r="K57" t="s">
        <v>1664</v>
      </c>
      <c r="L57" t="s">
        <v>1658</v>
      </c>
      <c r="M57" s="86">
        <v>40761</v>
      </c>
    </row>
    <row r="58" spans="1:13" x14ac:dyDescent="0.2">
      <c r="A58">
        <v>43298</v>
      </c>
      <c r="B58" s="86">
        <v>40734</v>
      </c>
      <c r="C58" t="s">
        <v>1666</v>
      </c>
      <c r="D58">
        <v>15</v>
      </c>
      <c r="E58">
        <v>109.2</v>
      </c>
      <c r="F58" t="s">
        <v>1660</v>
      </c>
      <c r="G58">
        <v>7.37</v>
      </c>
      <c r="H58" t="s">
        <v>1685</v>
      </c>
      <c r="I58" t="s">
        <v>1655</v>
      </c>
      <c r="J58" t="s">
        <v>1668</v>
      </c>
      <c r="K58" t="s">
        <v>1679</v>
      </c>
      <c r="L58" t="s">
        <v>1658</v>
      </c>
      <c r="M58" s="86">
        <v>40736</v>
      </c>
    </row>
    <row r="59" spans="1:13" x14ac:dyDescent="0.2">
      <c r="A59">
        <v>56931</v>
      </c>
      <c r="B59" s="86">
        <v>40212</v>
      </c>
      <c r="C59" t="s">
        <v>1659</v>
      </c>
      <c r="D59">
        <v>34</v>
      </c>
      <c r="E59">
        <v>232.41550000000001</v>
      </c>
      <c r="F59" t="s">
        <v>1660</v>
      </c>
      <c r="G59">
        <v>5.03</v>
      </c>
      <c r="H59" t="s">
        <v>1683</v>
      </c>
      <c r="I59" t="s">
        <v>1662</v>
      </c>
      <c r="J59" t="s">
        <v>1663</v>
      </c>
      <c r="K59" t="s">
        <v>1664</v>
      </c>
      <c r="L59" t="s">
        <v>1665</v>
      </c>
      <c r="M59" s="86">
        <v>40214</v>
      </c>
    </row>
    <row r="60" spans="1:13" x14ac:dyDescent="0.2">
      <c r="A60">
        <v>33220</v>
      </c>
      <c r="B60" s="86">
        <v>39918</v>
      </c>
      <c r="C60" t="s">
        <v>1666</v>
      </c>
      <c r="D60">
        <v>40</v>
      </c>
      <c r="E60">
        <v>736.96</v>
      </c>
      <c r="F60" t="s">
        <v>1660</v>
      </c>
      <c r="G60">
        <v>10.49</v>
      </c>
      <c r="H60" t="s">
        <v>1688</v>
      </c>
      <c r="I60" t="s">
        <v>1655</v>
      </c>
      <c r="J60" t="s">
        <v>1656</v>
      </c>
      <c r="K60" t="s">
        <v>1657</v>
      </c>
      <c r="L60" t="s">
        <v>1658</v>
      </c>
      <c r="M60" s="86">
        <v>39921</v>
      </c>
    </row>
    <row r="61" spans="1:13" x14ac:dyDescent="0.2">
      <c r="A61">
        <v>13633</v>
      </c>
      <c r="B61" s="86">
        <v>41002</v>
      </c>
      <c r="C61" t="s">
        <v>1666</v>
      </c>
      <c r="D61">
        <v>39</v>
      </c>
      <c r="E61">
        <v>1538.17</v>
      </c>
      <c r="F61" t="s">
        <v>1660</v>
      </c>
      <c r="G61">
        <v>35</v>
      </c>
      <c r="H61" t="s">
        <v>1661</v>
      </c>
      <c r="I61" t="s">
        <v>1667</v>
      </c>
      <c r="J61" t="s">
        <v>1668</v>
      </c>
      <c r="K61" t="s">
        <v>1694</v>
      </c>
      <c r="L61" t="s">
        <v>1687</v>
      </c>
      <c r="M61" s="86">
        <v>41003</v>
      </c>
    </row>
    <row r="62" spans="1:13" x14ac:dyDescent="0.2">
      <c r="A62">
        <v>13889</v>
      </c>
      <c r="B62" s="86">
        <v>40790</v>
      </c>
      <c r="C62" t="s">
        <v>1675</v>
      </c>
      <c r="D62">
        <v>49</v>
      </c>
      <c r="E62">
        <v>12979.1</v>
      </c>
      <c r="F62" t="s">
        <v>1672</v>
      </c>
      <c r="G62">
        <v>54.31</v>
      </c>
      <c r="H62" t="s">
        <v>1654</v>
      </c>
      <c r="I62" t="s">
        <v>1662</v>
      </c>
      <c r="J62" t="s">
        <v>1656</v>
      </c>
      <c r="K62" t="s">
        <v>1673</v>
      </c>
      <c r="L62" t="s">
        <v>1674</v>
      </c>
      <c r="M62" s="86">
        <v>40791</v>
      </c>
    </row>
    <row r="63" spans="1:13" x14ac:dyDescent="0.2">
      <c r="A63">
        <v>47942</v>
      </c>
      <c r="B63" s="86">
        <v>40236</v>
      </c>
      <c r="C63" t="s">
        <v>1675</v>
      </c>
      <c r="D63">
        <v>30</v>
      </c>
      <c r="E63">
        <v>17034.919999999998</v>
      </c>
      <c r="F63" t="s">
        <v>1660</v>
      </c>
      <c r="G63">
        <v>24.49</v>
      </c>
      <c r="H63" t="s">
        <v>1688</v>
      </c>
      <c r="I63" t="s">
        <v>1667</v>
      </c>
      <c r="J63" t="s">
        <v>1663</v>
      </c>
      <c r="K63" t="s">
        <v>1686</v>
      </c>
      <c r="L63" t="s">
        <v>1687</v>
      </c>
      <c r="M63" s="86">
        <v>40238</v>
      </c>
    </row>
    <row r="64" spans="1:13" x14ac:dyDescent="0.2">
      <c r="A64">
        <v>37891</v>
      </c>
      <c r="B64" s="86">
        <v>40836</v>
      </c>
      <c r="C64" t="s">
        <v>1659</v>
      </c>
      <c r="D64">
        <v>4</v>
      </c>
      <c r="E64">
        <v>1135.6400000000001</v>
      </c>
      <c r="F64" t="s">
        <v>1672</v>
      </c>
      <c r="G64">
        <v>66.67</v>
      </c>
      <c r="H64" t="s">
        <v>1661</v>
      </c>
      <c r="I64" t="s">
        <v>1662</v>
      </c>
      <c r="J64" t="s">
        <v>1656</v>
      </c>
      <c r="K64" t="s">
        <v>1691</v>
      </c>
      <c r="L64" t="s">
        <v>1698</v>
      </c>
      <c r="M64" s="86">
        <v>40836</v>
      </c>
    </row>
    <row r="65" spans="1:13" x14ac:dyDescent="0.2">
      <c r="A65">
        <v>3172</v>
      </c>
      <c r="B65" s="86">
        <v>41062</v>
      </c>
      <c r="C65" t="s">
        <v>1666</v>
      </c>
      <c r="D65">
        <v>33</v>
      </c>
      <c r="E65">
        <v>584.51099999999997</v>
      </c>
      <c r="F65" t="s">
        <v>1660</v>
      </c>
      <c r="G65">
        <v>3.3</v>
      </c>
      <c r="H65" t="s">
        <v>1685</v>
      </c>
      <c r="I65" t="s">
        <v>1655</v>
      </c>
      <c r="J65" t="s">
        <v>1663</v>
      </c>
      <c r="K65" t="s">
        <v>1664</v>
      </c>
      <c r="L65" t="s">
        <v>1680</v>
      </c>
      <c r="M65" s="86">
        <v>41064</v>
      </c>
    </row>
    <row r="66" spans="1:13" x14ac:dyDescent="0.2">
      <c r="A66">
        <v>13540</v>
      </c>
      <c r="B66" s="86">
        <v>40321</v>
      </c>
      <c r="C66" t="s">
        <v>1659</v>
      </c>
      <c r="D66">
        <v>33</v>
      </c>
      <c r="E66">
        <v>121</v>
      </c>
      <c r="F66" t="s">
        <v>1660</v>
      </c>
      <c r="G66">
        <v>0.5</v>
      </c>
      <c r="H66" t="s">
        <v>1683</v>
      </c>
      <c r="I66" t="s">
        <v>1655</v>
      </c>
      <c r="J66" t="s">
        <v>1668</v>
      </c>
      <c r="K66" t="s">
        <v>1697</v>
      </c>
      <c r="L66" t="s">
        <v>1658</v>
      </c>
      <c r="M66" s="86">
        <v>40323</v>
      </c>
    </row>
    <row r="67" spans="1:13" x14ac:dyDescent="0.2">
      <c r="A67">
        <v>24804</v>
      </c>
      <c r="B67" s="86">
        <v>40690</v>
      </c>
      <c r="C67" t="s">
        <v>1666</v>
      </c>
      <c r="D67">
        <v>20</v>
      </c>
      <c r="E67">
        <v>211.42</v>
      </c>
      <c r="F67" t="s">
        <v>1660</v>
      </c>
      <c r="G67">
        <v>9.4499999999999993</v>
      </c>
      <c r="H67" t="s">
        <v>1685</v>
      </c>
      <c r="I67" t="s">
        <v>1676</v>
      </c>
      <c r="J67" t="s">
        <v>1668</v>
      </c>
      <c r="K67" t="s">
        <v>1694</v>
      </c>
      <c r="L67" t="s">
        <v>1658</v>
      </c>
      <c r="M67" s="86">
        <v>40692</v>
      </c>
    </row>
    <row r="68" spans="1:13" x14ac:dyDescent="0.2">
      <c r="A68">
        <v>35684</v>
      </c>
      <c r="B68" s="86">
        <v>40758</v>
      </c>
      <c r="C68" t="s">
        <v>1652</v>
      </c>
      <c r="D68">
        <v>10</v>
      </c>
      <c r="E68">
        <v>910.98</v>
      </c>
      <c r="F68" t="s">
        <v>1660</v>
      </c>
      <c r="G68">
        <v>13.99</v>
      </c>
      <c r="H68" t="s">
        <v>1685</v>
      </c>
      <c r="I68" t="s">
        <v>1667</v>
      </c>
      <c r="J68" t="s">
        <v>1663</v>
      </c>
      <c r="K68" t="s">
        <v>1695</v>
      </c>
      <c r="L68" t="s">
        <v>1665</v>
      </c>
      <c r="M68" s="86">
        <v>40763</v>
      </c>
    </row>
    <row r="69" spans="1:13" x14ac:dyDescent="0.2">
      <c r="A69">
        <v>1217</v>
      </c>
      <c r="B69" s="86">
        <v>41024</v>
      </c>
      <c r="C69" t="s">
        <v>1666</v>
      </c>
      <c r="D69">
        <v>25</v>
      </c>
      <c r="E69">
        <v>662.16</v>
      </c>
      <c r="F69" t="s">
        <v>1660</v>
      </c>
      <c r="G69">
        <v>1.99</v>
      </c>
      <c r="H69" t="s">
        <v>1688</v>
      </c>
      <c r="I69" t="s">
        <v>1667</v>
      </c>
      <c r="J69" t="s">
        <v>1663</v>
      </c>
      <c r="K69" t="s">
        <v>1677</v>
      </c>
      <c r="L69" t="s">
        <v>1680</v>
      </c>
      <c r="M69" s="86">
        <v>41025</v>
      </c>
    </row>
    <row r="70" spans="1:13" x14ac:dyDescent="0.2">
      <c r="A70">
        <v>29350</v>
      </c>
      <c r="B70" s="86">
        <v>40050</v>
      </c>
      <c r="C70" t="s">
        <v>1659</v>
      </c>
      <c r="D70">
        <v>47</v>
      </c>
      <c r="E70">
        <v>2519.5500000000002</v>
      </c>
      <c r="F70" t="s">
        <v>1660</v>
      </c>
      <c r="G70">
        <v>16.11</v>
      </c>
      <c r="H70" t="s">
        <v>1683</v>
      </c>
      <c r="I70" t="s">
        <v>1655</v>
      </c>
      <c r="J70" t="s">
        <v>1668</v>
      </c>
      <c r="K70" t="s">
        <v>1682</v>
      </c>
      <c r="L70" t="s">
        <v>1658</v>
      </c>
      <c r="M70" s="86">
        <v>40052</v>
      </c>
    </row>
    <row r="71" spans="1:13" x14ac:dyDescent="0.2">
      <c r="A71">
        <v>57600</v>
      </c>
      <c r="B71" s="86">
        <v>41224</v>
      </c>
      <c r="C71" t="s">
        <v>1671</v>
      </c>
      <c r="D71">
        <v>32</v>
      </c>
      <c r="E71">
        <v>1882.12</v>
      </c>
      <c r="F71" t="s">
        <v>1660</v>
      </c>
      <c r="G71">
        <v>10.29</v>
      </c>
      <c r="H71" t="s">
        <v>1678</v>
      </c>
      <c r="I71" t="s">
        <v>1662</v>
      </c>
      <c r="J71" t="s">
        <v>1668</v>
      </c>
      <c r="K71" t="s">
        <v>1682</v>
      </c>
      <c r="L71" t="s">
        <v>1658</v>
      </c>
      <c r="M71" s="86">
        <v>41226</v>
      </c>
    </row>
    <row r="72" spans="1:13" x14ac:dyDescent="0.2">
      <c r="A72">
        <v>39908</v>
      </c>
      <c r="B72" s="86">
        <v>39943</v>
      </c>
      <c r="C72" t="s">
        <v>1652</v>
      </c>
      <c r="D72">
        <v>23</v>
      </c>
      <c r="E72">
        <v>753.75</v>
      </c>
      <c r="F72" t="s">
        <v>1660</v>
      </c>
      <c r="G72">
        <v>7.73</v>
      </c>
      <c r="H72" t="s">
        <v>1688</v>
      </c>
      <c r="I72" t="s">
        <v>1676</v>
      </c>
      <c r="J72" t="s">
        <v>1668</v>
      </c>
      <c r="K72" t="s">
        <v>1669</v>
      </c>
      <c r="L72" t="s">
        <v>1658</v>
      </c>
      <c r="M72" s="86">
        <v>39945</v>
      </c>
    </row>
    <row r="73" spans="1:13" x14ac:dyDescent="0.2">
      <c r="A73">
        <v>16834</v>
      </c>
      <c r="B73" s="86">
        <v>40474</v>
      </c>
      <c r="C73" t="s">
        <v>1652</v>
      </c>
      <c r="D73">
        <v>33</v>
      </c>
      <c r="E73">
        <v>463.42</v>
      </c>
      <c r="F73" t="s">
        <v>1660</v>
      </c>
      <c r="G73">
        <v>7.17</v>
      </c>
      <c r="H73" t="s">
        <v>1690</v>
      </c>
      <c r="I73" t="s">
        <v>1655</v>
      </c>
      <c r="J73" t="s">
        <v>1668</v>
      </c>
      <c r="K73" t="s">
        <v>1682</v>
      </c>
      <c r="L73" t="s">
        <v>1658</v>
      </c>
      <c r="M73" s="86">
        <v>40476</v>
      </c>
    </row>
    <row r="74" spans="1:13" x14ac:dyDescent="0.2">
      <c r="A74">
        <v>35430</v>
      </c>
      <c r="B74" s="86">
        <v>40262</v>
      </c>
      <c r="C74" t="s">
        <v>1652</v>
      </c>
      <c r="D74">
        <v>31</v>
      </c>
      <c r="E74">
        <v>1655.3665000000001</v>
      </c>
      <c r="F74" t="s">
        <v>1660</v>
      </c>
      <c r="G74">
        <v>8.99</v>
      </c>
      <c r="H74" t="s">
        <v>1661</v>
      </c>
      <c r="I74" t="s">
        <v>1676</v>
      </c>
      <c r="J74" t="s">
        <v>1663</v>
      </c>
      <c r="K74" t="s">
        <v>1664</v>
      </c>
      <c r="L74" t="s">
        <v>1658</v>
      </c>
      <c r="M74" s="86">
        <v>40264</v>
      </c>
    </row>
    <row r="75" spans="1:13" x14ac:dyDescent="0.2">
      <c r="A75">
        <v>11941</v>
      </c>
      <c r="B75" s="86">
        <v>40353</v>
      </c>
      <c r="C75" t="s">
        <v>1671</v>
      </c>
      <c r="D75">
        <v>4</v>
      </c>
      <c r="E75">
        <v>73.069999999999993</v>
      </c>
      <c r="F75" t="s">
        <v>1660</v>
      </c>
      <c r="G75">
        <v>11.25</v>
      </c>
      <c r="H75" t="s">
        <v>1678</v>
      </c>
      <c r="I75" t="s">
        <v>1667</v>
      </c>
      <c r="J75" t="s">
        <v>1668</v>
      </c>
      <c r="K75" t="s">
        <v>1694</v>
      </c>
      <c r="L75" t="s">
        <v>1658</v>
      </c>
      <c r="M75" s="86">
        <v>40354</v>
      </c>
    </row>
    <row r="76" spans="1:13" x14ac:dyDescent="0.2">
      <c r="A76">
        <v>12736</v>
      </c>
      <c r="B76" s="86">
        <v>40245</v>
      </c>
      <c r="C76" t="s">
        <v>1652</v>
      </c>
      <c r="D76">
        <v>2</v>
      </c>
      <c r="E76">
        <v>25.52</v>
      </c>
      <c r="F76" t="s">
        <v>1660</v>
      </c>
      <c r="G76">
        <v>6.22</v>
      </c>
      <c r="H76" t="s">
        <v>1661</v>
      </c>
      <c r="I76" t="s">
        <v>1662</v>
      </c>
      <c r="J76" t="s">
        <v>1656</v>
      </c>
      <c r="K76" t="s">
        <v>1657</v>
      </c>
      <c r="L76" t="s">
        <v>1658</v>
      </c>
      <c r="M76" s="86">
        <v>40252</v>
      </c>
    </row>
    <row r="77" spans="1:13" x14ac:dyDescent="0.2">
      <c r="A77">
        <v>58053</v>
      </c>
      <c r="B77" s="86">
        <v>40186</v>
      </c>
      <c r="C77" t="s">
        <v>1675</v>
      </c>
      <c r="D77">
        <v>42</v>
      </c>
      <c r="E77">
        <v>287.75</v>
      </c>
      <c r="F77" t="s">
        <v>1660</v>
      </c>
      <c r="G77">
        <v>7.3</v>
      </c>
      <c r="H77" t="s">
        <v>1688</v>
      </c>
      <c r="I77" t="s">
        <v>1676</v>
      </c>
      <c r="J77" t="s">
        <v>1668</v>
      </c>
      <c r="K77" t="s">
        <v>1679</v>
      </c>
      <c r="L77" t="s">
        <v>1658</v>
      </c>
      <c r="M77" s="86">
        <v>40188</v>
      </c>
    </row>
    <row r="78" spans="1:13" x14ac:dyDescent="0.2">
      <c r="A78">
        <v>13765</v>
      </c>
      <c r="B78" s="86">
        <v>39908</v>
      </c>
      <c r="C78" t="s">
        <v>1666</v>
      </c>
      <c r="D78">
        <v>45</v>
      </c>
      <c r="E78">
        <v>1553.38</v>
      </c>
      <c r="F78" t="s">
        <v>1660</v>
      </c>
      <c r="G78">
        <v>13.89</v>
      </c>
      <c r="H78" t="s">
        <v>1690</v>
      </c>
      <c r="I78" t="s">
        <v>1667</v>
      </c>
      <c r="J78" t="s">
        <v>1668</v>
      </c>
      <c r="K78" t="s">
        <v>1669</v>
      </c>
      <c r="L78" t="s">
        <v>1670</v>
      </c>
      <c r="M78" s="86">
        <v>39910</v>
      </c>
    </row>
    <row r="79" spans="1:13" x14ac:dyDescent="0.2">
      <c r="A79">
        <v>19559</v>
      </c>
      <c r="B79" s="86">
        <v>40283</v>
      </c>
      <c r="C79" t="s">
        <v>1659</v>
      </c>
      <c r="D79">
        <v>14</v>
      </c>
      <c r="E79">
        <v>1032.0274999999999</v>
      </c>
      <c r="F79" t="s">
        <v>1653</v>
      </c>
      <c r="G79">
        <v>0.99</v>
      </c>
      <c r="H79" t="s">
        <v>1685</v>
      </c>
      <c r="I79" t="s">
        <v>1662</v>
      </c>
      <c r="J79" t="s">
        <v>1663</v>
      </c>
      <c r="K79" t="s">
        <v>1664</v>
      </c>
      <c r="L79" t="s">
        <v>1670</v>
      </c>
      <c r="M79" s="86">
        <v>40286</v>
      </c>
    </row>
    <row r="80" spans="1:13" x14ac:dyDescent="0.2">
      <c r="A80">
        <v>58598</v>
      </c>
      <c r="B80" s="86">
        <v>40777</v>
      </c>
      <c r="C80" t="s">
        <v>1675</v>
      </c>
      <c r="D80">
        <v>50</v>
      </c>
      <c r="E80">
        <v>13608.83</v>
      </c>
      <c r="F80" t="s">
        <v>1672</v>
      </c>
      <c r="G80">
        <v>64.73</v>
      </c>
      <c r="H80" t="s">
        <v>1661</v>
      </c>
      <c r="I80" t="s">
        <v>1676</v>
      </c>
      <c r="J80" t="s">
        <v>1656</v>
      </c>
      <c r="K80" t="s">
        <v>1673</v>
      </c>
      <c r="L80" t="s">
        <v>1674</v>
      </c>
      <c r="M80" s="86">
        <v>40778</v>
      </c>
    </row>
    <row r="81" spans="1:13" x14ac:dyDescent="0.2">
      <c r="A81">
        <v>55299</v>
      </c>
      <c r="B81" s="86">
        <v>40998</v>
      </c>
      <c r="C81" t="s">
        <v>1652</v>
      </c>
      <c r="D81">
        <v>20</v>
      </c>
      <c r="E81">
        <v>22.28</v>
      </c>
      <c r="F81" t="s">
        <v>1660</v>
      </c>
      <c r="G81">
        <v>0.7</v>
      </c>
      <c r="H81" t="s">
        <v>1681</v>
      </c>
      <c r="I81" t="s">
        <v>1667</v>
      </c>
      <c r="J81" t="s">
        <v>1668</v>
      </c>
      <c r="K81" t="s">
        <v>1700</v>
      </c>
      <c r="L81" t="s">
        <v>1670</v>
      </c>
      <c r="M81" s="86">
        <v>40998</v>
      </c>
    </row>
    <row r="82" spans="1:13" x14ac:dyDescent="0.2">
      <c r="A82">
        <v>54245</v>
      </c>
      <c r="B82" s="86">
        <v>40626</v>
      </c>
      <c r="C82" t="s">
        <v>1675</v>
      </c>
      <c r="D82">
        <v>5</v>
      </c>
      <c r="E82">
        <v>83.3</v>
      </c>
      <c r="F82" t="s">
        <v>1660</v>
      </c>
      <c r="G82">
        <v>2.5</v>
      </c>
      <c r="H82" t="s">
        <v>1661</v>
      </c>
      <c r="I82" t="s">
        <v>1667</v>
      </c>
      <c r="J82" t="s">
        <v>1663</v>
      </c>
      <c r="K82" t="s">
        <v>1664</v>
      </c>
      <c r="L82" t="s">
        <v>1670</v>
      </c>
      <c r="M82" s="86">
        <v>40627</v>
      </c>
    </row>
    <row r="83" spans="1:13" x14ac:dyDescent="0.2">
      <c r="A83">
        <v>8006</v>
      </c>
      <c r="B83" s="86">
        <v>40697</v>
      </c>
      <c r="C83" t="s">
        <v>1675</v>
      </c>
      <c r="D83">
        <v>27</v>
      </c>
      <c r="E83">
        <v>197.15</v>
      </c>
      <c r="F83" t="s">
        <v>1653</v>
      </c>
      <c r="G83">
        <v>5.2</v>
      </c>
      <c r="H83" t="s">
        <v>1661</v>
      </c>
      <c r="I83" t="s">
        <v>1655</v>
      </c>
      <c r="J83" t="s">
        <v>1668</v>
      </c>
      <c r="K83" t="s">
        <v>1679</v>
      </c>
      <c r="L83" t="s">
        <v>1658</v>
      </c>
      <c r="M83" s="86">
        <v>40699</v>
      </c>
    </row>
    <row r="84" spans="1:13" x14ac:dyDescent="0.2">
      <c r="A84">
        <v>31781</v>
      </c>
      <c r="B84" s="86">
        <v>39829</v>
      </c>
      <c r="C84" t="s">
        <v>1675</v>
      </c>
      <c r="D84">
        <v>46</v>
      </c>
      <c r="E84">
        <v>249.02</v>
      </c>
      <c r="F84" t="s">
        <v>1660</v>
      </c>
      <c r="G84">
        <v>8.49</v>
      </c>
      <c r="H84" t="s">
        <v>1678</v>
      </c>
      <c r="I84" t="s">
        <v>1667</v>
      </c>
      <c r="J84" t="s">
        <v>1668</v>
      </c>
      <c r="K84" t="s">
        <v>1682</v>
      </c>
      <c r="L84" t="s">
        <v>1658</v>
      </c>
      <c r="M84" s="86">
        <v>39830</v>
      </c>
    </row>
    <row r="85" spans="1:13" x14ac:dyDescent="0.2">
      <c r="A85">
        <v>1831</v>
      </c>
      <c r="B85" s="86">
        <v>40513</v>
      </c>
      <c r="C85" t="s">
        <v>1671</v>
      </c>
      <c r="D85">
        <v>33</v>
      </c>
      <c r="E85">
        <v>12586.19</v>
      </c>
      <c r="F85" t="s">
        <v>1672</v>
      </c>
      <c r="G85">
        <v>99</v>
      </c>
      <c r="H85" t="s">
        <v>1661</v>
      </c>
      <c r="I85" t="s">
        <v>1676</v>
      </c>
      <c r="J85" t="s">
        <v>1668</v>
      </c>
      <c r="K85" t="s">
        <v>1694</v>
      </c>
      <c r="L85" t="s">
        <v>1674</v>
      </c>
      <c r="M85" s="86">
        <v>40514</v>
      </c>
    </row>
    <row r="86" spans="1:13" x14ac:dyDescent="0.2">
      <c r="A86">
        <v>42115</v>
      </c>
      <c r="B86" s="86">
        <v>40957</v>
      </c>
      <c r="C86" t="s">
        <v>1671</v>
      </c>
      <c r="D86">
        <v>21</v>
      </c>
      <c r="E86">
        <v>673.92</v>
      </c>
      <c r="F86" t="s">
        <v>1660</v>
      </c>
      <c r="G86">
        <v>1.99</v>
      </c>
      <c r="H86" t="s">
        <v>1681</v>
      </c>
      <c r="I86" t="s">
        <v>1676</v>
      </c>
      <c r="J86" t="s">
        <v>1663</v>
      </c>
      <c r="K86" t="s">
        <v>1677</v>
      </c>
      <c r="L86" t="s">
        <v>1680</v>
      </c>
      <c r="M86" s="86">
        <v>40957</v>
      </c>
    </row>
    <row r="87" spans="1:13" x14ac:dyDescent="0.2">
      <c r="A87">
        <v>43138</v>
      </c>
      <c r="B87" s="86">
        <v>40982</v>
      </c>
      <c r="C87" t="s">
        <v>1652</v>
      </c>
      <c r="D87">
        <v>43</v>
      </c>
      <c r="E87">
        <v>1334.05</v>
      </c>
      <c r="F87" t="s">
        <v>1660</v>
      </c>
      <c r="G87">
        <v>2.99</v>
      </c>
      <c r="H87" t="s">
        <v>1688</v>
      </c>
      <c r="I87" t="s">
        <v>1676</v>
      </c>
      <c r="J87" t="s">
        <v>1668</v>
      </c>
      <c r="K87" t="s">
        <v>1682</v>
      </c>
      <c r="L87" t="s">
        <v>1658</v>
      </c>
      <c r="M87" s="86">
        <v>40986</v>
      </c>
    </row>
    <row r="88" spans="1:13" x14ac:dyDescent="0.2">
      <c r="A88">
        <v>4800</v>
      </c>
      <c r="B88" s="86">
        <v>40913</v>
      </c>
      <c r="C88" t="s">
        <v>1652</v>
      </c>
      <c r="D88">
        <v>7</v>
      </c>
      <c r="E88">
        <v>79.81</v>
      </c>
      <c r="F88" t="s">
        <v>1660</v>
      </c>
      <c r="G88">
        <v>2.36</v>
      </c>
      <c r="H88" t="s">
        <v>1683</v>
      </c>
      <c r="I88" t="s">
        <v>1667</v>
      </c>
      <c r="J88" t="s">
        <v>1668</v>
      </c>
      <c r="K88" t="s">
        <v>1669</v>
      </c>
      <c r="L88" t="s">
        <v>1670</v>
      </c>
      <c r="M88" s="86">
        <v>40918</v>
      </c>
    </row>
    <row r="89" spans="1:13" x14ac:dyDescent="0.2">
      <c r="A89">
        <v>12007</v>
      </c>
      <c r="B89" s="86">
        <v>40083</v>
      </c>
      <c r="C89" t="s">
        <v>1666</v>
      </c>
      <c r="D89">
        <v>42</v>
      </c>
      <c r="E89">
        <v>152.26</v>
      </c>
      <c r="F89" t="s">
        <v>1660</v>
      </c>
      <c r="G89">
        <v>0.5</v>
      </c>
      <c r="H89" t="s">
        <v>1681</v>
      </c>
      <c r="I89" t="s">
        <v>1667</v>
      </c>
      <c r="J89" t="s">
        <v>1668</v>
      </c>
      <c r="K89" t="s">
        <v>1697</v>
      </c>
      <c r="L89" t="s">
        <v>1658</v>
      </c>
      <c r="M89" s="86">
        <v>40085</v>
      </c>
    </row>
    <row r="90" spans="1:13" x14ac:dyDescent="0.2">
      <c r="A90">
        <v>5607</v>
      </c>
      <c r="B90" s="86">
        <v>40908</v>
      </c>
      <c r="C90" t="s">
        <v>1666</v>
      </c>
      <c r="D90">
        <v>8</v>
      </c>
      <c r="E90">
        <v>61.871499999999997</v>
      </c>
      <c r="F90" t="s">
        <v>1660</v>
      </c>
      <c r="G90">
        <v>5.03</v>
      </c>
      <c r="H90" t="s">
        <v>1699</v>
      </c>
      <c r="I90" t="s">
        <v>1676</v>
      </c>
      <c r="J90" t="s">
        <v>1663</v>
      </c>
      <c r="K90" t="s">
        <v>1664</v>
      </c>
      <c r="L90" t="s">
        <v>1665</v>
      </c>
      <c r="M90" s="86">
        <v>40911</v>
      </c>
    </row>
    <row r="91" spans="1:13" x14ac:dyDescent="0.2">
      <c r="A91">
        <v>35461</v>
      </c>
      <c r="B91" s="86">
        <v>39965</v>
      </c>
      <c r="C91" t="s">
        <v>1671</v>
      </c>
      <c r="D91">
        <v>30</v>
      </c>
      <c r="E91">
        <v>112.6</v>
      </c>
      <c r="F91" t="s">
        <v>1660</v>
      </c>
      <c r="G91">
        <v>1.32</v>
      </c>
      <c r="H91" t="s">
        <v>1690</v>
      </c>
      <c r="I91" t="s">
        <v>1667</v>
      </c>
      <c r="J91" t="s">
        <v>1668</v>
      </c>
      <c r="K91" t="s">
        <v>1684</v>
      </c>
      <c r="L91" t="s">
        <v>1670</v>
      </c>
      <c r="M91" s="86">
        <v>39966</v>
      </c>
    </row>
    <row r="92" spans="1:13" x14ac:dyDescent="0.2">
      <c r="A92">
        <v>11969</v>
      </c>
      <c r="B92" s="86">
        <v>40927</v>
      </c>
      <c r="C92" t="s">
        <v>1666</v>
      </c>
      <c r="D92">
        <v>42</v>
      </c>
      <c r="E92">
        <v>11460.76</v>
      </c>
      <c r="F92" t="s">
        <v>1672</v>
      </c>
      <c r="G92">
        <v>60</v>
      </c>
      <c r="H92" t="s">
        <v>1692</v>
      </c>
      <c r="I92" t="s">
        <v>1655</v>
      </c>
      <c r="J92" t="s">
        <v>1656</v>
      </c>
      <c r="K92" t="s">
        <v>1691</v>
      </c>
      <c r="L92" t="s">
        <v>1674</v>
      </c>
      <c r="M92" s="86">
        <v>40929</v>
      </c>
    </row>
    <row r="93" spans="1:13" x14ac:dyDescent="0.2">
      <c r="A93">
        <v>16802</v>
      </c>
      <c r="B93" s="86">
        <v>40653</v>
      </c>
      <c r="C93" t="s">
        <v>1675</v>
      </c>
      <c r="D93">
        <v>44</v>
      </c>
      <c r="E93">
        <v>302.58999999999997</v>
      </c>
      <c r="F93" t="s">
        <v>1653</v>
      </c>
      <c r="G93">
        <v>6.93</v>
      </c>
      <c r="H93" t="s">
        <v>1693</v>
      </c>
      <c r="I93" t="s">
        <v>1676</v>
      </c>
      <c r="J93" t="s">
        <v>1668</v>
      </c>
      <c r="K93" t="s">
        <v>1679</v>
      </c>
      <c r="L93" t="s">
        <v>1658</v>
      </c>
      <c r="M93" s="86">
        <v>40654</v>
      </c>
    </row>
    <row r="94" spans="1:13" x14ac:dyDescent="0.2">
      <c r="A94">
        <v>43653</v>
      </c>
      <c r="B94" s="86">
        <v>41212</v>
      </c>
      <c r="C94" t="s">
        <v>1659</v>
      </c>
      <c r="D94">
        <v>3</v>
      </c>
      <c r="E94">
        <v>10.62</v>
      </c>
      <c r="F94" t="s">
        <v>1660</v>
      </c>
      <c r="G94">
        <v>1.35</v>
      </c>
      <c r="H94" t="s">
        <v>1688</v>
      </c>
      <c r="I94" t="s">
        <v>1662</v>
      </c>
      <c r="J94" t="s">
        <v>1668</v>
      </c>
      <c r="K94" t="s">
        <v>1700</v>
      </c>
      <c r="L94" t="s">
        <v>1670</v>
      </c>
      <c r="M94" s="86">
        <v>41212</v>
      </c>
    </row>
    <row r="95" spans="1:13" x14ac:dyDescent="0.2">
      <c r="A95">
        <v>18592</v>
      </c>
      <c r="B95" s="86">
        <v>41182</v>
      </c>
      <c r="C95" t="s">
        <v>1671</v>
      </c>
      <c r="D95">
        <v>2</v>
      </c>
      <c r="E95">
        <v>25.72</v>
      </c>
      <c r="F95" t="s">
        <v>1660</v>
      </c>
      <c r="G95">
        <v>3.37</v>
      </c>
      <c r="H95" t="s">
        <v>1690</v>
      </c>
      <c r="I95" t="s">
        <v>1667</v>
      </c>
      <c r="J95" t="s">
        <v>1668</v>
      </c>
      <c r="K95" t="s">
        <v>1684</v>
      </c>
      <c r="L95" t="s">
        <v>1680</v>
      </c>
      <c r="M95" s="86">
        <v>41183</v>
      </c>
    </row>
    <row r="96" spans="1:13" x14ac:dyDescent="0.2">
      <c r="A96">
        <v>21799</v>
      </c>
      <c r="B96" s="86">
        <v>40652</v>
      </c>
      <c r="C96" t="s">
        <v>1666</v>
      </c>
      <c r="D96">
        <v>42</v>
      </c>
      <c r="E96">
        <v>115.99</v>
      </c>
      <c r="F96" t="s">
        <v>1653</v>
      </c>
      <c r="G96">
        <v>2.4</v>
      </c>
      <c r="H96" t="s">
        <v>1693</v>
      </c>
      <c r="I96" t="s">
        <v>1667</v>
      </c>
      <c r="J96" t="s">
        <v>1668</v>
      </c>
      <c r="K96" t="s">
        <v>1669</v>
      </c>
      <c r="L96" t="s">
        <v>1670</v>
      </c>
      <c r="M96" s="86">
        <v>40653</v>
      </c>
    </row>
    <row r="97" spans="1:13" x14ac:dyDescent="0.2">
      <c r="A97">
        <v>48198</v>
      </c>
      <c r="B97" s="86">
        <v>40137</v>
      </c>
      <c r="C97" t="s">
        <v>1671</v>
      </c>
      <c r="D97">
        <v>7</v>
      </c>
      <c r="E97">
        <v>2813.34</v>
      </c>
      <c r="F97" t="s">
        <v>1672</v>
      </c>
      <c r="G97">
        <v>14.7</v>
      </c>
      <c r="H97" t="s">
        <v>1661</v>
      </c>
      <c r="I97" t="s">
        <v>1676</v>
      </c>
      <c r="J97" t="s">
        <v>1663</v>
      </c>
      <c r="K97" t="s">
        <v>1695</v>
      </c>
      <c r="L97" t="s">
        <v>1674</v>
      </c>
      <c r="M97" s="86">
        <v>40138</v>
      </c>
    </row>
    <row r="98" spans="1:13" x14ac:dyDescent="0.2">
      <c r="A98">
        <v>32199</v>
      </c>
      <c r="B98" s="86">
        <v>40009</v>
      </c>
      <c r="C98" t="s">
        <v>1659</v>
      </c>
      <c r="D98">
        <v>8</v>
      </c>
      <c r="E98">
        <v>46.97</v>
      </c>
      <c r="F98" t="s">
        <v>1660</v>
      </c>
      <c r="G98">
        <v>1.2</v>
      </c>
      <c r="H98" t="s">
        <v>1689</v>
      </c>
      <c r="I98" t="s">
        <v>1667</v>
      </c>
      <c r="J98" t="s">
        <v>1668</v>
      </c>
      <c r="K98" t="s">
        <v>1669</v>
      </c>
      <c r="L98" t="s">
        <v>1670</v>
      </c>
      <c r="M98" s="86">
        <v>40011</v>
      </c>
    </row>
    <row r="99" spans="1:13" x14ac:dyDescent="0.2">
      <c r="A99">
        <v>18533</v>
      </c>
      <c r="B99" s="86">
        <v>40123</v>
      </c>
      <c r="C99" t="s">
        <v>1666</v>
      </c>
      <c r="D99">
        <v>5</v>
      </c>
      <c r="E99">
        <v>53.737000000000002</v>
      </c>
      <c r="F99" t="s">
        <v>1653</v>
      </c>
      <c r="G99">
        <v>5.03</v>
      </c>
      <c r="H99" t="s">
        <v>1661</v>
      </c>
      <c r="I99" t="s">
        <v>1676</v>
      </c>
      <c r="J99" t="s">
        <v>1663</v>
      </c>
      <c r="K99" t="s">
        <v>1664</v>
      </c>
      <c r="L99" t="s">
        <v>1665</v>
      </c>
      <c r="M99" s="86">
        <v>40125</v>
      </c>
    </row>
    <row r="100" spans="1:13" x14ac:dyDescent="0.2">
      <c r="A100">
        <v>1154</v>
      </c>
      <c r="B100" s="86">
        <v>40953</v>
      </c>
      <c r="C100" t="s">
        <v>1671</v>
      </c>
      <c r="D100">
        <v>44</v>
      </c>
      <c r="E100">
        <v>4462.2299999999996</v>
      </c>
      <c r="F100" t="s">
        <v>1672</v>
      </c>
      <c r="G100">
        <v>26.22</v>
      </c>
      <c r="H100" t="s">
        <v>1699</v>
      </c>
      <c r="I100" t="s">
        <v>1676</v>
      </c>
      <c r="J100" t="s">
        <v>1656</v>
      </c>
      <c r="K100" t="s">
        <v>1701</v>
      </c>
      <c r="L100" t="s">
        <v>1698</v>
      </c>
      <c r="M100" s="86">
        <v>40955</v>
      </c>
    </row>
    <row r="101" spans="1:13" x14ac:dyDescent="0.2">
      <c r="A101">
        <v>42947</v>
      </c>
      <c r="B101" s="86">
        <v>40416</v>
      </c>
      <c r="C101" t="s">
        <v>1652</v>
      </c>
      <c r="D101">
        <v>5</v>
      </c>
      <c r="E101">
        <v>177.05</v>
      </c>
      <c r="F101" t="s">
        <v>1660</v>
      </c>
      <c r="G101">
        <v>1.99</v>
      </c>
      <c r="H101" t="s">
        <v>1654</v>
      </c>
      <c r="I101" t="s">
        <v>1676</v>
      </c>
      <c r="J101" t="s">
        <v>1663</v>
      </c>
      <c r="K101" t="s">
        <v>1677</v>
      </c>
      <c r="L101" t="s">
        <v>1680</v>
      </c>
      <c r="M101" s="86">
        <v>40418</v>
      </c>
    </row>
    <row r="102" spans="1:13" x14ac:dyDescent="0.2">
      <c r="A102">
        <v>5957</v>
      </c>
      <c r="B102" s="86">
        <v>40538</v>
      </c>
      <c r="C102" t="s">
        <v>1659</v>
      </c>
      <c r="D102">
        <v>3</v>
      </c>
      <c r="E102">
        <v>536.38</v>
      </c>
      <c r="F102" t="s">
        <v>1672</v>
      </c>
      <c r="G102">
        <v>66.27</v>
      </c>
      <c r="H102" t="s">
        <v>1693</v>
      </c>
      <c r="I102" t="s">
        <v>1662</v>
      </c>
      <c r="J102" t="s">
        <v>1656</v>
      </c>
      <c r="K102" t="s">
        <v>1701</v>
      </c>
      <c r="L102" t="s">
        <v>1698</v>
      </c>
      <c r="M102" s="86">
        <v>40540</v>
      </c>
    </row>
    <row r="103" spans="1:13" x14ac:dyDescent="0.2">
      <c r="A103">
        <v>45248</v>
      </c>
      <c r="B103" s="86">
        <v>40649</v>
      </c>
      <c r="C103" t="s">
        <v>1675</v>
      </c>
      <c r="D103">
        <v>38</v>
      </c>
      <c r="E103">
        <v>154.85</v>
      </c>
      <c r="F103" t="s">
        <v>1660</v>
      </c>
      <c r="G103">
        <v>5.13</v>
      </c>
      <c r="H103" t="s">
        <v>1690</v>
      </c>
      <c r="I103" t="s">
        <v>1667</v>
      </c>
      <c r="J103" t="s">
        <v>1668</v>
      </c>
      <c r="K103" t="s">
        <v>1702</v>
      </c>
      <c r="L103" t="s">
        <v>1658</v>
      </c>
      <c r="M103" s="86">
        <v>40651</v>
      </c>
    </row>
    <row r="104" spans="1:13" x14ac:dyDescent="0.2">
      <c r="A104">
        <v>51365</v>
      </c>
      <c r="B104" s="86">
        <v>41128</v>
      </c>
      <c r="C104" t="s">
        <v>1659</v>
      </c>
      <c r="D104">
        <v>35</v>
      </c>
      <c r="E104">
        <v>4051.8</v>
      </c>
      <c r="F104" t="s">
        <v>1672</v>
      </c>
      <c r="G104">
        <v>51.94</v>
      </c>
      <c r="H104" t="s">
        <v>1690</v>
      </c>
      <c r="I104" t="s">
        <v>1667</v>
      </c>
      <c r="J104" t="s">
        <v>1656</v>
      </c>
      <c r="K104" t="s">
        <v>1691</v>
      </c>
      <c r="L104" t="s">
        <v>1698</v>
      </c>
      <c r="M104" s="86">
        <v>41129</v>
      </c>
    </row>
    <row r="105" spans="1:13" x14ac:dyDescent="0.2">
      <c r="A105">
        <v>11943</v>
      </c>
      <c r="B105" s="86">
        <v>40275</v>
      </c>
      <c r="C105" t="s">
        <v>1652</v>
      </c>
      <c r="D105">
        <v>19</v>
      </c>
      <c r="E105">
        <v>1270.73</v>
      </c>
      <c r="F105" t="s">
        <v>1672</v>
      </c>
      <c r="G105">
        <v>30</v>
      </c>
      <c r="H105" t="s">
        <v>1685</v>
      </c>
      <c r="I105" t="s">
        <v>1655</v>
      </c>
      <c r="J105" t="s">
        <v>1656</v>
      </c>
      <c r="K105" t="s">
        <v>1673</v>
      </c>
      <c r="L105" t="s">
        <v>1674</v>
      </c>
      <c r="M105" s="86">
        <v>40277</v>
      </c>
    </row>
    <row r="106" spans="1:13" x14ac:dyDescent="0.2">
      <c r="A106">
        <v>59204</v>
      </c>
      <c r="B106" s="86">
        <v>40968</v>
      </c>
      <c r="C106" t="s">
        <v>1675</v>
      </c>
      <c r="D106">
        <v>7</v>
      </c>
      <c r="E106">
        <v>251.59</v>
      </c>
      <c r="F106" t="s">
        <v>1660</v>
      </c>
      <c r="G106">
        <v>5.08</v>
      </c>
      <c r="H106" t="s">
        <v>1654</v>
      </c>
      <c r="I106" t="s">
        <v>1676</v>
      </c>
      <c r="J106" t="s">
        <v>1668</v>
      </c>
      <c r="K106" t="s">
        <v>1679</v>
      </c>
      <c r="L106" t="s">
        <v>1670</v>
      </c>
      <c r="M106" s="86">
        <v>40969</v>
      </c>
    </row>
    <row r="107" spans="1:13" x14ac:dyDescent="0.2">
      <c r="A107">
        <v>55554</v>
      </c>
      <c r="B107" s="86">
        <v>40133</v>
      </c>
      <c r="C107" t="s">
        <v>1671</v>
      </c>
      <c r="D107">
        <v>49</v>
      </c>
      <c r="E107">
        <v>150.06</v>
      </c>
      <c r="F107" t="s">
        <v>1660</v>
      </c>
      <c r="G107">
        <v>0.7</v>
      </c>
      <c r="H107" t="s">
        <v>1654</v>
      </c>
      <c r="I107" t="s">
        <v>1662</v>
      </c>
      <c r="J107" t="s">
        <v>1668</v>
      </c>
      <c r="K107" t="s">
        <v>1669</v>
      </c>
      <c r="L107" t="s">
        <v>1670</v>
      </c>
      <c r="M107" s="86">
        <v>40136</v>
      </c>
    </row>
    <row r="108" spans="1:13" x14ac:dyDescent="0.2">
      <c r="A108">
        <v>54950</v>
      </c>
      <c r="B108" s="86">
        <v>40517</v>
      </c>
      <c r="C108" t="s">
        <v>1659</v>
      </c>
      <c r="D108">
        <v>22</v>
      </c>
      <c r="E108">
        <v>8789.5400000000009</v>
      </c>
      <c r="F108" t="s">
        <v>1672</v>
      </c>
      <c r="G108">
        <v>110.2</v>
      </c>
      <c r="H108" t="s">
        <v>1661</v>
      </c>
      <c r="I108" t="s">
        <v>1655</v>
      </c>
      <c r="J108" t="s">
        <v>1656</v>
      </c>
      <c r="K108" t="s">
        <v>1691</v>
      </c>
      <c r="L108" t="s">
        <v>1698</v>
      </c>
      <c r="M108" s="86">
        <v>40518</v>
      </c>
    </row>
    <row r="109" spans="1:13" x14ac:dyDescent="0.2">
      <c r="A109">
        <v>59909</v>
      </c>
      <c r="B109" s="86">
        <v>41126</v>
      </c>
      <c r="C109" t="s">
        <v>1652</v>
      </c>
      <c r="D109">
        <v>11</v>
      </c>
      <c r="E109">
        <v>1255.48</v>
      </c>
      <c r="F109" t="s">
        <v>1672</v>
      </c>
      <c r="G109">
        <v>56.14</v>
      </c>
      <c r="H109" t="s">
        <v>1661</v>
      </c>
      <c r="I109" t="s">
        <v>1662</v>
      </c>
      <c r="J109" t="s">
        <v>1663</v>
      </c>
      <c r="K109" t="s">
        <v>1695</v>
      </c>
      <c r="L109" t="s">
        <v>1674</v>
      </c>
      <c r="M109" s="86">
        <v>41128</v>
      </c>
    </row>
    <row r="110" spans="1:13" x14ac:dyDescent="0.2">
      <c r="A110">
        <v>53314</v>
      </c>
      <c r="B110" s="86">
        <v>40440</v>
      </c>
      <c r="C110" t="s">
        <v>1659</v>
      </c>
      <c r="D110">
        <v>15</v>
      </c>
      <c r="E110">
        <v>2236.15</v>
      </c>
      <c r="F110" t="s">
        <v>1672</v>
      </c>
      <c r="G110">
        <v>51.92</v>
      </c>
      <c r="H110" t="s">
        <v>1661</v>
      </c>
      <c r="I110" t="s">
        <v>1676</v>
      </c>
      <c r="J110" t="s">
        <v>1656</v>
      </c>
      <c r="K110" t="s">
        <v>1691</v>
      </c>
      <c r="L110" t="s">
        <v>1698</v>
      </c>
      <c r="M110" s="86">
        <v>40442</v>
      </c>
    </row>
    <row r="111" spans="1:13" x14ac:dyDescent="0.2">
      <c r="A111">
        <v>3654</v>
      </c>
      <c r="B111" s="86">
        <v>41062</v>
      </c>
      <c r="C111" t="s">
        <v>1652</v>
      </c>
      <c r="D111">
        <v>39</v>
      </c>
      <c r="E111">
        <v>7338.79</v>
      </c>
      <c r="F111" t="s">
        <v>1660</v>
      </c>
      <c r="G111">
        <v>13.99</v>
      </c>
      <c r="H111" t="s">
        <v>1692</v>
      </c>
      <c r="I111" t="s">
        <v>1667</v>
      </c>
      <c r="J111" t="s">
        <v>1663</v>
      </c>
      <c r="K111" t="s">
        <v>1695</v>
      </c>
      <c r="L111" t="s">
        <v>1665</v>
      </c>
      <c r="M111" s="86">
        <v>41067</v>
      </c>
    </row>
    <row r="112" spans="1:13" x14ac:dyDescent="0.2">
      <c r="A112">
        <v>34918</v>
      </c>
      <c r="B112" s="86">
        <v>40109</v>
      </c>
      <c r="C112" t="s">
        <v>1675</v>
      </c>
      <c r="D112">
        <v>25</v>
      </c>
      <c r="E112">
        <v>200.77</v>
      </c>
      <c r="F112" t="s">
        <v>1660</v>
      </c>
      <c r="G112">
        <v>7.98</v>
      </c>
      <c r="H112" t="s">
        <v>1661</v>
      </c>
      <c r="I112" t="s">
        <v>1667</v>
      </c>
      <c r="J112" t="s">
        <v>1656</v>
      </c>
      <c r="K112" t="s">
        <v>1657</v>
      </c>
      <c r="L112" t="s">
        <v>1670</v>
      </c>
      <c r="M112" s="86">
        <v>40111</v>
      </c>
    </row>
    <row r="113" spans="1:13" x14ac:dyDescent="0.2">
      <c r="A113">
        <v>47171</v>
      </c>
      <c r="B113" s="86">
        <v>40185</v>
      </c>
      <c r="C113" t="s">
        <v>1675</v>
      </c>
      <c r="D113">
        <v>19</v>
      </c>
      <c r="E113">
        <v>50.07</v>
      </c>
      <c r="F113" t="s">
        <v>1660</v>
      </c>
      <c r="G113">
        <v>0.86</v>
      </c>
      <c r="H113" t="s">
        <v>1661</v>
      </c>
      <c r="I113" t="s">
        <v>1676</v>
      </c>
      <c r="J113" t="s">
        <v>1668</v>
      </c>
      <c r="K113" t="s">
        <v>1669</v>
      </c>
      <c r="L113" t="s">
        <v>1670</v>
      </c>
      <c r="M113" s="86">
        <v>40186</v>
      </c>
    </row>
    <row r="114" spans="1:13" x14ac:dyDescent="0.2">
      <c r="A114">
        <v>31456</v>
      </c>
      <c r="B114" s="86">
        <v>41228</v>
      </c>
      <c r="C114" t="s">
        <v>1659</v>
      </c>
      <c r="D114">
        <v>10</v>
      </c>
      <c r="E114">
        <v>225.09</v>
      </c>
      <c r="F114" t="s">
        <v>1660</v>
      </c>
      <c r="G114">
        <v>2.99</v>
      </c>
      <c r="H114" t="s">
        <v>1661</v>
      </c>
      <c r="I114" t="s">
        <v>1676</v>
      </c>
      <c r="J114" t="s">
        <v>1668</v>
      </c>
      <c r="K114" t="s">
        <v>1682</v>
      </c>
      <c r="L114" t="s">
        <v>1658</v>
      </c>
      <c r="M114" s="86">
        <v>41230</v>
      </c>
    </row>
    <row r="115" spans="1:13" x14ac:dyDescent="0.2">
      <c r="A115">
        <v>12642</v>
      </c>
      <c r="B115" s="86">
        <v>39930</v>
      </c>
      <c r="C115" t="s">
        <v>1671</v>
      </c>
      <c r="D115">
        <v>10</v>
      </c>
      <c r="E115">
        <v>564.85</v>
      </c>
      <c r="F115" t="s">
        <v>1653</v>
      </c>
      <c r="G115">
        <v>1.49</v>
      </c>
      <c r="H115" t="s">
        <v>1688</v>
      </c>
      <c r="I115" t="s">
        <v>1676</v>
      </c>
      <c r="J115" t="s">
        <v>1668</v>
      </c>
      <c r="K115" t="s">
        <v>1682</v>
      </c>
      <c r="L115" t="s">
        <v>1658</v>
      </c>
      <c r="M115" s="86">
        <v>39932</v>
      </c>
    </row>
    <row r="116" spans="1:13" x14ac:dyDescent="0.2">
      <c r="A116">
        <v>57633</v>
      </c>
      <c r="B116" s="86">
        <v>40580</v>
      </c>
      <c r="C116" t="s">
        <v>1659</v>
      </c>
      <c r="D116">
        <v>12</v>
      </c>
      <c r="E116">
        <v>351.12</v>
      </c>
      <c r="F116" t="s">
        <v>1653</v>
      </c>
      <c r="G116">
        <v>3.92</v>
      </c>
      <c r="H116" t="s">
        <v>1654</v>
      </c>
      <c r="I116" t="s">
        <v>1667</v>
      </c>
      <c r="J116" t="s">
        <v>1656</v>
      </c>
      <c r="K116" t="s">
        <v>1657</v>
      </c>
      <c r="L116" t="s">
        <v>1680</v>
      </c>
      <c r="M116" s="86">
        <v>40581</v>
      </c>
    </row>
    <row r="117" spans="1:13" x14ac:dyDescent="0.2">
      <c r="A117">
        <v>57734</v>
      </c>
      <c r="B117" s="86">
        <v>40072</v>
      </c>
      <c r="C117" t="s">
        <v>1659</v>
      </c>
      <c r="D117">
        <v>26</v>
      </c>
      <c r="E117">
        <v>110.14</v>
      </c>
      <c r="F117" t="s">
        <v>1660</v>
      </c>
      <c r="G117">
        <v>5.41</v>
      </c>
      <c r="H117" t="s">
        <v>1654</v>
      </c>
      <c r="I117" t="s">
        <v>1662</v>
      </c>
      <c r="J117" t="s">
        <v>1668</v>
      </c>
      <c r="K117" t="s">
        <v>1682</v>
      </c>
      <c r="L117" t="s">
        <v>1658</v>
      </c>
      <c r="M117" s="86">
        <v>40074</v>
      </c>
    </row>
    <row r="118" spans="1:13" x14ac:dyDescent="0.2">
      <c r="A118">
        <v>34596</v>
      </c>
      <c r="B118" s="86">
        <v>40786</v>
      </c>
      <c r="C118" t="s">
        <v>1671</v>
      </c>
      <c r="D118">
        <v>39</v>
      </c>
      <c r="E118">
        <v>302.08999999999997</v>
      </c>
      <c r="F118" t="s">
        <v>1660</v>
      </c>
      <c r="G118">
        <v>6.16</v>
      </c>
      <c r="H118" t="s">
        <v>1693</v>
      </c>
      <c r="I118" t="s">
        <v>1655</v>
      </c>
      <c r="J118" t="s">
        <v>1668</v>
      </c>
      <c r="K118" t="s">
        <v>1682</v>
      </c>
      <c r="L118" t="s">
        <v>1658</v>
      </c>
      <c r="M118" s="86">
        <v>40787</v>
      </c>
    </row>
    <row r="119" spans="1:13" x14ac:dyDescent="0.2">
      <c r="A119">
        <v>51783</v>
      </c>
      <c r="B119" s="86">
        <v>40858</v>
      </c>
      <c r="C119" t="s">
        <v>1675</v>
      </c>
      <c r="D119">
        <v>10</v>
      </c>
      <c r="E119">
        <v>1875.18</v>
      </c>
      <c r="F119" t="s">
        <v>1672</v>
      </c>
      <c r="G119">
        <v>29.21</v>
      </c>
      <c r="H119" t="s">
        <v>1692</v>
      </c>
      <c r="I119" t="s">
        <v>1655</v>
      </c>
      <c r="J119" t="s">
        <v>1656</v>
      </c>
      <c r="K119" t="s">
        <v>1691</v>
      </c>
      <c r="L119" t="s">
        <v>1698</v>
      </c>
      <c r="M119" s="86">
        <v>40860</v>
      </c>
    </row>
    <row r="120" spans="1:13" x14ac:dyDescent="0.2">
      <c r="A120">
        <v>39585</v>
      </c>
      <c r="B120" s="86">
        <v>40906</v>
      </c>
      <c r="C120" t="s">
        <v>1666</v>
      </c>
      <c r="D120">
        <v>32</v>
      </c>
      <c r="E120">
        <v>166.17</v>
      </c>
      <c r="F120" t="s">
        <v>1660</v>
      </c>
      <c r="G120">
        <v>3.63</v>
      </c>
      <c r="H120" t="s">
        <v>1685</v>
      </c>
      <c r="I120" t="s">
        <v>1667</v>
      </c>
      <c r="J120" t="s">
        <v>1656</v>
      </c>
      <c r="K120" t="s">
        <v>1657</v>
      </c>
      <c r="L120" t="s">
        <v>1670</v>
      </c>
      <c r="M120" s="86">
        <v>40907</v>
      </c>
    </row>
    <row r="121" spans="1:13" x14ac:dyDescent="0.2">
      <c r="A121">
        <v>17252</v>
      </c>
      <c r="B121" s="86">
        <v>40662</v>
      </c>
      <c r="C121" t="s">
        <v>1666</v>
      </c>
      <c r="D121">
        <v>49</v>
      </c>
      <c r="E121">
        <v>11365.616</v>
      </c>
      <c r="F121" t="s">
        <v>1672</v>
      </c>
      <c r="G121">
        <v>54.12</v>
      </c>
      <c r="H121" t="s">
        <v>1661</v>
      </c>
      <c r="I121" t="s">
        <v>1655</v>
      </c>
      <c r="J121" t="s">
        <v>1656</v>
      </c>
      <c r="K121" t="s">
        <v>1691</v>
      </c>
      <c r="L121" t="s">
        <v>1698</v>
      </c>
      <c r="M121" s="86">
        <v>40664</v>
      </c>
    </row>
    <row r="122" spans="1:13" x14ac:dyDescent="0.2">
      <c r="A122">
        <v>15329</v>
      </c>
      <c r="B122" s="86">
        <v>41026</v>
      </c>
      <c r="C122" t="s">
        <v>1659</v>
      </c>
      <c r="D122">
        <v>34</v>
      </c>
      <c r="E122">
        <v>1014.87</v>
      </c>
      <c r="F122" t="s">
        <v>1653</v>
      </c>
      <c r="G122">
        <v>1.99</v>
      </c>
      <c r="H122" t="s">
        <v>1654</v>
      </c>
      <c r="I122" t="s">
        <v>1655</v>
      </c>
      <c r="J122" t="s">
        <v>1663</v>
      </c>
      <c r="K122" t="s">
        <v>1677</v>
      </c>
      <c r="L122" t="s">
        <v>1680</v>
      </c>
      <c r="M122" s="86">
        <v>41026</v>
      </c>
    </row>
    <row r="123" spans="1:13" x14ac:dyDescent="0.2">
      <c r="A123">
        <v>23911</v>
      </c>
      <c r="B123" s="86">
        <v>41061</v>
      </c>
      <c r="C123" t="s">
        <v>1671</v>
      </c>
      <c r="D123">
        <v>21</v>
      </c>
      <c r="E123">
        <v>2580.67</v>
      </c>
      <c r="F123" t="s">
        <v>1672</v>
      </c>
      <c r="G123">
        <v>70.2</v>
      </c>
      <c r="H123" t="s">
        <v>1685</v>
      </c>
      <c r="I123" t="s">
        <v>1676</v>
      </c>
      <c r="J123" t="s">
        <v>1656</v>
      </c>
      <c r="K123" t="s">
        <v>1673</v>
      </c>
      <c r="L123" t="s">
        <v>1674</v>
      </c>
      <c r="M123" s="86">
        <v>41062</v>
      </c>
    </row>
    <row r="124" spans="1:13" x14ac:dyDescent="0.2">
      <c r="A124">
        <v>50882</v>
      </c>
      <c r="B124" s="86">
        <v>40421</v>
      </c>
      <c r="C124" t="s">
        <v>1659</v>
      </c>
      <c r="D124">
        <v>37</v>
      </c>
      <c r="E124">
        <v>366.84</v>
      </c>
      <c r="F124" t="s">
        <v>1660</v>
      </c>
      <c r="G124">
        <v>4.68</v>
      </c>
      <c r="H124" t="s">
        <v>1685</v>
      </c>
      <c r="I124" t="s">
        <v>1655</v>
      </c>
      <c r="J124" t="s">
        <v>1668</v>
      </c>
      <c r="K124" t="s">
        <v>1684</v>
      </c>
      <c r="L124" t="s">
        <v>1680</v>
      </c>
      <c r="M124" s="86">
        <v>40421</v>
      </c>
    </row>
    <row r="125" spans="1:13" x14ac:dyDescent="0.2">
      <c r="A125">
        <v>32706</v>
      </c>
      <c r="B125" s="86">
        <v>39998</v>
      </c>
      <c r="C125" t="s">
        <v>1671</v>
      </c>
      <c r="D125">
        <v>5</v>
      </c>
      <c r="E125">
        <v>2017.5</v>
      </c>
      <c r="F125" t="s">
        <v>1672</v>
      </c>
      <c r="G125">
        <v>12.06</v>
      </c>
      <c r="H125" t="s">
        <v>1654</v>
      </c>
      <c r="I125" t="s">
        <v>1676</v>
      </c>
      <c r="J125" t="s">
        <v>1663</v>
      </c>
      <c r="K125" t="s">
        <v>1695</v>
      </c>
      <c r="L125" t="s">
        <v>1698</v>
      </c>
      <c r="M125" s="86">
        <v>40000</v>
      </c>
    </row>
    <row r="126" spans="1:13" x14ac:dyDescent="0.2">
      <c r="A126">
        <v>14851</v>
      </c>
      <c r="B126" s="86">
        <v>41040</v>
      </c>
      <c r="C126" t="s">
        <v>1666</v>
      </c>
      <c r="D126">
        <v>26</v>
      </c>
      <c r="E126">
        <v>1443.2660000000001</v>
      </c>
      <c r="F126" t="s">
        <v>1660</v>
      </c>
      <c r="G126">
        <v>8.99</v>
      </c>
      <c r="H126" t="s">
        <v>1681</v>
      </c>
      <c r="I126" t="s">
        <v>1667</v>
      </c>
      <c r="J126" t="s">
        <v>1663</v>
      </c>
      <c r="K126" t="s">
        <v>1664</v>
      </c>
      <c r="L126" t="s">
        <v>1658</v>
      </c>
      <c r="M126" s="86">
        <v>41042</v>
      </c>
    </row>
    <row r="127" spans="1:13" x14ac:dyDescent="0.2">
      <c r="A127">
        <v>53312</v>
      </c>
      <c r="B127" s="86">
        <v>39998</v>
      </c>
      <c r="C127" t="s">
        <v>1675</v>
      </c>
      <c r="D127">
        <v>23</v>
      </c>
      <c r="E127">
        <v>8413.23</v>
      </c>
      <c r="F127" t="s">
        <v>1660</v>
      </c>
      <c r="G127">
        <v>19.989999999999998</v>
      </c>
      <c r="H127" t="s">
        <v>1661</v>
      </c>
      <c r="I127" t="s">
        <v>1676</v>
      </c>
      <c r="J127" t="s">
        <v>1668</v>
      </c>
      <c r="K127" t="s">
        <v>1702</v>
      </c>
      <c r="L127" t="s">
        <v>1658</v>
      </c>
      <c r="M127" s="86">
        <v>40000</v>
      </c>
    </row>
    <row r="128" spans="1:13" x14ac:dyDescent="0.2">
      <c r="A128">
        <v>59044</v>
      </c>
      <c r="B128" s="86">
        <v>40744</v>
      </c>
      <c r="C128" t="s">
        <v>1671</v>
      </c>
      <c r="D128">
        <v>6</v>
      </c>
      <c r="E128">
        <v>20.190000000000001</v>
      </c>
      <c r="F128" t="s">
        <v>1660</v>
      </c>
      <c r="G128">
        <v>0.99</v>
      </c>
      <c r="H128" t="s">
        <v>1690</v>
      </c>
      <c r="I128" t="s">
        <v>1662</v>
      </c>
      <c r="J128" t="s">
        <v>1668</v>
      </c>
      <c r="K128" t="s">
        <v>1697</v>
      </c>
      <c r="L128" t="s">
        <v>1658</v>
      </c>
      <c r="M128" s="86">
        <v>40746</v>
      </c>
    </row>
    <row r="129" spans="1:13" x14ac:dyDescent="0.2">
      <c r="A129">
        <v>50626</v>
      </c>
      <c r="B129" s="86">
        <v>40106</v>
      </c>
      <c r="C129" t="s">
        <v>1675</v>
      </c>
      <c r="D129">
        <v>42</v>
      </c>
      <c r="E129">
        <v>26126.92</v>
      </c>
      <c r="F129" t="s">
        <v>1660</v>
      </c>
      <c r="G129">
        <v>24.49</v>
      </c>
      <c r="H129" t="s">
        <v>1693</v>
      </c>
      <c r="I129" t="s">
        <v>1655</v>
      </c>
      <c r="J129" t="s">
        <v>1663</v>
      </c>
      <c r="K129" t="s">
        <v>1686</v>
      </c>
      <c r="L129" t="s">
        <v>1687</v>
      </c>
      <c r="M129" s="86">
        <v>40108</v>
      </c>
    </row>
    <row r="130" spans="1:13" x14ac:dyDescent="0.2">
      <c r="A130">
        <v>30848</v>
      </c>
      <c r="B130" s="86">
        <v>40664</v>
      </c>
      <c r="C130" t="s">
        <v>1675</v>
      </c>
      <c r="D130">
        <v>13</v>
      </c>
      <c r="E130">
        <v>4324.29</v>
      </c>
      <c r="F130" t="s">
        <v>1672</v>
      </c>
      <c r="G130">
        <v>40.19</v>
      </c>
      <c r="H130" t="s">
        <v>1681</v>
      </c>
      <c r="I130" t="s">
        <v>1667</v>
      </c>
      <c r="J130" t="s">
        <v>1656</v>
      </c>
      <c r="K130" t="s">
        <v>1691</v>
      </c>
      <c r="L130" t="s">
        <v>1698</v>
      </c>
      <c r="M130" s="86">
        <v>40666</v>
      </c>
    </row>
    <row r="131" spans="1:13" x14ac:dyDescent="0.2">
      <c r="A131">
        <v>43109</v>
      </c>
      <c r="B131" s="86">
        <v>41264</v>
      </c>
      <c r="C131" t="s">
        <v>1671</v>
      </c>
      <c r="D131">
        <v>10</v>
      </c>
      <c r="E131">
        <v>97.02</v>
      </c>
      <c r="F131" t="s">
        <v>1660</v>
      </c>
      <c r="G131">
        <v>1.99</v>
      </c>
      <c r="H131" t="s">
        <v>1678</v>
      </c>
      <c r="I131" t="s">
        <v>1667</v>
      </c>
      <c r="J131" t="s">
        <v>1663</v>
      </c>
      <c r="K131" t="s">
        <v>1677</v>
      </c>
      <c r="L131" t="s">
        <v>1680</v>
      </c>
      <c r="M131" s="86">
        <v>41265</v>
      </c>
    </row>
    <row r="132" spans="1:13" x14ac:dyDescent="0.2">
      <c r="A132">
        <v>31878</v>
      </c>
      <c r="B132" s="86">
        <v>40895</v>
      </c>
      <c r="C132" t="s">
        <v>1675</v>
      </c>
      <c r="D132">
        <v>42</v>
      </c>
      <c r="E132">
        <v>5678.5524999999998</v>
      </c>
      <c r="F132" t="s">
        <v>1660</v>
      </c>
      <c r="G132">
        <v>8.99</v>
      </c>
      <c r="H132" t="s">
        <v>1685</v>
      </c>
      <c r="I132" t="s">
        <v>1676</v>
      </c>
      <c r="J132" t="s">
        <v>1663</v>
      </c>
      <c r="K132" t="s">
        <v>1664</v>
      </c>
      <c r="L132" t="s">
        <v>1658</v>
      </c>
      <c r="M132" s="86">
        <v>40896</v>
      </c>
    </row>
    <row r="133" spans="1:13" x14ac:dyDescent="0.2">
      <c r="A133">
        <v>42631</v>
      </c>
      <c r="B133" s="86">
        <v>39942</v>
      </c>
      <c r="C133" t="s">
        <v>1659</v>
      </c>
      <c r="D133">
        <v>22</v>
      </c>
      <c r="E133">
        <v>1148.0355</v>
      </c>
      <c r="F133" t="s">
        <v>1653</v>
      </c>
      <c r="G133">
        <v>8.99</v>
      </c>
      <c r="H133" t="s">
        <v>1688</v>
      </c>
      <c r="I133" t="s">
        <v>1667</v>
      </c>
      <c r="J133" t="s">
        <v>1663</v>
      </c>
      <c r="K133" t="s">
        <v>1664</v>
      </c>
      <c r="L133" t="s">
        <v>1658</v>
      </c>
      <c r="M133" s="86">
        <v>39944</v>
      </c>
    </row>
    <row r="134" spans="1:13" x14ac:dyDescent="0.2">
      <c r="A134">
        <v>34470</v>
      </c>
      <c r="B134" s="86">
        <v>40940</v>
      </c>
      <c r="C134" t="s">
        <v>1671</v>
      </c>
      <c r="D134">
        <v>31</v>
      </c>
      <c r="E134">
        <v>2966.13</v>
      </c>
      <c r="F134" t="s">
        <v>1672</v>
      </c>
      <c r="G134">
        <v>57.38</v>
      </c>
      <c r="H134" t="s">
        <v>1683</v>
      </c>
      <c r="I134" t="s">
        <v>1676</v>
      </c>
      <c r="J134" t="s">
        <v>1656</v>
      </c>
      <c r="K134" t="s">
        <v>1701</v>
      </c>
      <c r="L134" t="s">
        <v>1698</v>
      </c>
      <c r="M134" s="86">
        <v>40941</v>
      </c>
    </row>
    <row r="135" spans="1:13" x14ac:dyDescent="0.2">
      <c r="A135">
        <v>34976</v>
      </c>
      <c r="B135" s="86">
        <v>41237</v>
      </c>
      <c r="C135" t="s">
        <v>1675</v>
      </c>
      <c r="D135">
        <v>29</v>
      </c>
      <c r="E135">
        <v>168.2</v>
      </c>
      <c r="F135" t="s">
        <v>1660</v>
      </c>
      <c r="G135">
        <v>5.46</v>
      </c>
      <c r="H135" t="s">
        <v>1685</v>
      </c>
      <c r="I135" t="s">
        <v>1676</v>
      </c>
      <c r="J135" t="s">
        <v>1668</v>
      </c>
      <c r="K135" t="s">
        <v>1679</v>
      </c>
      <c r="L135" t="s">
        <v>1658</v>
      </c>
      <c r="M135" s="86">
        <v>41238</v>
      </c>
    </row>
    <row r="136" spans="1:13" x14ac:dyDescent="0.2">
      <c r="A136">
        <v>9124</v>
      </c>
      <c r="B136" s="86">
        <v>40832</v>
      </c>
      <c r="C136" t="s">
        <v>1652</v>
      </c>
      <c r="D136">
        <v>17</v>
      </c>
      <c r="E136">
        <v>2637.78</v>
      </c>
      <c r="F136" t="s">
        <v>1660</v>
      </c>
      <c r="G136">
        <v>6.5</v>
      </c>
      <c r="H136" t="s">
        <v>1690</v>
      </c>
      <c r="I136" t="s">
        <v>1662</v>
      </c>
      <c r="J136" t="s">
        <v>1663</v>
      </c>
      <c r="K136" t="s">
        <v>1677</v>
      </c>
      <c r="L136" t="s">
        <v>1658</v>
      </c>
      <c r="M136" s="86">
        <v>40832</v>
      </c>
    </row>
    <row r="137" spans="1:13" x14ac:dyDescent="0.2">
      <c r="A137">
        <v>34215</v>
      </c>
      <c r="B137" s="86">
        <v>40677</v>
      </c>
      <c r="C137" t="s">
        <v>1659</v>
      </c>
      <c r="D137">
        <v>6</v>
      </c>
      <c r="E137">
        <v>35.65</v>
      </c>
      <c r="F137" t="s">
        <v>1660</v>
      </c>
      <c r="G137">
        <v>2.99</v>
      </c>
      <c r="H137" t="s">
        <v>1678</v>
      </c>
      <c r="I137" t="s">
        <v>1676</v>
      </c>
      <c r="J137" t="s">
        <v>1668</v>
      </c>
      <c r="K137" t="s">
        <v>1682</v>
      </c>
      <c r="L137" t="s">
        <v>1658</v>
      </c>
      <c r="M137" s="86">
        <v>40678</v>
      </c>
    </row>
    <row r="138" spans="1:13" x14ac:dyDescent="0.2">
      <c r="A138">
        <v>31558</v>
      </c>
      <c r="B138" s="86">
        <v>40747</v>
      </c>
      <c r="C138" t="s">
        <v>1652</v>
      </c>
      <c r="D138">
        <v>12</v>
      </c>
      <c r="E138">
        <v>3671.3</v>
      </c>
      <c r="F138" t="s">
        <v>1660</v>
      </c>
      <c r="G138">
        <v>24.49</v>
      </c>
      <c r="H138" t="s">
        <v>1678</v>
      </c>
      <c r="I138" t="s">
        <v>1676</v>
      </c>
      <c r="J138" t="s">
        <v>1668</v>
      </c>
      <c r="K138" t="s">
        <v>1702</v>
      </c>
      <c r="L138" t="s">
        <v>1687</v>
      </c>
      <c r="M138" s="86">
        <v>40752</v>
      </c>
    </row>
    <row r="139" spans="1:13" x14ac:dyDescent="0.2">
      <c r="A139">
        <v>59425</v>
      </c>
      <c r="B139" s="86">
        <v>41046</v>
      </c>
      <c r="C139" t="s">
        <v>1675</v>
      </c>
      <c r="D139">
        <v>46</v>
      </c>
      <c r="E139">
        <v>1714.02</v>
      </c>
      <c r="F139" t="s">
        <v>1660</v>
      </c>
      <c r="G139">
        <v>5.08</v>
      </c>
      <c r="H139" t="s">
        <v>1654</v>
      </c>
      <c r="I139" t="s">
        <v>1676</v>
      </c>
      <c r="J139" t="s">
        <v>1668</v>
      </c>
      <c r="K139" t="s">
        <v>1679</v>
      </c>
      <c r="L139" t="s">
        <v>1670</v>
      </c>
      <c r="M139" s="86">
        <v>41049</v>
      </c>
    </row>
    <row r="140" spans="1:13" x14ac:dyDescent="0.2">
      <c r="A140">
        <v>47846</v>
      </c>
      <c r="B140" s="86">
        <v>41132</v>
      </c>
      <c r="C140" t="s">
        <v>1659</v>
      </c>
      <c r="D140">
        <v>25</v>
      </c>
      <c r="E140">
        <v>2674.18</v>
      </c>
      <c r="F140" t="s">
        <v>1660</v>
      </c>
      <c r="G140">
        <v>13.99</v>
      </c>
      <c r="H140" t="s">
        <v>1689</v>
      </c>
      <c r="I140" t="s">
        <v>1667</v>
      </c>
      <c r="J140" t="s">
        <v>1656</v>
      </c>
      <c r="K140" t="s">
        <v>1657</v>
      </c>
      <c r="L140" t="s">
        <v>1665</v>
      </c>
      <c r="M140" s="86">
        <v>41134</v>
      </c>
    </row>
    <row r="141" spans="1:13" x14ac:dyDescent="0.2">
      <c r="A141">
        <v>39168</v>
      </c>
      <c r="B141" s="86">
        <v>41046</v>
      </c>
      <c r="C141" t="s">
        <v>1659</v>
      </c>
      <c r="D141">
        <v>30</v>
      </c>
      <c r="E141">
        <v>301.38</v>
      </c>
      <c r="F141" t="s">
        <v>1660</v>
      </c>
      <c r="G141">
        <v>2.89</v>
      </c>
      <c r="H141" t="s">
        <v>1661</v>
      </c>
      <c r="I141" t="s">
        <v>1676</v>
      </c>
      <c r="J141" t="s">
        <v>1668</v>
      </c>
      <c r="K141" t="s">
        <v>1669</v>
      </c>
      <c r="L141" t="s">
        <v>1680</v>
      </c>
      <c r="M141" s="86">
        <v>41048</v>
      </c>
    </row>
    <row r="142" spans="1:13" x14ac:dyDescent="0.2">
      <c r="A142">
        <v>18753</v>
      </c>
      <c r="B142" s="86">
        <v>40025</v>
      </c>
      <c r="C142" t="s">
        <v>1675</v>
      </c>
      <c r="D142">
        <v>31</v>
      </c>
      <c r="E142">
        <v>3945.95</v>
      </c>
      <c r="F142" t="s">
        <v>1660</v>
      </c>
      <c r="G142">
        <v>12.65</v>
      </c>
      <c r="H142" t="s">
        <v>1661</v>
      </c>
      <c r="I142" t="s">
        <v>1667</v>
      </c>
      <c r="J142" t="s">
        <v>1656</v>
      </c>
      <c r="K142" t="s">
        <v>1673</v>
      </c>
      <c r="L142" t="s">
        <v>1665</v>
      </c>
      <c r="M142" s="86">
        <v>40027</v>
      </c>
    </row>
    <row r="143" spans="1:13" x14ac:dyDescent="0.2">
      <c r="A143">
        <v>17287</v>
      </c>
      <c r="B143" s="86">
        <v>40638</v>
      </c>
      <c r="C143" t="s">
        <v>1659</v>
      </c>
      <c r="D143">
        <v>26</v>
      </c>
      <c r="E143">
        <v>4361.6985000000004</v>
      </c>
      <c r="F143" t="s">
        <v>1660</v>
      </c>
      <c r="G143">
        <v>4.2</v>
      </c>
      <c r="H143" t="s">
        <v>1685</v>
      </c>
      <c r="I143" t="s">
        <v>1676</v>
      </c>
      <c r="J143" t="s">
        <v>1663</v>
      </c>
      <c r="K143" t="s">
        <v>1664</v>
      </c>
      <c r="L143" t="s">
        <v>1658</v>
      </c>
      <c r="M143" s="86">
        <v>40640</v>
      </c>
    </row>
    <row r="144" spans="1:13" x14ac:dyDescent="0.2">
      <c r="A144">
        <v>48641</v>
      </c>
      <c r="B144" s="86">
        <v>40882</v>
      </c>
      <c r="C144" t="s">
        <v>1659</v>
      </c>
      <c r="D144">
        <v>13</v>
      </c>
      <c r="E144">
        <v>66.83</v>
      </c>
      <c r="F144" t="s">
        <v>1660</v>
      </c>
      <c r="G144">
        <v>0.8</v>
      </c>
      <c r="H144" t="s">
        <v>1654</v>
      </c>
      <c r="I144" t="s">
        <v>1662</v>
      </c>
      <c r="J144" t="s">
        <v>1668</v>
      </c>
      <c r="K144" t="s">
        <v>1679</v>
      </c>
      <c r="L144" t="s">
        <v>1670</v>
      </c>
      <c r="M144" s="86">
        <v>40883</v>
      </c>
    </row>
    <row r="145" spans="1:13" x14ac:dyDescent="0.2">
      <c r="A145">
        <v>21766</v>
      </c>
      <c r="B145" s="86">
        <v>39965</v>
      </c>
      <c r="C145" t="s">
        <v>1659</v>
      </c>
      <c r="D145">
        <v>41</v>
      </c>
      <c r="E145">
        <v>5178.17</v>
      </c>
      <c r="F145" t="s">
        <v>1672</v>
      </c>
      <c r="G145">
        <v>30</v>
      </c>
      <c r="H145" t="s">
        <v>1692</v>
      </c>
      <c r="I145" t="s">
        <v>1655</v>
      </c>
      <c r="J145" t="s">
        <v>1656</v>
      </c>
      <c r="K145" t="s">
        <v>1673</v>
      </c>
      <c r="L145" t="s">
        <v>1674</v>
      </c>
      <c r="M145" s="86">
        <v>39967</v>
      </c>
    </row>
    <row r="146" spans="1:13" x14ac:dyDescent="0.2">
      <c r="A146">
        <v>25666</v>
      </c>
      <c r="B146" s="86">
        <v>41154</v>
      </c>
      <c r="C146" t="s">
        <v>1671</v>
      </c>
      <c r="D146">
        <v>23</v>
      </c>
      <c r="E146">
        <v>260.08</v>
      </c>
      <c r="F146" t="s">
        <v>1660</v>
      </c>
      <c r="G146">
        <v>4.8099999999999996</v>
      </c>
      <c r="H146" t="s">
        <v>1661</v>
      </c>
      <c r="I146" t="s">
        <v>1655</v>
      </c>
      <c r="J146" t="s">
        <v>1668</v>
      </c>
      <c r="K146" t="s">
        <v>1694</v>
      </c>
      <c r="L146" t="s">
        <v>1658</v>
      </c>
      <c r="M146" s="86">
        <v>41154</v>
      </c>
    </row>
    <row r="147" spans="1:13" x14ac:dyDescent="0.2">
      <c r="A147">
        <v>50786</v>
      </c>
      <c r="B147" s="86">
        <v>40098</v>
      </c>
      <c r="C147" t="s">
        <v>1652</v>
      </c>
      <c r="D147">
        <v>4</v>
      </c>
      <c r="E147">
        <v>487.72</v>
      </c>
      <c r="F147" t="s">
        <v>1672</v>
      </c>
      <c r="G147">
        <v>14</v>
      </c>
      <c r="H147" t="s">
        <v>1681</v>
      </c>
      <c r="I147" t="s">
        <v>1655</v>
      </c>
      <c r="J147" t="s">
        <v>1663</v>
      </c>
      <c r="K147" t="s">
        <v>1695</v>
      </c>
      <c r="L147" t="s">
        <v>1674</v>
      </c>
      <c r="M147" s="86">
        <v>40105</v>
      </c>
    </row>
    <row r="148" spans="1:13" x14ac:dyDescent="0.2">
      <c r="A148">
        <v>59393</v>
      </c>
      <c r="B148" s="86">
        <v>40502</v>
      </c>
      <c r="C148" t="s">
        <v>1675</v>
      </c>
      <c r="D148">
        <v>34</v>
      </c>
      <c r="E148">
        <v>398.76</v>
      </c>
      <c r="F148" t="s">
        <v>1660</v>
      </c>
      <c r="G148">
        <v>6.97</v>
      </c>
      <c r="H148" t="s">
        <v>1654</v>
      </c>
      <c r="I148" t="s">
        <v>1676</v>
      </c>
      <c r="J148" t="s">
        <v>1668</v>
      </c>
      <c r="K148" t="s">
        <v>1696</v>
      </c>
      <c r="L148" t="s">
        <v>1658</v>
      </c>
      <c r="M148" s="86">
        <v>40503</v>
      </c>
    </row>
    <row r="149" spans="1:13" x14ac:dyDescent="0.2">
      <c r="A149">
        <v>20322</v>
      </c>
      <c r="B149" s="86">
        <v>39992</v>
      </c>
      <c r="C149" t="s">
        <v>1671</v>
      </c>
      <c r="D149">
        <v>15</v>
      </c>
      <c r="E149">
        <v>89.89</v>
      </c>
      <c r="F149" t="s">
        <v>1660</v>
      </c>
      <c r="G149">
        <v>7.96</v>
      </c>
      <c r="H149" t="s">
        <v>1654</v>
      </c>
      <c r="I149" t="s">
        <v>1676</v>
      </c>
      <c r="J149" t="s">
        <v>1668</v>
      </c>
      <c r="K149" t="s">
        <v>1679</v>
      </c>
      <c r="L149" t="s">
        <v>1658</v>
      </c>
      <c r="M149" s="86">
        <v>39992</v>
      </c>
    </row>
    <row r="150" spans="1:13" x14ac:dyDescent="0.2">
      <c r="A150">
        <v>8132</v>
      </c>
      <c r="B150" s="86">
        <v>39947</v>
      </c>
      <c r="C150" t="s">
        <v>1652</v>
      </c>
      <c r="D150">
        <v>45</v>
      </c>
      <c r="E150">
        <v>294.86</v>
      </c>
      <c r="F150" t="s">
        <v>1660</v>
      </c>
      <c r="G150">
        <v>6.92</v>
      </c>
      <c r="H150" t="s">
        <v>1681</v>
      </c>
      <c r="I150" t="s">
        <v>1676</v>
      </c>
      <c r="J150" t="s">
        <v>1668</v>
      </c>
      <c r="K150" t="s">
        <v>1679</v>
      </c>
      <c r="L150" t="s">
        <v>1658</v>
      </c>
      <c r="M150" s="86">
        <v>39954</v>
      </c>
    </row>
    <row r="151" spans="1:13" x14ac:dyDescent="0.2">
      <c r="A151">
        <v>12707</v>
      </c>
      <c r="B151" s="86">
        <v>40327</v>
      </c>
      <c r="C151" t="s">
        <v>1659</v>
      </c>
      <c r="D151">
        <v>20</v>
      </c>
      <c r="E151">
        <v>2213.92</v>
      </c>
      <c r="F151" t="s">
        <v>1660</v>
      </c>
      <c r="G151">
        <v>13.99</v>
      </c>
      <c r="H151" t="s">
        <v>1685</v>
      </c>
      <c r="I151" t="s">
        <v>1662</v>
      </c>
      <c r="J151" t="s">
        <v>1656</v>
      </c>
      <c r="K151" t="s">
        <v>1657</v>
      </c>
      <c r="L151" t="s">
        <v>1665</v>
      </c>
      <c r="M151" s="86">
        <v>40329</v>
      </c>
    </row>
    <row r="152" spans="1:13" x14ac:dyDescent="0.2">
      <c r="A152">
        <v>54180</v>
      </c>
      <c r="B152" s="86">
        <v>41204</v>
      </c>
      <c r="C152" t="s">
        <v>1671</v>
      </c>
      <c r="D152">
        <v>43</v>
      </c>
      <c r="E152">
        <v>913.99</v>
      </c>
      <c r="F152" t="s">
        <v>1660</v>
      </c>
      <c r="G152">
        <v>8.99</v>
      </c>
      <c r="H152" t="s">
        <v>1654</v>
      </c>
      <c r="I152" t="s">
        <v>1655</v>
      </c>
      <c r="J152" t="s">
        <v>1668</v>
      </c>
      <c r="K152" t="s">
        <v>1669</v>
      </c>
      <c r="L152" t="s">
        <v>1680</v>
      </c>
      <c r="M152" s="86">
        <v>41206</v>
      </c>
    </row>
    <row r="153" spans="1:13" x14ac:dyDescent="0.2">
      <c r="A153">
        <v>9409</v>
      </c>
      <c r="B153" s="86">
        <v>41034</v>
      </c>
      <c r="C153" t="s">
        <v>1671</v>
      </c>
      <c r="D153">
        <v>12</v>
      </c>
      <c r="E153">
        <v>1712.66</v>
      </c>
      <c r="F153" t="s">
        <v>1660</v>
      </c>
      <c r="G153">
        <v>4</v>
      </c>
      <c r="H153" t="s">
        <v>1654</v>
      </c>
      <c r="I153" t="s">
        <v>1676</v>
      </c>
      <c r="J153" t="s">
        <v>1663</v>
      </c>
      <c r="K153" t="s">
        <v>1677</v>
      </c>
      <c r="L153" t="s">
        <v>1658</v>
      </c>
      <c r="M153" s="86">
        <v>41036</v>
      </c>
    </row>
    <row r="154" spans="1:13" x14ac:dyDescent="0.2">
      <c r="A154">
        <v>32803</v>
      </c>
      <c r="B154" s="86">
        <v>40893</v>
      </c>
      <c r="C154" t="s">
        <v>1675</v>
      </c>
      <c r="D154">
        <v>49</v>
      </c>
      <c r="E154">
        <v>371.95</v>
      </c>
      <c r="F154" t="s">
        <v>1653</v>
      </c>
      <c r="G154">
        <v>4.71</v>
      </c>
      <c r="H154" t="s">
        <v>1661</v>
      </c>
      <c r="I154" t="s">
        <v>1667</v>
      </c>
      <c r="J154" t="s">
        <v>1668</v>
      </c>
      <c r="K154" t="s">
        <v>1682</v>
      </c>
      <c r="L154" t="s">
        <v>1658</v>
      </c>
      <c r="M154" s="86">
        <v>40894</v>
      </c>
    </row>
    <row r="155" spans="1:13" x14ac:dyDescent="0.2">
      <c r="A155">
        <v>3585</v>
      </c>
      <c r="B155" s="86">
        <v>40139</v>
      </c>
      <c r="C155" t="s">
        <v>1659</v>
      </c>
      <c r="D155">
        <v>34</v>
      </c>
      <c r="E155">
        <v>54.69</v>
      </c>
      <c r="F155" t="s">
        <v>1660</v>
      </c>
      <c r="G155">
        <v>1.57</v>
      </c>
      <c r="H155" t="s">
        <v>1661</v>
      </c>
      <c r="I155" t="s">
        <v>1667</v>
      </c>
      <c r="J155" t="s">
        <v>1668</v>
      </c>
      <c r="K155" t="s">
        <v>1669</v>
      </c>
      <c r="L155" t="s">
        <v>1670</v>
      </c>
      <c r="M155" s="86">
        <v>40140</v>
      </c>
    </row>
    <row r="156" spans="1:13" x14ac:dyDescent="0.2">
      <c r="A156">
        <v>23778</v>
      </c>
      <c r="B156" s="86">
        <v>40007</v>
      </c>
      <c r="C156" t="s">
        <v>1652</v>
      </c>
      <c r="D156">
        <v>13</v>
      </c>
      <c r="E156">
        <v>105.94</v>
      </c>
      <c r="F156" t="s">
        <v>1660</v>
      </c>
      <c r="G156">
        <v>49</v>
      </c>
      <c r="H156" t="s">
        <v>1681</v>
      </c>
      <c r="I156" t="s">
        <v>1667</v>
      </c>
      <c r="J156" t="s">
        <v>1668</v>
      </c>
      <c r="K156" t="s">
        <v>1702</v>
      </c>
      <c r="L156" t="s">
        <v>1687</v>
      </c>
      <c r="M156" s="86">
        <v>40011</v>
      </c>
    </row>
    <row r="157" spans="1:13" x14ac:dyDescent="0.2">
      <c r="A157">
        <v>4069</v>
      </c>
      <c r="B157" s="86">
        <v>41041</v>
      </c>
      <c r="C157" t="s">
        <v>1675</v>
      </c>
      <c r="D157">
        <v>30</v>
      </c>
      <c r="E157">
        <v>78.459999999999994</v>
      </c>
      <c r="F157" t="s">
        <v>1660</v>
      </c>
      <c r="G157">
        <v>0.8</v>
      </c>
      <c r="H157" t="s">
        <v>1685</v>
      </c>
      <c r="I157" t="s">
        <v>1655</v>
      </c>
      <c r="J157" t="s">
        <v>1668</v>
      </c>
      <c r="K157" t="s">
        <v>1700</v>
      </c>
      <c r="L157" t="s">
        <v>1670</v>
      </c>
      <c r="M157" s="86">
        <v>41044</v>
      </c>
    </row>
    <row r="158" spans="1:13" x14ac:dyDescent="0.2">
      <c r="A158">
        <v>53285</v>
      </c>
      <c r="B158" s="86">
        <v>41053</v>
      </c>
      <c r="C158" t="s">
        <v>1671</v>
      </c>
      <c r="D158">
        <v>6</v>
      </c>
      <c r="E158">
        <v>1042.96</v>
      </c>
      <c r="F158" t="s">
        <v>1660</v>
      </c>
      <c r="G158">
        <v>19.989999999999998</v>
      </c>
      <c r="H158" t="s">
        <v>1661</v>
      </c>
      <c r="I158" t="s">
        <v>1676</v>
      </c>
      <c r="J158" t="s">
        <v>1668</v>
      </c>
      <c r="K158" t="s">
        <v>1682</v>
      </c>
      <c r="L158" t="s">
        <v>1658</v>
      </c>
      <c r="M158" s="86">
        <v>41055</v>
      </c>
    </row>
    <row r="159" spans="1:13" x14ac:dyDescent="0.2">
      <c r="A159">
        <v>16065</v>
      </c>
      <c r="B159" s="86">
        <v>40379</v>
      </c>
      <c r="C159" t="s">
        <v>1659</v>
      </c>
      <c r="D159">
        <v>14</v>
      </c>
      <c r="E159">
        <v>54.99</v>
      </c>
      <c r="F159" t="s">
        <v>1660</v>
      </c>
      <c r="G159">
        <v>1.3</v>
      </c>
      <c r="H159" t="s">
        <v>1661</v>
      </c>
      <c r="I159" t="s">
        <v>1667</v>
      </c>
      <c r="J159" t="s">
        <v>1668</v>
      </c>
      <c r="K159" t="s">
        <v>1679</v>
      </c>
      <c r="L159" t="s">
        <v>1670</v>
      </c>
      <c r="M159" s="86">
        <v>40380</v>
      </c>
    </row>
    <row r="160" spans="1:13" x14ac:dyDescent="0.2">
      <c r="A160">
        <v>32613</v>
      </c>
      <c r="B160" s="86">
        <v>40893</v>
      </c>
      <c r="C160" t="s">
        <v>1652</v>
      </c>
      <c r="D160">
        <v>41</v>
      </c>
      <c r="E160">
        <v>7174.9435000000003</v>
      </c>
      <c r="F160" t="s">
        <v>1653</v>
      </c>
      <c r="G160">
        <v>3.99</v>
      </c>
      <c r="H160" t="s">
        <v>1683</v>
      </c>
      <c r="I160" t="s">
        <v>1655</v>
      </c>
      <c r="J160" t="s">
        <v>1663</v>
      </c>
      <c r="K160" t="s">
        <v>1664</v>
      </c>
      <c r="L160" t="s">
        <v>1658</v>
      </c>
      <c r="M160" s="86">
        <v>40895</v>
      </c>
    </row>
    <row r="161" spans="1:13" x14ac:dyDescent="0.2">
      <c r="A161">
        <v>52391</v>
      </c>
      <c r="B161" s="86">
        <v>40159</v>
      </c>
      <c r="C161" t="s">
        <v>1659</v>
      </c>
      <c r="D161">
        <v>39</v>
      </c>
      <c r="E161">
        <v>857.84</v>
      </c>
      <c r="F161" t="s">
        <v>1660</v>
      </c>
      <c r="G161">
        <v>11.52</v>
      </c>
      <c r="H161" t="s">
        <v>1661</v>
      </c>
      <c r="I161" t="s">
        <v>1667</v>
      </c>
      <c r="J161" t="s">
        <v>1668</v>
      </c>
      <c r="K161" t="s">
        <v>1694</v>
      </c>
      <c r="L161" t="s">
        <v>1658</v>
      </c>
      <c r="M161" s="86">
        <v>40161</v>
      </c>
    </row>
    <row r="162" spans="1:13" x14ac:dyDescent="0.2">
      <c r="A162">
        <v>44486</v>
      </c>
      <c r="B162" s="86">
        <v>41099</v>
      </c>
      <c r="C162" t="s">
        <v>1671</v>
      </c>
      <c r="D162">
        <v>36</v>
      </c>
      <c r="E162">
        <v>198.1</v>
      </c>
      <c r="F162" t="s">
        <v>1660</v>
      </c>
      <c r="G162">
        <v>4.96</v>
      </c>
      <c r="H162" t="s">
        <v>1685</v>
      </c>
      <c r="I162" t="s">
        <v>1662</v>
      </c>
      <c r="J162" t="s">
        <v>1668</v>
      </c>
      <c r="K162" t="s">
        <v>1679</v>
      </c>
      <c r="L162" t="s">
        <v>1658</v>
      </c>
      <c r="M162" s="86">
        <v>41102</v>
      </c>
    </row>
    <row r="163" spans="1:13" x14ac:dyDescent="0.2">
      <c r="A163">
        <v>27298</v>
      </c>
      <c r="B163" s="86">
        <v>40866</v>
      </c>
      <c r="C163" t="s">
        <v>1652</v>
      </c>
      <c r="D163">
        <v>31</v>
      </c>
      <c r="E163">
        <v>164.92</v>
      </c>
      <c r="F163" t="s">
        <v>1660</v>
      </c>
      <c r="G163">
        <v>4.8600000000000003</v>
      </c>
      <c r="H163" t="s">
        <v>1654</v>
      </c>
      <c r="I163" t="s">
        <v>1662</v>
      </c>
      <c r="J163" t="s">
        <v>1668</v>
      </c>
      <c r="K163" t="s">
        <v>1679</v>
      </c>
      <c r="L163" t="s">
        <v>1658</v>
      </c>
      <c r="M163" s="86">
        <v>40871</v>
      </c>
    </row>
    <row r="164" spans="1:13" x14ac:dyDescent="0.2">
      <c r="A164">
        <v>3907</v>
      </c>
      <c r="B164" s="86">
        <v>41139</v>
      </c>
      <c r="C164" t="s">
        <v>1675</v>
      </c>
      <c r="D164">
        <v>34</v>
      </c>
      <c r="E164">
        <v>729.83</v>
      </c>
      <c r="F164" t="s">
        <v>1660</v>
      </c>
      <c r="G164">
        <v>15.1</v>
      </c>
      <c r="H164" t="s">
        <v>1654</v>
      </c>
      <c r="I164" t="s">
        <v>1662</v>
      </c>
      <c r="J164" t="s">
        <v>1668</v>
      </c>
      <c r="K164" t="s">
        <v>1682</v>
      </c>
      <c r="L164" t="s">
        <v>1658</v>
      </c>
      <c r="M164" s="86">
        <v>41141</v>
      </c>
    </row>
    <row r="165" spans="1:13" x14ac:dyDescent="0.2">
      <c r="A165">
        <v>58690</v>
      </c>
      <c r="B165" s="86">
        <v>40852</v>
      </c>
      <c r="C165" t="s">
        <v>1659</v>
      </c>
      <c r="D165">
        <v>14</v>
      </c>
      <c r="E165">
        <v>3023.73</v>
      </c>
      <c r="F165" t="s">
        <v>1672</v>
      </c>
      <c r="G165">
        <v>69.64</v>
      </c>
      <c r="H165" t="s">
        <v>1661</v>
      </c>
      <c r="I165" t="s">
        <v>1662</v>
      </c>
      <c r="J165" t="s">
        <v>1656</v>
      </c>
      <c r="K165" t="s">
        <v>1691</v>
      </c>
      <c r="L165" t="s">
        <v>1698</v>
      </c>
      <c r="M165" s="86">
        <v>40853</v>
      </c>
    </row>
    <row r="166" spans="1:13" x14ac:dyDescent="0.2">
      <c r="A166">
        <v>41831</v>
      </c>
      <c r="B166" s="86">
        <v>41111</v>
      </c>
      <c r="C166" t="s">
        <v>1666</v>
      </c>
      <c r="D166">
        <v>43</v>
      </c>
      <c r="E166">
        <v>3441.09</v>
      </c>
      <c r="F166" t="s">
        <v>1672</v>
      </c>
      <c r="G166">
        <v>30.06</v>
      </c>
      <c r="H166" t="s">
        <v>1654</v>
      </c>
      <c r="I166" t="s">
        <v>1667</v>
      </c>
      <c r="J166" t="s">
        <v>1663</v>
      </c>
      <c r="K166" t="s">
        <v>1695</v>
      </c>
      <c r="L166" t="s">
        <v>1698</v>
      </c>
      <c r="M166" s="86">
        <v>41113</v>
      </c>
    </row>
    <row r="167" spans="1:13" x14ac:dyDescent="0.2">
      <c r="A167">
        <v>28130</v>
      </c>
      <c r="B167" s="86">
        <v>40024</v>
      </c>
      <c r="C167" t="s">
        <v>1652</v>
      </c>
      <c r="D167">
        <v>32</v>
      </c>
      <c r="E167">
        <v>1381.88</v>
      </c>
      <c r="F167" t="s">
        <v>1653</v>
      </c>
      <c r="G167">
        <v>6.77</v>
      </c>
      <c r="H167" t="s">
        <v>1661</v>
      </c>
      <c r="I167" t="s">
        <v>1667</v>
      </c>
      <c r="J167" t="s">
        <v>1656</v>
      </c>
      <c r="K167" t="s">
        <v>1657</v>
      </c>
      <c r="L167" t="s">
        <v>1658</v>
      </c>
      <c r="M167" s="86">
        <v>40024</v>
      </c>
    </row>
    <row r="168" spans="1:13" x14ac:dyDescent="0.2">
      <c r="A168">
        <v>46533</v>
      </c>
      <c r="B168" s="86">
        <v>40093</v>
      </c>
      <c r="C168" t="s">
        <v>1659</v>
      </c>
      <c r="D168">
        <v>12</v>
      </c>
      <c r="E168">
        <v>654.87400000000002</v>
      </c>
      <c r="F168" t="s">
        <v>1653</v>
      </c>
      <c r="G168">
        <v>3.99</v>
      </c>
      <c r="H168" t="s">
        <v>1685</v>
      </c>
      <c r="I168" t="s">
        <v>1662</v>
      </c>
      <c r="J168" t="s">
        <v>1663</v>
      </c>
      <c r="K168" t="s">
        <v>1664</v>
      </c>
      <c r="L168" t="s">
        <v>1658</v>
      </c>
      <c r="M168" s="86">
        <v>40095</v>
      </c>
    </row>
    <row r="169" spans="1:13" x14ac:dyDescent="0.2">
      <c r="A169">
        <v>23174</v>
      </c>
      <c r="B169" s="86">
        <v>41116</v>
      </c>
      <c r="C169" t="s">
        <v>1652</v>
      </c>
      <c r="D169">
        <v>8</v>
      </c>
      <c r="E169">
        <v>138.24</v>
      </c>
      <c r="F169" t="s">
        <v>1660</v>
      </c>
      <c r="G169">
        <v>7.04</v>
      </c>
      <c r="H169" t="s">
        <v>1661</v>
      </c>
      <c r="I169" t="s">
        <v>1655</v>
      </c>
      <c r="J169" t="s">
        <v>1668</v>
      </c>
      <c r="K169" t="s">
        <v>1694</v>
      </c>
      <c r="L169" t="s">
        <v>1658</v>
      </c>
      <c r="M169" s="86">
        <v>41123</v>
      </c>
    </row>
    <row r="170" spans="1:13" x14ac:dyDescent="0.2">
      <c r="A170">
        <v>35878</v>
      </c>
      <c r="B170" s="86">
        <v>40403</v>
      </c>
      <c r="C170" t="s">
        <v>1675</v>
      </c>
      <c r="D170">
        <v>11</v>
      </c>
      <c r="E170">
        <v>485.46</v>
      </c>
      <c r="F170" t="s">
        <v>1660</v>
      </c>
      <c r="G170">
        <v>17.48</v>
      </c>
      <c r="H170" t="s">
        <v>1661</v>
      </c>
      <c r="I170" t="s">
        <v>1667</v>
      </c>
      <c r="J170" t="s">
        <v>1668</v>
      </c>
      <c r="K170" t="s">
        <v>1679</v>
      </c>
      <c r="L170" t="s">
        <v>1658</v>
      </c>
      <c r="M170" s="86">
        <v>40404</v>
      </c>
    </row>
    <row r="171" spans="1:13" x14ac:dyDescent="0.2">
      <c r="A171">
        <v>26469</v>
      </c>
      <c r="B171" s="86">
        <v>41120</v>
      </c>
      <c r="C171" t="s">
        <v>1675</v>
      </c>
      <c r="D171">
        <v>50</v>
      </c>
      <c r="E171">
        <v>350.01</v>
      </c>
      <c r="F171" t="s">
        <v>1660</v>
      </c>
      <c r="G171">
        <v>6.93</v>
      </c>
      <c r="H171" t="s">
        <v>1661</v>
      </c>
      <c r="I171" t="s">
        <v>1676</v>
      </c>
      <c r="J171" t="s">
        <v>1668</v>
      </c>
      <c r="K171" t="s">
        <v>1679</v>
      </c>
      <c r="L171" t="s">
        <v>1658</v>
      </c>
      <c r="M171" s="86">
        <v>41121</v>
      </c>
    </row>
    <row r="172" spans="1:13" x14ac:dyDescent="0.2">
      <c r="A172">
        <v>35910</v>
      </c>
      <c r="B172" s="86">
        <v>40506</v>
      </c>
      <c r="C172" t="s">
        <v>1659</v>
      </c>
      <c r="D172">
        <v>25</v>
      </c>
      <c r="E172">
        <v>161.72</v>
      </c>
      <c r="F172" t="s">
        <v>1660</v>
      </c>
      <c r="G172">
        <v>8.4</v>
      </c>
      <c r="H172" t="s">
        <v>1688</v>
      </c>
      <c r="I172" t="s">
        <v>1667</v>
      </c>
      <c r="J172" t="s">
        <v>1668</v>
      </c>
      <c r="K172" t="s">
        <v>1679</v>
      </c>
      <c r="L172" t="s">
        <v>1658</v>
      </c>
      <c r="M172" s="86">
        <v>40508</v>
      </c>
    </row>
    <row r="173" spans="1:13" x14ac:dyDescent="0.2">
      <c r="A173">
        <v>53412</v>
      </c>
      <c r="B173" s="86">
        <v>40071</v>
      </c>
      <c r="C173" t="s">
        <v>1671</v>
      </c>
      <c r="D173">
        <v>45</v>
      </c>
      <c r="E173">
        <v>2544.73</v>
      </c>
      <c r="F173" t="s">
        <v>1660</v>
      </c>
      <c r="G173">
        <v>11.1</v>
      </c>
      <c r="H173" t="s">
        <v>1690</v>
      </c>
      <c r="I173" t="s">
        <v>1662</v>
      </c>
      <c r="J173" t="s">
        <v>1656</v>
      </c>
      <c r="K173" t="s">
        <v>1657</v>
      </c>
      <c r="L173" t="s">
        <v>1665</v>
      </c>
      <c r="M173" s="86">
        <v>40072</v>
      </c>
    </row>
    <row r="174" spans="1:13" x14ac:dyDescent="0.2">
      <c r="A174">
        <v>56260</v>
      </c>
      <c r="B174" s="86">
        <v>40040</v>
      </c>
      <c r="C174" t="s">
        <v>1666</v>
      </c>
      <c r="D174">
        <v>34</v>
      </c>
      <c r="E174">
        <v>223.76</v>
      </c>
      <c r="F174" t="s">
        <v>1660</v>
      </c>
      <c r="G174">
        <v>7.91</v>
      </c>
      <c r="H174" t="s">
        <v>1683</v>
      </c>
      <c r="I174" t="s">
        <v>1667</v>
      </c>
      <c r="J174" t="s">
        <v>1668</v>
      </c>
      <c r="K174" t="s">
        <v>1679</v>
      </c>
      <c r="L174" t="s">
        <v>1658</v>
      </c>
      <c r="M174" s="86">
        <v>40041</v>
      </c>
    </row>
    <row r="175" spans="1:13" x14ac:dyDescent="0.2">
      <c r="A175">
        <v>8546</v>
      </c>
      <c r="B175" s="86">
        <v>41000</v>
      </c>
      <c r="C175" t="s">
        <v>1659</v>
      </c>
      <c r="D175">
        <v>4</v>
      </c>
      <c r="E175">
        <v>51.94</v>
      </c>
      <c r="F175" t="s">
        <v>1653</v>
      </c>
      <c r="G175">
        <v>1.99</v>
      </c>
      <c r="H175" t="s">
        <v>1693</v>
      </c>
      <c r="I175" t="s">
        <v>1662</v>
      </c>
      <c r="J175" t="s">
        <v>1663</v>
      </c>
      <c r="K175" t="s">
        <v>1677</v>
      </c>
      <c r="L175" t="s">
        <v>1680</v>
      </c>
      <c r="M175" s="86">
        <v>41002</v>
      </c>
    </row>
    <row r="176" spans="1:13" x14ac:dyDescent="0.2">
      <c r="A176">
        <v>38341</v>
      </c>
      <c r="B176" s="86">
        <v>39951</v>
      </c>
      <c r="C176" t="s">
        <v>1675</v>
      </c>
      <c r="D176">
        <v>38</v>
      </c>
      <c r="E176">
        <v>623.12649999999996</v>
      </c>
      <c r="F176" t="s">
        <v>1660</v>
      </c>
      <c r="G176">
        <v>0.99</v>
      </c>
      <c r="H176" t="s">
        <v>1692</v>
      </c>
      <c r="I176" t="s">
        <v>1667</v>
      </c>
      <c r="J176" t="s">
        <v>1663</v>
      </c>
      <c r="K176" t="s">
        <v>1664</v>
      </c>
      <c r="L176" t="s">
        <v>1670</v>
      </c>
      <c r="M176" s="86">
        <v>39951</v>
      </c>
    </row>
    <row r="177" spans="1:13" x14ac:dyDescent="0.2">
      <c r="A177">
        <v>50306</v>
      </c>
      <c r="B177" s="86">
        <v>40683</v>
      </c>
      <c r="C177" t="s">
        <v>1675</v>
      </c>
      <c r="D177">
        <v>34</v>
      </c>
      <c r="E177">
        <v>2010.89</v>
      </c>
      <c r="F177" t="s">
        <v>1660</v>
      </c>
      <c r="G177">
        <v>11.55</v>
      </c>
      <c r="H177" t="s">
        <v>1661</v>
      </c>
      <c r="I177" t="s">
        <v>1662</v>
      </c>
      <c r="J177" t="s">
        <v>1668</v>
      </c>
      <c r="K177" t="s">
        <v>1682</v>
      </c>
      <c r="L177" t="s">
        <v>1658</v>
      </c>
      <c r="M177" s="86">
        <v>40685</v>
      </c>
    </row>
    <row r="178" spans="1:13" x14ac:dyDescent="0.2">
      <c r="A178">
        <v>16804</v>
      </c>
      <c r="B178" s="86">
        <v>40978</v>
      </c>
      <c r="C178" t="s">
        <v>1659</v>
      </c>
      <c r="D178">
        <v>46</v>
      </c>
      <c r="E178">
        <v>2430.34</v>
      </c>
      <c r="F178" t="s">
        <v>1660</v>
      </c>
      <c r="G178">
        <v>13.88</v>
      </c>
      <c r="H178" t="s">
        <v>1661</v>
      </c>
      <c r="I178" t="s">
        <v>1655</v>
      </c>
      <c r="J178" t="s">
        <v>1668</v>
      </c>
      <c r="K178" t="s">
        <v>1679</v>
      </c>
      <c r="L178" t="s">
        <v>1658</v>
      </c>
      <c r="M178" s="86">
        <v>40980</v>
      </c>
    </row>
    <row r="179" spans="1:13" x14ac:dyDescent="0.2">
      <c r="A179">
        <v>36838</v>
      </c>
      <c r="B179" s="86">
        <v>39911</v>
      </c>
      <c r="C179" t="s">
        <v>1652</v>
      </c>
      <c r="D179">
        <v>3</v>
      </c>
      <c r="E179">
        <v>32.76</v>
      </c>
      <c r="F179" t="s">
        <v>1653</v>
      </c>
      <c r="G179">
        <v>0.5</v>
      </c>
      <c r="H179" t="s">
        <v>1690</v>
      </c>
      <c r="I179" t="s">
        <v>1667</v>
      </c>
      <c r="J179" t="s">
        <v>1668</v>
      </c>
      <c r="K179" t="s">
        <v>1697</v>
      </c>
      <c r="L179" t="s">
        <v>1658</v>
      </c>
      <c r="M179" s="86">
        <v>39920</v>
      </c>
    </row>
    <row r="180" spans="1:13" x14ac:dyDescent="0.2">
      <c r="A180">
        <v>13730</v>
      </c>
      <c r="B180" s="86">
        <v>40672</v>
      </c>
      <c r="C180" t="s">
        <v>1659</v>
      </c>
      <c r="D180">
        <v>26</v>
      </c>
      <c r="E180">
        <v>3617.64</v>
      </c>
      <c r="F180" t="s">
        <v>1672</v>
      </c>
      <c r="G180">
        <v>43.75</v>
      </c>
      <c r="H180" t="s">
        <v>1683</v>
      </c>
      <c r="I180" t="s">
        <v>1667</v>
      </c>
      <c r="J180" t="s">
        <v>1656</v>
      </c>
      <c r="K180" t="s">
        <v>1691</v>
      </c>
      <c r="L180" t="s">
        <v>1698</v>
      </c>
      <c r="M180" s="86">
        <v>40674</v>
      </c>
    </row>
    <row r="181" spans="1:13" x14ac:dyDescent="0.2">
      <c r="A181">
        <v>47520</v>
      </c>
      <c r="B181" s="86">
        <v>40093</v>
      </c>
      <c r="C181" t="s">
        <v>1666</v>
      </c>
      <c r="D181">
        <v>36</v>
      </c>
      <c r="E181">
        <v>277.88</v>
      </c>
      <c r="F181" t="s">
        <v>1660</v>
      </c>
      <c r="G181">
        <v>6.16</v>
      </c>
      <c r="H181" t="s">
        <v>1692</v>
      </c>
      <c r="I181" t="s">
        <v>1655</v>
      </c>
      <c r="J181" t="s">
        <v>1668</v>
      </c>
      <c r="K181" t="s">
        <v>1682</v>
      </c>
      <c r="L181" t="s">
        <v>1658</v>
      </c>
      <c r="M181" s="86">
        <v>40095</v>
      </c>
    </row>
    <row r="182" spans="1:13" x14ac:dyDescent="0.2">
      <c r="A182">
        <v>55360</v>
      </c>
      <c r="B182" s="86">
        <v>39835</v>
      </c>
      <c r="C182" t="s">
        <v>1675</v>
      </c>
      <c r="D182">
        <v>49</v>
      </c>
      <c r="E182">
        <v>134.83000000000001</v>
      </c>
      <c r="F182" t="s">
        <v>1660</v>
      </c>
      <c r="G182">
        <v>0.5</v>
      </c>
      <c r="H182" t="s">
        <v>1690</v>
      </c>
      <c r="I182" t="s">
        <v>1662</v>
      </c>
      <c r="J182" t="s">
        <v>1668</v>
      </c>
      <c r="K182" t="s">
        <v>1697</v>
      </c>
      <c r="L182" t="s">
        <v>1658</v>
      </c>
      <c r="M182" s="86">
        <v>39837</v>
      </c>
    </row>
    <row r="183" spans="1:13" x14ac:dyDescent="0.2">
      <c r="A183">
        <v>7461</v>
      </c>
      <c r="B183" s="86">
        <v>39825</v>
      </c>
      <c r="C183" t="s">
        <v>1652</v>
      </c>
      <c r="D183">
        <v>12</v>
      </c>
      <c r="E183">
        <v>4080.3</v>
      </c>
      <c r="F183" t="s">
        <v>1672</v>
      </c>
      <c r="G183">
        <v>39</v>
      </c>
      <c r="H183" t="s">
        <v>1654</v>
      </c>
      <c r="I183" t="s">
        <v>1676</v>
      </c>
      <c r="J183" t="s">
        <v>1656</v>
      </c>
      <c r="K183" t="s">
        <v>1673</v>
      </c>
      <c r="L183" t="s">
        <v>1674</v>
      </c>
      <c r="M183" s="86">
        <v>39827</v>
      </c>
    </row>
    <row r="184" spans="1:13" x14ac:dyDescent="0.2">
      <c r="A184">
        <v>46979</v>
      </c>
      <c r="B184" s="86">
        <v>41106</v>
      </c>
      <c r="C184" t="s">
        <v>1652</v>
      </c>
      <c r="D184">
        <v>30</v>
      </c>
      <c r="E184">
        <v>8718.4599999999991</v>
      </c>
      <c r="F184" t="s">
        <v>1672</v>
      </c>
      <c r="G184">
        <v>26.53</v>
      </c>
      <c r="H184" t="s">
        <v>1688</v>
      </c>
      <c r="I184" t="s">
        <v>1655</v>
      </c>
      <c r="J184" t="s">
        <v>1663</v>
      </c>
      <c r="K184" t="s">
        <v>1695</v>
      </c>
      <c r="L184" t="s">
        <v>1674</v>
      </c>
      <c r="M184" s="86">
        <v>41108</v>
      </c>
    </row>
    <row r="185" spans="1:13" x14ac:dyDescent="0.2">
      <c r="A185">
        <v>26881</v>
      </c>
      <c r="B185" s="86">
        <v>40026</v>
      </c>
      <c r="C185" t="s">
        <v>1652</v>
      </c>
      <c r="D185">
        <v>26</v>
      </c>
      <c r="E185">
        <v>10692.97</v>
      </c>
      <c r="F185" t="s">
        <v>1672</v>
      </c>
      <c r="G185">
        <v>110.2</v>
      </c>
      <c r="H185" t="s">
        <v>1685</v>
      </c>
      <c r="I185" t="s">
        <v>1662</v>
      </c>
      <c r="J185" t="s">
        <v>1656</v>
      </c>
      <c r="K185" t="s">
        <v>1691</v>
      </c>
      <c r="L185" t="s">
        <v>1698</v>
      </c>
      <c r="M185" s="86">
        <v>40030</v>
      </c>
    </row>
    <row r="186" spans="1:13" x14ac:dyDescent="0.2">
      <c r="A186">
        <v>21988</v>
      </c>
      <c r="B186" s="86">
        <v>40265</v>
      </c>
      <c r="C186" t="s">
        <v>1675</v>
      </c>
      <c r="D186">
        <v>4</v>
      </c>
      <c r="E186">
        <v>1337.19</v>
      </c>
      <c r="F186" t="s">
        <v>1672</v>
      </c>
      <c r="G186">
        <v>91.05</v>
      </c>
      <c r="H186" t="s">
        <v>1681</v>
      </c>
      <c r="I186" t="s">
        <v>1667</v>
      </c>
      <c r="J186" t="s">
        <v>1668</v>
      </c>
      <c r="K186" t="s">
        <v>1702</v>
      </c>
      <c r="L186" t="s">
        <v>1674</v>
      </c>
      <c r="M186" s="86">
        <v>40267</v>
      </c>
    </row>
    <row r="187" spans="1:13" x14ac:dyDescent="0.2">
      <c r="A187">
        <v>56967</v>
      </c>
      <c r="B187" s="86">
        <v>40970</v>
      </c>
      <c r="C187" t="s">
        <v>1652</v>
      </c>
      <c r="D187">
        <v>17</v>
      </c>
      <c r="E187">
        <v>1383.9</v>
      </c>
      <c r="F187" t="s">
        <v>1653</v>
      </c>
      <c r="G187">
        <v>6.13</v>
      </c>
      <c r="H187" t="s">
        <v>1661</v>
      </c>
      <c r="I187" t="s">
        <v>1676</v>
      </c>
      <c r="J187" t="s">
        <v>1663</v>
      </c>
      <c r="K187" t="s">
        <v>1677</v>
      </c>
      <c r="L187" t="s">
        <v>1658</v>
      </c>
      <c r="M187" s="86">
        <v>40977</v>
      </c>
    </row>
    <row r="188" spans="1:13" x14ac:dyDescent="0.2">
      <c r="A188">
        <v>46368</v>
      </c>
      <c r="B188" s="86">
        <v>41023</v>
      </c>
      <c r="C188" t="s">
        <v>1659</v>
      </c>
      <c r="D188">
        <v>48</v>
      </c>
      <c r="E188">
        <v>166.13</v>
      </c>
      <c r="F188" t="s">
        <v>1660</v>
      </c>
      <c r="G188">
        <v>3.97</v>
      </c>
      <c r="H188" t="s">
        <v>1683</v>
      </c>
      <c r="I188" t="s">
        <v>1667</v>
      </c>
      <c r="J188" t="s">
        <v>1668</v>
      </c>
      <c r="K188" t="s">
        <v>1669</v>
      </c>
      <c r="L188" t="s">
        <v>1670</v>
      </c>
      <c r="M188" s="86">
        <v>41025</v>
      </c>
    </row>
    <row r="189" spans="1:13" x14ac:dyDescent="0.2">
      <c r="A189">
        <v>8388</v>
      </c>
      <c r="B189" s="86">
        <v>40962</v>
      </c>
      <c r="C189" t="s">
        <v>1652</v>
      </c>
      <c r="D189">
        <v>39</v>
      </c>
      <c r="E189">
        <v>290.3</v>
      </c>
      <c r="F189" t="s">
        <v>1660</v>
      </c>
      <c r="G189">
        <v>4</v>
      </c>
      <c r="H189" t="s">
        <v>1661</v>
      </c>
      <c r="I189" t="s">
        <v>1676</v>
      </c>
      <c r="J189" t="s">
        <v>1656</v>
      </c>
      <c r="K189" t="s">
        <v>1657</v>
      </c>
      <c r="L189" t="s">
        <v>1670</v>
      </c>
      <c r="M189" s="86">
        <v>40964</v>
      </c>
    </row>
    <row r="190" spans="1:13" x14ac:dyDescent="0.2">
      <c r="A190">
        <v>21319</v>
      </c>
      <c r="B190" s="86">
        <v>40297</v>
      </c>
      <c r="C190" t="s">
        <v>1675</v>
      </c>
      <c r="D190">
        <v>42</v>
      </c>
      <c r="E190">
        <v>1060.3399999999999</v>
      </c>
      <c r="F190" t="s">
        <v>1672</v>
      </c>
      <c r="G190">
        <v>15.68</v>
      </c>
      <c r="H190" t="s">
        <v>1692</v>
      </c>
      <c r="I190" t="s">
        <v>1655</v>
      </c>
      <c r="J190" t="s">
        <v>1656</v>
      </c>
      <c r="K190" t="s">
        <v>1657</v>
      </c>
      <c r="L190" t="s">
        <v>1674</v>
      </c>
      <c r="M190" s="86">
        <v>40298</v>
      </c>
    </row>
    <row r="191" spans="1:13" x14ac:dyDescent="0.2">
      <c r="A191">
        <v>59238</v>
      </c>
      <c r="B191" s="86">
        <v>40075</v>
      </c>
      <c r="C191" t="s">
        <v>1659</v>
      </c>
      <c r="D191">
        <v>11</v>
      </c>
      <c r="E191">
        <v>455.88</v>
      </c>
      <c r="F191" t="s">
        <v>1653</v>
      </c>
      <c r="G191">
        <v>8.99</v>
      </c>
      <c r="H191" t="s">
        <v>1688</v>
      </c>
      <c r="I191" t="s">
        <v>1667</v>
      </c>
      <c r="J191" t="s">
        <v>1668</v>
      </c>
      <c r="K191" t="s">
        <v>1669</v>
      </c>
      <c r="L191" t="s">
        <v>1680</v>
      </c>
      <c r="M191" s="86">
        <v>40076</v>
      </c>
    </row>
    <row r="192" spans="1:13" x14ac:dyDescent="0.2">
      <c r="A192">
        <v>29507</v>
      </c>
      <c r="B192" s="86">
        <v>40948</v>
      </c>
      <c r="C192" t="s">
        <v>1652</v>
      </c>
      <c r="D192">
        <v>14</v>
      </c>
      <c r="E192">
        <v>3049.6320000000001</v>
      </c>
      <c r="F192" t="s">
        <v>1672</v>
      </c>
      <c r="G192">
        <v>35.67</v>
      </c>
      <c r="H192" t="s">
        <v>1661</v>
      </c>
      <c r="I192" t="s">
        <v>1655</v>
      </c>
      <c r="J192" t="s">
        <v>1656</v>
      </c>
      <c r="K192" t="s">
        <v>1691</v>
      </c>
      <c r="L192" t="s">
        <v>1698</v>
      </c>
      <c r="M192" s="86">
        <v>40950</v>
      </c>
    </row>
    <row r="193" spans="1:13" x14ac:dyDescent="0.2">
      <c r="A193">
        <v>31812</v>
      </c>
      <c r="B193" s="86">
        <v>40755</v>
      </c>
      <c r="C193" t="s">
        <v>1659</v>
      </c>
      <c r="D193">
        <v>31</v>
      </c>
      <c r="E193">
        <v>38.520000000000003</v>
      </c>
      <c r="F193" t="s">
        <v>1660</v>
      </c>
      <c r="G193">
        <v>0.7</v>
      </c>
      <c r="H193" t="s">
        <v>1661</v>
      </c>
      <c r="I193" t="s">
        <v>1662</v>
      </c>
      <c r="J193" t="s">
        <v>1668</v>
      </c>
      <c r="K193" t="s">
        <v>1700</v>
      </c>
      <c r="L193" t="s">
        <v>1670</v>
      </c>
      <c r="M193" s="86">
        <v>40757</v>
      </c>
    </row>
    <row r="194" spans="1:13" x14ac:dyDescent="0.2">
      <c r="A194">
        <v>58851</v>
      </c>
      <c r="B194" s="86">
        <v>40336</v>
      </c>
      <c r="C194" t="s">
        <v>1652</v>
      </c>
      <c r="D194">
        <v>3</v>
      </c>
      <c r="E194">
        <v>23.93</v>
      </c>
      <c r="F194" t="s">
        <v>1660</v>
      </c>
      <c r="G194">
        <v>0.96</v>
      </c>
      <c r="H194" t="s">
        <v>1661</v>
      </c>
      <c r="I194" t="s">
        <v>1667</v>
      </c>
      <c r="J194" t="s">
        <v>1656</v>
      </c>
      <c r="K194" t="s">
        <v>1657</v>
      </c>
      <c r="L194" t="s">
        <v>1670</v>
      </c>
      <c r="M194" s="86">
        <v>40340</v>
      </c>
    </row>
    <row r="195" spans="1:13" x14ac:dyDescent="0.2">
      <c r="A195">
        <v>14823</v>
      </c>
      <c r="B195" s="86">
        <v>39856</v>
      </c>
      <c r="C195" t="s">
        <v>1652</v>
      </c>
      <c r="D195">
        <v>15</v>
      </c>
      <c r="E195">
        <v>103.62</v>
      </c>
      <c r="F195" t="s">
        <v>1660</v>
      </c>
      <c r="G195">
        <v>0.49</v>
      </c>
      <c r="H195" t="s">
        <v>1661</v>
      </c>
      <c r="I195" t="s">
        <v>1662</v>
      </c>
      <c r="J195" t="s">
        <v>1668</v>
      </c>
      <c r="K195" t="s">
        <v>1697</v>
      </c>
      <c r="L195" t="s">
        <v>1658</v>
      </c>
      <c r="M195" s="86">
        <v>39865</v>
      </c>
    </row>
    <row r="196" spans="1:13" x14ac:dyDescent="0.2">
      <c r="A196">
        <v>21665</v>
      </c>
      <c r="B196" s="86">
        <v>41197</v>
      </c>
      <c r="C196" t="s">
        <v>1659</v>
      </c>
      <c r="D196">
        <v>5</v>
      </c>
      <c r="E196">
        <v>474.79300000000001</v>
      </c>
      <c r="F196" t="s">
        <v>1653</v>
      </c>
      <c r="G196">
        <v>2.5</v>
      </c>
      <c r="H196" t="s">
        <v>1661</v>
      </c>
      <c r="I196" t="s">
        <v>1676</v>
      </c>
      <c r="J196" t="s">
        <v>1663</v>
      </c>
      <c r="K196" t="s">
        <v>1664</v>
      </c>
      <c r="L196" t="s">
        <v>1658</v>
      </c>
      <c r="M196" s="86">
        <v>41198</v>
      </c>
    </row>
    <row r="197" spans="1:13" x14ac:dyDescent="0.2">
      <c r="A197">
        <v>34631</v>
      </c>
      <c r="B197" s="86">
        <v>40109</v>
      </c>
      <c r="C197" t="s">
        <v>1666</v>
      </c>
      <c r="D197">
        <v>19</v>
      </c>
      <c r="E197">
        <v>12616.2</v>
      </c>
      <c r="F197" t="s">
        <v>1660</v>
      </c>
      <c r="G197">
        <v>24.49</v>
      </c>
      <c r="H197" t="s">
        <v>1678</v>
      </c>
      <c r="I197" t="s">
        <v>1667</v>
      </c>
      <c r="J197" t="s">
        <v>1663</v>
      </c>
      <c r="K197" t="s">
        <v>1686</v>
      </c>
      <c r="L197" t="s">
        <v>1687</v>
      </c>
      <c r="M197" s="86">
        <v>40111</v>
      </c>
    </row>
    <row r="198" spans="1:13" x14ac:dyDescent="0.2">
      <c r="A198">
        <v>46977</v>
      </c>
      <c r="B198" s="86">
        <v>41036</v>
      </c>
      <c r="C198" t="s">
        <v>1675</v>
      </c>
      <c r="D198">
        <v>19</v>
      </c>
      <c r="E198">
        <v>2980.3719999999998</v>
      </c>
      <c r="F198" t="s">
        <v>1660</v>
      </c>
      <c r="G198">
        <v>8.99</v>
      </c>
      <c r="H198" t="s">
        <v>1661</v>
      </c>
      <c r="I198" t="s">
        <v>1655</v>
      </c>
      <c r="J198" t="s">
        <v>1663</v>
      </c>
      <c r="K198" t="s">
        <v>1664</v>
      </c>
      <c r="L198" t="s">
        <v>1658</v>
      </c>
      <c r="M198" s="86">
        <v>41038</v>
      </c>
    </row>
    <row r="199" spans="1:13" x14ac:dyDescent="0.2">
      <c r="A199">
        <v>10342</v>
      </c>
      <c r="B199" s="86">
        <v>40869</v>
      </c>
      <c r="C199" t="s">
        <v>1675</v>
      </c>
      <c r="D199">
        <v>38</v>
      </c>
      <c r="E199">
        <v>1679.04</v>
      </c>
      <c r="F199" t="s">
        <v>1660</v>
      </c>
      <c r="G199">
        <v>14.45</v>
      </c>
      <c r="H199" t="s">
        <v>1661</v>
      </c>
      <c r="I199" t="s">
        <v>1655</v>
      </c>
      <c r="J199" t="s">
        <v>1656</v>
      </c>
      <c r="K199" t="s">
        <v>1657</v>
      </c>
      <c r="L199" t="s">
        <v>1687</v>
      </c>
      <c r="M199" s="86">
        <v>40871</v>
      </c>
    </row>
    <row r="200" spans="1:13" x14ac:dyDescent="0.2">
      <c r="A200">
        <v>8450</v>
      </c>
      <c r="B200" s="86">
        <v>41012</v>
      </c>
      <c r="C200" t="s">
        <v>1666</v>
      </c>
      <c r="D200">
        <v>24</v>
      </c>
      <c r="E200">
        <v>1307</v>
      </c>
      <c r="F200" t="s">
        <v>1660</v>
      </c>
      <c r="G200">
        <v>0.99</v>
      </c>
      <c r="H200" t="s">
        <v>1688</v>
      </c>
      <c r="I200" t="s">
        <v>1676</v>
      </c>
      <c r="J200" t="s">
        <v>1668</v>
      </c>
      <c r="K200" t="s">
        <v>1702</v>
      </c>
      <c r="L200" t="s">
        <v>1658</v>
      </c>
      <c r="M200" s="86">
        <v>41014</v>
      </c>
    </row>
    <row r="201" spans="1:13" x14ac:dyDescent="0.2">
      <c r="A201">
        <v>8803</v>
      </c>
      <c r="B201" s="86">
        <v>41263</v>
      </c>
      <c r="C201" t="s">
        <v>1666</v>
      </c>
      <c r="D201">
        <v>17</v>
      </c>
      <c r="E201">
        <v>514.22</v>
      </c>
      <c r="F201" t="s">
        <v>1660</v>
      </c>
      <c r="G201">
        <v>2.99</v>
      </c>
      <c r="H201" t="s">
        <v>1688</v>
      </c>
      <c r="I201" t="s">
        <v>1667</v>
      </c>
      <c r="J201" t="s">
        <v>1668</v>
      </c>
      <c r="K201" t="s">
        <v>1682</v>
      </c>
      <c r="L201" t="s">
        <v>1658</v>
      </c>
      <c r="M201" s="86">
        <v>41266</v>
      </c>
    </row>
    <row r="202" spans="1:13" x14ac:dyDescent="0.2">
      <c r="A202">
        <v>55331</v>
      </c>
      <c r="B202" s="86">
        <v>40525</v>
      </c>
      <c r="C202" t="s">
        <v>1659</v>
      </c>
      <c r="D202">
        <v>13</v>
      </c>
      <c r="E202">
        <v>50.35</v>
      </c>
      <c r="F202" t="s">
        <v>1660</v>
      </c>
      <c r="G202">
        <v>2.5</v>
      </c>
      <c r="H202" t="s">
        <v>1690</v>
      </c>
      <c r="I202" t="s">
        <v>1662</v>
      </c>
      <c r="J202" t="s">
        <v>1668</v>
      </c>
      <c r="K202" t="s">
        <v>1696</v>
      </c>
      <c r="L202" t="s">
        <v>1658</v>
      </c>
      <c r="M202" s="86">
        <v>40527</v>
      </c>
    </row>
    <row r="203" spans="1:13" x14ac:dyDescent="0.2">
      <c r="A203">
        <v>36356</v>
      </c>
      <c r="B203" s="86">
        <v>40902</v>
      </c>
      <c r="C203" t="s">
        <v>1675</v>
      </c>
      <c r="D203">
        <v>33</v>
      </c>
      <c r="E203">
        <v>117.77</v>
      </c>
      <c r="F203" t="s">
        <v>1660</v>
      </c>
      <c r="G203">
        <v>0.5</v>
      </c>
      <c r="H203" t="s">
        <v>1654</v>
      </c>
      <c r="I203" t="s">
        <v>1655</v>
      </c>
      <c r="J203" t="s">
        <v>1668</v>
      </c>
      <c r="K203" t="s">
        <v>1697</v>
      </c>
      <c r="L203" t="s">
        <v>1658</v>
      </c>
      <c r="M203" s="86">
        <v>40904</v>
      </c>
    </row>
    <row r="204" spans="1:13" x14ac:dyDescent="0.2">
      <c r="A204">
        <v>7079</v>
      </c>
      <c r="B204" s="86">
        <v>40217</v>
      </c>
      <c r="C204" t="s">
        <v>1675</v>
      </c>
      <c r="D204">
        <v>44</v>
      </c>
      <c r="E204">
        <v>12296.49</v>
      </c>
      <c r="F204" t="s">
        <v>1672</v>
      </c>
      <c r="G204">
        <v>57</v>
      </c>
      <c r="H204" t="s">
        <v>1683</v>
      </c>
      <c r="I204" t="s">
        <v>1662</v>
      </c>
      <c r="J204" t="s">
        <v>1656</v>
      </c>
      <c r="K204" t="s">
        <v>1673</v>
      </c>
      <c r="L204" t="s">
        <v>1674</v>
      </c>
      <c r="M204" s="86">
        <v>40218</v>
      </c>
    </row>
    <row r="205" spans="1:13" x14ac:dyDescent="0.2">
      <c r="A205">
        <v>55750</v>
      </c>
      <c r="B205" s="86">
        <v>40417</v>
      </c>
      <c r="C205" t="s">
        <v>1671</v>
      </c>
      <c r="D205">
        <v>31</v>
      </c>
      <c r="E205">
        <v>5445.9920000000002</v>
      </c>
      <c r="F205" t="s">
        <v>1672</v>
      </c>
      <c r="G205">
        <v>69.64</v>
      </c>
      <c r="H205" t="s">
        <v>1688</v>
      </c>
      <c r="I205" t="s">
        <v>1662</v>
      </c>
      <c r="J205" t="s">
        <v>1656</v>
      </c>
      <c r="K205" t="s">
        <v>1691</v>
      </c>
      <c r="L205" t="s">
        <v>1698</v>
      </c>
      <c r="M205" s="86">
        <v>40419</v>
      </c>
    </row>
    <row r="206" spans="1:13" x14ac:dyDescent="0.2">
      <c r="A206">
        <v>9573</v>
      </c>
      <c r="B206" s="86">
        <v>41073</v>
      </c>
      <c r="C206" t="s">
        <v>1675</v>
      </c>
      <c r="D206">
        <v>41</v>
      </c>
      <c r="E206">
        <v>133.22999999999999</v>
      </c>
      <c r="F206" t="s">
        <v>1660</v>
      </c>
      <c r="G206">
        <v>1.92</v>
      </c>
      <c r="H206" t="s">
        <v>1654</v>
      </c>
      <c r="I206" t="s">
        <v>1676</v>
      </c>
      <c r="J206" t="s">
        <v>1668</v>
      </c>
      <c r="K206" t="s">
        <v>1684</v>
      </c>
      <c r="L206" t="s">
        <v>1670</v>
      </c>
      <c r="M206" s="86">
        <v>41074</v>
      </c>
    </row>
    <row r="207" spans="1:13" x14ac:dyDescent="0.2">
      <c r="A207">
        <v>58884</v>
      </c>
      <c r="B207" s="86">
        <v>40623</v>
      </c>
      <c r="C207" t="s">
        <v>1652</v>
      </c>
      <c r="D207">
        <v>46</v>
      </c>
      <c r="E207">
        <v>3732.25</v>
      </c>
      <c r="F207" t="s">
        <v>1672</v>
      </c>
      <c r="G207">
        <v>60</v>
      </c>
      <c r="H207" t="s">
        <v>1692</v>
      </c>
      <c r="I207" t="s">
        <v>1667</v>
      </c>
      <c r="J207" t="s">
        <v>1656</v>
      </c>
      <c r="K207" t="s">
        <v>1691</v>
      </c>
      <c r="L207" t="s">
        <v>1674</v>
      </c>
      <c r="M207" s="86">
        <v>40628</v>
      </c>
    </row>
    <row r="208" spans="1:13" x14ac:dyDescent="0.2">
      <c r="A208">
        <v>52933</v>
      </c>
      <c r="B208" s="86">
        <v>40416</v>
      </c>
      <c r="C208" t="s">
        <v>1652</v>
      </c>
      <c r="D208">
        <v>44</v>
      </c>
      <c r="E208">
        <v>210.46</v>
      </c>
      <c r="F208" t="s">
        <v>1653</v>
      </c>
      <c r="G208">
        <v>1.49</v>
      </c>
      <c r="H208" t="s">
        <v>1692</v>
      </c>
      <c r="I208" t="s">
        <v>1655</v>
      </c>
      <c r="J208" t="s">
        <v>1668</v>
      </c>
      <c r="K208" t="s">
        <v>1682</v>
      </c>
      <c r="L208" t="s">
        <v>1658</v>
      </c>
      <c r="M208" s="86">
        <v>40423</v>
      </c>
    </row>
    <row r="209" spans="1:13" x14ac:dyDescent="0.2">
      <c r="A209">
        <v>30657</v>
      </c>
      <c r="B209" s="86">
        <v>40673</v>
      </c>
      <c r="C209" t="s">
        <v>1659</v>
      </c>
      <c r="D209">
        <v>6</v>
      </c>
      <c r="E209">
        <v>273.38</v>
      </c>
      <c r="F209" t="s">
        <v>1653</v>
      </c>
      <c r="G209">
        <v>16.71</v>
      </c>
      <c r="H209" t="s">
        <v>1688</v>
      </c>
      <c r="I209" t="s">
        <v>1667</v>
      </c>
      <c r="J209" t="s">
        <v>1663</v>
      </c>
      <c r="K209" t="s">
        <v>1677</v>
      </c>
      <c r="L209" t="s">
        <v>1658</v>
      </c>
      <c r="M209" s="86">
        <v>40674</v>
      </c>
    </row>
    <row r="210" spans="1:13" x14ac:dyDescent="0.2">
      <c r="A210">
        <v>34787</v>
      </c>
      <c r="B210" s="86">
        <v>40237</v>
      </c>
      <c r="C210" t="s">
        <v>1652</v>
      </c>
      <c r="D210">
        <v>14</v>
      </c>
      <c r="E210">
        <v>453.99</v>
      </c>
      <c r="F210" t="s">
        <v>1660</v>
      </c>
      <c r="G210">
        <v>8.99</v>
      </c>
      <c r="H210" t="s">
        <v>1654</v>
      </c>
      <c r="I210" t="s">
        <v>1667</v>
      </c>
      <c r="J210" t="s">
        <v>1668</v>
      </c>
      <c r="K210" t="s">
        <v>1669</v>
      </c>
      <c r="L210" t="s">
        <v>1680</v>
      </c>
      <c r="M210" s="86">
        <v>40239</v>
      </c>
    </row>
    <row r="211" spans="1:13" x14ac:dyDescent="0.2">
      <c r="A211">
        <v>23041</v>
      </c>
      <c r="B211" s="86">
        <v>40379</v>
      </c>
      <c r="C211" t="s">
        <v>1652</v>
      </c>
      <c r="D211">
        <v>5</v>
      </c>
      <c r="E211">
        <v>1811.25</v>
      </c>
      <c r="F211" t="s">
        <v>1660</v>
      </c>
      <c r="G211">
        <v>19.989999999999998</v>
      </c>
      <c r="H211" t="s">
        <v>1690</v>
      </c>
      <c r="I211" t="s">
        <v>1655</v>
      </c>
      <c r="J211" t="s">
        <v>1668</v>
      </c>
      <c r="K211" t="s">
        <v>1682</v>
      </c>
      <c r="L211" t="s">
        <v>1658</v>
      </c>
      <c r="M211" s="86">
        <v>40381</v>
      </c>
    </row>
    <row r="212" spans="1:13" x14ac:dyDescent="0.2">
      <c r="A212">
        <v>10692</v>
      </c>
      <c r="B212" s="86">
        <v>40020</v>
      </c>
      <c r="C212" t="s">
        <v>1652</v>
      </c>
      <c r="D212">
        <v>26</v>
      </c>
      <c r="E212">
        <v>100.41</v>
      </c>
      <c r="F212" t="s">
        <v>1660</v>
      </c>
      <c r="G212">
        <v>4.17</v>
      </c>
      <c r="H212" t="s">
        <v>1654</v>
      </c>
      <c r="I212" t="s">
        <v>1667</v>
      </c>
      <c r="J212" t="s">
        <v>1668</v>
      </c>
      <c r="K212" t="s">
        <v>1669</v>
      </c>
      <c r="L212" t="s">
        <v>1680</v>
      </c>
      <c r="M212" s="86">
        <v>40022</v>
      </c>
    </row>
    <row r="213" spans="1:13" x14ac:dyDescent="0.2">
      <c r="A213">
        <v>512</v>
      </c>
      <c r="B213" s="86">
        <v>40682</v>
      </c>
      <c r="C213" t="s">
        <v>1652</v>
      </c>
      <c r="D213">
        <v>48</v>
      </c>
      <c r="E213">
        <v>806.37</v>
      </c>
      <c r="F213" t="s">
        <v>1653</v>
      </c>
      <c r="G213">
        <v>10.68</v>
      </c>
      <c r="H213" t="s">
        <v>1688</v>
      </c>
      <c r="I213" t="s">
        <v>1676</v>
      </c>
      <c r="J213" t="s">
        <v>1668</v>
      </c>
      <c r="K213" t="s">
        <v>1694</v>
      </c>
      <c r="L213" t="s">
        <v>1658</v>
      </c>
      <c r="M213" s="86">
        <v>40684</v>
      </c>
    </row>
    <row r="214" spans="1:13" x14ac:dyDescent="0.2">
      <c r="A214">
        <v>2272</v>
      </c>
      <c r="B214" s="86">
        <v>40280</v>
      </c>
      <c r="C214" t="s">
        <v>1659</v>
      </c>
      <c r="D214">
        <v>39</v>
      </c>
      <c r="E214">
        <v>7680.29</v>
      </c>
      <c r="F214" t="s">
        <v>1672</v>
      </c>
      <c r="G214">
        <v>52.2</v>
      </c>
      <c r="H214" t="s">
        <v>1661</v>
      </c>
      <c r="I214" t="s">
        <v>1655</v>
      </c>
      <c r="J214" t="s">
        <v>1656</v>
      </c>
      <c r="K214" t="s">
        <v>1691</v>
      </c>
      <c r="L214" t="s">
        <v>1698</v>
      </c>
      <c r="M214" s="86">
        <v>40280</v>
      </c>
    </row>
    <row r="215" spans="1:13" x14ac:dyDescent="0.2">
      <c r="A215">
        <v>28898</v>
      </c>
      <c r="B215" s="86">
        <v>40691</v>
      </c>
      <c r="C215" t="s">
        <v>1652</v>
      </c>
      <c r="D215">
        <v>44</v>
      </c>
      <c r="E215">
        <v>246</v>
      </c>
      <c r="F215" t="s">
        <v>1660</v>
      </c>
      <c r="G215">
        <v>7.96</v>
      </c>
      <c r="H215" t="s">
        <v>1654</v>
      </c>
      <c r="I215" t="s">
        <v>1667</v>
      </c>
      <c r="J215" t="s">
        <v>1668</v>
      </c>
      <c r="K215" t="s">
        <v>1679</v>
      </c>
      <c r="L215" t="s">
        <v>1658</v>
      </c>
      <c r="M215" s="86">
        <v>40691</v>
      </c>
    </row>
    <row r="216" spans="1:13" x14ac:dyDescent="0.2">
      <c r="A216">
        <v>49798</v>
      </c>
      <c r="B216" s="86">
        <v>41251</v>
      </c>
      <c r="C216" t="s">
        <v>1671</v>
      </c>
      <c r="D216">
        <v>5</v>
      </c>
      <c r="E216">
        <v>1424.95</v>
      </c>
      <c r="F216" t="s">
        <v>1672</v>
      </c>
      <c r="G216">
        <v>57</v>
      </c>
      <c r="H216" t="s">
        <v>1685</v>
      </c>
      <c r="I216" t="s">
        <v>1676</v>
      </c>
      <c r="J216" t="s">
        <v>1656</v>
      </c>
      <c r="K216" t="s">
        <v>1673</v>
      </c>
      <c r="L216" t="s">
        <v>1674</v>
      </c>
      <c r="M216" s="86">
        <v>41252</v>
      </c>
    </row>
    <row r="217" spans="1:13" x14ac:dyDescent="0.2">
      <c r="A217">
        <v>2882</v>
      </c>
      <c r="B217" s="86">
        <v>40776</v>
      </c>
      <c r="C217" t="s">
        <v>1659</v>
      </c>
      <c r="D217">
        <v>23</v>
      </c>
      <c r="E217">
        <v>3872.87</v>
      </c>
      <c r="F217" t="s">
        <v>1672</v>
      </c>
      <c r="G217">
        <v>30</v>
      </c>
      <c r="H217" t="s">
        <v>1685</v>
      </c>
      <c r="I217" t="s">
        <v>1655</v>
      </c>
      <c r="J217" t="s">
        <v>1656</v>
      </c>
      <c r="K217" t="s">
        <v>1673</v>
      </c>
      <c r="L217" t="s">
        <v>1674</v>
      </c>
      <c r="M217" s="86">
        <v>40778</v>
      </c>
    </row>
    <row r="218" spans="1:13" x14ac:dyDescent="0.2">
      <c r="A218">
        <v>40772</v>
      </c>
      <c r="B218" s="86">
        <v>40952</v>
      </c>
      <c r="C218" t="s">
        <v>1671</v>
      </c>
      <c r="D218">
        <v>15</v>
      </c>
      <c r="E218">
        <v>128.27000000000001</v>
      </c>
      <c r="F218" t="s">
        <v>1660</v>
      </c>
      <c r="G218">
        <v>2.82</v>
      </c>
      <c r="H218" t="s">
        <v>1688</v>
      </c>
      <c r="I218" t="s">
        <v>1655</v>
      </c>
      <c r="J218" t="s">
        <v>1668</v>
      </c>
      <c r="K218" t="s">
        <v>1700</v>
      </c>
      <c r="L218" t="s">
        <v>1670</v>
      </c>
      <c r="M218" s="86">
        <v>40953</v>
      </c>
    </row>
    <row r="219" spans="1:13" x14ac:dyDescent="0.2">
      <c r="A219">
        <v>46244</v>
      </c>
      <c r="B219" s="86">
        <v>39996</v>
      </c>
      <c r="C219" t="s">
        <v>1675</v>
      </c>
      <c r="D219">
        <v>10</v>
      </c>
      <c r="E219">
        <v>601.57000000000005</v>
      </c>
      <c r="F219" t="s">
        <v>1672</v>
      </c>
      <c r="G219">
        <v>30</v>
      </c>
      <c r="H219" t="s">
        <v>1690</v>
      </c>
      <c r="I219" t="s">
        <v>1655</v>
      </c>
      <c r="J219" t="s">
        <v>1656</v>
      </c>
      <c r="K219" t="s">
        <v>1673</v>
      </c>
      <c r="L219" t="s">
        <v>1674</v>
      </c>
      <c r="M219" s="86">
        <v>39997</v>
      </c>
    </row>
    <row r="220" spans="1:13" x14ac:dyDescent="0.2">
      <c r="A220">
        <v>24097</v>
      </c>
      <c r="B220" s="86">
        <v>40394</v>
      </c>
      <c r="C220" t="s">
        <v>1659</v>
      </c>
      <c r="D220">
        <v>27</v>
      </c>
      <c r="E220">
        <v>2689.48</v>
      </c>
      <c r="F220" t="s">
        <v>1660</v>
      </c>
      <c r="G220">
        <v>19.989999999999998</v>
      </c>
      <c r="H220" t="s">
        <v>1678</v>
      </c>
      <c r="I220" t="s">
        <v>1662</v>
      </c>
      <c r="J220" t="s">
        <v>1663</v>
      </c>
      <c r="K220" t="s">
        <v>1677</v>
      </c>
      <c r="L220" t="s">
        <v>1658</v>
      </c>
      <c r="M220" s="86">
        <v>40396</v>
      </c>
    </row>
    <row r="221" spans="1:13" x14ac:dyDescent="0.2">
      <c r="A221">
        <v>42214</v>
      </c>
      <c r="B221" s="86">
        <v>40687</v>
      </c>
      <c r="C221" t="s">
        <v>1652</v>
      </c>
      <c r="D221">
        <v>46</v>
      </c>
      <c r="E221">
        <v>569.91999999999996</v>
      </c>
      <c r="F221" t="s">
        <v>1660</v>
      </c>
      <c r="G221">
        <v>2.85</v>
      </c>
      <c r="H221" t="s">
        <v>1688</v>
      </c>
      <c r="I221" t="s">
        <v>1676</v>
      </c>
      <c r="J221" t="s">
        <v>1656</v>
      </c>
      <c r="K221" t="s">
        <v>1657</v>
      </c>
      <c r="L221" t="s">
        <v>1680</v>
      </c>
      <c r="M221" s="86">
        <v>40694</v>
      </c>
    </row>
    <row r="222" spans="1:13" x14ac:dyDescent="0.2">
      <c r="A222">
        <v>44099</v>
      </c>
      <c r="B222" s="86">
        <v>40980</v>
      </c>
      <c r="C222" t="s">
        <v>1675</v>
      </c>
      <c r="D222">
        <v>34</v>
      </c>
      <c r="E222">
        <v>11823.52</v>
      </c>
      <c r="F222" t="s">
        <v>1660</v>
      </c>
      <c r="G222">
        <v>19.989999999999998</v>
      </c>
      <c r="H222" t="s">
        <v>1654</v>
      </c>
      <c r="I222" t="s">
        <v>1667</v>
      </c>
      <c r="J222" t="s">
        <v>1668</v>
      </c>
      <c r="K222" t="s">
        <v>1682</v>
      </c>
      <c r="L222" t="s">
        <v>1658</v>
      </c>
      <c r="M222" s="86">
        <v>40982</v>
      </c>
    </row>
    <row r="223" spans="1:13" x14ac:dyDescent="0.2">
      <c r="A223">
        <v>40131</v>
      </c>
      <c r="B223" s="86">
        <v>41031</v>
      </c>
      <c r="C223" t="s">
        <v>1652</v>
      </c>
      <c r="D223">
        <v>24</v>
      </c>
      <c r="E223">
        <v>222.43</v>
      </c>
      <c r="F223" t="s">
        <v>1660</v>
      </c>
      <c r="G223">
        <v>9.86</v>
      </c>
      <c r="H223" t="s">
        <v>1661</v>
      </c>
      <c r="I223" t="s">
        <v>1676</v>
      </c>
      <c r="J223" t="s">
        <v>1668</v>
      </c>
      <c r="K223" t="s">
        <v>1679</v>
      </c>
      <c r="L223" t="s">
        <v>1658</v>
      </c>
      <c r="M223" s="86">
        <v>41031</v>
      </c>
    </row>
    <row r="224" spans="1:13" x14ac:dyDescent="0.2">
      <c r="A224">
        <v>53511</v>
      </c>
      <c r="B224" s="86">
        <v>39864</v>
      </c>
      <c r="C224" t="s">
        <v>1675</v>
      </c>
      <c r="D224">
        <v>49</v>
      </c>
      <c r="E224">
        <v>491.93</v>
      </c>
      <c r="F224" t="s">
        <v>1660</v>
      </c>
      <c r="G224">
        <v>6.22</v>
      </c>
      <c r="H224" t="s">
        <v>1678</v>
      </c>
      <c r="I224" t="s">
        <v>1662</v>
      </c>
      <c r="J224" t="s">
        <v>1656</v>
      </c>
      <c r="K224" t="s">
        <v>1657</v>
      </c>
      <c r="L224" t="s">
        <v>1658</v>
      </c>
      <c r="M224" s="86">
        <v>39865</v>
      </c>
    </row>
    <row r="225" spans="1:13" x14ac:dyDescent="0.2">
      <c r="A225">
        <v>134</v>
      </c>
      <c r="B225" s="86">
        <v>41029</v>
      </c>
      <c r="C225" t="s">
        <v>1666</v>
      </c>
      <c r="D225">
        <v>11</v>
      </c>
      <c r="E225">
        <v>1132.5999999999999</v>
      </c>
      <c r="F225" t="s">
        <v>1660</v>
      </c>
      <c r="G225">
        <v>35</v>
      </c>
      <c r="H225" t="s">
        <v>1661</v>
      </c>
      <c r="I225" t="s">
        <v>1676</v>
      </c>
      <c r="J225" t="s">
        <v>1668</v>
      </c>
      <c r="K225" t="s">
        <v>1694</v>
      </c>
      <c r="L225" t="s">
        <v>1687</v>
      </c>
      <c r="M225" s="86">
        <v>41031</v>
      </c>
    </row>
    <row r="226" spans="1:13" x14ac:dyDescent="0.2">
      <c r="A226">
        <v>4387</v>
      </c>
      <c r="B226" s="86">
        <v>40838</v>
      </c>
      <c r="C226" t="s">
        <v>1671</v>
      </c>
      <c r="D226">
        <v>4</v>
      </c>
      <c r="E226">
        <v>640.21</v>
      </c>
      <c r="F226" t="s">
        <v>1672</v>
      </c>
      <c r="G226">
        <v>39.25</v>
      </c>
      <c r="H226" t="s">
        <v>1661</v>
      </c>
      <c r="I226" t="s">
        <v>1667</v>
      </c>
      <c r="J226" t="s">
        <v>1656</v>
      </c>
      <c r="K226" t="s">
        <v>1691</v>
      </c>
      <c r="L226" t="s">
        <v>1698</v>
      </c>
      <c r="M226" s="86">
        <v>40839</v>
      </c>
    </row>
    <row r="227" spans="1:13" x14ac:dyDescent="0.2">
      <c r="A227">
        <v>29475</v>
      </c>
      <c r="B227" s="86">
        <v>40231</v>
      </c>
      <c r="C227" t="s">
        <v>1659</v>
      </c>
      <c r="D227">
        <v>49</v>
      </c>
      <c r="E227">
        <v>235.12</v>
      </c>
      <c r="F227" t="s">
        <v>1660</v>
      </c>
      <c r="G227">
        <v>3.05</v>
      </c>
      <c r="H227" t="s">
        <v>1661</v>
      </c>
      <c r="I227" t="s">
        <v>1676</v>
      </c>
      <c r="J227" t="s">
        <v>1656</v>
      </c>
      <c r="K227" t="s">
        <v>1657</v>
      </c>
      <c r="L227" t="s">
        <v>1680</v>
      </c>
      <c r="M227" s="86">
        <v>40233</v>
      </c>
    </row>
    <row r="228" spans="1:13" x14ac:dyDescent="0.2">
      <c r="A228">
        <v>16257</v>
      </c>
      <c r="B228" s="86">
        <v>41034</v>
      </c>
      <c r="C228" t="s">
        <v>1666</v>
      </c>
      <c r="D228">
        <v>16</v>
      </c>
      <c r="E228">
        <v>102.73</v>
      </c>
      <c r="F228" t="s">
        <v>1660</v>
      </c>
      <c r="G228">
        <v>2.5</v>
      </c>
      <c r="H228" t="s">
        <v>1654</v>
      </c>
      <c r="I228" t="s">
        <v>1676</v>
      </c>
      <c r="J228" t="s">
        <v>1668</v>
      </c>
      <c r="K228" t="s">
        <v>1696</v>
      </c>
      <c r="L228" t="s">
        <v>1658</v>
      </c>
      <c r="M228" s="86">
        <v>41035</v>
      </c>
    </row>
    <row r="229" spans="1:13" x14ac:dyDescent="0.2">
      <c r="A229">
        <v>35875</v>
      </c>
      <c r="B229" s="86">
        <v>40708</v>
      </c>
      <c r="C229" t="s">
        <v>1659</v>
      </c>
      <c r="D229">
        <v>31</v>
      </c>
      <c r="E229">
        <v>348.92</v>
      </c>
      <c r="F229" t="s">
        <v>1660</v>
      </c>
      <c r="G229">
        <v>3.37</v>
      </c>
      <c r="H229" t="s">
        <v>1654</v>
      </c>
      <c r="I229" t="s">
        <v>1667</v>
      </c>
      <c r="J229" t="s">
        <v>1668</v>
      </c>
      <c r="K229" t="s">
        <v>1684</v>
      </c>
      <c r="L229" t="s">
        <v>1680</v>
      </c>
      <c r="M229" s="86">
        <v>40708</v>
      </c>
    </row>
    <row r="230" spans="1:13" x14ac:dyDescent="0.2">
      <c r="A230">
        <v>7783</v>
      </c>
      <c r="B230" s="86">
        <v>40920</v>
      </c>
      <c r="C230" t="s">
        <v>1675</v>
      </c>
      <c r="D230">
        <v>3</v>
      </c>
      <c r="E230">
        <v>31.35</v>
      </c>
      <c r="F230" t="s">
        <v>1660</v>
      </c>
      <c r="G230">
        <v>5.6</v>
      </c>
      <c r="H230" t="s">
        <v>1690</v>
      </c>
      <c r="I230" t="s">
        <v>1667</v>
      </c>
      <c r="J230" t="s">
        <v>1668</v>
      </c>
      <c r="K230" t="s">
        <v>1682</v>
      </c>
      <c r="L230" t="s">
        <v>1658</v>
      </c>
      <c r="M230" s="86">
        <v>40921</v>
      </c>
    </row>
    <row r="231" spans="1:13" x14ac:dyDescent="0.2">
      <c r="A231">
        <v>37124</v>
      </c>
      <c r="B231" s="86">
        <v>40998</v>
      </c>
      <c r="C231" t="s">
        <v>1652</v>
      </c>
      <c r="D231">
        <v>33</v>
      </c>
      <c r="E231">
        <v>21205.5</v>
      </c>
      <c r="F231" t="s">
        <v>1660</v>
      </c>
      <c r="G231">
        <v>24.49</v>
      </c>
      <c r="H231" t="s">
        <v>1690</v>
      </c>
      <c r="I231" t="s">
        <v>1667</v>
      </c>
      <c r="J231" t="s">
        <v>1663</v>
      </c>
      <c r="K231" t="s">
        <v>1686</v>
      </c>
      <c r="L231" t="s">
        <v>1687</v>
      </c>
      <c r="M231" s="86">
        <v>41000</v>
      </c>
    </row>
    <row r="232" spans="1:13" x14ac:dyDescent="0.2">
      <c r="A232">
        <v>55460</v>
      </c>
      <c r="B232" s="86">
        <v>41055</v>
      </c>
      <c r="C232" t="s">
        <v>1659</v>
      </c>
      <c r="D232">
        <v>49</v>
      </c>
      <c r="E232">
        <v>1944.87</v>
      </c>
      <c r="F232" t="s">
        <v>1660</v>
      </c>
      <c r="G232">
        <v>4.5</v>
      </c>
      <c r="H232" t="s">
        <v>1693</v>
      </c>
      <c r="I232" t="s">
        <v>1676</v>
      </c>
      <c r="J232" t="s">
        <v>1668</v>
      </c>
      <c r="K232" t="s">
        <v>1702</v>
      </c>
      <c r="L232" t="s">
        <v>1658</v>
      </c>
      <c r="M232" s="86">
        <v>41057</v>
      </c>
    </row>
    <row r="233" spans="1:13" x14ac:dyDescent="0.2">
      <c r="A233">
        <v>8768</v>
      </c>
      <c r="B233" s="86">
        <v>40773</v>
      </c>
      <c r="C233" t="s">
        <v>1659</v>
      </c>
      <c r="D233">
        <v>44</v>
      </c>
      <c r="E233">
        <v>2422.4405000000002</v>
      </c>
      <c r="F233" t="s">
        <v>1660</v>
      </c>
      <c r="G233">
        <v>5.31</v>
      </c>
      <c r="H233" t="s">
        <v>1685</v>
      </c>
      <c r="I233" t="s">
        <v>1662</v>
      </c>
      <c r="J233" t="s">
        <v>1663</v>
      </c>
      <c r="K233" t="s">
        <v>1664</v>
      </c>
      <c r="L233" t="s">
        <v>1658</v>
      </c>
      <c r="M233" s="86">
        <v>40774</v>
      </c>
    </row>
    <row r="234" spans="1:13" x14ac:dyDescent="0.2">
      <c r="A234">
        <v>13088</v>
      </c>
      <c r="B234" s="86">
        <v>40290</v>
      </c>
      <c r="C234" t="s">
        <v>1666</v>
      </c>
      <c r="D234">
        <v>46</v>
      </c>
      <c r="E234">
        <v>187.92</v>
      </c>
      <c r="F234" t="s">
        <v>1660</v>
      </c>
      <c r="G234">
        <v>49</v>
      </c>
      <c r="H234" t="s">
        <v>1661</v>
      </c>
      <c r="I234" t="s">
        <v>1667</v>
      </c>
      <c r="J234" t="s">
        <v>1668</v>
      </c>
      <c r="K234" t="s">
        <v>1702</v>
      </c>
      <c r="L234" t="s">
        <v>1687</v>
      </c>
      <c r="M234" s="86">
        <v>40292</v>
      </c>
    </row>
    <row r="235" spans="1:13" x14ac:dyDescent="0.2">
      <c r="A235">
        <v>55300</v>
      </c>
      <c r="B235" s="86">
        <v>39864</v>
      </c>
      <c r="C235" t="s">
        <v>1659</v>
      </c>
      <c r="D235">
        <v>31</v>
      </c>
      <c r="E235">
        <v>350.48</v>
      </c>
      <c r="F235" t="s">
        <v>1660</v>
      </c>
      <c r="G235">
        <v>13.04</v>
      </c>
      <c r="H235" t="s">
        <v>1661</v>
      </c>
      <c r="I235" t="s">
        <v>1655</v>
      </c>
      <c r="J235" t="s">
        <v>1656</v>
      </c>
      <c r="K235" t="s">
        <v>1657</v>
      </c>
      <c r="L235" t="s">
        <v>1687</v>
      </c>
      <c r="M235" s="86">
        <v>39866</v>
      </c>
    </row>
    <row r="236" spans="1:13" x14ac:dyDescent="0.2">
      <c r="A236">
        <v>24580</v>
      </c>
      <c r="B236" s="86">
        <v>41083</v>
      </c>
      <c r="C236" t="s">
        <v>1659</v>
      </c>
      <c r="D236">
        <v>14</v>
      </c>
      <c r="E236">
        <v>36.409999999999997</v>
      </c>
      <c r="F236" t="s">
        <v>1660</v>
      </c>
      <c r="G236">
        <v>4.57</v>
      </c>
      <c r="H236" t="s">
        <v>1654</v>
      </c>
      <c r="I236" t="s">
        <v>1667</v>
      </c>
      <c r="J236" t="s">
        <v>1656</v>
      </c>
      <c r="K236" t="s">
        <v>1657</v>
      </c>
      <c r="L236" t="s">
        <v>1680</v>
      </c>
      <c r="M236" s="86">
        <v>41085</v>
      </c>
    </row>
    <row r="237" spans="1:13" x14ac:dyDescent="0.2">
      <c r="A237">
        <v>2467</v>
      </c>
      <c r="B237" s="86">
        <v>40739</v>
      </c>
      <c r="C237" t="s">
        <v>1666</v>
      </c>
      <c r="D237">
        <v>30</v>
      </c>
      <c r="E237">
        <v>4147.47</v>
      </c>
      <c r="F237" t="s">
        <v>1672</v>
      </c>
      <c r="G237">
        <v>17.850000000000001</v>
      </c>
      <c r="H237" t="s">
        <v>1683</v>
      </c>
      <c r="I237" t="s">
        <v>1667</v>
      </c>
      <c r="J237" t="s">
        <v>1663</v>
      </c>
      <c r="K237" t="s">
        <v>1695</v>
      </c>
      <c r="L237" t="s">
        <v>1674</v>
      </c>
      <c r="M237" s="86">
        <v>40740</v>
      </c>
    </row>
    <row r="238" spans="1:13" x14ac:dyDescent="0.2">
      <c r="A238">
        <v>36675</v>
      </c>
      <c r="B238" s="86">
        <v>40727</v>
      </c>
      <c r="C238" t="s">
        <v>1659</v>
      </c>
      <c r="D238">
        <v>39</v>
      </c>
      <c r="E238">
        <v>113.09</v>
      </c>
      <c r="F238" t="s">
        <v>1660</v>
      </c>
      <c r="G238">
        <v>0.81</v>
      </c>
      <c r="H238" t="s">
        <v>1661</v>
      </c>
      <c r="I238" t="s">
        <v>1662</v>
      </c>
      <c r="J238" t="s">
        <v>1668</v>
      </c>
      <c r="K238" t="s">
        <v>1669</v>
      </c>
      <c r="L238" t="s">
        <v>1670</v>
      </c>
      <c r="M238" s="86">
        <v>40730</v>
      </c>
    </row>
    <row r="239" spans="1:13" x14ac:dyDescent="0.2">
      <c r="A239">
        <v>19811</v>
      </c>
      <c r="B239" s="86">
        <v>40763</v>
      </c>
      <c r="C239" t="s">
        <v>1652</v>
      </c>
      <c r="D239">
        <v>49</v>
      </c>
      <c r="E239">
        <v>450.66</v>
      </c>
      <c r="F239" t="s">
        <v>1653</v>
      </c>
      <c r="G239">
        <v>6.14</v>
      </c>
      <c r="H239" t="s">
        <v>1683</v>
      </c>
      <c r="I239" t="s">
        <v>1667</v>
      </c>
      <c r="J239" t="s">
        <v>1668</v>
      </c>
      <c r="K239" t="s">
        <v>1684</v>
      </c>
      <c r="L239" t="s">
        <v>1680</v>
      </c>
      <c r="M239" s="86">
        <v>40768</v>
      </c>
    </row>
    <row r="240" spans="1:13" x14ac:dyDescent="0.2">
      <c r="A240">
        <v>47520</v>
      </c>
      <c r="B240" s="86">
        <v>40093</v>
      </c>
      <c r="C240" t="s">
        <v>1666</v>
      </c>
      <c r="D240">
        <v>47</v>
      </c>
      <c r="E240">
        <v>925.3</v>
      </c>
      <c r="F240" t="s">
        <v>1660</v>
      </c>
      <c r="G240">
        <v>5.77</v>
      </c>
      <c r="H240" t="s">
        <v>1692</v>
      </c>
      <c r="I240" t="s">
        <v>1655</v>
      </c>
      <c r="J240" t="s">
        <v>1668</v>
      </c>
      <c r="K240" t="s">
        <v>1679</v>
      </c>
      <c r="L240" t="s">
        <v>1658</v>
      </c>
      <c r="M240" s="86">
        <v>40095</v>
      </c>
    </row>
    <row r="241" spans="1:13" x14ac:dyDescent="0.2">
      <c r="A241">
        <v>13440</v>
      </c>
      <c r="B241" s="86">
        <v>40464</v>
      </c>
      <c r="C241" t="s">
        <v>1666</v>
      </c>
      <c r="D241">
        <v>22</v>
      </c>
      <c r="E241">
        <v>971.82</v>
      </c>
      <c r="F241" t="s">
        <v>1660</v>
      </c>
      <c r="G241">
        <v>1.99</v>
      </c>
      <c r="H241" t="s">
        <v>1661</v>
      </c>
      <c r="I241" t="s">
        <v>1655</v>
      </c>
      <c r="J241" t="s">
        <v>1663</v>
      </c>
      <c r="K241" t="s">
        <v>1677</v>
      </c>
      <c r="L241" t="s">
        <v>1680</v>
      </c>
      <c r="M241" s="86">
        <v>40466</v>
      </c>
    </row>
    <row r="242" spans="1:13" x14ac:dyDescent="0.2">
      <c r="A242">
        <v>28805</v>
      </c>
      <c r="B242" s="86">
        <v>40635</v>
      </c>
      <c r="C242" t="s">
        <v>1675</v>
      </c>
      <c r="D242">
        <v>14</v>
      </c>
      <c r="E242">
        <v>97.93</v>
      </c>
      <c r="F242" t="s">
        <v>1660</v>
      </c>
      <c r="G242">
        <v>49</v>
      </c>
      <c r="H242" t="s">
        <v>1661</v>
      </c>
      <c r="I242" t="s">
        <v>1667</v>
      </c>
      <c r="J242" t="s">
        <v>1668</v>
      </c>
      <c r="K242" t="s">
        <v>1702</v>
      </c>
      <c r="L242" t="s">
        <v>1687</v>
      </c>
      <c r="M242" s="86">
        <v>40637</v>
      </c>
    </row>
    <row r="243" spans="1:13" x14ac:dyDescent="0.2">
      <c r="A243">
        <v>37543</v>
      </c>
      <c r="B243" s="86">
        <v>40908</v>
      </c>
      <c r="C243" t="s">
        <v>1675</v>
      </c>
      <c r="D243">
        <v>6</v>
      </c>
      <c r="E243">
        <v>241.85</v>
      </c>
      <c r="F243" t="s">
        <v>1660</v>
      </c>
      <c r="G243">
        <v>13.89</v>
      </c>
      <c r="H243" t="s">
        <v>1681</v>
      </c>
      <c r="I243" t="s">
        <v>1676</v>
      </c>
      <c r="J243" t="s">
        <v>1668</v>
      </c>
      <c r="K243" t="s">
        <v>1669</v>
      </c>
      <c r="L243" t="s">
        <v>1670</v>
      </c>
      <c r="M243" s="86">
        <v>40909</v>
      </c>
    </row>
    <row r="244" spans="1:13" x14ac:dyDescent="0.2">
      <c r="A244">
        <v>11714</v>
      </c>
      <c r="B244" s="86">
        <v>40029</v>
      </c>
      <c r="C244" t="s">
        <v>1671</v>
      </c>
      <c r="D244">
        <v>1</v>
      </c>
      <c r="E244">
        <v>3501.79</v>
      </c>
      <c r="F244" t="s">
        <v>1672</v>
      </c>
      <c r="G244">
        <v>8.73</v>
      </c>
      <c r="H244" t="s">
        <v>1681</v>
      </c>
      <c r="I244" t="s">
        <v>1667</v>
      </c>
      <c r="J244" t="s">
        <v>1663</v>
      </c>
      <c r="K244" t="s">
        <v>1695</v>
      </c>
      <c r="L244" t="s">
        <v>1698</v>
      </c>
      <c r="M244" s="86">
        <v>40030</v>
      </c>
    </row>
    <row r="245" spans="1:13" x14ac:dyDescent="0.2">
      <c r="A245">
        <v>9093</v>
      </c>
      <c r="B245" s="86">
        <v>40886</v>
      </c>
      <c r="C245" t="s">
        <v>1675</v>
      </c>
      <c r="D245">
        <v>36</v>
      </c>
      <c r="E245">
        <v>268.55</v>
      </c>
      <c r="F245" t="s">
        <v>1660</v>
      </c>
      <c r="G245">
        <v>2.83</v>
      </c>
      <c r="H245" t="s">
        <v>1681</v>
      </c>
      <c r="I245" t="s">
        <v>1655</v>
      </c>
      <c r="J245" t="s">
        <v>1663</v>
      </c>
      <c r="K245" t="s">
        <v>1677</v>
      </c>
      <c r="L245" t="s">
        <v>1680</v>
      </c>
      <c r="M245" s="86">
        <v>40886</v>
      </c>
    </row>
    <row r="246" spans="1:13" x14ac:dyDescent="0.2">
      <c r="A246">
        <v>59271</v>
      </c>
      <c r="B246" s="86">
        <v>40658</v>
      </c>
      <c r="C246" t="s">
        <v>1666</v>
      </c>
      <c r="D246">
        <v>40</v>
      </c>
      <c r="E246">
        <v>630.38</v>
      </c>
      <c r="F246" t="s">
        <v>1653</v>
      </c>
      <c r="G246">
        <v>13.32</v>
      </c>
      <c r="H246" t="s">
        <v>1693</v>
      </c>
      <c r="I246" t="s">
        <v>1667</v>
      </c>
      <c r="J246" t="s">
        <v>1668</v>
      </c>
      <c r="K246" t="s">
        <v>1702</v>
      </c>
      <c r="L246" t="s">
        <v>1658</v>
      </c>
      <c r="M246" s="86">
        <v>40659</v>
      </c>
    </row>
    <row r="247" spans="1:13" x14ac:dyDescent="0.2">
      <c r="A247">
        <v>40005</v>
      </c>
      <c r="B247" s="86">
        <v>40384</v>
      </c>
      <c r="C247" t="s">
        <v>1659</v>
      </c>
      <c r="D247">
        <v>9</v>
      </c>
      <c r="E247">
        <v>130.43</v>
      </c>
      <c r="F247" t="s">
        <v>1660</v>
      </c>
      <c r="G247">
        <v>4.51</v>
      </c>
      <c r="H247" t="s">
        <v>1683</v>
      </c>
      <c r="I247" t="s">
        <v>1662</v>
      </c>
      <c r="J247" t="s">
        <v>1668</v>
      </c>
      <c r="K247" t="s">
        <v>1694</v>
      </c>
      <c r="L247" t="s">
        <v>1658</v>
      </c>
      <c r="M247" s="86">
        <v>40384</v>
      </c>
    </row>
    <row r="248" spans="1:13" x14ac:dyDescent="0.2">
      <c r="A248">
        <v>29505</v>
      </c>
      <c r="B248" s="86">
        <v>41270</v>
      </c>
      <c r="C248" t="s">
        <v>1675</v>
      </c>
      <c r="D248">
        <v>22</v>
      </c>
      <c r="E248">
        <v>45.21</v>
      </c>
      <c r="F248" t="s">
        <v>1653</v>
      </c>
      <c r="G248">
        <v>0.7</v>
      </c>
      <c r="H248" t="s">
        <v>1681</v>
      </c>
      <c r="I248" t="s">
        <v>1676</v>
      </c>
      <c r="J248" t="s">
        <v>1668</v>
      </c>
      <c r="K248" t="s">
        <v>1669</v>
      </c>
      <c r="L248" t="s">
        <v>1670</v>
      </c>
      <c r="M248" s="86">
        <v>41271</v>
      </c>
    </row>
    <row r="249" spans="1:13" x14ac:dyDescent="0.2">
      <c r="A249">
        <v>16674</v>
      </c>
      <c r="B249" s="86">
        <v>40662</v>
      </c>
      <c r="C249" t="s">
        <v>1652</v>
      </c>
      <c r="D249">
        <v>49</v>
      </c>
      <c r="E249">
        <v>1959.43</v>
      </c>
      <c r="F249" t="s">
        <v>1660</v>
      </c>
      <c r="G249">
        <v>4.62</v>
      </c>
      <c r="H249" t="s">
        <v>1692</v>
      </c>
      <c r="I249" t="s">
        <v>1662</v>
      </c>
      <c r="J249" t="s">
        <v>1668</v>
      </c>
      <c r="K249" t="s">
        <v>1702</v>
      </c>
      <c r="L249" t="s">
        <v>1658</v>
      </c>
      <c r="M249" s="86">
        <v>40669</v>
      </c>
    </row>
    <row r="250" spans="1:13" x14ac:dyDescent="0.2">
      <c r="A250">
        <v>37862</v>
      </c>
      <c r="B250" s="86">
        <v>39825</v>
      </c>
      <c r="C250" t="s">
        <v>1666</v>
      </c>
      <c r="D250">
        <v>27</v>
      </c>
      <c r="E250">
        <v>1603.27</v>
      </c>
      <c r="F250" t="s">
        <v>1660</v>
      </c>
      <c r="G250">
        <v>3.99</v>
      </c>
      <c r="H250" t="s">
        <v>1661</v>
      </c>
      <c r="I250" t="s">
        <v>1667</v>
      </c>
      <c r="J250" t="s">
        <v>1668</v>
      </c>
      <c r="K250" t="s">
        <v>1702</v>
      </c>
      <c r="L250" t="s">
        <v>1658</v>
      </c>
      <c r="M250" s="86">
        <v>39828</v>
      </c>
    </row>
    <row r="251" spans="1:13" x14ac:dyDescent="0.2">
      <c r="A251">
        <v>9088</v>
      </c>
      <c r="B251" s="86">
        <v>39986</v>
      </c>
      <c r="C251" t="s">
        <v>1671</v>
      </c>
      <c r="D251">
        <v>50</v>
      </c>
      <c r="E251">
        <v>15383.7</v>
      </c>
      <c r="F251" t="s">
        <v>1660</v>
      </c>
      <c r="G251">
        <v>19.989999999999998</v>
      </c>
      <c r="H251" t="s">
        <v>1661</v>
      </c>
      <c r="I251" t="s">
        <v>1676</v>
      </c>
      <c r="J251" t="s">
        <v>1668</v>
      </c>
      <c r="K251" t="s">
        <v>1682</v>
      </c>
      <c r="L251" t="s">
        <v>1658</v>
      </c>
      <c r="M251" s="86">
        <v>39988</v>
      </c>
    </row>
    <row r="252" spans="1:13" x14ac:dyDescent="0.2">
      <c r="A252">
        <v>46243</v>
      </c>
      <c r="B252" s="86">
        <v>40932</v>
      </c>
      <c r="C252" t="s">
        <v>1652</v>
      </c>
      <c r="D252">
        <v>1</v>
      </c>
      <c r="E252">
        <v>3.63</v>
      </c>
      <c r="F252" t="s">
        <v>1660</v>
      </c>
      <c r="G252">
        <v>0.7</v>
      </c>
      <c r="H252" t="s">
        <v>1661</v>
      </c>
      <c r="I252" t="s">
        <v>1667</v>
      </c>
      <c r="J252" t="s">
        <v>1668</v>
      </c>
      <c r="K252" t="s">
        <v>1669</v>
      </c>
      <c r="L252" t="s">
        <v>1670</v>
      </c>
      <c r="M252" s="86">
        <v>40937</v>
      </c>
    </row>
    <row r="253" spans="1:13" x14ac:dyDescent="0.2">
      <c r="A253">
        <v>51109</v>
      </c>
      <c r="B253" s="86">
        <v>41221</v>
      </c>
      <c r="C253" t="s">
        <v>1659</v>
      </c>
      <c r="D253">
        <v>28</v>
      </c>
      <c r="E253">
        <v>112.05</v>
      </c>
      <c r="F253" t="s">
        <v>1660</v>
      </c>
      <c r="G253">
        <v>1.3</v>
      </c>
      <c r="H253" t="s">
        <v>1661</v>
      </c>
      <c r="I253" t="s">
        <v>1676</v>
      </c>
      <c r="J253" t="s">
        <v>1668</v>
      </c>
      <c r="K253" t="s">
        <v>1679</v>
      </c>
      <c r="L253" t="s">
        <v>1670</v>
      </c>
      <c r="M253" s="86">
        <v>41223</v>
      </c>
    </row>
    <row r="254" spans="1:13" x14ac:dyDescent="0.2">
      <c r="A254">
        <v>25443</v>
      </c>
      <c r="B254" s="86">
        <v>41174</v>
      </c>
      <c r="C254" t="s">
        <v>1675</v>
      </c>
      <c r="D254">
        <v>33</v>
      </c>
      <c r="E254">
        <v>570.24</v>
      </c>
      <c r="F254" t="s">
        <v>1660</v>
      </c>
      <c r="G254">
        <v>11.28</v>
      </c>
      <c r="H254" t="s">
        <v>1688</v>
      </c>
      <c r="I254" t="s">
        <v>1667</v>
      </c>
      <c r="J254" t="s">
        <v>1663</v>
      </c>
      <c r="K254" t="s">
        <v>1695</v>
      </c>
      <c r="L254" t="s">
        <v>1665</v>
      </c>
      <c r="M254" s="86">
        <v>41174</v>
      </c>
    </row>
    <row r="255" spans="1:13" x14ac:dyDescent="0.2">
      <c r="A255">
        <v>16128</v>
      </c>
      <c r="B255" s="86">
        <v>40671</v>
      </c>
      <c r="C255" t="s">
        <v>1659</v>
      </c>
      <c r="D255">
        <v>46</v>
      </c>
      <c r="E255">
        <v>2968.66</v>
      </c>
      <c r="F255" t="s">
        <v>1660</v>
      </c>
      <c r="G255">
        <v>14.48</v>
      </c>
      <c r="H255" t="s">
        <v>1688</v>
      </c>
      <c r="I255" t="s">
        <v>1667</v>
      </c>
      <c r="J255" t="s">
        <v>1656</v>
      </c>
      <c r="K255" t="s">
        <v>1657</v>
      </c>
      <c r="L255" t="s">
        <v>1658</v>
      </c>
      <c r="M255" s="86">
        <v>40671</v>
      </c>
    </row>
    <row r="256" spans="1:13" x14ac:dyDescent="0.2">
      <c r="A256">
        <v>44519</v>
      </c>
      <c r="B256" s="86">
        <v>40317</v>
      </c>
      <c r="C256" t="s">
        <v>1659</v>
      </c>
      <c r="D256">
        <v>48</v>
      </c>
      <c r="E256">
        <v>224.58</v>
      </c>
      <c r="F256" t="s">
        <v>1660</v>
      </c>
      <c r="G256">
        <v>5.42</v>
      </c>
      <c r="H256" t="s">
        <v>1678</v>
      </c>
      <c r="I256" t="s">
        <v>1667</v>
      </c>
      <c r="J256" t="s">
        <v>1668</v>
      </c>
      <c r="K256" t="s">
        <v>1682</v>
      </c>
      <c r="L256" t="s">
        <v>1658</v>
      </c>
      <c r="M256" s="86">
        <v>40318</v>
      </c>
    </row>
    <row r="257" spans="1:13" x14ac:dyDescent="0.2">
      <c r="A257">
        <v>40134</v>
      </c>
      <c r="B257" s="86">
        <v>40825</v>
      </c>
      <c r="C257" t="s">
        <v>1652</v>
      </c>
      <c r="D257">
        <v>10</v>
      </c>
      <c r="E257">
        <v>109.37</v>
      </c>
      <c r="F257" t="s">
        <v>1660</v>
      </c>
      <c r="G257">
        <v>4.5</v>
      </c>
      <c r="H257" t="s">
        <v>1654</v>
      </c>
      <c r="I257" t="s">
        <v>1662</v>
      </c>
      <c r="J257" t="s">
        <v>1668</v>
      </c>
      <c r="K257" t="s">
        <v>1702</v>
      </c>
      <c r="L257" t="s">
        <v>1658</v>
      </c>
      <c r="M257" s="86">
        <v>40832</v>
      </c>
    </row>
    <row r="258" spans="1:13" x14ac:dyDescent="0.2">
      <c r="A258">
        <v>28835</v>
      </c>
      <c r="B258" s="86">
        <v>40999</v>
      </c>
      <c r="C258" t="s">
        <v>1666</v>
      </c>
      <c r="D258">
        <v>1</v>
      </c>
      <c r="E258">
        <v>184.18</v>
      </c>
      <c r="F258" t="s">
        <v>1660</v>
      </c>
      <c r="G258">
        <v>19.989999999999998</v>
      </c>
      <c r="H258" t="s">
        <v>1683</v>
      </c>
      <c r="I258" t="s">
        <v>1662</v>
      </c>
      <c r="J258" t="s">
        <v>1668</v>
      </c>
      <c r="K258" t="s">
        <v>1694</v>
      </c>
      <c r="L258" t="s">
        <v>1658</v>
      </c>
      <c r="M258" s="86">
        <v>41001</v>
      </c>
    </row>
    <row r="259" spans="1:13" x14ac:dyDescent="0.2">
      <c r="A259">
        <v>34979</v>
      </c>
      <c r="B259" s="86">
        <v>40449</v>
      </c>
      <c r="C259" t="s">
        <v>1671</v>
      </c>
      <c r="D259">
        <v>15</v>
      </c>
      <c r="E259">
        <v>609.97</v>
      </c>
      <c r="F259" t="s">
        <v>1660</v>
      </c>
      <c r="G259">
        <v>1.99</v>
      </c>
      <c r="H259" t="s">
        <v>1685</v>
      </c>
      <c r="I259" t="s">
        <v>1662</v>
      </c>
      <c r="J259" t="s">
        <v>1663</v>
      </c>
      <c r="K259" t="s">
        <v>1677</v>
      </c>
      <c r="L259" t="s">
        <v>1680</v>
      </c>
      <c r="M259" s="86">
        <v>40451</v>
      </c>
    </row>
    <row r="260" spans="1:13" x14ac:dyDescent="0.2">
      <c r="A260">
        <v>55013</v>
      </c>
      <c r="B260" s="86">
        <v>40736</v>
      </c>
      <c r="C260" t="s">
        <v>1652</v>
      </c>
      <c r="D260">
        <v>14</v>
      </c>
      <c r="E260">
        <v>322.61</v>
      </c>
      <c r="F260" t="s">
        <v>1660</v>
      </c>
      <c r="G260">
        <v>5.53</v>
      </c>
      <c r="H260" t="s">
        <v>1683</v>
      </c>
      <c r="I260" t="s">
        <v>1676</v>
      </c>
      <c r="J260" t="s">
        <v>1668</v>
      </c>
      <c r="K260" t="s">
        <v>1669</v>
      </c>
      <c r="L260" t="s">
        <v>1680</v>
      </c>
      <c r="M260" s="86">
        <v>40741</v>
      </c>
    </row>
    <row r="261" spans="1:13" x14ac:dyDescent="0.2">
      <c r="A261">
        <v>32323</v>
      </c>
      <c r="B261" s="86">
        <v>40382</v>
      </c>
      <c r="C261" t="s">
        <v>1659</v>
      </c>
      <c r="D261">
        <v>3</v>
      </c>
      <c r="E261">
        <v>75.81</v>
      </c>
      <c r="F261" t="s">
        <v>1660</v>
      </c>
      <c r="G261">
        <v>8.18</v>
      </c>
      <c r="H261" t="s">
        <v>1661</v>
      </c>
      <c r="I261" t="s">
        <v>1662</v>
      </c>
      <c r="J261" t="s">
        <v>1668</v>
      </c>
      <c r="K261" t="s">
        <v>1679</v>
      </c>
      <c r="L261" t="s">
        <v>1658</v>
      </c>
      <c r="M261" s="86">
        <v>40382</v>
      </c>
    </row>
    <row r="262" spans="1:13" x14ac:dyDescent="0.2">
      <c r="A262">
        <v>17668</v>
      </c>
      <c r="B262" s="86">
        <v>40142</v>
      </c>
      <c r="C262" t="s">
        <v>1675</v>
      </c>
      <c r="D262">
        <v>49</v>
      </c>
      <c r="E262">
        <v>848.92</v>
      </c>
      <c r="F262" t="s">
        <v>1660</v>
      </c>
      <c r="G262">
        <v>1.99</v>
      </c>
      <c r="H262" t="s">
        <v>1661</v>
      </c>
      <c r="I262" t="s">
        <v>1667</v>
      </c>
      <c r="J262" t="s">
        <v>1663</v>
      </c>
      <c r="K262" t="s">
        <v>1677</v>
      </c>
      <c r="L262" t="s">
        <v>1680</v>
      </c>
      <c r="M262" s="86">
        <v>40144</v>
      </c>
    </row>
    <row r="263" spans="1:13" x14ac:dyDescent="0.2">
      <c r="A263">
        <v>44678</v>
      </c>
      <c r="B263" s="86">
        <v>41195</v>
      </c>
      <c r="C263" t="s">
        <v>1652</v>
      </c>
      <c r="D263">
        <v>4</v>
      </c>
      <c r="E263">
        <v>7.56</v>
      </c>
      <c r="F263" t="s">
        <v>1660</v>
      </c>
      <c r="G263">
        <v>0.76</v>
      </c>
      <c r="H263" t="s">
        <v>1688</v>
      </c>
      <c r="I263" t="s">
        <v>1662</v>
      </c>
      <c r="J263" t="s">
        <v>1668</v>
      </c>
      <c r="K263" t="s">
        <v>1700</v>
      </c>
      <c r="L263" t="s">
        <v>1670</v>
      </c>
      <c r="M263" s="86">
        <v>41197</v>
      </c>
    </row>
    <row r="264" spans="1:13" x14ac:dyDescent="0.2">
      <c r="A264">
        <v>34209</v>
      </c>
      <c r="B264" s="86">
        <v>40414</v>
      </c>
      <c r="C264" t="s">
        <v>1659</v>
      </c>
      <c r="D264">
        <v>48</v>
      </c>
      <c r="E264">
        <v>705.44</v>
      </c>
      <c r="F264" t="s">
        <v>1660</v>
      </c>
      <c r="G264">
        <v>5.3</v>
      </c>
      <c r="H264" t="s">
        <v>1661</v>
      </c>
      <c r="I264" t="s">
        <v>1667</v>
      </c>
      <c r="J264" t="s">
        <v>1656</v>
      </c>
      <c r="K264" t="s">
        <v>1657</v>
      </c>
      <c r="L264" t="s">
        <v>1670</v>
      </c>
      <c r="M264" s="86">
        <v>40416</v>
      </c>
    </row>
    <row r="265" spans="1:13" x14ac:dyDescent="0.2">
      <c r="A265">
        <v>802</v>
      </c>
      <c r="B265" s="86">
        <v>40547</v>
      </c>
      <c r="C265" t="s">
        <v>1671</v>
      </c>
      <c r="D265">
        <v>33</v>
      </c>
      <c r="E265">
        <v>378.6</v>
      </c>
      <c r="F265" t="s">
        <v>1660</v>
      </c>
      <c r="G265">
        <v>5.63</v>
      </c>
      <c r="H265" t="s">
        <v>1661</v>
      </c>
      <c r="I265" t="s">
        <v>1667</v>
      </c>
      <c r="J265" t="s">
        <v>1668</v>
      </c>
      <c r="K265" t="s">
        <v>1682</v>
      </c>
      <c r="L265" t="s">
        <v>1658</v>
      </c>
      <c r="M265" s="86">
        <v>40549</v>
      </c>
    </row>
    <row r="266" spans="1:13" x14ac:dyDescent="0.2">
      <c r="A266">
        <v>23489</v>
      </c>
      <c r="B266" s="86">
        <v>41149</v>
      </c>
      <c r="C266" t="s">
        <v>1659</v>
      </c>
      <c r="D266">
        <v>42</v>
      </c>
      <c r="E266">
        <v>2004.6</v>
      </c>
      <c r="F266" t="s">
        <v>1653</v>
      </c>
      <c r="G266">
        <v>3.61</v>
      </c>
      <c r="H266" t="s">
        <v>1661</v>
      </c>
      <c r="I266" t="s">
        <v>1667</v>
      </c>
      <c r="J266" t="s">
        <v>1663</v>
      </c>
      <c r="K266" t="s">
        <v>1677</v>
      </c>
      <c r="L266" t="s">
        <v>1680</v>
      </c>
      <c r="M266" s="86">
        <v>41149</v>
      </c>
    </row>
    <row r="267" spans="1:13" x14ac:dyDescent="0.2">
      <c r="A267">
        <v>9602</v>
      </c>
      <c r="B267" s="86">
        <v>41223</v>
      </c>
      <c r="C267" t="s">
        <v>1671</v>
      </c>
      <c r="D267">
        <v>15</v>
      </c>
      <c r="E267">
        <v>1722.65</v>
      </c>
      <c r="F267" t="s">
        <v>1672</v>
      </c>
      <c r="G267">
        <v>51.42</v>
      </c>
      <c r="H267" t="s">
        <v>1703</v>
      </c>
      <c r="I267" t="s">
        <v>1655</v>
      </c>
      <c r="J267" t="s">
        <v>1656</v>
      </c>
      <c r="K267" t="s">
        <v>1701</v>
      </c>
      <c r="L267" t="s">
        <v>1698</v>
      </c>
      <c r="M267" s="86">
        <v>41224</v>
      </c>
    </row>
    <row r="268" spans="1:13" x14ac:dyDescent="0.2">
      <c r="A268">
        <v>22755</v>
      </c>
      <c r="B268" s="86">
        <v>39902</v>
      </c>
      <c r="C268" t="s">
        <v>1675</v>
      </c>
      <c r="D268">
        <v>45</v>
      </c>
      <c r="E268">
        <v>240.6</v>
      </c>
      <c r="F268" t="s">
        <v>1660</v>
      </c>
      <c r="G268">
        <v>2.99</v>
      </c>
      <c r="H268" t="s">
        <v>1654</v>
      </c>
      <c r="I268" t="s">
        <v>1676</v>
      </c>
      <c r="J268" t="s">
        <v>1668</v>
      </c>
      <c r="K268" t="s">
        <v>1682</v>
      </c>
      <c r="L268" t="s">
        <v>1658</v>
      </c>
      <c r="M268" s="86">
        <v>39904</v>
      </c>
    </row>
    <row r="269" spans="1:13" x14ac:dyDescent="0.2">
      <c r="A269">
        <v>12773</v>
      </c>
      <c r="B269" s="86">
        <v>40554</v>
      </c>
      <c r="C269" t="s">
        <v>1652</v>
      </c>
      <c r="D269">
        <v>19</v>
      </c>
      <c r="E269">
        <v>130.66999999999999</v>
      </c>
      <c r="F269" t="s">
        <v>1660</v>
      </c>
      <c r="G269">
        <v>7.86</v>
      </c>
      <c r="H269" t="s">
        <v>1689</v>
      </c>
      <c r="I269" t="s">
        <v>1667</v>
      </c>
      <c r="J269" t="s">
        <v>1668</v>
      </c>
      <c r="K269" t="s">
        <v>1679</v>
      </c>
      <c r="L269" t="s">
        <v>1658</v>
      </c>
      <c r="M269" s="86">
        <v>40559</v>
      </c>
    </row>
    <row r="270" spans="1:13" x14ac:dyDescent="0.2">
      <c r="A270">
        <v>58051</v>
      </c>
      <c r="B270" s="86">
        <v>40988</v>
      </c>
      <c r="C270" t="s">
        <v>1659</v>
      </c>
      <c r="D270">
        <v>6</v>
      </c>
      <c r="E270">
        <v>256.60000000000002</v>
      </c>
      <c r="F270" t="s">
        <v>1660</v>
      </c>
      <c r="G270">
        <v>7.12</v>
      </c>
      <c r="H270" t="s">
        <v>1661</v>
      </c>
      <c r="I270" t="s">
        <v>1667</v>
      </c>
      <c r="J270" t="s">
        <v>1663</v>
      </c>
      <c r="K270" t="s">
        <v>1677</v>
      </c>
      <c r="L270" t="s">
        <v>1658</v>
      </c>
      <c r="M270" s="86">
        <v>40990</v>
      </c>
    </row>
    <row r="271" spans="1:13" x14ac:dyDescent="0.2">
      <c r="A271">
        <v>33473</v>
      </c>
      <c r="B271" s="86">
        <v>40547</v>
      </c>
      <c r="C271" t="s">
        <v>1652</v>
      </c>
      <c r="D271">
        <v>50</v>
      </c>
      <c r="E271">
        <v>600.22</v>
      </c>
      <c r="F271" t="s">
        <v>1660</v>
      </c>
      <c r="G271">
        <v>3.14</v>
      </c>
      <c r="H271" t="s">
        <v>1688</v>
      </c>
      <c r="I271" t="s">
        <v>1667</v>
      </c>
      <c r="J271" t="s">
        <v>1668</v>
      </c>
      <c r="K271" t="s">
        <v>1684</v>
      </c>
      <c r="L271" t="s">
        <v>1680</v>
      </c>
      <c r="M271" s="86">
        <v>40547</v>
      </c>
    </row>
    <row r="272" spans="1:13" x14ac:dyDescent="0.2">
      <c r="A272">
        <v>20069</v>
      </c>
      <c r="B272" s="86">
        <v>40082</v>
      </c>
      <c r="C272" t="s">
        <v>1671</v>
      </c>
      <c r="D272">
        <v>6</v>
      </c>
      <c r="E272">
        <v>247.15</v>
      </c>
      <c r="F272" t="s">
        <v>1660</v>
      </c>
      <c r="G272">
        <v>18.98</v>
      </c>
      <c r="H272" t="s">
        <v>1690</v>
      </c>
      <c r="I272" t="s">
        <v>1667</v>
      </c>
      <c r="J272" t="s">
        <v>1656</v>
      </c>
      <c r="K272" t="s">
        <v>1657</v>
      </c>
      <c r="L272" t="s">
        <v>1658</v>
      </c>
      <c r="M272" s="86">
        <v>40084</v>
      </c>
    </row>
    <row r="273" spans="1:13" x14ac:dyDescent="0.2">
      <c r="A273">
        <v>48868</v>
      </c>
      <c r="B273" s="86">
        <v>41073</v>
      </c>
      <c r="C273" t="s">
        <v>1666</v>
      </c>
      <c r="D273">
        <v>43</v>
      </c>
      <c r="E273">
        <v>6861.8545000000004</v>
      </c>
      <c r="F273" t="s">
        <v>1660</v>
      </c>
      <c r="G273">
        <v>3.99</v>
      </c>
      <c r="H273" t="s">
        <v>1688</v>
      </c>
      <c r="I273" t="s">
        <v>1667</v>
      </c>
      <c r="J273" t="s">
        <v>1663</v>
      </c>
      <c r="K273" t="s">
        <v>1664</v>
      </c>
      <c r="L273" t="s">
        <v>1658</v>
      </c>
      <c r="M273" s="86">
        <v>41074</v>
      </c>
    </row>
    <row r="274" spans="1:13" x14ac:dyDescent="0.2">
      <c r="A274">
        <v>34180</v>
      </c>
      <c r="B274" s="86">
        <v>40789</v>
      </c>
      <c r="C274" t="s">
        <v>1659</v>
      </c>
      <c r="D274">
        <v>2</v>
      </c>
      <c r="E274">
        <v>27</v>
      </c>
      <c r="F274" t="s">
        <v>1653</v>
      </c>
      <c r="G274">
        <v>8.09</v>
      </c>
      <c r="H274" t="s">
        <v>1690</v>
      </c>
      <c r="I274" t="s">
        <v>1667</v>
      </c>
      <c r="J274" t="s">
        <v>1668</v>
      </c>
      <c r="K274" t="s">
        <v>1679</v>
      </c>
      <c r="L274" t="s">
        <v>1658</v>
      </c>
      <c r="M274" s="86">
        <v>40789</v>
      </c>
    </row>
    <row r="275" spans="1:13" x14ac:dyDescent="0.2">
      <c r="A275">
        <v>36257</v>
      </c>
      <c r="B275" s="86">
        <v>40966</v>
      </c>
      <c r="C275" t="s">
        <v>1659</v>
      </c>
      <c r="D275">
        <v>43</v>
      </c>
      <c r="E275">
        <v>894.51</v>
      </c>
      <c r="F275" t="s">
        <v>1660</v>
      </c>
      <c r="G275">
        <v>1.99</v>
      </c>
      <c r="H275" t="s">
        <v>1685</v>
      </c>
      <c r="I275" t="s">
        <v>1662</v>
      </c>
      <c r="J275" t="s">
        <v>1663</v>
      </c>
      <c r="K275" t="s">
        <v>1677</v>
      </c>
      <c r="L275" t="s">
        <v>1680</v>
      </c>
      <c r="M275" s="86">
        <v>40968</v>
      </c>
    </row>
    <row r="276" spans="1:13" x14ac:dyDescent="0.2">
      <c r="A276">
        <v>25315</v>
      </c>
      <c r="B276" s="86">
        <v>40514</v>
      </c>
      <c r="C276" t="s">
        <v>1652</v>
      </c>
      <c r="D276">
        <v>36</v>
      </c>
      <c r="E276">
        <v>1280.3399999999999</v>
      </c>
      <c r="F276" t="s">
        <v>1672</v>
      </c>
      <c r="G276">
        <v>45.51</v>
      </c>
      <c r="H276" t="s">
        <v>1689</v>
      </c>
      <c r="I276" t="s">
        <v>1655</v>
      </c>
      <c r="J276" t="s">
        <v>1656</v>
      </c>
      <c r="K276" t="s">
        <v>1691</v>
      </c>
      <c r="L276" t="s">
        <v>1698</v>
      </c>
      <c r="M276" s="86">
        <v>40516</v>
      </c>
    </row>
    <row r="277" spans="1:13" x14ac:dyDescent="0.2">
      <c r="A277">
        <v>50469</v>
      </c>
      <c r="B277" s="86">
        <v>40348</v>
      </c>
      <c r="C277" t="s">
        <v>1666</v>
      </c>
      <c r="D277">
        <v>44</v>
      </c>
      <c r="E277">
        <v>839.19</v>
      </c>
      <c r="F277" t="s">
        <v>1660</v>
      </c>
      <c r="G277">
        <v>8.51</v>
      </c>
      <c r="H277" t="s">
        <v>1690</v>
      </c>
      <c r="I277" t="s">
        <v>1655</v>
      </c>
      <c r="J277" t="s">
        <v>1663</v>
      </c>
      <c r="K277" t="s">
        <v>1695</v>
      </c>
      <c r="L277" t="s">
        <v>1665</v>
      </c>
      <c r="M277" s="86">
        <v>40349</v>
      </c>
    </row>
    <row r="278" spans="1:13" x14ac:dyDescent="0.2">
      <c r="A278">
        <v>69</v>
      </c>
      <c r="B278" s="86">
        <v>39967</v>
      </c>
      <c r="C278" t="s">
        <v>1666</v>
      </c>
      <c r="D278">
        <v>42</v>
      </c>
      <c r="E278">
        <v>1186.06</v>
      </c>
      <c r="F278" t="s">
        <v>1660</v>
      </c>
      <c r="G278">
        <v>3.92</v>
      </c>
      <c r="H278" t="s">
        <v>1688</v>
      </c>
      <c r="I278" t="s">
        <v>1667</v>
      </c>
      <c r="J278" t="s">
        <v>1656</v>
      </c>
      <c r="K278" t="s">
        <v>1657</v>
      </c>
      <c r="L278" t="s">
        <v>1680</v>
      </c>
      <c r="M278" s="86">
        <v>39969</v>
      </c>
    </row>
    <row r="279" spans="1:13" x14ac:dyDescent="0.2">
      <c r="A279">
        <v>25479</v>
      </c>
      <c r="B279" s="86">
        <v>40661</v>
      </c>
      <c r="C279" t="s">
        <v>1671</v>
      </c>
      <c r="D279">
        <v>3</v>
      </c>
      <c r="E279">
        <v>210.5025</v>
      </c>
      <c r="F279" t="s">
        <v>1660</v>
      </c>
      <c r="G279">
        <v>1.25</v>
      </c>
      <c r="H279" t="s">
        <v>1683</v>
      </c>
      <c r="I279" t="s">
        <v>1667</v>
      </c>
      <c r="J279" t="s">
        <v>1663</v>
      </c>
      <c r="K279" t="s">
        <v>1664</v>
      </c>
      <c r="L279" t="s">
        <v>1680</v>
      </c>
      <c r="M279" s="86">
        <v>40661</v>
      </c>
    </row>
    <row r="280" spans="1:13" x14ac:dyDescent="0.2">
      <c r="A280">
        <v>48615</v>
      </c>
      <c r="B280" s="86">
        <v>41246</v>
      </c>
      <c r="C280" t="s">
        <v>1652</v>
      </c>
      <c r="D280">
        <v>8</v>
      </c>
      <c r="E280">
        <v>464.66</v>
      </c>
      <c r="F280" t="s">
        <v>1660</v>
      </c>
      <c r="G280">
        <v>14.83</v>
      </c>
      <c r="H280" t="s">
        <v>1661</v>
      </c>
      <c r="I280" t="s">
        <v>1667</v>
      </c>
      <c r="J280" t="s">
        <v>1656</v>
      </c>
      <c r="K280" t="s">
        <v>1657</v>
      </c>
      <c r="L280" t="s">
        <v>1658</v>
      </c>
      <c r="M280" s="86">
        <v>41251</v>
      </c>
    </row>
    <row r="281" spans="1:13" x14ac:dyDescent="0.2">
      <c r="A281">
        <v>10629</v>
      </c>
      <c r="B281" s="86">
        <v>40067</v>
      </c>
      <c r="C281" t="s">
        <v>1671</v>
      </c>
      <c r="D281">
        <v>14</v>
      </c>
      <c r="E281">
        <v>98.37</v>
      </c>
      <c r="F281" t="s">
        <v>1653</v>
      </c>
      <c r="G281">
        <v>9.17</v>
      </c>
      <c r="H281" t="s">
        <v>1683</v>
      </c>
      <c r="I281" t="s">
        <v>1667</v>
      </c>
      <c r="J281" t="s">
        <v>1668</v>
      </c>
      <c r="K281" t="s">
        <v>1679</v>
      </c>
      <c r="L281" t="s">
        <v>1658</v>
      </c>
      <c r="M281" s="86">
        <v>40069</v>
      </c>
    </row>
    <row r="282" spans="1:13" x14ac:dyDescent="0.2">
      <c r="A282">
        <v>8834</v>
      </c>
      <c r="B282" s="86">
        <v>40490</v>
      </c>
      <c r="C282" t="s">
        <v>1659</v>
      </c>
      <c r="D282">
        <v>1</v>
      </c>
      <c r="E282">
        <v>16.73</v>
      </c>
      <c r="F282" t="s">
        <v>1660</v>
      </c>
      <c r="G282">
        <v>4.9800000000000004</v>
      </c>
      <c r="H282" t="s">
        <v>1690</v>
      </c>
      <c r="I282" t="s">
        <v>1655</v>
      </c>
      <c r="J282" t="s">
        <v>1656</v>
      </c>
      <c r="K282" t="s">
        <v>1657</v>
      </c>
      <c r="L282" t="s">
        <v>1680</v>
      </c>
      <c r="M282" s="86">
        <v>40491</v>
      </c>
    </row>
    <row r="283" spans="1:13" x14ac:dyDescent="0.2">
      <c r="A283">
        <v>8833</v>
      </c>
      <c r="B283" s="86">
        <v>41033</v>
      </c>
      <c r="C283" t="s">
        <v>1652</v>
      </c>
      <c r="D283">
        <v>40</v>
      </c>
      <c r="E283">
        <v>3338.98</v>
      </c>
      <c r="F283" t="s">
        <v>1660</v>
      </c>
      <c r="G283">
        <v>35</v>
      </c>
      <c r="H283" t="s">
        <v>1699</v>
      </c>
      <c r="I283" t="s">
        <v>1662</v>
      </c>
      <c r="J283" t="s">
        <v>1668</v>
      </c>
      <c r="K283" t="s">
        <v>1694</v>
      </c>
      <c r="L283" t="s">
        <v>1687</v>
      </c>
      <c r="M283" s="86">
        <v>41037</v>
      </c>
    </row>
    <row r="284" spans="1:13" x14ac:dyDescent="0.2">
      <c r="A284">
        <v>45217</v>
      </c>
      <c r="B284" s="86">
        <v>40422</v>
      </c>
      <c r="C284" t="s">
        <v>1666</v>
      </c>
      <c r="D284">
        <v>40</v>
      </c>
      <c r="E284">
        <v>6789.9274999999998</v>
      </c>
      <c r="F284" t="s">
        <v>1660</v>
      </c>
      <c r="G284">
        <v>4.2</v>
      </c>
      <c r="H284" t="s">
        <v>1678</v>
      </c>
      <c r="I284" t="s">
        <v>1655</v>
      </c>
      <c r="J284" t="s">
        <v>1663</v>
      </c>
      <c r="K284" t="s">
        <v>1664</v>
      </c>
      <c r="L284" t="s">
        <v>1658</v>
      </c>
      <c r="M284" s="86">
        <v>40423</v>
      </c>
    </row>
    <row r="285" spans="1:13" x14ac:dyDescent="0.2">
      <c r="A285">
        <v>33479</v>
      </c>
      <c r="B285" s="86">
        <v>41170</v>
      </c>
      <c r="C285" t="s">
        <v>1671</v>
      </c>
      <c r="D285">
        <v>50</v>
      </c>
      <c r="E285">
        <v>762.2</v>
      </c>
      <c r="F285" t="s">
        <v>1660</v>
      </c>
      <c r="G285">
        <v>8.4</v>
      </c>
      <c r="H285" t="s">
        <v>1685</v>
      </c>
      <c r="I285" t="s">
        <v>1676</v>
      </c>
      <c r="J285" t="s">
        <v>1668</v>
      </c>
      <c r="K285" t="s">
        <v>1682</v>
      </c>
      <c r="L285" t="s">
        <v>1658</v>
      </c>
      <c r="M285" s="86">
        <v>41172</v>
      </c>
    </row>
    <row r="286" spans="1:13" x14ac:dyDescent="0.2">
      <c r="A286">
        <v>38341</v>
      </c>
      <c r="B286" s="86">
        <v>39951</v>
      </c>
      <c r="C286" t="s">
        <v>1675</v>
      </c>
      <c r="D286">
        <v>5</v>
      </c>
      <c r="E286">
        <v>64.25</v>
      </c>
      <c r="F286" t="s">
        <v>1660</v>
      </c>
      <c r="G286">
        <v>4.8600000000000003</v>
      </c>
      <c r="H286" t="s">
        <v>1692</v>
      </c>
      <c r="I286" t="s">
        <v>1667</v>
      </c>
      <c r="J286" t="s">
        <v>1668</v>
      </c>
      <c r="K286" t="s">
        <v>1679</v>
      </c>
      <c r="L286" t="s">
        <v>1658</v>
      </c>
      <c r="M286" s="86">
        <v>39953</v>
      </c>
    </row>
    <row r="287" spans="1:13" x14ac:dyDescent="0.2">
      <c r="A287">
        <v>12676</v>
      </c>
      <c r="B287" s="86">
        <v>39828</v>
      </c>
      <c r="C287" t="s">
        <v>1659</v>
      </c>
      <c r="D287">
        <v>25</v>
      </c>
      <c r="E287">
        <v>201.06</v>
      </c>
      <c r="F287" t="s">
        <v>1653</v>
      </c>
      <c r="G287">
        <v>7.96</v>
      </c>
      <c r="H287" t="s">
        <v>1688</v>
      </c>
      <c r="I287" t="s">
        <v>1676</v>
      </c>
      <c r="J287" t="s">
        <v>1656</v>
      </c>
      <c r="K287" t="s">
        <v>1657</v>
      </c>
      <c r="L287" t="s">
        <v>1658</v>
      </c>
      <c r="M287" s="86">
        <v>39829</v>
      </c>
    </row>
    <row r="288" spans="1:13" x14ac:dyDescent="0.2">
      <c r="A288">
        <v>13280</v>
      </c>
      <c r="B288" s="86">
        <v>40067</v>
      </c>
      <c r="C288" t="s">
        <v>1659</v>
      </c>
      <c r="D288">
        <v>49</v>
      </c>
      <c r="E288">
        <v>318.75850000000003</v>
      </c>
      <c r="F288" t="s">
        <v>1660</v>
      </c>
      <c r="G288">
        <v>5.03</v>
      </c>
      <c r="H288" t="s">
        <v>1678</v>
      </c>
      <c r="I288" t="s">
        <v>1662</v>
      </c>
      <c r="J288" t="s">
        <v>1663</v>
      </c>
      <c r="K288" t="s">
        <v>1664</v>
      </c>
      <c r="L288" t="s">
        <v>1665</v>
      </c>
      <c r="M288" s="86">
        <v>40068</v>
      </c>
    </row>
    <row r="289" spans="1:13" x14ac:dyDescent="0.2">
      <c r="A289">
        <v>53188</v>
      </c>
      <c r="B289" s="86">
        <v>41218</v>
      </c>
      <c r="C289" t="s">
        <v>1659</v>
      </c>
      <c r="D289">
        <v>22</v>
      </c>
      <c r="E289">
        <v>621.21</v>
      </c>
      <c r="F289" t="s">
        <v>1660</v>
      </c>
      <c r="G289">
        <v>6.64</v>
      </c>
      <c r="H289" t="s">
        <v>1683</v>
      </c>
      <c r="I289" t="s">
        <v>1676</v>
      </c>
      <c r="J289" t="s">
        <v>1668</v>
      </c>
      <c r="K289" t="s">
        <v>1694</v>
      </c>
      <c r="L289" t="s">
        <v>1658</v>
      </c>
      <c r="M289" s="86">
        <v>41219</v>
      </c>
    </row>
    <row r="290" spans="1:13" x14ac:dyDescent="0.2">
      <c r="A290">
        <v>17024</v>
      </c>
      <c r="B290" s="86">
        <v>40099</v>
      </c>
      <c r="C290" t="s">
        <v>1675</v>
      </c>
      <c r="D290">
        <v>31</v>
      </c>
      <c r="E290">
        <v>1401.75</v>
      </c>
      <c r="F290" t="s">
        <v>1660</v>
      </c>
      <c r="G290">
        <v>4.62</v>
      </c>
      <c r="H290" t="s">
        <v>1661</v>
      </c>
      <c r="I290" t="s">
        <v>1667</v>
      </c>
      <c r="J290" t="s">
        <v>1668</v>
      </c>
      <c r="K290" t="s">
        <v>1702</v>
      </c>
      <c r="L290" t="s">
        <v>1658</v>
      </c>
      <c r="M290" s="86">
        <v>40101</v>
      </c>
    </row>
    <row r="291" spans="1:13" x14ac:dyDescent="0.2">
      <c r="A291">
        <v>58784</v>
      </c>
      <c r="B291" s="86">
        <v>39831</v>
      </c>
      <c r="C291" t="s">
        <v>1675</v>
      </c>
      <c r="D291">
        <v>20</v>
      </c>
      <c r="E291">
        <v>331.21</v>
      </c>
      <c r="F291" t="s">
        <v>1653</v>
      </c>
      <c r="G291">
        <v>9.4</v>
      </c>
      <c r="H291" t="s">
        <v>1661</v>
      </c>
      <c r="I291" t="s">
        <v>1667</v>
      </c>
      <c r="J291" t="s">
        <v>1663</v>
      </c>
      <c r="K291" t="s">
        <v>1695</v>
      </c>
      <c r="L291" t="s">
        <v>1658</v>
      </c>
      <c r="M291" s="86">
        <v>39833</v>
      </c>
    </row>
    <row r="292" spans="1:13" x14ac:dyDescent="0.2">
      <c r="A292">
        <v>11808</v>
      </c>
      <c r="B292" s="86">
        <v>41121</v>
      </c>
      <c r="C292" t="s">
        <v>1666</v>
      </c>
      <c r="D292">
        <v>1</v>
      </c>
      <c r="E292">
        <v>148.34399999999999</v>
      </c>
      <c r="F292" t="s">
        <v>1672</v>
      </c>
      <c r="G292">
        <v>39.25</v>
      </c>
      <c r="H292" t="s">
        <v>1661</v>
      </c>
      <c r="I292" t="s">
        <v>1667</v>
      </c>
      <c r="J292" t="s">
        <v>1656</v>
      </c>
      <c r="K292" t="s">
        <v>1691</v>
      </c>
      <c r="L292" t="s">
        <v>1698</v>
      </c>
      <c r="M292" s="86">
        <v>41122</v>
      </c>
    </row>
    <row r="293" spans="1:13" x14ac:dyDescent="0.2">
      <c r="A293">
        <v>4389</v>
      </c>
      <c r="B293" s="86">
        <v>39937</v>
      </c>
      <c r="C293" t="s">
        <v>1675</v>
      </c>
      <c r="D293">
        <v>35</v>
      </c>
      <c r="E293">
        <v>179.45</v>
      </c>
      <c r="F293" t="s">
        <v>1660</v>
      </c>
      <c r="G293">
        <v>5.63</v>
      </c>
      <c r="H293" t="s">
        <v>1685</v>
      </c>
      <c r="I293" t="s">
        <v>1667</v>
      </c>
      <c r="J293" t="s">
        <v>1668</v>
      </c>
      <c r="K293" t="s">
        <v>1682</v>
      </c>
      <c r="L293" t="s">
        <v>1658</v>
      </c>
      <c r="M293" s="86">
        <v>39939</v>
      </c>
    </row>
    <row r="294" spans="1:13" x14ac:dyDescent="0.2">
      <c r="A294">
        <v>40132</v>
      </c>
      <c r="B294" s="86">
        <v>40962</v>
      </c>
      <c r="C294" t="s">
        <v>1652</v>
      </c>
      <c r="D294">
        <v>36</v>
      </c>
      <c r="E294">
        <v>4698.5</v>
      </c>
      <c r="F294" t="s">
        <v>1672</v>
      </c>
      <c r="G294">
        <v>51.94</v>
      </c>
      <c r="H294" t="s">
        <v>1678</v>
      </c>
      <c r="I294" t="s">
        <v>1667</v>
      </c>
      <c r="J294" t="s">
        <v>1656</v>
      </c>
      <c r="K294" t="s">
        <v>1691</v>
      </c>
      <c r="L294" t="s">
        <v>1698</v>
      </c>
      <c r="M294" s="86">
        <v>40968</v>
      </c>
    </row>
    <row r="295" spans="1:13" x14ac:dyDescent="0.2">
      <c r="A295">
        <v>42081</v>
      </c>
      <c r="B295" s="86">
        <v>40553</v>
      </c>
      <c r="C295" t="s">
        <v>1652</v>
      </c>
      <c r="D295">
        <v>26</v>
      </c>
      <c r="E295">
        <v>1493.8579999999999</v>
      </c>
      <c r="F295" t="s">
        <v>1660</v>
      </c>
      <c r="G295">
        <v>8.8000000000000007</v>
      </c>
      <c r="H295" t="s">
        <v>1661</v>
      </c>
      <c r="I295" t="s">
        <v>1662</v>
      </c>
      <c r="J295" t="s">
        <v>1663</v>
      </c>
      <c r="K295" t="s">
        <v>1664</v>
      </c>
      <c r="L295" t="s">
        <v>1658</v>
      </c>
      <c r="M295" s="86">
        <v>40558</v>
      </c>
    </row>
    <row r="296" spans="1:13" x14ac:dyDescent="0.2">
      <c r="A296">
        <v>11652</v>
      </c>
      <c r="B296" s="86">
        <v>40857</v>
      </c>
      <c r="C296" t="s">
        <v>1666</v>
      </c>
      <c r="D296">
        <v>37</v>
      </c>
      <c r="E296">
        <v>223.82</v>
      </c>
      <c r="F296" t="s">
        <v>1660</v>
      </c>
      <c r="G296">
        <v>10.39</v>
      </c>
      <c r="H296" t="s">
        <v>1661</v>
      </c>
      <c r="I296" t="s">
        <v>1676</v>
      </c>
      <c r="J296" t="s">
        <v>1668</v>
      </c>
      <c r="K296" t="s">
        <v>1679</v>
      </c>
      <c r="L296" t="s">
        <v>1658</v>
      </c>
      <c r="M296" s="86">
        <v>40858</v>
      </c>
    </row>
    <row r="297" spans="1:13" x14ac:dyDescent="0.2">
      <c r="A297">
        <v>55937</v>
      </c>
      <c r="B297" s="86">
        <v>39839</v>
      </c>
      <c r="C297" t="s">
        <v>1675</v>
      </c>
      <c r="D297">
        <v>10</v>
      </c>
      <c r="E297">
        <v>392.77</v>
      </c>
      <c r="F297" t="s">
        <v>1660</v>
      </c>
      <c r="G297">
        <v>7.12</v>
      </c>
      <c r="H297" t="s">
        <v>1690</v>
      </c>
      <c r="I297" t="s">
        <v>1662</v>
      </c>
      <c r="J297" t="s">
        <v>1663</v>
      </c>
      <c r="K297" t="s">
        <v>1677</v>
      </c>
      <c r="L297" t="s">
        <v>1658</v>
      </c>
      <c r="M297" s="86">
        <v>39841</v>
      </c>
    </row>
    <row r="298" spans="1:13" x14ac:dyDescent="0.2">
      <c r="A298">
        <v>8325</v>
      </c>
      <c r="B298" s="86">
        <v>39827</v>
      </c>
      <c r="C298" t="s">
        <v>1671</v>
      </c>
      <c r="D298">
        <v>27</v>
      </c>
      <c r="E298">
        <v>112.57</v>
      </c>
      <c r="F298" t="s">
        <v>1660</v>
      </c>
      <c r="G298">
        <v>0.94</v>
      </c>
      <c r="H298" t="s">
        <v>1681</v>
      </c>
      <c r="I298" t="s">
        <v>1676</v>
      </c>
      <c r="J298" t="s">
        <v>1668</v>
      </c>
      <c r="K298" t="s">
        <v>1669</v>
      </c>
      <c r="L298" t="s">
        <v>1670</v>
      </c>
      <c r="M298" s="86">
        <v>39830</v>
      </c>
    </row>
    <row r="299" spans="1:13" x14ac:dyDescent="0.2">
      <c r="A299">
        <v>46916</v>
      </c>
      <c r="B299" s="86">
        <v>40819</v>
      </c>
      <c r="C299" t="s">
        <v>1659</v>
      </c>
      <c r="D299">
        <v>40</v>
      </c>
      <c r="E299">
        <v>2108.21</v>
      </c>
      <c r="F299" t="s">
        <v>1660</v>
      </c>
      <c r="G299">
        <v>19.989999999999998</v>
      </c>
      <c r="H299" t="s">
        <v>1693</v>
      </c>
      <c r="I299" t="s">
        <v>1676</v>
      </c>
      <c r="J299" t="s">
        <v>1656</v>
      </c>
      <c r="K299" t="s">
        <v>1657</v>
      </c>
      <c r="L299" t="s">
        <v>1658</v>
      </c>
      <c r="M299" s="86">
        <v>40821</v>
      </c>
    </row>
    <row r="300" spans="1:13" x14ac:dyDescent="0.2">
      <c r="A300">
        <v>2050</v>
      </c>
      <c r="B300" s="86">
        <v>39965</v>
      </c>
      <c r="C300" t="s">
        <v>1666</v>
      </c>
      <c r="D300">
        <v>25</v>
      </c>
      <c r="E300">
        <v>542.11</v>
      </c>
      <c r="F300" t="s">
        <v>1660</v>
      </c>
      <c r="G300">
        <v>11.54</v>
      </c>
      <c r="H300" t="s">
        <v>1693</v>
      </c>
      <c r="I300" t="s">
        <v>1655</v>
      </c>
      <c r="J300" t="s">
        <v>1668</v>
      </c>
      <c r="K300" t="s">
        <v>1679</v>
      </c>
      <c r="L300" t="s">
        <v>1658</v>
      </c>
      <c r="M300" s="86">
        <v>39967</v>
      </c>
    </row>
    <row r="301" spans="1:13" x14ac:dyDescent="0.2">
      <c r="A301">
        <v>36932</v>
      </c>
      <c r="B301" s="86">
        <v>40001</v>
      </c>
      <c r="C301" t="s">
        <v>1652</v>
      </c>
      <c r="D301">
        <v>20</v>
      </c>
      <c r="E301">
        <v>668.8</v>
      </c>
      <c r="F301" t="s">
        <v>1660</v>
      </c>
      <c r="G301">
        <v>5.0999999999999996</v>
      </c>
      <c r="H301" t="s">
        <v>1690</v>
      </c>
      <c r="I301" t="s">
        <v>1676</v>
      </c>
      <c r="J301" t="s">
        <v>1668</v>
      </c>
      <c r="K301" t="s">
        <v>1694</v>
      </c>
      <c r="L301" t="s">
        <v>1658</v>
      </c>
      <c r="M301" s="86">
        <v>40006</v>
      </c>
    </row>
    <row r="302" spans="1:13" x14ac:dyDescent="0.2">
      <c r="A302">
        <v>59780</v>
      </c>
      <c r="B302" s="86">
        <v>40229</v>
      </c>
      <c r="C302" t="s">
        <v>1671</v>
      </c>
      <c r="D302">
        <v>21</v>
      </c>
      <c r="E302">
        <v>6776.92</v>
      </c>
      <c r="F302" t="s">
        <v>1672</v>
      </c>
      <c r="G302">
        <v>26.53</v>
      </c>
      <c r="H302" t="s">
        <v>1654</v>
      </c>
      <c r="I302" t="s">
        <v>1676</v>
      </c>
      <c r="J302" t="s">
        <v>1663</v>
      </c>
      <c r="K302" t="s">
        <v>1695</v>
      </c>
      <c r="L302" t="s">
        <v>1674</v>
      </c>
      <c r="M302" s="86">
        <v>40229</v>
      </c>
    </row>
    <row r="303" spans="1:13" x14ac:dyDescent="0.2">
      <c r="A303">
        <v>32325</v>
      </c>
      <c r="B303" s="86">
        <v>41214</v>
      </c>
      <c r="C303" t="s">
        <v>1671</v>
      </c>
      <c r="D303">
        <v>45</v>
      </c>
      <c r="E303">
        <v>1103.73</v>
      </c>
      <c r="F303" t="s">
        <v>1660</v>
      </c>
      <c r="G303">
        <v>7.58</v>
      </c>
      <c r="H303" t="s">
        <v>1685</v>
      </c>
      <c r="I303" t="s">
        <v>1667</v>
      </c>
      <c r="J303" t="s">
        <v>1656</v>
      </c>
      <c r="K303" t="s">
        <v>1657</v>
      </c>
      <c r="L303" t="s">
        <v>1658</v>
      </c>
      <c r="M303" s="86">
        <v>41215</v>
      </c>
    </row>
    <row r="304" spans="1:13" x14ac:dyDescent="0.2">
      <c r="A304">
        <v>24450</v>
      </c>
      <c r="B304" s="86">
        <v>41099</v>
      </c>
      <c r="C304" t="s">
        <v>1671</v>
      </c>
      <c r="D304">
        <v>37</v>
      </c>
      <c r="E304">
        <v>443.35</v>
      </c>
      <c r="F304" t="s">
        <v>1660</v>
      </c>
      <c r="G304">
        <v>4.9800000000000004</v>
      </c>
      <c r="H304" t="s">
        <v>1654</v>
      </c>
      <c r="I304" t="s">
        <v>1655</v>
      </c>
      <c r="J304" t="s">
        <v>1668</v>
      </c>
      <c r="K304" t="s">
        <v>1702</v>
      </c>
      <c r="L304" t="s">
        <v>1658</v>
      </c>
      <c r="M304" s="86">
        <v>41101</v>
      </c>
    </row>
    <row r="305" spans="1:13" x14ac:dyDescent="0.2">
      <c r="A305">
        <v>42310</v>
      </c>
      <c r="B305" s="86">
        <v>40015</v>
      </c>
      <c r="C305" t="s">
        <v>1671</v>
      </c>
      <c r="D305">
        <v>20</v>
      </c>
      <c r="E305">
        <v>3361.7584999999999</v>
      </c>
      <c r="F305" t="s">
        <v>1660</v>
      </c>
      <c r="G305">
        <v>8.99</v>
      </c>
      <c r="H305" t="s">
        <v>1688</v>
      </c>
      <c r="I305" t="s">
        <v>1655</v>
      </c>
      <c r="J305" t="s">
        <v>1663</v>
      </c>
      <c r="K305" t="s">
        <v>1664</v>
      </c>
      <c r="L305" t="s">
        <v>1658</v>
      </c>
      <c r="M305" s="86">
        <v>40016</v>
      </c>
    </row>
    <row r="306" spans="1:13" x14ac:dyDescent="0.2">
      <c r="A306">
        <v>34497</v>
      </c>
      <c r="B306" s="86">
        <v>39882</v>
      </c>
      <c r="C306" t="s">
        <v>1675</v>
      </c>
      <c r="D306">
        <v>25</v>
      </c>
      <c r="E306">
        <v>590.6</v>
      </c>
      <c r="F306" t="s">
        <v>1660</v>
      </c>
      <c r="G306">
        <v>8.18</v>
      </c>
      <c r="H306" t="s">
        <v>1690</v>
      </c>
      <c r="I306" t="s">
        <v>1655</v>
      </c>
      <c r="J306" t="s">
        <v>1668</v>
      </c>
      <c r="K306" t="s">
        <v>1679</v>
      </c>
      <c r="L306" t="s">
        <v>1658</v>
      </c>
      <c r="M306" s="86">
        <v>39884</v>
      </c>
    </row>
    <row r="307" spans="1:13" x14ac:dyDescent="0.2">
      <c r="A307">
        <v>23907</v>
      </c>
      <c r="B307" s="86">
        <v>40738</v>
      </c>
      <c r="C307" t="s">
        <v>1666</v>
      </c>
      <c r="D307">
        <v>7</v>
      </c>
      <c r="E307">
        <v>384.2</v>
      </c>
      <c r="F307" t="s">
        <v>1660</v>
      </c>
      <c r="G307">
        <v>2.5</v>
      </c>
      <c r="H307" t="s">
        <v>1654</v>
      </c>
      <c r="I307" t="s">
        <v>1667</v>
      </c>
      <c r="J307" t="s">
        <v>1663</v>
      </c>
      <c r="K307" t="s">
        <v>1664</v>
      </c>
      <c r="L307" t="s">
        <v>1658</v>
      </c>
      <c r="M307" s="86">
        <v>40738</v>
      </c>
    </row>
    <row r="308" spans="1:13" x14ac:dyDescent="0.2">
      <c r="A308">
        <v>9861</v>
      </c>
      <c r="B308" s="86">
        <v>41210</v>
      </c>
      <c r="C308" t="s">
        <v>1652</v>
      </c>
      <c r="D308">
        <v>47</v>
      </c>
      <c r="E308">
        <v>706.68</v>
      </c>
      <c r="F308" t="s">
        <v>1660</v>
      </c>
      <c r="G308">
        <v>5.45</v>
      </c>
      <c r="H308" t="s">
        <v>1692</v>
      </c>
      <c r="I308" t="s">
        <v>1667</v>
      </c>
      <c r="J308" t="s">
        <v>1668</v>
      </c>
      <c r="K308" t="s">
        <v>1669</v>
      </c>
      <c r="L308" t="s">
        <v>1680</v>
      </c>
      <c r="M308" s="86">
        <v>41214</v>
      </c>
    </row>
    <row r="309" spans="1:13" x14ac:dyDescent="0.2">
      <c r="A309">
        <v>58883</v>
      </c>
      <c r="B309" s="86">
        <v>41133</v>
      </c>
      <c r="C309" t="s">
        <v>1652</v>
      </c>
      <c r="D309">
        <v>36</v>
      </c>
      <c r="E309">
        <v>161.56</v>
      </c>
      <c r="F309" t="s">
        <v>1660</v>
      </c>
      <c r="G309">
        <v>0.99</v>
      </c>
      <c r="H309" t="s">
        <v>1688</v>
      </c>
      <c r="I309" t="s">
        <v>1667</v>
      </c>
      <c r="J309" t="s">
        <v>1668</v>
      </c>
      <c r="K309" t="s">
        <v>1697</v>
      </c>
      <c r="L309" t="s">
        <v>1658</v>
      </c>
      <c r="M309" s="86">
        <v>41138</v>
      </c>
    </row>
    <row r="310" spans="1:13" x14ac:dyDescent="0.2">
      <c r="A310">
        <v>34852</v>
      </c>
      <c r="B310" s="86">
        <v>41157</v>
      </c>
      <c r="C310" t="s">
        <v>1652</v>
      </c>
      <c r="D310">
        <v>26</v>
      </c>
      <c r="E310">
        <v>53.93</v>
      </c>
      <c r="F310" t="s">
        <v>1660</v>
      </c>
      <c r="G310">
        <v>1.49</v>
      </c>
      <c r="H310" t="s">
        <v>1654</v>
      </c>
      <c r="I310" t="s">
        <v>1667</v>
      </c>
      <c r="J310" t="s">
        <v>1668</v>
      </c>
      <c r="K310" t="s">
        <v>1682</v>
      </c>
      <c r="L310" t="s">
        <v>1658</v>
      </c>
      <c r="M310" s="86">
        <v>41161</v>
      </c>
    </row>
    <row r="311" spans="1:13" x14ac:dyDescent="0.2">
      <c r="A311">
        <v>50145</v>
      </c>
      <c r="B311" s="86">
        <v>40600</v>
      </c>
      <c r="C311" t="s">
        <v>1659</v>
      </c>
      <c r="D311">
        <v>9</v>
      </c>
      <c r="E311">
        <v>458.8</v>
      </c>
      <c r="F311" t="s">
        <v>1660</v>
      </c>
      <c r="G311">
        <v>6.77</v>
      </c>
      <c r="H311" t="s">
        <v>1688</v>
      </c>
      <c r="I311" t="s">
        <v>1667</v>
      </c>
      <c r="J311" t="s">
        <v>1656</v>
      </c>
      <c r="K311" t="s">
        <v>1657</v>
      </c>
      <c r="L311" t="s">
        <v>1658</v>
      </c>
      <c r="M311" s="86">
        <v>40600</v>
      </c>
    </row>
    <row r="312" spans="1:13" x14ac:dyDescent="0.2">
      <c r="A312">
        <v>57766</v>
      </c>
      <c r="B312" s="86">
        <v>40298</v>
      </c>
      <c r="C312" t="s">
        <v>1659</v>
      </c>
      <c r="D312">
        <v>17</v>
      </c>
      <c r="E312">
        <v>517.98</v>
      </c>
      <c r="F312" t="s">
        <v>1660</v>
      </c>
      <c r="G312">
        <v>19.989999999999998</v>
      </c>
      <c r="H312" t="s">
        <v>1685</v>
      </c>
      <c r="I312" t="s">
        <v>1655</v>
      </c>
      <c r="J312" t="s">
        <v>1668</v>
      </c>
      <c r="K312" t="s">
        <v>1697</v>
      </c>
      <c r="L312" t="s">
        <v>1658</v>
      </c>
      <c r="M312" s="86">
        <v>40301</v>
      </c>
    </row>
    <row r="313" spans="1:13" x14ac:dyDescent="0.2">
      <c r="A313">
        <v>39649</v>
      </c>
      <c r="B313" s="86">
        <v>40105</v>
      </c>
      <c r="C313" t="s">
        <v>1659</v>
      </c>
      <c r="D313">
        <v>9</v>
      </c>
      <c r="E313">
        <v>63</v>
      </c>
      <c r="F313" t="s">
        <v>1660</v>
      </c>
      <c r="G313">
        <v>5.46</v>
      </c>
      <c r="H313" t="s">
        <v>1654</v>
      </c>
      <c r="I313" t="s">
        <v>1667</v>
      </c>
      <c r="J313" t="s">
        <v>1668</v>
      </c>
      <c r="K313" t="s">
        <v>1679</v>
      </c>
      <c r="L313" t="s">
        <v>1658</v>
      </c>
      <c r="M313" s="86">
        <v>40107</v>
      </c>
    </row>
    <row r="314" spans="1:13" x14ac:dyDescent="0.2">
      <c r="A314">
        <v>57415</v>
      </c>
      <c r="B314" s="86">
        <v>39896</v>
      </c>
      <c r="C314" t="s">
        <v>1675</v>
      </c>
      <c r="D314">
        <v>6</v>
      </c>
      <c r="E314">
        <v>101.52</v>
      </c>
      <c r="F314" t="s">
        <v>1660</v>
      </c>
      <c r="G314">
        <v>5.41</v>
      </c>
      <c r="H314" t="s">
        <v>1661</v>
      </c>
      <c r="I314" t="s">
        <v>1655</v>
      </c>
      <c r="J314" t="s">
        <v>1668</v>
      </c>
      <c r="K314" t="s">
        <v>1694</v>
      </c>
      <c r="L314" t="s">
        <v>1658</v>
      </c>
      <c r="M314" s="86">
        <v>39897</v>
      </c>
    </row>
    <row r="315" spans="1:13" x14ac:dyDescent="0.2">
      <c r="A315">
        <v>43330</v>
      </c>
      <c r="B315" s="86">
        <v>39930</v>
      </c>
      <c r="C315" t="s">
        <v>1666</v>
      </c>
      <c r="D315">
        <v>40</v>
      </c>
      <c r="E315">
        <v>2205.7584999999999</v>
      </c>
      <c r="F315" t="s">
        <v>1660</v>
      </c>
      <c r="G315">
        <v>8.99</v>
      </c>
      <c r="H315" t="s">
        <v>1678</v>
      </c>
      <c r="I315" t="s">
        <v>1676</v>
      </c>
      <c r="J315" t="s">
        <v>1663</v>
      </c>
      <c r="K315" t="s">
        <v>1664</v>
      </c>
      <c r="L315" t="s">
        <v>1658</v>
      </c>
      <c r="M315" s="86">
        <v>39931</v>
      </c>
    </row>
    <row r="316" spans="1:13" x14ac:dyDescent="0.2">
      <c r="A316">
        <v>1344</v>
      </c>
      <c r="B316" s="86">
        <v>41014</v>
      </c>
      <c r="C316" t="s">
        <v>1652</v>
      </c>
      <c r="D316">
        <v>18</v>
      </c>
      <c r="E316">
        <v>2480.9205000000002</v>
      </c>
      <c r="F316" t="s">
        <v>1660</v>
      </c>
      <c r="G316">
        <v>8.99</v>
      </c>
      <c r="H316" t="s">
        <v>1699</v>
      </c>
      <c r="I316" t="s">
        <v>1667</v>
      </c>
      <c r="J316" t="s">
        <v>1663</v>
      </c>
      <c r="K316" t="s">
        <v>1664</v>
      </c>
      <c r="L316" t="s">
        <v>1658</v>
      </c>
      <c r="M316" s="86">
        <v>41018</v>
      </c>
    </row>
    <row r="317" spans="1:13" x14ac:dyDescent="0.2">
      <c r="A317">
        <v>30372</v>
      </c>
      <c r="B317" s="86">
        <v>40420</v>
      </c>
      <c r="C317" t="s">
        <v>1659</v>
      </c>
      <c r="D317">
        <v>1</v>
      </c>
      <c r="E317">
        <v>14.4</v>
      </c>
      <c r="F317" t="s">
        <v>1660</v>
      </c>
      <c r="G317">
        <v>2.85</v>
      </c>
      <c r="H317" t="s">
        <v>1689</v>
      </c>
      <c r="I317" t="s">
        <v>1667</v>
      </c>
      <c r="J317" t="s">
        <v>1656</v>
      </c>
      <c r="K317" t="s">
        <v>1657</v>
      </c>
      <c r="L317" t="s">
        <v>1680</v>
      </c>
      <c r="M317" s="86">
        <v>40422</v>
      </c>
    </row>
    <row r="318" spans="1:13" x14ac:dyDescent="0.2">
      <c r="A318">
        <v>43494</v>
      </c>
      <c r="B318" s="86">
        <v>40911</v>
      </c>
      <c r="C318" t="s">
        <v>1675</v>
      </c>
      <c r="D318">
        <v>2</v>
      </c>
      <c r="E318">
        <v>3668.28</v>
      </c>
      <c r="F318" t="s">
        <v>1660</v>
      </c>
      <c r="G318">
        <v>13.99</v>
      </c>
      <c r="H318" t="s">
        <v>1654</v>
      </c>
      <c r="I318" t="s">
        <v>1655</v>
      </c>
      <c r="J318" t="s">
        <v>1663</v>
      </c>
      <c r="K318" t="s">
        <v>1695</v>
      </c>
      <c r="L318" t="s">
        <v>1665</v>
      </c>
      <c r="M318" s="86">
        <v>40912</v>
      </c>
    </row>
    <row r="319" spans="1:13" x14ac:dyDescent="0.2">
      <c r="A319">
        <v>36418</v>
      </c>
      <c r="B319" s="86">
        <v>40935</v>
      </c>
      <c r="C319" t="s">
        <v>1666</v>
      </c>
      <c r="D319">
        <v>33</v>
      </c>
      <c r="E319">
        <v>207.92</v>
      </c>
      <c r="F319" t="s">
        <v>1653</v>
      </c>
      <c r="G319">
        <v>6.97</v>
      </c>
      <c r="H319" t="s">
        <v>1661</v>
      </c>
      <c r="I319" t="s">
        <v>1667</v>
      </c>
      <c r="J319" t="s">
        <v>1668</v>
      </c>
      <c r="K319" t="s">
        <v>1682</v>
      </c>
      <c r="L319" t="s">
        <v>1658</v>
      </c>
      <c r="M319" s="86">
        <v>40936</v>
      </c>
    </row>
    <row r="320" spans="1:13" x14ac:dyDescent="0.2">
      <c r="A320">
        <v>3175</v>
      </c>
      <c r="B320" s="86">
        <v>40008</v>
      </c>
      <c r="C320" t="s">
        <v>1652</v>
      </c>
      <c r="D320">
        <v>23</v>
      </c>
      <c r="E320">
        <v>3553.62</v>
      </c>
      <c r="F320" t="s">
        <v>1660</v>
      </c>
      <c r="G320">
        <v>19.989999999999998</v>
      </c>
      <c r="H320" t="s">
        <v>1681</v>
      </c>
      <c r="I320" t="s">
        <v>1662</v>
      </c>
      <c r="J320" t="s">
        <v>1668</v>
      </c>
      <c r="K320" t="s">
        <v>1694</v>
      </c>
      <c r="L320" t="s">
        <v>1658</v>
      </c>
      <c r="M320" s="86">
        <v>40010</v>
      </c>
    </row>
    <row r="321" spans="1:13" x14ac:dyDescent="0.2">
      <c r="A321">
        <v>24614</v>
      </c>
      <c r="B321" s="86">
        <v>40138</v>
      </c>
      <c r="C321" t="s">
        <v>1652</v>
      </c>
      <c r="D321">
        <v>33</v>
      </c>
      <c r="E321">
        <v>1644.59</v>
      </c>
      <c r="F321" t="s">
        <v>1660</v>
      </c>
      <c r="G321">
        <v>6.5</v>
      </c>
      <c r="H321" t="s">
        <v>1693</v>
      </c>
      <c r="I321" t="s">
        <v>1676</v>
      </c>
      <c r="J321" t="s">
        <v>1663</v>
      </c>
      <c r="K321" t="s">
        <v>1677</v>
      </c>
      <c r="L321" t="s">
        <v>1658</v>
      </c>
      <c r="M321" s="86">
        <v>40145</v>
      </c>
    </row>
    <row r="322" spans="1:13" x14ac:dyDescent="0.2">
      <c r="A322">
        <v>14406</v>
      </c>
      <c r="B322" s="86">
        <v>40245</v>
      </c>
      <c r="C322" t="s">
        <v>1675</v>
      </c>
      <c r="D322">
        <v>20</v>
      </c>
      <c r="E322">
        <v>455.34</v>
      </c>
      <c r="F322" t="s">
        <v>1672</v>
      </c>
      <c r="G322">
        <v>53.03</v>
      </c>
      <c r="H322" t="s">
        <v>1692</v>
      </c>
      <c r="I322" t="s">
        <v>1667</v>
      </c>
      <c r="J322" t="s">
        <v>1668</v>
      </c>
      <c r="K322" t="s">
        <v>1694</v>
      </c>
      <c r="L322" t="s">
        <v>1674</v>
      </c>
      <c r="M322" s="86">
        <v>40247</v>
      </c>
    </row>
    <row r="323" spans="1:13" x14ac:dyDescent="0.2">
      <c r="A323">
        <v>38466</v>
      </c>
      <c r="B323" s="86">
        <v>40772</v>
      </c>
      <c r="C323" t="s">
        <v>1671</v>
      </c>
      <c r="D323">
        <v>15</v>
      </c>
      <c r="E323">
        <v>105.48</v>
      </c>
      <c r="F323" t="s">
        <v>1660</v>
      </c>
      <c r="G323">
        <v>7.37</v>
      </c>
      <c r="H323" t="s">
        <v>1661</v>
      </c>
      <c r="I323" t="s">
        <v>1667</v>
      </c>
      <c r="J323" t="s">
        <v>1668</v>
      </c>
      <c r="K323" t="s">
        <v>1679</v>
      </c>
      <c r="L323" t="s">
        <v>1658</v>
      </c>
      <c r="M323" s="86">
        <v>40773</v>
      </c>
    </row>
    <row r="324" spans="1:13" x14ac:dyDescent="0.2">
      <c r="A324">
        <v>42692</v>
      </c>
      <c r="B324" s="86">
        <v>40897</v>
      </c>
      <c r="C324" t="s">
        <v>1675</v>
      </c>
      <c r="D324">
        <v>42</v>
      </c>
      <c r="E324">
        <v>278.01</v>
      </c>
      <c r="F324" t="s">
        <v>1660</v>
      </c>
      <c r="G324">
        <v>8.73</v>
      </c>
      <c r="H324" t="s">
        <v>1654</v>
      </c>
      <c r="I324" t="s">
        <v>1662</v>
      </c>
      <c r="J324" t="s">
        <v>1668</v>
      </c>
      <c r="K324" t="s">
        <v>1679</v>
      </c>
      <c r="L324" t="s">
        <v>1658</v>
      </c>
      <c r="M324" s="86">
        <v>40898</v>
      </c>
    </row>
    <row r="325" spans="1:13" x14ac:dyDescent="0.2">
      <c r="A325">
        <v>28929</v>
      </c>
      <c r="B325" s="86">
        <v>41191</v>
      </c>
      <c r="C325" t="s">
        <v>1675</v>
      </c>
      <c r="D325">
        <v>37</v>
      </c>
      <c r="E325">
        <v>230.97</v>
      </c>
      <c r="F325" t="s">
        <v>1660</v>
      </c>
      <c r="G325">
        <v>8.19</v>
      </c>
      <c r="H325" t="s">
        <v>1688</v>
      </c>
      <c r="I325" t="s">
        <v>1667</v>
      </c>
      <c r="J325" t="s">
        <v>1668</v>
      </c>
      <c r="K325" t="s">
        <v>1679</v>
      </c>
      <c r="L325" t="s">
        <v>1658</v>
      </c>
      <c r="M325" s="86">
        <v>41192</v>
      </c>
    </row>
    <row r="326" spans="1:13" x14ac:dyDescent="0.2">
      <c r="A326">
        <v>22882</v>
      </c>
      <c r="B326" s="86">
        <v>40434</v>
      </c>
      <c r="C326" t="s">
        <v>1671</v>
      </c>
      <c r="D326">
        <v>10</v>
      </c>
      <c r="E326">
        <v>71.239999999999995</v>
      </c>
      <c r="F326" t="s">
        <v>1660</v>
      </c>
      <c r="G326">
        <v>3.1</v>
      </c>
      <c r="H326" t="s">
        <v>1688</v>
      </c>
      <c r="I326" t="s">
        <v>1676</v>
      </c>
      <c r="J326" t="s">
        <v>1668</v>
      </c>
      <c r="K326" t="s">
        <v>1679</v>
      </c>
      <c r="L326" t="s">
        <v>1670</v>
      </c>
      <c r="M326" s="86">
        <v>40436</v>
      </c>
    </row>
    <row r="327" spans="1:13" x14ac:dyDescent="0.2">
      <c r="A327">
        <v>27330</v>
      </c>
      <c r="B327" s="86">
        <v>40072</v>
      </c>
      <c r="C327" t="s">
        <v>1652</v>
      </c>
      <c r="D327">
        <v>8</v>
      </c>
      <c r="E327">
        <v>507.74</v>
      </c>
      <c r="F327" t="s">
        <v>1660</v>
      </c>
      <c r="G327">
        <v>52.2</v>
      </c>
      <c r="H327" t="s">
        <v>1654</v>
      </c>
      <c r="I327" t="s">
        <v>1676</v>
      </c>
      <c r="J327" t="s">
        <v>1656</v>
      </c>
      <c r="K327" t="s">
        <v>1657</v>
      </c>
      <c r="L327" t="s">
        <v>1665</v>
      </c>
      <c r="M327" s="86">
        <v>40072</v>
      </c>
    </row>
    <row r="328" spans="1:13" x14ac:dyDescent="0.2">
      <c r="A328">
        <v>44613</v>
      </c>
      <c r="B328" s="86">
        <v>40420</v>
      </c>
      <c r="C328" t="s">
        <v>1659</v>
      </c>
      <c r="D328">
        <v>34</v>
      </c>
      <c r="E328">
        <v>1911.69</v>
      </c>
      <c r="F328" t="s">
        <v>1660</v>
      </c>
      <c r="G328">
        <v>5.15</v>
      </c>
      <c r="H328" t="s">
        <v>1688</v>
      </c>
      <c r="I328" t="s">
        <v>1662</v>
      </c>
      <c r="J328" t="s">
        <v>1668</v>
      </c>
      <c r="K328" t="s">
        <v>1679</v>
      </c>
      <c r="L328" t="s">
        <v>1658</v>
      </c>
      <c r="M328" s="86">
        <v>40421</v>
      </c>
    </row>
    <row r="329" spans="1:13" x14ac:dyDescent="0.2">
      <c r="A329">
        <v>28805</v>
      </c>
      <c r="B329" s="86">
        <v>40635</v>
      </c>
      <c r="C329" t="s">
        <v>1675</v>
      </c>
      <c r="D329">
        <v>46</v>
      </c>
      <c r="E329">
        <v>487.5</v>
      </c>
      <c r="F329" t="s">
        <v>1660</v>
      </c>
      <c r="G329">
        <v>4.68</v>
      </c>
      <c r="H329" t="s">
        <v>1661</v>
      </c>
      <c r="I329" t="s">
        <v>1667</v>
      </c>
      <c r="J329" t="s">
        <v>1668</v>
      </c>
      <c r="K329" t="s">
        <v>1684</v>
      </c>
      <c r="L329" t="s">
        <v>1680</v>
      </c>
      <c r="M329" s="86">
        <v>40637</v>
      </c>
    </row>
    <row r="330" spans="1:13" x14ac:dyDescent="0.2">
      <c r="A330">
        <v>6434</v>
      </c>
      <c r="B330" s="86">
        <v>39971</v>
      </c>
      <c r="C330" t="s">
        <v>1659</v>
      </c>
      <c r="D330">
        <v>13</v>
      </c>
      <c r="E330">
        <v>59.58</v>
      </c>
      <c r="F330" t="s">
        <v>1660</v>
      </c>
      <c r="G330">
        <v>0.88</v>
      </c>
      <c r="H330" t="s">
        <v>1654</v>
      </c>
      <c r="I330" t="s">
        <v>1667</v>
      </c>
      <c r="J330" t="s">
        <v>1668</v>
      </c>
      <c r="K330" t="s">
        <v>1679</v>
      </c>
      <c r="L330" t="s">
        <v>1670</v>
      </c>
      <c r="M330" s="86">
        <v>39971</v>
      </c>
    </row>
    <row r="331" spans="1:13" x14ac:dyDescent="0.2">
      <c r="A331">
        <v>12099</v>
      </c>
      <c r="B331" s="86">
        <v>40067</v>
      </c>
      <c r="C331" t="s">
        <v>1671</v>
      </c>
      <c r="D331">
        <v>48</v>
      </c>
      <c r="E331">
        <v>308.81</v>
      </c>
      <c r="F331" t="s">
        <v>1660</v>
      </c>
      <c r="G331">
        <v>1.02</v>
      </c>
      <c r="H331" t="s">
        <v>1681</v>
      </c>
      <c r="I331" t="s">
        <v>1667</v>
      </c>
      <c r="J331" t="s">
        <v>1668</v>
      </c>
      <c r="K331" t="s">
        <v>1679</v>
      </c>
      <c r="L331" t="s">
        <v>1670</v>
      </c>
      <c r="M331" s="86">
        <v>40069</v>
      </c>
    </row>
    <row r="332" spans="1:13" x14ac:dyDescent="0.2">
      <c r="A332">
        <v>19174</v>
      </c>
      <c r="B332" s="86">
        <v>40375</v>
      </c>
      <c r="C332" t="s">
        <v>1675</v>
      </c>
      <c r="D332">
        <v>49</v>
      </c>
      <c r="E332">
        <v>214.62</v>
      </c>
      <c r="F332" t="s">
        <v>1660</v>
      </c>
      <c r="G332">
        <v>5.41</v>
      </c>
      <c r="H332" t="s">
        <v>1692</v>
      </c>
      <c r="I332" t="s">
        <v>1662</v>
      </c>
      <c r="J332" t="s">
        <v>1668</v>
      </c>
      <c r="K332" t="s">
        <v>1682</v>
      </c>
      <c r="L332" t="s">
        <v>1658</v>
      </c>
      <c r="M332" s="86">
        <v>40377</v>
      </c>
    </row>
    <row r="333" spans="1:13" x14ac:dyDescent="0.2">
      <c r="A333">
        <v>26979</v>
      </c>
      <c r="B333" s="86">
        <v>40996</v>
      </c>
      <c r="C333" t="s">
        <v>1675</v>
      </c>
      <c r="D333">
        <v>50</v>
      </c>
      <c r="E333">
        <v>6093.2420000000002</v>
      </c>
      <c r="F333" t="s">
        <v>1660</v>
      </c>
      <c r="G333">
        <v>8.08</v>
      </c>
      <c r="H333" t="s">
        <v>1685</v>
      </c>
      <c r="I333" t="s">
        <v>1667</v>
      </c>
      <c r="J333" t="s">
        <v>1663</v>
      </c>
      <c r="K333" t="s">
        <v>1664</v>
      </c>
      <c r="L333" t="s">
        <v>1658</v>
      </c>
      <c r="M333" s="86">
        <v>40998</v>
      </c>
    </row>
    <row r="334" spans="1:13" x14ac:dyDescent="0.2">
      <c r="A334">
        <v>23104</v>
      </c>
      <c r="B334" s="86">
        <v>40642</v>
      </c>
      <c r="C334" t="s">
        <v>1675</v>
      </c>
      <c r="D334">
        <v>24</v>
      </c>
      <c r="E334">
        <v>142.80000000000001</v>
      </c>
      <c r="F334" t="s">
        <v>1660</v>
      </c>
      <c r="G334">
        <v>3.37</v>
      </c>
      <c r="H334" t="s">
        <v>1688</v>
      </c>
      <c r="I334" t="s">
        <v>1662</v>
      </c>
      <c r="J334" t="s">
        <v>1668</v>
      </c>
      <c r="K334" t="s">
        <v>1700</v>
      </c>
      <c r="L334" t="s">
        <v>1670</v>
      </c>
      <c r="M334" s="86">
        <v>40645</v>
      </c>
    </row>
    <row r="335" spans="1:13" x14ac:dyDescent="0.2">
      <c r="A335">
        <v>57249</v>
      </c>
      <c r="B335" s="86">
        <v>40379</v>
      </c>
      <c r="C335" t="s">
        <v>1659</v>
      </c>
      <c r="D335">
        <v>30</v>
      </c>
      <c r="E335">
        <v>1775.33</v>
      </c>
      <c r="F335" t="s">
        <v>1660</v>
      </c>
      <c r="G335">
        <v>12.23</v>
      </c>
      <c r="H335" t="s">
        <v>1661</v>
      </c>
      <c r="I335" t="s">
        <v>1676</v>
      </c>
      <c r="J335" t="s">
        <v>1656</v>
      </c>
      <c r="K335" t="s">
        <v>1657</v>
      </c>
      <c r="L335" t="s">
        <v>1665</v>
      </c>
      <c r="M335" s="86">
        <v>40380</v>
      </c>
    </row>
    <row r="336" spans="1:13" x14ac:dyDescent="0.2">
      <c r="A336">
        <v>23333</v>
      </c>
      <c r="B336" s="86">
        <v>40030</v>
      </c>
      <c r="C336" t="s">
        <v>1675</v>
      </c>
      <c r="D336">
        <v>44</v>
      </c>
      <c r="E336">
        <v>634.12</v>
      </c>
      <c r="F336" t="s">
        <v>1660</v>
      </c>
      <c r="G336">
        <v>6.75</v>
      </c>
      <c r="H336" t="s">
        <v>1661</v>
      </c>
      <c r="I336" t="s">
        <v>1676</v>
      </c>
      <c r="J336" t="s">
        <v>1668</v>
      </c>
      <c r="K336" t="s">
        <v>1702</v>
      </c>
      <c r="L336" t="s">
        <v>1665</v>
      </c>
      <c r="M336" s="86">
        <v>40031</v>
      </c>
    </row>
    <row r="337" spans="1:13" x14ac:dyDescent="0.2">
      <c r="A337">
        <v>55073</v>
      </c>
      <c r="B337" s="86">
        <v>40988</v>
      </c>
      <c r="C337" t="s">
        <v>1652</v>
      </c>
      <c r="D337">
        <v>40</v>
      </c>
      <c r="E337">
        <v>2376.7105000000001</v>
      </c>
      <c r="F337" t="s">
        <v>1660</v>
      </c>
      <c r="G337">
        <v>3.99</v>
      </c>
      <c r="H337" t="s">
        <v>1661</v>
      </c>
      <c r="I337" t="s">
        <v>1667</v>
      </c>
      <c r="J337" t="s">
        <v>1663</v>
      </c>
      <c r="K337" t="s">
        <v>1664</v>
      </c>
      <c r="L337" t="s">
        <v>1658</v>
      </c>
      <c r="M337" s="86">
        <v>40988</v>
      </c>
    </row>
    <row r="338" spans="1:13" x14ac:dyDescent="0.2">
      <c r="A338">
        <v>48135</v>
      </c>
      <c r="B338" s="86">
        <v>39922</v>
      </c>
      <c r="C338" t="s">
        <v>1659</v>
      </c>
      <c r="D338">
        <v>20</v>
      </c>
      <c r="E338">
        <v>3960.99</v>
      </c>
      <c r="F338" t="s">
        <v>1653</v>
      </c>
      <c r="G338">
        <v>24.49</v>
      </c>
      <c r="H338" t="s">
        <v>1683</v>
      </c>
      <c r="I338" t="s">
        <v>1676</v>
      </c>
      <c r="J338" t="s">
        <v>1663</v>
      </c>
      <c r="K338" t="s">
        <v>1686</v>
      </c>
      <c r="L338" t="s">
        <v>1687</v>
      </c>
      <c r="M338" s="86">
        <v>39924</v>
      </c>
    </row>
    <row r="339" spans="1:13" x14ac:dyDescent="0.2">
      <c r="A339">
        <v>35555</v>
      </c>
      <c r="B339" s="86">
        <v>40606</v>
      </c>
      <c r="C339" t="s">
        <v>1675</v>
      </c>
      <c r="D339">
        <v>15</v>
      </c>
      <c r="E339">
        <v>71.61</v>
      </c>
      <c r="F339" t="s">
        <v>1660</v>
      </c>
      <c r="G339">
        <v>4.93</v>
      </c>
      <c r="H339" t="s">
        <v>1661</v>
      </c>
      <c r="I339" t="s">
        <v>1667</v>
      </c>
      <c r="J339" t="s">
        <v>1663</v>
      </c>
      <c r="K339" t="s">
        <v>1677</v>
      </c>
      <c r="L339" t="s">
        <v>1680</v>
      </c>
      <c r="M339" s="86">
        <v>40608</v>
      </c>
    </row>
    <row r="340" spans="1:13" x14ac:dyDescent="0.2">
      <c r="A340">
        <v>3810</v>
      </c>
      <c r="B340" s="86">
        <v>41168</v>
      </c>
      <c r="C340" t="s">
        <v>1671</v>
      </c>
      <c r="D340">
        <v>25</v>
      </c>
      <c r="E340">
        <v>78.260000000000005</v>
      </c>
      <c r="F340" t="s">
        <v>1653</v>
      </c>
      <c r="G340">
        <v>0.5</v>
      </c>
      <c r="H340" t="s">
        <v>1690</v>
      </c>
      <c r="I340" t="s">
        <v>1667</v>
      </c>
      <c r="J340" t="s">
        <v>1668</v>
      </c>
      <c r="K340" t="s">
        <v>1697</v>
      </c>
      <c r="L340" t="s">
        <v>1658</v>
      </c>
      <c r="M340" s="86">
        <v>41170</v>
      </c>
    </row>
    <row r="341" spans="1:13" x14ac:dyDescent="0.2">
      <c r="A341">
        <v>13126</v>
      </c>
      <c r="B341" s="86">
        <v>40835</v>
      </c>
      <c r="C341" t="s">
        <v>1666</v>
      </c>
      <c r="D341">
        <v>2</v>
      </c>
      <c r="E341">
        <v>380.62</v>
      </c>
      <c r="F341" t="s">
        <v>1672</v>
      </c>
      <c r="G341">
        <v>29.21</v>
      </c>
      <c r="H341" t="s">
        <v>1685</v>
      </c>
      <c r="I341" t="s">
        <v>1655</v>
      </c>
      <c r="J341" t="s">
        <v>1656</v>
      </c>
      <c r="K341" t="s">
        <v>1691</v>
      </c>
      <c r="L341" t="s">
        <v>1698</v>
      </c>
      <c r="M341" s="86">
        <v>40837</v>
      </c>
    </row>
    <row r="342" spans="1:13" x14ac:dyDescent="0.2">
      <c r="A342">
        <v>10978</v>
      </c>
      <c r="B342" s="86">
        <v>39904</v>
      </c>
      <c r="C342" t="s">
        <v>1671</v>
      </c>
      <c r="D342">
        <v>9</v>
      </c>
      <c r="E342">
        <v>566.53</v>
      </c>
      <c r="F342" t="s">
        <v>1672</v>
      </c>
      <c r="G342">
        <v>30</v>
      </c>
      <c r="H342" t="s">
        <v>1688</v>
      </c>
      <c r="I342" t="s">
        <v>1662</v>
      </c>
      <c r="J342" t="s">
        <v>1656</v>
      </c>
      <c r="K342" t="s">
        <v>1673</v>
      </c>
      <c r="L342" t="s">
        <v>1674</v>
      </c>
      <c r="M342" s="86">
        <v>39905</v>
      </c>
    </row>
    <row r="343" spans="1:13" x14ac:dyDescent="0.2">
      <c r="A343">
        <v>44423</v>
      </c>
      <c r="B343" s="86">
        <v>41119</v>
      </c>
      <c r="C343" t="s">
        <v>1671</v>
      </c>
      <c r="D343">
        <v>39</v>
      </c>
      <c r="E343">
        <v>248.64</v>
      </c>
      <c r="F343" t="s">
        <v>1660</v>
      </c>
      <c r="G343">
        <v>5.29</v>
      </c>
      <c r="H343" t="s">
        <v>1693</v>
      </c>
      <c r="I343" t="s">
        <v>1667</v>
      </c>
      <c r="J343" t="s">
        <v>1656</v>
      </c>
      <c r="K343" t="s">
        <v>1657</v>
      </c>
      <c r="L343" t="s">
        <v>1658</v>
      </c>
      <c r="M343" s="86">
        <v>41120</v>
      </c>
    </row>
    <row r="344" spans="1:13" x14ac:dyDescent="0.2">
      <c r="A344">
        <v>48354</v>
      </c>
      <c r="B344" s="86">
        <v>40653</v>
      </c>
      <c r="C344" t="s">
        <v>1675</v>
      </c>
      <c r="D344">
        <v>25</v>
      </c>
      <c r="E344">
        <v>1387.29</v>
      </c>
      <c r="F344" t="s">
        <v>1653</v>
      </c>
      <c r="G344">
        <v>14.3</v>
      </c>
      <c r="H344" t="s">
        <v>1685</v>
      </c>
      <c r="I344" t="s">
        <v>1676</v>
      </c>
      <c r="J344" t="s">
        <v>1668</v>
      </c>
      <c r="K344" t="s">
        <v>1679</v>
      </c>
      <c r="L344" t="s">
        <v>1658</v>
      </c>
      <c r="M344" s="86">
        <v>40654</v>
      </c>
    </row>
    <row r="345" spans="1:13" x14ac:dyDescent="0.2">
      <c r="A345">
        <v>41702</v>
      </c>
      <c r="B345" s="86">
        <v>40534</v>
      </c>
      <c r="C345" t="s">
        <v>1666</v>
      </c>
      <c r="D345">
        <v>5</v>
      </c>
      <c r="E345">
        <v>27.9</v>
      </c>
      <c r="F345" t="s">
        <v>1660</v>
      </c>
      <c r="G345">
        <v>6.72</v>
      </c>
      <c r="H345" t="s">
        <v>1661</v>
      </c>
      <c r="I345" t="s">
        <v>1667</v>
      </c>
      <c r="J345" t="s">
        <v>1668</v>
      </c>
      <c r="K345" t="s">
        <v>1679</v>
      </c>
      <c r="L345" t="s">
        <v>1658</v>
      </c>
      <c r="M345" s="86">
        <v>40536</v>
      </c>
    </row>
    <row r="346" spans="1:13" x14ac:dyDescent="0.2">
      <c r="A346">
        <v>48772</v>
      </c>
      <c r="B346" s="86">
        <v>39945</v>
      </c>
      <c r="C346" t="s">
        <v>1675</v>
      </c>
      <c r="D346">
        <v>11</v>
      </c>
      <c r="E346">
        <v>81.25</v>
      </c>
      <c r="F346" t="s">
        <v>1660</v>
      </c>
      <c r="G346">
        <v>7.86</v>
      </c>
      <c r="H346" t="s">
        <v>1690</v>
      </c>
      <c r="I346" t="s">
        <v>1662</v>
      </c>
      <c r="J346" t="s">
        <v>1668</v>
      </c>
      <c r="K346" t="s">
        <v>1679</v>
      </c>
      <c r="L346" t="s">
        <v>1658</v>
      </c>
      <c r="M346" s="86">
        <v>39946</v>
      </c>
    </row>
    <row r="347" spans="1:13" x14ac:dyDescent="0.2">
      <c r="A347">
        <v>44451</v>
      </c>
      <c r="B347" s="86">
        <v>40797</v>
      </c>
      <c r="C347" t="s">
        <v>1671</v>
      </c>
      <c r="D347">
        <v>4</v>
      </c>
      <c r="E347">
        <v>103.9</v>
      </c>
      <c r="F347" t="s">
        <v>1653</v>
      </c>
      <c r="G347">
        <v>7.58</v>
      </c>
      <c r="H347" t="s">
        <v>1692</v>
      </c>
      <c r="I347" t="s">
        <v>1676</v>
      </c>
      <c r="J347" t="s">
        <v>1656</v>
      </c>
      <c r="K347" t="s">
        <v>1657</v>
      </c>
      <c r="L347" t="s">
        <v>1658</v>
      </c>
      <c r="M347" s="86">
        <v>40799</v>
      </c>
    </row>
    <row r="348" spans="1:13" x14ac:dyDescent="0.2">
      <c r="A348">
        <v>4096</v>
      </c>
      <c r="B348" s="86">
        <v>41092</v>
      </c>
      <c r="C348" t="s">
        <v>1666</v>
      </c>
      <c r="D348">
        <v>21</v>
      </c>
      <c r="E348">
        <v>128.28</v>
      </c>
      <c r="F348" t="s">
        <v>1660</v>
      </c>
      <c r="G348">
        <v>0.5</v>
      </c>
      <c r="H348" t="s">
        <v>1683</v>
      </c>
      <c r="I348" t="s">
        <v>1667</v>
      </c>
      <c r="J348" t="s">
        <v>1668</v>
      </c>
      <c r="K348" t="s">
        <v>1697</v>
      </c>
      <c r="L348" t="s">
        <v>1658</v>
      </c>
      <c r="M348" s="86">
        <v>41093</v>
      </c>
    </row>
    <row r="349" spans="1:13" x14ac:dyDescent="0.2">
      <c r="A349">
        <v>52672</v>
      </c>
      <c r="B349" s="86">
        <v>40551</v>
      </c>
      <c r="C349" t="s">
        <v>1652</v>
      </c>
      <c r="D349">
        <v>29</v>
      </c>
      <c r="E349">
        <v>1499.5274999999999</v>
      </c>
      <c r="F349" t="s">
        <v>1660</v>
      </c>
      <c r="G349">
        <v>5.26</v>
      </c>
      <c r="H349" t="s">
        <v>1688</v>
      </c>
      <c r="I349" t="s">
        <v>1676</v>
      </c>
      <c r="J349" t="s">
        <v>1663</v>
      </c>
      <c r="K349" t="s">
        <v>1664</v>
      </c>
      <c r="L349" t="s">
        <v>1658</v>
      </c>
      <c r="M349" s="86">
        <v>40556</v>
      </c>
    </row>
    <row r="350" spans="1:13" x14ac:dyDescent="0.2">
      <c r="A350">
        <v>33510</v>
      </c>
      <c r="B350" s="86">
        <v>40879</v>
      </c>
      <c r="C350" t="s">
        <v>1659</v>
      </c>
      <c r="D350">
        <v>42</v>
      </c>
      <c r="E350">
        <v>267.06</v>
      </c>
      <c r="F350" t="s">
        <v>1660</v>
      </c>
      <c r="G350">
        <v>5.22</v>
      </c>
      <c r="H350" t="s">
        <v>1661</v>
      </c>
      <c r="I350" t="s">
        <v>1667</v>
      </c>
      <c r="J350" t="s">
        <v>1656</v>
      </c>
      <c r="K350" t="s">
        <v>1657</v>
      </c>
      <c r="L350" t="s">
        <v>1658</v>
      </c>
      <c r="M350" s="86">
        <v>40880</v>
      </c>
    </row>
    <row r="351" spans="1:13" x14ac:dyDescent="0.2">
      <c r="A351">
        <v>56069</v>
      </c>
      <c r="B351" s="86">
        <v>41196</v>
      </c>
      <c r="C351" t="s">
        <v>1652</v>
      </c>
      <c r="D351">
        <v>10</v>
      </c>
      <c r="E351">
        <v>55.66</v>
      </c>
      <c r="F351" t="s">
        <v>1660</v>
      </c>
      <c r="G351">
        <v>1.39</v>
      </c>
      <c r="H351" t="s">
        <v>1685</v>
      </c>
      <c r="I351" t="s">
        <v>1667</v>
      </c>
      <c r="J351" t="s">
        <v>1668</v>
      </c>
      <c r="K351" t="s">
        <v>1696</v>
      </c>
      <c r="L351" t="s">
        <v>1658</v>
      </c>
      <c r="M351" s="86">
        <v>41201</v>
      </c>
    </row>
    <row r="352" spans="1:13" x14ac:dyDescent="0.2">
      <c r="A352">
        <v>47271</v>
      </c>
      <c r="B352" s="86">
        <v>40752</v>
      </c>
      <c r="C352" t="s">
        <v>1675</v>
      </c>
      <c r="D352">
        <v>44</v>
      </c>
      <c r="E352">
        <v>221.42</v>
      </c>
      <c r="F352" t="s">
        <v>1660</v>
      </c>
      <c r="G352">
        <v>4.62</v>
      </c>
      <c r="H352" t="s">
        <v>1693</v>
      </c>
      <c r="I352" t="s">
        <v>1667</v>
      </c>
      <c r="J352" t="s">
        <v>1663</v>
      </c>
      <c r="K352" t="s">
        <v>1677</v>
      </c>
      <c r="L352" t="s">
        <v>1680</v>
      </c>
      <c r="M352" s="86">
        <v>40753</v>
      </c>
    </row>
    <row r="353" spans="1:13" x14ac:dyDescent="0.2">
      <c r="A353">
        <v>19687</v>
      </c>
      <c r="B353" s="86">
        <v>40403</v>
      </c>
      <c r="C353" t="s">
        <v>1675</v>
      </c>
      <c r="D353">
        <v>23</v>
      </c>
      <c r="E353">
        <v>829.61699999999996</v>
      </c>
      <c r="F353" t="s">
        <v>1660</v>
      </c>
      <c r="G353">
        <v>4.99</v>
      </c>
      <c r="H353" t="s">
        <v>1661</v>
      </c>
      <c r="I353" t="s">
        <v>1655</v>
      </c>
      <c r="J353" t="s">
        <v>1663</v>
      </c>
      <c r="K353" t="s">
        <v>1664</v>
      </c>
      <c r="L353" t="s">
        <v>1658</v>
      </c>
      <c r="M353" s="86">
        <v>40405</v>
      </c>
    </row>
    <row r="354" spans="1:13" x14ac:dyDescent="0.2">
      <c r="A354">
        <v>32903</v>
      </c>
      <c r="B354" s="86">
        <v>41116</v>
      </c>
      <c r="C354" t="s">
        <v>1652</v>
      </c>
      <c r="D354">
        <v>31</v>
      </c>
      <c r="E354">
        <v>454.58</v>
      </c>
      <c r="F354" t="s">
        <v>1660</v>
      </c>
      <c r="G354">
        <v>8.7799999999999994</v>
      </c>
      <c r="H354" t="s">
        <v>1683</v>
      </c>
      <c r="I354" t="s">
        <v>1662</v>
      </c>
      <c r="J354" t="s">
        <v>1668</v>
      </c>
      <c r="K354" t="s">
        <v>1694</v>
      </c>
      <c r="L354" t="s">
        <v>1658</v>
      </c>
      <c r="M354" s="86">
        <v>41123</v>
      </c>
    </row>
    <row r="355" spans="1:13" x14ac:dyDescent="0.2">
      <c r="A355">
        <v>19073</v>
      </c>
      <c r="B355" s="86">
        <v>39988</v>
      </c>
      <c r="C355" t="s">
        <v>1666</v>
      </c>
      <c r="D355">
        <v>16</v>
      </c>
      <c r="E355">
        <v>178.4</v>
      </c>
      <c r="F355" t="s">
        <v>1660</v>
      </c>
      <c r="G355">
        <v>5.16</v>
      </c>
      <c r="H355" t="s">
        <v>1689</v>
      </c>
      <c r="I355" t="s">
        <v>1667</v>
      </c>
      <c r="J355" t="s">
        <v>1656</v>
      </c>
      <c r="K355" t="s">
        <v>1657</v>
      </c>
      <c r="L355" t="s">
        <v>1658</v>
      </c>
      <c r="M355" s="86">
        <v>39989</v>
      </c>
    </row>
    <row r="356" spans="1:13" x14ac:dyDescent="0.2">
      <c r="A356">
        <v>40194</v>
      </c>
      <c r="B356" s="86">
        <v>40457</v>
      </c>
      <c r="C356" t="s">
        <v>1666</v>
      </c>
      <c r="D356">
        <v>30</v>
      </c>
      <c r="E356">
        <v>4506.8500000000004</v>
      </c>
      <c r="F356" t="s">
        <v>1672</v>
      </c>
      <c r="G356">
        <v>30</v>
      </c>
      <c r="H356" t="s">
        <v>1683</v>
      </c>
      <c r="I356" t="s">
        <v>1655</v>
      </c>
      <c r="J356" t="s">
        <v>1656</v>
      </c>
      <c r="K356" t="s">
        <v>1673</v>
      </c>
      <c r="L356" t="s">
        <v>1674</v>
      </c>
      <c r="M356" s="86">
        <v>40458</v>
      </c>
    </row>
    <row r="357" spans="1:13" x14ac:dyDescent="0.2">
      <c r="A357">
        <v>20486</v>
      </c>
      <c r="B357" s="86">
        <v>40607</v>
      </c>
      <c r="C357" t="s">
        <v>1659</v>
      </c>
      <c r="D357">
        <v>42</v>
      </c>
      <c r="E357">
        <v>163.98</v>
      </c>
      <c r="F357" t="s">
        <v>1660</v>
      </c>
      <c r="G357">
        <v>0.7</v>
      </c>
      <c r="H357" t="s">
        <v>1661</v>
      </c>
      <c r="I357" t="s">
        <v>1667</v>
      </c>
      <c r="J357" t="s">
        <v>1668</v>
      </c>
      <c r="K357" t="s">
        <v>1669</v>
      </c>
      <c r="L357" t="s">
        <v>1670</v>
      </c>
      <c r="M357" s="86">
        <v>40608</v>
      </c>
    </row>
    <row r="358" spans="1:13" x14ac:dyDescent="0.2">
      <c r="A358">
        <v>15937</v>
      </c>
      <c r="B358" s="86">
        <v>41219</v>
      </c>
      <c r="C358" t="s">
        <v>1652</v>
      </c>
      <c r="D358">
        <v>17</v>
      </c>
      <c r="E358">
        <v>215.65</v>
      </c>
      <c r="F358" t="s">
        <v>1653</v>
      </c>
      <c r="G358">
        <v>2.85</v>
      </c>
      <c r="H358" t="s">
        <v>1678</v>
      </c>
      <c r="I358" t="s">
        <v>1667</v>
      </c>
      <c r="J358" t="s">
        <v>1656</v>
      </c>
      <c r="K358" t="s">
        <v>1657</v>
      </c>
      <c r="L358" t="s">
        <v>1680</v>
      </c>
      <c r="M358" s="86">
        <v>41228</v>
      </c>
    </row>
    <row r="359" spans="1:13" x14ac:dyDescent="0.2">
      <c r="A359">
        <v>13984</v>
      </c>
      <c r="B359" s="86">
        <v>41176</v>
      </c>
      <c r="C359" t="s">
        <v>1671</v>
      </c>
      <c r="D359">
        <v>30</v>
      </c>
      <c r="E359">
        <v>2052.8200000000002</v>
      </c>
      <c r="F359" t="s">
        <v>1660</v>
      </c>
      <c r="G359">
        <v>37.58</v>
      </c>
      <c r="H359" t="s">
        <v>1654</v>
      </c>
      <c r="I359" t="s">
        <v>1676</v>
      </c>
      <c r="J359" t="s">
        <v>1656</v>
      </c>
      <c r="K359" t="s">
        <v>1657</v>
      </c>
      <c r="L359" t="s">
        <v>1670</v>
      </c>
      <c r="M359" s="86">
        <v>41176</v>
      </c>
    </row>
    <row r="360" spans="1:13" x14ac:dyDescent="0.2">
      <c r="A360">
        <v>37792</v>
      </c>
      <c r="B360" s="86">
        <v>40906</v>
      </c>
      <c r="C360" t="s">
        <v>1659</v>
      </c>
      <c r="D360">
        <v>14</v>
      </c>
      <c r="E360">
        <v>36.74</v>
      </c>
      <c r="F360" t="s">
        <v>1660</v>
      </c>
      <c r="G360">
        <v>0.97</v>
      </c>
      <c r="H360" t="s">
        <v>1683</v>
      </c>
      <c r="I360" t="s">
        <v>1667</v>
      </c>
      <c r="J360" t="s">
        <v>1668</v>
      </c>
      <c r="K360" t="s">
        <v>1669</v>
      </c>
      <c r="L360" t="s">
        <v>1670</v>
      </c>
      <c r="M360" s="86">
        <v>40907</v>
      </c>
    </row>
    <row r="361" spans="1:13" x14ac:dyDescent="0.2">
      <c r="A361">
        <v>2048</v>
      </c>
      <c r="B361" s="86">
        <v>40496</v>
      </c>
      <c r="C361" t="s">
        <v>1671</v>
      </c>
      <c r="D361">
        <v>9</v>
      </c>
      <c r="E361">
        <v>548.36</v>
      </c>
      <c r="F361" t="s">
        <v>1653</v>
      </c>
      <c r="G361">
        <v>4.5</v>
      </c>
      <c r="H361" t="s">
        <v>1693</v>
      </c>
      <c r="I361" t="s">
        <v>1667</v>
      </c>
      <c r="J361" t="s">
        <v>1668</v>
      </c>
      <c r="K361" t="s">
        <v>1702</v>
      </c>
      <c r="L361" t="s">
        <v>1658</v>
      </c>
      <c r="M361" s="86">
        <v>40497</v>
      </c>
    </row>
    <row r="362" spans="1:13" x14ac:dyDescent="0.2">
      <c r="A362">
        <v>42979</v>
      </c>
      <c r="B362" s="86">
        <v>40664</v>
      </c>
      <c r="C362" t="s">
        <v>1666</v>
      </c>
      <c r="D362">
        <v>29</v>
      </c>
      <c r="E362">
        <v>2770.79</v>
      </c>
      <c r="F362" t="s">
        <v>1672</v>
      </c>
      <c r="G362">
        <v>30</v>
      </c>
      <c r="H362" t="s">
        <v>1688</v>
      </c>
      <c r="I362" t="s">
        <v>1667</v>
      </c>
      <c r="J362" t="s">
        <v>1656</v>
      </c>
      <c r="K362" t="s">
        <v>1673</v>
      </c>
      <c r="L362" t="s">
        <v>1674</v>
      </c>
      <c r="M362" s="86">
        <v>40666</v>
      </c>
    </row>
    <row r="363" spans="1:13" x14ac:dyDescent="0.2">
      <c r="A363">
        <v>52516</v>
      </c>
      <c r="B363" s="86">
        <v>40913</v>
      </c>
      <c r="C363" t="s">
        <v>1659</v>
      </c>
      <c r="D363">
        <v>19</v>
      </c>
      <c r="E363">
        <v>192.39</v>
      </c>
      <c r="F363" t="s">
        <v>1653</v>
      </c>
      <c r="G363">
        <v>4.68</v>
      </c>
      <c r="H363" t="s">
        <v>1661</v>
      </c>
      <c r="I363" t="s">
        <v>1667</v>
      </c>
      <c r="J363" t="s">
        <v>1668</v>
      </c>
      <c r="K363" t="s">
        <v>1684</v>
      </c>
      <c r="L363" t="s">
        <v>1680</v>
      </c>
      <c r="M363" s="86">
        <v>40916</v>
      </c>
    </row>
    <row r="364" spans="1:13" x14ac:dyDescent="0.2">
      <c r="A364">
        <v>8384</v>
      </c>
      <c r="B364" s="86">
        <v>40303</v>
      </c>
      <c r="C364" t="s">
        <v>1659</v>
      </c>
      <c r="D364">
        <v>37</v>
      </c>
      <c r="E364">
        <v>4935.72</v>
      </c>
      <c r="F364" t="s">
        <v>1672</v>
      </c>
      <c r="G364">
        <v>36.090000000000003</v>
      </c>
      <c r="H364" t="s">
        <v>1690</v>
      </c>
      <c r="I364" t="s">
        <v>1662</v>
      </c>
      <c r="J364" t="s">
        <v>1656</v>
      </c>
      <c r="K364" t="s">
        <v>1701</v>
      </c>
      <c r="L364" t="s">
        <v>1698</v>
      </c>
      <c r="M364" s="86">
        <v>40304</v>
      </c>
    </row>
    <row r="365" spans="1:13" x14ac:dyDescent="0.2">
      <c r="A365">
        <v>48577</v>
      </c>
      <c r="B365" s="86">
        <v>41098</v>
      </c>
      <c r="C365" t="s">
        <v>1675</v>
      </c>
      <c r="D365">
        <v>6</v>
      </c>
      <c r="E365">
        <v>201.83</v>
      </c>
      <c r="F365" t="s">
        <v>1660</v>
      </c>
      <c r="G365">
        <v>5.09</v>
      </c>
      <c r="H365" t="s">
        <v>1688</v>
      </c>
      <c r="I365" t="s">
        <v>1667</v>
      </c>
      <c r="J365" t="s">
        <v>1668</v>
      </c>
      <c r="K365" t="s">
        <v>1679</v>
      </c>
      <c r="L365" t="s">
        <v>1658</v>
      </c>
      <c r="M365" s="86">
        <v>41100</v>
      </c>
    </row>
    <row r="366" spans="1:13" x14ac:dyDescent="0.2">
      <c r="A366">
        <v>53825</v>
      </c>
      <c r="B366" s="86">
        <v>40642</v>
      </c>
      <c r="C366" t="s">
        <v>1652</v>
      </c>
      <c r="D366">
        <v>36</v>
      </c>
      <c r="E366">
        <v>1646.05</v>
      </c>
      <c r="F366" t="s">
        <v>1660</v>
      </c>
      <c r="G366">
        <v>7.23</v>
      </c>
      <c r="H366" t="s">
        <v>1654</v>
      </c>
      <c r="I366" t="s">
        <v>1655</v>
      </c>
      <c r="J366" t="s">
        <v>1668</v>
      </c>
      <c r="K366" t="s">
        <v>1679</v>
      </c>
      <c r="L366" t="s">
        <v>1658</v>
      </c>
      <c r="M366" s="86">
        <v>40644</v>
      </c>
    </row>
    <row r="367" spans="1:13" x14ac:dyDescent="0.2">
      <c r="A367">
        <v>46119</v>
      </c>
      <c r="B367" s="86">
        <v>39859</v>
      </c>
      <c r="C367" t="s">
        <v>1671</v>
      </c>
      <c r="D367">
        <v>20</v>
      </c>
      <c r="E367">
        <v>154.13</v>
      </c>
      <c r="F367" t="s">
        <v>1660</v>
      </c>
      <c r="G367">
        <v>1.25</v>
      </c>
      <c r="H367" t="s">
        <v>1689</v>
      </c>
      <c r="I367" t="s">
        <v>1655</v>
      </c>
      <c r="J367" t="s">
        <v>1668</v>
      </c>
      <c r="K367" t="s">
        <v>1679</v>
      </c>
      <c r="L367" t="s">
        <v>1670</v>
      </c>
      <c r="M367" s="86">
        <v>39861</v>
      </c>
    </row>
    <row r="368" spans="1:13" x14ac:dyDescent="0.2">
      <c r="A368">
        <v>1346</v>
      </c>
      <c r="B368" s="86">
        <v>41077</v>
      </c>
      <c r="C368" t="s">
        <v>1659</v>
      </c>
      <c r="D368">
        <v>48</v>
      </c>
      <c r="E368">
        <v>4789.8900000000003</v>
      </c>
      <c r="F368" t="s">
        <v>1672</v>
      </c>
      <c r="G368">
        <v>26.22</v>
      </c>
      <c r="H368" t="s">
        <v>1692</v>
      </c>
      <c r="I368" t="s">
        <v>1667</v>
      </c>
      <c r="J368" t="s">
        <v>1656</v>
      </c>
      <c r="K368" t="s">
        <v>1701</v>
      </c>
      <c r="L368" t="s">
        <v>1698</v>
      </c>
      <c r="M368" s="86">
        <v>41079</v>
      </c>
    </row>
    <row r="369" spans="1:13" x14ac:dyDescent="0.2">
      <c r="A369">
        <v>17543</v>
      </c>
      <c r="B369" s="86">
        <v>41054</v>
      </c>
      <c r="C369" t="s">
        <v>1671</v>
      </c>
      <c r="D369">
        <v>1</v>
      </c>
      <c r="E369">
        <v>15.73</v>
      </c>
      <c r="F369" t="s">
        <v>1660</v>
      </c>
      <c r="G369">
        <v>9.5399999999999991</v>
      </c>
      <c r="H369" t="s">
        <v>1693</v>
      </c>
      <c r="I369" t="s">
        <v>1655</v>
      </c>
      <c r="J369" t="s">
        <v>1668</v>
      </c>
      <c r="K369" t="s">
        <v>1679</v>
      </c>
      <c r="L369" t="s">
        <v>1658</v>
      </c>
      <c r="M369" s="86">
        <v>41054</v>
      </c>
    </row>
    <row r="370" spans="1:13" x14ac:dyDescent="0.2">
      <c r="A370">
        <v>19206</v>
      </c>
      <c r="B370" s="86">
        <v>40267</v>
      </c>
      <c r="C370" t="s">
        <v>1652</v>
      </c>
      <c r="D370">
        <v>32</v>
      </c>
      <c r="E370">
        <v>800</v>
      </c>
      <c r="F370" t="s">
        <v>1672</v>
      </c>
      <c r="G370">
        <v>14.36</v>
      </c>
      <c r="H370" t="s">
        <v>1688</v>
      </c>
      <c r="I370" t="s">
        <v>1667</v>
      </c>
      <c r="J370" t="s">
        <v>1656</v>
      </c>
      <c r="K370" t="s">
        <v>1673</v>
      </c>
      <c r="L370" t="s">
        <v>1674</v>
      </c>
      <c r="M370" s="86">
        <v>40269</v>
      </c>
    </row>
    <row r="371" spans="1:13" x14ac:dyDescent="0.2">
      <c r="A371">
        <v>38336</v>
      </c>
      <c r="B371" s="86">
        <v>41187</v>
      </c>
      <c r="C371" t="s">
        <v>1671</v>
      </c>
      <c r="D371">
        <v>31</v>
      </c>
      <c r="E371">
        <v>346.57</v>
      </c>
      <c r="F371" t="s">
        <v>1660</v>
      </c>
      <c r="G371">
        <v>6.5</v>
      </c>
      <c r="H371" t="s">
        <v>1654</v>
      </c>
      <c r="I371" t="s">
        <v>1667</v>
      </c>
      <c r="J371" t="s">
        <v>1663</v>
      </c>
      <c r="K371" t="s">
        <v>1677</v>
      </c>
      <c r="L371" t="s">
        <v>1658</v>
      </c>
      <c r="M371" s="86">
        <v>41188</v>
      </c>
    </row>
    <row r="372" spans="1:13" x14ac:dyDescent="0.2">
      <c r="A372">
        <v>46533</v>
      </c>
      <c r="B372" s="86">
        <v>40093</v>
      </c>
      <c r="C372" t="s">
        <v>1659</v>
      </c>
      <c r="D372">
        <v>3</v>
      </c>
      <c r="E372">
        <v>215.24</v>
      </c>
      <c r="F372" t="s">
        <v>1660</v>
      </c>
      <c r="G372">
        <v>52.2</v>
      </c>
      <c r="H372" t="s">
        <v>1685</v>
      </c>
      <c r="I372" t="s">
        <v>1662</v>
      </c>
      <c r="J372" t="s">
        <v>1656</v>
      </c>
      <c r="K372" t="s">
        <v>1657</v>
      </c>
      <c r="L372" t="s">
        <v>1665</v>
      </c>
      <c r="M372" s="86">
        <v>40094</v>
      </c>
    </row>
    <row r="373" spans="1:13" x14ac:dyDescent="0.2">
      <c r="A373">
        <v>46311</v>
      </c>
      <c r="B373" s="86">
        <v>40749</v>
      </c>
      <c r="C373" t="s">
        <v>1659</v>
      </c>
      <c r="D373">
        <v>42</v>
      </c>
      <c r="E373">
        <v>981.73</v>
      </c>
      <c r="F373" t="s">
        <v>1660</v>
      </c>
      <c r="G373">
        <v>3.63</v>
      </c>
      <c r="H373" t="s">
        <v>1688</v>
      </c>
      <c r="I373" t="s">
        <v>1655</v>
      </c>
      <c r="J373" t="s">
        <v>1656</v>
      </c>
      <c r="K373" t="s">
        <v>1657</v>
      </c>
      <c r="L373" t="s">
        <v>1680</v>
      </c>
      <c r="M373" s="86">
        <v>40750</v>
      </c>
    </row>
    <row r="374" spans="1:13" x14ac:dyDescent="0.2">
      <c r="A374">
        <v>53476</v>
      </c>
      <c r="B374" s="86">
        <v>39975</v>
      </c>
      <c r="C374" t="s">
        <v>1666</v>
      </c>
      <c r="D374">
        <v>42</v>
      </c>
      <c r="E374">
        <v>8127.32</v>
      </c>
      <c r="F374" t="s">
        <v>1653</v>
      </c>
      <c r="G374">
        <v>19.989999999999998</v>
      </c>
      <c r="H374" t="s">
        <v>1661</v>
      </c>
      <c r="I374" t="s">
        <v>1662</v>
      </c>
      <c r="J374" t="s">
        <v>1668</v>
      </c>
      <c r="K374" t="s">
        <v>1694</v>
      </c>
      <c r="L374" t="s">
        <v>1658</v>
      </c>
      <c r="M374" s="86">
        <v>39975</v>
      </c>
    </row>
    <row r="375" spans="1:13" x14ac:dyDescent="0.2">
      <c r="A375">
        <v>41217</v>
      </c>
      <c r="B375" s="86">
        <v>40737</v>
      </c>
      <c r="C375" t="s">
        <v>1659</v>
      </c>
      <c r="D375">
        <v>23</v>
      </c>
      <c r="E375">
        <v>1314.64</v>
      </c>
      <c r="F375" t="s">
        <v>1653</v>
      </c>
      <c r="G375">
        <v>6.79</v>
      </c>
      <c r="H375" t="s">
        <v>1654</v>
      </c>
      <c r="I375" t="s">
        <v>1655</v>
      </c>
      <c r="J375" t="s">
        <v>1668</v>
      </c>
      <c r="K375" t="s">
        <v>1679</v>
      </c>
      <c r="L375" t="s">
        <v>1658</v>
      </c>
      <c r="M375" s="86">
        <v>40739</v>
      </c>
    </row>
    <row r="376" spans="1:13" x14ac:dyDescent="0.2">
      <c r="A376">
        <v>55558</v>
      </c>
      <c r="B376" s="86">
        <v>40399</v>
      </c>
      <c r="C376" t="s">
        <v>1675</v>
      </c>
      <c r="D376">
        <v>23</v>
      </c>
      <c r="E376">
        <v>392.57</v>
      </c>
      <c r="F376" t="s">
        <v>1660</v>
      </c>
      <c r="G376">
        <v>8.1300000000000008</v>
      </c>
      <c r="H376" t="s">
        <v>1685</v>
      </c>
      <c r="I376" t="s">
        <v>1655</v>
      </c>
      <c r="J376" t="s">
        <v>1668</v>
      </c>
      <c r="K376" t="s">
        <v>1696</v>
      </c>
      <c r="L376" t="s">
        <v>1658</v>
      </c>
      <c r="M376" s="86">
        <v>40401</v>
      </c>
    </row>
    <row r="377" spans="1:13" x14ac:dyDescent="0.2">
      <c r="A377">
        <v>31233</v>
      </c>
      <c r="B377" s="86">
        <v>40810</v>
      </c>
      <c r="C377" t="s">
        <v>1652</v>
      </c>
      <c r="D377">
        <v>35</v>
      </c>
      <c r="E377">
        <v>590.32000000000005</v>
      </c>
      <c r="F377" t="s">
        <v>1660</v>
      </c>
      <c r="G377">
        <v>8.99</v>
      </c>
      <c r="H377" t="s">
        <v>1681</v>
      </c>
      <c r="I377" t="s">
        <v>1676</v>
      </c>
      <c r="J377" t="s">
        <v>1668</v>
      </c>
      <c r="K377" t="s">
        <v>1669</v>
      </c>
      <c r="L377" t="s">
        <v>1680</v>
      </c>
      <c r="M377" s="86">
        <v>40814</v>
      </c>
    </row>
    <row r="378" spans="1:13" x14ac:dyDescent="0.2">
      <c r="A378">
        <v>21445</v>
      </c>
      <c r="B378" s="86">
        <v>40134</v>
      </c>
      <c r="C378" t="s">
        <v>1652</v>
      </c>
      <c r="D378">
        <v>14</v>
      </c>
      <c r="E378">
        <v>75.150000000000006</v>
      </c>
      <c r="F378" t="s">
        <v>1653</v>
      </c>
      <c r="G378">
        <v>6.89</v>
      </c>
      <c r="H378" t="s">
        <v>1661</v>
      </c>
      <c r="I378" t="s">
        <v>1662</v>
      </c>
      <c r="J378" t="s">
        <v>1668</v>
      </c>
      <c r="K378" t="s">
        <v>1702</v>
      </c>
      <c r="L378" t="s">
        <v>1658</v>
      </c>
      <c r="M378" s="86">
        <v>40138</v>
      </c>
    </row>
    <row r="379" spans="1:13" x14ac:dyDescent="0.2">
      <c r="A379">
        <v>24003</v>
      </c>
      <c r="B379" s="86">
        <v>40117</v>
      </c>
      <c r="C379" t="s">
        <v>1671</v>
      </c>
      <c r="D379">
        <v>4</v>
      </c>
      <c r="E379">
        <v>129.78649999999999</v>
      </c>
      <c r="F379" t="s">
        <v>1653</v>
      </c>
      <c r="G379">
        <v>5.99</v>
      </c>
      <c r="H379" t="s">
        <v>1692</v>
      </c>
      <c r="I379" t="s">
        <v>1667</v>
      </c>
      <c r="J379" t="s">
        <v>1663</v>
      </c>
      <c r="K379" t="s">
        <v>1664</v>
      </c>
      <c r="L379" t="s">
        <v>1670</v>
      </c>
      <c r="M379" s="86">
        <v>40119</v>
      </c>
    </row>
    <row r="380" spans="1:13" x14ac:dyDescent="0.2">
      <c r="A380">
        <v>30657</v>
      </c>
      <c r="B380" s="86">
        <v>40673</v>
      </c>
      <c r="C380" t="s">
        <v>1659</v>
      </c>
      <c r="D380">
        <v>8</v>
      </c>
      <c r="E380">
        <v>179.66</v>
      </c>
      <c r="F380" t="s">
        <v>1660</v>
      </c>
      <c r="G380">
        <v>1.99</v>
      </c>
      <c r="H380" t="s">
        <v>1688</v>
      </c>
      <c r="I380" t="s">
        <v>1667</v>
      </c>
      <c r="J380" t="s">
        <v>1663</v>
      </c>
      <c r="K380" t="s">
        <v>1677</v>
      </c>
      <c r="L380" t="s">
        <v>1680</v>
      </c>
      <c r="M380" s="86">
        <v>40675</v>
      </c>
    </row>
    <row r="381" spans="1:13" x14ac:dyDescent="0.2">
      <c r="A381">
        <v>5697</v>
      </c>
      <c r="B381" s="86">
        <v>41186</v>
      </c>
      <c r="C381" t="s">
        <v>1671</v>
      </c>
      <c r="D381">
        <v>31</v>
      </c>
      <c r="E381">
        <v>371.68</v>
      </c>
      <c r="F381" t="s">
        <v>1660</v>
      </c>
      <c r="G381">
        <v>5.03</v>
      </c>
      <c r="H381" t="s">
        <v>1661</v>
      </c>
      <c r="I381" t="s">
        <v>1676</v>
      </c>
      <c r="J381" t="s">
        <v>1668</v>
      </c>
      <c r="K381" t="s">
        <v>1694</v>
      </c>
      <c r="L381" t="s">
        <v>1658</v>
      </c>
      <c r="M381" s="86">
        <v>41188</v>
      </c>
    </row>
    <row r="382" spans="1:13" x14ac:dyDescent="0.2">
      <c r="A382">
        <v>7239</v>
      </c>
      <c r="B382" s="86">
        <v>40723</v>
      </c>
      <c r="C382" t="s">
        <v>1675</v>
      </c>
      <c r="D382">
        <v>50</v>
      </c>
      <c r="E382">
        <v>6206.16</v>
      </c>
      <c r="F382" t="s">
        <v>1660</v>
      </c>
      <c r="G382">
        <v>19.989999999999998</v>
      </c>
      <c r="H382" t="s">
        <v>1661</v>
      </c>
      <c r="I382" t="s">
        <v>1662</v>
      </c>
      <c r="J382" t="s">
        <v>1668</v>
      </c>
      <c r="K382" t="s">
        <v>1694</v>
      </c>
      <c r="L382" t="s">
        <v>1658</v>
      </c>
      <c r="M382" s="86">
        <v>40725</v>
      </c>
    </row>
    <row r="383" spans="1:13" x14ac:dyDescent="0.2">
      <c r="A383">
        <v>55107</v>
      </c>
      <c r="B383" s="86">
        <v>40306</v>
      </c>
      <c r="C383" t="s">
        <v>1652</v>
      </c>
      <c r="D383">
        <v>32</v>
      </c>
      <c r="E383">
        <v>171.52</v>
      </c>
      <c r="F383" t="s">
        <v>1660</v>
      </c>
      <c r="G383">
        <v>1.39</v>
      </c>
      <c r="H383" t="s">
        <v>1661</v>
      </c>
      <c r="I383" t="s">
        <v>1676</v>
      </c>
      <c r="J383" t="s">
        <v>1668</v>
      </c>
      <c r="K383" t="s">
        <v>1696</v>
      </c>
      <c r="L383" t="s">
        <v>1658</v>
      </c>
      <c r="M383" s="86">
        <v>40311</v>
      </c>
    </row>
    <row r="384" spans="1:13" x14ac:dyDescent="0.2">
      <c r="A384">
        <v>49216</v>
      </c>
      <c r="B384" s="86">
        <v>39891</v>
      </c>
      <c r="C384" t="s">
        <v>1659</v>
      </c>
      <c r="D384">
        <v>9</v>
      </c>
      <c r="E384">
        <v>2503.86</v>
      </c>
      <c r="F384" t="s">
        <v>1672</v>
      </c>
      <c r="G384">
        <v>28.06</v>
      </c>
      <c r="H384" t="s">
        <v>1690</v>
      </c>
      <c r="I384" t="s">
        <v>1676</v>
      </c>
      <c r="J384" t="s">
        <v>1663</v>
      </c>
      <c r="K384" t="s">
        <v>1695</v>
      </c>
      <c r="L384" t="s">
        <v>1674</v>
      </c>
      <c r="M384" s="86">
        <v>39891</v>
      </c>
    </row>
    <row r="385" spans="1:13" x14ac:dyDescent="0.2">
      <c r="A385">
        <v>22407</v>
      </c>
      <c r="B385" s="86">
        <v>40134</v>
      </c>
      <c r="C385" t="s">
        <v>1666</v>
      </c>
      <c r="D385">
        <v>15</v>
      </c>
      <c r="E385">
        <v>526.82000000000005</v>
      </c>
      <c r="F385" t="s">
        <v>1653</v>
      </c>
      <c r="G385">
        <v>8.99</v>
      </c>
      <c r="H385" t="s">
        <v>1688</v>
      </c>
      <c r="I385" t="s">
        <v>1667</v>
      </c>
      <c r="J385" t="s">
        <v>1668</v>
      </c>
      <c r="K385" t="s">
        <v>1669</v>
      </c>
      <c r="L385" t="s">
        <v>1680</v>
      </c>
      <c r="M385" s="86">
        <v>40136</v>
      </c>
    </row>
    <row r="386" spans="1:13" x14ac:dyDescent="0.2">
      <c r="A386">
        <v>35364</v>
      </c>
      <c r="B386" s="86">
        <v>40159</v>
      </c>
      <c r="C386" t="s">
        <v>1671</v>
      </c>
      <c r="D386">
        <v>16</v>
      </c>
      <c r="E386">
        <v>72.08</v>
      </c>
      <c r="F386" t="s">
        <v>1660</v>
      </c>
      <c r="G386">
        <v>5.68</v>
      </c>
      <c r="H386" t="s">
        <v>1654</v>
      </c>
      <c r="I386" t="s">
        <v>1667</v>
      </c>
      <c r="J386" t="s">
        <v>1668</v>
      </c>
      <c r="K386" t="s">
        <v>1679</v>
      </c>
      <c r="L386" t="s">
        <v>1658</v>
      </c>
      <c r="M386" s="86">
        <v>40161</v>
      </c>
    </row>
    <row r="387" spans="1:13" x14ac:dyDescent="0.2">
      <c r="A387">
        <v>12581</v>
      </c>
      <c r="B387" s="86">
        <v>40106</v>
      </c>
      <c r="C387" t="s">
        <v>1659</v>
      </c>
      <c r="D387">
        <v>31</v>
      </c>
      <c r="E387">
        <v>1768.9690000000001</v>
      </c>
      <c r="F387" t="s">
        <v>1653</v>
      </c>
      <c r="G387">
        <v>5.99</v>
      </c>
      <c r="H387" t="s">
        <v>1685</v>
      </c>
      <c r="I387" t="s">
        <v>1662</v>
      </c>
      <c r="J387" t="s">
        <v>1663</v>
      </c>
      <c r="K387" t="s">
        <v>1664</v>
      </c>
      <c r="L387" t="s">
        <v>1658</v>
      </c>
      <c r="M387" s="86">
        <v>40108</v>
      </c>
    </row>
    <row r="388" spans="1:13" x14ac:dyDescent="0.2">
      <c r="A388">
        <v>10945</v>
      </c>
      <c r="B388" s="86">
        <v>40911</v>
      </c>
      <c r="C388" t="s">
        <v>1675</v>
      </c>
      <c r="D388">
        <v>14</v>
      </c>
      <c r="E388">
        <v>1170.0250000000001</v>
      </c>
      <c r="F388" t="s">
        <v>1660</v>
      </c>
      <c r="G388">
        <v>8.99</v>
      </c>
      <c r="H388" t="s">
        <v>1678</v>
      </c>
      <c r="I388" t="s">
        <v>1655</v>
      </c>
      <c r="J388" t="s">
        <v>1663</v>
      </c>
      <c r="K388" t="s">
        <v>1664</v>
      </c>
      <c r="L388" t="s">
        <v>1658</v>
      </c>
      <c r="M388" s="86">
        <v>40913</v>
      </c>
    </row>
    <row r="389" spans="1:13" x14ac:dyDescent="0.2">
      <c r="A389">
        <v>17988</v>
      </c>
      <c r="B389" s="86">
        <v>40443</v>
      </c>
      <c r="C389" t="s">
        <v>1652</v>
      </c>
      <c r="D389">
        <v>46</v>
      </c>
      <c r="E389">
        <v>2660.6104999999998</v>
      </c>
      <c r="F389" t="s">
        <v>1660</v>
      </c>
      <c r="G389">
        <v>8.99</v>
      </c>
      <c r="H389" t="s">
        <v>1688</v>
      </c>
      <c r="I389" t="s">
        <v>1662</v>
      </c>
      <c r="J389" t="s">
        <v>1663</v>
      </c>
      <c r="K389" t="s">
        <v>1664</v>
      </c>
      <c r="L389" t="s">
        <v>1658</v>
      </c>
      <c r="M389" s="86">
        <v>40445</v>
      </c>
    </row>
    <row r="390" spans="1:13" x14ac:dyDescent="0.2">
      <c r="A390">
        <v>50275</v>
      </c>
      <c r="B390" s="86">
        <v>40152</v>
      </c>
      <c r="C390" t="s">
        <v>1675</v>
      </c>
      <c r="D390">
        <v>5</v>
      </c>
      <c r="E390">
        <v>9704.3700000000008</v>
      </c>
      <c r="F390" t="s">
        <v>1653</v>
      </c>
      <c r="G390">
        <v>13.99</v>
      </c>
      <c r="H390" t="s">
        <v>1690</v>
      </c>
      <c r="I390" t="s">
        <v>1676</v>
      </c>
      <c r="J390" t="s">
        <v>1663</v>
      </c>
      <c r="K390" t="s">
        <v>1695</v>
      </c>
      <c r="L390" t="s">
        <v>1665</v>
      </c>
      <c r="M390" s="86">
        <v>40153</v>
      </c>
    </row>
    <row r="391" spans="1:13" x14ac:dyDescent="0.2">
      <c r="A391">
        <v>7812</v>
      </c>
      <c r="B391" s="86">
        <v>40653</v>
      </c>
      <c r="C391" t="s">
        <v>1652</v>
      </c>
      <c r="D391">
        <v>12</v>
      </c>
      <c r="E391">
        <v>3635.63</v>
      </c>
      <c r="F391" t="s">
        <v>1672</v>
      </c>
      <c r="G391">
        <v>29.2</v>
      </c>
      <c r="H391" t="s">
        <v>1681</v>
      </c>
      <c r="I391" t="s">
        <v>1667</v>
      </c>
      <c r="J391" t="s">
        <v>1656</v>
      </c>
      <c r="K391" t="s">
        <v>1691</v>
      </c>
      <c r="L391" t="s">
        <v>1698</v>
      </c>
      <c r="M391" s="86">
        <v>40655</v>
      </c>
    </row>
    <row r="392" spans="1:13" x14ac:dyDescent="0.2">
      <c r="A392">
        <v>30593</v>
      </c>
      <c r="B392" s="86">
        <v>40749</v>
      </c>
      <c r="C392" t="s">
        <v>1671</v>
      </c>
      <c r="D392">
        <v>20</v>
      </c>
      <c r="E392">
        <v>97.65</v>
      </c>
      <c r="F392" t="s">
        <v>1653</v>
      </c>
      <c r="G392">
        <v>6.92</v>
      </c>
      <c r="H392" t="s">
        <v>1661</v>
      </c>
      <c r="I392" t="s">
        <v>1662</v>
      </c>
      <c r="J392" t="s">
        <v>1656</v>
      </c>
      <c r="K392" t="s">
        <v>1657</v>
      </c>
      <c r="L392" t="s">
        <v>1658</v>
      </c>
      <c r="M392" s="86">
        <v>40751</v>
      </c>
    </row>
    <row r="393" spans="1:13" x14ac:dyDescent="0.2">
      <c r="A393">
        <v>14529</v>
      </c>
      <c r="B393" s="86">
        <v>40441</v>
      </c>
      <c r="C393" t="s">
        <v>1652</v>
      </c>
      <c r="D393">
        <v>42</v>
      </c>
      <c r="E393">
        <v>208.78</v>
      </c>
      <c r="F393" t="s">
        <v>1660</v>
      </c>
      <c r="G393">
        <v>2.0299999999999998</v>
      </c>
      <c r="H393" t="s">
        <v>1654</v>
      </c>
      <c r="I393" t="s">
        <v>1676</v>
      </c>
      <c r="J393" t="s">
        <v>1656</v>
      </c>
      <c r="K393" t="s">
        <v>1657</v>
      </c>
      <c r="L393" t="s">
        <v>1670</v>
      </c>
      <c r="M393" s="86">
        <v>40443</v>
      </c>
    </row>
    <row r="394" spans="1:13" x14ac:dyDescent="0.2">
      <c r="A394">
        <v>23649</v>
      </c>
      <c r="B394" s="86">
        <v>41157</v>
      </c>
      <c r="C394" t="s">
        <v>1666</v>
      </c>
      <c r="D394">
        <v>30</v>
      </c>
      <c r="E394">
        <v>4587.9260000000004</v>
      </c>
      <c r="F394" t="s">
        <v>1660</v>
      </c>
      <c r="G394">
        <v>4.2</v>
      </c>
      <c r="H394" t="s">
        <v>1661</v>
      </c>
      <c r="I394" t="s">
        <v>1667</v>
      </c>
      <c r="J394" t="s">
        <v>1663</v>
      </c>
      <c r="K394" t="s">
        <v>1664</v>
      </c>
      <c r="L394" t="s">
        <v>1658</v>
      </c>
      <c r="M394" s="86">
        <v>41160</v>
      </c>
    </row>
    <row r="395" spans="1:13" x14ac:dyDescent="0.2">
      <c r="A395">
        <v>26021</v>
      </c>
      <c r="B395" s="86">
        <v>41166</v>
      </c>
      <c r="C395" t="s">
        <v>1671</v>
      </c>
      <c r="D395">
        <v>17</v>
      </c>
      <c r="E395">
        <v>328.62700000000001</v>
      </c>
      <c r="F395" t="s">
        <v>1660</v>
      </c>
      <c r="G395">
        <v>4.8099999999999996</v>
      </c>
      <c r="H395" t="s">
        <v>1681</v>
      </c>
      <c r="I395" t="s">
        <v>1655</v>
      </c>
      <c r="J395" t="s">
        <v>1663</v>
      </c>
      <c r="K395" t="s">
        <v>1664</v>
      </c>
      <c r="L395" t="s">
        <v>1665</v>
      </c>
      <c r="M395" s="86">
        <v>41168</v>
      </c>
    </row>
    <row r="396" spans="1:13" x14ac:dyDescent="0.2">
      <c r="A396">
        <v>24067</v>
      </c>
      <c r="B396" s="86">
        <v>41143</v>
      </c>
      <c r="C396" t="s">
        <v>1659</v>
      </c>
      <c r="D396">
        <v>46</v>
      </c>
      <c r="E396">
        <v>2640.6864999999998</v>
      </c>
      <c r="F396" t="s">
        <v>1653</v>
      </c>
      <c r="G396">
        <v>5.92</v>
      </c>
      <c r="H396" t="s">
        <v>1689</v>
      </c>
      <c r="I396" t="s">
        <v>1667</v>
      </c>
      <c r="J396" t="s">
        <v>1663</v>
      </c>
      <c r="K396" t="s">
        <v>1664</v>
      </c>
      <c r="L396" t="s">
        <v>1658</v>
      </c>
      <c r="M396" s="86">
        <v>41144</v>
      </c>
    </row>
    <row r="397" spans="1:13" x14ac:dyDescent="0.2">
      <c r="A397">
        <v>52675</v>
      </c>
      <c r="B397" s="86">
        <v>40826</v>
      </c>
      <c r="C397" t="s">
        <v>1675</v>
      </c>
      <c r="D397">
        <v>22</v>
      </c>
      <c r="E397">
        <v>52.62</v>
      </c>
      <c r="F397" t="s">
        <v>1660</v>
      </c>
      <c r="G397">
        <v>1.1200000000000001</v>
      </c>
      <c r="H397" t="s">
        <v>1654</v>
      </c>
      <c r="I397" t="s">
        <v>1662</v>
      </c>
      <c r="J397" t="s">
        <v>1668</v>
      </c>
      <c r="K397" t="s">
        <v>1669</v>
      </c>
      <c r="L397" t="s">
        <v>1670</v>
      </c>
      <c r="M397" s="86">
        <v>40828</v>
      </c>
    </row>
    <row r="398" spans="1:13" x14ac:dyDescent="0.2">
      <c r="A398">
        <v>2211</v>
      </c>
      <c r="B398" s="86">
        <v>39993</v>
      </c>
      <c r="C398" t="s">
        <v>1659</v>
      </c>
      <c r="D398">
        <v>23</v>
      </c>
      <c r="E398">
        <v>80.38</v>
      </c>
      <c r="F398" t="s">
        <v>1660</v>
      </c>
      <c r="G398">
        <v>4.17</v>
      </c>
      <c r="H398" t="s">
        <v>1683</v>
      </c>
      <c r="I398" t="s">
        <v>1676</v>
      </c>
      <c r="J398" t="s">
        <v>1668</v>
      </c>
      <c r="K398" t="s">
        <v>1669</v>
      </c>
      <c r="L398" t="s">
        <v>1680</v>
      </c>
      <c r="M398" s="86">
        <v>39995</v>
      </c>
    </row>
    <row r="399" spans="1:13" x14ac:dyDescent="0.2">
      <c r="A399">
        <v>21447</v>
      </c>
      <c r="B399" s="86">
        <v>40332</v>
      </c>
      <c r="C399" t="s">
        <v>1666</v>
      </c>
      <c r="D399">
        <v>15</v>
      </c>
      <c r="E399">
        <v>176.24</v>
      </c>
      <c r="F399" t="s">
        <v>1653</v>
      </c>
      <c r="G399">
        <v>3.37</v>
      </c>
      <c r="H399" t="s">
        <v>1661</v>
      </c>
      <c r="I399" t="s">
        <v>1676</v>
      </c>
      <c r="J399" t="s">
        <v>1668</v>
      </c>
      <c r="K399" t="s">
        <v>1684</v>
      </c>
      <c r="L399" t="s">
        <v>1680</v>
      </c>
      <c r="M399" s="86">
        <v>40334</v>
      </c>
    </row>
    <row r="400" spans="1:13" x14ac:dyDescent="0.2">
      <c r="A400">
        <v>50567</v>
      </c>
      <c r="B400" s="86">
        <v>40944</v>
      </c>
      <c r="C400" t="s">
        <v>1675</v>
      </c>
      <c r="D400">
        <v>22</v>
      </c>
      <c r="E400">
        <v>1505.67</v>
      </c>
      <c r="F400" t="s">
        <v>1672</v>
      </c>
      <c r="G400">
        <v>30</v>
      </c>
      <c r="H400" t="s">
        <v>1683</v>
      </c>
      <c r="I400" t="s">
        <v>1676</v>
      </c>
      <c r="J400" t="s">
        <v>1656</v>
      </c>
      <c r="K400" t="s">
        <v>1673</v>
      </c>
      <c r="L400" t="s">
        <v>1674</v>
      </c>
      <c r="M400" s="86">
        <v>40945</v>
      </c>
    </row>
    <row r="401" spans="1:13" x14ac:dyDescent="0.2">
      <c r="A401">
        <v>28161</v>
      </c>
      <c r="B401" s="86">
        <v>39979</v>
      </c>
      <c r="C401" t="s">
        <v>1666</v>
      </c>
      <c r="D401">
        <v>10</v>
      </c>
      <c r="E401">
        <v>784.08</v>
      </c>
      <c r="F401" t="s">
        <v>1672</v>
      </c>
      <c r="G401">
        <v>46.74</v>
      </c>
      <c r="H401" t="s">
        <v>1683</v>
      </c>
      <c r="I401" t="s">
        <v>1655</v>
      </c>
      <c r="J401" t="s">
        <v>1656</v>
      </c>
      <c r="K401" t="s">
        <v>1701</v>
      </c>
      <c r="L401" t="s">
        <v>1698</v>
      </c>
      <c r="M401" s="86">
        <v>39980</v>
      </c>
    </row>
    <row r="402" spans="1:13" x14ac:dyDescent="0.2">
      <c r="A402">
        <v>31140</v>
      </c>
      <c r="B402" s="86">
        <v>40575</v>
      </c>
      <c r="C402" t="s">
        <v>1671</v>
      </c>
      <c r="D402">
        <v>4</v>
      </c>
      <c r="E402">
        <v>13.42</v>
      </c>
      <c r="F402" t="s">
        <v>1660</v>
      </c>
      <c r="G402">
        <v>0.99</v>
      </c>
      <c r="H402" t="s">
        <v>1688</v>
      </c>
      <c r="I402" t="s">
        <v>1676</v>
      </c>
      <c r="J402" t="s">
        <v>1668</v>
      </c>
      <c r="K402" t="s">
        <v>1697</v>
      </c>
      <c r="L402" t="s">
        <v>1658</v>
      </c>
      <c r="M402" s="86">
        <v>40576</v>
      </c>
    </row>
    <row r="403" spans="1:13" x14ac:dyDescent="0.2">
      <c r="A403">
        <v>50017</v>
      </c>
      <c r="B403" s="86">
        <v>41233</v>
      </c>
      <c r="C403" t="s">
        <v>1652</v>
      </c>
      <c r="D403">
        <v>43</v>
      </c>
      <c r="E403">
        <v>1502.47</v>
      </c>
      <c r="F403" t="s">
        <v>1660</v>
      </c>
      <c r="G403">
        <v>8.99</v>
      </c>
      <c r="H403" t="s">
        <v>1661</v>
      </c>
      <c r="I403" t="s">
        <v>1676</v>
      </c>
      <c r="J403" t="s">
        <v>1668</v>
      </c>
      <c r="K403" t="s">
        <v>1669</v>
      </c>
      <c r="L403" t="s">
        <v>1680</v>
      </c>
      <c r="M403" s="86">
        <v>41235</v>
      </c>
    </row>
    <row r="404" spans="1:13" x14ac:dyDescent="0.2">
      <c r="A404">
        <v>59878</v>
      </c>
      <c r="B404" s="86">
        <v>41057</v>
      </c>
      <c r="C404" t="s">
        <v>1659</v>
      </c>
      <c r="D404">
        <v>6</v>
      </c>
      <c r="E404">
        <v>112.4</v>
      </c>
      <c r="F404" t="s">
        <v>1660</v>
      </c>
      <c r="G404">
        <v>8.51</v>
      </c>
      <c r="H404" t="s">
        <v>1661</v>
      </c>
      <c r="I404" t="s">
        <v>1667</v>
      </c>
      <c r="J404" t="s">
        <v>1663</v>
      </c>
      <c r="K404" t="s">
        <v>1695</v>
      </c>
      <c r="L404" t="s">
        <v>1665</v>
      </c>
      <c r="M404" s="86">
        <v>41058</v>
      </c>
    </row>
    <row r="405" spans="1:13" x14ac:dyDescent="0.2">
      <c r="A405">
        <v>41440</v>
      </c>
      <c r="B405" s="86">
        <v>40078</v>
      </c>
      <c r="C405" t="s">
        <v>1659</v>
      </c>
      <c r="D405">
        <v>20</v>
      </c>
      <c r="E405">
        <v>92.94</v>
      </c>
      <c r="F405" t="s">
        <v>1660</v>
      </c>
      <c r="G405">
        <v>0.5</v>
      </c>
      <c r="H405" t="s">
        <v>1654</v>
      </c>
      <c r="I405" t="s">
        <v>1667</v>
      </c>
      <c r="J405" t="s">
        <v>1668</v>
      </c>
      <c r="K405" t="s">
        <v>1697</v>
      </c>
      <c r="L405" t="s">
        <v>1658</v>
      </c>
      <c r="M405" s="86">
        <v>40079</v>
      </c>
    </row>
    <row r="406" spans="1:13" x14ac:dyDescent="0.2">
      <c r="A406">
        <v>52327</v>
      </c>
      <c r="B406" s="86">
        <v>40897</v>
      </c>
      <c r="C406" t="s">
        <v>1675</v>
      </c>
      <c r="D406">
        <v>5</v>
      </c>
      <c r="E406">
        <v>28.23</v>
      </c>
      <c r="F406" t="s">
        <v>1660</v>
      </c>
      <c r="G406">
        <v>4.7</v>
      </c>
      <c r="H406" t="s">
        <v>1661</v>
      </c>
      <c r="I406" t="s">
        <v>1676</v>
      </c>
      <c r="J406" t="s">
        <v>1668</v>
      </c>
      <c r="K406" t="s">
        <v>1679</v>
      </c>
      <c r="L406" t="s">
        <v>1658</v>
      </c>
      <c r="M406" s="86">
        <v>40899</v>
      </c>
    </row>
    <row r="407" spans="1:13" x14ac:dyDescent="0.2">
      <c r="A407">
        <v>28486</v>
      </c>
      <c r="B407" s="86">
        <v>40051</v>
      </c>
      <c r="C407" t="s">
        <v>1659</v>
      </c>
      <c r="D407">
        <v>2</v>
      </c>
      <c r="E407">
        <v>811.13</v>
      </c>
      <c r="F407" t="s">
        <v>1660</v>
      </c>
      <c r="G407">
        <v>11.37</v>
      </c>
      <c r="H407" t="s">
        <v>1678</v>
      </c>
      <c r="I407" t="s">
        <v>1667</v>
      </c>
      <c r="J407" t="s">
        <v>1668</v>
      </c>
      <c r="K407" t="s">
        <v>1694</v>
      </c>
      <c r="L407" t="s">
        <v>1658</v>
      </c>
      <c r="M407" s="86">
        <v>40052</v>
      </c>
    </row>
    <row r="408" spans="1:13" x14ac:dyDescent="0.2">
      <c r="A408">
        <v>20389</v>
      </c>
      <c r="B408" s="86">
        <v>40036</v>
      </c>
      <c r="C408" t="s">
        <v>1659</v>
      </c>
      <c r="D408">
        <v>30</v>
      </c>
      <c r="E408">
        <v>201.35</v>
      </c>
      <c r="F408" t="s">
        <v>1653</v>
      </c>
      <c r="G408">
        <v>7.5</v>
      </c>
      <c r="H408" t="s">
        <v>1654</v>
      </c>
      <c r="I408" t="s">
        <v>1667</v>
      </c>
      <c r="J408" t="s">
        <v>1668</v>
      </c>
      <c r="K408" t="s">
        <v>1679</v>
      </c>
      <c r="L408" t="s">
        <v>1658</v>
      </c>
      <c r="M408" s="86">
        <v>40038</v>
      </c>
    </row>
    <row r="409" spans="1:13" x14ac:dyDescent="0.2">
      <c r="A409">
        <v>42722</v>
      </c>
      <c r="B409" s="86">
        <v>41189</v>
      </c>
      <c r="C409" t="s">
        <v>1666</v>
      </c>
      <c r="D409">
        <v>23</v>
      </c>
      <c r="E409">
        <v>1152.1600000000001</v>
      </c>
      <c r="F409" t="s">
        <v>1660</v>
      </c>
      <c r="G409">
        <v>4.5</v>
      </c>
      <c r="H409" t="s">
        <v>1654</v>
      </c>
      <c r="I409" t="s">
        <v>1676</v>
      </c>
      <c r="J409" t="s">
        <v>1668</v>
      </c>
      <c r="K409" t="s">
        <v>1702</v>
      </c>
      <c r="L409" t="s">
        <v>1658</v>
      </c>
      <c r="M409" s="86">
        <v>41190</v>
      </c>
    </row>
    <row r="410" spans="1:13" x14ac:dyDescent="0.2">
      <c r="A410">
        <v>4099</v>
      </c>
      <c r="B410" s="86">
        <v>41141</v>
      </c>
      <c r="C410" t="s">
        <v>1671</v>
      </c>
      <c r="D410">
        <v>42</v>
      </c>
      <c r="E410">
        <v>1691.51</v>
      </c>
      <c r="F410" t="s">
        <v>1660</v>
      </c>
      <c r="G410">
        <v>6.22</v>
      </c>
      <c r="H410" t="s">
        <v>1681</v>
      </c>
      <c r="I410" t="s">
        <v>1655</v>
      </c>
      <c r="J410" t="s">
        <v>1668</v>
      </c>
      <c r="K410" t="s">
        <v>1694</v>
      </c>
      <c r="L410" t="s">
        <v>1658</v>
      </c>
      <c r="M410" s="86">
        <v>41142</v>
      </c>
    </row>
    <row r="411" spans="1:13" x14ac:dyDescent="0.2">
      <c r="A411">
        <v>36292</v>
      </c>
      <c r="B411" s="86">
        <v>40216</v>
      </c>
      <c r="C411" t="s">
        <v>1671</v>
      </c>
      <c r="D411">
        <v>21</v>
      </c>
      <c r="E411">
        <v>109.87</v>
      </c>
      <c r="F411" t="s">
        <v>1660</v>
      </c>
      <c r="G411">
        <v>7.54</v>
      </c>
      <c r="H411" t="s">
        <v>1685</v>
      </c>
      <c r="I411" t="s">
        <v>1667</v>
      </c>
      <c r="J411" t="s">
        <v>1668</v>
      </c>
      <c r="K411" t="s">
        <v>1679</v>
      </c>
      <c r="L411" t="s">
        <v>1658</v>
      </c>
      <c r="M411" s="86">
        <v>40217</v>
      </c>
    </row>
    <row r="412" spans="1:13" x14ac:dyDescent="0.2">
      <c r="A412">
        <v>44962</v>
      </c>
      <c r="B412" s="86">
        <v>40175</v>
      </c>
      <c r="C412" t="s">
        <v>1675</v>
      </c>
      <c r="D412">
        <v>27</v>
      </c>
      <c r="E412">
        <v>575.74</v>
      </c>
      <c r="F412" t="s">
        <v>1660</v>
      </c>
      <c r="G412">
        <v>1.99</v>
      </c>
      <c r="H412" t="s">
        <v>1688</v>
      </c>
      <c r="I412" t="s">
        <v>1662</v>
      </c>
      <c r="J412" t="s">
        <v>1663</v>
      </c>
      <c r="K412" t="s">
        <v>1677</v>
      </c>
      <c r="L412" t="s">
        <v>1680</v>
      </c>
      <c r="M412" s="86">
        <v>40177</v>
      </c>
    </row>
    <row r="413" spans="1:13" x14ac:dyDescent="0.2">
      <c r="A413">
        <v>46243</v>
      </c>
      <c r="B413" s="86">
        <v>40932</v>
      </c>
      <c r="C413" t="s">
        <v>1652</v>
      </c>
      <c r="D413">
        <v>31</v>
      </c>
      <c r="E413">
        <v>614.35</v>
      </c>
      <c r="F413" t="s">
        <v>1653</v>
      </c>
      <c r="G413">
        <v>9.0299999999999994</v>
      </c>
      <c r="H413" t="s">
        <v>1661</v>
      </c>
      <c r="I413" t="s">
        <v>1667</v>
      </c>
      <c r="J413" t="s">
        <v>1668</v>
      </c>
      <c r="K413" t="s">
        <v>1679</v>
      </c>
      <c r="L413" t="s">
        <v>1658</v>
      </c>
      <c r="M413" s="86">
        <v>40934</v>
      </c>
    </row>
    <row r="414" spans="1:13" x14ac:dyDescent="0.2">
      <c r="A414">
        <v>11456</v>
      </c>
      <c r="B414" s="86">
        <v>40280</v>
      </c>
      <c r="C414" t="s">
        <v>1652</v>
      </c>
      <c r="D414">
        <v>15</v>
      </c>
      <c r="E414">
        <v>1519.9</v>
      </c>
      <c r="F414" t="s">
        <v>1660</v>
      </c>
      <c r="G414">
        <v>24.49</v>
      </c>
      <c r="H414" t="s">
        <v>1678</v>
      </c>
      <c r="I414" t="s">
        <v>1667</v>
      </c>
      <c r="J414" t="s">
        <v>1656</v>
      </c>
      <c r="K414" t="s">
        <v>1657</v>
      </c>
      <c r="L414" t="s">
        <v>1687</v>
      </c>
      <c r="M414" s="86">
        <v>40287</v>
      </c>
    </row>
    <row r="415" spans="1:13" x14ac:dyDescent="0.2">
      <c r="A415">
        <v>31558</v>
      </c>
      <c r="B415" s="86">
        <v>40747</v>
      </c>
      <c r="C415" t="s">
        <v>1652</v>
      </c>
      <c r="D415">
        <v>42</v>
      </c>
      <c r="E415">
        <v>1763.6</v>
      </c>
      <c r="F415" t="s">
        <v>1660</v>
      </c>
      <c r="G415">
        <v>1.99</v>
      </c>
      <c r="H415" t="s">
        <v>1678</v>
      </c>
      <c r="I415" t="s">
        <v>1676</v>
      </c>
      <c r="J415" t="s">
        <v>1663</v>
      </c>
      <c r="K415" t="s">
        <v>1677</v>
      </c>
      <c r="L415" t="s">
        <v>1680</v>
      </c>
      <c r="M415" s="86">
        <v>40747</v>
      </c>
    </row>
    <row r="416" spans="1:13" x14ac:dyDescent="0.2">
      <c r="A416">
        <v>292</v>
      </c>
      <c r="B416" s="86">
        <v>40920</v>
      </c>
      <c r="C416" t="s">
        <v>1659</v>
      </c>
      <c r="D416">
        <v>43</v>
      </c>
      <c r="E416">
        <v>412.62</v>
      </c>
      <c r="F416" t="s">
        <v>1660</v>
      </c>
      <c r="G416">
        <v>1.39</v>
      </c>
      <c r="H416" t="s">
        <v>1688</v>
      </c>
      <c r="I416" t="s">
        <v>1655</v>
      </c>
      <c r="J416" t="s">
        <v>1668</v>
      </c>
      <c r="K416" t="s">
        <v>1696</v>
      </c>
      <c r="L416" t="s">
        <v>1658</v>
      </c>
      <c r="M416" s="86">
        <v>40921</v>
      </c>
    </row>
    <row r="417" spans="1:13" x14ac:dyDescent="0.2">
      <c r="A417">
        <v>10657</v>
      </c>
      <c r="B417" s="86">
        <v>40446</v>
      </c>
      <c r="C417" t="s">
        <v>1675</v>
      </c>
      <c r="D417">
        <v>8</v>
      </c>
      <c r="E417">
        <v>1848.52</v>
      </c>
      <c r="F417" t="s">
        <v>1672</v>
      </c>
      <c r="G417">
        <v>69.64</v>
      </c>
      <c r="H417" t="s">
        <v>1693</v>
      </c>
      <c r="I417" t="s">
        <v>1655</v>
      </c>
      <c r="J417" t="s">
        <v>1656</v>
      </c>
      <c r="K417" t="s">
        <v>1691</v>
      </c>
      <c r="L417" t="s">
        <v>1698</v>
      </c>
      <c r="M417" s="86">
        <v>40447</v>
      </c>
    </row>
    <row r="418" spans="1:13" x14ac:dyDescent="0.2">
      <c r="A418">
        <v>15332</v>
      </c>
      <c r="B418" s="86">
        <v>40328</v>
      </c>
      <c r="C418" t="s">
        <v>1666</v>
      </c>
      <c r="D418">
        <v>6</v>
      </c>
      <c r="E418">
        <v>321.70999999999998</v>
      </c>
      <c r="F418" t="s">
        <v>1660</v>
      </c>
      <c r="G418">
        <v>16.11</v>
      </c>
      <c r="H418" t="s">
        <v>1690</v>
      </c>
      <c r="I418" t="s">
        <v>1676</v>
      </c>
      <c r="J418" t="s">
        <v>1668</v>
      </c>
      <c r="K418" t="s">
        <v>1682</v>
      </c>
      <c r="L418" t="s">
        <v>1658</v>
      </c>
      <c r="M418" s="86">
        <v>40330</v>
      </c>
    </row>
    <row r="419" spans="1:13" x14ac:dyDescent="0.2">
      <c r="A419">
        <v>33537</v>
      </c>
      <c r="B419" s="86">
        <v>40403</v>
      </c>
      <c r="C419" t="s">
        <v>1675</v>
      </c>
      <c r="D419">
        <v>26</v>
      </c>
      <c r="E419">
        <v>45.38</v>
      </c>
      <c r="F419" t="s">
        <v>1660</v>
      </c>
      <c r="G419">
        <v>0.7</v>
      </c>
      <c r="H419" t="s">
        <v>1690</v>
      </c>
      <c r="I419" t="s">
        <v>1667</v>
      </c>
      <c r="J419" t="s">
        <v>1668</v>
      </c>
      <c r="K419" t="s">
        <v>1669</v>
      </c>
      <c r="L419" t="s">
        <v>1670</v>
      </c>
      <c r="M419" s="86">
        <v>40405</v>
      </c>
    </row>
    <row r="420" spans="1:13" x14ac:dyDescent="0.2">
      <c r="A420">
        <v>54304</v>
      </c>
      <c r="B420" s="86">
        <v>40226</v>
      </c>
      <c r="C420" t="s">
        <v>1659</v>
      </c>
      <c r="D420">
        <v>11</v>
      </c>
      <c r="E420">
        <v>558.62</v>
      </c>
      <c r="F420" t="s">
        <v>1660</v>
      </c>
      <c r="G420">
        <v>3.99</v>
      </c>
      <c r="H420" t="s">
        <v>1692</v>
      </c>
      <c r="I420" t="s">
        <v>1655</v>
      </c>
      <c r="J420" t="s">
        <v>1668</v>
      </c>
      <c r="K420" t="s">
        <v>1702</v>
      </c>
      <c r="L420" t="s">
        <v>1658</v>
      </c>
      <c r="M420" s="86">
        <v>40228</v>
      </c>
    </row>
    <row r="421" spans="1:13" x14ac:dyDescent="0.2">
      <c r="A421">
        <v>20868</v>
      </c>
      <c r="B421" s="86">
        <v>40460</v>
      </c>
      <c r="C421" t="s">
        <v>1652</v>
      </c>
      <c r="D421">
        <v>9</v>
      </c>
      <c r="E421">
        <v>1609.19</v>
      </c>
      <c r="F421" t="s">
        <v>1660</v>
      </c>
      <c r="G421">
        <v>19.989999999999998</v>
      </c>
      <c r="H421" t="s">
        <v>1681</v>
      </c>
      <c r="I421" t="s">
        <v>1676</v>
      </c>
      <c r="J421" t="s">
        <v>1668</v>
      </c>
      <c r="K421" t="s">
        <v>1694</v>
      </c>
      <c r="L421" t="s">
        <v>1658</v>
      </c>
      <c r="M421" s="86">
        <v>40467</v>
      </c>
    </row>
    <row r="422" spans="1:13" x14ac:dyDescent="0.2">
      <c r="A422">
        <v>15622</v>
      </c>
      <c r="B422" s="86">
        <v>40780</v>
      </c>
      <c r="C422" t="s">
        <v>1659</v>
      </c>
      <c r="D422">
        <v>34</v>
      </c>
      <c r="E422">
        <v>8581.25</v>
      </c>
      <c r="F422" t="s">
        <v>1672</v>
      </c>
      <c r="G422">
        <v>60.2</v>
      </c>
      <c r="H422" t="s">
        <v>1654</v>
      </c>
      <c r="I422" t="s">
        <v>1655</v>
      </c>
      <c r="J422" t="s">
        <v>1656</v>
      </c>
      <c r="K422" t="s">
        <v>1701</v>
      </c>
      <c r="L422" t="s">
        <v>1698</v>
      </c>
      <c r="M422" s="86">
        <v>40781</v>
      </c>
    </row>
    <row r="423" spans="1:13" x14ac:dyDescent="0.2">
      <c r="A423">
        <v>57061</v>
      </c>
      <c r="B423" s="86">
        <v>40147</v>
      </c>
      <c r="C423" t="s">
        <v>1652</v>
      </c>
      <c r="D423">
        <v>3</v>
      </c>
      <c r="E423">
        <v>55.17</v>
      </c>
      <c r="F423" t="s">
        <v>1660</v>
      </c>
      <c r="G423">
        <v>5.03</v>
      </c>
      <c r="H423" t="s">
        <v>1683</v>
      </c>
      <c r="I423" t="s">
        <v>1662</v>
      </c>
      <c r="J423" t="s">
        <v>1656</v>
      </c>
      <c r="K423" t="s">
        <v>1657</v>
      </c>
      <c r="L423" t="s">
        <v>1658</v>
      </c>
      <c r="M423" s="86">
        <v>40149</v>
      </c>
    </row>
    <row r="424" spans="1:13" x14ac:dyDescent="0.2">
      <c r="A424">
        <v>47010</v>
      </c>
      <c r="B424" s="86">
        <v>40819</v>
      </c>
      <c r="C424" t="s">
        <v>1671</v>
      </c>
      <c r="D424">
        <v>11</v>
      </c>
      <c r="E424">
        <v>1479.14</v>
      </c>
      <c r="F424" t="s">
        <v>1672</v>
      </c>
      <c r="G424">
        <v>30</v>
      </c>
      <c r="H424" t="s">
        <v>1688</v>
      </c>
      <c r="I424" t="s">
        <v>1667</v>
      </c>
      <c r="J424" t="s">
        <v>1656</v>
      </c>
      <c r="K424" t="s">
        <v>1673</v>
      </c>
      <c r="L424" t="s">
        <v>1674</v>
      </c>
      <c r="M424" s="86">
        <v>40819</v>
      </c>
    </row>
    <row r="425" spans="1:13" x14ac:dyDescent="0.2">
      <c r="A425">
        <v>34499</v>
      </c>
      <c r="B425" s="86">
        <v>40377</v>
      </c>
      <c r="C425" t="s">
        <v>1675</v>
      </c>
      <c r="D425">
        <v>2</v>
      </c>
      <c r="E425">
        <v>555.67999999999995</v>
      </c>
      <c r="F425" t="s">
        <v>1672</v>
      </c>
      <c r="G425">
        <v>62.94</v>
      </c>
      <c r="H425" t="s">
        <v>1688</v>
      </c>
      <c r="I425" t="s">
        <v>1676</v>
      </c>
      <c r="J425" t="s">
        <v>1656</v>
      </c>
      <c r="K425" t="s">
        <v>1673</v>
      </c>
      <c r="L425" t="s">
        <v>1674</v>
      </c>
      <c r="M425" s="86">
        <v>40378</v>
      </c>
    </row>
    <row r="426" spans="1:13" x14ac:dyDescent="0.2">
      <c r="A426">
        <v>16032</v>
      </c>
      <c r="B426" s="86">
        <v>40152</v>
      </c>
      <c r="C426" t="s">
        <v>1652</v>
      </c>
      <c r="D426">
        <v>35</v>
      </c>
      <c r="E426">
        <v>436.98</v>
      </c>
      <c r="F426" t="s">
        <v>1660</v>
      </c>
      <c r="G426">
        <v>4.9800000000000004</v>
      </c>
      <c r="H426" t="s">
        <v>1690</v>
      </c>
      <c r="I426" t="s">
        <v>1676</v>
      </c>
      <c r="J426" t="s">
        <v>1656</v>
      </c>
      <c r="K426" t="s">
        <v>1657</v>
      </c>
      <c r="L426" t="s">
        <v>1680</v>
      </c>
      <c r="M426" s="86">
        <v>40159</v>
      </c>
    </row>
    <row r="427" spans="1:13" x14ac:dyDescent="0.2">
      <c r="A427">
        <v>28995</v>
      </c>
      <c r="B427" s="86">
        <v>40310</v>
      </c>
      <c r="C427" t="s">
        <v>1659</v>
      </c>
      <c r="D427">
        <v>9</v>
      </c>
      <c r="E427">
        <v>298.52</v>
      </c>
      <c r="F427" t="s">
        <v>1660</v>
      </c>
      <c r="G427">
        <v>5.76</v>
      </c>
      <c r="H427" t="s">
        <v>1689</v>
      </c>
      <c r="I427" t="s">
        <v>1667</v>
      </c>
      <c r="J427" t="s">
        <v>1668</v>
      </c>
      <c r="K427" t="s">
        <v>1679</v>
      </c>
      <c r="L427" t="s">
        <v>1658</v>
      </c>
      <c r="M427" s="86">
        <v>40311</v>
      </c>
    </row>
    <row r="428" spans="1:13" x14ac:dyDescent="0.2">
      <c r="A428">
        <v>13125</v>
      </c>
      <c r="B428" s="86">
        <v>40525</v>
      </c>
      <c r="C428" t="s">
        <v>1666</v>
      </c>
      <c r="D428">
        <v>30</v>
      </c>
      <c r="E428">
        <v>990.73</v>
      </c>
      <c r="F428" t="s">
        <v>1653</v>
      </c>
      <c r="G428">
        <v>4</v>
      </c>
      <c r="H428" t="s">
        <v>1661</v>
      </c>
      <c r="I428" t="s">
        <v>1667</v>
      </c>
      <c r="J428" t="s">
        <v>1663</v>
      </c>
      <c r="K428" t="s">
        <v>1677</v>
      </c>
      <c r="L428" t="s">
        <v>1658</v>
      </c>
      <c r="M428" s="86">
        <v>40527</v>
      </c>
    </row>
    <row r="429" spans="1:13" x14ac:dyDescent="0.2">
      <c r="A429">
        <v>24391</v>
      </c>
      <c r="B429" s="86">
        <v>39878</v>
      </c>
      <c r="C429" t="s">
        <v>1652</v>
      </c>
      <c r="D429">
        <v>14</v>
      </c>
      <c r="E429">
        <v>3236.8</v>
      </c>
      <c r="F429" t="s">
        <v>1672</v>
      </c>
      <c r="G429">
        <v>23.78</v>
      </c>
      <c r="H429" t="s">
        <v>1685</v>
      </c>
      <c r="I429" t="s">
        <v>1655</v>
      </c>
      <c r="J429" t="s">
        <v>1656</v>
      </c>
      <c r="K429" t="s">
        <v>1691</v>
      </c>
      <c r="L429" t="s">
        <v>1698</v>
      </c>
      <c r="M429" s="86">
        <v>39882</v>
      </c>
    </row>
    <row r="430" spans="1:13" x14ac:dyDescent="0.2">
      <c r="A430">
        <v>2023</v>
      </c>
      <c r="B430" s="86">
        <v>41034</v>
      </c>
      <c r="C430" t="s">
        <v>1652</v>
      </c>
      <c r="D430">
        <v>4</v>
      </c>
      <c r="E430">
        <v>294.89</v>
      </c>
      <c r="F430" t="s">
        <v>1660</v>
      </c>
      <c r="G430">
        <v>12.14</v>
      </c>
      <c r="H430" t="s">
        <v>1688</v>
      </c>
      <c r="I430" t="s">
        <v>1676</v>
      </c>
      <c r="J430" t="s">
        <v>1663</v>
      </c>
      <c r="K430" t="s">
        <v>1677</v>
      </c>
      <c r="L430" t="s">
        <v>1658</v>
      </c>
      <c r="M430" s="86">
        <v>41034</v>
      </c>
    </row>
    <row r="431" spans="1:13" x14ac:dyDescent="0.2">
      <c r="A431">
        <v>27811</v>
      </c>
      <c r="B431" s="86">
        <v>40606</v>
      </c>
      <c r="C431" t="s">
        <v>1666</v>
      </c>
      <c r="D431">
        <v>4</v>
      </c>
      <c r="E431">
        <v>73.900000000000006</v>
      </c>
      <c r="F431" t="s">
        <v>1660</v>
      </c>
      <c r="G431">
        <v>13.18</v>
      </c>
      <c r="H431" t="s">
        <v>1661</v>
      </c>
      <c r="I431" t="s">
        <v>1662</v>
      </c>
      <c r="J431" t="s">
        <v>1668</v>
      </c>
      <c r="K431" t="s">
        <v>1682</v>
      </c>
      <c r="L431" t="s">
        <v>1658</v>
      </c>
      <c r="M431" s="86">
        <v>40607</v>
      </c>
    </row>
    <row r="432" spans="1:13" x14ac:dyDescent="0.2">
      <c r="A432">
        <v>3205</v>
      </c>
      <c r="B432" s="86">
        <v>41009</v>
      </c>
      <c r="C432" t="s">
        <v>1652</v>
      </c>
      <c r="D432">
        <v>8</v>
      </c>
      <c r="E432">
        <v>136.61000000000001</v>
      </c>
      <c r="F432" t="s">
        <v>1660</v>
      </c>
      <c r="G432">
        <v>3.73</v>
      </c>
      <c r="H432" t="s">
        <v>1683</v>
      </c>
      <c r="I432" t="s">
        <v>1655</v>
      </c>
      <c r="J432" t="s">
        <v>1656</v>
      </c>
      <c r="K432" t="s">
        <v>1657</v>
      </c>
      <c r="L432" t="s">
        <v>1680</v>
      </c>
      <c r="M432" s="86">
        <v>41009</v>
      </c>
    </row>
    <row r="433" spans="1:13" x14ac:dyDescent="0.2">
      <c r="A433">
        <v>55170</v>
      </c>
      <c r="B433" s="86">
        <v>41173</v>
      </c>
      <c r="C433" t="s">
        <v>1671</v>
      </c>
      <c r="D433">
        <v>22</v>
      </c>
      <c r="E433">
        <v>985.29</v>
      </c>
      <c r="F433" t="s">
        <v>1653</v>
      </c>
      <c r="G433">
        <v>8.99</v>
      </c>
      <c r="H433" t="s">
        <v>1654</v>
      </c>
      <c r="I433" t="s">
        <v>1662</v>
      </c>
      <c r="J433" t="s">
        <v>1668</v>
      </c>
      <c r="K433" t="s">
        <v>1669</v>
      </c>
      <c r="L433" t="s">
        <v>1680</v>
      </c>
      <c r="M433" s="86">
        <v>41175</v>
      </c>
    </row>
    <row r="434" spans="1:13" x14ac:dyDescent="0.2">
      <c r="A434">
        <v>58151</v>
      </c>
      <c r="B434" s="86">
        <v>40085</v>
      </c>
      <c r="C434" t="s">
        <v>1659</v>
      </c>
      <c r="D434">
        <v>33</v>
      </c>
      <c r="E434">
        <v>211.48</v>
      </c>
      <c r="F434" t="s">
        <v>1660</v>
      </c>
      <c r="G434">
        <v>2.99</v>
      </c>
      <c r="H434" t="s">
        <v>1683</v>
      </c>
      <c r="I434" t="s">
        <v>1676</v>
      </c>
      <c r="J434" t="s">
        <v>1668</v>
      </c>
      <c r="K434" t="s">
        <v>1682</v>
      </c>
      <c r="L434" t="s">
        <v>1658</v>
      </c>
      <c r="M434" s="86">
        <v>40085</v>
      </c>
    </row>
    <row r="435" spans="1:13" x14ac:dyDescent="0.2">
      <c r="A435">
        <v>40193</v>
      </c>
      <c r="B435" s="86">
        <v>41154</v>
      </c>
      <c r="C435" t="s">
        <v>1659</v>
      </c>
      <c r="D435">
        <v>34</v>
      </c>
      <c r="E435">
        <v>3130.2015000000001</v>
      </c>
      <c r="F435" t="s">
        <v>1653</v>
      </c>
      <c r="G435">
        <v>2.5</v>
      </c>
      <c r="H435" t="s">
        <v>1661</v>
      </c>
      <c r="I435" t="s">
        <v>1667</v>
      </c>
      <c r="J435" t="s">
        <v>1663</v>
      </c>
      <c r="K435" t="s">
        <v>1664</v>
      </c>
      <c r="L435" t="s">
        <v>1658</v>
      </c>
      <c r="M435" s="86">
        <v>41154</v>
      </c>
    </row>
    <row r="436" spans="1:13" x14ac:dyDescent="0.2">
      <c r="A436">
        <v>2240</v>
      </c>
      <c r="B436" s="86">
        <v>40973</v>
      </c>
      <c r="C436" t="s">
        <v>1666</v>
      </c>
      <c r="D436">
        <v>17</v>
      </c>
      <c r="E436">
        <v>186.02</v>
      </c>
      <c r="F436" t="s">
        <v>1660</v>
      </c>
      <c r="G436">
        <v>5.16</v>
      </c>
      <c r="H436" t="s">
        <v>1688</v>
      </c>
      <c r="I436" t="s">
        <v>1655</v>
      </c>
      <c r="J436" t="s">
        <v>1656</v>
      </c>
      <c r="K436" t="s">
        <v>1657</v>
      </c>
      <c r="L436" t="s">
        <v>1658</v>
      </c>
      <c r="M436" s="86">
        <v>40974</v>
      </c>
    </row>
    <row r="437" spans="1:13" x14ac:dyDescent="0.2">
      <c r="A437">
        <v>59270</v>
      </c>
      <c r="B437" s="86">
        <v>40189</v>
      </c>
      <c r="C437" t="s">
        <v>1659</v>
      </c>
      <c r="D437">
        <v>14</v>
      </c>
      <c r="E437">
        <v>2138.63</v>
      </c>
      <c r="F437" t="s">
        <v>1660</v>
      </c>
      <c r="G437">
        <v>19.989999999999998</v>
      </c>
      <c r="H437" t="s">
        <v>1692</v>
      </c>
      <c r="I437" t="s">
        <v>1662</v>
      </c>
      <c r="J437" t="s">
        <v>1668</v>
      </c>
      <c r="K437" t="s">
        <v>1694</v>
      </c>
      <c r="L437" t="s">
        <v>1658</v>
      </c>
      <c r="M437" s="86">
        <v>40190</v>
      </c>
    </row>
    <row r="438" spans="1:13" x14ac:dyDescent="0.2">
      <c r="A438">
        <v>25889</v>
      </c>
      <c r="B438" s="86">
        <v>40337</v>
      </c>
      <c r="C438" t="s">
        <v>1652</v>
      </c>
      <c r="D438">
        <v>23</v>
      </c>
      <c r="E438">
        <v>321.63</v>
      </c>
      <c r="F438" t="s">
        <v>1660</v>
      </c>
      <c r="G438">
        <v>5</v>
      </c>
      <c r="H438" t="s">
        <v>1681</v>
      </c>
      <c r="I438" t="s">
        <v>1655</v>
      </c>
      <c r="J438" t="s">
        <v>1656</v>
      </c>
      <c r="K438" t="s">
        <v>1657</v>
      </c>
      <c r="L438" t="s">
        <v>1680</v>
      </c>
      <c r="M438" s="86">
        <v>40339</v>
      </c>
    </row>
    <row r="439" spans="1:13" x14ac:dyDescent="0.2">
      <c r="A439">
        <v>2688</v>
      </c>
      <c r="B439" s="86">
        <v>40931</v>
      </c>
      <c r="C439" t="s">
        <v>1659</v>
      </c>
      <c r="D439">
        <v>11</v>
      </c>
      <c r="E439">
        <v>1559.4355</v>
      </c>
      <c r="F439" t="s">
        <v>1660</v>
      </c>
      <c r="G439">
        <v>3.9</v>
      </c>
      <c r="H439" t="s">
        <v>1690</v>
      </c>
      <c r="I439" t="s">
        <v>1662</v>
      </c>
      <c r="J439" t="s">
        <v>1663</v>
      </c>
      <c r="K439" t="s">
        <v>1664</v>
      </c>
      <c r="L439" t="s">
        <v>1658</v>
      </c>
      <c r="M439" s="86">
        <v>40933</v>
      </c>
    </row>
    <row r="440" spans="1:13" x14ac:dyDescent="0.2">
      <c r="A440">
        <v>25120</v>
      </c>
      <c r="B440" s="86">
        <v>39848</v>
      </c>
      <c r="C440" t="s">
        <v>1675</v>
      </c>
      <c r="D440">
        <v>10</v>
      </c>
      <c r="E440">
        <v>71.86</v>
      </c>
      <c r="F440" t="s">
        <v>1660</v>
      </c>
      <c r="G440">
        <v>6.93</v>
      </c>
      <c r="H440" t="s">
        <v>1688</v>
      </c>
      <c r="I440" t="s">
        <v>1667</v>
      </c>
      <c r="J440" t="s">
        <v>1668</v>
      </c>
      <c r="K440" t="s">
        <v>1679</v>
      </c>
      <c r="L440" t="s">
        <v>1658</v>
      </c>
      <c r="M440" s="86">
        <v>39851</v>
      </c>
    </row>
    <row r="441" spans="1:13" x14ac:dyDescent="0.2">
      <c r="A441">
        <v>16706</v>
      </c>
      <c r="B441" s="86">
        <v>41087</v>
      </c>
      <c r="C441" t="s">
        <v>1659</v>
      </c>
      <c r="D441">
        <v>49</v>
      </c>
      <c r="E441">
        <v>6175.777</v>
      </c>
      <c r="F441" t="s">
        <v>1653</v>
      </c>
      <c r="G441">
        <v>3.9</v>
      </c>
      <c r="H441" t="s">
        <v>1678</v>
      </c>
      <c r="I441" t="s">
        <v>1667</v>
      </c>
      <c r="J441" t="s">
        <v>1663</v>
      </c>
      <c r="K441" t="s">
        <v>1664</v>
      </c>
      <c r="L441" t="s">
        <v>1658</v>
      </c>
      <c r="M441" s="86">
        <v>41089</v>
      </c>
    </row>
    <row r="442" spans="1:13" x14ac:dyDescent="0.2">
      <c r="A442">
        <v>42246</v>
      </c>
      <c r="B442" s="86">
        <v>41025</v>
      </c>
      <c r="C442" t="s">
        <v>1666</v>
      </c>
      <c r="D442">
        <v>40</v>
      </c>
      <c r="E442">
        <v>3060.37</v>
      </c>
      <c r="F442" t="s">
        <v>1660</v>
      </c>
      <c r="G442">
        <v>4</v>
      </c>
      <c r="H442" t="s">
        <v>1661</v>
      </c>
      <c r="I442" t="s">
        <v>1667</v>
      </c>
      <c r="J442" t="s">
        <v>1663</v>
      </c>
      <c r="K442" t="s">
        <v>1677</v>
      </c>
      <c r="L442" t="s">
        <v>1658</v>
      </c>
      <c r="M442" s="86">
        <v>41026</v>
      </c>
    </row>
    <row r="443" spans="1:13" x14ac:dyDescent="0.2">
      <c r="A443">
        <v>36704</v>
      </c>
      <c r="B443" s="86">
        <v>40710</v>
      </c>
      <c r="C443" t="s">
        <v>1659</v>
      </c>
      <c r="D443">
        <v>43</v>
      </c>
      <c r="E443">
        <v>134.33000000000001</v>
      </c>
      <c r="F443" t="s">
        <v>1653</v>
      </c>
      <c r="G443">
        <v>1.1399999999999999</v>
      </c>
      <c r="H443" t="s">
        <v>1685</v>
      </c>
      <c r="I443" t="s">
        <v>1676</v>
      </c>
      <c r="J443" t="s">
        <v>1668</v>
      </c>
      <c r="K443" t="s">
        <v>1679</v>
      </c>
      <c r="L443" t="s">
        <v>1670</v>
      </c>
      <c r="M443" s="86">
        <v>40711</v>
      </c>
    </row>
    <row r="444" spans="1:13" x14ac:dyDescent="0.2">
      <c r="A444">
        <v>3395</v>
      </c>
      <c r="B444" s="86">
        <v>40115</v>
      </c>
      <c r="C444" t="s">
        <v>1666</v>
      </c>
      <c r="D444">
        <v>1</v>
      </c>
      <c r="E444">
        <v>13.16</v>
      </c>
      <c r="F444" t="s">
        <v>1660</v>
      </c>
      <c r="G444">
        <v>5.96</v>
      </c>
      <c r="H444" t="s">
        <v>1654</v>
      </c>
      <c r="I444" t="s">
        <v>1655</v>
      </c>
      <c r="J444" t="s">
        <v>1668</v>
      </c>
      <c r="K444" t="s">
        <v>1679</v>
      </c>
      <c r="L444" t="s">
        <v>1658</v>
      </c>
      <c r="M444" s="86">
        <v>40117</v>
      </c>
    </row>
    <row r="445" spans="1:13" x14ac:dyDescent="0.2">
      <c r="A445">
        <v>52578</v>
      </c>
      <c r="B445" s="86">
        <v>40609</v>
      </c>
      <c r="C445" t="s">
        <v>1671</v>
      </c>
      <c r="D445">
        <v>38</v>
      </c>
      <c r="E445">
        <v>6230.68</v>
      </c>
      <c r="F445" t="s">
        <v>1672</v>
      </c>
      <c r="G445">
        <v>29.1</v>
      </c>
      <c r="H445" t="s">
        <v>1685</v>
      </c>
      <c r="I445" t="s">
        <v>1655</v>
      </c>
      <c r="J445" t="s">
        <v>1656</v>
      </c>
      <c r="K445" t="s">
        <v>1691</v>
      </c>
      <c r="L445" t="s">
        <v>1698</v>
      </c>
      <c r="M445" s="86">
        <v>40611</v>
      </c>
    </row>
    <row r="446" spans="1:13" x14ac:dyDescent="0.2">
      <c r="A446">
        <v>38947</v>
      </c>
      <c r="B446" s="86">
        <v>40146</v>
      </c>
      <c r="C446" t="s">
        <v>1671</v>
      </c>
      <c r="D446">
        <v>20</v>
      </c>
      <c r="E446">
        <v>307.45999999999998</v>
      </c>
      <c r="F446" t="s">
        <v>1660</v>
      </c>
      <c r="G446">
        <v>7.4</v>
      </c>
      <c r="H446" t="s">
        <v>1661</v>
      </c>
      <c r="I446" t="s">
        <v>1676</v>
      </c>
      <c r="J446" t="s">
        <v>1656</v>
      </c>
      <c r="K446" t="s">
        <v>1657</v>
      </c>
      <c r="L446" t="s">
        <v>1658</v>
      </c>
      <c r="M446" s="86">
        <v>40148</v>
      </c>
    </row>
    <row r="447" spans="1:13" x14ac:dyDescent="0.2">
      <c r="A447">
        <v>47462</v>
      </c>
      <c r="B447" s="86">
        <v>40703</v>
      </c>
      <c r="C447" t="s">
        <v>1659</v>
      </c>
      <c r="D447">
        <v>18</v>
      </c>
      <c r="E447">
        <v>110.31</v>
      </c>
      <c r="F447" t="s">
        <v>1660</v>
      </c>
      <c r="G447">
        <v>2.27</v>
      </c>
      <c r="H447" t="s">
        <v>1678</v>
      </c>
      <c r="I447" t="s">
        <v>1667</v>
      </c>
      <c r="J447" t="s">
        <v>1668</v>
      </c>
      <c r="K447" t="s">
        <v>1669</v>
      </c>
      <c r="L447" t="s">
        <v>1670</v>
      </c>
      <c r="M447" s="86">
        <v>40705</v>
      </c>
    </row>
    <row r="448" spans="1:13" x14ac:dyDescent="0.2">
      <c r="A448">
        <v>30887</v>
      </c>
      <c r="B448" s="86">
        <v>40366</v>
      </c>
      <c r="C448" t="s">
        <v>1671</v>
      </c>
      <c r="D448">
        <v>44</v>
      </c>
      <c r="E448">
        <v>4357.1170000000002</v>
      </c>
      <c r="F448" t="s">
        <v>1660</v>
      </c>
      <c r="G448">
        <v>5.92</v>
      </c>
      <c r="H448" t="s">
        <v>1681</v>
      </c>
      <c r="I448" t="s">
        <v>1676</v>
      </c>
      <c r="J448" t="s">
        <v>1663</v>
      </c>
      <c r="K448" t="s">
        <v>1664</v>
      </c>
      <c r="L448" t="s">
        <v>1658</v>
      </c>
      <c r="M448" s="86">
        <v>40366</v>
      </c>
    </row>
    <row r="449" spans="1:13" x14ac:dyDescent="0.2">
      <c r="A449">
        <v>57153</v>
      </c>
      <c r="B449" s="86">
        <v>39959</v>
      </c>
      <c r="C449" t="s">
        <v>1671</v>
      </c>
      <c r="D449">
        <v>9</v>
      </c>
      <c r="E449">
        <v>106.05</v>
      </c>
      <c r="F449" t="s">
        <v>1660</v>
      </c>
      <c r="G449">
        <v>6.12</v>
      </c>
      <c r="H449" t="s">
        <v>1661</v>
      </c>
      <c r="I449" t="s">
        <v>1667</v>
      </c>
      <c r="J449" t="s">
        <v>1668</v>
      </c>
      <c r="K449" t="s">
        <v>1702</v>
      </c>
      <c r="L449" t="s">
        <v>1665</v>
      </c>
      <c r="M449" s="86">
        <v>39961</v>
      </c>
    </row>
    <row r="450" spans="1:13" x14ac:dyDescent="0.2">
      <c r="A450">
        <v>15972</v>
      </c>
      <c r="B450" s="86">
        <v>40764</v>
      </c>
      <c r="C450" t="s">
        <v>1666</v>
      </c>
      <c r="D450">
        <v>3</v>
      </c>
      <c r="E450">
        <v>10.33</v>
      </c>
      <c r="F450" t="s">
        <v>1660</v>
      </c>
      <c r="G450">
        <v>1.58</v>
      </c>
      <c r="H450" t="s">
        <v>1661</v>
      </c>
      <c r="I450" t="s">
        <v>1662</v>
      </c>
      <c r="J450" t="s">
        <v>1668</v>
      </c>
      <c r="K450" t="s">
        <v>1700</v>
      </c>
      <c r="L450" t="s">
        <v>1670</v>
      </c>
      <c r="M450" s="86">
        <v>40764</v>
      </c>
    </row>
    <row r="451" spans="1:13" x14ac:dyDescent="0.2">
      <c r="A451">
        <v>54913</v>
      </c>
      <c r="B451" s="86">
        <v>40362</v>
      </c>
      <c r="C451" t="s">
        <v>1659</v>
      </c>
      <c r="D451">
        <v>11</v>
      </c>
      <c r="E451">
        <v>54.61</v>
      </c>
      <c r="F451" t="s">
        <v>1653</v>
      </c>
      <c r="G451">
        <v>0.88</v>
      </c>
      <c r="H451" t="s">
        <v>1685</v>
      </c>
      <c r="I451" t="s">
        <v>1655</v>
      </c>
      <c r="J451" t="s">
        <v>1668</v>
      </c>
      <c r="K451" t="s">
        <v>1679</v>
      </c>
      <c r="L451" t="s">
        <v>1670</v>
      </c>
      <c r="M451" s="86">
        <v>40364</v>
      </c>
    </row>
    <row r="452" spans="1:13" x14ac:dyDescent="0.2">
      <c r="A452">
        <v>10278</v>
      </c>
      <c r="B452" s="86">
        <v>40798</v>
      </c>
      <c r="C452" t="s">
        <v>1652</v>
      </c>
      <c r="D452">
        <v>25</v>
      </c>
      <c r="E452">
        <v>1907.71</v>
      </c>
      <c r="F452" t="s">
        <v>1672</v>
      </c>
      <c r="G452">
        <v>26.74</v>
      </c>
      <c r="H452" t="s">
        <v>1688</v>
      </c>
      <c r="I452" t="s">
        <v>1676</v>
      </c>
      <c r="J452" t="s">
        <v>1656</v>
      </c>
      <c r="K452" t="s">
        <v>1701</v>
      </c>
      <c r="L452" t="s">
        <v>1698</v>
      </c>
      <c r="M452" s="86">
        <v>40805</v>
      </c>
    </row>
    <row r="453" spans="1:13" x14ac:dyDescent="0.2">
      <c r="A453">
        <v>42561</v>
      </c>
      <c r="B453" s="86">
        <v>40215</v>
      </c>
      <c r="C453" t="s">
        <v>1652</v>
      </c>
      <c r="D453">
        <v>15</v>
      </c>
      <c r="E453">
        <v>1062.9590000000001</v>
      </c>
      <c r="F453" t="s">
        <v>1653</v>
      </c>
      <c r="G453">
        <v>2.5</v>
      </c>
      <c r="H453" t="s">
        <v>1678</v>
      </c>
      <c r="I453" t="s">
        <v>1655</v>
      </c>
      <c r="J453" t="s">
        <v>1663</v>
      </c>
      <c r="K453" t="s">
        <v>1664</v>
      </c>
      <c r="L453" t="s">
        <v>1658</v>
      </c>
      <c r="M453" s="86">
        <v>40217</v>
      </c>
    </row>
    <row r="454" spans="1:13" x14ac:dyDescent="0.2">
      <c r="A454">
        <v>32800</v>
      </c>
      <c r="B454" s="86">
        <v>39834</v>
      </c>
      <c r="C454" t="s">
        <v>1666</v>
      </c>
      <c r="D454">
        <v>40</v>
      </c>
      <c r="E454">
        <v>751.94</v>
      </c>
      <c r="F454" t="s">
        <v>1660</v>
      </c>
      <c r="G454">
        <v>8.68</v>
      </c>
      <c r="H454" t="s">
        <v>1685</v>
      </c>
      <c r="I454" t="s">
        <v>1676</v>
      </c>
      <c r="J454" t="s">
        <v>1668</v>
      </c>
      <c r="K454" t="s">
        <v>1679</v>
      </c>
      <c r="L454" t="s">
        <v>1658</v>
      </c>
      <c r="M454" s="86">
        <v>39836</v>
      </c>
    </row>
    <row r="455" spans="1:13" x14ac:dyDescent="0.2">
      <c r="A455">
        <v>130</v>
      </c>
      <c r="B455" s="86">
        <v>41036</v>
      </c>
      <c r="C455" t="s">
        <v>1659</v>
      </c>
      <c r="D455">
        <v>3</v>
      </c>
      <c r="E455">
        <v>461.89</v>
      </c>
      <c r="F455" t="s">
        <v>1653</v>
      </c>
      <c r="G455">
        <v>13.99</v>
      </c>
      <c r="H455" t="s">
        <v>1688</v>
      </c>
      <c r="I455" t="s">
        <v>1667</v>
      </c>
      <c r="J455" t="s">
        <v>1663</v>
      </c>
      <c r="K455" t="s">
        <v>1695</v>
      </c>
      <c r="L455" t="s">
        <v>1665</v>
      </c>
      <c r="M455" s="86">
        <v>41038</v>
      </c>
    </row>
    <row r="456" spans="1:13" x14ac:dyDescent="0.2">
      <c r="A456">
        <v>31586</v>
      </c>
      <c r="B456" s="86">
        <v>40989</v>
      </c>
      <c r="C456" t="s">
        <v>1652</v>
      </c>
      <c r="D456">
        <v>25</v>
      </c>
      <c r="E456">
        <v>4390.0290000000005</v>
      </c>
      <c r="F456" t="s">
        <v>1653</v>
      </c>
      <c r="G456">
        <v>5.26</v>
      </c>
      <c r="H456" t="s">
        <v>1688</v>
      </c>
      <c r="I456" t="s">
        <v>1676</v>
      </c>
      <c r="J456" t="s">
        <v>1663</v>
      </c>
      <c r="K456" t="s">
        <v>1664</v>
      </c>
      <c r="L456" t="s">
        <v>1658</v>
      </c>
      <c r="M456" s="86">
        <v>40998</v>
      </c>
    </row>
    <row r="457" spans="1:13" x14ac:dyDescent="0.2">
      <c r="A457">
        <v>38882</v>
      </c>
      <c r="B457" s="86">
        <v>40161</v>
      </c>
      <c r="C457" t="s">
        <v>1671</v>
      </c>
      <c r="D457">
        <v>40</v>
      </c>
      <c r="E457">
        <v>2169.4899999999998</v>
      </c>
      <c r="F457" t="s">
        <v>1660</v>
      </c>
      <c r="G457">
        <v>4.8499999999999996</v>
      </c>
      <c r="H457" t="s">
        <v>1692</v>
      </c>
      <c r="I457" t="s">
        <v>1655</v>
      </c>
      <c r="J457" t="s">
        <v>1668</v>
      </c>
      <c r="K457" t="s">
        <v>1679</v>
      </c>
      <c r="L457" t="s">
        <v>1658</v>
      </c>
      <c r="M457" s="86">
        <v>40161</v>
      </c>
    </row>
    <row r="458" spans="1:13" x14ac:dyDescent="0.2">
      <c r="A458">
        <v>53152</v>
      </c>
      <c r="B458" s="86">
        <v>39877</v>
      </c>
      <c r="C458" t="s">
        <v>1675</v>
      </c>
      <c r="D458">
        <v>9</v>
      </c>
      <c r="E458">
        <v>196.41</v>
      </c>
      <c r="F458" t="s">
        <v>1660</v>
      </c>
      <c r="G458">
        <v>11.17</v>
      </c>
      <c r="H458" t="s">
        <v>1661</v>
      </c>
      <c r="I458" t="s">
        <v>1667</v>
      </c>
      <c r="J458" t="s">
        <v>1656</v>
      </c>
      <c r="K458" t="s">
        <v>1657</v>
      </c>
      <c r="L458" t="s">
        <v>1687</v>
      </c>
      <c r="M458" s="86">
        <v>39880</v>
      </c>
    </row>
    <row r="459" spans="1:13" x14ac:dyDescent="0.2">
      <c r="A459">
        <v>44708</v>
      </c>
      <c r="B459" s="86">
        <v>40021</v>
      </c>
      <c r="C459" t="s">
        <v>1666</v>
      </c>
      <c r="D459">
        <v>15</v>
      </c>
      <c r="E459">
        <v>30.68</v>
      </c>
      <c r="F459" t="s">
        <v>1660</v>
      </c>
      <c r="G459">
        <v>4.08</v>
      </c>
      <c r="H459" t="s">
        <v>1678</v>
      </c>
      <c r="I459" t="s">
        <v>1662</v>
      </c>
      <c r="J459" t="s">
        <v>1656</v>
      </c>
      <c r="K459" t="s">
        <v>1657</v>
      </c>
      <c r="L459" t="s">
        <v>1680</v>
      </c>
      <c r="M459" s="86">
        <v>40022</v>
      </c>
    </row>
    <row r="460" spans="1:13" x14ac:dyDescent="0.2">
      <c r="A460">
        <v>49761</v>
      </c>
      <c r="B460" s="86">
        <v>40567</v>
      </c>
      <c r="C460" t="s">
        <v>1666</v>
      </c>
      <c r="D460">
        <v>45</v>
      </c>
      <c r="E460">
        <v>1090.5999999999999</v>
      </c>
      <c r="F460" t="s">
        <v>1660</v>
      </c>
      <c r="G460">
        <v>6.3</v>
      </c>
      <c r="H460" t="s">
        <v>1654</v>
      </c>
      <c r="I460" t="s">
        <v>1667</v>
      </c>
      <c r="J460" t="s">
        <v>1663</v>
      </c>
      <c r="K460" t="s">
        <v>1695</v>
      </c>
      <c r="L460" t="s">
        <v>1665</v>
      </c>
      <c r="M460" s="86">
        <v>40568</v>
      </c>
    </row>
    <row r="461" spans="1:13" x14ac:dyDescent="0.2">
      <c r="A461">
        <v>47171</v>
      </c>
      <c r="B461" s="86">
        <v>40185</v>
      </c>
      <c r="C461" t="s">
        <v>1675</v>
      </c>
      <c r="D461">
        <v>21</v>
      </c>
      <c r="E461">
        <v>147.16</v>
      </c>
      <c r="F461" t="s">
        <v>1660</v>
      </c>
      <c r="G461">
        <v>8.4</v>
      </c>
      <c r="H461" t="s">
        <v>1661</v>
      </c>
      <c r="I461" t="s">
        <v>1676</v>
      </c>
      <c r="J461" t="s">
        <v>1668</v>
      </c>
      <c r="K461" t="s">
        <v>1679</v>
      </c>
      <c r="L461" t="s">
        <v>1658</v>
      </c>
      <c r="M461" s="86">
        <v>40186</v>
      </c>
    </row>
    <row r="462" spans="1:13" x14ac:dyDescent="0.2">
      <c r="A462">
        <v>3907</v>
      </c>
      <c r="B462" s="86">
        <v>41139</v>
      </c>
      <c r="C462" t="s">
        <v>1675</v>
      </c>
      <c r="D462">
        <v>36</v>
      </c>
      <c r="E462">
        <v>218.12</v>
      </c>
      <c r="F462" t="s">
        <v>1660</v>
      </c>
      <c r="G462">
        <v>49</v>
      </c>
      <c r="H462" t="s">
        <v>1654</v>
      </c>
      <c r="I462" t="s">
        <v>1662</v>
      </c>
      <c r="J462" t="s">
        <v>1668</v>
      </c>
      <c r="K462" t="s">
        <v>1702</v>
      </c>
      <c r="L462" t="s">
        <v>1687</v>
      </c>
      <c r="M462" s="86">
        <v>41139</v>
      </c>
    </row>
    <row r="463" spans="1:13" x14ac:dyDescent="0.2">
      <c r="A463">
        <v>1539</v>
      </c>
      <c r="B463" s="86">
        <v>40611</v>
      </c>
      <c r="C463" t="s">
        <v>1652</v>
      </c>
      <c r="D463">
        <v>38</v>
      </c>
      <c r="E463">
        <v>184.99</v>
      </c>
      <c r="F463" t="s">
        <v>1660</v>
      </c>
      <c r="G463">
        <v>4.93</v>
      </c>
      <c r="H463" t="s">
        <v>1699</v>
      </c>
      <c r="I463" t="s">
        <v>1667</v>
      </c>
      <c r="J463" t="s">
        <v>1663</v>
      </c>
      <c r="K463" t="s">
        <v>1677</v>
      </c>
      <c r="L463" t="s">
        <v>1680</v>
      </c>
      <c r="M463" s="86">
        <v>40616</v>
      </c>
    </row>
    <row r="464" spans="1:13" x14ac:dyDescent="0.2">
      <c r="A464">
        <v>58784</v>
      </c>
      <c r="B464" s="86">
        <v>39831</v>
      </c>
      <c r="C464" t="s">
        <v>1675</v>
      </c>
      <c r="D464">
        <v>25</v>
      </c>
      <c r="E464">
        <v>8875.17</v>
      </c>
      <c r="F464" t="s">
        <v>1672</v>
      </c>
      <c r="G464">
        <v>39</v>
      </c>
      <c r="H464" t="s">
        <v>1661</v>
      </c>
      <c r="I464" t="s">
        <v>1667</v>
      </c>
      <c r="J464" t="s">
        <v>1656</v>
      </c>
      <c r="K464" t="s">
        <v>1673</v>
      </c>
      <c r="L464" t="s">
        <v>1674</v>
      </c>
      <c r="M464" s="86">
        <v>39833</v>
      </c>
    </row>
    <row r="465" spans="1:13" x14ac:dyDescent="0.2">
      <c r="A465">
        <v>23394</v>
      </c>
      <c r="B465" s="86">
        <v>40297</v>
      </c>
      <c r="C465" t="s">
        <v>1659</v>
      </c>
      <c r="D465">
        <v>45</v>
      </c>
      <c r="E465">
        <v>101.57</v>
      </c>
      <c r="F465" t="s">
        <v>1660</v>
      </c>
      <c r="G465">
        <v>1.49</v>
      </c>
      <c r="H465" t="s">
        <v>1661</v>
      </c>
      <c r="I465" t="s">
        <v>1662</v>
      </c>
      <c r="J465" t="s">
        <v>1668</v>
      </c>
      <c r="K465" t="s">
        <v>1682</v>
      </c>
      <c r="L465" t="s">
        <v>1658</v>
      </c>
      <c r="M465" s="86">
        <v>40298</v>
      </c>
    </row>
    <row r="466" spans="1:13" x14ac:dyDescent="0.2">
      <c r="A466">
        <v>6183</v>
      </c>
      <c r="B466" s="86">
        <v>41075</v>
      </c>
      <c r="C466" t="s">
        <v>1675</v>
      </c>
      <c r="D466">
        <v>41</v>
      </c>
      <c r="E466">
        <v>1991.93</v>
      </c>
      <c r="F466" t="s">
        <v>1660</v>
      </c>
      <c r="G466">
        <v>5.86</v>
      </c>
      <c r="H466" t="s">
        <v>1693</v>
      </c>
      <c r="I466" t="s">
        <v>1662</v>
      </c>
      <c r="J466" t="s">
        <v>1668</v>
      </c>
      <c r="K466" t="s">
        <v>1679</v>
      </c>
      <c r="L466" t="s">
        <v>1658</v>
      </c>
      <c r="M466" s="86">
        <v>41076</v>
      </c>
    </row>
    <row r="467" spans="1:13" x14ac:dyDescent="0.2">
      <c r="A467">
        <v>28832</v>
      </c>
      <c r="B467" s="86">
        <v>40445</v>
      </c>
      <c r="C467" t="s">
        <v>1675</v>
      </c>
      <c r="D467">
        <v>46</v>
      </c>
      <c r="E467">
        <v>1500.84</v>
      </c>
      <c r="F467" t="s">
        <v>1653</v>
      </c>
      <c r="G467">
        <v>14.72</v>
      </c>
      <c r="H467" t="s">
        <v>1681</v>
      </c>
      <c r="I467" t="s">
        <v>1667</v>
      </c>
      <c r="J467" t="s">
        <v>1668</v>
      </c>
      <c r="K467" t="s">
        <v>1696</v>
      </c>
      <c r="L467" t="s">
        <v>1658</v>
      </c>
      <c r="M467" s="86">
        <v>40446</v>
      </c>
    </row>
    <row r="468" spans="1:13" x14ac:dyDescent="0.2">
      <c r="A468">
        <v>49891</v>
      </c>
      <c r="B468" s="86">
        <v>40068</v>
      </c>
      <c r="C468" t="s">
        <v>1666</v>
      </c>
      <c r="D468">
        <v>19</v>
      </c>
      <c r="E468">
        <v>88.4</v>
      </c>
      <c r="F468" t="s">
        <v>1660</v>
      </c>
      <c r="G468">
        <v>0.5</v>
      </c>
      <c r="H468" t="s">
        <v>1692</v>
      </c>
      <c r="I468" t="s">
        <v>1655</v>
      </c>
      <c r="J468" t="s">
        <v>1668</v>
      </c>
      <c r="K468" t="s">
        <v>1697</v>
      </c>
      <c r="L468" t="s">
        <v>1658</v>
      </c>
      <c r="M468" s="86">
        <v>40068</v>
      </c>
    </row>
    <row r="469" spans="1:13" x14ac:dyDescent="0.2">
      <c r="A469">
        <v>51525</v>
      </c>
      <c r="B469" s="86">
        <v>40854</v>
      </c>
      <c r="C469" t="s">
        <v>1671</v>
      </c>
      <c r="D469">
        <v>46</v>
      </c>
      <c r="E469">
        <v>1463.27</v>
      </c>
      <c r="F469" t="s">
        <v>1660</v>
      </c>
      <c r="G469">
        <v>8.2200000000000006</v>
      </c>
      <c r="H469" t="s">
        <v>1692</v>
      </c>
      <c r="I469" t="s">
        <v>1676</v>
      </c>
      <c r="J469" t="s">
        <v>1668</v>
      </c>
      <c r="K469" t="s">
        <v>1694</v>
      </c>
      <c r="L469" t="s">
        <v>1658</v>
      </c>
      <c r="M469" s="86">
        <v>40856</v>
      </c>
    </row>
    <row r="470" spans="1:13" x14ac:dyDescent="0.2">
      <c r="A470">
        <v>31810</v>
      </c>
      <c r="B470" s="86">
        <v>39954</v>
      </c>
      <c r="C470" t="s">
        <v>1671</v>
      </c>
      <c r="D470">
        <v>46</v>
      </c>
      <c r="E470">
        <v>355.55</v>
      </c>
      <c r="F470" t="s">
        <v>1660</v>
      </c>
      <c r="G470">
        <v>7.98</v>
      </c>
      <c r="H470" t="s">
        <v>1685</v>
      </c>
      <c r="I470" t="s">
        <v>1676</v>
      </c>
      <c r="J470" t="s">
        <v>1656</v>
      </c>
      <c r="K470" t="s">
        <v>1657</v>
      </c>
      <c r="L470" t="s">
        <v>1670</v>
      </c>
      <c r="M470" s="86">
        <v>39954</v>
      </c>
    </row>
    <row r="471" spans="1:13" x14ac:dyDescent="0.2">
      <c r="A471">
        <v>57889</v>
      </c>
      <c r="B471" s="86">
        <v>40275</v>
      </c>
      <c r="C471" t="s">
        <v>1652</v>
      </c>
      <c r="D471">
        <v>39</v>
      </c>
      <c r="E471">
        <v>723.3075</v>
      </c>
      <c r="F471" t="s">
        <v>1660</v>
      </c>
      <c r="G471">
        <v>0.99</v>
      </c>
      <c r="H471" t="s">
        <v>1681</v>
      </c>
      <c r="I471" t="s">
        <v>1655</v>
      </c>
      <c r="J471" t="s">
        <v>1663</v>
      </c>
      <c r="K471" t="s">
        <v>1664</v>
      </c>
      <c r="L471" t="s">
        <v>1670</v>
      </c>
      <c r="M471" s="86">
        <v>40279</v>
      </c>
    </row>
    <row r="472" spans="1:13" x14ac:dyDescent="0.2">
      <c r="A472">
        <v>57058</v>
      </c>
      <c r="B472" s="86">
        <v>41038</v>
      </c>
      <c r="C472" t="s">
        <v>1675</v>
      </c>
      <c r="D472">
        <v>28</v>
      </c>
      <c r="E472">
        <v>205.43</v>
      </c>
      <c r="F472" t="s">
        <v>1653</v>
      </c>
      <c r="G472">
        <v>5.27</v>
      </c>
      <c r="H472" t="s">
        <v>1690</v>
      </c>
      <c r="I472" t="s">
        <v>1667</v>
      </c>
      <c r="J472" t="s">
        <v>1668</v>
      </c>
      <c r="K472" t="s">
        <v>1682</v>
      </c>
      <c r="L472" t="s">
        <v>1658</v>
      </c>
      <c r="M472" s="86">
        <v>41038</v>
      </c>
    </row>
    <row r="473" spans="1:13" x14ac:dyDescent="0.2">
      <c r="A473">
        <v>40775</v>
      </c>
      <c r="B473" s="86">
        <v>40499</v>
      </c>
      <c r="C473" t="s">
        <v>1652</v>
      </c>
      <c r="D473">
        <v>23</v>
      </c>
      <c r="E473">
        <v>279.63</v>
      </c>
      <c r="F473" t="s">
        <v>1660</v>
      </c>
      <c r="G473">
        <v>5.16</v>
      </c>
      <c r="H473" t="s">
        <v>1693</v>
      </c>
      <c r="I473" t="s">
        <v>1667</v>
      </c>
      <c r="J473" t="s">
        <v>1656</v>
      </c>
      <c r="K473" t="s">
        <v>1657</v>
      </c>
      <c r="L473" t="s">
        <v>1658</v>
      </c>
      <c r="M473" s="86">
        <v>40504</v>
      </c>
    </row>
    <row r="474" spans="1:13" x14ac:dyDescent="0.2">
      <c r="A474">
        <v>55200</v>
      </c>
      <c r="B474" s="86">
        <v>40418</v>
      </c>
      <c r="C474" t="s">
        <v>1675</v>
      </c>
      <c r="D474">
        <v>4</v>
      </c>
      <c r="E474">
        <v>649.23850000000004</v>
      </c>
      <c r="F474" t="s">
        <v>1660</v>
      </c>
      <c r="G474">
        <v>2.79</v>
      </c>
      <c r="H474" t="s">
        <v>1690</v>
      </c>
      <c r="I474" t="s">
        <v>1676</v>
      </c>
      <c r="J474" t="s">
        <v>1663</v>
      </c>
      <c r="K474" t="s">
        <v>1664</v>
      </c>
      <c r="L474" t="s">
        <v>1658</v>
      </c>
      <c r="M474" s="86">
        <v>40420</v>
      </c>
    </row>
    <row r="475" spans="1:13" x14ac:dyDescent="0.2">
      <c r="A475">
        <v>3109</v>
      </c>
      <c r="B475" s="86">
        <v>40382</v>
      </c>
      <c r="C475" t="s">
        <v>1652</v>
      </c>
      <c r="D475">
        <v>37</v>
      </c>
      <c r="E475">
        <v>6477.7394999999997</v>
      </c>
      <c r="F475" t="s">
        <v>1660</v>
      </c>
      <c r="G475">
        <v>8.99</v>
      </c>
      <c r="H475" t="s">
        <v>1661</v>
      </c>
      <c r="I475" t="s">
        <v>1667</v>
      </c>
      <c r="J475" t="s">
        <v>1663</v>
      </c>
      <c r="K475" t="s">
        <v>1664</v>
      </c>
      <c r="L475" t="s">
        <v>1658</v>
      </c>
      <c r="M475" s="86">
        <v>40389</v>
      </c>
    </row>
    <row r="476" spans="1:13" x14ac:dyDescent="0.2">
      <c r="A476">
        <v>40612</v>
      </c>
      <c r="B476" s="86">
        <v>40602</v>
      </c>
      <c r="C476" t="s">
        <v>1659</v>
      </c>
      <c r="D476">
        <v>9</v>
      </c>
      <c r="E476">
        <v>19.2</v>
      </c>
      <c r="F476" t="s">
        <v>1660</v>
      </c>
      <c r="G476">
        <v>1.1200000000000001</v>
      </c>
      <c r="H476" t="s">
        <v>1685</v>
      </c>
      <c r="I476" t="s">
        <v>1667</v>
      </c>
      <c r="J476" t="s">
        <v>1668</v>
      </c>
      <c r="K476" t="s">
        <v>1669</v>
      </c>
      <c r="L476" t="s">
        <v>1670</v>
      </c>
      <c r="M476" s="86">
        <v>40603</v>
      </c>
    </row>
    <row r="477" spans="1:13" x14ac:dyDescent="0.2">
      <c r="A477">
        <v>40289</v>
      </c>
      <c r="B477" s="86">
        <v>41239</v>
      </c>
      <c r="C477" t="s">
        <v>1666</v>
      </c>
      <c r="D477">
        <v>26</v>
      </c>
      <c r="E477">
        <v>78.09</v>
      </c>
      <c r="F477" t="s">
        <v>1660</v>
      </c>
      <c r="G477">
        <v>0.99</v>
      </c>
      <c r="H477" t="s">
        <v>1693</v>
      </c>
      <c r="I477" t="s">
        <v>1655</v>
      </c>
      <c r="J477" t="s">
        <v>1668</v>
      </c>
      <c r="K477" t="s">
        <v>1697</v>
      </c>
      <c r="L477" t="s">
        <v>1658</v>
      </c>
      <c r="M477" s="86">
        <v>41240</v>
      </c>
    </row>
    <row r="478" spans="1:13" x14ac:dyDescent="0.2">
      <c r="A478">
        <v>2503</v>
      </c>
      <c r="B478" s="86">
        <v>40348</v>
      </c>
      <c r="C478" t="s">
        <v>1675</v>
      </c>
      <c r="D478">
        <v>46</v>
      </c>
      <c r="E478">
        <v>171.48</v>
      </c>
      <c r="F478" t="s">
        <v>1660</v>
      </c>
      <c r="G478">
        <v>0.5</v>
      </c>
      <c r="H478" t="s">
        <v>1685</v>
      </c>
      <c r="I478" t="s">
        <v>1667</v>
      </c>
      <c r="J478" t="s">
        <v>1668</v>
      </c>
      <c r="K478" t="s">
        <v>1697</v>
      </c>
      <c r="L478" t="s">
        <v>1658</v>
      </c>
      <c r="M478" s="86">
        <v>40349</v>
      </c>
    </row>
    <row r="479" spans="1:13" x14ac:dyDescent="0.2">
      <c r="A479">
        <v>37606</v>
      </c>
      <c r="B479" s="86">
        <v>40231</v>
      </c>
      <c r="C479" t="s">
        <v>1671</v>
      </c>
      <c r="D479">
        <v>41</v>
      </c>
      <c r="E479">
        <v>148.99</v>
      </c>
      <c r="F479" t="s">
        <v>1660</v>
      </c>
      <c r="G479">
        <v>4.17</v>
      </c>
      <c r="H479" t="s">
        <v>1654</v>
      </c>
      <c r="I479" t="s">
        <v>1655</v>
      </c>
      <c r="J479" t="s">
        <v>1668</v>
      </c>
      <c r="K479" t="s">
        <v>1669</v>
      </c>
      <c r="L479" t="s">
        <v>1680</v>
      </c>
      <c r="M479" s="86">
        <v>40233</v>
      </c>
    </row>
    <row r="480" spans="1:13" x14ac:dyDescent="0.2">
      <c r="A480">
        <v>51169</v>
      </c>
      <c r="B480" s="86">
        <v>40536</v>
      </c>
      <c r="C480" t="s">
        <v>1659</v>
      </c>
      <c r="D480">
        <v>2</v>
      </c>
      <c r="E480">
        <v>291.66000000000003</v>
      </c>
      <c r="F480" t="s">
        <v>1660</v>
      </c>
      <c r="G480">
        <v>24.49</v>
      </c>
      <c r="H480" t="s">
        <v>1678</v>
      </c>
      <c r="I480" t="s">
        <v>1676</v>
      </c>
      <c r="J480" t="s">
        <v>1656</v>
      </c>
      <c r="K480" t="s">
        <v>1657</v>
      </c>
      <c r="L480" t="s">
        <v>1687</v>
      </c>
      <c r="M480" s="86">
        <v>40538</v>
      </c>
    </row>
    <row r="481" spans="1:13" x14ac:dyDescent="0.2">
      <c r="A481">
        <v>53221</v>
      </c>
      <c r="B481" s="86">
        <v>40965</v>
      </c>
      <c r="C481" t="s">
        <v>1666</v>
      </c>
      <c r="D481">
        <v>29</v>
      </c>
      <c r="E481">
        <v>433.44</v>
      </c>
      <c r="F481" t="s">
        <v>1660</v>
      </c>
      <c r="G481">
        <v>3.73</v>
      </c>
      <c r="H481" t="s">
        <v>1690</v>
      </c>
      <c r="I481" t="s">
        <v>1667</v>
      </c>
      <c r="J481" t="s">
        <v>1656</v>
      </c>
      <c r="K481" t="s">
        <v>1657</v>
      </c>
      <c r="L481" t="s">
        <v>1680</v>
      </c>
      <c r="M481" s="86">
        <v>40966</v>
      </c>
    </row>
    <row r="482" spans="1:13" x14ac:dyDescent="0.2">
      <c r="A482">
        <v>53152</v>
      </c>
      <c r="B482" s="86">
        <v>39877</v>
      </c>
      <c r="C482" t="s">
        <v>1675</v>
      </c>
      <c r="D482">
        <v>36</v>
      </c>
      <c r="E482">
        <v>2051.8235</v>
      </c>
      <c r="F482" t="s">
        <v>1653</v>
      </c>
      <c r="G482">
        <v>8.8000000000000007</v>
      </c>
      <c r="H482" t="s">
        <v>1683</v>
      </c>
      <c r="I482" t="s">
        <v>1667</v>
      </c>
      <c r="J482" t="s">
        <v>1663</v>
      </c>
      <c r="K482" t="s">
        <v>1664</v>
      </c>
      <c r="L482" t="s">
        <v>1658</v>
      </c>
      <c r="M482" s="86">
        <v>39877</v>
      </c>
    </row>
    <row r="483" spans="1:13" x14ac:dyDescent="0.2">
      <c r="A483">
        <v>41539</v>
      </c>
      <c r="B483" s="86">
        <v>40666</v>
      </c>
      <c r="C483" t="s">
        <v>1659</v>
      </c>
      <c r="D483">
        <v>24</v>
      </c>
      <c r="E483">
        <v>41.85</v>
      </c>
      <c r="F483" t="s">
        <v>1653</v>
      </c>
      <c r="G483">
        <v>1.29</v>
      </c>
      <c r="H483" t="s">
        <v>1654</v>
      </c>
      <c r="I483" t="s">
        <v>1655</v>
      </c>
      <c r="J483" t="s">
        <v>1668</v>
      </c>
      <c r="K483" t="s">
        <v>1669</v>
      </c>
      <c r="L483" t="s">
        <v>1670</v>
      </c>
      <c r="M483" s="86">
        <v>40668</v>
      </c>
    </row>
    <row r="484" spans="1:13" x14ac:dyDescent="0.2">
      <c r="A484">
        <v>3650</v>
      </c>
      <c r="B484" s="86">
        <v>41056</v>
      </c>
      <c r="C484" t="s">
        <v>1666</v>
      </c>
      <c r="D484">
        <v>24</v>
      </c>
      <c r="E484">
        <v>5207.5</v>
      </c>
      <c r="F484" t="s">
        <v>1672</v>
      </c>
      <c r="G484">
        <v>64.2</v>
      </c>
      <c r="H484" t="s">
        <v>1688</v>
      </c>
      <c r="I484" t="s">
        <v>1676</v>
      </c>
      <c r="J484" t="s">
        <v>1656</v>
      </c>
      <c r="K484" t="s">
        <v>1673</v>
      </c>
      <c r="L484" t="s">
        <v>1674</v>
      </c>
      <c r="M484" s="86">
        <v>41058</v>
      </c>
    </row>
    <row r="485" spans="1:13" x14ac:dyDescent="0.2">
      <c r="A485">
        <v>322</v>
      </c>
      <c r="B485" s="86">
        <v>40986</v>
      </c>
      <c r="C485" t="s">
        <v>1671</v>
      </c>
      <c r="D485">
        <v>46</v>
      </c>
      <c r="E485">
        <v>281</v>
      </c>
      <c r="F485" t="s">
        <v>1660</v>
      </c>
      <c r="G485">
        <v>10.050000000000001</v>
      </c>
      <c r="H485" t="s">
        <v>1654</v>
      </c>
      <c r="I485" t="s">
        <v>1667</v>
      </c>
      <c r="J485" t="s">
        <v>1668</v>
      </c>
      <c r="K485" t="s">
        <v>1679</v>
      </c>
      <c r="L485" t="s">
        <v>1658</v>
      </c>
      <c r="M485" s="86">
        <v>40988</v>
      </c>
    </row>
    <row r="486" spans="1:13" x14ac:dyDescent="0.2">
      <c r="A486">
        <v>26016</v>
      </c>
      <c r="B486" s="86">
        <v>40093</v>
      </c>
      <c r="C486" t="s">
        <v>1659</v>
      </c>
      <c r="D486">
        <v>2</v>
      </c>
      <c r="E486">
        <v>154.94</v>
      </c>
      <c r="F486" t="s">
        <v>1660</v>
      </c>
      <c r="G486">
        <v>4</v>
      </c>
      <c r="H486" t="s">
        <v>1690</v>
      </c>
      <c r="I486" t="s">
        <v>1655</v>
      </c>
      <c r="J486" t="s">
        <v>1663</v>
      </c>
      <c r="K486" t="s">
        <v>1677</v>
      </c>
      <c r="L486" t="s">
        <v>1658</v>
      </c>
      <c r="M486" s="86">
        <v>40095</v>
      </c>
    </row>
    <row r="487" spans="1:13" x14ac:dyDescent="0.2">
      <c r="A487">
        <v>50307</v>
      </c>
      <c r="B487" s="86">
        <v>40466</v>
      </c>
      <c r="C487" t="s">
        <v>1652</v>
      </c>
      <c r="D487">
        <v>32</v>
      </c>
      <c r="E487">
        <v>1734.31</v>
      </c>
      <c r="F487" t="s">
        <v>1653</v>
      </c>
      <c r="G487">
        <v>10.75</v>
      </c>
      <c r="H487" t="s">
        <v>1661</v>
      </c>
      <c r="I487" t="s">
        <v>1667</v>
      </c>
      <c r="J487" t="s">
        <v>1668</v>
      </c>
      <c r="K487" t="s">
        <v>1679</v>
      </c>
      <c r="L487" t="s">
        <v>1658</v>
      </c>
      <c r="M487" s="86">
        <v>40468</v>
      </c>
    </row>
    <row r="488" spans="1:13" x14ac:dyDescent="0.2">
      <c r="A488">
        <v>58755</v>
      </c>
      <c r="B488" s="86">
        <v>40880</v>
      </c>
      <c r="C488" t="s">
        <v>1652</v>
      </c>
      <c r="D488">
        <v>18</v>
      </c>
      <c r="E488">
        <v>47.11</v>
      </c>
      <c r="F488" t="s">
        <v>1660</v>
      </c>
      <c r="G488">
        <v>7.09</v>
      </c>
      <c r="H488" t="s">
        <v>1688</v>
      </c>
      <c r="I488" t="s">
        <v>1676</v>
      </c>
      <c r="J488" t="s">
        <v>1668</v>
      </c>
      <c r="K488" t="s">
        <v>1679</v>
      </c>
      <c r="L488" t="s">
        <v>1670</v>
      </c>
      <c r="M488" s="86">
        <v>40889</v>
      </c>
    </row>
    <row r="489" spans="1:13" x14ac:dyDescent="0.2">
      <c r="A489">
        <v>55394</v>
      </c>
      <c r="B489" s="86">
        <v>40235</v>
      </c>
      <c r="C489" t="s">
        <v>1671</v>
      </c>
      <c r="D489">
        <v>21</v>
      </c>
      <c r="E489">
        <v>340.7</v>
      </c>
      <c r="F489" t="s">
        <v>1672</v>
      </c>
      <c r="G489">
        <v>27.75</v>
      </c>
      <c r="H489" t="s">
        <v>1661</v>
      </c>
      <c r="I489" t="s">
        <v>1667</v>
      </c>
      <c r="J489" t="s">
        <v>1656</v>
      </c>
      <c r="K489" t="s">
        <v>1691</v>
      </c>
      <c r="L489" t="s">
        <v>1698</v>
      </c>
      <c r="M489" s="86">
        <v>40237</v>
      </c>
    </row>
    <row r="490" spans="1:13" x14ac:dyDescent="0.2">
      <c r="A490">
        <v>54694</v>
      </c>
      <c r="B490" s="86">
        <v>40075</v>
      </c>
      <c r="C490" t="s">
        <v>1671</v>
      </c>
      <c r="D490">
        <v>43</v>
      </c>
      <c r="E490">
        <v>112.63</v>
      </c>
      <c r="F490" t="s">
        <v>1660</v>
      </c>
      <c r="G490">
        <v>6.35</v>
      </c>
      <c r="H490" t="s">
        <v>1661</v>
      </c>
      <c r="I490" t="s">
        <v>1655</v>
      </c>
      <c r="J490" t="s">
        <v>1668</v>
      </c>
      <c r="K490" t="s">
        <v>1696</v>
      </c>
      <c r="L490" t="s">
        <v>1658</v>
      </c>
      <c r="M490" s="86">
        <v>40075</v>
      </c>
    </row>
    <row r="491" spans="1:13" x14ac:dyDescent="0.2">
      <c r="A491">
        <v>1286</v>
      </c>
      <c r="B491" s="86">
        <v>40311</v>
      </c>
      <c r="C491" t="s">
        <v>1666</v>
      </c>
      <c r="D491">
        <v>46</v>
      </c>
      <c r="E491">
        <v>234.37</v>
      </c>
      <c r="F491" t="s">
        <v>1660</v>
      </c>
      <c r="G491">
        <v>5.74</v>
      </c>
      <c r="H491" t="s">
        <v>1661</v>
      </c>
      <c r="I491" t="s">
        <v>1676</v>
      </c>
      <c r="J491" t="s">
        <v>1668</v>
      </c>
      <c r="K491" t="s">
        <v>1682</v>
      </c>
      <c r="L491" t="s">
        <v>1658</v>
      </c>
      <c r="M491" s="86">
        <v>40312</v>
      </c>
    </row>
    <row r="492" spans="1:13" x14ac:dyDescent="0.2">
      <c r="A492">
        <v>30720</v>
      </c>
      <c r="B492" s="86">
        <v>41179</v>
      </c>
      <c r="C492" t="s">
        <v>1652</v>
      </c>
      <c r="D492">
        <v>27</v>
      </c>
      <c r="E492">
        <v>2398.9</v>
      </c>
      <c r="F492" t="s">
        <v>1653</v>
      </c>
      <c r="G492">
        <v>18.13</v>
      </c>
      <c r="H492" t="s">
        <v>1692</v>
      </c>
      <c r="I492" t="s">
        <v>1662</v>
      </c>
      <c r="J492" t="s">
        <v>1656</v>
      </c>
      <c r="K492" t="s">
        <v>1657</v>
      </c>
      <c r="L492" t="s">
        <v>1687</v>
      </c>
      <c r="M492" s="86">
        <v>41184</v>
      </c>
    </row>
    <row r="493" spans="1:13" x14ac:dyDescent="0.2">
      <c r="A493">
        <v>57125</v>
      </c>
      <c r="B493" s="86">
        <v>40332</v>
      </c>
      <c r="C493" t="s">
        <v>1675</v>
      </c>
      <c r="D493">
        <v>19</v>
      </c>
      <c r="E493">
        <v>61.02</v>
      </c>
      <c r="F493" t="s">
        <v>1660</v>
      </c>
      <c r="G493">
        <v>5.44</v>
      </c>
      <c r="H493" t="s">
        <v>1685</v>
      </c>
      <c r="I493" t="s">
        <v>1655</v>
      </c>
      <c r="J493" t="s">
        <v>1668</v>
      </c>
      <c r="K493" t="s">
        <v>1682</v>
      </c>
      <c r="L493" t="s">
        <v>1658</v>
      </c>
      <c r="M493" s="86">
        <v>40334</v>
      </c>
    </row>
    <row r="494" spans="1:13" x14ac:dyDescent="0.2">
      <c r="A494">
        <v>36772</v>
      </c>
      <c r="B494" s="86">
        <v>40313</v>
      </c>
      <c r="C494" t="s">
        <v>1675</v>
      </c>
      <c r="D494">
        <v>16</v>
      </c>
      <c r="E494">
        <v>12007.05</v>
      </c>
      <c r="F494" t="s">
        <v>1672</v>
      </c>
      <c r="G494">
        <v>55.3</v>
      </c>
      <c r="H494" t="s">
        <v>1685</v>
      </c>
      <c r="I494" t="s">
        <v>1676</v>
      </c>
      <c r="J494" t="s">
        <v>1663</v>
      </c>
      <c r="K494" t="s">
        <v>1695</v>
      </c>
      <c r="L494" t="s">
        <v>1674</v>
      </c>
      <c r="M494" s="86">
        <v>40315</v>
      </c>
    </row>
    <row r="495" spans="1:13" x14ac:dyDescent="0.2">
      <c r="A495">
        <v>36482</v>
      </c>
      <c r="B495" s="86">
        <v>40729</v>
      </c>
      <c r="C495" t="s">
        <v>1675</v>
      </c>
      <c r="D495">
        <v>27</v>
      </c>
      <c r="E495">
        <v>2675.08</v>
      </c>
      <c r="F495" t="s">
        <v>1653</v>
      </c>
      <c r="G495">
        <v>24.49</v>
      </c>
      <c r="H495" t="s">
        <v>1685</v>
      </c>
      <c r="I495" t="s">
        <v>1662</v>
      </c>
      <c r="J495" t="s">
        <v>1656</v>
      </c>
      <c r="K495" t="s">
        <v>1657</v>
      </c>
      <c r="L495" t="s">
        <v>1687</v>
      </c>
      <c r="M495" s="86">
        <v>40731</v>
      </c>
    </row>
    <row r="496" spans="1:13" x14ac:dyDescent="0.2">
      <c r="A496">
        <v>1888</v>
      </c>
      <c r="B496" s="86">
        <v>40481</v>
      </c>
      <c r="C496" t="s">
        <v>1666</v>
      </c>
      <c r="D496">
        <v>35</v>
      </c>
      <c r="E496">
        <v>158.25</v>
      </c>
      <c r="F496" t="s">
        <v>1660</v>
      </c>
      <c r="G496">
        <v>5.42</v>
      </c>
      <c r="H496" t="s">
        <v>1681</v>
      </c>
      <c r="I496" t="s">
        <v>1667</v>
      </c>
      <c r="J496" t="s">
        <v>1668</v>
      </c>
      <c r="K496" t="s">
        <v>1682</v>
      </c>
      <c r="L496" t="s">
        <v>1658</v>
      </c>
      <c r="M496" s="86">
        <v>40482</v>
      </c>
    </row>
    <row r="497" spans="1:13" x14ac:dyDescent="0.2">
      <c r="A497">
        <v>33154</v>
      </c>
      <c r="B497" s="86">
        <v>40393</v>
      </c>
      <c r="C497" t="s">
        <v>1671</v>
      </c>
      <c r="D497">
        <v>7</v>
      </c>
      <c r="E497">
        <v>368.02449999999999</v>
      </c>
      <c r="F497" t="s">
        <v>1660</v>
      </c>
      <c r="G497">
        <v>4.2</v>
      </c>
      <c r="H497" t="s">
        <v>1683</v>
      </c>
      <c r="I497" t="s">
        <v>1667</v>
      </c>
      <c r="J497" t="s">
        <v>1663</v>
      </c>
      <c r="K497" t="s">
        <v>1664</v>
      </c>
      <c r="L497" t="s">
        <v>1658</v>
      </c>
      <c r="M497" s="86">
        <v>40396</v>
      </c>
    </row>
    <row r="498" spans="1:13" x14ac:dyDescent="0.2">
      <c r="A498">
        <v>5863</v>
      </c>
      <c r="B498" s="86">
        <v>40503</v>
      </c>
      <c r="C498" t="s">
        <v>1675</v>
      </c>
      <c r="D498">
        <v>40</v>
      </c>
      <c r="E498">
        <v>933.21</v>
      </c>
      <c r="F498" t="s">
        <v>1660</v>
      </c>
      <c r="G498">
        <v>7.58</v>
      </c>
      <c r="H498" t="s">
        <v>1690</v>
      </c>
      <c r="I498" t="s">
        <v>1667</v>
      </c>
      <c r="J498" t="s">
        <v>1656</v>
      </c>
      <c r="K498" t="s">
        <v>1657</v>
      </c>
      <c r="L498" t="s">
        <v>1658</v>
      </c>
      <c r="M498" s="86">
        <v>40504</v>
      </c>
    </row>
    <row r="499" spans="1:13" x14ac:dyDescent="0.2">
      <c r="A499">
        <v>46565</v>
      </c>
      <c r="B499" s="86">
        <v>40716</v>
      </c>
      <c r="C499" t="s">
        <v>1666</v>
      </c>
      <c r="D499">
        <v>16</v>
      </c>
      <c r="E499">
        <v>4691.2700000000004</v>
      </c>
      <c r="F499" t="s">
        <v>1653</v>
      </c>
      <c r="G499">
        <v>24.49</v>
      </c>
      <c r="H499" t="s">
        <v>1693</v>
      </c>
      <c r="I499" t="s">
        <v>1676</v>
      </c>
      <c r="J499" t="s">
        <v>1668</v>
      </c>
      <c r="K499" t="s">
        <v>1702</v>
      </c>
      <c r="L499" t="s">
        <v>1687</v>
      </c>
      <c r="M499" s="86">
        <v>40716</v>
      </c>
    </row>
    <row r="500" spans="1:13" x14ac:dyDescent="0.2">
      <c r="A500">
        <v>17797</v>
      </c>
      <c r="B500" s="86">
        <v>41100</v>
      </c>
      <c r="C500" t="s">
        <v>1652</v>
      </c>
      <c r="D500">
        <v>16</v>
      </c>
      <c r="E500">
        <v>61.52</v>
      </c>
      <c r="F500" t="s">
        <v>1660</v>
      </c>
      <c r="G500">
        <v>2.5</v>
      </c>
      <c r="H500" t="s">
        <v>1661</v>
      </c>
      <c r="I500" t="s">
        <v>1676</v>
      </c>
      <c r="J500" t="s">
        <v>1668</v>
      </c>
      <c r="K500" t="s">
        <v>1696</v>
      </c>
      <c r="L500" t="s">
        <v>1658</v>
      </c>
      <c r="M500" s="86">
        <v>41104</v>
      </c>
    </row>
    <row r="501" spans="1:13" x14ac:dyDescent="0.2">
      <c r="A501">
        <v>58470</v>
      </c>
      <c r="B501" s="86">
        <v>40702</v>
      </c>
      <c r="C501" t="s">
        <v>1659</v>
      </c>
      <c r="D501">
        <v>24</v>
      </c>
      <c r="E501">
        <v>1811.55</v>
      </c>
      <c r="F501" t="s">
        <v>1660</v>
      </c>
      <c r="G501">
        <v>0.99</v>
      </c>
      <c r="H501" t="s">
        <v>1654</v>
      </c>
      <c r="I501" t="s">
        <v>1662</v>
      </c>
      <c r="J501" t="s">
        <v>1668</v>
      </c>
      <c r="K501" t="s">
        <v>1702</v>
      </c>
      <c r="L501" t="s">
        <v>1658</v>
      </c>
      <c r="M501" s="86">
        <v>40703</v>
      </c>
    </row>
    <row r="502" spans="1:13" x14ac:dyDescent="0.2">
      <c r="A502">
        <v>58789</v>
      </c>
      <c r="B502" s="86">
        <v>40395</v>
      </c>
      <c r="C502" t="s">
        <v>1652</v>
      </c>
      <c r="D502">
        <v>38</v>
      </c>
      <c r="E502">
        <v>377.13</v>
      </c>
      <c r="F502" t="s">
        <v>1660</v>
      </c>
      <c r="G502">
        <v>6.02</v>
      </c>
      <c r="H502" t="s">
        <v>1661</v>
      </c>
      <c r="I502" t="s">
        <v>1662</v>
      </c>
      <c r="J502" t="s">
        <v>1656</v>
      </c>
      <c r="K502" t="s">
        <v>1657</v>
      </c>
      <c r="L502" t="s">
        <v>1665</v>
      </c>
      <c r="M502" s="86">
        <v>40400</v>
      </c>
    </row>
    <row r="503" spans="1:13" x14ac:dyDescent="0.2">
      <c r="A503">
        <v>27363</v>
      </c>
      <c r="B503" s="86">
        <v>40834</v>
      </c>
      <c r="C503" t="s">
        <v>1675</v>
      </c>
      <c r="D503">
        <v>16</v>
      </c>
      <c r="E503">
        <v>323.26</v>
      </c>
      <c r="F503" t="s">
        <v>1660</v>
      </c>
      <c r="G503">
        <v>6.67</v>
      </c>
      <c r="H503" t="s">
        <v>1690</v>
      </c>
      <c r="I503" t="s">
        <v>1662</v>
      </c>
      <c r="J503" t="s">
        <v>1656</v>
      </c>
      <c r="K503" t="s">
        <v>1657</v>
      </c>
      <c r="L503" t="s">
        <v>1680</v>
      </c>
      <c r="M503" s="86">
        <v>40835</v>
      </c>
    </row>
    <row r="504" spans="1:13" x14ac:dyDescent="0.2">
      <c r="A504">
        <v>27909</v>
      </c>
      <c r="B504" s="86">
        <v>40946</v>
      </c>
      <c r="C504" t="s">
        <v>1671</v>
      </c>
      <c r="D504">
        <v>1</v>
      </c>
      <c r="E504">
        <v>62.26</v>
      </c>
      <c r="F504" t="s">
        <v>1660</v>
      </c>
      <c r="G504">
        <v>10.75</v>
      </c>
      <c r="H504" t="s">
        <v>1678</v>
      </c>
      <c r="I504" t="s">
        <v>1667</v>
      </c>
      <c r="J504" t="s">
        <v>1668</v>
      </c>
      <c r="K504" t="s">
        <v>1679</v>
      </c>
      <c r="L504" t="s">
        <v>1658</v>
      </c>
      <c r="M504" s="86">
        <v>40948</v>
      </c>
    </row>
    <row r="505" spans="1:13" x14ac:dyDescent="0.2">
      <c r="A505">
        <v>24070</v>
      </c>
      <c r="B505" s="86">
        <v>40617</v>
      </c>
      <c r="C505" t="s">
        <v>1659</v>
      </c>
      <c r="D505">
        <v>48</v>
      </c>
      <c r="E505">
        <v>294.26</v>
      </c>
      <c r="F505" t="s">
        <v>1653</v>
      </c>
      <c r="G505">
        <v>0.7</v>
      </c>
      <c r="H505" t="s">
        <v>1654</v>
      </c>
      <c r="I505" t="s">
        <v>1667</v>
      </c>
      <c r="J505" t="s">
        <v>1668</v>
      </c>
      <c r="K505" t="s">
        <v>1669</v>
      </c>
      <c r="L505" t="s">
        <v>1670</v>
      </c>
      <c r="M505" s="86">
        <v>40618</v>
      </c>
    </row>
    <row r="506" spans="1:13" x14ac:dyDescent="0.2">
      <c r="A506">
        <v>35490</v>
      </c>
      <c r="B506" s="86">
        <v>40519</v>
      </c>
      <c r="C506" t="s">
        <v>1659</v>
      </c>
      <c r="D506">
        <v>7</v>
      </c>
      <c r="E506">
        <v>44.64</v>
      </c>
      <c r="F506" t="s">
        <v>1653</v>
      </c>
      <c r="G506">
        <v>1.2</v>
      </c>
      <c r="H506" t="s">
        <v>1685</v>
      </c>
      <c r="I506" t="s">
        <v>1662</v>
      </c>
      <c r="J506" t="s">
        <v>1668</v>
      </c>
      <c r="K506" t="s">
        <v>1669</v>
      </c>
      <c r="L506" t="s">
        <v>1670</v>
      </c>
      <c r="M506" s="86">
        <v>40521</v>
      </c>
    </row>
    <row r="507" spans="1:13" x14ac:dyDescent="0.2">
      <c r="A507">
        <v>10979</v>
      </c>
      <c r="B507" s="86">
        <v>40820</v>
      </c>
      <c r="C507" t="s">
        <v>1675</v>
      </c>
      <c r="D507">
        <v>15</v>
      </c>
      <c r="E507">
        <v>486.43</v>
      </c>
      <c r="F507" t="s">
        <v>1660</v>
      </c>
      <c r="G507">
        <v>3.92</v>
      </c>
      <c r="H507" t="s">
        <v>1688</v>
      </c>
      <c r="I507" t="s">
        <v>1662</v>
      </c>
      <c r="J507" t="s">
        <v>1656</v>
      </c>
      <c r="K507" t="s">
        <v>1657</v>
      </c>
      <c r="L507" t="s">
        <v>1680</v>
      </c>
      <c r="M507" s="86">
        <v>40822</v>
      </c>
    </row>
    <row r="508" spans="1:13" x14ac:dyDescent="0.2">
      <c r="A508">
        <v>21344</v>
      </c>
      <c r="B508" s="86">
        <v>41252</v>
      </c>
      <c r="C508" t="s">
        <v>1652</v>
      </c>
      <c r="D508">
        <v>29</v>
      </c>
      <c r="E508">
        <v>587.20000000000005</v>
      </c>
      <c r="F508" t="s">
        <v>1660</v>
      </c>
      <c r="G508">
        <v>1.99</v>
      </c>
      <c r="H508" t="s">
        <v>1683</v>
      </c>
      <c r="I508" t="s">
        <v>1667</v>
      </c>
      <c r="J508" t="s">
        <v>1663</v>
      </c>
      <c r="K508" t="s">
        <v>1677</v>
      </c>
      <c r="L508" t="s">
        <v>1680</v>
      </c>
      <c r="M508" s="86">
        <v>41256</v>
      </c>
    </row>
    <row r="509" spans="1:13" x14ac:dyDescent="0.2">
      <c r="A509">
        <v>53476</v>
      </c>
      <c r="B509" s="86">
        <v>39975</v>
      </c>
      <c r="C509" t="s">
        <v>1666</v>
      </c>
      <c r="D509">
        <v>24</v>
      </c>
      <c r="E509">
        <v>93.85</v>
      </c>
      <c r="F509" t="s">
        <v>1660</v>
      </c>
      <c r="G509">
        <v>0.7</v>
      </c>
      <c r="H509" t="s">
        <v>1661</v>
      </c>
      <c r="I509" t="s">
        <v>1662</v>
      </c>
      <c r="J509" t="s">
        <v>1668</v>
      </c>
      <c r="K509" t="s">
        <v>1669</v>
      </c>
      <c r="L509" t="s">
        <v>1670</v>
      </c>
      <c r="M509" s="86">
        <v>39978</v>
      </c>
    </row>
    <row r="510" spans="1:13" x14ac:dyDescent="0.2">
      <c r="A510">
        <v>50850</v>
      </c>
      <c r="B510" s="86">
        <v>39939</v>
      </c>
      <c r="C510" t="s">
        <v>1671</v>
      </c>
      <c r="D510">
        <v>37</v>
      </c>
      <c r="E510">
        <v>1599.54</v>
      </c>
      <c r="F510" t="s">
        <v>1660</v>
      </c>
      <c r="G510">
        <v>7.47</v>
      </c>
      <c r="H510" t="s">
        <v>1690</v>
      </c>
      <c r="I510" t="s">
        <v>1662</v>
      </c>
      <c r="J510" t="s">
        <v>1668</v>
      </c>
      <c r="K510" t="s">
        <v>1682</v>
      </c>
      <c r="L510" t="s">
        <v>1658</v>
      </c>
      <c r="M510" s="86">
        <v>39941</v>
      </c>
    </row>
    <row r="511" spans="1:13" x14ac:dyDescent="0.2">
      <c r="A511">
        <v>15904</v>
      </c>
      <c r="B511" s="86">
        <v>40113</v>
      </c>
      <c r="C511" t="s">
        <v>1666</v>
      </c>
      <c r="D511">
        <v>39</v>
      </c>
      <c r="E511">
        <v>124.01</v>
      </c>
      <c r="F511" t="s">
        <v>1660</v>
      </c>
      <c r="G511">
        <v>3.97</v>
      </c>
      <c r="H511" t="s">
        <v>1688</v>
      </c>
      <c r="I511" t="s">
        <v>1662</v>
      </c>
      <c r="J511" t="s">
        <v>1668</v>
      </c>
      <c r="K511" t="s">
        <v>1669</v>
      </c>
      <c r="L511" t="s">
        <v>1670</v>
      </c>
      <c r="M511" s="86">
        <v>40114</v>
      </c>
    </row>
    <row r="512" spans="1:13" x14ac:dyDescent="0.2">
      <c r="A512">
        <v>32069</v>
      </c>
      <c r="B512" s="86">
        <v>40866</v>
      </c>
      <c r="C512" t="s">
        <v>1666</v>
      </c>
      <c r="D512">
        <v>17</v>
      </c>
      <c r="E512">
        <v>114.94</v>
      </c>
      <c r="F512" t="s">
        <v>1660</v>
      </c>
      <c r="G512">
        <v>9.68</v>
      </c>
      <c r="H512" t="s">
        <v>1690</v>
      </c>
      <c r="I512" t="s">
        <v>1655</v>
      </c>
      <c r="J512" t="s">
        <v>1668</v>
      </c>
      <c r="K512" t="s">
        <v>1679</v>
      </c>
      <c r="L512" t="s">
        <v>1658</v>
      </c>
      <c r="M512" s="86">
        <v>40868</v>
      </c>
    </row>
    <row r="513" spans="1:13" x14ac:dyDescent="0.2">
      <c r="A513">
        <v>29926</v>
      </c>
      <c r="B513" s="86">
        <v>40990</v>
      </c>
      <c r="C513" t="s">
        <v>1675</v>
      </c>
      <c r="D513">
        <v>9</v>
      </c>
      <c r="E513">
        <v>20.21</v>
      </c>
      <c r="F513" t="s">
        <v>1660</v>
      </c>
      <c r="G513">
        <v>1.49</v>
      </c>
      <c r="H513" t="s">
        <v>1685</v>
      </c>
      <c r="I513" t="s">
        <v>1667</v>
      </c>
      <c r="J513" t="s">
        <v>1668</v>
      </c>
      <c r="K513" t="s">
        <v>1682</v>
      </c>
      <c r="L513" t="s">
        <v>1658</v>
      </c>
      <c r="M513" s="86">
        <v>40992</v>
      </c>
    </row>
    <row r="514" spans="1:13" x14ac:dyDescent="0.2">
      <c r="A514">
        <v>36516</v>
      </c>
      <c r="B514" s="86">
        <v>40749</v>
      </c>
      <c r="C514" t="s">
        <v>1675</v>
      </c>
      <c r="D514">
        <v>9</v>
      </c>
      <c r="E514">
        <v>883.37</v>
      </c>
      <c r="F514" t="s">
        <v>1660</v>
      </c>
      <c r="G514">
        <v>7.18</v>
      </c>
      <c r="H514" t="s">
        <v>1689</v>
      </c>
      <c r="I514" t="s">
        <v>1676</v>
      </c>
      <c r="J514" t="s">
        <v>1663</v>
      </c>
      <c r="K514" t="s">
        <v>1677</v>
      </c>
      <c r="L514" t="s">
        <v>1658</v>
      </c>
      <c r="M514" s="86">
        <v>40752</v>
      </c>
    </row>
    <row r="515" spans="1:13" x14ac:dyDescent="0.2">
      <c r="A515">
        <v>33317</v>
      </c>
      <c r="B515" s="86">
        <v>39944</v>
      </c>
      <c r="C515" t="s">
        <v>1659</v>
      </c>
      <c r="D515">
        <v>18</v>
      </c>
      <c r="E515">
        <v>44.52</v>
      </c>
      <c r="F515" t="s">
        <v>1660</v>
      </c>
      <c r="G515">
        <v>6.05</v>
      </c>
      <c r="H515" t="s">
        <v>1654</v>
      </c>
      <c r="I515" t="s">
        <v>1655</v>
      </c>
      <c r="J515" t="s">
        <v>1668</v>
      </c>
      <c r="K515" t="s">
        <v>1682</v>
      </c>
      <c r="L515" t="s">
        <v>1658</v>
      </c>
      <c r="M515" s="86">
        <v>39945</v>
      </c>
    </row>
    <row r="516" spans="1:13" x14ac:dyDescent="0.2">
      <c r="A516">
        <v>21796</v>
      </c>
      <c r="B516" s="86">
        <v>41035</v>
      </c>
      <c r="C516" t="s">
        <v>1652</v>
      </c>
      <c r="D516">
        <v>2</v>
      </c>
      <c r="E516">
        <v>40.825499999999998</v>
      </c>
      <c r="F516" t="s">
        <v>1660</v>
      </c>
      <c r="G516">
        <v>4.8099999999999996</v>
      </c>
      <c r="H516" t="s">
        <v>1661</v>
      </c>
      <c r="I516" t="s">
        <v>1676</v>
      </c>
      <c r="J516" t="s">
        <v>1663</v>
      </c>
      <c r="K516" t="s">
        <v>1664</v>
      </c>
      <c r="L516" t="s">
        <v>1665</v>
      </c>
      <c r="M516" s="86">
        <v>41035</v>
      </c>
    </row>
    <row r="517" spans="1:13" x14ac:dyDescent="0.2">
      <c r="A517">
        <v>59781</v>
      </c>
      <c r="B517" s="86">
        <v>41255</v>
      </c>
      <c r="C517" t="s">
        <v>1666</v>
      </c>
      <c r="D517">
        <v>43</v>
      </c>
      <c r="E517">
        <v>262.13</v>
      </c>
      <c r="F517" t="s">
        <v>1653</v>
      </c>
      <c r="G517">
        <v>5.3</v>
      </c>
      <c r="H517" t="s">
        <v>1654</v>
      </c>
      <c r="I517" t="s">
        <v>1667</v>
      </c>
      <c r="J517" t="s">
        <v>1668</v>
      </c>
      <c r="K517" t="s">
        <v>1696</v>
      </c>
      <c r="L517" t="s">
        <v>1658</v>
      </c>
      <c r="M517" s="86">
        <v>41256</v>
      </c>
    </row>
    <row r="518" spans="1:13" x14ac:dyDescent="0.2">
      <c r="A518">
        <v>11745</v>
      </c>
      <c r="B518" s="86">
        <v>41109</v>
      </c>
      <c r="C518" t="s">
        <v>1659</v>
      </c>
      <c r="D518">
        <v>17</v>
      </c>
      <c r="E518">
        <v>686.27</v>
      </c>
      <c r="F518" t="s">
        <v>1660</v>
      </c>
      <c r="G518">
        <v>19.989999999999998</v>
      </c>
      <c r="H518" t="s">
        <v>1654</v>
      </c>
      <c r="I518" t="s">
        <v>1676</v>
      </c>
      <c r="J518" t="s">
        <v>1663</v>
      </c>
      <c r="K518" t="s">
        <v>1677</v>
      </c>
      <c r="L518" t="s">
        <v>1658</v>
      </c>
      <c r="M518" s="86">
        <v>41110</v>
      </c>
    </row>
    <row r="519" spans="1:13" x14ac:dyDescent="0.2">
      <c r="A519">
        <v>31682</v>
      </c>
      <c r="B519" s="86">
        <v>40246</v>
      </c>
      <c r="C519" t="s">
        <v>1652</v>
      </c>
      <c r="D519">
        <v>42</v>
      </c>
      <c r="E519">
        <v>3186.77</v>
      </c>
      <c r="F519" t="s">
        <v>1660</v>
      </c>
      <c r="G519">
        <v>19.95</v>
      </c>
      <c r="H519" t="s">
        <v>1692</v>
      </c>
      <c r="I519" t="s">
        <v>1667</v>
      </c>
      <c r="J519" t="s">
        <v>1668</v>
      </c>
      <c r="K519" t="s">
        <v>1702</v>
      </c>
      <c r="L519" t="s">
        <v>1687</v>
      </c>
      <c r="M519" s="86">
        <v>40255</v>
      </c>
    </row>
    <row r="520" spans="1:13" x14ac:dyDescent="0.2">
      <c r="A520">
        <v>5986</v>
      </c>
      <c r="B520" s="86">
        <v>41020</v>
      </c>
      <c r="C520" t="s">
        <v>1659</v>
      </c>
      <c r="D520">
        <v>20</v>
      </c>
      <c r="E520">
        <v>1021.55</v>
      </c>
      <c r="F520" t="s">
        <v>1672</v>
      </c>
      <c r="G520">
        <v>14.19</v>
      </c>
      <c r="H520" t="s">
        <v>1661</v>
      </c>
      <c r="I520" t="s">
        <v>1662</v>
      </c>
      <c r="J520" t="s">
        <v>1656</v>
      </c>
      <c r="K520" t="s">
        <v>1673</v>
      </c>
      <c r="L520" t="s">
        <v>1674</v>
      </c>
      <c r="M520" s="86">
        <v>41021</v>
      </c>
    </row>
    <row r="521" spans="1:13" x14ac:dyDescent="0.2">
      <c r="A521">
        <v>39139</v>
      </c>
      <c r="B521" s="86">
        <v>40495</v>
      </c>
      <c r="C521" t="s">
        <v>1666</v>
      </c>
      <c r="D521">
        <v>50</v>
      </c>
      <c r="E521">
        <v>3000.88</v>
      </c>
      <c r="F521" t="s">
        <v>1672</v>
      </c>
      <c r="G521">
        <v>36.61</v>
      </c>
      <c r="H521" t="s">
        <v>1681</v>
      </c>
      <c r="I521" t="s">
        <v>1676</v>
      </c>
      <c r="J521" t="s">
        <v>1656</v>
      </c>
      <c r="K521" t="s">
        <v>1701</v>
      </c>
      <c r="L521" t="s">
        <v>1698</v>
      </c>
      <c r="M521" s="86">
        <v>40497</v>
      </c>
    </row>
    <row r="522" spans="1:13" x14ac:dyDescent="0.2">
      <c r="A522">
        <v>22851</v>
      </c>
      <c r="B522" s="86">
        <v>39873</v>
      </c>
      <c r="C522" t="s">
        <v>1671</v>
      </c>
      <c r="D522">
        <v>13</v>
      </c>
      <c r="E522">
        <v>32.369999999999997</v>
      </c>
      <c r="F522" t="s">
        <v>1660</v>
      </c>
      <c r="G522">
        <v>5.33</v>
      </c>
      <c r="H522" t="s">
        <v>1690</v>
      </c>
      <c r="I522" t="s">
        <v>1676</v>
      </c>
      <c r="J522" t="s">
        <v>1656</v>
      </c>
      <c r="K522" t="s">
        <v>1657</v>
      </c>
      <c r="L522" t="s">
        <v>1658</v>
      </c>
      <c r="M522" s="86">
        <v>39875</v>
      </c>
    </row>
    <row r="523" spans="1:13" x14ac:dyDescent="0.2">
      <c r="A523">
        <v>5636</v>
      </c>
      <c r="B523" s="86">
        <v>40589</v>
      </c>
      <c r="C523" t="s">
        <v>1675</v>
      </c>
      <c r="D523">
        <v>23</v>
      </c>
      <c r="E523">
        <v>138.16999999999999</v>
      </c>
      <c r="F523" t="s">
        <v>1660</v>
      </c>
      <c r="G523">
        <v>2.27</v>
      </c>
      <c r="H523" t="s">
        <v>1683</v>
      </c>
      <c r="I523" t="s">
        <v>1662</v>
      </c>
      <c r="J523" t="s">
        <v>1668</v>
      </c>
      <c r="K523" t="s">
        <v>1669</v>
      </c>
      <c r="L523" t="s">
        <v>1670</v>
      </c>
      <c r="M523" s="86">
        <v>40591</v>
      </c>
    </row>
    <row r="524" spans="1:13" x14ac:dyDescent="0.2">
      <c r="A524">
        <v>11169</v>
      </c>
      <c r="B524" s="86">
        <v>40319</v>
      </c>
      <c r="C524" t="s">
        <v>1675</v>
      </c>
      <c r="D524">
        <v>44</v>
      </c>
      <c r="E524">
        <v>109.18</v>
      </c>
      <c r="F524" t="s">
        <v>1660</v>
      </c>
      <c r="G524">
        <v>0.5</v>
      </c>
      <c r="H524" t="s">
        <v>1685</v>
      </c>
      <c r="I524" t="s">
        <v>1667</v>
      </c>
      <c r="J524" t="s">
        <v>1668</v>
      </c>
      <c r="K524" t="s">
        <v>1697</v>
      </c>
      <c r="L524" t="s">
        <v>1658</v>
      </c>
      <c r="M524" s="86">
        <v>40319</v>
      </c>
    </row>
    <row r="525" spans="1:13" x14ac:dyDescent="0.2">
      <c r="A525">
        <v>58917</v>
      </c>
      <c r="B525" s="86">
        <v>40970</v>
      </c>
      <c r="C525" t="s">
        <v>1659</v>
      </c>
      <c r="D525">
        <v>27</v>
      </c>
      <c r="E525">
        <v>14300.26</v>
      </c>
      <c r="F525" t="s">
        <v>1660</v>
      </c>
      <c r="G525">
        <v>24.49</v>
      </c>
      <c r="H525" t="s">
        <v>1683</v>
      </c>
      <c r="I525" t="s">
        <v>1662</v>
      </c>
      <c r="J525" t="s">
        <v>1663</v>
      </c>
      <c r="K525" t="s">
        <v>1686</v>
      </c>
      <c r="L525" t="s">
        <v>1687</v>
      </c>
      <c r="M525" s="86">
        <v>40971</v>
      </c>
    </row>
    <row r="526" spans="1:13" x14ac:dyDescent="0.2">
      <c r="A526">
        <v>32743</v>
      </c>
      <c r="B526" s="86">
        <v>40305</v>
      </c>
      <c r="C526" t="s">
        <v>1671</v>
      </c>
      <c r="D526">
        <v>19</v>
      </c>
      <c r="E526">
        <v>3548.67</v>
      </c>
      <c r="F526" t="s">
        <v>1660</v>
      </c>
      <c r="G526">
        <v>0.99</v>
      </c>
      <c r="H526" t="s">
        <v>1678</v>
      </c>
      <c r="I526" t="s">
        <v>1667</v>
      </c>
      <c r="J526" t="s">
        <v>1668</v>
      </c>
      <c r="K526" t="s">
        <v>1702</v>
      </c>
      <c r="L526" t="s">
        <v>1658</v>
      </c>
      <c r="M526" s="86">
        <v>40307</v>
      </c>
    </row>
    <row r="527" spans="1:13" x14ac:dyDescent="0.2">
      <c r="A527">
        <v>41636</v>
      </c>
      <c r="B527" s="86">
        <v>40039</v>
      </c>
      <c r="C527" t="s">
        <v>1671</v>
      </c>
      <c r="D527">
        <v>47</v>
      </c>
      <c r="E527">
        <v>5294.48</v>
      </c>
      <c r="F527" t="s">
        <v>1660</v>
      </c>
      <c r="G527">
        <v>5.81</v>
      </c>
      <c r="H527" t="s">
        <v>1688</v>
      </c>
      <c r="I527" t="s">
        <v>1676</v>
      </c>
      <c r="J527" t="s">
        <v>1656</v>
      </c>
      <c r="K527" t="s">
        <v>1657</v>
      </c>
      <c r="L527" t="s">
        <v>1665</v>
      </c>
      <c r="M527" s="86">
        <v>40040</v>
      </c>
    </row>
    <row r="528" spans="1:13" x14ac:dyDescent="0.2">
      <c r="A528">
        <v>37412</v>
      </c>
      <c r="B528" s="86">
        <v>41124</v>
      </c>
      <c r="C528" t="s">
        <v>1659</v>
      </c>
      <c r="D528">
        <v>17</v>
      </c>
      <c r="E528">
        <v>191.67</v>
      </c>
      <c r="F528" t="s">
        <v>1660</v>
      </c>
      <c r="G528">
        <v>3.37</v>
      </c>
      <c r="H528" t="s">
        <v>1654</v>
      </c>
      <c r="I528" t="s">
        <v>1655</v>
      </c>
      <c r="J528" t="s">
        <v>1668</v>
      </c>
      <c r="K528" t="s">
        <v>1684</v>
      </c>
      <c r="L528" t="s">
        <v>1680</v>
      </c>
      <c r="M528" s="86">
        <v>41126</v>
      </c>
    </row>
    <row r="529" spans="1:13" x14ac:dyDescent="0.2">
      <c r="A529">
        <v>9219</v>
      </c>
      <c r="B529" s="86">
        <v>40084</v>
      </c>
      <c r="C529" t="s">
        <v>1652</v>
      </c>
      <c r="D529">
        <v>41</v>
      </c>
      <c r="E529">
        <v>273.32</v>
      </c>
      <c r="F529" t="s">
        <v>1660</v>
      </c>
      <c r="G529">
        <v>5.14</v>
      </c>
      <c r="H529" t="s">
        <v>1685</v>
      </c>
      <c r="I529" t="s">
        <v>1655</v>
      </c>
      <c r="J529" t="s">
        <v>1668</v>
      </c>
      <c r="K529" t="s">
        <v>1679</v>
      </c>
      <c r="L529" t="s">
        <v>1658</v>
      </c>
      <c r="M529" s="86">
        <v>40086</v>
      </c>
    </row>
    <row r="530" spans="1:13" x14ac:dyDescent="0.2">
      <c r="A530">
        <v>4931</v>
      </c>
      <c r="B530" s="86">
        <v>40133</v>
      </c>
      <c r="C530" t="s">
        <v>1671</v>
      </c>
      <c r="D530">
        <v>22</v>
      </c>
      <c r="E530">
        <v>168.31</v>
      </c>
      <c r="F530" t="s">
        <v>1660</v>
      </c>
      <c r="G530">
        <v>1.69</v>
      </c>
      <c r="H530" t="s">
        <v>1681</v>
      </c>
      <c r="I530" t="s">
        <v>1667</v>
      </c>
      <c r="J530" t="s">
        <v>1668</v>
      </c>
      <c r="K530" t="s">
        <v>1679</v>
      </c>
      <c r="L530" t="s">
        <v>1670</v>
      </c>
      <c r="M530" s="86">
        <v>40133</v>
      </c>
    </row>
    <row r="531" spans="1:13" x14ac:dyDescent="0.2">
      <c r="A531">
        <v>12194</v>
      </c>
      <c r="B531" s="86">
        <v>40603</v>
      </c>
      <c r="C531" t="s">
        <v>1671</v>
      </c>
      <c r="D531">
        <v>19</v>
      </c>
      <c r="E531">
        <v>3355.154</v>
      </c>
      <c r="F531" t="s">
        <v>1660</v>
      </c>
      <c r="G531">
        <v>3.99</v>
      </c>
      <c r="H531" t="s">
        <v>1688</v>
      </c>
      <c r="I531" t="s">
        <v>1667</v>
      </c>
      <c r="J531" t="s">
        <v>1663</v>
      </c>
      <c r="K531" t="s">
        <v>1664</v>
      </c>
      <c r="L531" t="s">
        <v>1658</v>
      </c>
      <c r="M531" s="86">
        <v>40604</v>
      </c>
    </row>
    <row r="532" spans="1:13" x14ac:dyDescent="0.2">
      <c r="A532">
        <v>56768</v>
      </c>
      <c r="B532" s="86">
        <v>40751</v>
      </c>
      <c r="C532" t="s">
        <v>1671</v>
      </c>
      <c r="D532">
        <v>37</v>
      </c>
      <c r="E532">
        <v>111.39</v>
      </c>
      <c r="F532" t="s">
        <v>1660</v>
      </c>
      <c r="G532">
        <v>0.7</v>
      </c>
      <c r="H532" t="s">
        <v>1692</v>
      </c>
      <c r="I532" t="s">
        <v>1667</v>
      </c>
      <c r="J532" t="s">
        <v>1668</v>
      </c>
      <c r="K532" t="s">
        <v>1669</v>
      </c>
      <c r="L532" t="s">
        <v>1670</v>
      </c>
      <c r="M532" s="86">
        <v>40753</v>
      </c>
    </row>
    <row r="533" spans="1:13" x14ac:dyDescent="0.2">
      <c r="A533">
        <v>23205</v>
      </c>
      <c r="B533" s="86">
        <v>39957</v>
      </c>
      <c r="C533" t="s">
        <v>1659</v>
      </c>
      <c r="D533">
        <v>26</v>
      </c>
      <c r="E533">
        <v>7208.8</v>
      </c>
      <c r="F533" t="s">
        <v>1672</v>
      </c>
      <c r="G533">
        <v>62.74</v>
      </c>
      <c r="H533" t="s">
        <v>1661</v>
      </c>
      <c r="I533" t="s">
        <v>1655</v>
      </c>
      <c r="J533" t="s">
        <v>1656</v>
      </c>
      <c r="K533" t="s">
        <v>1691</v>
      </c>
      <c r="L533" t="s">
        <v>1698</v>
      </c>
      <c r="M533" s="86">
        <v>39958</v>
      </c>
    </row>
    <row r="534" spans="1:13" x14ac:dyDescent="0.2">
      <c r="A534">
        <v>9254</v>
      </c>
      <c r="B534" s="86">
        <v>40312</v>
      </c>
      <c r="C534" t="s">
        <v>1675</v>
      </c>
      <c r="D534">
        <v>24</v>
      </c>
      <c r="E534">
        <v>131.65</v>
      </c>
      <c r="F534" t="s">
        <v>1653</v>
      </c>
      <c r="G534">
        <v>0.5</v>
      </c>
      <c r="H534" t="s">
        <v>1688</v>
      </c>
      <c r="I534" t="s">
        <v>1655</v>
      </c>
      <c r="J534" t="s">
        <v>1668</v>
      </c>
      <c r="K534" t="s">
        <v>1697</v>
      </c>
      <c r="L534" t="s">
        <v>1658</v>
      </c>
      <c r="M534" s="86">
        <v>40314</v>
      </c>
    </row>
    <row r="535" spans="1:13" x14ac:dyDescent="0.2">
      <c r="A535">
        <v>6433</v>
      </c>
      <c r="B535" s="86">
        <v>40869</v>
      </c>
      <c r="C535" t="s">
        <v>1675</v>
      </c>
      <c r="D535">
        <v>41</v>
      </c>
      <c r="E535">
        <v>159.26</v>
      </c>
      <c r="F535" t="s">
        <v>1660</v>
      </c>
      <c r="G535">
        <v>0.5</v>
      </c>
      <c r="H535" t="s">
        <v>1683</v>
      </c>
      <c r="I535" t="s">
        <v>1676</v>
      </c>
      <c r="J535" t="s">
        <v>1668</v>
      </c>
      <c r="K535" t="s">
        <v>1697</v>
      </c>
      <c r="L535" t="s">
        <v>1658</v>
      </c>
      <c r="M535" s="86">
        <v>40870</v>
      </c>
    </row>
    <row r="536" spans="1:13" x14ac:dyDescent="0.2">
      <c r="A536">
        <v>11652</v>
      </c>
      <c r="B536" s="86">
        <v>40857</v>
      </c>
      <c r="C536" t="s">
        <v>1666</v>
      </c>
      <c r="D536">
        <v>35</v>
      </c>
      <c r="E536">
        <v>1154.1400000000001</v>
      </c>
      <c r="F536" t="s">
        <v>1660</v>
      </c>
      <c r="G536">
        <v>5.5</v>
      </c>
      <c r="H536" t="s">
        <v>1661</v>
      </c>
      <c r="I536" t="s">
        <v>1676</v>
      </c>
      <c r="J536" t="s">
        <v>1663</v>
      </c>
      <c r="K536" t="s">
        <v>1677</v>
      </c>
      <c r="L536" t="s">
        <v>1658</v>
      </c>
      <c r="M536" s="86">
        <v>40858</v>
      </c>
    </row>
    <row r="537" spans="1:13" x14ac:dyDescent="0.2">
      <c r="A537">
        <v>9089</v>
      </c>
      <c r="B537" s="86">
        <v>40321</v>
      </c>
      <c r="C537" t="s">
        <v>1671</v>
      </c>
      <c r="D537">
        <v>8</v>
      </c>
      <c r="E537">
        <v>822.34950000000003</v>
      </c>
      <c r="F537" t="s">
        <v>1653</v>
      </c>
      <c r="G537">
        <v>8.8000000000000007</v>
      </c>
      <c r="H537" t="s">
        <v>1685</v>
      </c>
      <c r="I537" t="s">
        <v>1662</v>
      </c>
      <c r="J537" t="s">
        <v>1663</v>
      </c>
      <c r="K537" t="s">
        <v>1664</v>
      </c>
      <c r="L537" t="s">
        <v>1658</v>
      </c>
      <c r="M537" s="86">
        <v>40322</v>
      </c>
    </row>
    <row r="538" spans="1:13" x14ac:dyDescent="0.2">
      <c r="A538">
        <v>45412</v>
      </c>
      <c r="B538" s="86">
        <v>40290</v>
      </c>
      <c r="C538" t="s">
        <v>1675</v>
      </c>
      <c r="D538">
        <v>20</v>
      </c>
      <c r="E538">
        <v>586.61900000000003</v>
      </c>
      <c r="F538" t="s">
        <v>1660</v>
      </c>
      <c r="G538">
        <v>1.1000000000000001</v>
      </c>
      <c r="H538" t="s">
        <v>1688</v>
      </c>
      <c r="I538" t="s">
        <v>1667</v>
      </c>
      <c r="J538" t="s">
        <v>1663</v>
      </c>
      <c r="K538" t="s">
        <v>1664</v>
      </c>
      <c r="L538" t="s">
        <v>1658</v>
      </c>
      <c r="M538" s="86">
        <v>40291</v>
      </c>
    </row>
    <row r="539" spans="1:13" x14ac:dyDescent="0.2">
      <c r="A539">
        <v>47683</v>
      </c>
      <c r="B539" s="86">
        <v>40422</v>
      </c>
      <c r="C539" t="s">
        <v>1652</v>
      </c>
      <c r="D539">
        <v>38</v>
      </c>
      <c r="E539">
        <v>81.97</v>
      </c>
      <c r="F539" t="s">
        <v>1660</v>
      </c>
      <c r="G539">
        <v>4.7699999999999996</v>
      </c>
      <c r="H539" t="s">
        <v>1654</v>
      </c>
      <c r="I539" t="s">
        <v>1667</v>
      </c>
      <c r="J539" t="s">
        <v>1668</v>
      </c>
      <c r="K539" t="s">
        <v>1682</v>
      </c>
      <c r="L539" t="s">
        <v>1658</v>
      </c>
      <c r="M539" s="86">
        <v>40429</v>
      </c>
    </row>
    <row r="540" spans="1:13" x14ac:dyDescent="0.2">
      <c r="A540">
        <v>30499</v>
      </c>
      <c r="B540" s="86">
        <v>41212</v>
      </c>
      <c r="C540" t="s">
        <v>1659</v>
      </c>
      <c r="D540">
        <v>33</v>
      </c>
      <c r="E540">
        <v>199.62</v>
      </c>
      <c r="F540" t="s">
        <v>1660</v>
      </c>
      <c r="G540">
        <v>1.2</v>
      </c>
      <c r="H540" t="s">
        <v>1689</v>
      </c>
      <c r="I540" t="s">
        <v>1655</v>
      </c>
      <c r="J540" t="s">
        <v>1668</v>
      </c>
      <c r="K540" t="s">
        <v>1669</v>
      </c>
      <c r="L540" t="s">
        <v>1670</v>
      </c>
      <c r="M540" s="86">
        <v>41214</v>
      </c>
    </row>
    <row r="541" spans="1:13" x14ac:dyDescent="0.2">
      <c r="A541">
        <v>22466</v>
      </c>
      <c r="B541" s="86">
        <v>40996</v>
      </c>
      <c r="C541" t="s">
        <v>1652</v>
      </c>
      <c r="D541">
        <v>40</v>
      </c>
      <c r="E541">
        <v>430.19</v>
      </c>
      <c r="F541" t="s">
        <v>1660</v>
      </c>
      <c r="G541">
        <v>1.79</v>
      </c>
      <c r="H541" t="s">
        <v>1681</v>
      </c>
      <c r="I541" t="s">
        <v>1667</v>
      </c>
      <c r="J541" t="s">
        <v>1668</v>
      </c>
      <c r="K541" t="s">
        <v>1679</v>
      </c>
      <c r="L541" t="s">
        <v>1670</v>
      </c>
      <c r="M541" s="86">
        <v>41003</v>
      </c>
    </row>
    <row r="542" spans="1:13" x14ac:dyDescent="0.2">
      <c r="A542">
        <v>18598</v>
      </c>
      <c r="B542" s="86">
        <v>40396</v>
      </c>
      <c r="C542" t="s">
        <v>1671</v>
      </c>
      <c r="D542">
        <v>46</v>
      </c>
      <c r="E542">
        <v>4814.12</v>
      </c>
      <c r="F542" t="s">
        <v>1660</v>
      </c>
      <c r="G542">
        <v>21.26</v>
      </c>
      <c r="H542" t="s">
        <v>1654</v>
      </c>
      <c r="I542" t="s">
        <v>1676</v>
      </c>
      <c r="J542" t="s">
        <v>1656</v>
      </c>
      <c r="K542" t="s">
        <v>1657</v>
      </c>
      <c r="L542" t="s">
        <v>1687</v>
      </c>
      <c r="M542" s="86">
        <v>40398</v>
      </c>
    </row>
    <row r="543" spans="1:13" x14ac:dyDescent="0.2">
      <c r="A543">
        <v>22534</v>
      </c>
      <c r="B543" s="86">
        <v>40742</v>
      </c>
      <c r="C543" t="s">
        <v>1675</v>
      </c>
      <c r="D543">
        <v>3</v>
      </c>
      <c r="E543">
        <v>279.33</v>
      </c>
      <c r="F543" t="s">
        <v>1660</v>
      </c>
      <c r="G543">
        <v>19.989999999999998</v>
      </c>
      <c r="H543" t="s">
        <v>1654</v>
      </c>
      <c r="I543" t="s">
        <v>1667</v>
      </c>
      <c r="J543" t="s">
        <v>1668</v>
      </c>
      <c r="K543" t="s">
        <v>1696</v>
      </c>
      <c r="L543" t="s">
        <v>1658</v>
      </c>
      <c r="M543" s="86">
        <v>40744</v>
      </c>
    </row>
    <row r="544" spans="1:13" x14ac:dyDescent="0.2">
      <c r="A544">
        <v>53152</v>
      </c>
      <c r="B544" s="86">
        <v>39877</v>
      </c>
      <c r="C544" t="s">
        <v>1675</v>
      </c>
      <c r="D544">
        <v>5</v>
      </c>
      <c r="E544">
        <v>185.79</v>
      </c>
      <c r="F544" t="s">
        <v>1660</v>
      </c>
      <c r="G544">
        <v>7.53</v>
      </c>
      <c r="H544" t="s">
        <v>1661</v>
      </c>
      <c r="I544" t="s">
        <v>1667</v>
      </c>
      <c r="J544" t="s">
        <v>1663</v>
      </c>
      <c r="K544" t="s">
        <v>1677</v>
      </c>
      <c r="L544" t="s">
        <v>1658</v>
      </c>
      <c r="M544" s="86">
        <v>39879</v>
      </c>
    </row>
    <row r="545" spans="1:13" x14ac:dyDescent="0.2">
      <c r="A545">
        <v>23270</v>
      </c>
      <c r="B545" s="86">
        <v>40615</v>
      </c>
      <c r="C545" t="s">
        <v>1652</v>
      </c>
      <c r="D545">
        <v>42</v>
      </c>
      <c r="E545">
        <v>6659.7415000000001</v>
      </c>
      <c r="F545" t="s">
        <v>1653</v>
      </c>
      <c r="G545">
        <v>3.99</v>
      </c>
      <c r="H545" t="s">
        <v>1690</v>
      </c>
      <c r="I545" t="s">
        <v>1676</v>
      </c>
      <c r="J545" t="s">
        <v>1663</v>
      </c>
      <c r="K545" t="s">
        <v>1664</v>
      </c>
      <c r="L545" t="s">
        <v>1658</v>
      </c>
      <c r="M545" s="86">
        <v>40620</v>
      </c>
    </row>
    <row r="546" spans="1:13" x14ac:dyDescent="0.2">
      <c r="A546">
        <v>1382</v>
      </c>
      <c r="B546" s="86">
        <v>40406</v>
      </c>
      <c r="C546" t="s">
        <v>1652</v>
      </c>
      <c r="D546">
        <v>5</v>
      </c>
      <c r="E546">
        <v>89.334999999999994</v>
      </c>
      <c r="F546" t="s">
        <v>1660</v>
      </c>
      <c r="G546">
        <v>2.5</v>
      </c>
      <c r="H546" t="s">
        <v>1703</v>
      </c>
      <c r="I546" t="s">
        <v>1676</v>
      </c>
      <c r="J546" t="s">
        <v>1663</v>
      </c>
      <c r="K546" t="s">
        <v>1664</v>
      </c>
      <c r="L546" t="s">
        <v>1670</v>
      </c>
      <c r="M546" s="86">
        <v>40410</v>
      </c>
    </row>
    <row r="547" spans="1:13" x14ac:dyDescent="0.2">
      <c r="A547">
        <v>54339</v>
      </c>
      <c r="B547" s="86">
        <v>41031</v>
      </c>
      <c r="C547" t="s">
        <v>1652</v>
      </c>
      <c r="D547">
        <v>48</v>
      </c>
      <c r="E547">
        <v>3005.74</v>
      </c>
      <c r="F547" t="s">
        <v>1653</v>
      </c>
      <c r="G547">
        <v>3.99</v>
      </c>
      <c r="H547" t="s">
        <v>1661</v>
      </c>
      <c r="I547" t="s">
        <v>1667</v>
      </c>
      <c r="J547" t="s">
        <v>1668</v>
      </c>
      <c r="K547" t="s">
        <v>1702</v>
      </c>
      <c r="L547" t="s">
        <v>1658</v>
      </c>
      <c r="M547" s="86">
        <v>41038</v>
      </c>
    </row>
    <row r="548" spans="1:13" x14ac:dyDescent="0.2">
      <c r="A548">
        <v>37731</v>
      </c>
      <c r="B548" s="86">
        <v>40121</v>
      </c>
      <c r="C548" t="s">
        <v>1671</v>
      </c>
      <c r="D548">
        <v>24</v>
      </c>
      <c r="E548">
        <v>752.63</v>
      </c>
      <c r="F548" t="s">
        <v>1660</v>
      </c>
      <c r="G548">
        <v>9.18</v>
      </c>
      <c r="H548" t="s">
        <v>1661</v>
      </c>
      <c r="I548" t="s">
        <v>1676</v>
      </c>
      <c r="J548" t="s">
        <v>1668</v>
      </c>
      <c r="K548" t="s">
        <v>1679</v>
      </c>
      <c r="L548" t="s">
        <v>1658</v>
      </c>
      <c r="M548" s="86">
        <v>40121</v>
      </c>
    </row>
    <row r="549" spans="1:13" x14ac:dyDescent="0.2">
      <c r="A549">
        <v>55363</v>
      </c>
      <c r="B549" s="86">
        <v>40540</v>
      </c>
      <c r="C549" t="s">
        <v>1659</v>
      </c>
      <c r="D549">
        <v>14</v>
      </c>
      <c r="E549">
        <v>2232.06</v>
      </c>
      <c r="F549" t="s">
        <v>1660</v>
      </c>
      <c r="G549">
        <v>7.07</v>
      </c>
      <c r="H549" t="s">
        <v>1678</v>
      </c>
      <c r="I549" t="s">
        <v>1655</v>
      </c>
      <c r="J549" t="s">
        <v>1668</v>
      </c>
      <c r="K549" t="s">
        <v>1694</v>
      </c>
      <c r="L549" t="s">
        <v>1658</v>
      </c>
      <c r="M549" s="86">
        <v>40542</v>
      </c>
    </row>
    <row r="550" spans="1:13" x14ac:dyDescent="0.2">
      <c r="A550">
        <v>17255</v>
      </c>
      <c r="B550" s="86">
        <v>40373</v>
      </c>
      <c r="C550" t="s">
        <v>1666</v>
      </c>
      <c r="D550">
        <v>17</v>
      </c>
      <c r="E550">
        <v>158.19</v>
      </c>
      <c r="F550" t="s">
        <v>1660</v>
      </c>
      <c r="G550">
        <v>7.28</v>
      </c>
      <c r="H550" t="s">
        <v>1683</v>
      </c>
      <c r="I550" t="s">
        <v>1676</v>
      </c>
      <c r="J550" t="s">
        <v>1668</v>
      </c>
      <c r="K550" t="s">
        <v>1694</v>
      </c>
      <c r="L550" t="s">
        <v>1658</v>
      </c>
      <c r="M550" s="86">
        <v>40374</v>
      </c>
    </row>
    <row r="551" spans="1:13" x14ac:dyDescent="0.2">
      <c r="A551">
        <v>26406</v>
      </c>
      <c r="B551" s="86">
        <v>40645</v>
      </c>
      <c r="C551" t="s">
        <v>1666</v>
      </c>
      <c r="D551">
        <v>40</v>
      </c>
      <c r="E551">
        <v>167.46</v>
      </c>
      <c r="F551" t="s">
        <v>1660</v>
      </c>
      <c r="G551">
        <v>5.41</v>
      </c>
      <c r="H551" t="s">
        <v>1661</v>
      </c>
      <c r="I551" t="s">
        <v>1676</v>
      </c>
      <c r="J551" t="s">
        <v>1668</v>
      </c>
      <c r="K551" t="s">
        <v>1682</v>
      </c>
      <c r="L551" t="s">
        <v>1658</v>
      </c>
      <c r="M551" s="86">
        <v>40648</v>
      </c>
    </row>
    <row r="552" spans="1:13" x14ac:dyDescent="0.2">
      <c r="A552">
        <v>50594</v>
      </c>
      <c r="B552" s="86">
        <v>40315</v>
      </c>
      <c r="C552" t="s">
        <v>1652</v>
      </c>
      <c r="D552">
        <v>39</v>
      </c>
      <c r="E552">
        <v>173.47</v>
      </c>
      <c r="F552" t="s">
        <v>1660</v>
      </c>
      <c r="G552">
        <v>1.93</v>
      </c>
      <c r="H552" t="s">
        <v>1685</v>
      </c>
      <c r="I552" t="s">
        <v>1655</v>
      </c>
      <c r="J552" t="s">
        <v>1668</v>
      </c>
      <c r="K552" t="s">
        <v>1669</v>
      </c>
      <c r="L552" t="s">
        <v>1670</v>
      </c>
      <c r="M552" s="86">
        <v>40317</v>
      </c>
    </row>
    <row r="553" spans="1:13" x14ac:dyDescent="0.2">
      <c r="A553">
        <v>33186</v>
      </c>
      <c r="B553" s="86">
        <v>41149</v>
      </c>
      <c r="C553" t="s">
        <v>1652</v>
      </c>
      <c r="D553">
        <v>24</v>
      </c>
      <c r="E553">
        <v>1350.5309999999999</v>
      </c>
      <c r="F553" t="s">
        <v>1660</v>
      </c>
      <c r="G553">
        <v>5.26</v>
      </c>
      <c r="H553" t="s">
        <v>1678</v>
      </c>
      <c r="I553" t="s">
        <v>1667</v>
      </c>
      <c r="J553" t="s">
        <v>1663</v>
      </c>
      <c r="K553" t="s">
        <v>1664</v>
      </c>
      <c r="L553" t="s">
        <v>1658</v>
      </c>
      <c r="M553" s="86">
        <v>41151</v>
      </c>
    </row>
    <row r="554" spans="1:13" x14ac:dyDescent="0.2">
      <c r="A554">
        <v>2374</v>
      </c>
      <c r="B554" s="86">
        <v>40479</v>
      </c>
      <c r="C554" t="s">
        <v>1666</v>
      </c>
      <c r="D554">
        <v>21</v>
      </c>
      <c r="E554">
        <v>78.17</v>
      </c>
      <c r="F554" t="s">
        <v>1653</v>
      </c>
      <c r="G554">
        <v>5.44</v>
      </c>
      <c r="H554" t="s">
        <v>1683</v>
      </c>
      <c r="I554" t="s">
        <v>1655</v>
      </c>
      <c r="J554" t="s">
        <v>1668</v>
      </c>
      <c r="K554" t="s">
        <v>1682</v>
      </c>
      <c r="L554" t="s">
        <v>1658</v>
      </c>
      <c r="M554" s="86">
        <v>40481</v>
      </c>
    </row>
    <row r="555" spans="1:13" x14ac:dyDescent="0.2">
      <c r="A555">
        <v>46177</v>
      </c>
      <c r="B555" s="86">
        <v>40517</v>
      </c>
      <c r="C555" t="s">
        <v>1652</v>
      </c>
      <c r="D555">
        <v>48</v>
      </c>
      <c r="E555">
        <v>9708.64</v>
      </c>
      <c r="F555" t="s">
        <v>1672</v>
      </c>
      <c r="G555">
        <v>69.64</v>
      </c>
      <c r="H555" t="s">
        <v>1692</v>
      </c>
      <c r="I555" t="s">
        <v>1667</v>
      </c>
      <c r="J555" t="s">
        <v>1656</v>
      </c>
      <c r="K555" t="s">
        <v>1691</v>
      </c>
      <c r="L555" t="s">
        <v>1698</v>
      </c>
      <c r="M555" s="86">
        <v>40519</v>
      </c>
    </row>
    <row r="556" spans="1:13" x14ac:dyDescent="0.2">
      <c r="A556">
        <v>14854</v>
      </c>
      <c r="B556" s="86">
        <v>40296</v>
      </c>
      <c r="C556" t="s">
        <v>1652</v>
      </c>
      <c r="D556">
        <v>24</v>
      </c>
      <c r="E556">
        <v>391.23</v>
      </c>
      <c r="F556" t="s">
        <v>1660</v>
      </c>
      <c r="G556">
        <v>6.25</v>
      </c>
      <c r="H556" t="s">
        <v>1661</v>
      </c>
      <c r="I556" t="s">
        <v>1667</v>
      </c>
      <c r="J556" t="s">
        <v>1668</v>
      </c>
      <c r="K556" t="s">
        <v>1694</v>
      </c>
      <c r="L556" t="s">
        <v>1658</v>
      </c>
      <c r="M556" s="86">
        <v>40300</v>
      </c>
    </row>
    <row r="557" spans="1:13" x14ac:dyDescent="0.2">
      <c r="A557">
        <v>29411</v>
      </c>
      <c r="B557" s="86">
        <v>41005</v>
      </c>
      <c r="C557" t="s">
        <v>1659</v>
      </c>
      <c r="D557">
        <v>33</v>
      </c>
      <c r="E557">
        <v>542.24</v>
      </c>
      <c r="F557" t="s">
        <v>1660</v>
      </c>
      <c r="G557">
        <v>1.39</v>
      </c>
      <c r="H557" t="s">
        <v>1661</v>
      </c>
      <c r="I557" t="s">
        <v>1667</v>
      </c>
      <c r="J557" t="s">
        <v>1668</v>
      </c>
      <c r="K557" t="s">
        <v>1696</v>
      </c>
      <c r="L557" t="s">
        <v>1658</v>
      </c>
      <c r="M557" s="86">
        <v>41006</v>
      </c>
    </row>
    <row r="558" spans="1:13" x14ac:dyDescent="0.2">
      <c r="A558">
        <v>25249</v>
      </c>
      <c r="B558" s="86">
        <v>41219</v>
      </c>
      <c r="C558" t="s">
        <v>1675</v>
      </c>
      <c r="D558">
        <v>34</v>
      </c>
      <c r="E558">
        <v>926.85</v>
      </c>
      <c r="F558" t="s">
        <v>1660</v>
      </c>
      <c r="G558">
        <v>1.49</v>
      </c>
      <c r="H558" t="s">
        <v>1683</v>
      </c>
      <c r="I558" t="s">
        <v>1655</v>
      </c>
      <c r="J558" t="s">
        <v>1668</v>
      </c>
      <c r="K558" t="s">
        <v>1682</v>
      </c>
      <c r="L558" t="s">
        <v>1658</v>
      </c>
      <c r="M558" s="86">
        <v>41221</v>
      </c>
    </row>
    <row r="559" spans="1:13" x14ac:dyDescent="0.2">
      <c r="A559">
        <v>51780</v>
      </c>
      <c r="B559" s="86">
        <v>40383</v>
      </c>
      <c r="C559" t="s">
        <v>1652</v>
      </c>
      <c r="D559">
        <v>26</v>
      </c>
      <c r="E559">
        <v>1846.2</v>
      </c>
      <c r="F559" t="s">
        <v>1672</v>
      </c>
      <c r="G559">
        <v>60</v>
      </c>
      <c r="H559" t="s">
        <v>1688</v>
      </c>
      <c r="I559" t="s">
        <v>1655</v>
      </c>
      <c r="J559" t="s">
        <v>1668</v>
      </c>
      <c r="K559" t="s">
        <v>1702</v>
      </c>
      <c r="L559" t="s">
        <v>1674</v>
      </c>
      <c r="M559" s="86">
        <v>40385</v>
      </c>
    </row>
    <row r="560" spans="1:13" x14ac:dyDescent="0.2">
      <c r="A560">
        <v>32001</v>
      </c>
      <c r="B560" s="86">
        <v>40844</v>
      </c>
      <c r="C560" t="s">
        <v>1652</v>
      </c>
      <c r="D560">
        <v>11</v>
      </c>
      <c r="E560">
        <v>3443.21</v>
      </c>
      <c r="F560" t="s">
        <v>1660</v>
      </c>
      <c r="G560">
        <v>13.99</v>
      </c>
      <c r="H560" t="s">
        <v>1683</v>
      </c>
      <c r="I560" t="s">
        <v>1662</v>
      </c>
      <c r="J560" t="s">
        <v>1663</v>
      </c>
      <c r="K560" t="s">
        <v>1695</v>
      </c>
      <c r="L560" t="s">
        <v>1665</v>
      </c>
      <c r="M560" s="86">
        <v>40846</v>
      </c>
    </row>
    <row r="561" spans="1:13" x14ac:dyDescent="0.2">
      <c r="A561">
        <v>54692</v>
      </c>
      <c r="B561" s="86">
        <v>40242</v>
      </c>
      <c r="C561" t="s">
        <v>1675</v>
      </c>
      <c r="D561">
        <v>16</v>
      </c>
      <c r="E561">
        <v>43.65</v>
      </c>
      <c r="F561" t="s">
        <v>1660</v>
      </c>
      <c r="G561">
        <v>0.97</v>
      </c>
      <c r="H561" t="s">
        <v>1654</v>
      </c>
      <c r="I561" t="s">
        <v>1676</v>
      </c>
      <c r="J561" t="s">
        <v>1668</v>
      </c>
      <c r="K561" t="s">
        <v>1669</v>
      </c>
      <c r="L561" t="s">
        <v>1670</v>
      </c>
      <c r="M561" s="86">
        <v>40242</v>
      </c>
    </row>
    <row r="562" spans="1:13" x14ac:dyDescent="0.2">
      <c r="A562">
        <v>42400</v>
      </c>
      <c r="B562" s="86">
        <v>41130</v>
      </c>
      <c r="C562" t="s">
        <v>1652</v>
      </c>
      <c r="D562">
        <v>44</v>
      </c>
      <c r="E562">
        <v>865.27</v>
      </c>
      <c r="F562" t="s">
        <v>1660</v>
      </c>
      <c r="G562">
        <v>4</v>
      </c>
      <c r="H562" t="s">
        <v>1689</v>
      </c>
      <c r="I562" t="s">
        <v>1676</v>
      </c>
      <c r="J562" t="s">
        <v>1663</v>
      </c>
      <c r="K562" t="s">
        <v>1677</v>
      </c>
      <c r="L562" t="s">
        <v>1658</v>
      </c>
      <c r="M562" s="86">
        <v>41132</v>
      </c>
    </row>
    <row r="563" spans="1:13" x14ac:dyDescent="0.2">
      <c r="A563">
        <v>57056</v>
      </c>
      <c r="B563" s="86">
        <v>41221</v>
      </c>
      <c r="C563" t="s">
        <v>1652</v>
      </c>
      <c r="D563">
        <v>29</v>
      </c>
      <c r="E563">
        <v>2185.61</v>
      </c>
      <c r="F563" t="s">
        <v>1672</v>
      </c>
      <c r="G563">
        <v>89.3</v>
      </c>
      <c r="H563" t="s">
        <v>1692</v>
      </c>
      <c r="I563" t="s">
        <v>1667</v>
      </c>
      <c r="J563" t="s">
        <v>1656</v>
      </c>
      <c r="K563" t="s">
        <v>1691</v>
      </c>
      <c r="L563" t="s">
        <v>1698</v>
      </c>
      <c r="M563" s="86">
        <v>41228</v>
      </c>
    </row>
    <row r="564" spans="1:13" x14ac:dyDescent="0.2">
      <c r="A564">
        <v>18241</v>
      </c>
      <c r="B564" s="86">
        <v>40386</v>
      </c>
      <c r="C564" t="s">
        <v>1652</v>
      </c>
      <c r="D564">
        <v>3</v>
      </c>
      <c r="E564">
        <v>64.5</v>
      </c>
      <c r="F564" t="s">
        <v>1660</v>
      </c>
      <c r="G564">
        <v>1.99</v>
      </c>
      <c r="H564" t="s">
        <v>1661</v>
      </c>
      <c r="I564" t="s">
        <v>1676</v>
      </c>
      <c r="J564" t="s">
        <v>1663</v>
      </c>
      <c r="K564" t="s">
        <v>1677</v>
      </c>
      <c r="L564" t="s">
        <v>1680</v>
      </c>
      <c r="M564" s="86">
        <v>40388</v>
      </c>
    </row>
    <row r="565" spans="1:13" x14ac:dyDescent="0.2">
      <c r="A565">
        <v>50816</v>
      </c>
      <c r="B565" s="86">
        <v>39899</v>
      </c>
      <c r="C565" t="s">
        <v>1659</v>
      </c>
      <c r="D565">
        <v>25</v>
      </c>
      <c r="E565">
        <v>286.07</v>
      </c>
      <c r="F565" t="s">
        <v>1660</v>
      </c>
      <c r="G565">
        <v>4.9800000000000004</v>
      </c>
      <c r="H565" t="s">
        <v>1654</v>
      </c>
      <c r="I565" t="s">
        <v>1662</v>
      </c>
      <c r="J565" t="s">
        <v>1668</v>
      </c>
      <c r="K565" t="s">
        <v>1702</v>
      </c>
      <c r="L565" t="s">
        <v>1658</v>
      </c>
      <c r="M565" s="86">
        <v>39901</v>
      </c>
    </row>
    <row r="566" spans="1:13" x14ac:dyDescent="0.2">
      <c r="A566">
        <v>5511</v>
      </c>
      <c r="B566" s="86">
        <v>40145</v>
      </c>
      <c r="C566" t="s">
        <v>1671</v>
      </c>
      <c r="D566">
        <v>32</v>
      </c>
      <c r="E566">
        <v>1829.3869999999999</v>
      </c>
      <c r="F566" t="s">
        <v>1660</v>
      </c>
      <c r="G566">
        <v>3.9</v>
      </c>
      <c r="H566" t="s">
        <v>1692</v>
      </c>
      <c r="I566" t="s">
        <v>1667</v>
      </c>
      <c r="J566" t="s">
        <v>1663</v>
      </c>
      <c r="K566" t="s">
        <v>1664</v>
      </c>
      <c r="L566" t="s">
        <v>1658</v>
      </c>
      <c r="M566" s="86">
        <v>40146</v>
      </c>
    </row>
    <row r="567" spans="1:13" x14ac:dyDescent="0.2">
      <c r="A567">
        <v>15271</v>
      </c>
      <c r="B567" s="86">
        <v>40384</v>
      </c>
      <c r="C567" t="s">
        <v>1671</v>
      </c>
      <c r="D567">
        <v>7</v>
      </c>
      <c r="E567">
        <v>222.25800000000001</v>
      </c>
      <c r="F567" t="s">
        <v>1660</v>
      </c>
      <c r="G567">
        <v>1.25</v>
      </c>
      <c r="H567" t="s">
        <v>1692</v>
      </c>
      <c r="I567" t="s">
        <v>1655</v>
      </c>
      <c r="J567" t="s">
        <v>1663</v>
      </c>
      <c r="K567" t="s">
        <v>1664</v>
      </c>
      <c r="L567" t="s">
        <v>1680</v>
      </c>
      <c r="M567" s="86">
        <v>40384</v>
      </c>
    </row>
    <row r="568" spans="1:13" x14ac:dyDescent="0.2">
      <c r="A568">
        <v>13892</v>
      </c>
      <c r="B568" s="86">
        <v>41026</v>
      </c>
      <c r="C568" t="s">
        <v>1659</v>
      </c>
      <c r="D568">
        <v>47</v>
      </c>
      <c r="E568">
        <v>1446.97</v>
      </c>
      <c r="F568" t="s">
        <v>1660</v>
      </c>
      <c r="G568">
        <v>1.99</v>
      </c>
      <c r="H568" t="s">
        <v>1661</v>
      </c>
      <c r="I568" t="s">
        <v>1676</v>
      </c>
      <c r="J568" t="s">
        <v>1663</v>
      </c>
      <c r="K568" t="s">
        <v>1677</v>
      </c>
      <c r="L568" t="s">
        <v>1680</v>
      </c>
      <c r="M568" s="86">
        <v>41027</v>
      </c>
    </row>
    <row r="569" spans="1:13" x14ac:dyDescent="0.2">
      <c r="A569">
        <v>51968</v>
      </c>
      <c r="B569" s="86">
        <v>40061</v>
      </c>
      <c r="C569" t="s">
        <v>1675</v>
      </c>
      <c r="D569">
        <v>43</v>
      </c>
      <c r="E569">
        <v>3231.5639999999999</v>
      </c>
      <c r="F569" t="s">
        <v>1660</v>
      </c>
      <c r="G569">
        <v>0.99</v>
      </c>
      <c r="H569" t="s">
        <v>1685</v>
      </c>
      <c r="I569" t="s">
        <v>1676</v>
      </c>
      <c r="J569" t="s">
        <v>1663</v>
      </c>
      <c r="K569" t="s">
        <v>1664</v>
      </c>
      <c r="L569" t="s">
        <v>1670</v>
      </c>
      <c r="M569" s="86">
        <v>40062</v>
      </c>
    </row>
    <row r="570" spans="1:13" x14ac:dyDescent="0.2">
      <c r="A570">
        <v>52068</v>
      </c>
      <c r="B570" s="86">
        <v>40921</v>
      </c>
      <c r="C570" t="s">
        <v>1666</v>
      </c>
      <c r="D570">
        <v>21</v>
      </c>
      <c r="E570">
        <v>1217.5</v>
      </c>
      <c r="F570" t="s">
        <v>1672</v>
      </c>
      <c r="G570">
        <v>36.61</v>
      </c>
      <c r="H570" t="s">
        <v>1688</v>
      </c>
      <c r="I570" t="s">
        <v>1667</v>
      </c>
      <c r="J570" t="s">
        <v>1656</v>
      </c>
      <c r="K570" t="s">
        <v>1701</v>
      </c>
      <c r="L570" t="s">
        <v>1698</v>
      </c>
      <c r="M570" s="86">
        <v>40922</v>
      </c>
    </row>
    <row r="571" spans="1:13" x14ac:dyDescent="0.2">
      <c r="A571">
        <v>44294</v>
      </c>
      <c r="B571" s="86">
        <v>39967</v>
      </c>
      <c r="C571" t="s">
        <v>1652</v>
      </c>
      <c r="D571">
        <v>15</v>
      </c>
      <c r="E571">
        <v>107.86</v>
      </c>
      <c r="F571" t="s">
        <v>1653</v>
      </c>
      <c r="G571">
        <v>9.68</v>
      </c>
      <c r="H571" t="s">
        <v>1685</v>
      </c>
      <c r="I571" t="s">
        <v>1655</v>
      </c>
      <c r="J571" t="s">
        <v>1668</v>
      </c>
      <c r="K571" t="s">
        <v>1679</v>
      </c>
      <c r="L571" t="s">
        <v>1658</v>
      </c>
      <c r="M571" s="86">
        <v>39974</v>
      </c>
    </row>
    <row r="572" spans="1:13" x14ac:dyDescent="0.2">
      <c r="A572">
        <v>49154</v>
      </c>
      <c r="B572" s="86">
        <v>39878</v>
      </c>
      <c r="C572" t="s">
        <v>1675</v>
      </c>
      <c r="D572">
        <v>26</v>
      </c>
      <c r="E572">
        <v>1523.5</v>
      </c>
      <c r="F572" t="s">
        <v>1660</v>
      </c>
      <c r="G572">
        <v>49</v>
      </c>
      <c r="H572" t="s">
        <v>1678</v>
      </c>
      <c r="I572" t="s">
        <v>1676</v>
      </c>
      <c r="J572" t="s">
        <v>1668</v>
      </c>
      <c r="K572" t="s">
        <v>1702</v>
      </c>
      <c r="L572" t="s">
        <v>1687</v>
      </c>
      <c r="M572" s="86">
        <v>39879</v>
      </c>
    </row>
    <row r="573" spans="1:13" x14ac:dyDescent="0.2">
      <c r="A573">
        <v>17315</v>
      </c>
      <c r="B573" s="86">
        <v>39925</v>
      </c>
      <c r="C573" t="s">
        <v>1652</v>
      </c>
      <c r="D573">
        <v>29</v>
      </c>
      <c r="E573">
        <v>159.11000000000001</v>
      </c>
      <c r="F573" t="s">
        <v>1660</v>
      </c>
      <c r="G573">
        <v>0.95</v>
      </c>
      <c r="H573" t="s">
        <v>1689</v>
      </c>
      <c r="I573" t="s">
        <v>1655</v>
      </c>
      <c r="J573" t="s">
        <v>1668</v>
      </c>
      <c r="K573" t="s">
        <v>1679</v>
      </c>
      <c r="L573" t="s">
        <v>1670</v>
      </c>
      <c r="M573" s="86">
        <v>39929</v>
      </c>
    </row>
    <row r="574" spans="1:13" x14ac:dyDescent="0.2">
      <c r="A574">
        <v>41760</v>
      </c>
      <c r="B574" s="86">
        <v>40935</v>
      </c>
      <c r="C574" t="s">
        <v>1652</v>
      </c>
      <c r="D574">
        <v>22</v>
      </c>
      <c r="E574">
        <v>247.45</v>
      </c>
      <c r="F574" t="s">
        <v>1660</v>
      </c>
      <c r="G574">
        <v>12.52</v>
      </c>
      <c r="H574" t="s">
        <v>1685</v>
      </c>
      <c r="I574" t="s">
        <v>1662</v>
      </c>
      <c r="J574" t="s">
        <v>1656</v>
      </c>
      <c r="K574" t="s">
        <v>1657</v>
      </c>
      <c r="L574" t="s">
        <v>1658</v>
      </c>
      <c r="M574" s="86">
        <v>40942</v>
      </c>
    </row>
    <row r="575" spans="1:13" x14ac:dyDescent="0.2">
      <c r="A575">
        <v>39527</v>
      </c>
      <c r="B575" s="86">
        <v>40650</v>
      </c>
      <c r="C575" t="s">
        <v>1652</v>
      </c>
      <c r="D575">
        <v>29</v>
      </c>
      <c r="E575">
        <v>213.35</v>
      </c>
      <c r="F575" t="s">
        <v>1660</v>
      </c>
      <c r="G575">
        <v>2</v>
      </c>
      <c r="H575" t="s">
        <v>1654</v>
      </c>
      <c r="I575" t="s">
        <v>1667</v>
      </c>
      <c r="J575" t="s">
        <v>1668</v>
      </c>
      <c r="K575" t="s">
        <v>1679</v>
      </c>
      <c r="L575" t="s">
        <v>1670</v>
      </c>
      <c r="M575" s="86">
        <v>40659</v>
      </c>
    </row>
    <row r="576" spans="1:13" x14ac:dyDescent="0.2">
      <c r="A576">
        <v>17670</v>
      </c>
      <c r="B576" s="86">
        <v>40050</v>
      </c>
      <c r="C576" t="s">
        <v>1675</v>
      </c>
      <c r="D576">
        <v>14</v>
      </c>
      <c r="E576">
        <v>36.520000000000003</v>
      </c>
      <c r="F576" t="s">
        <v>1660</v>
      </c>
      <c r="G576">
        <v>0.5</v>
      </c>
      <c r="H576" t="s">
        <v>1661</v>
      </c>
      <c r="I576" t="s">
        <v>1667</v>
      </c>
      <c r="J576" t="s">
        <v>1668</v>
      </c>
      <c r="K576" t="s">
        <v>1697</v>
      </c>
      <c r="L576" t="s">
        <v>1658</v>
      </c>
      <c r="M576" s="86">
        <v>40052</v>
      </c>
    </row>
    <row r="577" spans="1:13" x14ac:dyDescent="0.2">
      <c r="A577">
        <v>39266</v>
      </c>
      <c r="B577" s="86">
        <v>41148</v>
      </c>
      <c r="C577" t="s">
        <v>1659</v>
      </c>
      <c r="D577">
        <v>16</v>
      </c>
      <c r="E577">
        <v>981.26</v>
      </c>
      <c r="F577" t="s">
        <v>1660</v>
      </c>
      <c r="G577">
        <v>49</v>
      </c>
      <c r="H577" t="s">
        <v>1661</v>
      </c>
      <c r="I577" t="s">
        <v>1662</v>
      </c>
      <c r="J577" t="s">
        <v>1668</v>
      </c>
      <c r="K577" t="s">
        <v>1702</v>
      </c>
      <c r="L577" t="s">
        <v>1687</v>
      </c>
      <c r="M577" s="86">
        <v>41150</v>
      </c>
    </row>
    <row r="578" spans="1:13" x14ac:dyDescent="0.2">
      <c r="A578">
        <v>51267</v>
      </c>
      <c r="B578" s="86">
        <v>41032</v>
      </c>
      <c r="C578" t="s">
        <v>1652</v>
      </c>
      <c r="D578">
        <v>46</v>
      </c>
      <c r="E578">
        <v>4394.78</v>
      </c>
      <c r="F578" t="s">
        <v>1672</v>
      </c>
      <c r="G578">
        <v>35.840000000000003</v>
      </c>
      <c r="H578" t="s">
        <v>1654</v>
      </c>
      <c r="I578" t="s">
        <v>1676</v>
      </c>
      <c r="J578" t="s">
        <v>1656</v>
      </c>
      <c r="K578" t="s">
        <v>1701</v>
      </c>
      <c r="L578" t="s">
        <v>1698</v>
      </c>
      <c r="M578" s="86">
        <v>41037</v>
      </c>
    </row>
    <row r="579" spans="1:13" x14ac:dyDescent="0.2">
      <c r="A579">
        <v>17090</v>
      </c>
      <c r="B579" s="86">
        <v>40296</v>
      </c>
      <c r="C579" t="s">
        <v>1652</v>
      </c>
      <c r="D579">
        <v>26</v>
      </c>
      <c r="E579">
        <v>3351.08</v>
      </c>
      <c r="F579" t="s">
        <v>1672</v>
      </c>
      <c r="G579">
        <v>70.2</v>
      </c>
      <c r="H579" t="s">
        <v>1689</v>
      </c>
      <c r="I579" t="s">
        <v>1667</v>
      </c>
      <c r="J579" t="s">
        <v>1656</v>
      </c>
      <c r="K579" t="s">
        <v>1673</v>
      </c>
      <c r="L579" t="s">
        <v>1674</v>
      </c>
      <c r="M579" s="86">
        <v>40301</v>
      </c>
    </row>
    <row r="580" spans="1:13" x14ac:dyDescent="0.2">
      <c r="A580">
        <v>20263</v>
      </c>
      <c r="B580" s="86">
        <v>40131</v>
      </c>
      <c r="C580" t="s">
        <v>1675</v>
      </c>
      <c r="D580">
        <v>8</v>
      </c>
      <c r="E580">
        <v>473.7</v>
      </c>
      <c r="F580" t="s">
        <v>1660</v>
      </c>
      <c r="G580">
        <v>10.29</v>
      </c>
      <c r="H580" t="s">
        <v>1678</v>
      </c>
      <c r="I580" t="s">
        <v>1662</v>
      </c>
      <c r="J580" t="s">
        <v>1668</v>
      </c>
      <c r="K580" t="s">
        <v>1682</v>
      </c>
      <c r="L580" t="s">
        <v>1658</v>
      </c>
      <c r="M580" s="86">
        <v>40132</v>
      </c>
    </row>
    <row r="581" spans="1:13" x14ac:dyDescent="0.2">
      <c r="A581">
        <v>28737</v>
      </c>
      <c r="B581" s="86">
        <v>40819</v>
      </c>
      <c r="C581" t="s">
        <v>1671</v>
      </c>
      <c r="D581">
        <v>50</v>
      </c>
      <c r="E581">
        <v>413.37</v>
      </c>
      <c r="F581" t="s">
        <v>1660</v>
      </c>
      <c r="G581">
        <v>7.77</v>
      </c>
      <c r="H581" t="s">
        <v>1681</v>
      </c>
      <c r="I581" t="s">
        <v>1676</v>
      </c>
      <c r="J581" t="s">
        <v>1668</v>
      </c>
      <c r="K581" t="s">
        <v>1684</v>
      </c>
      <c r="L581" t="s">
        <v>1680</v>
      </c>
      <c r="M581" s="86">
        <v>40821</v>
      </c>
    </row>
    <row r="582" spans="1:13" x14ac:dyDescent="0.2">
      <c r="A582">
        <v>9091</v>
      </c>
      <c r="B582" s="86">
        <v>40493</v>
      </c>
      <c r="C582" t="s">
        <v>1659</v>
      </c>
      <c r="D582">
        <v>42</v>
      </c>
      <c r="E582">
        <v>605.77</v>
      </c>
      <c r="F582" t="s">
        <v>1660</v>
      </c>
      <c r="G582">
        <v>5</v>
      </c>
      <c r="H582" t="s">
        <v>1681</v>
      </c>
      <c r="I582" t="s">
        <v>1667</v>
      </c>
      <c r="J582" t="s">
        <v>1656</v>
      </c>
      <c r="K582" t="s">
        <v>1657</v>
      </c>
      <c r="L582" t="s">
        <v>1680</v>
      </c>
      <c r="M582" s="86">
        <v>40494</v>
      </c>
    </row>
    <row r="583" spans="1:13" x14ac:dyDescent="0.2">
      <c r="A583">
        <v>39268</v>
      </c>
      <c r="B583" s="86">
        <v>40655</v>
      </c>
      <c r="C583" t="s">
        <v>1666</v>
      </c>
      <c r="D583">
        <v>44</v>
      </c>
      <c r="E583">
        <v>324.2</v>
      </c>
      <c r="F583" t="s">
        <v>1653</v>
      </c>
      <c r="G583">
        <v>6.05</v>
      </c>
      <c r="H583" t="s">
        <v>1661</v>
      </c>
      <c r="I583" t="s">
        <v>1667</v>
      </c>
      <c r="J583" t="s">
        <v>1668</v>
      </c>
      <c r="K583" t="s">
        <v>1682</v>
      </c>
      <c r="L583" t="s">
        <v>1658</v>
      </c>
      <c r="M583" s="86">
        <v>40657</v>
      </c>
    </row>
    <row r="584" spans="1:13" x14ac:dyDescent="0.2">
      <c r="A584">
        <v>33703</v>
      </c>
      <c r="B584" s="86">
        <v>40215</v>
      </c>
      <c r="C584" t="s">
        <v>1666</v>
      </c>
      <c r="D584">
        <v>25</v>
      </c>
      <c r="E584">
        <v>802.19</v>
      </c>
      <c r="F584" t="s">
        <v>1660</v>
      </c>
      <c r="G584">
        <v>6.64</v>
      </c>
      <c r="H584" t="s">
        <v>1678</v>
      </c>
      <c r="I584" t="s">
        <v>1667</v>
      </c>
      <c r="J584" t="s">
        <v>1668</v>
      </c>
      <c r="K584" t="s">
        <v>1694</v>
      </c>
      <c r="L584" t="s">
        <v>1658</v>
      </c>
      <c r="M584" s="86">
        <v>40216</v>
      </c>
    </row>
    <row r="585" spans="1:13" x14ac:dyDescent="0.2">
      <c r="A585">
        <v>3008</v>
      </c>
      <c r="B585" s="86">
        <v>40854</v>
      </c>
      <c r="C585" t="s">
        <v>1675</v>
      </c>
      <c r="D585">
        <v>41</v>
      </c>
      <c r="E585">
        <v>6831.72</v>
      </c>
      <c r="F585" t="s">
        <v>1660</v>
      </c>
      <c r="G585">
        <v>19.989999999999998</v>
      </c>
      <c r="H585" t="s">
        <v>1681</v>
      </c>
      <c r="I585" t="s">
        <v>1655</v>
      </c>
      <c r="J585" t="s">
        <v>1668</v>
      </c>
      <c r="K585" t="s">
        <v>1696</v>
      </c>
      <c r="L585" t="s">
        <v>1658</v>
      </c>
      <c r="M585" s="86">
        <v>40855</v>
      </c>
    </row>
    <row r="586" spans="1:13" x14ac:dyDescent="0.2">
      <c r="A586">
        <v>45381</v>
      </c>
      <c r="B586" s="86">
        <v>40776</v>
      </c>
      <c r="C586" t="s">
        <v>1675</v>
      </c>
      <c r="D586">
        <v>23</v>
      </c>
      <c r="E586">
        <v>1316.87</v>
      </c>
      <c r="F586" t="s">
        <v>1653</v>
      </c>
      <c r="G586">
        <v>5.5</v>
      </c>
      <c r="H586" t="s">
        <v>1692</v>
      </c>
      <c r="I586" t="s">
        <v>1662</v>
      </c>
      <c r="J586" t="s">
        <v>1663</v>
      </c>
      <c r="K586" t="s">
        <v>1677</v>
      </c>
      <c r="L586" t="s">
        <v>1658</v>
      </c>
      <c r="M586" s="86">
        <v>40778</v>
      </c>
    </row>
    <row r="587" spans="1:13" x14ac:dyDescent="0.2">
      <c r="A587">
        <v>37252</v>
      </c>
      <c r="B587" s="86">
        <v>40866</v>
      </c>
      <c r="C587" t="s">
        <v>1652</v>
      </c>
      <c r="D587">
        <v>50</v>
      </c>
      <c r="E587">
        <v>2337.0300000000002</v>
      </c>
      <c r="F587" t="s">
        <v>1660</v>
      </c>
      <c r="G587">
        <v>19.989999999999998</v>
      </c>
      <c r="H587" t="s">
        <v>1690</v>
      </c>
      <c r="I587" t="s">
        <v>1667</v>
      </c>
      <c r="J587" t="s">
        <v>1663</v>
      </c>
      <c r="K587" t="s">
        <v>1677</v>
      </c>
      <c r="L587" t="s">
        <v>1658</v>
      </c>
      <c r="M587" s="86">
        <v>40868</v>
      </c>
    </row>
    <row r="588" spans="1:13" x14ac:dyDescent="0.2">
      <c r="A588">
        <v>27781</v>
      </c>
      <c r="B588" s="86">
        <v>40801</v>
      </c>
      <c r="C588" t="s">
        <v>1659</v>
      </c>
      <c r="D588">
        <v>47</v>
      </c>
      <c r="E588">
        <v>181.13</v>
      </c>
      <c r="F588" t="s">
        <v>1660</v>
      </c>
      <c r="G588">
        <v>2.5</v>
      </c>
      <c r="H588" t="s">
        <v>1654</v>
      </c>
      <c r="I588" t="s">
        <v>1662</v>
      </c>
      <c r="J588" t="s">
        <v>1668</v>
      </c>
      <c r="K588" t="s">
        <v>1696</v>
      </c>
      <c r="L588" t="s">
        <v>1658</v>
      </c>
      <c r="M588" s="86">
        <v>40803</v>
      </c>
    </row>
    <row r="589" spans="1:13" x14ac:dyDescent="0.2">
      <c r="A589">
        <v>20838</v>
      </c>
      <c r="B589" s="86">
        <v>39913</v>
      </c>
      <c r="C589" t="s">
        <v>1666</v>
      </c>
      <c r="D589">
        <v>21</v>
      </c>
      <c r="E589">
        <v>235.98</v>
      </c>
      <c r="F589" t="s">
        <v>1660</v>
      </c>
      <c r="G589">
        <v>3.37</v>
      </c>
      <c r="H589" t="s">
        <v>1654</v>
      </c>
      <c r="I589" t="s">
        <v>1655</v>
      </c>
      <c r="J589" t="s">
        <v>1668</v>
      </c>
      <c r="K589" t="s">
        <v>1684</v>
      </c>
      <c r="L589" t="s">
        <v>1680</v>
      </c>
      <c r="M589" s="86">
        <v>39914</v>
      </c>
    </row>
    <row r="590" spans="1:13" x14ac:dyDescent="0.2">
      <c r="A590">
        <v>6438</v>
      </c>
      <c r="B590" s="86">
        <v>40314</v>
      </c>
      <c r="C590" t="s">
        <v>1666</v>
      </c>
      <c r="D590">
        <v>7</v>
      </c>
      <c r="E590">
        <v>75.72</v>
      </c>
      <c r="F590" t="s">
        <v>1660</v>
      </c>
      <c r="G590">
        <v>6.02</v>
      </c>
      <c r="H590" t="s">
        <v>1661</v>
      </c>
      <c r="I590" t="s">
        <v>1667</v>
      </c>
      <c r="J590" t="s">
        <v>1656</v>
      </c>
      <c r="K590" t="s">
        <v>1657</v>
      </c>
      <c r="L590" t="s">
        <v>1665</v>
      </c>
      <c r="M590" s="86">
        <v>40314</v>
      </c>
    </row>
    <row r="591" spans="1:13" x14ac:dyDescent="0.2">
      <c r="A591">
        <v>20038</v>
      </c>
      <c r="B591" s="86">
        <v>40235</v>
      </c>
      <c r="C591" t="s">
        <v>1652</v>
      </c>
      <c r="D591">
        <v>42</v>
      </c>
      <c r="E591">
        <v>173.44</v>
      </c>
      <c r="F591" t="s">
        <v>1660</v>
      </c>
      <c r="G591">
        <v>6.6</v>
      </c>
      <c r="H591" t="s">
        <v>1654</v>
      </c>
      <c r="I591" t="s">
        <v>1655</v>
      </c>
      <c r="J591" t="s">
        <v>1656</v>
      </c>
      <c r="K591" t="s">
        <v>1657</v>
      </c>
      <c r="L591" t="s">
        <v>1658</v>
      </c>
      <c r="M591" s="86">
        <v>40237</v>
      </c>
    </row>
    <row r="592" spans="1:13" x14ac:dyDescent="0.2">
      <c r="A592">
        <v>56257</v>
      </c>
      <c r="B592" s="86">
        <v>40795</v>
      </c>
      <c r="C592" t="s">
        <v>1675</v>
      </c>
      <c r="D592">
        <v>49</v>
      </c>
      <c r="E592">
        <v>266.3</v>
      </c>
      <c r="F592" t="s">
        <v>1653</v>
      </c>
      <c r="G592">
        <v>5.71</v>
      </c>
      <c r="H592" t="s">
        <v>1683</v>
      </c>
      <c r="I592" t="s">
        <v>1676</v>
      </c>
      <c r="J592" t="s">
        <v>1656</v>
      </c>
      <c r="K592" t="s">
        <v>1657</v>
      </c>
      <c r="L592" t="s">
        <v>1665</v>
      </c>
      <c r="M592" s="86">
        <v>40796</v>
      </c>
    </row>
    <row r="593" spans="1:13" x14ac:dyDescent="0.2">
      <c r="A593">
        <v>3745</v>
      </c>
      <c r="B593" s="86">
        <v>40449</v>
      </c>
      <c r="C593" t="s">
        <v>1652</v>
      </c>
      <c r="D593">
        <v>38</v>
      </c>
      <c r="E593">
        <v>1143.3499999999999</v>
      </c>
      <c r="F593" t="s">
        <v>1653</v>
      </c>
      <c r="G593">
        <v>8.5500000000000007</v>
      </c>
      <c r="H593" t="s">
        <v>1661</v>
      </c>
      <c r="I593" t="s">
        <v>1676</v>
      </c>
      <c r="J593" t="s">
        <v>1656</v>
      </c>
      <c r="K593" t="s">
        <v>1657</v>
      </c>
      <c r="L593" t="s">
        <v>1658</v>
      </c>
      <c r="M593" s="86">
        <v>40451</v>
      </c>
    </row>
    <row r="594" spans="1:13" x14ac:dyDescent="0.2">
      <c r="A594">
        <v>28932</v>
      </c>
      <c r="B594" s="86">
        <v>40380</v>
      </c>
      <c r="C594" t="s">
        <v>1652</v>
      </c>
      <c r="D594">
        <v>24</v>
      </c>
      <c r="E594">
        <v>269.57</v>
      </c>
      <c r="F594" t="s">
        <v>1653</v>
      </c>
      <c r="G594">
        <v>5.4</v>
      </c>
      <c r="H594" t="s">
        <v>1661</v>
      </c>
      <c r="I594" t="s">
        <v>1655</v>
      </c>
      <c r="J594" t="s">
        <v>1656</v>
      </c>
      <c r="K594" t="s">
        <v>1657</v>
      </c>
      <c r="L594" t="s">
        <v>1680</v>
      </c>
      <c r="M594" s="86">
        <v>40380</v>
      </c>
    </row>
    <row r="595" spans="1:13" x14ac:dyDescent="0.2">
      <c r="A595">
        <v>32449</v>
      </c>
      <c r="B595" s="86">
        <v>41252</v>
      </c>
      <c r="C595" t="s">
        <v>1671</v>
      </c>
      <c r="D595">
        <v>12</v>
      </c>
      <c r="E595">
        <v>4887.1400000000003</v>
      </c>
      <c r="F595" t="s">
        <v>1672</v>
      </c>
      <c r="G595">
        <v>110.2</v>
      </c>
      <c r="H595" t="s">
        <v>1685</v>
      </c>
      <c r="I595" t="s">
        <v>1667</v>
      </c>
      <c r="J595" t="s">
        <v>1656</v>
      </c>
      <c r="K595" t="s">
        <v>1691</v>
      </c>
      <c r="L595" t="s">
        <v>1698</v>
      </c>
      <c r="M595" s="86">
        <v>41253</v>
      </c>
    </row>
    <row r="596" spans="1:13" x14ac:dyDescent="0.2">
      <c r="A596">
        <v>41764</v>
      </c>
      <c r="B596" s="86">
        <v>40091</v>
      </c>
      <c r="C596" t="s">
        <v>1666</v>
      </c>
      <c r="D596">
        <v>16</v>
      </c>
      <c r="E596">
        <v>5105.0600000000004</v>
      </c>
      <c r="F596" t="s">
        <v>1672</v>
      </c>
      <c r="G596">
        <v>29.2</v>
      </c>
      <c r="H596" t="s">
        <v>1661</v>
      </c>
      <c r="I596" t="s">
        <v>1676</v>
      </c>
      <c r="J596" t="s">
        <v>1656</v>
      </c>
      <c r="K596" t="s">
        <v>1691</v>
      </c>
      <c r="L596" t="s">
        <v>1698</v>
      </c>
      <c r="M596" s="86">
        <v>40093</v>
      </c>
    </row>
    <row r="597" spans="1:13" x14ac:dyDescent="0.2">
      <c r="A597">
        <v>12356</v>
      </c>
      <c r="B597" s="86">
        <v>41200</v>
      </c>
      <c r="C597" t="s">
        <v>1671</v>
      </c>
      <c r="D597">
        <v>39</v>
      </c>
      <c r="E597">
        <v>243.05</v>
      </c>
      <c r="F597" t="s">
        <v>1660</v>
      </c>
      <c r="G597">
        <v>5.35</v>
      </c>
      <c r="H597" t="s">
        <v>1685</v>
      </c>
      <c r="I597" t="s">
        <v>1655</v>
      </c>
      <c r="J597" t="s">
        <v>1668</v>
      </c>
      <c r="K597" t="s">
        <v>1679</v>
      </c>
      <c r="L597" t="s">
        <v>1658</v>
      </c>
      <c r="M597" s="86">
        <v>41203</v>
      </c>
    </row>
    <row r="598" spans="1:13" x14ac:dyDescent="0.2">
      <c r="A598">
        <v>22849</v>
      </c>
      <c r="B598" s="86">
        <v>40588</v>
      </c>
      <c r="C598" t="s">
        <v>1666</v>
      </c>
      <c r="D598">
        <v>25</v>
      </c>
      <c r="E598">
        <v>4366.348</v>
      </c>
      <c r="F598" t="s">
        <v>1660</v>
      </c>
      <c r="G598">
        <v>3</v>
      </c>
      <c r="H598" t="s">
        <v>1661</v>
      </c>
      <c r="I598" t="s">
        <v>1667</v>
      </c>
      <c r="J598" t="s">
        <v>1663</v>
      </c>
      <c r="K598" t="s">
        <v>1664</v>
      </c>
      <c r="L598" t="s">
        <v>1658</v>
      </c>
      <c r="M598" s="86">
        <v>40590</v>
      </c>
    </row>
    <row r="599" spans="1:13" x14ac:dyDescent="0.2">
      <c r="A599">
        <v>51943</v>
      </c>
      <c r="B599" s="86">
        <v>39927</v>
      </c>
      <c r="C599" t="s">
        <v>1659</v>
      </c>
      <c r="D599">
        <v>11</v>
      </c>
      <c r="E599">
        <v>113.19</v>
      </c>
      <c r="F599" t="s">
        <v>1660</v>
      </c>
      <c r="G599">
        <v>9.86</v>
      </c>
      <c r="H599" t="s">
        <v>1683</v>
      </c>
      <c r="I599" t="s">
        <v>1676</v>
      </c>
      <c r="J599" t="s">
        <v>1668</v>
      </c>
      <c r="K599" t="s">
        <v>1679</v>
      </c>
      <c r="L599" t="s">
        <v>1658</v>
      </c>
      <c r="M599" s="86">
        <v>39928</v>
      </c>
    </row>
    <row r="600" spans="1:13" x14ac:dyDescent="0.2">
      <c r="A600">
        <v>39008</v>
      </c>
      <c r="B600" s="86">
        <v>40661</v>
      </c>
      <c r="C600" t="s">
        <v>1666</v>
      </c>
      <c r="D600">
        <v>28</v>
      </c>
      <c r="E600">
        <v>3582.79</v>
      </c>
      <c r="F600" t="s">
        <v>1672</v>
      </c>
      <c r="G600">
        <v>70.2</v>
      </c>
      <c r="H600" t="s">
        <v>1690</v>
      </c>
      <c r="I600" t="s">
        <v>1667</v>
      </c>
      <c r="J600" t="s">
        <v>1656</v>
      </c>
      <c r="K600" t="s">
        <v>1673</v>
      </c>
      <c r="L600" t="s">
        <v>1674</v>
      </c>
      <c r="M600" s="86">
        <v>40663</v>
      </c>
    </row>
    <row r="601" spans="1:13" x14ac:dyDescent="0.2">
      <c r="A601">
        <v>31648</v>
      </c>
      <c r="B601" s="86">
        <v>40775</v>
      </c>
      <c r="C601" t="s">
        <v>1659</v>
      </c>
      <c r="D601">
        <v>10</v>
      </c>
      <c r="E601">
        <v>74.040000000000006</v>
      </c>
      <c r="F601" t="s">
        <v>1660</v>
      </c>
      <c r="G601">
        <v>7.3</v>
      </c>
      <c r="H601" t="s">
        <v>1688</v>
      </c>
      <c r="I601" t="s">
        <v>1676</v>
      </c>
      <c r="J601" t="s">
        <v>1668</v>
      </c>
      <c r="K601" t="s">
        <v>1679</v>
      </c>
      <c r="L601" t="s">
        <v>1658</v>
      </c>
      <c r="M601" s="86">
        <v>40777</v>
      </c>
    </row>
    <row r="602" spans="1:13" x14ac:dyDescent="0.2">
      <c r="A602">
        <v>59015</v>
      </c>
      <c r="B602" s="86">
        <v>41055</v>
      </c>
      <c r="C602" t="s">
        <v>1675</v>
      </c>
      <c r="D602">
        <v>32</v>
      </c>
      <c r="E602">
        <v>254.46</v>
      </c>
      <c r="F602" t="s">
        <v>1660</v>
      </c>
      <c r="G602">
        <v>1.99</v>
      </c>
      <c r="H602" t="s">
        <v>1661</v>
      </c>
      <c r="I602" t="s">
        <v>1662</v>
      </c>
      <c r="J602" t="s">
        <v>1663</v>
      </c>
      <c r="K602" t="s">
        <v>1677</v>
      </c>
      <c r="L602" t="s">
        <v>1680</v>
      </c>
      <c r="M602" s="86">
        <v>41056</v>
      </c>
    </row>
    <row r="603" spans="1:13" x14ac:dyDescent="0.2">
      <c r="A603">
        <v>2466</v>
      </c>
      <c r="B603" s="86">
        <v>39877</v>
      </c>
      <c r="C603" t="s">
        <v>1671</v>
      </c>
      <c r="D603">
        <v>25</v>
      </c>
      <c r="E603">
        <v>2553.84</v>
      </c>
      <c r="F603" t="s">
        <v>1660</v>
      </c>
      <c r="G603">
        <v>5.81</v>
      </c>
      <c r="H603" t="s">
        <v>1693</v>
      </c>
      <c r="I603" t="s">
        <v>1676</v>
      </c>
      <c r="J603" t="s">
        <v>1656</v>
      </c>
      <c r="K603" t="s">
        <v>1657</v>
      </c>
      <c r="L603" t="s">
        <v>1665</v>
      </c>
      <c r="M603" s="86">
        <v>39878</v>
      </c>
    </row>
    <row r="604" spans="1:13" x14ac:dyDescent="0.2">
      <c r="A604">
        <v>31616</v>
      </c>
      <c r="B604" s="86">
        <v>40418</v>
      </c>
      <c r="C604" t="s">
        <v>1671</v>
      </c>
      <c r="D604">
        <v>46</v>
      </c>
      <c r="E604">
        <v>141.08000000000001</v>
      </c>
      <c r="F604" t="s">
        <v>1660</v>
      </c>
      <c r="G604">
        <v>0.99</v>
      </c>
      <c r="H604" t="s">
        <v>1683</v>
      </c>
      <c r="I604" t="s">
        <v>1655</v>
      </c>
      <c r="J604" t="s">
        <v>1668</v>
      </c>
      <c r="K604" t="s">
        <v>1697</v>
      </c>
      <c r="L604" t="s">
        <v>1658</v>
      </c>
      <c r="M604" s="86">
        <v>40419</v>
      </c>
    </row>
    <row r="605" spans="1:13" x14ac:dyDescent="0.2">
      <c r="A605">
        <v>8551</v>
      </c>
      <c r="B605" s="86">
        <v>40023</v>
      </c>
      <c r="C605" t="s">
        <v>1671</v>
      </c>
      <c r="D605">
        <v>25</v>
      </c>
      <c r="E605">
        <v>185.64</v>
      </c>
      <c r="F605" t="s">
        <v>1660</v>
      </c>
      <c r="G605">
        <v>6.28</v>
      </c>
      <c r="H605" t="s">
        <v>1690</v>
      </c>
      <c r="I605" t="s">
        <v>1667</v>
      </c>
      <c r="J605" t="s">
        <v>1668</v>
      </c>
      <c r="K605" t="s">
        <v>1682</v>
      </c>
      <c r="L605" t="s">
        <v>1658</v>
      </c>
      <c r="M605" s="86">
        <v>40026</v>
      </c>
    </row>
    <row r="606" spans="1:13" x14ac:dyDescent="0.2">
      <c r="A606">
        <v>59937</v>
      </c>
      <c r="B606" s="86">
        <v>40175</v>
      </c>
      <c r="C606" t="s">
        <v>1659</v>
      </c>
      <c r="D606">
        <v>7</v>
      </c>
      <c r="E606">
        <v>235.98</v>
      </c>
      <c r="F606" t="s">
        <v>1660</v>
      </c>
      <c r="G606">
        <v>17.079999999999998</v>
      </c>
      <c r="H606" t="s">
        <v>1683</v>
      </c>
      <c r="I606" t="s">
        <v>1662</v>
      </c>
      <c r="J606" t="s">
        <v>1668</v>
      </c>
      <c r="K606" t="s">
        <v>1679</v>
      </c>
      <c r="L606" t="s">
        <v>1658</v>
      </c>
      <c r="M606" s="86">
        <v>40176</v>
      </c>
    </row>
    <row r="607" spans="1:13" x14ac:dyDescent="0.2">
      <c r="A607">
        <v>48963</v>
      </c>
      <c r="B607" s="86">
        <v>40470</v>
      </c>
      <c r="C607" t="s">
        <v>1666</v>
      </c>
      <c r="D607">
        <v>12</v>
      </c>
      <c r="E607">
        <v>81.87</v>
      </c>
      <c r="F607" t="s">
        <v>1660</v>
      </c>
      <c r="G607">
        <v>5.94</v>
      </c>
      <c r="H607" t="s">
        <v>1692</v>
      </c>
      <c r="I607" t="s">
        <v>1676</v>
      </c>
      <c r="J607" t="s">
        <v>1668</v>
      </c>
      <c r="K607" t="s">
        <v>1679</v>
      </c>
      <c r="L607" t="s">
        <v>1658</v>
      </c>
      <c r="M607" s="86">
        <v>40472</v>
      </c>
    </row>
    <row r="608" spans="1:13" x14ac:dyDescent="0.2">
      <c r="A608">
        <v>38215</v>
      </c>
      <c r="B608" s="86">
        <v>40180</v>
      </c>
      <c r="C608" t="s">
        <v>1671</v>
      </c>
      <c r="D608">
        <v>38</v>
      </c>
      <c r="E608">
        <v>3676.96</v>
      </c>
      <c r="F608" t="s">
        <v>1653</v>
      </c>
      <c r="G608">
        <v>19.989999999999998</v>
      </c>
      <c r="H608" t="s">
        <v>1688</v>
      </c>
      <c r="I608" t="s">
        <v>1662</v>
      </c>
      <c r="J608" t="s">
        <v>1668</v>
      </c>
      <c r="K608" t="s">
        <v>1679</v>
      </c>
      <c r="L608" t="s">
        <v>1658</v>
      </c>
      <c r="M608" s="86">
        <v>40182</v>
      </c>
    </row>
    <row r="609" spans="1:13" x14ac:dyDescent="0.2">
      <c r="A609">
        <v>46311</v>
      </c>
      <c r="B609" s="86">
        <v>40749</v>
      </c>
      <c r="C609" t="s">
        <v>1659</v>
      </c>
      <c r="D609">
        <v>42</v>
      </c>
      <c r="E609">
        <v>1244.01</v>
      </c>
      <c r="F609" t="s">
        <v>1660</v>
      </c>
      <c r="G609">
        <v>1.99</v>
      </c>
      <c r="H609" t="s">
        <v>1688</v>
      </c>
      <c r="I609" t="s">
        <v>1655</v>
      </c>
      <c r="J609" t="s">
        <v>1663</v>
      </c>
      <c r="K609" t="s">
        <v>1677</v>
      </c>
      <c r="L609" t="s">
        <v>1680</v>
      </c>
      <c r="M609" s="86">
        <v>40749</v>
      </c>
    </row>
    <row r="610" spans="1:13" x14ac:dyDescent="0.2">
      <c r="A610">
        <v>57350</v>
      </c>
      <c r="B610" s="86">
        <v>40688</v>
      </c>
      <c r="C610" t="s">
        <v>1659</v>
      </c>
      <c r="D610">
        <v>33</v>
      </c>
      <c r="E610">
        <v>140.63</v>
      </c>
      <c r="F610" t="s">
        <v>1660</v>
      </c>
      <c r="G610">
        <v>5.68</v>
      </c>
      <c r="H610" t="s">
        <v>1654</v>
      </c>
      <c r="I610" t="s">
        <v>1662</v>
      </c>
      <c r="J610" t="s">
        <v>1668</v>
      </c>
      <c r="K610" t="s">
        <v>1679</v>
      </c>
      <c r="L610" t="s">
        <v>1658</v>
      </c>
      <c r="M610" s="86">
        <v>40689</v>
      </c>
    </row>
    <row r="611" spans="1:13" x14ac:dyDescent="0.2">
      <c r="A611">
        <v>57477</v>
      </c>
      <c r="B611" s="86">
        <v>40447</v>
      </c>
      <c r="C611" t="s">
        <v>1659</v>
      </c>
      <c r="D611">
        <v>50</v>
      </c>
      <c r="E611">
        <v>745.48</v>
      </c>
      <c r="F611" t="s">
        <v>1660</v>
      </c>
      <c r="G611">
        <v>3.5</v>
      </c>
      <c r="H611" t="s">
        <v>1690</v>
      </c>
      <c r="I611" t="s">
        <v>1676</v>
      </c>
      <c r="J611" t="s">
        <v>1668</v>
      </c>
      <c r="K611" t="s">
        <v>1702</v>
      </c>
      <c r="L611" t="s">
        <v>1658</v>
      </c>
      <c r="M611" s="86">
        <v>40449</v>
      </c>
    </row>
    <row r="612" spans="1:13" x14ac:dyDescent="0.2">
      <c r="A612">
        <v>11169</v>
      </c>
      <c r="B612" s="86">
        <v>40319</v>
      </c>
      <c r="C612" t="s">
        <v>1675</v>
      </c>
      <c r="D612">
        <v>46</v>
      </c>
      <c r="E612">
        <v>398.86</v>
      </c>
      <c r="F612" t="s">
        <v>1660</v>
      </c>
      <c r="G612">
        <v>5.6</v>
      </c>
      <c r="H612" t="s">
        <v>1685</v>
      </c>
      <c r="I612" t="s">
        <v>1667</v>
      </c>
      <c r="J612" t="s">
        <v>1668</v>
      </c>
      <c r="K612" t="s">
        <v>1682</v>
      </c>
      <c r="L612" t="s">
        <v>1658</v>
      </c>
      <c r="M612" s="86">
        <v>40320</v>
      </c>
    </row>
    <row r="613" spans="1:13" x14ac:dyDescent="0.2">
      <c r="A613">
        <v>8320</v>
      </c>
      <c r="B613" s="86">
        <v>40075</v>
      </c>
      <c r="C613" t="s">
        <v>1666</v>
      </c>
      <c r="D613">
        <v>35</v>
      </c>
      <c r="E613">
        <v>1142.3599999999999</v>
      </c>
      <c r="F613" t="s">
        <v>1660</v>
      </c>
      <c r="G613">
        <v>4</v>
      </c>
      <c r="H613" t="s">
        <v>1703</v>
      </c>
      <c r="I613" t="s">
        <v>1676</v>
      </c>
      <c r="J613" t="s">
        <v>1663</v>
      </c>
      <c r="K613" t="s">
        <v>1677</v>
      </c>
      <c r="L613" t="s">
        <v>1658</v>
      </c>
      <c r="M613" s="86">
        <v>40078</v>
      </c>
    </row>
    <row r="614" spans="1:13" x14ac:dyDescent="0.2">
      <c r="A614">
        <v>46375</v>
      </c>
      <c r="B614" s="86">
        <v>40416</v>
      </c>
      <c r="C614" t="s">
        <v>1675</v>
      </c>
      <c r="D614">
        <v>16</v>
      </c>
      <c r="E614">
        <v>1702.499</v>
      </c>
      <c r="F614" t="s">
        <v>1660</v>
      </c>
      <c r="G614">
        <v>5.26</v>
      </c>
      <c r="H614" t="s">
        <v>1690</v>
      </c>
      <c r="I614" t="s">
        <v>1676</v>
      </c>
      <c r="J614" t="s">
        <v>1663</v>
      </c>
      <c r="K614" t="s">
        <v>1664</v>
      </c>
      <c r="L614" t="s">
        <v>1658</v>
      </c>
      <c r="M614" s="86">
        <v>40417</v>
      </c>
    </row>
    <row r="615" spans="1:13" x14ac:dyDescent="0.2">
      <c r="A615">
        <v>44064</v>
      </c>
      <c r="B615" s="86">
        <v>40240</v>
      </c>
      <c r="C615" t="s">
        <v>1675</v>
      </c>
      <c r="D615">
        <v>43</v>
      </c>
      <c r="E615">
        <v>468.48</v>
      </c>
      <c r="F615" t="s">
        <v>1653</v>
      </c>
      <c r="G615">
        <v>11.25</v>
      </c>
      <c r="H615" t="s">
        <v>1690</v>
      </c>
      <c r="I615" t="s">
        <v>1655</v>
      </c>
      <c r="J615" t="s">
        <v>1668</v>
      </c>
      <c r="K615" t="s">
        <v>1679</v>
      </c>
      <c r="L615" t="s">
        <v>1658</v>
      </c>
      <c r="M615" s="86">
        <v>40242</v>
      </c>
    </row>
    <row r="616" spans="1:13" x14ac:dyDescent="0.2">
      <c r="A616">
        <v>41120</v>
      </c>
      <c r="B616" s="86">
        <v>41097</v>
      </c>
      <c r="C616" t="s">
        <v>1652</v>
      </c>
      <c r="D616">
        <v>35</v>
      </c>
      <c r="E616">
        <v>870.75</v>
      </c>
      <c r="F616" t="s">
        <v>1660</v>
      </c>
      <c r="G616">
        <v>5.3</v>
      </c>
      <c r="H616" t="s">
        <v>1661</v>
      </c>
      <c r="I616" t="s">
        <v>1655</v>
      </c>
      <c r="J616" t="s">
        <v>1656</v>
      </c>
      <c r="K616" t="s">
        <v>1673</v>
      </c>
      <c r="L616" t="s">
        <v>1665</v>
      </c>
      <c r="M616" s="86">
        <v>41099</v>
      </c>
    </row>
    <row r="617" spans="1:13" x14ac:dyDescent="0.2">
      <c r="A617">
        <v>58368</v>
      </c>
      <c r="B617" s="86">
        <v>41099</v>
      </c>
      <c r="C617" t="s">
        <v>1659</v>
      </c>
      <c r="D617">
        <v>4</v>
      </c>
      <c r="E617">
        <v>14.23</v>
      </c>
      <c r="F617" t="s">
        <v>1660</v>
      </c>
      <c r="G617">
        <v>5.33</v>
      </c>
      <c r="H617" t="s">
        <v>1689</v>
      </c>
      <c r="I617" t="s">
        <v>1667</v>
      </c>
      <c r="J617" t="s">
        <v>1656</v>
      </c>
      <c r="K617" t="s">
        <v>1657</v>
      </c>
      <c r="L617" t="s">
        <v>1658</v>
      </c>
      <c r="M617" s="86">
        <v>41101</v>
      </c>
    </row>
    <row r="618" spans="1:13" x14ac:dyDescent="0.2">
      <c r="A618">
        <v>49763</v>
      </c>
      <c r="B618" s="86">
        <v>40587</v>
      </c>
      <c r="C618" t="s">
        <v>1671</v>
      </c>
      <c r="D618">
        <v>8</v>
      </c>
      <c r="E618">
        <v>49.04</v>
      </c>
      <c r="F618" t="s">
        <v>1660</v>
      </c>
      <c r="G618">
        <v>1.39</v>
      </c>
      <c r="H618" t="s">
        <v>1690</v>
      </c>
      <c r="I618" t="s">
        <v>1667</v>
      </c>
      <c r="J618" t="s">
        <v>1668</v>
      </c>
      <c r="K618" t="s">
        <v>1696</v>
      </c>
      <c r="L618" t="s">
        <v>1658</v>
      </c>
      <c r="M618" s="86">
        <v>40588</v>
      </c>
    </row>
    <row r="619" spans="1:13" x14ac:dyDescent="0.2">
      <c r="A619">
        <v>39426</v>
      </c>
      <c r="B619" s="86">
        <v>39959</v>
      </c>
      <c r="C619" t="s">
        <v>1671</v>
      </c>
      <c r="D619">
        <v>21</v>
      </c>
      <c r="E619">
        <v>56.21</v>
      </c>
      <c r="F619" t="s">
        <v>1660</v>
      </c>
      <c r="G619">
        <v>0.8</v>
      </c>
      <c r="H619" t="s">
        <v>1683</v>
      </c>
      <c r="I619" t="s">
        <v>1662</v>
      </c>
      <c r="J619" t="s">
        <v>1668</v>
      </c>
      <c r="K619" t="s">
        <v>1700</v>
      </c>
      <c r="L619" t="s">
        <v>1670</v>
      </c>
      <c r="M619" s="86">
        <v>39960</v>
      </c>
    </row>
    <row r="620" spans="1:13" x14ac:dyDescent="0.2">
      <c r="A620">
        <v>27265</v>
      </c>
      <c r="B620" s="86">
        <v>41035</v>
      </c>
      <c r="C620" t="s">
        <v>1671</v>
      </c>
      <c r="D620">
        <v>49</v>
      </c>
      <c r="E620">
        <v>401.39</v>
      </c>
      <c r="F620" t="s">
        <v>1653</v>
      </c>
      <c r="G620">
        <v>0.96</v>
      </c>
      <c r="H620" t="s">
        <v>1688</v>
      </c>
      <c r="I620" t="s">
        <v>1667</v>
      </c>
      <c r="J620" t="s">
        <v>1656</v>
      </c>
      <c r="K620" t="s">
        <v>1657</v>
      </c>
      <c r="L620" t="s">
        <v>1670</v>
      </c>
      <c r="M620" s="86">
        <v>41037</v>
      </c>
    </row>
    <row r="621" spans="1:13" x14ac:dyDescent="0.2">
      <c r="A621">
        <v>53190</v>
      </c>
      <c r="B621" s="86">
        <v>40080</v>
      </c>
      <c r="C621" t="s">
        <v>1675</v>
      </c>
      <c r="D621">
        <v>10</v>
      </c>
      <c r="E621">
        <v>268.18</v>
      </c>
      <c r="F621" t="s">
        <v>1660</v>
      </c>
      <c r="G621">
        <v>1.49</v>
      </c>
      <c r="H621" t="s">
        <v>1654</v>
      </c>
      <c r="I621" t="s">
        <v>1676</v>
      </c>
      <c r="J621" t="s">
        <v>1668</v>
      </c>
      <c r="K621" t="s">
        <v>1682</v>
      </c>
      <c r="L621" t="s">
        <v>1658</v>
      </c>
      <c r="M621" s="86">
        <v>40083</v>
      </c>
    </row>
    <row r="622" spans="1:13" x14ac:dyDescent="0.2">
      <c r="A622">
        <v>53571</v>
      </c>
      <c r="B622" s="86">
        <v>40983</v>
      </c>
      <c r="C622" t="s">
        <v>1666</v>
      </c>
      <c r="D622">
        <v>21</v>
      </c>
      <c r="E622">
        <v>238.06</v>
      </c>
      <c r="F622" t="s">
        <v>1660</v>
      </c>
      <c r="G622">
        <v>2.99</v>
      </c>
      <c r="H622" t="s">
        <v>1654</v>
      </c>
      <c r="I622" t="s">
        <v>1662</v>
      </c>
      <c r="J622" t="s">
        <v>1668</v>
      </c>
      <c r="K622" t="s">
        <v>1682</v>
      </c>
      <c r="L622" t="s">
        <v>1658</v>
      </c>
      <c r="M622" s="86">
        <v>40985</v>
      </c>
    </row>
    <row r="623" spans="1:13" x14ac:dyDescent="0.2">
      <c r="A623">
        <v>23713</v>
      </c>
      <c r="B623" s="86">
        <v>41241</v>
      </c>
      <c r="C623" t="s">
        <v>1666</v>
      </c>
      <c r="D623">
        <v>38</v>
      </c>
      <c r="E623">
        <v>3701.5205000000001</v>
      </c>
      <c r="F623" t="s">
        <v>1660</v>
      </c>
      <c r="G623">
        <v>5.92</v>
      </c>
      <c r="H623" t="s">
        <v>1690</v>
      </c>
      <c r="I623" t="s">
        <v>1655</v>
      </c>
      <c r="J623" t="s">
        <v>1663</v>
      </c>
      <c r="K623" t="s">
        <v>1664</v>
      </c>
      <c r="L623" t="s">
        <v>1658</v>
      </c>
      <c r="M623" s="86">
        <v>41244</v>
      </c>
    </row>
    <row r="624" spans="1:13" x14ac:dyDescent="0.2">
      <c r="A624">
        <v>49216</v>
      </c>
      <c r="B624" s="86">
        <v>39891</v>
      </c>
      <c r="C624" t="s">
        <v>1659</v>
      </c>
      <c r="D624">
        <v>29</v>
      </c>
      <c r="E624">
        <v>374.67</v>
      </c>
      <c r="F624" t="s">
        <v>1653</v>
      </c>
      <c r="G624">
        <v>6.35</v>
      </c>
      <c r="H624" t="s">
        <v>1690</v>
      </c>
      <c r="I624" t="s">
        <v>1676</v>
      </c>
      <c r="J624" t="s">
        <v>1668</v>
      </c>
      <c r="K624" t="s">
        <v>1679</v>
      </c>
      <c r="L624" t="s">
        <v>1658</v>
      </c>
      <c r="M624" s="86">
        <v>39892</v>
      </c>
    </row>
    <row r="625" spans="1:13" x14ac:dyDescent="0.2">
      <c r="A625">
        <v>16103</v>
      </c>
      <c r="B625" s="86">
        <v>41105</v>
      </c>
      <c r="C625" t="s">
        <v>1666</v>
      </c>
      <c r="D625">
        <v>31</v>
      </c>
      <c r="E625">
        <v>217.14</v>
      </c>
      <c r="F625" t="s">
        <v>1660</v>
      </c>
      <c r="G625">
        <v>6.22</v>
      </c>
      <c r="H625" t="s">
        <v>1661</v>
      </c>
      <c r="I625" t="s">
        <v>1667</v>
      </c>
      <c r="J625" t="s">
        <v>1668</v>
      </c>
      <c r="K625" t="s">
        <v>1679</v>
      </c>
      <c r="L625" t="s">
        <v>1658</v>
      </c>
      <c r="M625" s="86">
        <v>41107</v>
      </c>
    </row>
    <row r="626" spans="1:13" x14ac:dyDescent="0.2">
      <c r="A626">
        <v>17985</v>
      </c>
      <c r="B626" s="86">
        <v>40645</v>
      </c>
      <c r="C626" t="s">
        <v>1675</v>
      </c>
      <c r="D626">
        <v>50</v>
      </c>
      <c r="E626">
        <v>849.03099999999995</v>
      </c>
      <c r="F626" t="s">
        <v>1660</v>
      </c>
      <c r="G626">
        <v>3.3</v>
      </c>
      <c r="H626" t="s">
        <v>1661</v>
      </c>
      <c r="I626" t="s">
        <v>1676</v>
      </c>
      <c r="J626" t="s">
        <v>1663</v>
      </c>
      <c r="K626" t="s">
        <v>1664</v>
      </c>
      <c r="L626" t="s">
        <v>1680</v>
      </c>
      <c r="M626" s="86">
        <v>40647</v>
      </c>
    </row>
    <row r="627" spans="1:13" x14ac:dyDescent="0.2">
      <c r="A627">
        <v>12420</v>
      </c>
      <c r="B627" s="86">
        <v>40538</v>
      </c>
      <c r="C627" t="s">
        <v>1675</v>
      </c>
      <c r="D627">
        <v>1</v>
      </c>
      <c r="E627">
        <v>5.73</v>
      </c>
      <c r="F627" t="s">
        <v>1660</v>
      </c>
      <c r="G627">
        <v>0.8</v>
      </c>
      <c r="H627" t="s">
        <v>1688</v>
      </c>
      <c r="I627" t="s">
        <v>1676</v>
      </c>
      <c r="J627" t="s">
        <v>1668</v>
      </c>
      <c r="K627" t="s">
        <v>1679</v>
      </c>
      <c r="L627" t="s">
        <v>1670</v>
      </c>
      <c r="M627" s="86">
        <v>40539</v>
      </c>
    </row>
    <row r="628" spans="1:13" x14ac:dyDescent="0.2">
      <c r="A628">
        <v>50404</v>
      </c>
      <c r="B628" s="86">
        <v>40628</v>
      </c>
      <c r="C628" t="s">
        <v>1659</v>
      </c>
      <c r="D628">
        <v>10</v>
      </c>
      <c r="E628">
        <v>1961.68</v>
      </c>
      <c r="F628" t="s">
        <v>1660</v>
      </c>
      <c r="G628">
        <v>69</v>
      </c>
      <c r="H628" t="s">
        <v>1690</v>
      </c>
      <c r="I628" t="s">
        <v>1667</v>
      </c>
      <c r="J628" t="s">
        <v>1656</v>
      </c>
      <c r="K628" t="s">
        <v>1691</v>
      </c>
      <c r="L628" t="s">
        <v>1687</v>
      </c>
      <c r="M628" s="86">
        <v>40630</v>
      </c>
    </row>
    <row r="629" spans="1:13" x14ac:dyDescent="0.2">
      <c r="A629">
        <v>19424</v>
      </c>
      <c r="B629" s="86">
        <v>40642</v>
      </c>
      <c r="C629" t="s">
        <v>1666</v>
      </c>
      <c r="D629">
        <v>37</v>
      </c>
      <c r="E629">
        <v>1129.0550000000001</v>
      </c>
      <c r="F629" t="s">
        <v>1660</v>
      </c>
      <c r="G629">
        <v>1.1000000000000001</v>
      </c>
      <c r="H629" t="s">
        <v>1685</v>
      </c>
      <c r="I629" t="s">
        <v>1662</v>
      </c>
      <c r="J629" t="s">
        <v>1663</v>
      </c>
      <c r="K629" t="s">
        <v>1664</v>
      </c>
      <c r="L629" t="s">
        <v>1658</v>
      </c>
      <c r="M629" s="86">
        <v>40643</v>
      </c>
    </row>
    <row r="630" spans="1:13" x14ac:dyDescent="0.2">
      <c r="A630">
        <v>293</v>
      </c>
      <c r="B630" s="86">
        <v>41183</v>
      </c>
      <c r="C630" t="s">
        <v>1659</v>
      </c>
      <c r="D630">
        <v>49</v>
      </c>
      <c r="E630">
        <v>10123.02</v>
      </c>
      <c r="F630" t="s">
        <v>1672</v>
      </c>
      <c r="G630">
        <v>68.02</v>
      </c>
      <c r="H630" t="s">
        <v>1699</v>
      </c>
      <c r="I630" t="s">
        <v>1655</v>
      </c>
      <c r="J630" t="s">
        <v>1668</v>
      </c>
      <c r="K630" t="s">
        <v>1702</v>
      </c>
      <c r="L630" t="s">
        <v>1674</v>
      </c>
      <c r="M630" s="86">
        <v>41184</v>
      </c>
    </row>
    <row r="631" spans="1:13" x14ac:dyDescent="0.2">
      <c r="A631">
        <v>805</v>
      </c>
      <c r="B631" s="86">
        <v>40728</v>
      </c>
      <c r="C631" t="s">
        <v>1666</v>
      </c>
      <c r="D631">
        <v>39</v>
      </c>
      <c r="E631">
        <v>197.56</v>
      </c>
      <c r="F631" t="s">
        <v>1660</v>
      </c>
      <c r="G631">
        <v>5.71</v>
      </c>
      <c r="H631" t="s">
        <v>1688</v>
      </c>
      <c r="I631" t="s">
        <v>1662</v>
      </c>
      <c r="J631" t="s">
        <v>1656</v>
      </c>
      <c r="K631" t="s">
        <v>1657</v>
      </c>
      <c r="L631" t="s">
        <v>1665</v>
      </c>
      <c r="M631" s="86">
        <v>40730</v>
      </c>
    </row>
    <row r="632" spans="1:13" x14ac:dyDescent="0.2">
      <c r="A632">
        <v>4416</v>
      </c>
      <c r="B632" s="86">
        <v>41089</v>
      </c>
      <c r="C632" t="s">
        <v>1652</v>
      </c>
      <c r="D632">
        <v>46</v>
      </c>
      <c r="E632">
        <v>7441.29</v>
      </c>
      <c r="F632" t="s">
        <v>1660</v>
      </c>
      <c r="G632">
        <v>19.989999999999998</v>
      </c>
      <c r="H632" t="s">
        <v>1689</v>
      </c>
      <c r="I632" t="s">
        <v>1667</v>
      </c>
      <c r="J632" t="s">
        <v>1668</v>
      </c>
      <c r="K632" t="s">
        <v>1682</v>
      </c>
      <c r="L632" t="s">
        <v>1658</v>
      </c>
      <c r="M632" s="86">
        <v>41093</v>
      </c>
    </row>
    <row r="633" spans="1:13" x14ac:dyDescent="0.2">
      <c r="A633">
        <v>27205</v>
      </c>
      <c r="B633" s="86">
        <v>40319</v>
      </c>
      <c r="C633" t="s">
        <v>1666</v>
      </c>
      <c r="D633">
        <v>12</v>
      </c>
      <c r="E633">
        <v>87.11</v>
      </c>
      <c r="F633" t="s">
        <v>1660</v>
      </c>
      <c r="G633">
        <v>3.52</v>
      </c>
      <c r="H633" t="s">
        <v>1661</v>
      </c>
      <c r="I633" t="s">
        <v>1667</v>
      </c>
      <c r="J633" t="s">
        <v>1663</v>
      </c>
      <c r="K633" t="s">
        <v>1677</v>
      </c>
      <c r="L633" t="s">
        <v>1680</v>
      </c>
      <c r="M633" s="86">
        <v>40321</v>
      </c>
    </row>
    <row r="634" spans="1:13" x14ac:dyDescent="0.2">
      <c r="A634">
        <v>967</v>
      </c>
      <c r="B634" s="86">
        <v>41080</v>
      </c>
      <c r="C634" t="s">
        <v>1675</v>
      </c>
      <c r="D634">
        <v>48</v>
      </c>
      <c r="E634">
        <v>11278.18</v>
      </c>
      <c r="F634" t="s">
        <v>1672</v>
      </c>
      <c r="G634">
        <v>32.479999999999997</v>
      </c>
      <c r="H634" t="s">
        <v>1681</v>
      </c>
      <c r="I634" t="s">
        <v>1655</v>
      </c>
      <c r="J634" t="s">
        <v>1656</v>
      </c>
      <c r="K634" t="s">
        <v>1691</v>
      </c>
      <c r="L634" t="s">
        <v>1698</v>
      </c>
      <c r="M634" s="86">
        <v>41083</v>
      </c>
    </row>
    <row r="635" spans="1:13" x14ac:dyDescent="0.2">
      <c r="A635">
        <v>18147</v>
      </c>
      <c r="B635" s="86">
        <v>40011</v>
      </c>
      <c r="C635" t="s">
        <v>1666</v>
      </c>
      <c r="D635">
        <v>50</v>
      </c>
      <c r="E635">
        <v>290.91000000000003</v>
      </c>
      <c r="F635" t="s">
        <v>1660</v>
      </c>
      <c r="G635">
        <v>5.67</v>
      </c>
      <c r="H635" t="s">
        <v>1681</v>
      </c>
      <c r="I635" t="s">
        <v>1676</v>
      </c>
      <c r="J635" t="s">
        <v>1668</v>
      </c>
      <c r="K635" t="s">
        <v>1679</v>
      </c>
      <c r="L635" t="s">
        <v>1658</v>
      </c>
      <c r="M635" s="86">
        <v>40012</v>
      </c>
    </row>
    <row r="636" spans="1:13" x14ac:dyDescent="0.2">
      <c r="A636">
        <v>46721</v>
      </c>
      <c r="B636" s="86">
        <v>40069</v>
      </c>
      <c r="C636" t="s">
        <v>1675</v>
      </c>
      <c r="D636">
        <v>17</v>
      </c>
      <c r="E636">
        <v>1912.76</v>
      </c>
      <c r="F636" t="s">
        <v>1660</v>
      </c>
      <c r="G636">
        <v>8.64</v>
      </c>
      <c r="H636" t="s">
        <v>1690</v>
      </c>
      <c r="I636" t="s">
        <v>1667</v>
      </c>
      <c r="J636" t="s">
        <v>1668</v>
      </c>
      <c r="K636" t="s">
        <v>1694</v>
      </c>
      <c r="L636" t="s">
        <v>1658</v>
      </c>
      <c r="M636" s="86">
        <v>40070</v>
      </c>
    </row>
    <row r="637" spans="1:13" x14ac:dyDescent="0.2">
      <c r="A637">
        <v>15651</v>
      </c>
      <c r="B637" s="86">
        <v>41186</v>
      </c>
      <c r="C637" t="s">
        <v>1671</v>
      </c>
      <c r="D637">
        <v>8</v>
      </c>
      <c r="E637">
        <v>1496.83</v>
      </c>
      <c r="F637" t="s">
        <v>1672</v>
      </c>
      <c r="G637">
        <v>56.2</v>
      </c>
      <c r="H637" t="s">
        <v>1693</v>
      </c>
      <c r="I637" t="s">
        <v>1662</v>
      </c>
      <c r="J637" t="s">
        <v>1656</v>
      </c>
      <c r="K637" t="s">
        <v>1691</v>
      </c>
      <c r="L637" t="s">
        <v>1698</v>
      </c>
      <c r="M637" s="86">
        <v>41188</v>
      </c>
    </row>
    <row r="638" spans="1:13" x14ac:dyDescent="0.2">
      <c r="A638">
        <v>42209</v>
      </c>
      <c r="B638" s="86">
        <v>40266</v>
      </c>
      <c r="C638" t="s">
        <v>1659</v>
      </c>
      <c r="D638">
        <v>5</v>
      </c>
      <c r="E638">
        <v>324.55</v>
      </c>
      <c r="F638" t="s">
        <v>1660</v>
      </c>
      <c r="G638">
        <v>0.99</v>
      </c>
      <c r="H638" t="s">
        <v>1678</v>
      </c>
      <c r="I638" t="s">
        <v>1667</v>
      </c>
      <c r="J638" t="s">
        <v>1668</v>
      </c>
      <c r="K638" t="s">
        <v>1702</v>
      </c>
      <c r="L638" t="s">
        <v>1658</v>
      </c>
      <c r="M638" s="86">
        <v>40266</v>
      </c>
    </row>
    <row r="639" spans="1:13" x14ac:dyDescent="0.2">
      <c r="A639">
        <v>21862</v>
      </c>
      <c r="B639" s="86">
        <v>40433</v>
      </c>
      <c r="C639" t="s">
        <v>1666</v>
      </c>
      <c r="D639">
        <v>1</v>
      </c>
      <c r="E639">
        <v>28.75</v>
      </c>
      <c r="F639" t="s">
        <v>1653</v>
      </c>
      <c r="G639">
        <v>7.27</v>
      </c>
      <c r="H639" t="s">
        <v>1685</v>
      </c>
      <c r="I639" t="s">
        <v>1655</v>
      </c>
      <c r="J639" t="s">
        <v>1668</v>
      </c>
      <c r="K639" t="s">
        <v>1682</v>
      </c>
      <c r="L639" t="s">
        <v>1658</v>
      </c>
      <c r="M639" s="86">
        <v>40433</v>
      </c>
    </row>
    <row r="640" spans="1:13" x14ac:dyDescent="0.2">
      <c r="A640">
        <v>52070</v>
      </c>
      <c r="B640" s="86">
        <v>40148</v>
      </c>
      <c r="C640" t="s">
        <v>1666</v>
      </c>
      <c r="D640">
        <v>29</v>
      </c>
      <c r="E640">
        <v>67.97</v>
      </c>
      <c r="F640" t="s">
        <v>1660</v>
      </c>
      <c r="G640">
        <v>5.2</v>
      </c>
      <c r="H640" t="s">
        <v>1690</v>
      </c>
      <c r="I640" t="s">
        <v>1667</v>
      </c>
      <c r="J640" t="s">
        <v>1668</v>
      </c>
      <c r="K640" t="s">
        <v>1669</v>
      </c>
      <c r="L640" t="s">
        <v>1670</v>
      </c>
      <c r="M640" s="86">
        <v>40150</v>
      </c>
    </row>
    <row r="641" spans="1:13" x14ac:dyDescent="0.2">
      <c r="A641">
        <v>52645</v>
      </c>
      <c r="B641" s="86">
        <v>40975</v>
      </c>
      <c r="C641" t="s">
        <v>1652</v>
      </c>
      <c r="D641">
        <v>11</v>
      </c>
      <c r="E641">
        <v>64.34</v>
      </c>
      <c r="F641" t="s">
        <v>1660</v>
      </c>
      <c r="G641">
        <v>2.27</v>
      </c>
      <c r="H641" t="s">
        <v>1661</v>
      </c>
      <c r="I641" t="s">
        <v>1667</v>
      </c>
      <c r="J641" t="s">
        <v>1668</v>
      </c>
      <c r="K641" t="s">
        <v>1669</v>
      </c>
      <c r="L641" t="s">
        <v>1670</v>
      </c>
      <c r="M641" s="86">
        <v>40980</v>
      </c>
    </row>
    <row r="642" spans="1:13" x14ac:dyDescent="0.2">
      <c r="A642">
        <v>56802</v>
      </c>
      <c r="B642" s="86">
        <v>41058</v>
      </c>
      <c r="C642" t="s">
        <v>1659</v>
      </c>
      <c r="D642">
        <v>50</v>
      </c>
      <c r="E642">
        <v>78.2</v>
      </c>
      <c r="F642" t="s">
        <v>1660</v>
      </c>
      <c r="G642">
        <v>1</v>
      </c>
      <c r="H642" t="s">
        <v>1654</v>
      </c>
      <c r="I642" t="s">
        <v>1676</v>
      </c>
      <c r="J642" t="s">
        <v>1668</v>
      </c>
      <c r="K642" t="s">
        <v>1669</v>
      </c>
      <c r="L642" t="s">
        <v>1670</v>
      </c>
      <c r="M642" s="86">
        <v>41059</v>
      </c>
    </row>
    <row r="643" spans="1:13" x14ac:dyDescent="0.2">
      <c r="A643">
        <v>7845</v>
      </c>
      <c r="B643" s="86">
        <v>40160</v>
      </c>
      <c r="C643" t="s">
        <v>1671</v>
      </c>
      <c r="D643">
        <v>22</v>
      </c>
      <c r="E643">
        <v>118.56</v>
      </c>
      <c r="F643" t="s">
        <v>1653</v>
      </c>
      <c r="G643">
        <v>5.68</v>
      </c>
      <c r="H643" t="s">
        <v>1661</v>
      </c>
      <c r="I643" t="s">
        <v>1662</v>
      </c>
      <c r="J643" t="s">
        <v>1668</v>
      </c>
      <c r="K643" t="s">
        <v>1682</v>
      </c>
      <c r="L643" t="s">
        <v>1658</v>
      </c>
      <c r="M643" s="86">
        <v>40160</v>
      </c>
    </row>
    <row r="644" spans="1:13" x14ac:dyDescent="0.2">
      <c r="A644">
        <v>32100</v>
      </c>
      <c r="B644" s="86">
        <v>41052</v>
      </c>
      <c r="C644" t="s">
        <v>1675</v>
      </c>
      <c r="D644">
        <v>29</v>
      </c>
      <c r="E644">
        <v>1104.28</v>
      </c>
      <c r="F644" t="s">
        <v>1660</v>
      </c>
      <c r="G644">
        <v>1.99</v>
      </c>
      <c r="H644" t="s">
        <v>1688</v>
      </c>
      <c r="I644" t="s">
        <v>1667</v>
      </c>
      <c r="J644" t="s">
        <v>1663</v>
      </c>
      <c r="K644" t="s">
        <v>1677</v>
      </c>
      <c r="L644" t="s">
        <v>1680</v>
      </c>
      <c r="M644" s="86">
        <v>41054</v>
      </c>
    </row>
    <row r="645" spans="1:13" x14ac:dyDescent="0.2">
      <c r="A645">
        <v>18950</v>
      </c>
      <c r="B645" s="86">
        <v>40966</v>
      </c>
      <c r="C645" t="s">
        <v>1652</v>
      </c>
      <c r="D645">
        <v>33</v>
      </c>
      <c r="E645">
        <v>3008.5</v>
      </c>
      <c r="F645" t="s">
        <v>1672</v>
      </c>
      <c r="G645">
        <v>14</v>
      </c>
      <c r="H645" t="s">
        <v>1683</v>
      </c>
      <c r="I645" t="s">
        <v>1662</v>
      </c>
      <c r="J645" t="s">
        <v>1663</v>
      </c>
      <c r="K645" t="s">
        <v>1695</v>
      </c>
      <c r="L645" t="s">
        <v>1674</v>
      </c>
      <c r="M645" s="86">
        <v>40972</v>
      </c>
    </row>
    <row r="646" spans="1:13" x14ac:dyDescent="0.2">
      <c r="A646">
        <v>55040</v>
      </c>
      <c r="B646" s="86">
        <v>39915</v>
      </c>
      <c r="C646" t="s">
        <v>1659</v>
      </c>
      <c r="D646">
        <v>24</v>
      </c>
      <c r="E646">
        <v>191.79</v>
      </c>
      <c r="F646" t="s">
        <v>1660</v>
      </c>
      <c r="G646">
        <v>2.64</v>
      </c>
      <c r="H646" t="s">
        <v>1654</v>
      </c>
      <c r="I646" t="s">
        <v>1655</v>
      </c>
      <c r="J646" t="s">
        <v>1668</v>
      </c>
      <c r="K646" t="s">
        <v>1684</v>
      </c>
      <c r="L646" t="s">
        <v>1680</v>
      </c>
      <c r="M646" s="86">
        <v>39915</v>
      </c>
    </row>
    <row r="647" spans="1:13" x14ac:dyDescent="0.2">
      <c r="A647">
        <v>23270</v>
      </c>
      <c r="B647" s="86">
        <v>40615</v>
      </c>
      <c r="C647" t="s">
        <v>1652</v>
      </c>
      <c r="D647">
        <v>20</v>
      </c>
      <c r="E647">
        <v>1460.42</v>
      </c>
      <c r="F647" t="s">
        <v>1672</v>
      </c>
      <c r="G647">
        <v>60</v>
      </c>
      <c r="H647" t="s">
        <v>1690</v>
      </c>
      <c r="I647" t="s">
        <v>1676</v>
      </c>
      <c r="J647" t="s">
        <v>1668</v>
      </c>
      <c r="K647" t="s">
        <v>1702</v>
      </c>
      <c r="L647" t="s">
        <v>1674</v>
      </c>
      <c r="M647" s="86">
        <v>40619</v>
      </c>
    </row>
    <row r="648" spans="1:13" x14ac:dyDescent="0.2">
      <c r="A648">
        <v>57574</v>
      </c>
      <c r="B648" s="86">
        <v>41113</v>
      </c>
      <c r="C648" t="s">
        <v>1671</v>
      </c>
      <c r="D648">
        <v>20</v>
      </c>
      <c r="E648">
        <v>466.36</v>
      </c>
      <c r="F648" t="s">
        <v>1672</v>
      </c>
      <c r="G648">
        <v>15.68</v>
      </c>
      <c r="H648" t="s">
        <v>1690</v>
      </c>
      <c r="I648" t="s">
        <v>1655</v>
      </c>
      <c r="J648" t="s">
        <v>1656</v>
      </c>
      <c r="K648" t="s">
        <v>1657</v>
      </c>
      <c r="L648" t="s">
        <v>1674</v>
      </c>
      <c r="M648" s="86">
        <v>41114</v>
      </c>
    </row>
    <row r="649" spans="1:13" x14ac:dyDescent="0.2">
      <c r="A649">
        <v>13479</v>
      </c>
      <c r="B649" s="86">
        <v>40151</v>
      </c>
      <c r="C649" t="s">
        <v>1659</v>
      </c>
      <c r="D649">
        <v>13</v>
      </c>
      <c r="E649">
        <v>2206.991</v>
      </c>
      <c r="F649" t="s">
        <v>1660</v>
      </c>
      <c r="G649">
        <v>5.26</v>
      </c>
      <c r="H649" t="s">
        <v>1661</v>
      </c>
      <c r="I649" t="s">
        <v>1655</v>
      </c>
      <c r="J649" t="s">
        <v>1663</v>
      </c>
      <c r="K649" t="s">
        <v>1664</v>
      </c>
      <c r="L649" t="s">
        <v>1658</v>
      </c>
      <c r="M649" s="86">
        <v>40152</v>
      </c>
    </row>
    <row r="650" spans="1:13" x14ac:dyDescent="0.2">
      <c r="A650">
        <v>12643</v>
      </c>
      <c r="B650" s="86">
        <v>40256</v>
      </c>
      <c r="C650" t="s">
        <v>1652</v>
      </c>
      <c r="D650">
        <v>22</v>
      </c>
      <c r="E650">
        <v>345.69</v>
      </c>
      <c r="F650" t="s">
        <v>1660</v>
      </c>
      <c r="G650">
        <v>1.97</v>
      </c>
      <c r="H650" t="s">
        <v>1683</v>
      </c>
      <c r="I650" t="s">
        <v>1662</v>
      </c>
      <c r="J650" t="s">
        <v>1668</v>
      </c>
      <c r="K650" t="s">
        <v>1679</v>
      </c>
      <c r="L650" t="s">
        <v>1670</v>
      </c>
      <c r="M650" s="86">
        <v>40258</v>
      </c>
    </row>
    <row r="651" spans="1:13" x14ac:dyDescent="0.2">
      <c r="A651">
        <v>9922</v>
      </c>
      <c r="B651" s="86">
        <v>40636</v>
      </c>
      <c r="C651" t="s">
        <v>1666</v>
      </c>
      <c r="D651">
        <v>24</v>
      </c>
      <c r="E651">
        <v>6408.3</v>
      </c>
      <c r="F651" t="s">
        <v>1672</v>
      </c>
      <c r="G651">
        <v>35.67</v>
      </c>
      <c r="H651" t="s">
        <v>1692</v>
      </c>
      <c r="I651" t="s">
        <v>1655</v>
      </c>
      <c r="J651" t="s">
        <v>1656</v>
      </c>
      <c r="K651" t="s">
        <v>1691</v>
      </c>
      <c r="L651" t="s">
        <v>1698</v>
      </c>
      <c r="M651" s="86">
        <v>40637</v>
      </c>
    </row>
    <row r="652" spans="1:13" x14ac:dyDescent="0.2">
      <c r="A652">
        <v>44450</v>
      </c>
      <c r="B652" s="86">
        <v>40460</v>
      </c>
      <c r="C652" t="s">
        <v>1671</v>
      </c>
      <c r="D652">
        <v>24</v>
      </c>
      <c r="E652">
        <v>1326.51</v>
      </c>
      <c r="F652" t="s">
        <v>1660</v>
      </c>
      <c r="G652">
        <v>8.99</v>
      </c>
      <c r="H652" t="s">
        <v>1654</v>
      </c>
      <c r="I652" t="s">
        <v>1667</v>
      </c>
      <c r="J652" t="s">
        <v>1663</v>
      </c>
      <c r="K652" t="s">
        <v>1664</v>
      </c>
      <c r="L652" t="s">
        <v>1658</v>
      </c>
      <c r="M652" s="86">
        <v>40460</v>
      </c>
    </row>
    <row r="653" spans="1:13" x14ac:dyDescent="0.2">
      <c r="A653">
        <v>58369</v>
      </c>
      <c r="B653" s="86">
        <v>41151</v>
      </c>
      <c r="C653" t="s">
        <v>1659</v>
      </c>
      <c r="D653">
        <v>16</v>
      </c>
      <c r="E653">
        <v>2013.8</v>
      </c>
      <c r="F653" t="s">
        <v>1672</v>
      </c>
      <c r="G653">
        <v>56.14</v>
      </c>
      <c r="H653" t="s">
        <v>1654</v>
      </c>
      <c r="I653" t="s">
        <v>1676</v>
      </c>
      <c r="J653" t="s">
        <v>1663</v>
      </c>
      <c r="K653" t="s">
        <v>1695</v>
      </c>
      <c r="L653" t="s">
        <v>1698</v>
      </c>
      <c r="M653" s="86">
        <v>41151</v>
      </c>
    </row>
    <row r="654" spans="1:13" x14ac:dyDescent="0.2">
      <c r="A654">
        <v>35588</v>
      </c>
      <c r="B654" s="86">
        <v>40342</v>
      </c>
      <c r="C654" t="s">
        <v>1652</v>
      </c>
      <c r="D654">
        <v>32</v>
      </c>
      <c r="E654">
        <v>1727.79</v>
      </c>
      <c r="F654" t="s">
        <v>1672</v>
      </c>
      <c r="G654">
        <v>36.61</v>
      </c>
      <c r="H654" t="s">
        <v>1661</v>
      </c>
      <c r="I654" t="s">
        <v>1667</v>
      </c>
      <c r="J654" t="s">
        <v>1656</v>
      </c>
      <c r="K654" t="s">
        <v>1701</v>
      </c>
      <c r="L654" t="s">
        <v>1698</v>
      </c>
      <c r="M654" s="86">
        <v>40344</v>
      </c>
    </row>
    <row r="655" spans="1:13" x14ac:dyDescent="0.2">
      <c r="A655">
        <v>52006</v>
      </c>
      <c r="B655" s="86">
        <v>39988</v>
      </c>
      <c r="C655" t="s">
        <v>1675</v>
      </c>
      <c r="D655">
        <v>42</v>
      </c>
      <c r="E655">
        <v>375.76</v>
      </c>
      <c r="F655" t="s">
        <v>1660</v>
      </c>
      <c r="G655">
        <v>10.16</v>
      </c>
      <c r="H655" t="s">
        <v>1692</v>
      </c>
      <c r="I655" t="s">
        <v>1667</v>
      </c>
      <c r="J655" t="s">
        <v>1656</v>
      </c>
      <c r="K655" t="s">
        <v>1657</v>
      </c>
      <c r="L655" t="s">
        <v>1687</v>
      </c>
      <c r="M655" s="86">
        <v>39990</v>
      </c>
    </row>
    <row r="656" spans="1:13" x14ac:dyDescent="0.2">
      <c r="A656">
        <v>4578</v>
      </c>
      <c r="B656" s="86">
        <v>41164</v>
      </c>
      <c r="C656" t="s">
        <v>1652</v>
      </c>
      <c r="D656">
        <v>45</v>
      </c>
      <c r="E656">
        <v>282.70999999999998</v>
      </c>
      <c r="F656" t="s">
        <v>1660</v>
      </c>
      <c r="G656">
        <v>6.74</v>
      </c>
      <c r="H656" t="s">
        <v>1690</v>
      </c>
      <c r="I656" t="s">
        <v>1667</v>
      </c>
      <c r="J656" t="s">
        <v>1668</v>
      </c>
      <c r="K656" t="s">
        <v>1679</v>
      </c>
      <c r="L656" t="s">
        <v>1658</v>
      </c>
      <c r="M656" s="86">
        <v>41169</v>
      </c>
    </row>
    <row r="657" spans="1:13" x14ac:dyDescent="0.2">
      <c r="A657">
        <v>45606</v>
      </c>
      <c r="B657" s="86">
        <v>40808</v>
      </c>
      <c r="C657" t="s">
        <v>1675</v>
      </c>
      <c r="D657">
        <v>38</v>
      </c>
      <c r="E657">
        <v>325.75</v>
      </c>
      <c r="F657" t="s">
        <v>1660</v>
      </c>
      <c r="G657">
        <v>8.5399999999999991</v>
      </c>
      <c r="H657" t="s">
        <v>1689</v>
      </c>
      <c r="I657" t="s">
        <v>1667</v>
      </c>
      <c r="J657" t="s">
        <v>1656</v>
      </c>
      <c r="K657" t="s">
        <v>1657</v>
      </c>
      <c r="L657" t="s">
        <v>1680</v>
      </c>
      <c r="M657" s="86">
        <v>40810</v>
      </c>
    </row>
    <row r="658" spans="1:13" x14ac:dyDescent="0.2">
      <c r="A658">
        <v>9794</v>
      </c>
      <c r="B658" s="86">
        <v>40992</v>
      </c>
      <c r="C658" t="s">
        <v>1666</v>
      </c>
      <c r="D658">
        <v>25</v>
      </c>
      <c r="E658">
        <v>135.22999999999999</v>
      </c>
      <c r="F658" t="s">
        <v>1660</v>
      </c>
      <c r="G658">
        <v>3.6</v>
      </c>
      <c r="H658" t="s">
        <v>1654</v>
      </c>
      <c r="I658" t="s">
        <v>1655</v>
      </c>
      <c r="J658" t="s">
        <v>1668</v>
      </c>
      <c r="K658" t="s">
        <v>1684</v>
      </c>
      <c r="L658" t="s">
        <v>1680</v>
      </c>
      <c r="M658" s="86">
        <v>40993</v>
      </c>
    </row>
    <row r="659" spans="1:13" x14ac:dyDescent="0.2">
      <c r="A659">
        <v>25860</v>
      </c>
      <c r="B659" s="86">
        <v>40180</v>
      </c>
      <c r="C659" t="s">
        <v>1652</v>
      </c>
      <c r="D659">
        <v>23</v>
      </c>
      <c r="E659">
        <v>1288.7784999999999</v>
      </c>
      <c r="F659" t="s">
        <v>1660</v>
      </c>
      <c r="G659">
        <v>19.989999999999998</v>
      </c>
      <c r="H659" t="s">
        <v>1692</v>
      </c>
      <c r="I659" t="s">
        <v>1655</v>
      </c>
      <c r="J659" t="s">
        <v>1663</v>
      </c>
      <c r="K659" t="s">
        <v>1664</v>
      </c>
      <c r="L659" t="s">
        <v>1658</v>
      </c>
      <c r="M659" s="86">
        <v>40189</v>
      </c>
    </row>
    <row r="660" spans="1:13" x14ac:dyDescent="0.2">
      <c r="A660">
        <v>21606</v>
      </c>
      <c r="B660" s="86">
        <v>40565</v>
      </c>
      <c r="C660" t="s">
        <v>1666</v>
      </c>
      <c r="D660">
        <v>29</v>
      </c>
      <c r="E660">
        <v>516.62</v>
      </c>
      <c r="F660" t="s">
        <v>1660</v>
      </c>
      <c r="G660">
        <v>1.99</v>
      </c>
      <c r="H660" t="s">
        <v>1683</v>
      </c>
      <c r="I660" t="s">
        <v>1662</v>
      </c>
      <c r="J660" t="s">
        <v>1663</v>
      </c>
      <c r="K660" t="s">
        <v>1677</v>
      </c>
      <c r="L660" t="s">
        <v>1680</v>
      </c>
      <c r="M660" s="86">
        <v>40566</v>
      </c>
    </row>
    <row r="661" spans="1:13" x14ac:dyDescent="0.2">
      <c r="A661">
        <v>7142</v>
      </c>
      <c r="B661" s="86">
        <v>40745</v>
      </c>
      <c r="C661" t="s">
        <v>1671</v>
      </c>
      <c r="D661">
        <v>36</v>
      </c>
      <c r="E661">
        <v>132.86000000000001</v>
      </c>
      <c r="F661" t="s">
        <v>1660</v>
      </c>
      <c r="G661">
        <v>0.5</v>
      </c>
      <c r="H661" t="s">
        <v>1685</v>
      </c>
      <c r="I661" t="s">
        <v>1667</v>
      </c>
      <c r="J661" t="s">
        <v>1668</v>
      </c>
      <c r="K661" t="s">
        <v>1697</v>
      </c>
      <c r="L661" t="s">
        <v>1658</v>
      </c>
      <c r="M661" s="86">
        <v>40747</v>
      </c>
    </row>
    <row r="662" spans="1:13" x14ac:dyDescent="0.2">
      <c r="A662">
        <v>54630</v>
      </c>
      <c r="B662" s="86">
        <v>41131</v>
      </c>
      <c r="C662" t="s">
        <v>1652</v>
      </c>
      <c r="D662">
        <v>11</v>
      </c>
      <c r="E662">
        <v>73.22</v>
      </c>
      <c r="F662" t="s">
        <v>1660</v>
      </c>
      <c r="G662">
        <v>6.22</v>
      </c>
      <c r="H662" t="s">
        <v>1681</v>
      </c>
      <c r="I662" t="s">
        <v>1676</v>
      </c>
      <c r="J662" t="s">
        <v>1668</v>
      </c>
      <c r="K662" t="s">
        <v>1679</v>
      </c>
      <c r="L662" t="s">
        <v>1658</v>
      </c>
      <c r="M662" s="86">
        <v>41135</v>
      </c>
    </row>
    <row r="663" spans="1:13" x14ac:dyDescent="0.2">
      <c r="A663">
        <v>4612</v>
      </c>
      <c r="B663" s="86">
        <v>40440</v>
      </c>
      <c r="C663" t="s">
        <v>1675</v>
      </c>
      <c r="D663">
        <v>9</v>
      </c>
      <c r="E663">
        <v>89.55</v>
      </c>
      <c r="F663" t="s">
        <v>1660</v>
      </c>
      <c r="G663">
        <v>49</v>
      </c>
      <c r="H663" t="s">
        <v>1699</v>
      </c>
      <c r="I663" t="s">
        <v>1667</v>
      </c>
      <c r="J663" t="s">
        <v>1668</v>
      </c>
      <c r="K663" t="s">
        <v>1702</v>
      </c>
      <c r="L663" t="s">
        <v>1687</v>
      </c>
      <c r="M663" s="86">
        <v>40442</v>
      </c>
    </row>
    <row r="664" spans="1:13" x14ac:dyDescent="0.2">
      <c r="A664">
        <v>20192</v>
      </c>
      <c r="B664" s="86">
        <v>40457</v>
      </c>
      <c r="C664" t="s">
        <v>1652</v>
      </c>
      <c r="D664">
        <v>35</v>
      </c>
      <c r="E664">
        <v>1624.67</v>
      </c>
      <c r="F664" t="s">
        <v>1660</v>
      </c>
      <c r="G664">
        <v>1.99</v>
      </c>
      <c r="H664" t="s">
        <v>1690</v>
      </c>
      <c r="I664" t="s">
        <v>1676</v>
      </c>
      <c r="J664" t="s">
        <v>1663</v>
      </c>
      <c r="K664" t="s">
        <v>1677</v>
      </c>
      <c r="L664" t="s">
        <v>1680</v>
      </c>
      <c r="M664" s="86">
        <v>40464</v>
      </c>
    </row>
    <row r="665" spans="1:13" x14ac:dyDescent="0.2">
      <c r="A665">
        <v>13218</v>
      </c>
      <c r="B665" s="86">
        <v>39949</v>
      </c>
      <c r="C665" t="s">
        <v>1659</v>
      </c>
      <c r="D665">
        <v>18</v>
      </c>
      <c r="E665">
        <v>513.08000000000004</v>
      </c>
      <c r="F665" t="s">
        <v>1660</v>
      </c>
      <c r="G665">
        <v>1.49</v>
      </c>
      <c r="H665" t="s">
        <v>1681</v>
      </c>
      <c r="I665" t="s">
        <v>1667</v>
      </c>
      <c r="J665" t="s">
        <v>1668</v>
      </c>
      <c r="K665" t="s">
        <v>1682</v>
      </c>
      <c r="L665" t="s">
        <v>1658</v>
      </c>
      <c r="M665" s="86">
        <v>39950</v>
      </c>
    </row>
    <row r="666" spans="1:13" x14ac:dyDescent="0.2">
      <c r="A666">
        <v>19655</v>
      </c>
      <c r="B666" s="86">
        <v>39824</v>
      </c>
      <c r="C666" t="s">
        <v>1659</v>
      </c>
      <c r="D666">
        <v>31</v>
      </c>
      <c r="E666">
        <v>1143.45</v>
      </c>
      <c r="F666" t="s">
        <v>1660</v>
      </c>
      <c r="G666">
        <v>1.99</v>
      </c>
      <c r="H666" t="s">
        <v>1678</v>
      </c>
      <c r="I666" t="s">
        <v>1667</v>
      </c>
      <c r="J666" t="s">
        <v>1663</v>
      </c>
      <c r="K666" t="s">
        <v>1677</v>
      </c>
      <c r="L666" t="s">
        <v>1680</v>
      </c>
      <c r="M666" s="86">
        <v>39825</v>
      </c>
    </row>
    <row r="667" spans="1:13" x14ac:dyDescent="0.2">
      <c r="A667">
        <v>28928</v>
      </c>
      <c r="B667" s="86">
        <v>40298</v>
      </c>
      <c r="C667" t="s">
        <v>1652</v>
      </c>
      <c r="D667">
        <v>22</v>
      </c>
      <c r="E667">
        <v>5144.9399999999996</v>
      </c>
      <c r="F667" t="s">
        <v>1660</v>
      </c>
      <c r="G667">
        <v>11.25</v>
      </c>
      <c r="H667" t="s">
        <v>1690</v>
      </c>
      <c r="I667" t="s">
        <v>1667</v>
      </c>
      <c r="J667" t="s">
        <v>1663</v>
      </c>
      <c r="K667" t="s">
        <v>1677</v>
      </c>
      <c r="L667" t="s">
        <v>1658</v>
      </c>
      <c r="M667" s="86">
        <v>40298</v>
      </c>
    </row>
    <row r="668" spans="1:13" x14ac:dyDescent="0.2">
      <c r="A668">
        <v>57121</v>
      </c>
      <c r="B668" s="86">
        <v>40863</v>
      </c>
      <c r="C668" t="s">
        <v>1666</v>
      </c>
      <c r="D668">
        <v>42</v>
      </c>
      <c r="E668">
        <v>199.24</v>
      </c>
      <c r="F668" t="s">
        <v>1660</v>
      </c>
      <c r="G668">
        <v>4.72</v>
      </c>
      <c r="H668" t="s">
        <v>1685</v>
      </c>
      <c r="I668" t="s">
        <v>1655</v>
      </c>
      <c r="J668" t="s">
        <v>1668</v>
      </c>
      <c r="K668" t="s">
        <v>1679</v>
      </c>
      <c r="L668" t="s">
        <v>1658</v>
      </c>
      <c r="M668" s="86">
        <v>40865</v>
      </c>
    </row>
    <row r="669" spans="1:13" x14ac:dyDescent="0.2">
      <c r="A669">
        <v>27553</v>
      </c>
      <c r="B669" s="86">
        <v>40767</v>
      </c>
      <c r="C669" t="s">
        <v>1675</v>
      </c>
      <c r="D669">
        <v>16</v>
      </c>
      <c r="E669">
        <v>2631.107</v>
      </c>
      <c r="F669" t="s">
        <v>1660</v>
      </c>
      <c r="G669">
        <v>13.99</v>
      </c>
      <c r="H669" t="s">
        <v>1678</v>
      </c>
      <c r="I669" t="s">
        <v>1667</v>
      </c>
      <c r="J669" t="s">
        <v>1663</v>
      </c>
      <c r="K669" t="s">
        <v>1664</v>
      </c>
      <c r="L669" t="s">
        <v>1665</v>
      </c>
      <c r="M669" s="86">
        <v>40769</v>
      </c>
    </row>
    <row r="670" spans="1:13" x14ac:dyDescent="0.2">
      <c r="A670">
        <v>15296</v>
      </c>
      <c r="B670" s="86">
        <v>41128</v>
      </c>
      <c r="C670" t="s">
        <v>1666</v>
      </c>
      <c r="D670">
        <v>38</v>
      </c>
      <c r="E670">
        <v>6216.6</v>
      </c>
      <c r="F670" t="s">
        <v>1660</v>
      </c>
      <c r="G670">
        <v>19.989999999999998</v>
      </c>
      <c r="H670" t="s">
        <v>1690</v>
      </c>
      <c r="I670" t="s">
        <v>1667</v>
      </c>
      <c r="J670" t="s">
        <v>1668</v>
      </c>
      <c r="K670" t="s">
        <v>1694</v>
      </c>
      <c r="L670" t="s">
        <v>1658</v>
      </c>
      <c r="M670" s="86">
        <v>41130</v>
      </c>
    </row>
    <row r="671" spans="1:13" x14ac:dyDescent="0.2">
      <c r="A671">
        <v>12420</v>
      </c>
      <c r="B671" s="86">
        <v>40538</v>
      </c>
      <c r="C671" t="s">
        <v>1675</v>
      </c>
      <c r="D671">
        <v>34</v>
      </c>
      <c r="E671">
        <v>536.25</v>
      </c>
      <c r="F671" t="s">
        <v>1653</v>
      </c>
      <c r="G671">
        <v>13.18</v>
      </c>
      <c r="H671" t="s">
        <v>1688</v>
      </c>
      <c r="I671" t="s">
        <v>1676</v>
      </c>
      <c r="J671" t="s">
        <v>1668</v>
      </c>
      <c r="K671" t="s">
        <v>1682</v>
      </c>
      <c r="L671" t="s">
        <v>1658</v>
      </c>
      <c r="M671" s="86">
        <v>40538</v>
      </c>
    </row>
    <row r="672" spans="1:13" x14ac:dyDescent="0.2">
      <c r="A672">
        <v>23745</v>
      </c>
      <c r="B672" s="86">
        <v>41248</v>
      </c>
      <c r="C672" t="s">
        <v>1652</v>
      </c>
      <c r="D672">
        <v>47</v>
      </c>
      <c r="E672">
        <v>10941.23</v>
      </c>
      <c r="F672" t="s">
        <v>1672</v>
      </c>
      <c r="G672">
        <v>32.479999999999997</v>
      </c>
      <c r="H672" t="s">
        <v>1654</v>
      </c>
      <c r="I672" t="s">
        <v>1667</v>
      </c>
      <c r="J672" t="s">
        <v>1656</v>
      </c>
      <c r="K672" t="s">
        <v>1691</v>
      </c>
      <c r="L672" t="s">
        <v>1698</v>
      </c>
      <c r="M672" s="86">
        <v>41252</v>
      </c>
    </row>
    <row r="673" spans="1:13" x14ac:dyDescent="0.2">
      <c r="A673">
        <v>33219</v>
      </c>
      <c r="B673" s="86">
        <v>40887</v>
      </c>
      <c r="C673" t="s">
        <v>1659</v>
      </c>
      <c r="D673">
        <v>32</v>
      </c>
      <c r="E673">
        <v>7341.96</v>
      </c>
      <c r="F673" t="s">
        <v>1672</v>
      </c>
      <c r="G673">
        <v>64.2</v>
      </c>
      <c r="H673" t="s">
        <v>1661</v>
      </c>
      <c r="I673" t="s">
        <v>1655</v>
      </c>
      <c r="J673" t="s">
        <v>1656</v>
      </c>
      <c r="K673" t="s">
        <v>1673</v>
      </c>
      <c r="L673" t="s">
        <v>1674</v>
      </c>
      <c r="M673" s="86">
        <v>40888</v>
      </c>
    </row>
    <row r="674" spans="1:13" x14ac:dyDescent="0.2">
      <c r="A674">
        <v>55361</v>
      </c>
      <c r="B674" s="86">
        <v>40625</v>
      </c>
      <c r="C674" t="s">
        <v>1666</v>
      </c>
      <c r="D674">
        <v>22</v>
      </c>
      <c r="E674">
        <v>51.39</v>
      </c>
      <c r="F674" t="s">
        <v>1653</v>
      </c>
      <c r="G674">
        <v>4.8600000000000003</v>
      </c>
      <c r="H674" t="s">
        <v>1683</v>
      </c>
      <c r="I674" t="s">
        <v>1662</v>
      </c>
      <c r="J674" t="s">
        <v>1656</v>
      </c>
      <c r="K674" t="s">
        <v>1657</v>
      </c>
      <c r="L674" t="s">
        <v>1658</v>
      </c>
      <c r="M674" s="86">
        <v>40626</v>
      </c>
    </row>
    <row r="675" spans="1:13" x14ac:dyDescent="0.2">
      <c r="A675">
        <v>26887</v>
      </c>
      <c r="B675" s="86">
        <v>40678</v>
      </c>
      <c r="C675" t="s">
        <v>1671</v>
      </c>
      <c r="D675">
        <v>23</v>
      </c>
      <c r="E675">
        <v>193.84</v>
      </c>
      <c r="F675" t="s">
        <v>1653</v>
      </c>
      <c r="G675">
        <v>8.94</v>
      </c>
      <c r="H675" t="s">
        <v>1685</v>
      </c>
      <c r="I675" t="s">
        <v>1662</v>
      </c>
      <c r="J675" t="s">
        <v>1668</v>
      </c>
      <c r="K675" t="s">
        <v>1682</v>
      </c>
      <c r="L675" t="s">
        <v>1658</v>
      </c>
      <c r="M675" s="86">
        <v>40678</v>
      </c>
    </row>
    <row r="676" spans="1:13" x14ac:dyDescent="0.2">
      <c r="A676">
        <v>44706</v>
      </c>
      <c r="B676" s="86">
        <v>40267</v>
      </c>
      <c r="C676" t="s">
        <v>1652</v>
      </c>
      <c r="D676">
        <v>18</v>
      </c>
      <c r="E676">
        <v>7556.61</v>
      </c>
      <c r="F676" t="s">
        <v>1672</v>
      </c>
      <c r="G676">
        <v>110.2</v>
      </c>
      <c r="H676" t="s">
        <v>1661</v>
      </c>
      <c r="I676" t="s">
        <v>1667</v>
      </c>
      <c r="J676" t="s">
        <v>1656</v>
      </c>
      <c r="K676" t="s">
        <v>1691</v>
      </c>
      <c r="L676" t="s">
        <v>1698</v>
      </c>
      <c r="M676" s="86">
        <v>40269</v>
      </c>
    </row>
    <row r="677" spans="1:13" x14ac:dyDescent="0.2">
      <c r="A677">
        <v>15808</v>
      </c>
      <c r="B677" s="86">
        <v>40526</v>
      </c>
      <c r="C677" t="s">
        <v>1671</v>
      </c>
      <c r="D677">
        <v>42</v>
      </c>
      <c r="E677">
        <v>906.64</v>
      </c>
      <c r="F677" t="s">
        <v>1653</v>
      </c>
      <c r="G677">
        <v>15.1</v>
      </c>
      <c r="H677" t="s">
        <v>1661</v>
      </c>
      <c r="I677" t="s">
        <v>1667</v>
      </c>
      <c r="J677" t="s">
        <v>1668</v>
      </c>
      <c r="K677" t="s">
        <v>1682</v>
      </c>
      <c r="L677" t="s">
        <v>1658</v>
      </c>
      <c r="M677" s="86">
        <v>40526</v>
      </c>
    </row>
    <row r="678" spans="1:13" x14ac:dyDescent="0.2">
      <c r="A678">
        <v>19556</v>
      </c>
      <c r="B678" s="86">
        <v>40542</v>
      </c>
      <c r="C678" t="s">
        <v>1666</v>
      </c>
      <c r="D678">
        <v>22</v>
      </c>
      <c r="E678">
        <v>1131.93</v>
      </c>
      <c r="F678" t="s">
        <v>1660</v>
      </c>
      <c r="G678">
        <v>4.8600000000000003</v>
      </c>
      <c r="H678" t="s">
        <v>1681</v>
      </c>
      <c r="I678" t="s">
        <v>1655</v>
      </c>
      <c r="J678" t="s">
        <v>1668</v>
      </c>
      <c r="K678" t="s">
        <v>1679</v>
      </c>
      <c r="L678" t="s">
        <v>1658</v>
      </c>
      <c r="M678" s="86">
        <v>40553</v>
      </c>
    </row>
    <row r="679" spans="1:13" x14ac:dyDescent="0.2">
      <c r="A679">
        <v>12067</v>
      </c>
      <c r="B679" s="86">
        <v>40213</v>
      </c>
      <c r="C679" t="s">
        <v>1671</v>
      </c>
      <c r="D679">
        <v>12</v>
      </c>
      <c r="E679">
        <v>1211.72</v>
      </c>
      <c r="F679" t="s">
        <v>1660</v>
      </c>
      <c r="G679">
        <v>8.99</v>
      </c>
      <c r="H679" t="s">
        <v>1688</v>
      </c>
      <c r="I679" t="s">
        <v>1662</v>
      </c>
      <c r="J679" t="s">
        <v>1656</v>
      </c>
      <c r="K679" t="s">
        <v>1657</v>
      </c>
      <c r="L679" t="s">
        <v>1680</v>
      </c>
      <c r="M679" s="86">
        <v>40214</v>
      </c>
    </row>
    <row r="680" spans="1:13" x14ac:dyDescent="0.2">
      <c r="A680">
        <v>44069</v>
      </c>
      <c r="B680" s="86">
        <v>39815</v>
      </c>
      <c r="C680" t="s">
        <v>1671</v>
      </c>
      <c r="D680">
        <v>16</v>
      </c>
      <c r="E680">
        <v>137.63</v>
      </c>
      <c r="F680" t="s">
        <v>1653</v>
      </c>
      <c r="G680">
        <v>2.15</v>
      </c>
      <c r="H680" t="s">
        <v>1654</v>
      </c>
      <c r="I680" t="s">
        <v>1655</v>
      </c>
      <c r="J680" t="s">
        <v>1668</v>
      </c>
      <c r="K680" t="s">
        <v>1679</v>
      </c>
      <c r="L680" t="s">
        <v>1670</v>
      </c>
      <c r="M680" s="86">
        <v>39817</v>
      </c>
    </row>
    <row r="681" spans="1:13" x14ac:dyDescent="0.2">
      <c r="A681">
        <v>17543</v>
      </c>
      <c r="B681" s="86">
        <v>41054</v>
      </c>
      <c r="C681" t="s">
        <v>1671</v>
      </c>
      <c r="D681">
        <v>35</v>
      </c>
      <c r="E681">
        <v>1041.74</v>
      </c>
      <c r="F681" t="s">
        <v>1660</v>
      </c>
      <c r="G681">
        <v>17.079999999999998</v>
      </c>
      <c r="H681" t="s">
        <v>1693</v>
      </c>
      <c r="I681" t="s">
        <v>1655</v>
      </c>
      <c r="J681" t="s">
        <v>1668</v>
      </c>
      <c r="K681" t="s">
        <v>1679</v>
      </c>
      <c r="L681" t="s">
        <v>1658</v>
      </c>
      <c r="M681" s="86">
        <v>41056</v>
      </c>
    </row>
    <row r="682" spans="1:13" x14ac:dyDescent="0.2">
      <c r="A682">
        <v>35457</v>
      </c>
      <c r="B682" s="86">
        <v>40154</v>
      </c>
      <c r="C682" t="s">
        <v>1652</v>
      </c>
      <c r="D682">
        <v>45</v>
      </c>
      <c r="E682">
        <v>3286.27</v>
      </c>
      <c r="F682" t="s">
        <v>1660</v>
      </c>
      <c r="G682">
        <v>3.5</v>
      </c>
      <c r="H682" t="s">
        <v>1693</v>
      </c>
      <c r="I682" t="s">
        <v>1655</v>
      </c>
      <c r="J682" t="s">
        <v>1668</v>
      </c>
      <c r="K682" t="s">
        <v>1702</v>
      </c>
      <c r="L682" t="s">
        <v>1658</v>
      </c>
      <c r="M682" s="86">
        <v>40161</v>
      </c>
    </row>
    <row r="683" spans="1:13" x14ac:dyDescent="0.2">
      <c r="A683">
        <v>12096</v>
      </c>
      <c r="B683" s="86">
        <v>41171</v>
      </c>
      <c r="C683" t="s">
        <v>1675</v>
      </c>
      <c r="D683">
        <v>46</v>
      </c>
      <c r="E683">
        <v>8009.5924999999997</v>
      </c>
      <c r="F683" t="s">
        <v>1660</v>
      </c>
      <c r="G683">
        <v>8.08</v>
      </c>
      <c r="H683" t="s">
        <v>1678</v>
      </c>
      <c r="I683" t="s">
        <v>1676</v>
      </c>
      <c r="J683" t="s">
        <v>1663</v>
      </c>
      <c r="K683" t="s">
        <v>1664</v>
      </c>
      <c r="L683" t="s">
        <v>1658</v>
      </c>
      <c r="M683" s="86">
        <v>41171</v>
      </c>
    </row>
    <row r="684" spans="1:13" x14ac:dyDescent="0.2">
      <c r="A684">
        <v>55554</v>
      </c>
      <c r="B684" s="86">
        <v>40133</v>
      </c>
      <c r="C684" t="s">
        <v>1671</v>
      </c>
      <c r="D684">
        <v>9</v>
      </c>
      <c r="E684">
        <v>95.09</v>
      </c>
      <c r="F684" t="s">
        <v>1660</v>
      </c>
      <c r="G684">
        <v>3.37</v>
      </c>
      <c r="H684" t="s">
        <v>1654</v>
      </c>
      <c r="I684" t="s">
        <v>1662</v>
      </c>
      <c r="J684" t="s">
        <v>1668</v>
      </c>
      <c r="K684" t="s">
        <v>1684</v>
      </c>
      <c r="L684" t="s">
        <v>1680</v>
      </c>
      <c r="M684" s="86">
        <v>40134</v>
      </c>
    </row>
    <row r="685" spans="1:13" x14ac:dyDescent="0.2">
      <c r="A685">
        <v>26054</v>
      </c>
      <c r="B685" s="86">
        <v>40221</v>
      </c>
      <c r="C685" t="s">
        <v>1671</v>
      </c>
      <c r="D685">
        <v>47</v>
      </c>
      <c r="E685">
        <v>396.78</v>
      </c>
      <c r="F685" t="s">
        <v>1660</v>
      </c>
      <c r="G685">
        <v>10.16</v>
      </c>
      <c r="H685" t="s">
        <v>1685</v>
      </c>
      <c r="I685" t="s">
        <v>1662</v>
      </c>
      <c r="J685" t="s">
        <v>1656</v>
      </c>
      <c r="K685" t="s">
        <v>1657</v>
      </c>
      <c r="L685" t="s">
        <v>1687</v>
      </c>
      <c r="M685" s="86">
        <v>40223</v>
      </c>
    </row>
    <row r="686" spans="1:13" x14ac:dyDescent="0.2">
      <c r="A686">
        <v>4422</v>
      </c>
      <c r="B686" s="86">
        <v>40684</v>
      </c>
      <c r="C686" t="s">
        <v>1675</v>
      </c>
      <c r="D686">
        <v>12</v>
      </c>
      <c r="E686">
        <v>313.43</v>
      </c>
      <c r="F686" t="s">
        <v>1660</v>
      </c>
      <c r="G686">
        <v>8.99</v>
      </c>
      <c r="H686" t="s">
        <v>1654</v>
      </c>
      <c r="I686" t="s">
        <v>1655</v>
      </c>
      <c r="J686" t="s">
        <v>1656</v>
      </c>
      <c r="K686" t="s">
        <v>1657</v>
      </c>
      <c r="L686" t="s">
        <v>1680</v>
      </c>
      <c r="M686" s="86">
        <v>40684</v>
      </c>
    </row>
    <row r="687" spans="1:13" x14ac:dyDescent="0.2">
      <c r="A687">
        <v>9057</v>
      </c>
      <c r="B687" s="86">
        <v>40121</v>
      </c>
      <c r="C687" t="s">
        <v>1671</v>
      </c>
      <c r="D687">
        <v>20</v>
      </c>
      <c r="E687">
        <v>160.29</v>
      </c>
      <c r="F687" t="s">
        <v>1660</v>
      </c>
      <c r="G687">
        <v>4</v>
      </c>
      <c r="H687" t="s">
        <v>1692</v>
      </c>
      <c r="I687" t="s">
        <v>1676</v>
      </c>
      <c r="J687" t="s">
        <v>1656</v>
      </c>
      <c r="K687" t="s">
        <v>1657</v>
      </c>
      <c r="L687" t="s">
        <v>1670</v>
      </c>
      <c r="M687" s="86">
        <v>40121</v>
      </c>
    </row>
    <row r="688" spans="1:13" x14ac:dyDescent="0.2">
      <c r="A688">
        <v>27559</v>
      </c>
      <c r="B688" s="86">
        <v>40846</v>
      </c>
      <c r="C688" t="s">
        <v>1659</v>
      </c>
      <c r="D688">
        <v>38</v>
      </c>
      <c r="E688">
        <v>465.9</v>
      </c>
      <c r="F688" t="s">
        <v>1660</v>
      </c>
      <c r="G688">
        <v>4.8600000000000003</v>
      </c>
      <c r="H688" t="s">
        <v>1692</v>
      </c>
      <c r="I688" t="s">
        <v>1676</v>
      </c>
      <c r="J688" t="s">
        <v>1668</v>
      </c>
      <c r="K688" t="s">
        <v>1679</v>
      </c>
      <c r="L688" t="s">
        <v>1658</v>
      </c>
      <c r="M688" s="86">
        <v>40847</v>
      </c>
    </row>
    <row r="689" spans="1:13" x14ac:dyDescent="0.2">
      <c r="A689">
        <v>2628</v>
      </c>
      <c r="B689" s="86">
        <v>40472</v>
      </c>
      <c r="C689" t="s">
        <v>1652</v>
      </c>
      <c r="D689">
        <v>14</v>
      </c>
      <c r="E689">
        <v>34.590000000000003</v>
      </c>
      <c r="F689" t="s">
        <v>1660</v>
      </c>
      <c r="G689">
        <v>5</v>
      </c>
      <c r="H689" t="s">
        <v>1661</v>
      </c>
      <c r="I689" t="s">
        <v>1655</v>
      </c>
      <c r="J689" t="s">
        <v>1668</v>
      </c>
      <c r="K689" t="s">
        <v>1684</v>
      </c>
      <c r="L689" t="s">
        <v>1670</v>
      </c>
      <c r="M689" s="86">
        <v>40477</v>
      </c>
    </row>
    <row r="690" spans="1:13" x14ac:dyDescent="0.2">
      <c r="A690">
        <v>8709</v>
      </c>
      <c r="B690" s="86">
        <v>39880</v>
      </c>
      <c r="C690" t="s">
        <v>1659</v>
      </c>
      <c r="D690">
        <v>50</v>
      </c>
      <c r="E690">
        <v>2451.41</v>
      </c>
      <c r="F690" t="s">
        <v>1660</v>
      </c>
      <c r="G690">
        <v>10.17</v>
      </c>
      <c r="H690" t="s">
        <v>1661</v>
      </c>
      <c r="I690" t="s">
        <v>1676</v>
      </c>
      <c r="J690" t="s">
        <v>1663</v>
      </c>
      <c r="K690" t="s">
        <v>1695</v>
      </c>
      <c r="L690" t="s">
        <v>1665</v>
      </c>
      <c r="M690" s="86">
        <v>39882</v>
      </c>
    </row>
    <row r="691" spans="1:13" x14ac:dyDescent="0.2">
      <c r="A691">
        <v>57891</v>
      </c>
      <c r="B691" s="86">
        <v>40529</v>
      </c>
      <c r="C691" t="s">
        <v>1675</v>
      </c>
      <c r="D691">
        <v>17</v>
      </c>
      <c r="E691">
        <v>934.94050000000004</v>
      </c>
      <c r="F691" t="s">
        <v>1660</v>
      </c>
      <c r="G691">
        <v>5.92</v>
      </c>
      <c r="H691" t="s">
        <v>1654</v>
      </c>
      <c r="I691" t="s">
        <v>1676</v>
      </c>
      <c r="J691" t="s">
        <v>1663</v>
      </c>
      <c r="K691" t="s">
        <v>1664</v>
      </c>
      <c r="L691" t="s">
        <v>1658</v>
      </c>
      <c r="M691" s="86">
        <v>40529</v>
      </c>
    </row>
    <row r="692" spans="1:13" x14ac:dyDescent="0.2">
      <c r="A692">
        <v>32355</v>
      </c>
      <c r="B692" s="86">
        <v>39953</v>
      </c>
      <c r="C692" t="s">
        <v>1666</v>
      </c>
      <c r="D692">
        <v>50</v>
      </c>
      <c r="E692">
        <v>355.03</v>
      </c>
      <c r="F692" t="s">
        <v>1660</v>
      </c>
      <c r="G692">
        <v>5.1100000000000003</v>
      </c>
      <c r="H692" t="s">
        <v>1685</v>
      </c>
      <c r="I692" t="s">
        <v>1676</v>
      </c>
      <c r="J692" t="s">
        <v>1668</v>
      </c>
      <c r="K692" t="s">
        <v>1679</v>
      </c>
      <c r="L692" t="s">
        <v>1658</v>
      </c>
      <c r="M692" s="86">
        <v>39955</v>
      </c>
    </row>
    <row r="693" spans="1:13" x14ac:dyDescent="0.2">
      <c r="A693">
        <v>19234</v>
      </c>
      <c r="B693" s="86">
        <v>39837</v>
      </c>
      <c r="C693" t="s">
        <v>1659</v>
      </c>
      <c r="D693">
        <v>24</v>
      </c>
      <c r="E693">
        <v>359.65</v>
      </c>
      <c r="F693" t="s">
        <v>1660</v>
      </c>
      <c r="G693">
        <v>6.75</v>
      </c>
      <c r="H693" t="s">
        <v>1654</v>
      </c>
      <c r="I693" t="s">
        <v>1667</v>
      </c>
      <c r="J693" t="s">
        <v>1668</v>
      </c>
      <c r="K693" t="s">
        <v>1702</v>
      </c>
      <c r="L693" t="s">
        <v>1665</v>
      </c>
      <c r="M693" s="86">
        <v>39837</v>
      </c>
    </row>
    <row r="694" spans="1:13" x14ac:dyDescent="0.2">
      <c r="A694">
        <v>15715</v>
      </c>
      <c r="B694" s="86">
        <v>41197</v>
      </c>
      <c r="C694" t="s">
        <v>1671</v>
      </c>
      <c r="D694">
        <v>43</v>
      </c>
      <c r="E694">
        <v>2123.64</v>
      </c>
      <c r="F694" t="s">
        <v>1660</v>
      </c>
      <c r="G694">
        <v>5.86</v>
      </c>
      <c r="H694" t="s">
        <v>1688</v>
      </c>
      <c r="I694" t="s">
        <v>1676</v>
      </c>
      <c r="J694" t="s">
        <v>1668</v>
      </c>
      <c r="K694" t="s">
        <v>1679</v>
      </c>
      <c r="L694" t="s">
        <v>1658</v>
      </c>
      <c r="M694" s="86">
        <v>41200</v>
      </c>
    </row>
    <row r="695" spans="1:13" x14ac:dyDescent="0.2">
      <c r="A695">
        <v>44871</v>
      </c>
      <c r="B695" s="86">
        <v>40666</v>
      </c>
      <c r="C695" t="s">
        <v>1671</v>
      </c>
      <c r="D695">
        <v>27</v>
      </c>
      <c r="E695">
        <v>94.46</v>
      </c>
      <c r="F695" t="s">
        <v>1660</v>
      </c>
      <c r="G695">
        <v>4.2</v>
      </c>
      <c r="H695" t="s">
        <v>1690</v>
      </c>
      <c r="I695" t="s">
        <v>1676</v>
      </c>
      <c r="J695" t="s">
        <v>1668</v>
      </c>
      <c r="K695" t="s">
        <v>1669</v>
      </c>
      <c r="L695" t="s">
        <v>1670</v>
      </c>
      <c r="M695" s="86">
        <v>40668</v>
      </c>
    </row>
    <row r="696" spans="1:13" x14ac:dyDescent="0.2">
      <c r="A696">
        <v>36034</v>
      </c>
      <c r="B696" s="86">
        <v>41198</v>
      </c>
      <c r="C696" t="s">
        <v>1659</v>
      </c>
      <c r="D696">
        <v>10</v>
      </c>
      <c r="E696">
        <v>19.36</v>
      </c>
      <c r="F696" t="s">
        <v>1660</v>
      </c>
      <c r="G696">
        <v>0.7</v>
      </c>
      <c r="H696" t="s">
        <v>1683</v>
      </c>
      <c r="I696" t="s">
        <v>1655</v>
      </c>
      <c r="J696" t="s">
        <v>1668</v>
      </c>
      <c r="K696" t="s">
        <v>1669</v>
      </c>
      <c r="L696" t="s">
        <v>1670</v>
      </c>
      <c r="M696" s="86">
        <v>41200</v>
      </c>
    </row>
    <row r="697" spans="1:13" x14ac:dyDescent="0.2">
      <c r="A697">
        <v>59911</v>
      </c>
      <c r="B697" s="86">
        <v>40895</v>
      </c>
      <c r="C697" t="s">
        <v>1666</v>
      </c>
      <c r="D697">
        <v>1</v>
      </c>
      <c r="E697">
        <v>10.59</v>
      </c>
      <c r="F697" t="s">
        <v>1660</v>
      </c>
      <c r="G697">
        <v>2.15</v>
      </c>
      <c r="H697" t="s">
        <v>1688</v>
      </c>
      <c r="I697" t="s">
        <v>1667</v>
      </c>
      <c r="J697" t="s">
        <v>1668</v>
      </c>
      <c r="K697" t="s">
        <v>1679</v>
      </c>
      <c r="L697" t="s">
        <v>1670</v>
      </c>
      <c r="M697" s="86">
        <v>40896</v>
      </c>
    </row>
    <row r="698" spans="1:13" x14ac:dyDescent="0.2">
      <c r="A698">
        <v>49409</v>
      </c>
      <c r="B698" s="86">
        <v>40771</v>
      </c>
      <c r="C698" t="s">
        <v>1659</v>
      </c>
      <c r="D698">
        <v>28</v>
      </c>
      <c r="E698">
        <v>1457.78</v>
      </c>
      <c r="F698" t="s">
        <v>1660</v>
      </c>
      <c r="G698">
        <v>19.989999999999998</v>
      </c>
      <c r="H698" t="s">
        <v>1690</v>
      </c>
      <c r="I698" t="s">
        <v>1655</v>
      </c>
      <c r="J698" t="s">
        <v>1663</v>
      </c>
      <c r="K698" t="s">
        <v>1677</v>
      </c>
      <c r="L698" t="s">
        <v>1658</v>
      </c>
      <c r="M698" s="86">
        <v>40772</v>
      </c>
    </row>
    <row r="699" spans="1:13" x14ac:dyDescent="0.2">
      <c r="A699">
        <v>17539</v>
      </c>
      <c r="B699" s="86">
        <v>40801</v>
      </c>
      <c r="C699" t="s">
        <v>1666</v>
      </c>
      <c r="D699">
        <v>28</v>
      </c>
      <c r="E699">
        <v>381.79</v>
      </c>
      <c r="F699" t="s">
        <v>1660</v>
      </c>
      <c r="G699">
        <v>5</v>
      </c>
      <c r="H699" t="s">
        <v>1685</v>
      </c>
      <c r="I699" t="s">
        <v>1655</v>
      </c>
      <c r="J699" t="s">
        <v>1656</v>
      </c>
      <c r="K699" t="s">
        <v>1657</v>
      </c>
      <c r="L699" t="s">
        <v>1680</v>
      </c>
      <c r="M699" s="86">
        <v>40802</v>
      </c>
    </row>
    <row r="700" spans="1:13" x14ac:dyDescent="0.2">
      <c r="A700">
        <v>44487</v>
      </c>
      <c r="B700" s="86">
        <v>40067</v>
      </c>
      <c r="C700" t="s">
        <v>1671</v>
      </c>
      <c r="D700">
        <v>37</v>
      </c>
      <c r="E700">
        <v>558.77</v>
      </c>
      <c r="F700" t="s">
        <v>1660</v>
      </c>
      <c r="G700">
        <v>4.53</v>
      </c>
      <c r="H700" t="s">
        <v>1683</v>
      </c>
      <c r="I700" t="s">
        <v>1667</v>
      </c>
      <c r="J700" t="s">
        <v>1668</v>
      </c>
      <c r="K700" t="s">
        <v>1694</v>
      </c>
      <c r="L700" t="s">
        <v>1658</v>
      </c>
      <c r="M700" s="86">
        <v>40069</v>
      </c>
    </row>
    <row r="701" spans="1:13" x14ac:dyDescent="0.2">
      <c r="A701">
        <v>21862</v>
      </c>
      <c r="B701" s="86">
        <v>40433</v>
      </c>
      <c r="C701" t="s">
        <v>1666</v>
      </c>
      <c r="D701">
        <v>46</v>
      </c>
      <c r="E701">
        <v>385.05</v>
      </c>
      <c r="F701" t="s">
        <v>1660</v>
      </c>
      <c r="G701">
        <v>3.12</v>
      </c>
      <c r="H701" t="s">
        <v>1685</v>
      </c>
      <c r="I701" t="s">
        <v>1655</v>
      </c>
      <c r="J701" t="s">
        <v>1668</v>
      </c>
      <c r="K701" t="s">
        <v>1669</v>
      </c>
      <c r="L701" t="s">
        <v>1670</v>
      </c>
      <c r="M701" s="86">
        <v>40434</v>
      </c>
    </row>
    <row r="702" spans="1:13" x14ac:dyDescent="0.2">
      <c r="A702">
        <v>3680</v>
      </c>
      <c r="B702" s="86">
        <v>41252</v>
      </c>
      <c r="C702" t="s">
        <v>1666</v>
      </c>
      <c r="D702">
        <v>24</v>
      </c>
      <c r="E702">
        <v>99.53</v>
      </c>
      <c r="F702" t="s">
        <v>1653</v>
      </c>
      <c r="G702">
        <v>1.49</v>
      </c>
      <c r="H702" t="s">
        <v>1683</v>
      </c>
      <c r="I702" t="s">
        <v>1667</v>
      </c>
      <c r="J702" t="s">
        <v>1668</v>
      </c>
      <c r="K702" t="s">
        <v>1682</v>
      </c>
      <c r="L702" t="s">
        <v>1658</v>
      </c>
      <c r="M702" s="86">
        <v>41254</v>
      </c>
    </row>
    <row r="703" spans="1:13" x14ac:dyDescent="0.2">
      <c r="A703">
        <v>9249</v>
      </c>
      <c r="B703" s="86">
        <v>40317</v>
      </c>
      <c r="C703" t="s">
        <v>1659</v>
      </c>
      <c r="D703">
        <v>42</v>
      </c>
      <c r="E703">
        <v>1546.8</v>
      </c>
      <c r="F703" t="s">
        <v>1660</v>
      </c>
      <c r="G703">
        <v>12.9</v>
      </c>
      <c r="H703" t="s">
        <v>1685</v>
      </c>
      <c r="I703" t="s">
        <v>1662</v>
      </c>
      <c r="J703" t="s">
        <v>1668</v>
      </c>
      <c r="K703" t="s">
        <v>1694</v>
      </c>
      <c r="L703" t="s">
        <v>1658</v>
      </c>
      <c r="M703" s="86">
        <v>40318</v>
      </c>
    </row>
    <row r="704" spans="1:13" x14ac:dyDescent="0.2">
      <c r="A704">
        <v>24294</v>
      </c>
      <c r="B704" s="86">
        <v>40027</v>
      </c>
      <c r="C704" t="s">
        <v>1666</v>
      </c>
      <c r="D704">
        <v>24</v>
      </c>
      <c r="E704">
        <v>4865.72</v>
      </c>
      <c r="F704" t="s">
        <v>1672</v>
      </c>
      <c r="G704">
        <v>15.59</v>
      </c>
      <c r="H704" t="s">
        <v>1678</v>
      </c>
      <c r="I704" t="s">
        <v>1676</v>
      </c>
      <c r="J704" t="s">
        <v>1663</v>
      </c>
      <c r="K704" t="s">
        <v>1695</v>
      </c>
      <c r="L704" t="s">
        <v>1674</v>
      </c>
      <c r="M704" s="86">
        <v>40028</v>
      </c>
    </row>
    <row r="705" spans="1:13" x14ac:dyDescent="0.2">
      <c r="A705">
        <v>50208</v>
      </c>
      <c r="B705" s="86">
        <v>40565</v>
      </c>
      <c r="C705" t="s">
        <v>1675</v>
      </c>
      <c r="D705">
        <v>4</v>
      </c>
      <c r="E705">
        <v>38.76</v>
      </c>
      <c r="F705" t="s">
        <v>1653</v>
      </c>
      <c r="G705">
        <v>6.97</v>
      </c>
      <c r="H705" t="s">
        <v>1692</v>
      </c>
      <c r="I705" t="s">
        <v>1667</v>
      </c>
      <c r="J705" t="s">
        <v>1668</v>
      </c>
      <c r="K705" t="s">
        <v>1682</v>
      </c>
      <c r="L705" t="s">
        <v>1658</v>
      </c>
      <c r="M705" s="86">
        <v>40566</v>
      </c>
    </row>
    <row r="706" spans="1:13" x14ac:dyDescent="0.2">
      <c r="A706">
        <v>52423</v>
      </c>
      <c r="B706" s="86">
        <v>40644</v>
      </c>
      <c r="C706" t="s">
        <v>1671</v>
      </c>
      <c r="D706">
        <v>25</v>
      </c>
      <c r="E706">
        <v>1128.03</v>
      </c>
      <c r="F706" t="s">
        <v>1660</v>
      </c>
      <c r="G706">
        <v>6.22</v>
      </c>
      <c r="H706" t="s">
        <v>1654</v>
      </c>
      <c r="I706" t="s">
        <v>1676</v>
      </c>
      <c r="J706" t="s">
        <v>1668</v>
      </c>
      <c r="K706" t="s">
        <v>1694</v>
      </c>
      <c r="L706" t="s">
        <v>1658</v>
      </c>
      <c r="M706" s="86">
        <v>40645</v>
      </c>
    </row>
    <row r="707" spans="1:13" x14ac:dyDescent="0.2">
      <c r="A707">
        <v>29953</v>
      </c>
      <c r="B707" s="86">
        <v>40581</v>
      </c>
      <c r="C707" t="s">
        <v>1671</v>
      </c>
      <c r="D707">
        <v>42</v>
      </c>
      <c r="E707">
        <v>619.77</v>
      </c>
      <c r="F707" t="s">
        <v>1660</v>
      </c>
      <c r="G707">
        <v>7.17</v>
      </c>
      <c r="H707" t="s">
        <v>1661</v>
      </c>
      <c r="I707" t="s">
        <v>1676</v>
      </c>
      <c r="J707" t="s">
        <v>1668</v>
      </c>
      <c r="K707" t="s">
        <v>1682</v>
      </c>
      <c r="L707" t="s">
        <v>1658</v>
      </c>
      <c r="M707" s="86">
        <v>40584</v>
      </c>
    </row>
    <row r="708" spans="1:13" x14ac:dyDescent="0.2">
      <c r="A708">
        <v>28897</v>
      </c>
      <c r="B708" s="86">
        <v>40049</v>
      </c>
      <c r="C708" t="s">
        <v>1675</v>
      </c>
      <c r="D708">
        <v>14</v>
      </c>
      <c r="E708">
        <v>877.47</v>
      </c>
      <c r="F708" t="s">
        <v>1660</v>
      </c>
      <c r="G708">
        <v>19.989999999999998</v>
      </c>
      <c r="H708" t="s">
        <v>1661</v>
      </c>
      <c r="I708" t="s">
        <v>1655</v>
      </c>
      <c r="J708" t="s">
        <v>1668</v>
      </c>
      <c r="K708" t="s">
        <v>1696</v>
      </c>
      <c r="L708" t="s">
        <v>1658</v>
      </c>
      <c r="M708" s="86">
        <v>40051</v>
      </c>
    </row>
    <row r="709" spans="1:13" x14ac:dyDescent="0.2">
      <c r="A709">
        <v>30913</v>
      </c>
      <c r="B709" s="86">
        <v>41174</v>
      </c>
      <c r="C709" t="s">
        <v>1675</v>
      </c>
      <c r="D709">
        <v>23</v>
      </c>
      <c r="E709">
        <v>143.1</v>
      </c>
      <c r="F709" t="s">
        <v>1660</v>
      </c>
      <c r="G709">
        <v>1.49</v>
      </c>
      <c r="H709" t="s">
        <v>1685</v>
      </c>
      <c r="I709" t="s">
        <v>1667</v>
      </c>
      <c r="J709" t="s">
        <v>1668</v>
      </c>
      <c r="K709" t="s">
        <v>1682</v>
      </c>
      <c r="L709" t="s">
        <v>1658</v>
      </c>
      <c r="M709" s="86">
        <v>41175</v>
      </c>
    </row>
    <row r="710" spans="1:13" x14ac:dyDescent="0.2">
      <c r="A710">
        <v>11011</v>
      </c>
      <c r="B710" s="86">
        <v>41042</v>
      </c>
      <c r="C710" t="s">
        <v>1659</v>
      </c>
      <c r="D710">
        <v>36</v>
      </c>
      <c r="E710">
        <v>305.62</v>
      </c>
      <c r="F710" t="s">
        <v>1660</v>
      </c>
      <c r="G710">
        <v>8.2899999999999991</v>
      </c>
      <c r="H710" t="s">
        <v>1692</v>
      </c>
      <c r="I710" t="s">
        <v>1662</v>
      </c>
      <c r="J710" t="s">
        <v>1668</v>
      </c>
      <c r="K710" t="s">
        <v>1696</v>
      </c>
      <c r="L710" t="s">
        <v>1658</v>
      </c>
      <c r="M710" s="86">
        <v>41043</v>
      </c>
    </row>
    <row r="711" spans="1:13" x14ac:dyDescent="0.2">
      <c r="A711">
        <v>26144</v>
      </c>
      <c r="B711" s="86">
        <v>40842</v>
      </c>
      <c r="C711" t="s">
        <v>1659</v>
      </c>
      <c r="D711">
        <v>28</v>
      </c>
      <c r="E711">
        <v>75.739999999999995</v>
      </c>
      <c r="F711" t="s">
        <v>1660</v>
      </c>
      <c r="G711">
        <v>0.99</v>
      </c>
      <c r="H711" t="s">
        <v>1688</v>
      </c>
      <c r="I711" t="s">
        <v>1662</v>
      </c>
      <c r="J711" t="s">
        <v>1668</v>
      </c>
      <c r="K711" t="s">
        <v>1697</v>
      </c>
      <c r="L711" t="s">
        <v>1658</v>
      </c>
      <c r="M711" s="86">
        <v>40843</v>
      </c>
    </row>
    <row r="712" spans="1:13" x14ac:dyDescent="0.2">
      <c r="A712">
        <v>12611</v>
      </c>
      <c r="B712" s="86">
        <v>40831</v>
      </c>
      <c r="C712" t="s">
        <v>1675</v>
      </c>
      <c r="D712">
        <v>13</v>
      </c>
      <c r="E712">
        <v>189.99</v>
      </c>
      <c r="F712" t="s">
        <v>1653</v>
      </c>
      <c r="G712">
        <v>1.49</v>
      </c>
      <c r="H712" t="s">
        <v>1688</v>
      </c>
      <c r="I712" t="s">
        <v>1676</v>
      </c>
      <c r="J712" t="s">
        <v>1668</v>
      </c>
      <c r="K712" t="s">
        <v>1682</v>
      </c>
      <c r="L712" t="s">
        <v>1658</v>
      </c>
      <c r="M712" s="86">
        <v>40833</v>
      </c>
    </row>
    <row r="713" spans="1:13" x14ac:dyDescent="0.2">
      <c r="A713">
        <v>46979</v>
      </c>
      <c r="B713" s="86">
        <v>41106</v>
      </c>
      <c r="C713" t="s">
        <v>1652</v>
      </c>
      <c r="D713">
        <v>26</v>
      </c>
      <c r="E713">
        <v>135.88</v>
      </c>
      <c r="F713" t="s">
        <v>1660</v>
      </c>
      <c r="G713">
        <v>5.49</v>
      </c>
      <c r="H713" t="s">
        <v>1688</v>
      </c>
      <c r="I713" t="s">
        <v>1655</v>
      </c>
      <c r="J713" t="s">
        <v>1668</v>
      </c>
      <c r="K713" t="s">
        <v>1679</v>
      </c>
      <c r="L713" t="s">
        <v>1658</v>
      </c>
      <c r="M713" s="86">
        <v>41115</v>
      </c>
    </row>
    <row r="714" spans="1:13" x14ac:dyDescent="0.2">
      <c r="A714">
        <v>40327</v>
      </c>
      <c r="B714" s="86">
        <v>40676</v>
      </c>
      <c r="C714" t="s">
        <v>1675</v>
      </c>
      <c r="D714">
        <v>36</v>
      </c>
      <c r="E714">
        <v>152.96</v>
      </c>
      <c r="F714" t="s">
        <v>1660</v>
      </c>
      <c r="G714">
        <v>5.74</v>
      </c>
      <c r="H714" t="s">
        <v>1689</v>
      </c>
      <c r="I714" t="s">
        <v>1667</v>
      </c>
      <c r="J714" t="s">
        <v>1668</v>
      </c>
      <c r="K714" t="s">
        <v>1679</v>
      </c>
      <c r="L714" t="s">
        <v>1658</v>
      </c>
      <c r="M714" s="86">
        <v>40678</v>
      </c>
    </row>
    <row r="715" spans="1:13" x14ac:dyDescent="0.2">
      <c r="A715">
        <v>47524</v>
      </c>
      <c r="B715" s="86">
        <v>40283</v>
      </c>
      <c r="C715" t="s">
        <v>1675</v>
      </c>
      <c r="D715">
        <v>8</v>
      </c>
      <c r="E715">
        <v>269.14</v>
      </c>
      <c r="F715" t="s">
        <v>1660</v>
      </c>
      <c r="G715">
        <v>9.02</v>
      </c>
      <c r="H715" t="s">
        <v>1685</v>
      </c>
      <c r="I715" t="s">
        <v>1667</v>
      </c>
      <c r="J715" t="s">
        <v>1663</v>
      </c>
      <c r="K715" t="s">
        <v>1677</v>
      </c>
      <c r="L715" t="s">
        <v>1658</v>
      </c>
      <c r="M715" s="86">
        <v>40285</v>
      </c>
    </row>
    <row r="716" spans="1:13" x14ac:dyDescent="0.2">
      <c r="A716">
        <v>13378</v>
      </c>
      <c r="B716" s="86">
        <v>40077</v>
      </c>
      <c r="C716" t="s">
        <v>1652</v>
      </c>
      <c r="D716">
        <v>16</v>
      </c>
      <c r="E716">
        <v>96.04</v>
      </c>
      <c r="F716" t="s">
        <v>1660</v>
      </c>
      <c r="G716">
        <v>5.3</v>
      </c>
      <c r="H716" t="s">
        <v>1683</v>
      </c>
      <c r="I716" t="s">
        <v>1667</v>
      </c>
      <c r="J716" t="s">
        <v>1668</v>
      </c>
      <c r="K716" t="s">
        <v>1684</v>
      </c>
      <c r="L716" t="s">
        <v>1680</v>
      </c>
      <c r="M716" s="86">
        <v>40082</v>
      </c>
    </row>
    <row r="717" spans="1:13" x14ac:dyDescent="0.2">
      <c r="A717">
        <v>7719</v>
      </c>
      <c r="B717" s="86">
        <v>39893</v>
      </c>
      <c r="C717" t="s">
        <v>1652</v>
      </c>
      <c r="D717">
        <v>37</v>
      </c>
      <c r="E717">
        <v>522.62</v>
      </c>
      <c r="F717" t="s">
        <v>1660</v>
      </c>
      <c r="G717">
        <v>4.51</v>
      </c>
      <c r="H717" t="s">
        <v>1685</v>
      </c>
      <c r="I717" t="s">
        <v>1676</v>
      </c>
      <c r="J717" t="s">
        <v>1668</v>
      </c>
      <c r="K717" t="s">
        <v>1694</v>
      </c>
      <c r="L717" t="s">
        <v>1658</v>
      </c>
      <c r="M717" s="86">
        <v>39895</v>
      </c>
    </row>
    <row r="718" spans="1:13" x14ac:dyDescent="0.2">
      <c r="A718">
        <v>24577</v>
      </c>
      <c r="B718" s="86">
        <v>40238</v>
      </c>
      <c r="C718" t="s">
        <v>1675</v>
      </c>
      <c r="D718">
        <v>8</v>
      </c>
      <c r="E718">
        <v>180.79</v>
      </c>
      <c r="F718" t="s">
        <v>1660</v>
      </c>
      <c r="G718">
        <v>5.47</v>
      </c>
      <c r="H718" t="s">
        <v>1690</v>
      </c>
      <c r="I718" t="s">
        <v>1667</v>
      </c>
      <c r="J718" t="s">
        <v>1668</v>
      </c>
      <c r="K718" t="s">
        <v>1679</v>
      </c>
      <c r="L718" t="s">
        <v>1658</v>
      </c>
      <c r="M718" s="86">
        <v>40239</v>
      </c>
    </row>
    <row r="719" spans="1:13" x14ac:dyDescent="0.2">
      <c r="A719">
        <v>15781</v>
      </c>
      <c r="B719" s="86">
        <v>41155</v>
      </c>
      <c r="C719" t="s">
        <v>1659</v>
      </c>
      <c r="D719">
        <v>29</v>
      </c>
      <c r="E719">
        <v>824.51</v>
      </c>
      <c r="F719" t="s">
        <v>1660</v>
      </c>
      <c r="G719">
        <v>4</v>
      </c>
      <c r="H719" t="s">
        <v>1703</v>
      </c>
      <c r="I719" t="s">
        <v>1676</v>
      </c>
      <c r="J719" t="s">
        <v>1663</v>
      </c>
      <c r="K719" t="s">
        <v>1677</v>
      </c>
      <c r="L719" t="s">
        <v>1658</v>
      </c>
      <c r="M719" s="86">
        <v>41156</v>
      </c>
    </row>
    <row r="720" spans="1:13" x14ac:dyDescent="0.2">
      <c r="A720">
        <v>31233</v>
      </c>
      <c r="B720" s="86">
        <v>40810</v>
      </c>
      <c r="C720" t="s">
        <v>1652</v>
      </c>
      <c r="D720">
        <v>41</v>
      </c>
      <c r="E720">
        <v>1298.29</v>
      </c>
      <c r="F720" t="s">
        <v>1660</v>
      </c>
      <c r="G720">
        <v>1.99</v>
      </c>
      <c r="H720" t="s">
        <v>1681</v>
      </c>
      <c r="I720" t="s">
        <v>1676</v>
      </c>
      <c r="J720" t="s">
        <v>1663</v>
      </c>
      <c r="K720" t="s">
        <v>1677</v>
      </c>
      <c r="L720" t="s">
        <v>1680</v>
      </c>
      <c r="M720" s="86">
        <v>40814</v>
      </c>
    </row>
    <row r="721" spans="1:13" x14ac:dyDescent="0.2">
      <c r="A721">
        <v>54692</v>
      </c>
      <c r="B721" s="86">
        <v>40242</v>
      </c>
      <c r="C721" t="s">
        <v>1675</v>
      </c>
      <c r="D721">
        <v>27</v>
      </c>
      <c r="E721">
        <v>2478.4810000000002</v>
      </c>
      <c r="F721" t="s">
        <v>1660</v>
      </c>
      <c r="G721">
        <v>8.99</v>
      </c>
      <c r="H721" t="s">
        <v>1654</v>
      </c>
      <c r="I721" t="s">
        <v>1676</v>
      </c>
      <c r="J721" t="s">
        <v>1663</v>
      </c>
      <c r="K721" t="s">
        <v>1664</v>
      </c>
      <c r="L721" t="s">
        <v>1658</v>
      </c>
      <c r="M721" s="86">
        <v>40244</v>
      </c>
    </row>
    <row r="722" spans="1:13" x14ac:dyDescent="0.2">
      <c r="A722">
        <v>25824</v>
      </c>
      <c r="B722" s="86">
        <v>40060</v>
      </c>
      <c r="C722" t="s">
        <v>1675</v>
      </c>
      <c r="D722">
        <v>39</v>
      </c>
      <c r="E722">
        <v>15341.46</v>
      </c>
      <c r="F722" t="s">
        <v>1672</v>
      </c>
      <c r="G722">
        <v>85.63</v>
      </c>
      <c r="H722" t="s">
        <v>1685</v>
      </c>
      <c r="I722" t="s">
        <v>1667</v>
      </c>
      <c r="J722" t="s">
        <v>1656</v>
      </c>
      <c r="K722" t="s">
        <v>1691</v>
      </c>
      <c r="L722" t="s">
        <v>1698</v>
      </c>
      <c r="M722" s="86">
        <v>40061</v>
      </c>
    </row>
    <row r="723" spans="1:13" x14ac:dyDescent="0.2">
      <c r="A723">
        <v>21792</v>
      </c>
      <c r="B723" s="86">
        <v>41177</v>
      </c>
      <c r="C723" t="s">
        <v>1666</v>
      </c>
      <c r="D723">
        <v>26</v>
      </c>
      <c r="E723">
        <v>362.76</v>
      </c>
      <c r="F723" t="s">
        <v>1660</v>
      </c>
      <c r="G723">
        <v>6.46</v>
      </c>
      <c r="H723" t="s">
        <v>1685</v>
      </c>
      <c r="I723" t="s">
        <v>1655</v>
      </c>
      <c r="J723" t="s">
        <v>1668</v>
      </c>
      <c r="K723" t="s">
        <v>1682</v>
      </c>
      <c r="L723" t="s">
        <v>1658</v>
      </c>
      <c r="M723" s="86">
        <v>41179</v>
      </c>
    </row>
    <row r="724" spans="1:13" x14ac:dyDescent="0.2">
      <c r="A724">
        <v>36293</v>
      </c>
      <c r="B724" s="86">
        <v>40542</v>
      </c>
      <c r="C724" t="s">
        <v>1675</v>
      </c>
      <c r="D724">
        <v>25</v>
      </c>
      <c r="E724">
        <v>165.36</v>
      </c>
      <c r="F724" t="s">
        <v>1653</v>
      </c>
      <c r="G724">
        <v>7.49</v>
      </c>
      <c r="H724" t="s">
        <v>1689</v>
      </c>
      <c r="I724" t="s">
        <v>1662</v>
      </c>
      <c r="J724" t="s">
        <v>1668</v>
      </c>
      <c r="K724" t="s">
        <v>1679</v>
      </c>
      <c r="L724" t="s">
        <v>1658</v>
      </c>
      <c r="M724" s="86">
        <v>40557</v>
      </c>
    </row>
    <row r="725" spans="1:13" x14ac:dyDescent="0.2">
      <c r="A725">
        <v>56672</v>
      </c>
      <c r="B725" s="86">
        <v>41041</v>
      </c>
      <c r="C725" t="s">
        <v>1659</v>
      </c>
      <c r="D725">
        <v>34</v>
      </c>
      <c r="E725">
        <v>1132.32</v>
      </c>
      <c r="F725" t="s">
        <v>1660</v>
      </c>
      <c r="G725">
        <v>13.89</v>
      </c>
      <c r="H725" t="s">
        <v>1683</v>
      </c>
      <c r="I725" t="s">
        <v>1655</v>
      </c>
      <c r="J725" t="s">
        <v>1668</v>
      </c>
      <c r="K725" t="s">
        <v>1669</v>
      </c>
      <c r="L725" t="s">
        <v>1670</v>
      </c>
      <c r="M725" s="86">
        <v>41042</v>
      </c>
    </row>
    <row r="726" spans="1:13" x14ac:dyDescent="0.2">
      <c r="A726">
        <v>51489</v>
      </c>
      <c r="B726" s="86">
        <v>40971</v>
      </c>
      <c r="C726" t="s">
        <v>1671</v>
      </c>
      <c r="D726">
        <v>5</v>
      </c>
      <c r="E726">
        <v>32.69</v>
      </c>
      <c r="F726" t="s">
        <v>1660</v>
      </c>
      <c r="G726">
        <v>7.54</v>
      </c>
      <c r="H726" t="s">
        <v>1654</v>
      </c>
      <c r="I726" t="s">
        <v>1667</v>
      </c>
      <c r="J726" t="s">
        <v>1668</v>
      </c>
      <c r="K726" t="s">
        <v>1679</v>
      </c>
      <c r="L726" t="s">
        <v>1658</v>
      </c>
      <c r="M726" s="86">
        <v>40973</v>
      </c>
    </row>
    <row r="727" spans="1:13" x14ac:dyDescent="0.2">
      <c r="A727">
        <v>42851</v>
      </c>
      <c r="B727" s="86">
        <v>39965</v>
      </c>
      <c r="C727" t="s">
        <v>1659</v>
      </c>
      <c r="D727">
        <v>7</v>
      </c>
      <c r="E727">
        <v>344.30099999999999</v>
      </c>
      <c r="F727" t="s">
        <v>1653</v>
      </c>
      <c r="G727">
        <v>1.25</v>
      </c>
      <c r="H727" t="s">
        <v>1661</v>
      </c>
      <c r="I727" t="s">
        <v>1667</v>
      </c>
      <c r="J727" t="s">
        <v>1663</v>
      </c>
      <c r="K727" t="s">
        <v>1664</v>
      </c>
      <c r="L727" t="s">
        <v>1680</v>
      </c>
      <c r="M727" s="86">
        <v>39966</v>
      </c>
    </row>
    <row r="728" spans="1:13" x14ac:dyDescent="0.2">
      <c r="A728">
        <v>52160</v>
      </c>
      <c r="B728" s="86">
        <v>40727</v>
      </c>
      <c r="C728" t="s">
        <v>1671</v>
      </c>
      <c r="D728">
        <v>5</v>
      </c>
      <c r="E728">
        <v>15.6</v>
      </c>
      <c r="F728" t="s">
        <v>1653</v>
      </c>
      <c r="G728">
        <v>0.78</v>
      </c>
      <c r="H728" t="s">
        <v>1690</v>
      </c>
      <c r="I728" t="s">
        <v>1667</v>
      </c>
      <c r="J728" t="s">
        <v>1668</v>
      </c>
      <c r="K728" t="s">
        <v>1700</v>
      </c>
      <c r="L728" t="s">
        <v>1670</v>
      </c>
      <c r="M728" s="86">
        <v>40730</v>
      </c>
    </row>
    <row r="729" spans="1:13" x14ac:dyDescent="0.2">
      <c r="A729">
        <v>28455</v>
      </c>
      <c r="B729" s="86">
        <v>40328</v>
      </c>
      <c r="C729" t="s">
        <v>1675</v>
      </c>
      <c r="D729">
        <v>37</v>
      </c>
      <c r="E729">
        <v>767.04</v>
      </c>
      <c r="F729" t="s">
        <v>1660</v>
      </c>
      <c r="G729">
        <v>1.99</v>
      </c>
      <c r="H729" t="s">
        <v>1688</v>
      </c>
      <c r="I729" t="s">
        <v>1662</v>
      </c>
      <c r="J729" t="s">
        <v>1663</v>
      </c>
      <c r="K729" t="s">
        <v>1677</v>
      </c>
      <c r="L729" t="s">
        <v>1680</v>
      </c>
      <c r="M729" s="86">
        <v>40329</v>
      </c>
    </row>
    <row r="730" spans="1:13" x14ac:dyDescent="0.2">
      <c r="A730">
        <v>42403</v>
      </c>
      <c r="B730" s="86">
        <v>39984</v>
      </c>
      <c r="C730" t="s">
        <v>1666</v>
      </c>
      <c r="D730">
        <v>38</v>
      </c>
      <c r="E730">
        <v>117.84</v>
      </c>
      <c r="F730" t="s">
        <v>1660</v>
      </c>
      <c r="G730">
        <v>0.99</v>
      </c>
      <c r="H730" t="s">
        <v>1688</v>
      </c>
      <c r="I730" t="s">
        <v>1662</v>
      </c>
      <c r="J730" t="s">
        <v>1668</v>
      </c>
      <c r="K730" t="s">
        <v>1697</v>
      </c>
      <c r="L730" t="s">
        <v>1658</v>
      </c>
      <c r="M730" s="86">
        <v>39985</v>
      </c>
    </row>
    <row r="731" spans="1:13" x14ac:dyDescent="0.2">
      <c r="A731">
        <v>51205</v>
      </c>
      <c r="B731" s="86">
        <v>41253</v>
      </c>
      <c r="C731" t="s">
        <v>1659</v>
      </c>
      <c r="D731">
        <v>5</v>
      </c>
      <c r="E731">
        <v>225.72</v>
      </c>
      <c r="F731" t="s">
        <v>1660</v>
      </c>
      <c r="G731">
        <v>9.83</v>
      </c>
      <c r="H731" t="s">
        <v>1661</v>
      </c>
      <c r="I731" t="s">
        <v>1676</v>
      </c>
      <c r="J731" t="s">
        <v>1668</v>
      </c>
      <c r="K731" t="s">
        <v>1696</v>
      </c>
      <c r="L731" t="s">
        <v>1658</v>
      </c>
      <c r="M731" s="86">
        <v>41254</v>
      </c>
    </row>
    <row r="732" spans="1:13" x14ac:dyDescent="0.2">
      <c r="A732">
        <v>39683</v>
      </c>
      <c r="B732" s="86">
        <v>40765</v>
      </c>
      <c r="C732" t="s">
        <v>1659</v>
      </c>
      <c r="D732">
        <v>31</v>
      </c>
      <c r="E732">
        <v>615.58000000000004</v>
      </c>
      <c r="F732" t="s">
        <v>1660</v>
      </c>
      <c r="G732">
        <v>5.23</v>
      </c>
      <c r="H732" t="s">
        <v>1678</v>
      </c>
      <c r="I732" t="s">
        <v>1667</v>
      </c>
      <c r="J732" t="s">
        <v>1668</v>
      </c>
      <c r="K732" t="s">
        <v>1682</v>
      </c>
      <c r="L732" t="s">
        <v>1658</v>
      </c>
      <c r="M732" s="86">
        <v>40768</v>
      </c>
    </row>
    <row r="733" spans="1:13" x14ac:dyDescent="0.2">
      <c r="A733">
        <v>50304</v>
      </c>
      <c r="B733" s="86">
        <v>40209</v>
      </c>
      <c r="C733" t="s">
        <v>1671</v>
      </c>
      <c r="D733">
        <v>22</v>
      </c>
      <c r="E733">
        <v>887.98</v>
      </c>
      <c r="F733" t="s">
        <v>1660</v>
      </c>
      <c r="G733">
        <v>9.83</v>
      </c>
      <c r="H733" t="s">
        <v>1688</v>
      </c>
      <c r="I733" t="s">
        <v>1667</v>
      </c>
      <c r="J733" t="s">
        <v>1668</v>
      </c>
      <c r="K733" t="s">
        <v>1696</v>
      </c>
      <c r="L733" t="s">
        <v>1658</v>
      </c>
      <c r="M733" s="86">
        <v>40211</v>
      </c>
    </row>
    <row r="734" spans="1:13" x14ac:dyDescent="0.2">
      <c r="A734">
        <v>31553</v>
      </c>
      <c r="B734" s="86">
        <v>39823</v>
      </c>
      <c r="C734" t="s">
        <v>1671</v>
      </c>
      <c r="D734">
        <v>32</v>
      </c>
      <c r="E734">
        <v>4906.8500000000004</v>
      </c>
      <c r="F734" t="s">
        <v>1660</v>
      </c>
      <c r="G734">
        <v>19.989999999999998</v>
      </c>
      <c r="H734" t="s">
        <v>1654</v>
      </c>
      <c r="I734" t="s">
        <v>1667</v>
      </c>
      <c r="J734" t="s">
        <v>1668</v>
      </c>
      <c r="K734" t="s">
        <v>1696</v>
      </c>
      <c r="L734" t="s">
        <v>1658</v>
      </c>
      <c r="M734" s="86">
        <v>39825</v>
      </c>
    </row>
    <row r="735" spans="1:13" x14ac:dyDescent="0.2">
      <c r="A735">
        <v>19652</v>
      </c>
      <c r="B735" s="86">
        <v>41062</v>
      </c>
      <c r="C735" t="s">
        <v>1671</v>
      </c>
      <c r="D735">
        <v>34</v>
      </c>
      <c r="E735">
        <v>1829.8715</v>
      </c>
      <c r="F735" t="s">
        <v>1660</v>
      </c>
      <c r="G735">
        <v>3.99</v>
      </c>
      <c r="H735" t="s">
        <v>1685</v>
      </c>
      <c r="I735" t="s">
        <v>1667</v>
      </c>
      <c r="J735" t="s">
        <v>1663</v>
      </c>
      <c r="K735" t="s">
        <v>1664</v>
      </c>
      <c r="L735" t="s">
        <v>1658</v>
      </c>
      <c r="M735" s="86">
        <v>41064</v>
      </c>
    </row>
    <row r="736" spans="1:13" x14ac:dyDescent="0.2">
      <c r="A736">
        <v>30343</v>
      </c>
      <c r="B736" s="86">
        <v>41050</v>
      </c>
      <c r="C736" t="s">
        <v>1671</v>
      </c>
      <c r="D736">
        <v>48</v>
      </c>
      <c r="E736">
        <v>1556.42</v>
      </c>
      <c r="F736" t="s">
        <v>1660</v>
      </c>
      <c r="G736">
        <v>8.65</v>
      </c>
      <c r="H736" t="s">
        <v>1685</v>
      </c>
      <c r="I736" t="s">
        <v>1667</v>
      </c>
      <c r="J736" t="s">
        <v>1663</v>
      </c>
      <c r="K736" t="s">
        <v>1677</v>
      </c>
      <c r="L736" t="s">
        <v>1658</v>
      </c>
      <c r="M736" s="86">
        <v>41051</v>
      </c>
    </row>
    <row r="737" spans="1:13" x14ac:dyDescent="0.2">
      <c r="A737">
        <v>8161</v>
      </c>
      <c r="B737" s="86">
        <v>39967</v>
      </c>
      <c r="C737" t="s">
        <v>1659</v>
      </c>
      <c r="D737">
        <v>45</v>
      </c>
      <c r="E737">
        <v>112.72</v>
      </c>
      <c r="F737" t="s">
        <v>1660</v>
      </c>
      <c r="G737">
        <v>0.5</v>
      </c>
      <c r="H737" t="s">
        <v>1681</v>
      </c>
      <c r="I737" t="s">
        <v>1655</v>
      </c>
      <c r="J737" t="s">
        <v>1668</v>
      </c>
      <c r="K737" t="s">
        <v>1697</v>
      </c>
      <c r="L737" t="s">
        <v>1658</v>
      </c>
      <c r="M737" s="86">
        <v>39969</v>
      </c>
    </row>
    <row r="738" spans="1:13" x14ac:dyDescent="0.2">
      <c r="A738">
        <v>10432</v>
      </c>
      <c r="B738" s="86">
        <v>40913</v>
      </c>
      <c r="C738" t="s">
        <v>1652</v>
      </c>
      <c r="D738">
        <v>13</v>
      </c>
      <c r="E738">
        <v>2323.36</v>
      </c>
      <c r="F738" t="s">
        <v>1660</v>
      </c>
      <c r="G738">
        <v>19.989999999999998</v>
      </c>
      <c r="H738" t="s">
        <v>1654</v>
      </c>
      <c r="I738" t="s">
        <v>1667</v>
      </c>
      <c r="J738" t="s">
        <v>1663</v>
      </c>
      <c r="K738" t="s">
        <v>1677</v>
      </c>
      <c r="L738" t="s">
        <v>1658</v>
      </c>
      <c r="M738" s="86">
        <v>40920</v>
      </c>
    </row>
    <row r="739" spans="1:13" x14ac:dyDescent="0.2">
      <c r="A739">
        <v>28482</v>
      </c>
      <c r="B739" s="86">
        <v>40245</v>
      </c>
      <c r="C739" t="s">
        <v>1671</v>
      </c>
      <c r="D739">
        <v>22</v>
      </c>
      <c r="E739">
        <v>119.63</v>
      </c>
      <c r="F739" t="s">
        <v>1660</v>
      </c>
      <c r="G739">
        <v>3.63</v>
      </c>
      <c r="H739" t="s">
        <v>1661</v>
      </c>
      <c r="I739" t="s">
        <v>1676</v>
      </c>
      <c r="J739" t="s">
        <v>1656</v>
      </c>
      <c r="K739" t="s">
        <v>1657</v>
      </c>
      <c r="L739" t="s">
        <v>1670</v>
      </c>
      <c r="M739" s="86">
        <v>40247</v>
      </c>
    </row>
    <row r="740" spans="1:13" x14ac:dyDescent="0.2">
      <c r="A740">
        <v>49125</v>
      </c>
      <c r="B740" s="86">
        <v>39901</v>
      </c>
      <c r="C740" t="s">
        <v>1666</v>
      </c>
      <c r="D740">
        <v>29</v>
      </c>
      <c r="E740">
        <v>177.41</v>
      </c>
      <c r="F740" t="s">
        <v>1653</v>
      </c>
      <c r="G740">
        <v>7.64</v>
      </c>
      <c r="H740" t="s">
        <v>1661</v>
      </c>
      <c r="I740" t="s">
        <v>1667</v>
      </c>
      <c r="J740" t="s">
        <v>1668</v>
      </c>
      <c r="K740" t="s">
        <v>1679</v>
      </c>
      <c r="L740" t="s">
        <v>1658</v>
      </c>
      <c r="M740" s="86">
        <v>39903</v>
      </c>
    </row>
    <row r="741" spans="1:13" x14ac:dyDescent="0.2">
      <c r="A741">
        <v>38528</v>
      </c>
      <c r="B741" s="86">
        <v>40897</v>
      </c>
      <c r="C741" t="s">
        <v>1671</v>
      </c>
      <c r="D741">
        <v>36</v>
      </c>
      <c r="E741">
        <v>2544.9850000000001</v>
      </c>
      <c r="F741" t="s">
        <v>1660</v>
      </c>
      <c r="G741">
        <v>0.99</v>
      </c>
      <c r="H741" t="s">
        <v>1661</v>
      </c>
      <c r="I741" t="s">
        <v>1662</v>
      </c>
      <c r="J741" t="s">
        <v>1663</v>
      </c>
      <c r="K741" t="s">
        <v>1664</v>
      </c>
      <c r="L741" t="s">
        <v>1670</v>
      </c>
      <c r="M741" s="86">
        <v>40898</v>
      </c>
    </row>
    <row r="742" spans="1:13" x14ac:dyDescent="0.2">
      <c r="A742">
        <v>39842</v>
      </c>
      <c r="B742" s="86">
        <v>40531</v>
      </c>
      <c r="C742" t="s">
        <v>1675</v>
      </c>
      <c r="D742">
        <v>38</v>
      </c>
      <c r="E742">
        <v>1554.21</v>
      </c>
      <c r="F742" t="s">
        <v>1653</v>
      </c>
      <c r="G742">
        <v>8.66</v>
      </c>
      <c r="H742" t="s">
        <v>1692</v>
      </c>
      <c r="I742" t="s">
        <v>1655</v>
      </c>
      <c r="J742" t="s">
        <v>1656</v>
      </c>
      <c r="K742" t="s">
        <v>1657</v>
      </c>
      <c r="L742" t="s">
        <v>1665</v>
      </c>
      <c r="M742" s="86">
        <v>40531</v>
      </c>
    </row>
    <row r="743" spans="1:13" x14ac:dyDescent="0.2">
      <c r="A743">
        <v>26214</v>
      </c>
      <c r="B743" s="86">
        <v>40867</v>
      </c>
      <c r="C743" t="s">
        <v>1675</v>
      </c>
      <c r="D743">
        <v>19</v>
      </c>
      <c r="E743">
        <v>305.68</v>
      </c>
      <c r="F743" t="s">
        <v>1653</v>
      </c>
      <c r="G743">
        <v>1.39</v>
      </c>
      <c r="H743" t="s">
        <v>1688</v>
      </c>
      <c r="I743" t="s">
        <v>1662</v>
      </c>
      <c r="J743" t="s">
        <v>1668</v>
      </c>
      <c r="K743" t="s">
        <v>1696</v>
      </c>
      <c r="L743" t="s">
        <v>1658</v>
      </c>
      <c r="M743" s="86">
        <v>40868</v>
      </c>
    </row>
    <row r="744" spans="1:13" x14ac:dyDescent="0.2">
      <c r="A744">
        <v>37350</v>
      </c>
      <c r="B744" s="86">
        <v>41049</v>
      </c>
      <c r="C744" t="s">
        <v>1671</v>
      </c>
      <c r="D744">
        <v>7</v>
      </c>
      <c r="E744">
        <v>163.13999999999999</v>
      </c>
      <c r="F744" t="s">
        <v>1660</v>
      </c>
      <c r="G744">
        <v>8.99</v>
      </c>
      <c r="H744" t="s">
        <v>1688</v>
      </c>
      <c r="I744" t="s">
        <v>1676</v>
      </c>
      <c r="J744" t="s">
        <v>1668</v>
      </c>
      <c r="K744" t="s">
        <v>1669</v>
      </c>
      <c r="L744" t="s">
        <v>1680</v>
      </c>
      <c r="M744" s="86">
        <v>41050</v>
      </c>
    </row>
    <row r="745" spans="1:13" x14ac:dyDescent="0.2">
      <c r="A745">
        <v>43170</v>
      </c>
      <c r="B745" s="86">
        <v>40311</v>
      </c>
      <c r="C745" t="s">
        <v>1652</v>
      </c>
      <c r="D745">
        <v>25</v>
      </c>
      <c r="E745">
        <v>7667.78</v>
      </c>
      <c r="F745" t="s">
        <v>1672</v>
      </c>
      <c r="G745">
        <v>26.53</v>
      </c>
      <c r="H745" t="s">
        <v>1654</v>
      </c>
      <c r="I745" t="s">
        <v>1662</v>
      </c>
      <c r="J745" t="s">
        <v>1663</v>
      </c>
      <c r="K745" t="s">
        <v>1695</v>
      </c>
      <c r="L745" t="s">
        <v>1674</v>
      </c>
      <c r="M745" s="86">
        <v>40318</v>
      </c>
    </row>
    <row r="746" spans="1:13" x14ac:dyDescent="0.2">
      <c r="A746">
        <v>36132</v>
      </c>
      <c r="B746" s="86">
        <v>41008</v>
      </c>
      <c r="C746" t="s">
        <v>1652</v>
      </c>
      <c r="D746">
        <v>3</v>
      </c>
      <c r="E746">
        <v>604.57600000000002</v>
      </c>
      <c r="F746" t="s">
        <v>1672</v>
      </c>
      <c r="G746">
        <v>59.24</v>
      </c>
      <c r="H746" t="s">
        <v>1661</v>
      </c>
      <c r="I746" t="s">
        <v>1676</v>
      </c>
      <c r="J746" t="s">
        <v>1656</v>
      </c>
      <c r="K746" t="s">
        <v>1691</v>
      </c>
      <c r="L746" t="s">
        <v>1698</v>
      </c>
      <c r="M746" s="86">
        <v>41013</v>
      </c>
    </row>
    <row r="747" spans="1:13" x14ac:dyDescent="0.2">
      <c r="A747">
        <v>3456</v>
      </c>
      <c r="B747" s="86">
        <v>40329</v>
      </c>
      <c r="C747" t="s">
        <v>1652</v>
      </c>
      <c r="D747">
        <v>20</v>
      </c>
      <c r="E747">
        <v>5418.68</v>
      </c>
      <c r="F747" t="s">
        <v>1672</v>
      </c>
      <c r="G747">
        <v>35.67</v>
      </c>
      <c r="H747" t="s">
        <v>1692</v>
      </c>
      <c r="I747" t="s">
        <v>1662</v>
      </c>
      <c r="J747" t="s">
        <v>1656</v>
      </c>
      <c r="K747" t="s">
        <v>1691</v>
      </c>
      <c r="L747" t="s">
        <v>1698</v>
      </c>
      <c r="M747" s="86">
        <v>40333</v>
      </c>
    </row>
    <row r="748" spans="1:13" x14ac:dyDescent="0.2">
      <c r="A748">
        <v>50818</v>
      </c>
      <c r="B748" s="86">
        <v>41188</v>
      </c>
      <c r="C748" t="s">
        <v>1675</v>
      </c>
      <c r="D748">
        <v>34</v>
      </c>
      <c r="E748">
        <v>5518.5315000000001</v>
      </c>
      <c r="F748" t="s">
        <v>1660</v>
      </c>
      <c r="G748">
        <v>8.99</v>
      </c>
      <c r="H748" t="s">
        <v>1688</v>
      </c>
      <c r="I748" t="s">
        <v>1662</v>
      </c>
      <c r="J748" t="s">
        <v>1663</v>
      </c>
      <c r="K748" t="s">
        <v>1664</v>
      </c>
      <c r="L748" t="s">
        <v>1658</v>
      </c>
      <c r="M748" s="86">
        <v>41190</v>
      </c>
    </row>
    <row r="749" spans="1:13" x14ac:dyDescent="0.2">
      <c r="A749">
        <v>14471</v>
      </c>
      <c r="B749" s="86">
        <v>40689</v>
      </c>
      <c r="C749" t="s">
        <v>1666</v>
      </c>
      <c r="D749">
        <v>42</v>
      </c>
      <c r="E749">
        <v>286.73</v>
      </c>
      <c r="F749" t="s">
        <v>1660</v>
      </c>
      <c r="G749">
        <v>7.49</v>
      </c>
      <c r="H749" t="s">
        <v>1654</v>
      </c>
      <c r="I749" t="s">
        <v>1667</v>
      </c>
      <c r="J749" t="s">
        <v>1668</v>
      </c>
      <c r="K749" t="s">
        <v>1679</v>
      </c>
      <c r="L749" t="s">
        <v>1658</v>
      </c>
      <c r="M749" s="86">
        <v>40691</v>
      </c>
    </row>
    <row r="750" spans="1:13" x14ac:dyDescent="0.2">
      <c r="A750">
        <v>27174</v>
      </c>
      <c r="B750" s="86">
        <v>40824</v>
      </c>
      <c r="C750" t="s">
        <v>1671</v>
      </c>
      <c r="D750">
        <v>17</v>
      </c>
      <c r="E750">
        <v>477.50450000000001</v>
      </c>
      <c r="F750" t="s">
        <v>1660</v>
      </c>
      <c r="G750">
        <v>5</v>
      </c>
      <c r="H750" t="s">
        <v>1654</v>
      </c>
      <c r="I750" t="s">
        <v>1667</v>
      </c>
      <c r="J750" t="s">
        <v>1663</v>
      </c>
      <c r="K750" t="s">
        <v>1664</v>
      </c>
      <c r="L750" t="s">
        <v>1658</v>
      </c>
      <c r="M750" s="86">
        <v>40826</v>
      </c>
    </row>
    <row r="751" spans="1:13" x14ac:dyDescent="0.2">
      <c r="A751">
        <v>33889</v>
      </c>
      <c r="B751" s="86">
        <v>40488</v>
      </c>
      <c r="C751" t="s">
        <v>1652</v>
      </c>
      <c r="D751">
        <v>39</v>
      </c>
      <c r="E751">
        <v>116.14</v>
      </c>
      <c r="F751" t="s">
        <v>1660</v>
      </c>
      <c r="G751">
        <v>0.5</v>
      </c>
      <c r="H751" t="s">
        <v>1661</v>
      </c>
      <c r="I751" t="s">
        <v>1662</v>
      </c>
      <c r="J751" t="s">
        <v>1668</v>
      </c>
      <c r="K751" t="s">
        <v>1697</v>
      </c>
      <c r="L751" t="s">
        <v>1658</v>
      </c>
      <c r="M751" s="86">
        <v>40490</v>
      </c>
    </row>
    <row r="752" spans="1:13" x14ac:dyDescent="0.2">
      <c r="A752">
        <v>52800</v>
      </c>
      <c r="B752" s="86">
        <v>40461</v>
      </c>
      <c r="C752" t="s">
        <v>1666</v>
      </c>
      <c r="D752">
        <v>13</v>
      </c>
      <c r="E752">
        <v>26.08</v>
      </c>
      <c r="F752" t="s">
        <v>1660</v>
      </c>
      <c r="G752">
        <v>2.58</v>
      </c>
      <c r="H752" t="s">
        <v>1661</v>
      </c>
      <c r="I752" t="s">
        <v>1662</v>
      </c>
      <c r="J752" t="s">
        <v>1668</v>
      </c>
      <c r="K752" t="s">
        <v>1700</v>
      </c>
      <c r="L752" t="s">
        <v>1670</v>
      </c>
      <c r="M752" s="86">
        <v>40462</v>
      </c>
    </row>
    <row r="753" spans="1:13" x14ac:dyDescent="0.2">
      <c r="A753">
        <v>57063</v>
      </c>
      <c r="B753" s="86">
        <v>40696</v>
      </c>
      <c r="C753" t="s">
        <v>1675</v>
      </c>
      <c r="D753">
        <v>26</v>
      </c>
      <c r="E753">
        <v>173.78</v>
      </c>
      <c r="F753" t="s">
        <v>1660</v>
      </c>
      <c r="G753">
        <v>7.49</v>
      </c>
      <c r="H753" t="s">
        <v>1685</v>
      </c>
      <c r="I753" t="s">
        <v>1662</v>
      </c>
      <c r="J753" t="s">
        <v>1668</v>
      </c>
      <c r="K753" t="s">
        <v>1679</v>
      </c>
      <c r="L753" t="s">
        <v>1658</v>
      </c>
      <c r="M753" s="86">
        <v>40696</v>
      </c>
    </row>
    <row r="754" spans="1:13" x14ac:dyDescent="0.2">
      <c r="A754">
        <v>9249</v>
      </c>
      <c r="B754" s="86">
        <v>40317</v>
      </c>
      <c r="C754" t="s">
        <v>1659</v>
      </c>
      <c r="D754">
        <v>35</v>
      </c>
      <c r="E754">
        <v>3457.56</v>
      </c>
      <c r="F754" t="s">
        <v>1672</v>
      </c>
      <c r="G754">
        <v>51.94</v>
      </c>
      <c r="H754" t="s">
        <v>1685</v>
      </c>
      <c r="I754" t="s">
        <v>1662</v>
      </c>
      <c r="J754" t="s">
        <v>1656</v>
      </c>
      <c r="K754" t="s">
        <v>1691</v>
      </c>
      <c r="L754" t="s">
        <v>1698</v>
      </c>
      <c r="M754" s="86">
        <v>40319</v>
      </c>
    </row>
    <row r="755" spans="1:13" x14ac:dyDescent="0.2">
      <c r="A755">
        <v>52486</v>
      </c>
      <c r="B755" s="86">
        <v>40547</v>
      </c>
      <c r="C755" t="s">
        <v>1666</v>
      </c>
      <c r="D755">
        <v>41</v>
      </c>
      <c r="E755">
        <v>11883.2</v>
      </c>
      <c r="F755" t="s">
        <v>1660</v>
      </c>
      <c r="G755">
        <v>7.18</v>
      </c>
      <c r="H755" t="s">
        <v>1683</v>
      </c>
      <c r="I755" t="s">
        <v>1676</v>
      </c>
      <c r="J755" t="s">
        <v>1663</v>
      </c>
      <c r="K755" t="s">
        <v>1677</v>
      </c>
      <c r="L755" t="s">
        <v>1658</v>
      </c>
      <c r="M755" s="86">
        <v>40548</v>
      </c>
    </row>
    <row r="756" spans="1:13" x14ac:dyDescent="0.2">
      <c r="A756">
        <v>16545</v>
      </c>
      <c r="B756" s="86">
        <v>40307</v>
      </c>
      <c r="C756" t="s">
        <v>1666</v>
      </c>
      <c r="D756">
        <v>1</v>
      </c>
      <c r="E756">
        <v>4.99</v>
      </c>
      <c r="F756" t="s">
        <v>1660</v>
      </c>
      <c r="G756">
        <v>1.32</v>
      </c>
      <c r="H756" t="s">
        <v>1678</v>
      </c>
      <c r="I756" t="s">
        <v>1662</v>
      </c>
      <c r="J756" t="s">
        <v>1668</v>
      </c>
      <c r="K756" t="s">
        <v>1684</v>
      </c>
      <c r="L756" t="s">
        <v>1670</v>
      </c>
      <c r="M756" s="86">
        <v>40309</v>
      </c>
    </row>
    <row r="757" spans="1:13" x14ac:dyDescent="0.2">
      <c r="A757">
        <v>31718</v>
      </c>
      <c r="B757" s="86">
        <v>40509</v>
      </c>
      <c r="C757" t="s">
        <v>1652</v>
      </c>
      <c r="D757">
        <v>20</v>
      </c>
      <c r="E757">
        <v>1017.2885</v>
      </c>
      <c r="F757" t="s">
        <v>1660</v>
      </c>
      <c r="G757">
        <v>8.99</v>
      </c>
      <c r="H757" t="s">
        <v>1693</v>
      </c>
      <c r="I757" t="s">
        <v>1667</v>
      </c>
      <c r="J757" t="s">
        <v>1663</v>
      </c>
      <c r="K757" t="s">
        <v>1664</v>
      </c>
      <c r="L757" t="s">
        <v>1658</v>
      </c>
      <c r="M757" s="86">
        <v>40516</v>
      </c>
    </row>
    <row r="758" spans="1:13" x14ac:dyDescent="0.2">
      <c r="A758">
        <v>52002</v>
      </c>
      <c r="B758" s="86">
        <v>39968</v>
      </c>
      <c r="C758" t="s">
        <v>1659</v>
      </c>
      <c r="D758">
        <v>11</v>
      </c>
      <c r="E758">
        <v>2489.85</v>
      </c>
      <c r="F758" t="s">
        <v>1672</v>
      </c>
      <c r="G758">
        <v>69.64</v>
      </c>
      <c r="H758" t="s">
        <v>1681</v>
      </c>
      <c r="I758" t="s">
        <v>1667</v>
      </c>
      <c r="J758" t="s">
        <v>1656</v>
      </c>
      <c r="K758" t="s">
        <v>1691</v>
      </c>
      <c r="L758" t="s">
        <v>1698</v>
      </c>
      <c r="M758" s="86">
        <v>39969</v>
      </c>
    </row>
    <row r="759" spans="1:13" x14ac:dyDescent="0.2">
      <c r="A759">
        <v>11045</v>
      </c>
      <c r="B759" s="86">
        <v>40993</v>
      </c>
      <c r="C759" t="s">
        <v>1675</v>
      </c>
      <c r="D759">
        <v>35</v>
      </c>
      <c r="E759">
        <v>710.86</v>
      </c>
      <c r="F759" t="s">
        <v>1660</v>
      </c>
      <c r="G759">
        <v>5.97</v>
      </c>
      <c r="H759" t="s">
        <v>1654</v>
      </c>
      <c r="I759" t="s">
        <v>1676</v>
      </c>
      <c r="J759" t="s">
        <v>1668</v>
      </c>
      <c r="K759" t="s">
        <v>1679</v>
      </c>
      <c r="L759" t="s">
        <v>1658</v>
      </c>
      <c r="M759" s="86">
        <v>40994</v>
      </c>
    </row>
    <row r="760" spans="1:13" x14ac:dyDescent="0.2">
      <c r="A760">
        <v>21222</v>
      </c>
      <c r="B760" s="86">
        <v>39847</v>
      </c>
      <c r="C760" t="s">
        <v>1666</v>
      </c>
      <c r="D760">
        <v>26</v>
      </c>
      <c r="E760">
        <v>846.08150000000001</v>
      </c>
      <c r="F760" t="s">
        <v>1660</v>
      </c>
      <c r="G760">
        <v>5</v>
      </c>
      <c r="H760" t="s">
        <v>1654</v>
      </c>
      <c r="I760" t="s">
        <v>1676</v>
      </c>
      <c r="J760" t="s">
        <v>1663</v>
      </c>
      <c r="K760" t="s">
        <v>1664</v>
      </c>
      <c r="L760" t="s">
        <v>1658</v>
      </c>
      <c r="M760" s="86">
        <v>39849</v>
      </c>
    </row>
    <row r="761" spans="1:13" x14ac:dyDescent="0.2">
      <c r="A761">
        <v>59781</v>
      </c>
      <c r="B761" s="86">
        <v>41255</v>
      </c>
      <c r="C761" t="s">
        <v>1666</v>
      </c>
      <c r="D761">
        <v>24</v>
      </c>
      <c r="E761">
        <v>4408.2700000000004</v>
      </c>
      <c r="F761" t="s">
        <v>1672</v>
      </c>
      <c r="G761">
        <v>30</v>
      </c>
      <c r="H761" t="s">
        <v>1692</v>
      </c>
      <c r="I761" t="s">
        <v>1667</v>
      </c>
      <c r="J761" t="s">
        <v>1656</v>
      </c>
      <c r="K761" t="s">
        <v>1673</v>
      </c>
      <c r="L761" t="s">
        <v>1674</v>
      </c>
      <c r="M761" s="86">
        <v>41256</v>
      </c>
    </row>
    <row r="762" spans="1:13" x14ac:dyDescent="0.2">
      <c r="A762">
        <v>5189</v>
      </c>
      <c r="B762" s="86">
        <v>40507</v>
      </c>
      <c r="C762" t="s">
        <v>1652</v>
      </c>
      <c r="D762">
        <v>14</v>
      </c>
      <c r="E762">
        <v>2066.63</v>
      </c>
      <c r="F762" t="s">
        <v>1660</v>
      </c>
      <c r="G762">
        <v>19.989999999999998</v>
      </c>
      <c r="H762" t="s">
        <v>1683</v>
      </c>
      <c r="I762" t="s">
        <v>1667</v>
      </c>
      <c r="J762" t="s">
        <v>1668</v>
      </c>
      <c r="K762" t="s">
        <v>1694</v>
      </c>
      <c r="L762" t="s">
        <v>1658</v>
      </c>
      <c r="M762" s="86">
        <v>40509</v>
      </c>
    </row>
    <row r="763" spans="1:13" x14ac:dyDescent="0.2">
      <c r="A763">
        <v>23943</v>
      </c>
      <c r="B763" s="86">
        <v>40717</v>
      </c>
      <c r="C763" t="s">
        <v>1671</v>
      </c>
      <c r="D763">
        <v>24</v>
      </c>
      <c r="E763">
        <v>376.53</v>
      </c>
      <c r="F763" t="s">
        <v>1660</v>
      </c>
      <c r="G763">
        <v>5.45</v>
      </c>
      <c r="H763" t="s">
        <v>1681</v>
      </c>
      <c r="I763" t="s">
        <v>1667</v>
      </c>
      <c r="J763" t="s">
        <v>1668</v>
      </c>
      <c r="K763" t="s">
        <v>1669</v>
      </c>
      <c r="L763" t="s">
        <v>1680</v>
      </c>
      <c r="M763" s="86">
        <v>40719</v>
      </c>
    </row>
    <row r="764" spans="1:13" x14ac:dyDescent="0.2">
      <c r="A764">
        <v>45959</v>
      </c>
      <c r="B764" s="86">
        <v>40153</v>
      </c>
      <c r="C764" t="s">
        <v>1675</v>
      </c>
      <c r="D764">
        <v>15</v>
      </c>
      <c r="E764">
        <v>201.74</v>
      </c>
      <c r="F764" t="s">
        <v>1653</v>
      </c>
      <c r="G764">
        <v>7.17</v>
      </c>
      <c r="H764" t="s">
        <v>1688</v>
      </c>
      <c r="I764" t="s">
        <v>1667</v>
      </c>
      <c r="J764" t="s">
        <v>1668</v>
      </c>
      <c r="K764" t="s">
        <v>1682</v>
      </c>
      <c r="L764" t="s">
        <v>1658</v>
      </c>
      <c r="M764" s="86">
        <v>40155</v>
      </c>
    </row>
    <row r="765" spans="1:13" x14ac:dyDescent="0.2">
      <c r="A765">
        <v>40162</v>
      </c>
      <c r="B765" s="86">
        <v>40202</v>
      </c>
      <c r="C765" t="s">
        <v>1671</v>
      </c>
      <c r="D765">
        <v>28</v>
      </c>
      <c r="E765">
        <v>1581.23</v>
      </c>
      <c r="F765" t="s">
        <v>1660</v>
      </c>
      <c r="G765">
        <v>5.15</v>
      </c>
      <c r="H765" t="s">
        <v>1685</v>
      </c>
      <c r="I765" t="s">
        <v>1676</v>
      </c>
      <c r="J765" t="s">
        <v>1668</v>
      </c>
      <c r="K765" t="s">
        <v>1679</v>
      </c>
      <c r="L765" t="s">
        <v>1658</v>
      </c>
      <c r="M765" s="86">
        <v>40204</v>
      </c>
    </row>
    <row r="766" spans="1:13" x14ac:dyDescent="0.2">
      <c r="A766">
        <v>3488</v>
      </c>
      <c r="B766" s="86">
        <v>40550</v>
      </c>
      <c r="C766" t="s">
        <v>1675</v>
      </c>
      <c r="D766">
        <v>6</v>
      </c>
      <c r="E766">
        <v>133.4</v>
      </c>
      <c r="F766" t="s">
        <v>1660</v>
      </c>
      <c r="G766">
        <v>2.87</v>
      </c>
      <c r="H766" t="s">
        <v>1690</v>
      </c>
      <c r="I766" t="s">
        <v>1676</v>
      </c>
      <c r="J766" t="s">
        <v>1668</v>
      </c>
      <c r="K766" t="s">
        <v>1669</v>
      </c>
      <c r="L766" t="s">
        <v>1680</v>
      </c>
      <c r="M766" s="86">
        <v>40551</v>
      </c>
    </row>
    <row r="767" spans="1:13" x14ac:dyDescent="0.2">
      <c r="A767">
        <v>36134</v>
      </c>
      <c r="B767" s="86">
        <v>40504</v>
      </c>
      <c r="C767" t="s">
        <v>1652</v>
      </c>
      <c r="D767">
        <v>6</v>
      </c>
      <c r="E767">
        <v>826.97349999999994</v>
      </c>
      <c r="F767" t="s">
        <v>1660</v>
      </c>
      <c r="G767">
        <v>8.99</v>
      </c>
      <c r="H767" t="s">
        <v>1678</v>
      </c>
      <c r="I767" t="s">
        <v>1667</v>
      </c>
      <c r="J767" t="s">
        <v>1663</v>
      </c>
      <c r="K767" t="s">
        <v>1664</v>
      </c>
      <c r="L767" t="s">
        <v>1658</v>
      </c>
      <c r="M767" s="86">
        <v>40504</v>
      </c>
    </row>
    <row r="768" spans="1:13" x14ac:dyDescent="0.2">
      <c r="A768">
        <v>3588</v>
      </c>
      <c r="B768" s="86">
        <v>40620</v>
      </c>
      <c r="C768" t="s">
        <v>1666</v>
      </c>
      <c r="D768">
        <v>18</v>
      </c>
      <c r="E768">
        <v>1531.93</v>
      </c>
      <c r="F768" t="s">
        <v>1672</v>
      </c>
      <c r="G768">
        <v>14</v>
      </c>
      <c r="H768" t="s">
        <v>1693</v>
      </c>
      <c r="I768" t="s">
        <v>1676</v>
      </c>
      <c r="J768" t="s">
        <v>1663</v>
      </c>
      <c r="K768" t="s">
        <v>1695</v>
      </c>
      <c r="L768" t="s">
        <v>1674</v>
      </c>
      <c r="M768" s="86">
        <v>40620</v>
      </c>
    </row>
    <row r="769" spans="1:13" x14ac:dyDescent="0.2">
      <c r="A769">
        <v>26979</v>
      </c>
      <c r="B769" s="86">
        <v>40996</v>
      </c>
      <c r="C769" t="s">
        <v>1675</v>
      </c>
      <c r="D769">
        <v>43</v>
      </c>
      <c r="E769">
        <v>337.01</v>
      </c>
      <c r="F769" t="s">
        <v>1660</v>
      </c>
      <c r="G769">
        <v>1.25</v>
      </c>
      <c r="H769" t="s">
        <v>1685</v>
      </c>
      <c r="I769" t="s">
        <v>1667</v>
      </c>
      <c r="J769" t="s">
        <v>1668</v>
      </c>
      <c r="K769" t="s">
        <v>1679</v>
      </c>
      <c r="L769" t="s">
        <v>1670</v>
      </c>
      <c r="M769" s="86">
        <v>40998</v>
      </c>
    </row>
    <row r="770" spans="1:13" x14ac:dyDescent="0.2">
      <c r="A770">
        <v>33921</v>
      </c>
      <c r="B770" s="86">
        <v>40267</v>
      </c>
      <c r="C770" t="s">
        <v>1652</v>
      </c>
      <c r="D770">
        <v>35</v>
      </c>
      <c r="E770">
        <v>1794.03</v>
      </c>
      <c r="F770" t="s">
        <v>1672</v>
      </c>
      <c r="G770">
        <v>14.19</v>
      </c>
      <c r="H770" t="s">
        <v>1683</v>
      </c>
      <c r="I770" t="s">
        <v>1662</v>
      </c>
      <c r="J770" t="s">
        <v>1656</v>
      </c>
      <c r="K770" t="s">
        <v>1673</v>
      </c>
      <c r="L770" t="s">
        <v>1674</v>
      </c>
      <c r="M770" s="86">
        <v>40276</v>
      </c>
    </row>
    <row r="771" spans="1:13" x14ac:dyDescent="0.2">
      <c r="A771">
        <v>53605</v>
      </c>
      <c r="B771" s="86">
        <v>40393</v>
      </c>
      <c r="C771" t="s">
        <v>1675</v>
      </c>
      <c r="D771">
        <v>1</v>
      </c>
      <c r="E771">
        <v>74.31</v>
      </c>
      <c r="F771" t="s">
        <v>1660</v>
      </c>
      <c r="G771">
        <v>34.200000000000003</v>
      </c>
      <c r="H771" t="s">
        <v>1693</v>
      </c>
      <c r="I771" t="s">
        <v>1655</v>
      </c>
      <c r="J771" t="s">
        <v>1656</v>
      </c>
      <c r="K771" t="s">
        <v>1657</v>
      </c>
      <c r="L771" t="s">
        <v>1670</v>
      </c>
      <c r="M771" s="86">
        <v>40395</v>
      </c>
    </row>
    <row r="772" spans="1:13" x14ac:dyDescent="0.2">
      <c r="A772">
        <v>2560</v>
      </c>
      <c r="B772" s="86">
        <v>41156</v>
      </c>
      <c r="C772" t="s">
        <v>1671</v>
      </c>
      <c r="D772">
        <v>32</v>
      </c>
      <c r="E772">
        <v>731.22</v>
      </c>
      <c r="F772" t="s">
        <v>1660</v>
      </c>
      <c r="G772">
        <v>6.5</v>
      </c>
      <c r="H772" t="s">
        <v>1661</v>
      </c>
      <c r="I772" t="s">
        <v>1676</v>
      </c>
      <c r="J772" t="s">
        <v>1663</v>
      </c>
      <c r="K772" t="s">
        <v>1677</v>
      </c>
      <c r="L772" t="s">
        <v>1658</v>
      </c>
      <c r="M772" s="86">
        <v>41157</v>
      </c>
    </row>
    <row r="773" spans="1:13" x14ac:dyDescent="0.2">
      <c r="A773">
        <v>7841</v>
      </c>
      <c r="B773" s="86">
        <v>41049</v>
      </c>
      <c r="C773" t="s">
        <v>1666</v>
      </c>
      <c r="D773">
        <v>21</v>
      </c>
      <c r="E773">
        <v>1002.77</v>
      </c>
      <c r="F773" t="s">
        <v>1660</v>
      </c>
      <c r="G773">
        <v>10.25</v>
      </c>
      <c r="H773" t="s">
        <v>1661</v>
      </c>
      <c r="I773" t="s">
        <v>1655</v>
      </c>
      <c r="J773" t="s">
        <v>1656</v>
      </c>
      <c r="K773" t="s">
        <v>1657</v>
      </c>
      <c r="L773" t="s">
        <v>1687</v>
      </c>
      <c r="M773" s="86">
        <v>41051</v>
      </c>
    </row>
    <row r="774" spans="1:13" x14ac:dyDescent="0.2">
      <c r="A774">
        <v>11747</v>
      </c>
      <c r="B774" s="86">
        <v>40234</v>
      </c>
      <c r="C774" t="s">
        <v>1675</v>
      </c>
      <c r="D774">
        <v>3</v>
      </c>
      <c r="E774">
        <v>315.27999999999997</v>
      </c>
      <c r="F774" t="s">
        <v>1660</v>
      </c>
      <c r="G774">
        <v>19.989999999999998</v>
      </c>
      <c r="H774" t="s">
        <v>1692</v>
      </c>
      <c r="I774" t="s">
        <v>1655</v>
      </c>
      <c r="J774" t="s">
        <v>1663</v>
      </c>
      <c r="K774" t="s">
        <v>1695</v>
      </c>
      <c r="L774" t="s">
        <v>1658</v>
      </c>
      <c r="M774" s="86">
        <v>40234</v>
      </c>
    </row>
    <row r="775" spans="1:13" x14ac:dyDescent="0.2">
      <c r="A775">
        <v>46949</v>
      </c>
      <c r="B775" s="86">
        <v>40244</v>
      </c>
      <c r="C775" t="s">
        <v>1659</v>
      </c>
      <c r="D775">
        <v>37</v>
      </c>
      <c r="E775">
        <v>319.39</v>
      </c>
      <c r="F775" t="s">
        <v>1660</v>
      </c>
      <c r="G775">
        <v>3.62</v>
      </c>
      <c r="H775" t="s">
        <v>1690</v>
      </c>
      <c r="I775" t="s">
        <v>1676</v>
      </c>
      <c r="J775" t="s">
        <v>1663</v>
      </c>
      <c r="K775" t="s">
        <v>1677</v>
      </c>
      <c r="L775" t="s">
        <v>1680</v>
      </c>
      <c r="M775" s="86">
        <v>40245</v>
      </c>
    </row>
    <row r="776" spans="1:13" x14ac:dyDescent="0.2">
      <c r="A776">
        <v>44387</v>
      </c>
      <c r="B776" s="86">
        <v>39848</v>
      </c>
      <c r="C776" t="s">
        <v>1652</v>
      </c>
      <c r="D776">
        <v>50</v>
      </c>
      <c r="E776">
        <v>1441.57</v>
      </c>
      <c r="F776" t="s">
        <v>1653</v>
      </c>
      <c r="G776">
        <v>1.99</v>
      </c>
      <c r="H776" t="s">
        <v>1689</v>
      </c>
      <c r="I776" t="s">
        <v>1667</v>
      </c>
      <c r="J776" t="s">
        <v>1663</v>
      </c>
      <c r="K776" t="s">
        <v>1677</v>
      </c>
      <c r="L776" t="s">
        <v>1680</v>
      </c>
      <c r="M776" s="86">
        <v>39853</v>
      </c>
    </row>
    <row r="777" spans="1:13" x14ac:dyDescent="0.2">
      <c r="A777">
        <v>14182</v>
      </c>
      <c r="B777" s="86">
        <v>39986</v>
      </c>
      <c r="C777" t="s">
        <v>1652</v>
      </c>
      <c r="D777">
        <v>23</v>
      </c>
      <c r="E777">
        <v>2433.5500000000002</v>
      </c>
      <c r="F777" t="s">
        <v>1660</v>
      </c>
      <c r="G777">
        <v>8.08</v>
      </c>
      <c r="H777" t="s">
        <v>1692</v>
      </c>
      <c r="I777" t="s">
        <v>1662</v>
      </c>
      <c r="J777" t="s">
        <v>1663</v>
      </c>
      <c r="K777" t="s">
        <v>1664</v>
      </c>
      <c r="L777" t="s">
        <v>1658</v>
      </c>
      <c r="M777" s="86">
        <v>39991</v>
      </c>
    </row>
    <row r="778" spans="1:13" x14ac:dyDescent="0.2">
      <c r="A778">
        <v>35905</v>
      </c>
      <c r="B778" s="86">
        <v>40958</v>
      </c>
      <c r="C778" t="s">
        <v>1652</v>
      </c>
      <c r="D778">
        <v>20</v>
      </c>
      <c r="E778">
        <v>37.4</v>
      </c>
      <c r="F778" t="s">
        <v>1653</v>
      </c>
      <c r="G778">
        <v>1.57</v>
      </c>
      <c r="H778" t="s">
        <v>1683</v>
      </c>
      <c r="I778" t="s">
        <v>1667</v>
      </c>
      <c r="J778" t="s">
        <v>1668</v>
      </c>
      <c r="K778" t="s">
        <v>1669</v>
      </c>
      <c r="L778" t="s">
        <v>1670</v>
      </c>
      <c r="M778" s="86">
        <v>40963</v>
      </c>
    </row>
    <row r="779" spans="1:13" x14ac:dyDescent="0.2">
      <c r="A779">
        <v>26978</v>
      </c>
      <c r="B779" s="86">
        <v>40354</v>
      </c>
      <c r="C779" t="s">
        <v>1675</v>
      </c>
      <c r="D779">
        <v>47</v>
      </c>
      <c r="E779">
        <v>695.99</v>
      </c>
      <c r="F779" t="s">
        <v>1653</v>
      </c>
      <c r="G779">
        <v>8.7799999999999994</v>
      </c>
      <c r="H779" t="s">
        <v>1654</v>
      </c>
      <c r="I779" t="s">
        <v>1676</v>
      </c>
      <c r="J779" t="s">
        <v>1668</v>
      </c>
      <c r="K779" t="s">
        <v>1694</v>
      </c>
      <c r="L779" t="s">
        <v>1658</v>
      </c>
      <c r="M779" s="86">
        <v>40356</v>
      </c>
    </row>
    <row r="780" spans="1:13" x14ac:dyDescent="0.2">
      <c r="A780">
        <v>10535</v>
      </c>
      <c r="B780" s="86">
        <v>40690</v>
      </c>
      <c r="C780" t="s">
        <v>1652</v>
      </c>
      <c r="D780">
        <v>46</v>
      </c>
      <c r="E780">
        <v>80.27</v>
      </c>
      <c r="F780" t="s">
        <v>1660</v>
      </c>
      <c r="G780">
        <v>0.7</v>
      </c>
      <c r="H780" t="s">
        <v>1678</v>
      </c>
      <c r="I780" t="s">
        <v>1667</v>
      </c>
      <c r="J780" t="s">
        <v>1668</v>
      </c>
      <c r="K780" t="s">
        <v>1669</v>
      </c>
      <c r="L780" t="s">
        <v>1670</v>
      </c>
      <c r="M780" s="86">
        <v>40697</v>
      </c>
    </row>
    <row r="781" spans="1:13" x14ac:dyDescent="0.2">
      <c r="A781">
        <v>7075</v>
      </c>
      <c r="B781" s="86">
        <v>40826</v>
      </c>
      <c r="C781" t="s">
        <v>1652</v>
      </c>
      <c r="D781">
        <v>43</v>
      </c>
      <c r="E781">
        <v>83.34</v>
      </c>
      <c r="F781" t="s">
        <v>1660</v>
      </c>
      <c r="G781">
        <v>2.58</v>
      </c>
      <c r="H781" t="s">
        <v>1683</v>
      </c>
      <c r="I781" t="s">
        <v>1667</v>
      </c>
      <c r="J781" t="s">
        <v>1668</v>
      </c>
      <c r="K781" t="s">
        <v>1700</v>
      </c>
      <c r="L781" t="s">
        <v>1670</v>
      </c>
      <c r="M781" s="86">
        <v>40830</v>
      </c>
    </row>
    <row r="782" spans="1:13" x14ac:dyDescent="0.2">
      <c r="A782">
        <v>3271</v>
      </c>
      <c r="B782" s="86">
        <v>40908</v>
      </c>
      <c r="C782" t="s">
        <v>1671</v>
      </c>
      <c r="D782">
        <v>45</v>
      </c>
      <c r="E782">
        <v>11532.99</v>
      </c>
      <c r="F782" t="s">
        <v>1672</v>
      </c>
      <c r="G782">
        <v>17.86</v>
      </c>
      <c r="H782" t="s">
        <v>1661</v>
      </c>
      <c r="I782" t="s">
        <v>1676</v>
      </c>
      <c r="J782" t="s">
        <v>1663</v>
      </c>
      <c r="K782" t="s">
        <v>1695</v>
      </c>
      <c r="L782" t="s">
        <v>1674</v>
      </c>
      <c r="M782" s="86">
        <v>40908</v>
      </c>
    </row>
    <row r="783" spans="1:13" x14ac:dyDescent="0.2">
      <c r="A783">
        <v>35012</v>
      </c>
      <c r="B783" s="86">
        <v>41068</v>
      </c>
      <c r="C783" t="s">
        <v>1675</v>
      </c>
      <c r="D783">
        <v>11</v>
      </c>
      <c r="E783">
        <v>1770.2014999999999</v>
      </c>
      <c r="F783" t="s">
        <v>1660</v>
      </c>
      <c r="G783">
        <v>4.2</v>
      </c>
      <c r="H783" t="s">
        <v>1661</v>
      </c>
      <c r="I783" t="s">
        <v>1667</v>
      </c>
      <c r="J783" t="s">
        <v>1663</v>
      </c>
      <c r="K783" t="s">
        <v>1664</v>
      </c>
      <c r="L783" t="s">
        <v>1658</v>
      </c>
      <c r="M783" s="86">
        <v>41069</v>
      </c>
    </row>
    <row r="784" spans="1:13" x14ac:dyDescent="0.2">
      <c r="A784">
        <v>614</v>
      </c>
      <c r="B784" s="86">
        <v>41243</v>
      </c>
      <c r="C784" t="s">
        <v>1659</v>
      </c>
      <c r="D784">
        <v>24</v>
      </c>
      <c r="E784">
        <v>3366.1</v>
      </c>
      <c r="F784" t="s">
        <v>1672</v>
      </c>
      <c r="G784">
        <v>52.42</v>
      </c>
      <c r="H784" t="s">
        <v>1683</v>
      </c>
      <c r="I784" t="s">
        <v>1667</v>
      </c>
      <c r="J784" t="s">
        <v>1656</v>
      </c>
      <c r="K784" t="s">
        <v>1691</v>
      </c>
      <c r="L784" t="s">
        <v>1698</v>
      </c>
      <c r="M784" s="86">
        <v>41244</v>
      </c>
    </row>
    <row r="785" spans="1:13" x14ac:dyDescent="0.2">
      <c r="A785">
        <v>14147</v>
      </c>
      <c r="B785" s="86">
        <v>40244</v>
      </c>
      <c r="C785" t="s">
        <v>1666</v>
      </c>
      <c r="D785">
        <v>16</v>
      </c>
      <c r="E785">
        <v>74.13</v>
      </c>
      <c r="F785" t="s">
        <v>1660</v>
      </c>
      <c r="G785">
        <v>6.72</v>
      </c>
      <c r="H785" t="s">
        <v>1661</v>
      </c>
      <c r="I785" t="s">
        <v>1676</v>
      </c>
      <c r="J785" t="s">
        <v>1668</v>
      </c>
      <c r="K785" t="s">
        <v>1679</v>
      </c>
      <c r="L785" t="s">
        <v>1658</v>
      </c>
      <c r="M785" s="86">
        <v>40245</v>
      </c>
    </row>
    <row r="786" spans="1:13" x14ac:dyDescent="0.2">
      <c r="A786">
        <v>10212</v>
      </c>
      <c r="B786" s="86">
        <v>40321</v>
      </c>
      <c r="C786" t="s">
        <v>1652</v>
      </c>
      <c r="D786">
        <v>14</v>
      </c>
      <c r="E786">
        <v>74.02</v>
      </c>
      <c r="F786" t="s">
        <v>1660</v>
      </c>
      <c r="G786">
        <v>3.63</v>
      </c>
      <c r="H786" t="s">
        <v>1685</v>
      </c>
      <c r="I786" t="s">
        <v>1655</v>
      </c>
      <c r="J786" t="s">
        <v>1656</v>
      </c>
      <c r="K786" t="s">
        <v>1657</v>
      </c>
      <c r="L786" t="s">
        <v>1670</v>
      </c>
      <c r="M786" s="86">
        <v>40323</v>
      </c>
    </row>
    <row r="787" spans="1:13" x14ac:dyDescent="0.2">
      <c r="A787">
        <v>32135</v>
      </c>
      <c r="B787" s="86">
        <v>40507</v>
      </c>
      <c r="C787" t="s">
        <v>1659</v>
      </c>
      <c r="D787">
        <v>37</v>
      </c>
      <c r="E787">
        <v>1575.14</v>
      </c>
      <c r="F787" t="s">
        <v>1660</v>
      </c>
      <c r="G787">
        <v>7.12</v>
      </c>
      <c r="H787" t="s">
        <v>1661</v>
      </c>
      <c r="I787" t="s">
        <v>1676</v>
      </c>
      <c r="J787" t="s">
        <v>1663</v>
      </c>
      <c r="K787" t="s">
        <v>1677</v>
      </c>
      <c r="L787" t="s">
        <v>1658</v>
      </c>
      <c r="M787" s="86">
        <v>40509</v>
      </c>
    </row>
    <row r="788" spans="1:13" x14ac:dyDescent="0.2">
      <c r="A788">
        <v>21735</v>
      </c>
      <c r="B788" s="86">
        <v>40246</v>
      </c>
      <c r="C788" t="s">
        <v>1666</v>
      </c>
      <c r="D788">
        <v>14</v>
      </c>
      <c r="E788">
        <v>1819.153</v>
      </c>
      <c r="F788" t="s">
        <v>1660</v>
      </c>
      <c r="G788">
        <v>8.99</v>
      </c>
      <c r="H788" t="s">
        <v>1685</v>
      </c>
      <c r="I788" t="s">
        <v>1667</v>
      </c>
      <c r="J788" t="s">
        <v>1663</v>
      </c>
      <c r="K788" t="s">
        <v>1664</v>
      </c>
      <c r="L788" t="s">
        <v>1658</v>
      </c>
      <c r="M788" s="86">
        <v>40249</v>
      </c>
    </row>
    <row r="789" spans="1:13" x14ac:dyDescent="0.2">
      <c r="A789">
        <v>38272</v>
      </c>
      <c r="B789" s="86">
        <v>40862</v>
      </c>
      <c r="C789" t="s">
        <v>1671</v>
      </c>
      <c r="D789">
        <v>39</v>
      </c>
      <c r="E789">
        <v>71.040000000000006</v>
      </c>
      <c r="F789" t="s">
        <v>1660</v>
      </c>
      <c r="G789">
        <v>1.49</v>
      </c>
      <c r="H789" t="s">
        <v>1654</v>
      </c>
      <c r="I789" t="s">
        <v>1667</v>
      </c>
      <c r="J789" t="s">
        <v>1668</v>
      </c>
      <c r="K789" t="s">
        <v>1682</v>
      </c>
      <c r="L789" t="s">
        <v>1658</v>
      </c>
      <c r="M789" s="86">
        <v>40864</v>
      </c>
    </row>
    <row r="790" spans="1:13" x14ac:dyDescent="0.2">
      <c r="A790">
        <v>53508</v>
      </c>
      <c r="B790" s="86">
        <v>40127</v>
      </c>
      <c r="C790" t="s">
        <v>1659</v>
      </c>
      <c r="D790">
        <v>13</v>
      </c>
      <c r="E790">
        <v>1072.22</v>
      </c>
      <c r="F790" t="s">
        <v>1660</v>
      </c>
      <c r="G790">
        <v>7.18</v>
      </c>
      <c r="H790" t="s">
        <v>1690</v>
      </c>
      <c r="I790" t="s">
        <v>1655</v>
      </c>
      <c r="J790" t="s">
        <v>1663</v>
      </c>
      <c r="K790" t="s">
        <v>1677</v>
      </c>
      <c r="L790" t="s">
        <v>1658</v>
      </c>
      <c r="M790" s="86">
        <v>40129</v>
      </c>
    </row>
    <row r="791" spans="1:13" x14ac:dyDescent="0.2">
      <c r="A791">
        <v>48710</v>
      </c>
      <c r="B791" s="86">
        <v>40142</v>
      </c>
      <c r="C791" t="s">
        <v>1675</v>
      </c>
      <c r="D791">
        <v>4</v>
      </c>
      <c r="E791">
        <v>29.24</v>
      </c>
      <c r="F791" t="s">
        <v>1660</v>
      </c>
      <c r="G791">
        <v>1.6</v>
      </c>
      <c r="H791" t="s">
        <v>1661</v>
      </c>
      <c r="I791" t="s">
        <v>1676</v>
      </c>
      <c r="J791" t="s">
        <v>1668</v>
      </c>
      <c r="K791" t="s">
        <v>1679</v>
      </c>
      <c r="L791" t="s">
        <v>1670</v>
      </c>
      <c r="M791" s="86">
        <v>40143</v>
      </c>
    </row>
    <row r="792" spans="1:13" x14ac:dyDescent="0.2">
      <c r="A792">
        <v>8388</v>
      </c>
      <c r="B792" s="86">
        <v>40962</v>
      </c>
      <c r="C792" t="s">
        <v>1652</v>
      </c>
      <c r="D792">
        <v>42</v>
      </c>
      <c r="E792">
        <v>288.89999999999998</v>
      </c>
      <c r="F792" t="s">
        <v>1660</v>
      </c>
      <c r="G792">
        <v>1.6</v>
      </c>
      <c r="H792" t="s">
        <v>1661</v>
      </c>
      <c r="I792" t="s">
        <v>1676</v>
      </c>
      <c r="J792" t="s">
        <v>1668</v>
      </c>
      <c r="K792" t="s">
        <v>1679</v>
      </c>
      <c r="L792" t="s">
        <v>1670</v>
      </c>
      <c r="M792" s="86">
        <v>40964</v>
      </c>
    </row>
    <row r="793" spans="1:13" x14ac:dyDescent="0.2">
      <c r="A793">
        <v>832</v>
      </c>
      <c r="B793" s="86">
        <v>41017</v>
      </c>
      <c r="C793" t="s">
        <v>1652</v>
      </c>
      <c r="D793">
        <v>7</v>
      </c>
      <c r="E793">
        <v>53.46</v>
      </c>
      <c r="F793" t="s">
        <v>1660</v>
      </c>
      <c r="G793">
        <v>5.9</v>
      </c>
      <c r="H793" t="s">
        <v>1685</v>
      </c>
      <c r="I793" t="s">
        <v>1667</v>
      </c>
      <c r="J793" t="s">
        <v>1668</v>
      </c>
      <c r="K793" t="s">
        <v>1679</v>
      </c>
      <c r="L793" t="s">
        <v>1658</v>
      </c>
      <c r="M793" s="86">
        <v>41021</v>
      </c>
    </row>
    <row r="794" spans="1:13" x14ac:dyDescent="0.2">
      <c r="A794">
        <v>37223</v>
      </c>
      <c r="B794" s="86">
        <v>40857</v>
      </c>
      <c r="C794" t="s">
        <v>1652</v>
      </c>
      <c r="D794">
        <v>40</v>
      </c>
      <c r="E794">
        <v>679.52</v>
      </c>
      <c r="F794" t="s">
        <v>1660</v>
      </c>
      <c r="G794">
        <v>9.4700000000000006</v>
      </c>
      <c r="H794" t="s">
        <v>1661</v>
      </c>
      <c r="I794" t="s">
        <v>1676</v>
      </c>
      <c r="J794" t="s">
        <v>1668</v>
      </c>
      <c r="K794" t="s">
        <v>1694</v>
      </c>
      <c r="L794" t="s">
        <v>1658</v>
      </c>
      <c r="M794" s="86">
        <v>40864</v>
      </c>
    </row>
    <row r="795" spans="1:13" x14ac:dyDescent="0.2">
      <c r="A795">
        <v>29410</v>
      </c>
      <c r="B795" s="86">
        <v>40073</v>
      </c>
      <c r="C795" t="s">
        <v>1671</v>
      </c>
      <c r="D795">
        <v>35</v>
      </c>
      <c r="E795">
        <v>4186.53</v>
      </c>
      <c r="F795" t="s">
        <v>1660</v>
      </c>
      <c r="G795">
        <v>7.11</v>
      </c>
      <c r="H795" t="s">
        <v>1661</v>
      </c>
      <c r="I795" t="s">
        <v>1667</v>
      </c>
      <c r="J795" t="s">
        <v>1663</v>
      </c>
      <c r="K795" t="s">
        <v>1695</v>
      </c>
      <c r="L795" t="s">
        <v>1665</v>
      </c>
      <c r="M795" s="86">
        <v>40073</v>
      </c>
    </row>
    <row r="796" spans="1:13" x14ac:dyDescent="0.2">
      <c r="A796">
        <v>33283</v>
      </c>
      <c r="B796" s="86">
        <v>40257</v>
      </c>
      <c r="C796" t="s">
        <v>1675</v>
      </c>
      <c r="D796">
        <v>48</v>
      </c>
      <c r="E796">
        <v>10462.540000000001</v>
      </c>
      <c r="F796" t="s">
        <v>1672</v>
      </c>
      <c r="G796">
        <v>69.64</v>
      </c>
      <c r="H796" t="s">
        <v>1685</v>
      </c>
      <c r="I796" t="s">
        <v>1676</v>
      </c>
      <c r="J796" t="s">
        <v>1656</v>
      </c>
      <c r="K796" t="s">
        <v>1691</v>
      </c>
      <c r="L796" t="s">
        <v>1698</v>
      </c>
      <c r="M796" s="86">
        <v>40257</v>
      </c>
    </row>
    <row r="797" spans="1:13" x14ac:dyDescent="0.2">
      <c r="A797">
        <v>31941</v>
      </c>
      <c r="B797" s="86">
        <v>39890</v>
      </c>
      <c r="C797" t="s">
        <v>1675</v>
      </c>
      <c r="D797">
        <v>32</v>
      </c>
      <c r="E797">
        <v>2564.4499999999998</v>
      </c>
      <c r="F797" t="s">
        <v>1653</v>
      </c>
      <c r="G797">
        <v>13.99</v>
      </c>
      <c r="H797" t="s">
        <v>1654</v>
      </c>
      <c r="I797" t="s">
        <v>1662</v>
      </c>
      <c r="J797" t="s">
        <v>1668</v>
      </c>
      <c r="K797" t="s">
        <v>1702</v>
      </c>
      <c r="L797" t="s">
        <v>1665</v>
      </c>
      <c r="M797" s="86">
        <v>39891</v>
      </c>
    </row>
    <row r="798" spans="1:13" x14ac:dyDescent="0.2">
      <c r="A798">
        <v>53060</v>
      </c>
      <c r="B798" s="86">
        <v>40259</v>
      </c>
      <c r="C798" t="s">
        <v>1671</v>
      </c>
      <c r="D798">
        <v>4</v>
      </c>
      <c r="E798">
        <v>38.58</v>
      </c>
      <c r="F798" t="s">
        <v>1660</v>
      </c>
      <c r="G798">
        <v>2.15</v>
      </c>
      <c r="H798" t="s">
        <v>1654</v>
      </c>
      <c r="I798" t="s">
        <v>1655</v>
      </c>
      <c r="J798" t="s">
        <v>1668</v>
      </c>
      <c r="K798" t="s">
        <v>1679</v>
      </c>
      <c r="L798" t="s">
        <v>1670</v>
      </c>
      <c r="M798" s="86">
        <v>40261</v>
      </c>
    </row>
    <row r="799" spans="1:13" x14ac:dyDescent="0.2">
      <c r="A799">
        <v>23333</v>
      </c>
      <c r="B799" s="86">
        <v>40030</v>
      </c>
      <c r="C799" t="s">
        <v>1675</v>
      </c>
      <c r="D799">
        <v>32</v>
      </c>
      <c r="E799">
        <v>196.84</v>
      </c>
      <c r="F799" t="s">
        <v>1660</v>
      </c>
      <c r="G799">
        <v>5.79</v>
      </c>
      <c r="H799" t="s">
        <v>1661</v>
      </c>
      <c r="I799" t="s">
        <v>1676</v>
      </c>
      <c r="J799" t="s">
        <v>1668</v>
      </c>
      <c r="K799" t="s">
        <v>1679</v>
      </c>
      <c r="L799" t="s">
        <v>1658</v>
      </c>
      <c r="M799" s="86">
        <v>40032</v>
      </c>
    </row>
    <row r="800" spans="1:13" x14ac:dyDescent="0.2">
      <c r="A800">
        <v>58086</v>
      </c>
      <c r="B800" s="86">
        <v>40612</v>
      </c>
      <c r="C800" t="s">
        <v>1675</v>
      </c>
      <c r="D800">
        <v>27</v>
      </c>
      <c r="E800">
        <v>154.62</v>
      </c>
      <c r="F800" t="s">
        <v>1660</v>
      </c>
      <c r="G800">
        <v>6.98</v>
      </c>
      <c r="H800" t="s">
        <v>1690</v>
      </c>
      <c r="I800" t="s">
        <v>1667</v>
      </c>
      <c r="J800" t="s">
        <v>1668</v>
      </c>
      <c r="K800" t="s">
        <v>1682</v>
      </c>
      <c r="L800" t="s">
        <v>1658</v>
      </c>
      <c r="M800" s="86">
        <v>40613</v>
      </c>
    </row>
    <row r="801" spans="1:13" x14ac:dyDescent="0.2">
      <c r="A801">
        <v>15971</v>
      </c>
      <c r="B801" s="86">
        <v>40039</v>
      </c>
      <c r="C801" t="s">
        <v>1659</v>
      </c>
      <c r="D801">
        <v>15</v>
      </c>
      <c r="E801">
        <v>2172.5149999999999</v>
      </c>
      <c r="F801" t="s">
        <v>1660</v>
      </c>
      <c r="G801">
        <v>8.99</v>
      </c>
      <c r="H801" t="s">
        <v>1692</v>
      </c>
      <c r="I801" t="s">
        <v>1655</v>
      </c>
      <c r="J801" t="s">
        <v>1663</v>
      </c>
      <c r="K801" t="s">
        <v>1664</v>
      </c>
      <c r="L801" t="s">
        <v>1658</v>
      </c>
      <c r="M801" s="86">
        <v>40040</v>
      </c>
    </row>
    <row r="802" spans="1:13" x14ac:dyDescent="0.2">
      <c r="A802">
        <v>47207</v>
      </c>
      <c r="B802" s="86">
        <v>40165</v>
      </c>
      <c r="C802" t="s">
        <v>1652</v>
      </c>
      <c r="D802">
        <v>15</v>
      </c>
      <c r="E802">
        <v>437.87</v>
      </c>
      <c r="F802" t="s">
        <v>1653</v>
      </c>
      <c r="G802">
        <v>6.5</v>
      </c>
      <c r="H802" t="s">
        <v>1685</v>
      </c>
      <c r="I802" t="s">
        <v>1655</v>
      </c>
      <c r="J802" t="s">
        <v>1663</v>
      </c>
      <c r="K802" t="s">
        <v>1677</v>
      </c>
      <c r="L802" t="s">
        <v>1658</v>
      </c>
      <c r="M802" s="86">
        <v>40169</v>
      </c>
    </row>
    <row r="803" spans="1:13" x14ac:dyDescent="0.2">
      <c r="A803">
        <v>28868</v>
      </c>
      <c r="B803" s="86">
        <v>41004</v>
      </c>
      <c r="C803" t="s">
        <v>1659</v>
      </c>
      <c r="D803">
        <v>30</v>
      </c>
      <c r="E803">
        <v>204.49</v>
      </c>
      <c r="F803" t="s">
        <v>1660</v>
      </c>
      <c r="G803">
        <v>8.73</v>
      </c>
      <c r="H803" t="s">
        <v>1654</v>
      </c>
      <c r="I803" t="s">
        <v>1662</v>
      </c>
      <c r="J803" t="s">
        <v>1668</v>
      </c>
      <c r="K803" t="s">
        <v>1679</v>
      </c>
      <c r="L803" t="s">
        <v>1658</v>
      </c>
      <c r="M803" s="86">
        <v>41005</v>
      </c>
    </row>
    <row r="804" spans="1:13" x14ac:dyDescent="0.2">
      <c r="A804">
        <v>5894</v>
      </c>
      <c r="B804" s="86">
        <v>40037</v>
      </c>
      <c r="C804" t="s">
        <v>1659</v>
      </c>
      <c r="D804">
        <v>3</v>
      </c>
      <c r="E804">
        <v>239.03</v>
      </c>
      <c r="F804" t="s">
        <v>1660</v>
      </c>
      <c r="G804">
        <v>4.5</v>
      </c>
      <c r="H804" t="s">
        <v>1699</v>
      </c>
      <c r="I804" t="s">
        <v>1667</v>
      </c>
      <c r="J804" t="s">
        <v>1668</v>
      </c>
      <c r="K804" t="s">
        <v>1702</v>
      </c>
      <c r="L804" t="s">
        <v>1658</v>
      </c>
      <c r="M804" s="86">
        <v>40040</v>
      </c>
    </row>
    <row r="805" spans="1:13" x14ac:dyDescent="0.2">
      <c r="A805">
        <v>16161</v>
      </c>
      <c r="B805" s="86">
        <v>41118</v>
      </c>
      <c r="C805" t="s">
        <v>1675</v>
      </c>
      <c r="D805">
        <v>49</v>
      </c>
      <c r="E805">
        <v>2692.6895</v>
      </c>
      <c r="F805" t="s">
        <v>1660</v>
      </c>
      <c r="G805">
        <v>4.2</v>
      </c>
      <c r="H805" t="s">
        <v>1654</v>
      </c>
      <c r="I805" t="s">
        <v>1655</v>
      </c>
      <c r="J805" t="s">
        <v>1663</v>
      </c>
      <c r="K805" t="s">
        <v>1664</v>
      </c>
      <c r="L805" t="s">
        <v>1658</v>
      </c>
      <c r="M805" s="86">
        <v>41119</v>
      </c>
    </row>
    <row r="806" spans="1:13" x14ac:dyDescent="0.2">
      <c r="A806">
        <v>36609</v>
      </c>
      <c r="B806" s="86">
        <v>39947</v>
      </c>
      <c r="C806" t="s">
        <v>1666</v>
      </c>
      <c r="D806">
        <v>8</v>
      </c>
      <c r="E806">
        <v>45.73</v>
      </c>
      <c r="F806" t="s">
        <v>1660</v>
      </c>
      <c r="G806">
        <v>5.49</v>
      </c>
      <c r="H806" t="s">
        <v>1692</v>
      </c>
      <c r="I806" t="s">
        <v>1676</v>
      </c>
      <c r="J806" t="s">
        <v>1668</v>
      </c>
      <c r="K806" t="s">
        <v>1679</v>
      </c>
      <c r="L806" t="s">
        <v>1658</v>
      </c>
      <c r="M806" s="86">
        <v>39949</v>
      </c>
    </row>
    <row r="807" spans="1:13" x14ac:dyDescent="0.2">
      <c r="A807">
        <v>3461</v>
      </c>
      <c r="B807" s="86">
        <v>40208</v>
      </c>
      <c r="C807" t="s">
        <v>1671</v>
      </c>
      <c r="D807">
        <v>47</v>
      </c>
      <c r="E807">
        <v>2053.3789999999999</v>
      </c>
      <c r="F807" t="s">
        <v>1660</v>
      </c>
      <c r="G807">
        <v>1.25</v>
      </c>
      <c r="H807" t="s">
        <v>1688</v>
      </c>
      <c r="I807" t="s">
        <v>1676</v>
      </c>
      <c r="J807" t="s">
        <v>1663</v>
      </c>
      <c r="K807" t="s">
        <v>1664</v>
      </c>
      <c r="L807" t="s">
        <v>1680</v>
      </c>
      <c r="M807" s="86">
        <v>40210</v>
      </c>
    </row>
    <row r="808" spans="1:13" x14ac:dyDescent="0.2">
      <c r="A808">
        <v>33250</v>
      </c>
      <c r="B808" s="86">
        <v>39989</v>
      </c>
      <c r="C808" t="s">
        <v>1666</v>
      </c>
      <c r="D808">
        <v>40</v>
      </c>
      <c r="E808">
        <v>7381.19</v>
      </c>
      <c r="F808" t="s">
        <v>1660</v>
      </c>
      <c r="G808">
        <v>0.99</v>
      </c>
      <c r="H808" t="s">
        <v>1661</v>
      </c>
      <c r="I808" t="s">
        <v>1667</v>
      </c>
      <c r="J808" t="s">
        <v>1668</v>
      </c>
      <c r="K808" t="s">
        <v>1702</v>
      </c>
      <c r="L808" t="s">
        <v>1658</v>
      </c>
      <c r="M808" s="86">
        <v>39991</v>
      </c>
    </row>
    <row r="809" spans="1:13" x14ac:dyDescent="0.2">
      <c r="A809">
        <v>53895</v>
      </c>
      <c r="B809" s="86">
        <v>40790</v>
      </c>
      <c r="C809" t="s">
        <v>1666</v>
      </c>
      <c r="D809">
        <v>21</v>
      </c>
      <c r="E809">
        <v>7922.69</v>
      </c>
      <c r="F809" t="s">
        <v>1660</v>
      </c>
      <c r="G809">
        <v>19.989999999999998</v>
      </c>
      <c r="H809" t="s">
        <v>1688</v>
      </c>
      <c r="I809" t="s">
        <v>1662</v>
      </c>
      <c r="J809" t="s">
        <v>1668</v>
      </c>
      <c r="K809" t="s">
        <v>1694</v>
      </c>
      <c r="L809" t="s">
        <v>1658</v>
      </c>
      <c r="M809" s="86">
        <v>40792</v>
      </c>
    </row>
    <row r="810" spans="1:13" x14ac:dyDescent="0.2">
      <c r="A810">
        <v>49505</v>
      </c>
      <c r="B810" s="86">
        <v>39834</v>
      </c>
      <c r="C810" t="s">
        <v>1671</v>
      </c>
      <c r="D810">
        <v>34</v>
      </c>
      <c r="E810">
        <v>335.59</v>
      </c>
      <c r="F810" t="s">
        <v>1653</v>
      </c>
      <c r="G810">
        <v>1.99</v>
      </c>
      <c r="H810" t="s">
        <v>1661</v>
      </c>
      <c r="I810" t="s">
        <v>1676</v>
      </c>
      <c r="J810" t="s">
        <v>1663</v>
      </c>
      <c r="K810" t="s">
        <v>1677</v>
      </c>
      <c r="L810" t="s">
        <v>1680</v>
      </c>
      <c r="M810" s="86">
        <v>39835</v>
      </c>
    </row>
    <row r="811" spans="1:13" x14ac:dyDescent="0.2">
      <c r="A811">
        <v>55909</v>
      </c>
      <c r="B811" s="86">
        <v>39952</v>
      </c>
      <c r="C811" t="s">
        <v>1652</v>
      </c>
      <c r="D811">
        <v>2</v>
      </c>
      <c r="E811">
        <v>32.6</v>
      </c>
      <c r="F811" t="s">
        <v>1660</v>
      </c>
      <c r="G811">
        <v>5.5</v>
      </c>
      <c r="H811" t="s">
        <v>1683</v>
      </c>
      <c r="I811" t="s">
        <v>1676</v>
      </c>
      <c r="J811" t="s">
        <v>1668</v>
      </c>
      <c r="K811" t="s">
        <v>1694</v>
      </c>
      <c r="L811" t="s">
        <v>1658</v>
      </c>
      <c r="M811" s="86">
        <v>39959</v>
      </c>
    </row>
    <row r="812" spans="1:13" x14ac:dyDescent="0.2">
      <c r="A812">
        <v>5094</v>
      </c>
      <c r="B812" s="86">
        <v>40265</v>
      </c>
      <c r="C812" t="s">
        <v>1666</v>
      </c>
      <c r="D812">
        <v>2</v>
      </c>
      <c r="E812">
        <v>79.58</v>
      </c>
      <c r="F812" t="s">
        <v>1660</v>
      </c>
      <c r="G812">
        <v>4.2699999999999996</v>
      </c>
      <c r="H812" t="s">
        <v>1681</v>
      </c>
      <c r="I812" t="s">
        <v>1662</v>
      </c>
      <c r="J812" t="s">
        <v>1668</v>
      </c>
      <c r="K812" t="s">
        <v>1669</v>
      </c>
      <c r="L812" t="s">
        <v>1670</v>
      </c>
      <c r="M812" s="86">
        <v>40267</v>
      </c>
    </row>
    <row r="813" spans="1:13" x14ac:dyDescent="0.2">
      <c r="A813">
        <v>2279</v>
      </c>
      <c r="B813" s="86">
        <v>40231</v>
      </c>
      <c r="C813" t="s">
        <v>1675</v>
      </c>
      <c r="D813">
        <v>39</v>
      </c>
      <c r="E813">
        <v>845.9</v>
      </c>
      <c r="F813" t="s">
        <v>1660</v>
      </c>
      <c r="G813">
        <v>5.42</v>
      </c>
      <c r="H813" t="s">
        <v>1654</v>
      </c>
      <c r="I813" t="s">
        <v>1667</v>
      </c>
      <c r="J813" t="s">
        <v>1668</v>
      </c>
      <c r="K813" t="s">
        <v>1694</v>
      </c>
      <c r="L813" t="s">
        <v>1658</v>
      </c>
      <c r="M813" s="86">
        <v>40233</v>
      </c>
    </row>
    <row r="814" spans="1:13" x14ac:dyDescent="0.2">
      <c r="A814">
        <v>22562</v>
      </c>
      <c r="B814" s="86">
        <v>39899</v>
      </c>
      <c r="C814" t="s">
        <v>1675</v>
      </c>
      <c r="D814">
        <v>31</v>
      </c>
      <c r="E814">
        <v>1685.05</v>
      </c>
      <c r="F814" t="s">
        <v>1660</v>
      </c>
      <c r="G814">
        <v>13.88</v>
      </c>
      <c r="H814" t="s">
        <v>1683</v>
      </c>
      <c r="I814" t="s">
        <v>1676</v>
      </c>
      <c r="J814" t="s">
        <v>1668</v>
      </c>
      <c r="K814" t="s">
        <v>1679</v>
      </c>
      <c r="L814" t="s">
        <v>1658</v>
      </c>
      <c r="M814" s="86">
        <v>39901</v>
      </c>
    </row>
    <row r="815" spans="1:13" x14ac:dyDescent="0.2">
      <c r="A815">
        <v>57152</v>
      </c>
      <c r="B815" s="86">
        <v>41155</v>
      </c>
      <c r="C815" t="s">
        <v>1652</v>
      </c>
      <c r="D815">
        <v>18</v>
      </c>
      <c r="E815">
        <v>271.85000000000002</v>
      </c>
      <c r="F815" t="s">
        <v>1660</v>
      </c>
      <c r="G815">
        <v>1.39</v>
      </c>
      <c r="H815" t="s">
        <v>1685</v>
      </c>
      <c r="I815" t="s">
        <v>1676</v>
      </c>
      <c r="J815" t="s">
        <v>1668</v>
      </c>
      <c r="K815" t="s">
        <v>1696</v>
      </c>
      <c r="L815" t="s">
        <v>1658</v>
      </c>
      <c r="M815" s="86">
        <v>41162</v>
      </c>
    </row>
    <row r="816" spans="1:13" x14ac:dyDescent="0.2">
      <c r="A816">
        <v>36480</v>
      </c>
      <c r="B816" s="86">
        <v>40412</v>
      </c>
      <c r="C816" t="s">
        <v>1675</v>
      </c>
      <c r="D816">
        <v>44</v>
      </c>
      <c r="E816">
        <v>1190.8</v>
      </c>
      <c r="F816" t="s">
        <v>1660</v>
      </c>
      <c r="G816">
        <v>1.49</v>
      </c>
      <c r="H816" t="s">
        <v>1654</v>
      </c>
      <c r="I816" t="s">
        <v>1667</v>
      </c>
      <c r="J816" t="s">
        <v>1668</v>
      </c>
      <c r="K816" t="s">
        <v>1682</v>
      </c>
      <c r="L816" t="s">
        <v>1658</v>
      </c>
      <c r="M816" s="86">
        <v>40413</v>
      </c>
    </row>
    <row r="817" spans="1:13" x14ac:dyDescent="0.2">
      <c r="A817">
        <v>23748</v>
      </c>
      <c r="B817" s="86">
        <v>41131</v>
      </c>
      <c r="C817" t="s">
        <v>1659</v>
      </c>
      <c r="D817">
        <v>26</v>
      </c>
      <c r="E817">
        <v>6163.52</v>
      </c>
      <c r="F817" t="s">
        <v>1672</v>
      </c>
      <c r="G817">
        <v>28.66</v>
      </c>
      <c r="H817" t="s">
        <v>1661</v>
      </c>
      <c r="I817" t="s">
        <v>1662</v>
      </c>
      <c r="J817" t="s">
        <v>1668</v>
      </c>
      <c r="K817" t="s">
        <v>1694</v>
      </c>
      <c r="L817" t="s">
        <v>1674</v>
      </c>
      <c r="M817" s="86">
        <v>41133</v>
      </c>
    </row>
    <row r="818" spans="1:13" x14ac:dyDescent="0.2">
      <c r="A818">
        <v>31106</v>
      </c>
      <c r="B818" s="86">
        <v>40955</v>
      </c>
      <c r="C818" t="s">
        <v>1652</v>
      </c>
      <c r="D818">
        <v>37</v>
      </c>
      <c r="E818">
        <v>101.9</v>
      </c>
      <c r="F818" t="s">
        <v>1660</v>
      </c>
      <c r="G818">
        <v>0.5</v>
      </c>
      <c r="H818" t="s">
        <v>1688</v>
      </c>
      <c r="I818" t="s">
        <v>1667</v>
      </c>
      <c r="J818" t="s">
        <v>1668</v>
      </c>
      <c r="K818" t="s">
        <v>1697</v>
      </c>
      <c r="L818" t="s">
        <v>1658</v>
      </c>
      <c r="M818" s="86">
        <v>40955</v>
      </c>
    </row>
    <row r="819" spans="1:13" x14ac:dyDescent="0.2">
      <c r="A819">
        <v>28867</v>
      </c>
      <c r="B819" s="86">
        <v>40746</v>
      </c>
      <c r="C819" t="s">
        <v>1675</v>
      </c>
      <c r="D819">
        <v>26</v>
      </c>
      <c r="E819">
        <v>2169.7525000000001</v>
      </c>
      <c r="F819" t="s">
        <v>1660</v>
      </c>
      <c r="G819">
        <v>8.99</v>
      </c>
      <c r="H819" t="s">
        <v>1688</v>
      </c>
      <c r="I819" t="s">
        <v>1667</v>
      </c>
      <c r="J819" t="s">
        <v>1663</v>
      </c>
      <c r="K819" t="s">
        <v>1664</v>
      </c>
      <c r="L819" t="s">
        <v>1658</v>
      </c>
      <c r="M819" s="86">
        <v>40748</v>
      </c>
    </row>
    <row r="820" spans="1:13" x14ac:dyDescent="0.2">
      <c r="A820">
        <v>23264</v>
      </c>
      <c r="B820" s="86">
        <v>40519</v>
      </c>
      <c r="C820" t="s">
        <v>1671</v>
      </c>
      <c r="D820">
        <v>16</v>
      </c>
      <c r="E820">
        <v>108.42</v>
      </c>
      <c r="F820" t="s">
        <v>1660</v>
      </c>
      <c r="G820">
        <v>6.81</v>
      </c>
      <c r="H820" t="s">
        <v>1678</v>
      </c>
      <c r="I820" t="s">
        <v>1667</v>
      </c>
      <c r="J820" t="s">
        <v>1668</v>
      </c>
      <c r="K820" t="s">
        <v>1679</v>
      </c>
      <c r="L820" t="s">
        <v>1658</v>
      </c>
      <c r="M820" s="86">
        <v>40521</v>
      </c>
    </row>
    <row r="821" spans="1:13" x14ac:dyDescent="0.2">
      <c r="A821">
        <v>13923</v>
      </c>
      <c r="B821" s="86">
        <v>41098</v>
      </c>
      <c r="C821" t="s">
        <v>1659</v>
      </c>
      <c r="D821">
        <v>39</v>
      </c>
      <c r="E821">
        <v>220.09</v>
      </c>
      <c r="F821" t="s">
        <v>1660</v>
      </c>
      <c r="G821">
        <v>49</v>
      </c>
      <c r="H821" t="s">
        <v>1681</v>
      </c>
      <c r="I821" t="s">
        <v>1676</v>
      </c>
      <c r="J821" t="s">
        <v>1668</v>
      </c>
      <c r="K821" t="s">
        <v>1702</v>
      </c>
      <c r="L821" t="s">
        <v>1687</v>
      </c>
      <c r="M821" s="86">
        <v>41100</v>
      </c>
    </row>
    <row r="822" spans="1:13" x14ac:dyDescent="0.2">
      <c r="A822">
        <v>25825</v>
      </c>
      <c r="B822" s="86">
        <v>41109</v>
      </c>
      <c r="C822" t="s">
        <v>1666</v>
      </c>
      <c r="D822">
        <v>27</v>
      </c>
      <c r="E822">
        <v>159.65</v>
      </c>
      <c r="F822" t="s">
        <v>1660</v>
      </c>
      <c r="G822">
        <v>2.27</v>
      </c>
      <c r="H822" t="s">
        <v>1692</v>
      </c>
      <c r="I822" t="s">
        <v>1667</v>
      </c>
      <c r="J822" t="s">
        <v>1668</v>
      </c>
      <c r="K822" t="s">
        <v>1669</v>
      </c>
      <c r="L822" t="s">
        <v>1670</v>
      </c>
      <c r="M822" s="86">
        <v>41109</v>
      </c>
    </row>
    <row r="823" spans="1:13" x14ac:dyDescent="0.2">
      <c r="A823">
        <v>3332</v>
      </c>
      <c r="B823" s="86">
        <v>40121</v>
      </c>
      <c r="C823" t="s">
        <v>1671</v>
      </c>
      <c r="D823">
        <v>6</v>
      </c>
      <c r="E823">
        <v>22.19</v>
      </c>
      <c r="F823" t="s">
        <v>1660</v>
      </c>
      <c r="G823">
        <v>1.86</v>
      </c>
      <c r="H823" t="s">
        <v>1692</v>
      </c>
      <c r="I823" t="s">
        <v>1667</v>
      </c>
      <c r="J823" t="s">
        <v>1668</v>
      </c>
      <c r="K823" t="s">
        <v>1669</v>
      </c>
      <c r="L823" t="s">
        <v>1670</v>
      </c>
      <c r="M823" s="86">
        <v>40123</v>
      </c>
    </row>
    <row r="824" spans="1:13" x14ac:dyDescent="0.2">
      <c r="A824">
        <v>36323</v>
      </c>
      <c r="B824" s="86">
        <v>40469</v>
      </c>
      <c r="C824" t="s">
        <v>1659</v>
      </c>
      <c r="D824">
        <v>5</v>
      </c>
      <c r="E824">
        <v>85.89</v>
      </c>
      <c r="F824" t="s">
        <v>1660</v>
      </c>
      <c r="G824">
        <v>6.5</v>
      </c>
      <c r="H824" t="s">
        <v>1690</v>
      </c>
      <c r="I824" t="s">
        <v>1667</v>
      </c>
      <c r="J824" t="s">
        <v>1663</v>
      </c>
      <c r="K824" t="s">
        <v>1677</v>
      </c>
      <c r="L824" t="s">
        <v>1658</v>
      </c>
      <c r="M824" s="86">
        <v>40471</v>
      </c>
    </row>
    <row r="825" spans="1:13" x14ac:dyDescent="0.2">
      <c r="A825">
        <v>11843</v>
      </c>
      <c r="B825" s="86">
        <v>40011</v>
      </c>
      <c r="C825" t="s">
        <v>1675</v>
      </c>
      <c r="D825">
        <v>9</v>
      </c>
      <c r="E825">
        <v>1059.3</v>
      </c>
      <c r="F825" t="s">
        <v>1660</v>
      </c>
      <c r="G825">
        <v>1.99</v>
      </c>
      <c r="H825" t="s">
        <v>1681</v>
      </c>
      <c r="I825" t="s">
        <v>1655</v>
      </c>
      <c r="J825" t="s">
        <v>1663</v>
      </c>
      <c r="K825" t="s">
        <v>1677</v>
      </c>
      <c r="L825" t="s">
        <v>1680</v>
      </c>
      <c r="M825" s="86">
        <v>40013</v>
      </c>
    </row>
    <row r="826" spans="1:13" x14ac:dyDescent="0.2">
      <c r="A826">
        <v>13575</v>
      </c>
      <c r="B826" s="86">
        <v>41150</v>
      </c>
      <c r="C826" t="s">
        <v>1671</v>
      </c>
      <c r="D826">
        <v>15</v>
      </c>
      <c r="E826">
        <v>106.1</v>
      </c>
      <c r="F826" t="s">
        <v>1653</v>
      </c>
      <c r="G826">
        <v>8.19</v>
      </c>
      <c r="H826" t="s">
        <v>1688</v>
      </c>
      <c r="I826" t="s">
        <v>1662</v>
      </c>
      <c r="J826" t="s">
        <v>1668</v>
      </c>
      <c r="K826" t="s">
        <v>1679</v>
      </c>
      <c r="L826" t="s">
        <v>1658</v>
      </c>
      <c r="M826" s="86">
        <v>41153</v>
      </c>
    </row>
    <row r="827" spans="1:13" x14ac:dyDescent="0.2">
      <c r="A827">
        <v>32231</v>
      </c>
      <c r="B827" s="86">
        <v>41214</v>
      </c>
      <c r="C827" t="s">
        <v>1652</v>
      </c>
      <c r="D827">
        <v>44</v>
      </c>
      <c r="E827">
        <v>192.33</v>
      </c>
      <c r="F827" t="s">
        <v>1660</v>
      </c>
      <c r="G827">
        <v>1.2</v>
      </c>
      <c r="H827" t="s">
        <v>1661</v>
      </c>
      <c r="I827" t="s">
        <v>1655</v>
      </c>
      <c r="J827" t="s">
        <v>1668</v>
      </c>
      <c r="K827" t="s">
        <v>1669</v>
      </c>
      <c r="L827" t="s">
        <v>1670</v>
      </c>
      <c r="M827" s="86">
        <v>41218</v>
      </c>
    </row>
    <row r="828" spans="1:13" x14ac:dyDescent="0.2">
      <c r="A828">
        <v>44256</v>
      </c>
      <c r="B828" s="86">
        <v>40866</v>
      </c>
      <c r="C828" t="s">
        <v>1652</v>
      </c>
      <c r="D828">
        <v>49</v>
      </c>
      <c r="E828">
        <v>1889.04</v>
      </c>
      <c r="F828" t="s">
        <v>1653</v>
      </c>
      <c r="G828">
        <v>8.99</v>
      </c>
      <c r="H828" t="s">
        <v>1654</v>
      </c>
      <c r="I828" t="s">
        <v>1667</v>
      </c>
      <c r="J828" t="s">
        <v>1668</v>
      </c>
      <c r="K828" t="s">
        <v>1669</v>
      </c>
      <c r="L828" t="s">
        <v>1680</v>
      </c>
      <c r="M828" s="86">
        <v>40873</v>
      </c>
    </row>
    <row r="829" spans="1:13" x14ac:dyDescent="0.2">
      <c r="A829">
        <v>5061</v>
      </c>
      <c r="B829" s="86">
        <v>40403</v>
      </c>
      <c r="C829" t="s">
        <v>1671</v>
      </c>
      <c r="D829">
        <v>4</v>
      </c>
      <c r="E829">
        <v>12.8</v>
      </c>
      <c r="F829" t="s">
        <v>1660</v>
      </c>
      <c r="G829">
        <v>0.7</v>
      </c>
      <c r="H829" t="s">
        <v>1692</v>
      </c>
      <c r="I829" t="s">
        <v>1667</v>
      </c>
      <c r="J829" t="s">
        <v>1668</v>
      </c>
      <c r="K829" t="s">
        <v>1669</v>
      </c>
      <c r="L829" t="s">
        <v>1670</v>
      </c>
      <c r="M829" s="86">
        <v>40405</v>
      </c>
    </row>
    <row r="830" spans="1:13" x14ac:dyDescent="0.2">
      <c r="A830">
        <v>19558</v>
      </c>
      <c r="B830" s="86">
        <v>40599</v>
      </c>
      <c r="C830" t="s">
        <v>1652</v>
      </c>
      <c r="D830">
        <v>2</v>
      </c>
      <c r="E830">
        <v>7.98</v>
      </c>
      <c r="F830" t="s">
        <v>1660</v>
      </c>
      <c r="G830">
        <v>1.35</v>
      </c>
      <c r="H830" t="s">
        <v>1683</v>
      </c>
      <c r="I830" t="s">
        <v>1667</v>
      </c>
      <c r="J830" t="s">
        <v>1668</v>
      </c>
      <c r="K830" t="s">
        <v>1700</v>
      </c>
      <c r="L830" t="s">
        <v>1670</v>
      </c>
      <c r="M830" s="86">
        <v>40602</v>
      </c>
    </row>
    <row r="831" spans="1:13" x14ac:dyDescent="0.2">
      <c r="A831">
        <v>54819</v>
      </c>
      <c r="B831" s="86">
        <v>40096</v>
      </c>
      <c r="C831" t="s">
        <v>1652</v>
      </c>
      <c r="D831">
        <v>26</v>
      </c>
      <c r="E831">
        <v>64.03</v>
      </c>
      <c r="F831" t="s">
        <v>1660</v>
      </c>
      <c r="G831">
        <v>0.8</v>
      </c>
      <c r="H831" t="s">
        <v>1690</v>
      </c>
      <c r="I831" t="s">
        <v>1662</v>
      </c>
      <c r="J831" t="s">
        <v>1668</v>
      </c>
      <c r="K831" t="s">
        <v>1700</v>
      </c>
      <c r="L831" t="s">
        <v>1670</v>
      </c>
      <c r="M831" s="86">
        <v>40098</v>
      </c>
    </row>
    <row r="832" spans="1:13" x14ac:dyDescent="0.2">
      <c r="A832">
        <v>2277</v>
      </c>
      <c r="B832" s="86">
        <v>40544</v>
      </c>
      <c r="C832" t="s">
        <v>1666</v>
      </c>
      <c r="D832">
        <v>21</v>
      </c>
      <c r="E832">
        <v>845.32</v>
      </c>
      <c r="F832" t="s">
        <v>1660</v>
      </c>
      <c r="G832">
        <v>19.989999999999998</v>
      </c>
      <c r="H832" t="s">
        <v>1699</v>
      </c>
      <c r="I832" t="s">
        <v>1676</v>
      </c>
      <c r="J832" t="s">
        <v>1668</v>
      </c>
      <c r="K832" t="s">
        <v>1679</v>
      </c>
      <c r="L832" t="s">
        <v>1658</v>
      </c>
      <c r="M832" s="86">
        <v>40546</v>
      </c>
    </row>
    <row r="833" spans="1:13" x14ac:dyDescent="0.2">
      <c r="A833">
        <v>10659</v>
      </c>
      <c r="B833" s="86">
        <v>39947</v>
      </c>
      <c r="C833" t="s">
        <v>1671</v>
      </c>
      <c r="D833">
        <v>40</v>
      </c>
      <c r="E833">
        <v>227.37</v>
      </c>
      <c r="F833" t="s">
        <v>1660</v>
      </c>
      <c r="G833">
        <v>5.61</v>
      </c>
      <c r="H833" t="s">
        <v>1690</v>
      </c>
      <c r="I833" t="s">
        <v>1667</v>
      </c>
      <c r="J833" t="s">
        <v>1668</v>
      </c>
      <c r="K833" t="s">
        <v>1679</v>
      </c>
      <c r="L833" t="s">
        <v>1658</v>
      </c>
      <c r="M833" s="86">
        <v>39947</v>
      </c>
    </row>
    <row r="834" spans="1:13" x14ac:dyDescent="0.2">
      <c r="A834">
        <v>58151</v>
      </c>
      <c r="B834" s="86">
        <v>40085</v>
      </c>
      <c r="C834" t="s">
        <v>1659</v>
      </c>
      <c r="D834">
        <v>38</v>
      </c>
      <c r="E834">
        <v>5601.1</v>
      </c>
      <c r="F834" t="s">
        <v>1653</v>
      </c>
      <c r="G834">
        <v>19.989999999999998</v>
      </c>
      <c r="H834" t="s">
        <v>1683</v>
      </c>
      <c r="I834" t="s">
        <v>1676</v>
      </c>
      <c r="J834" t="s">
        <v>1668</v>
      </c>
      <c r="K834" t="s">
        <v>1694</v>
      </c>
      <c r="L834" t="s">
        <v>1658</v>
      </c>
      <c r="M834" s="86">
        <v>40085</v>
      </c>
    </row>
    <row r="835" spans="1:13" x14ac:dyDescent="0.2">
      <c r="A835">
        <v>38756</v>
      </c>
      <c r="B835" s="86">
        <v>39940</v>
      </c>
      <c r="C835" t="s">
        <v>1671</v>
      </c>
      <c r="D835">
        <v>43</v>
      </c>
      <c r="E835">
        <v>2251.4969999999998</v>
      </c>
      <c r="F835" t="s">
        <v>1653</v>
      </c>
      <c r="G835">
        <v>8.99</v>
      </c>
      <c r="H835" t="s">
        <v>1661</v>
      </c>
      <c r="I835" t="s">
        <v>1667</v>
      </c>
      <c r="J835" t="s">
        <v>1663</v>
      </c>
      <c r="K835" t="s">
        <v>1664</v>
      </c>
      <c r="L835" t="s">
        <v>1658</v>
      </c>
      <c r="M835" s="86">
        <v>39942</v>
      </c>
    </row>
    <row r="836" spans="1:13" x14ac:dyDescent="0.2">
      <c r="A836">
        <v>18402</v>
      </c>
      <c r="B836" s="86">
        <v>40054</v>
      </c>
      <c r="C836" t="s">
        <v>1652</v>
      </c>
      <c r="D836">
        <v>3</v>
      </c>
      <c r="E836">
        <v>56.07</v>
      </c>
      <c r="F836" t="s">
        <v>1660</v>
      </c>
      <c r="G836">
        <v>14.37</v>
      </c>
      <c r="H836" t="s">
        <v>1681</v>
      </c>
      <c r="I836" t="s">
        <v>1667</v>
      </c>
      <c r="J836" t="s">
        <v>1656</v>
      </c>
      <c r="K836" t="s">
        <v>1657</v>
      </c>
      <c r="L836" t="s">
        <v>1687</v>
      </c>
      <c r="M836" s="86">
        <v>40054</v>
      </c>
    </row>
    <row r="837" spans="1:13" x14ac:dyDescent="0.2">
      <c r="A837">
        <v>33031</v>
      </c>
      <c r="B837" s="86">
        <v>41145</v>
      </c>
      <c r="C837" t="s">
        <v>1659</v>
      </c>
      <c r="D837">
        <v>18</v>
      </c>
      <c r="E837">
        <v>120.96</v>
      </c>
      <c r="F837" t="s">
        <v>1660</v>
      </c>
      <c r="G837">
        <v>6.65</v>
      </c>
      <c r="H837" t="s">
        <v>1683</v>
      </c>
      <c r="I837" t="s">
        <v>1676</v>
      </c>
      <c r="J837" t="s">
        <v>1668</v>
      </c>
      <c r="K837" t="s">
        <v>1679</v>
      </c>
      <c r="L837" t="s">
        <v>1658</v>
      </c>
      <c r="M837" s="86">
        <v>41146</v>
      </c>
    </row>
    <row r="838" spans="1:13" x14ac:dyDescent="0.2">
      <c r="A838">
        <v>2658</v>
      </c>
      <c r="B838" s="86">
        <v>40808</v>
      </c>
      <c r="C838" t="s">
        <v>1675</v>
      </c>
      <c r="D838">
        <v>34</v>
      </c>
      <c r="E838">
        <v>229.51</v>
      </c>
      <c r="F838" t="s">
        <v>1660</v>
      </c>
      <c r="G838">
        <v>9.5399999999999991</v>
      </c>
      <c r="H838" t="s">
        <v>1681</v>
      </c>
      <c r="I838" t="s">
        <v>1662</v>
      </c>
      <c r="J838" t="s">
        <v>1668</v>
      </c>
      <c r="K838" t="s">
        <v>1679</v>
      </c>
      <c r="L838" t="s">
        <v>1658</v>
      </c>
      <c r="M838" s="86">
        <v>40809</v>
      </c>
    </row>
    <row r="839" spans="1:13" x14ac:dyDescent="0.2">
      <c r="A839">
        <v>20389</v>
      </c>
      <c r="B839" s="86">
        <v>40036</v>
      </c>
      <c r="C839" t="s">
        <v>1659</v>
      </c>
      <c r="D839">
        <v>24</v>
      </c>
      <c r="E839">
        <v>270.39</v>
      </c>
      <c r="F839" t="s">
        <v>1660</v>
      </c>
      <c r="G839">
        <v>7.94</v>
      </c>
      <c r="H839" t="s">
        <v>1654</v>
      </c>
      <c r="I839" t="s">
        <v>1667</v>
      </c>
      <c r="J839" t="s">
        <v>1656</v>
      </c>
      <c r="K839" t="s">
        <v>1657</v>
      </c>
      <c r="L839" t="s">
        <v>1680</v>
      </c>
      <c r="M839" s="86">
        <v>40038</v>
      </c>
    </row>
    <row r="840" spans="1:13" x14ac:dyDescent="0.2">
      <c r="A840">
        <v>50656</v>
      </c>
      <c r="B840" s="86">
        <v>40111</v>
      </c>
      <c r="C840" t="s">
        <v>1671</v>
      </c>
      <c r="D840">
        <v>31</v>
      </c>
      <c r="E840">
        <v>16451.330000000002</v>
      </c>
      <c r="F840" t="s">
        <v>1672</v>
      </c>
      <c r="G840">
        <v>56</v>
      </c>
      <c r="H840" t="s">
        <v>1654</v>
      </c>
      <c r="I840" t="s">
        <v>1655</v>
      </c>
      <c r="J840" t="s">
        <v>1656</v>
      </c>
      <c r="K840" t="s">
        <v>1673</v>
      </c>
      <c r="L840" t="s">
        <v>1674</v>
      </c>
      <c r="M840" s="86">
        <v>40112</v>
      </c>
    </row>
    <row r="841" spans="1:13" x14ac:dyDescent="0.2">
      <c r="A841">
        <v>15264</v>
      </c>
      <c r="B841" s="86">
        <v>40864</v>
      </c>
      <c r="C841" t="s">
        <v>1675</v>
      </c>
      <c r="D841">
        <v>13</v>
      </c>
      <c r="E841">
        <v>90.15</v>
      </c>
      <c r="F841" t="s">
        <v>1660</v>
      </c>
      <c r="G841">
        <v>0.49</v>
      </c>
      <c r="H841" t="s">
        <v>1683</v>
      </c>
      <c r="I841" t="s">
        <v>1676</v>
      </c>
      <c r="J841" t="s">
        <v>1668</v>
      </c>
      <c r="K841" t="s">
        <v>1697</v>
      </c>
      <c r="L841" t="s">
        <v>1658</v>
      </c>
      <c r="M841" s="86">
        <v>40864</v>
      </c>
    </row>
    <row r="842" spans="1:13" x14ac:dyDescent="0.2">
      <c r="A842">
        <v>4261</v>
      </c>
      <c r="B842" s="86">
        <v>41184</v>
      </c>
      <c r="C842" t="s">
        <v>1671</v>
      </c>
      <c r="D842">
        <v>22</v>
      </c>
      <c r="E842">
        <v>1556.87</v>
      </c>
      <c r="F842" t="s">
        <v>1672</v>
      </c>
      <c r="G842">
        <v>60</v>
      </c>
      <c r="H842" t="s">
        <v>1654</v>
      </c>
      <c r="I842" t="s">
        <v>1667</v>
      </c>
      <c r="J842" t="s">
        <v>1668</v>
      </c>
      <c r="K842" t="s">
        <v>1702</v>
      </c>
      <c r="L842" t="s">
        <v>1674</v>
      </c>
      <c r="M842" s="86">
        <v>41185</v>
      </c>
    </row>
    <row r="843" spans="1:13" x14ac:dyDescent="0.2">
      <c r="A843">
        <v>6562</v>
      </c>
      <c r="B843" s="86">
        <v>40167</v>
      </c>
      <c r="C843" t="s">
        <v>1671</v>
      </c>
      <c r="D843">
        <v>12</v>
      </c>
      <c r="E843">
        <v>17274.87</v>
      </c>
      <c r="F843" t="s">
        <v>1672</v>
      </c>
      <c r="G843">
        <v>14.7</v>
      </c>
      <c r="H843" t="s">
        <v>1685</v>
      </c>
      <c r="I843" t="s">
        <v>1655</v>
      </c>
      <c r="J843" t="s">
        <v>1663</v>
      </c>
      <c r="K843" t="s">
        <v>1695</v>
      </c>
      <c r="L843" t="s">
        <v>1674</v>
      </c>
      <c r="M843" s="86">
        <v>40169</v>
      </c>
    </row>
    <row r="844" spans="1:13" x14ac:dyDescent="0.2">
      <c r="A844">
        <v>5409</v>
      </c>
      <c r="B844" s="86">
        <v>40916</v>
      </c>
      <c r="C844" t="s">
        <v>1652</v>
      </c>
      <c r="D844">
        <v>11</v>
      </c>
      <c r="E844">
        <v>48.91</v>
      </c>
      <c r="F844" t="s">
        <v>1660</v>
      </c>
      <c r="G844">
        <v>2.97</v>
      </c>
      <c r="H844" t="s">
        <v>1699</v>
      </c>
      <c r="I844" t="s">
        <v>1667</v>
      </c>
      <c r="J844" t="s">
        <v>1668</v>
      </c>
      <c r="K844" t="s">
        <v>1679</v>
      </c>
      <c r="L844" t="s">
        <v>1670</v>
      </c>
      <c r="M844" s="86">
        <v>40921</v>
      </c>
    </row>
    <row r="845" spans="1:13" x14ac:dyDescent="0.2">
      <c r="A845">
        <v>52291</v>
      </c>
      <c r="B845" s="86">
        <v>40115</v>
      </c>
      <c r="C845" t="s">
        <v>1671</v>
      </c>
      <c r="D845">
        <v>5</v>
      </c>
      <c r="E845">
        <v>88.314999999999998</v>
      </c>
      <c r="F845" t="s">
        <v>1660</v>
      </c>
      <c r="G845">
        <v>0.99</v>
      </c>
      <c r="H845" t="s">
        <v>1683</v>
      </c>
      <c r="I845" t="s">
        <v>1667</v>
      </c>
      <c r="J845" t="s">
        <v>1663</v>
      </c>
      <c r="K845" t="s">
        <v>1664</v>
      </c>
      <c r="L845" t="s">
        <v>1670</v>
      </c>
      <c r="M845" s="86">
        <v>40116</v>
      </c>
    </row>
    <row r="846" spans="1:13" x14ac:dyDescent="0.2">
      <c r="A846">
        <v>29473</v>
      </c>
      <c r="B846" s="86">
        <v>40954</v>
      </c>
      <c r="C846" t="s">
        <v>1675</v>
      </c>
      <c r="D846">
        <v>31</v>
      </c>
      <c r="E846">
        <v>206.28649999999999</v>
      </c>
      <c r="F846" t="s">
        <v>1660</v>
      </c>
      <c r="G846">
        <v>5.03</v>
      </c>
      <c r="H846" t="s">
        <v>1692</v>
      </c>
      <c r="I846" t="s">
        <v>1655</v>
      </c>
      <c r="J846" t="s">
        <v>1663</v>
      </c>
      <c r="K846" t="s">
        <v>1664</v>
      </c>
      <c r="L846" t="s">
        <v>1665</v>
      </c>
      <c r="M846" s="86">
        <v>40956</v>
      </c>
    </row>
    <row r="847" spans="1:13" x14ac:dyDescent="0.2">
      <c r="A847">
        <v>22755</v>
      </c>
      <c r="B847" s="86">
        <v>39902</v>
      </c>
      <c r="C847" t="s">
        <v>1675</v>
      </c>
      <c r="D847">
        <v>5</v>
      </c>
      <c r="E847">
        <v>236.87799999999999</v>
      </c>
      <c r="F847" t="s">
        <v>1660</v>
      </c>
      <c r="G847">
        <v>5</v>
      </c>
      <c r="H847" t="s">
        <v>1654</v>
      </c>
      <c r="I847" t="s">
        <v>1676</v>
      </c>
      <c r="J847" t="s">
        <v>1663</v>
      </c>
      <c r="K847" t="s">
        <v>1664</v>
      </c>
      <c r="L847" t="s">
        <v>1680</v>
      </c>
      <c r="M847" s="86">
        <v>39904</v>
      </c>
    </row>
    <row r="848" spans="1:13" x14ac:dyDescent="0.2">
      <c r="A848">
        <v>25447</v>
      </c>
      <c r="B848" s="86">
        <v>41052</v>
      </c>
      <c r="C848" t="s">
        <v>1666</v>
      </c>
      <c r="D848">
        <v>18</v>
      </c>
      <c r="E848">
        <v>4428.5600000000004</v>
      </c>
      <c r="F848" t="s">
        <v>1672</v>
      </c>
      <c r="G848">
        <v>54.12</v>
      </c>
      <c r="H848" t="s">
        <v>1688</v>
      </c>
      <c r="I848" t="s">
        <v>1667</v>
      </c>
      <c r="J848" t="s">
        <v>1656</v>
      </c>
      <c r="K848" t="s">
        <v>1691</v>
      </c>
      <c r="L848" t="s">
        <v>1698</v>
      </c>
      <c r="M848" s="86">
        <v>41055</v>
      </c>
    </row>
    <row r="849" spans="1:13" x14ac:dyDescent="0.2">
      <c r="A849">
        <v>53443</v>
      </c>
      <c r="B849" s="86">
        <v>40824</v>
      </c>
      <c r="C849" t="s">
        <v>1671</v>
      </c>
      <c r="D849">
        <v>3</v>
      </c>
      <c r="E849">
        <v>19.46</v>
      </c>
      <c r="F849" t="s">
        <v>1660</v>
      </c>
      <c r="G849">
        <v>0.5</v>
      </c>
      <c r="H849" t="s">
        <v>1685</v>
      </c>
      <c r="I849" t="s">
        <v>1655</v>
      </c>
      <c r="J849" t="s">
        <v>1668</v>
      </c>
      <c r="K849" t="s">
        <v>1697</v>
      </c>
      <c r="L849" t="s">
        <v>1658</v>
      </c>
      <c r="M849" s="86">
        <v>40826</v>
      </c>
    </row>
    <row r="850" spans="1:13" x14ac:dyDescent="0.2">
      <c r="A850">
        <v>34916</v>
      </c>
      <c r="B850" s="86">
        <v>40399</v>
      </c>
      <c r="C850" t="s">
        <v>1659</v>
      </c>
      <c r="D850">
        <v>3</v>
      </c>
      <c r="E850">
        <v>24.36</v>
      </c>
      <c r="F850" t="s">
        <v>1653</v>
      </c>
      <c r="G850">
        <v>5.72</v>
      </c>
      <c r="H850" t="s">
        <v>1683</v>
      </c>
      <c r="I850" t="s">
        <v>1655</v>
      </c>
      <c r="J850" t="s">
        <v>1656</v>
      </c>
      <c r="K850" t="s">
        <v>1657</v>
      </c>
      <c r="L850" t="s">
        <v>1680</v>
      </c>
      <c r="M850" s="86">
        <v>40401</v>
      </c>
    </row>
    <row r="851" spans="1:13" x14ac:dyDescent="0.2">
      <c r="A851">
        <v>1991</v>
      </c>
      <c r="B851" s="86">
        <v>41158</v>
      </c>
      <c r="C851" t="s">
        <v>1666</v>
      </c>
      <c r="D851">
        <v>37</v>
      </c>
      <c r="E851">
        <v>14383.83</v>
      </c>
      <c r="F851" t="s">
        <v>1672</v>
      </c>
      <c r="G851">
        <v>12.06</v>
      </c>
      <c r="H851" t="s">
        <v>1661</v>
      </c>
      <c r="I851" t="s">
        <v>1667</v>
      </c>
      <c r="J851" t="s">
        <v>1663</v>
      </c>
      <c r="K851" t="s">
        <v>1695</v>
      </c>
      <c r="L851" t="s">
        <v>1698</v>
      </c>
      <c r="M851" s="86">
        <v>41159</v>
      </c>
    </row>
    <row r="852" spans="1:13" x14ac:dyDescent="0.2">
      <c r="A852">
        <v>42338</v>
      </c>
      <c r="B852" s="86">
        <v>40119</v>
      </c>
      <c r="C852" t="s">
        <v>1666</v>
      </c>
      <c r="D852">
        <v>14</v>
      </c>
      <c r="E852">
        <v>63.91</v>
      </c>
      <c r="F852" t="s">
        <v>1660</v>
      </c>
      <c r="G852">
        <v>6.6</v>
      </c>
      <c r="H852" t="s">
        <v>1654</v>
      </c>
      <c r="I852" t="s">
        <v>1667</v>
      </c>
      <c r="J852" t="s">
        <v>1656</v>
      </c>
      <c r="K852" t="s">
        <v>1657</v>
      </c>
      <c r="L852" t="s">
        <v>1658</v>
      </c>
      <c r="M852" s="86">
        <v>40121</v>
      </c>
    </row>
    <row r="853" spans="1:13" x14ac:dyDescent="0.2">
      <c r="A853">
        <v>44261</v>
      </c>
      <c r="B853" s="86">
        <v>40991</v>
      </c>
      <c r="C853" t="s">
        <v>1659</v>
      </c>
      <c r="D853">
        <v>31</v>
      </c>
      <c r="E853">
        <v>13064.06</v>
      </c>
      <c r="F853" t="s">
        <v>1653</v>
      </c>
      <c r="G853">
        <v>19.989999999999998</v>
      </c>
      <c r="H853" t="s">
        <v>1654</v>
      </c>
      <c r="I853" t="s">
        <v>1667</v>
      </c>
      <c r="J853" t="s">
        <v>1668</v>
      </c>
      <c r="K853" t="s">
        <v>1682</v>
      </c>
      <c r="L853" t="s">
        <v>1658</v>
      </c>
      <c r="M853" s="86">
        <v>40993</v>
      </c>
    </row>
    <row r="854" spans="1:13" x14ac:dyDescent="0.2">
      <c r="A854">
        <v>44613</v>
      </c>
      <c r="B854" s="86">
        <v>40420</v>
      </c>
      <c r="C854" t="s">
        <v>1659</v>
      </c>
      <c r="D854">
        <v>45</v>
      </c>
      <c r="E854">
        <v>245.55</v>
      </c>
      <c r="F854" t="s">
        <v>1660</v>
      </c>
      <c r="G854">
        <v>8.16</v>
      </c>
      <c r="H854" t="s">
        <v>1688</v>
      </c>
      <c r="I854" t="s">
        <v>1662</v>
      </c>
      <c r="J854" t="s">
        <v>1668</v>
      </c>
      <c r="K854" t="s">
        <v>1679</v>
      </c>
      <c r="L854" t="s">
        <v>1658</v>
      </c>
      <c r="M854" s="86">
        <v>40421</v>
      </c>
    </row>
    <row r="855" spans="1:13" x14ac:dyDescent="0.2">
      <c r="A855">
        <v>38215</v>
      </c>
      <c r="B855" s="86">
        <v>40180</v>
      </c>
      <c r="C855" t="s">
        <v>1671</v>
      </c>
      <c r="D855">
        <v>42</v>
      </c>
      <c r="E855">
        <v>756.72950000000003</v>
      </c>
      <c r="F855" t="s">
        <v>1660</v>
      </c>
      <c r="G855">
        <v>4.8099999999999996</v>
      </c>
      <c r="H855" t="s">
        <v>1688</v>
      </c>
      <c r="I855" t="s">
        <v>1662</v>
      </c>
      <c r="J855" t="s">
        <v>1663</v>
      </c>
      <c r="K855" t="s">
        <v>1664</v>
      </c>
      <c r="L855" t="s">
        <v>1665</v>
      </c>
      <c r="M855" s="86">
        <v>40181</v>
      </c>
    </row>
    <row r="856" spans="1:13" x14ac:dyDescent="0.2">
      <c r="A856">
        <v>18689</v>
      </c>
      <c r="B856" s="86">
        <v>40171</v>
      </c>
      <c r="C856" t="s">
        <v>1666</v>
      </c>
      <c r="D856">
        <v>38</v>
      </c>
      <c r="E856">
        <v>281.17</v>
      </c>
      <c r="F856" t="s">
        <v>1660</v>
      </c>
      <c r="G856">
        <v>6.05</v>
      </c>
      <c r="H856" t="s">
        <v>1685</v>
      </c>
      <c r="I856" t="s">
        <v>1662</v>
      </c>
      <c r="J856" t="s">
        <v>1668</v>
      </c>
      <c r="K856" t="s">
        <v>1682</v>
      </c>
      <c r="L856" t="s">
        <v>1658</v>
      </c>
      <c r="M856" s="86">
        <v>40172</v>
      </c>
    </row>
    <row r="857" spans="1:13" x14ac:dyDescent="0.2">
      <c r="A857">
        <v>50374</v>
      </c>
      <c r="B857" s="86">
        <v>39963</v>
      </c>
      <c r="C857" t="s">
        <v>1666</v>
      </c>
      <c r="D857">
        <v>30</v>
      </c>
      <c r="E857">
        <v>3482.41</v>
      </c>
      <c r="F857" t="s">
        <v>1660</v>
      </c>
      <c r="G857">
        <v>9.07</v>
      </c>
      <c r="H857" t="s">
        <v>1678</v>
      </c>
      <c r="I857" t="s">
        <v>1676</v>
      </c>
      <c r="J857" t="s">
        <v>1668</v>
      </c>
      <c r="K857" t="s">
        <v>1682</v>
      </c>
      <c r="L857" t="s">
        <v>1658</v>
      </c>
      <c r="M857" s="86">
        <v>39964</v>
      </c>
    </row>
    <row r="858" spans="1:13" x14ac:dyDescent="0.2">
      <c r="A858">
        <v>35813</v>
      </c>
      <c r="B858" s="86">
        <v>39924</v>
      </c>
      <c r="C858" t="s">
        <v>1671</v>
      </c>
      <c r="D858">
        <v>21</v>
      </c>
      <c r="E858">
        <v>7841.57</v>
      </c>
      <c r="F858" t="s">
        <v>1653</v>
      </c>
      <c r="G858">
        <v>19.989999999999998</v>
      </c>
      <c r="H858" t="s">
        <v>1690</v>
      </c>
      <c r="I858" t="s">
        <v>1667</v>
      </c>
      <c r="J858" t="s">
        <v>1668</v>
      </c>
      <c r="K858" t="s">
        <v>1702</v>
      </c>
      <c r="L858" t="s">
        <v>1658</v>
      </c>
      <c r="M858" s="86">
        <v>39924</v>
      </c>
    </row>
    <row r="859" spans="1:13" x14ac:dyDescent="0.2">
      <c r="A859">
        <v>57376</v>
      </c>
      <c r="B859" s="86">
        <v>40713</v>
      </c>
      <c r="C859" t="s">
        <v>1671</v>
      </c>
      <c r="D859">
        <v>6</v>
      </c>
      <c r="E859">
        <v>326.89299999999997</v>
      </c>
      <c r="F859" t="s">
        <v>1660</v>
      </c>
      <c r="G859">
        <v>5.31</v>
      </c>
      <c r="H859" t="s">
        <v>1692</v>
      </c>
      <c r="I859" t="s">
        <v>1662</v>
      </c>
      <c r="J859" t="s">
        <v>1663</v>
      </c>
      <c r="K859" t="s">
        <v>1664</v>
      </c>
      <c r="L859" t="s">
        <v>1658</v>
      </c>
      <c r="M859" s="86">
        <v>40713</v>
      </c>
    </row>
    <row r="860" spans="1:13" x14ac:dyDescent="0.2">
      <c r="A860">
        <v>49380</v>
      </c>
      <c r="B860" s="86">
        <v>41033</v>
      </c>
      <c r="C860" t="s">
        <v>1675</v>
      </c>
      <c r="D860">
        <v>11</v>
      </c>
      <c r="E860">
        <v>22145.37</v>
      </c>
      <c r="F860" t="s">
        <v>1660</v>
      </c>
      <c r="G860">
        <v>13.99</v>
      </c>
      <c r="H860" t="s">
        <v>1693</v>
      </c>
      <c r="I860" t="s">
        <v>1655</v>
      </c>
      <c r="J860" t="s">
        <v>1663</v>
      </c>
      <c r="K860" t="s">
        <v>1695</v>
      </c>
      <c r="L860" t="s">
        <v>1665</v>
      </c>
      <c r="M860" s="86">
        <v>41035</v>
      </c>
    </row>
    <row r="861" spans="1:13" x14ac:dyDescent="0.2">
      <c r="A861">
        <v>22469</v>
      </c>
      <c r="B861" s="86">
        <v>40462</v>
      </c>
      <c r="C861" t="s">
        <v>1659</v>
      </c>
      <c r="D861">
        <v>24</v>
      </c>
      <c r="E861">
        <v>1482.81</v>
      </c>
      <c r="F861" t="s">
        <v>1660</v>
      </c>
      <c r="G861">
        <v>49</v>
      </c>
      <c r="H861" t="s">
        <v>1689</v>
      </c>
      <c r="I861" t="s">
        <v>1667</v>
      </c>
      <c r="J861" t="s">
        <v>1668</v>
      </c>
      <c r="K861" t="s">
        <v>1702</v>
      </c>
      <c r="L861" t="s">
        <v>1687</v>
      </c>
      <c r="M861" s="86">
        <v>40464</v>
      </c>
    </row>
    <row r="862" spans="1:13" x14ac:dyDescent="0.2">
      <c r="A862">
        <v>13120</v>
      </c>
      <c r="B862" s="86">
        <v>40161</v>
      </c>
      <c r="C862" t="s">
        <v>1652</v>
      </c>
      <c r="D862">
        <v>46</v>
      </c>
      <c r="E862">
        <v>590.42999999999995</v>
      </c>
      <c r="F862" t="s">
        <v>1660</v>
      </c>
      <c r="G862">
        <v>4.9800000000000004</v>
      </c>
      <c r="H862" t="s">
        <v>1689</v>
      </c>
      <c r="I862" t="s">
        <v>1655</v>
      </c>
      <c r="J862" t="s">
        <v>1668</v>
      </c>
      <c r="K862" t="s">
        <v>1682</v>
      </c>
      <c r="L862" t="s">
        <v>1658</v>
      </c>
      <c r="M862" s="86">
        <v>40168</v>
      </c>
    </row>
    <row r="863" spans="1:13" x14ac:dyDescent="0.2">
      <c r="A863">
        <v>36262</v>
      </c>
      <c r="B863" s="86">
        <v>40386</v>
      </c>
      <c r="C863" t="s">
        <v>1666</v>
      </c>
      <c r="D863">
        <v>23</v>
      </c>
      <c r="E863">
        <v>136.81</v>
      </c>
      <c r="F863" t="s">
        <v>1660</v>
      </c>
      <c r="G863">
        <v>3.6</v>
      </c>
      <c r="H863" t="s">
        <v>1685</v>
      </c>
      <c r="I863" t="s">
        <v>1667</v>
      </c>
      <c r="J863" t="s">
        <v>1668</v>
      </c>
      <c r="K863" t="s">
        <v>1684</v>
      </c>
      <c r="L863" t="s">
        <v>1680</v>
      </c>
      <c r="M863" s="86">
        <v>40387</v>
      </c>
    </row>
    <row r="864" spans="1:13" x14ac:dyDescent="0.2">
      <c r="A864">
        <v>41216</v>
      </c>
      <c r="B864" s="86">
        <v>39995</v>
      </c>
      <c r="C864" t="s">
        <v>1666</v>
      </c>
      <c r="D864">
        <v>45</v>
      </c>
      <c r="E864">
        <v>6865.0720000000001</v>
      </c>
      <c r="F864" t="s">
        <v>1672</v>
      </c>
      <c r="G864">
        <v>29.21</v>
      </c>
      <c r="H864" t="s">
        <v>1688</v>
      </c>
      <c r="I864" t="s">
        <v>1676</v>
      </c>
      <c r="J864" t="s">
        <v>1656</v>
      </c>
      <c r="K864" t="s">
        <v>1691</v>
      </c>
      <c r="L864" t="s">
        <v>1698</v>
      </c>
      <c r="M864" s="86">
        <v>39997</v>
      </c>
    </row>
    <row r="865" spans="1:13" x14ac:dyDescent="0.2">
      <c r="A865">
        <v>20007</v>
      </c>
      <c r="B865" s="86">
        <v>40030</v>
      </c>
      <c r="C865" t="s">
        <v>1666</v>
      </c>
      <c r="D865">
        <v>49</v>
      </c>
      <c r="E865">
        <v>82.61</v>
      </c>
      <c r="F865" t="s">
        <v>1660</v>
      </c>
      <c r="G865">
        <v>1.57</v>
      </c>
      <c r="H865" t="s">
        <v>1678</v>
      </c>
      <c r="I865" t="s">
        <v>1662</v>
      </c>
      <c r="J865" t="s">
        <v>1668</v>
      </c>
      <c r="K865" t="s">
        <v>1669</v>
      </c>
      <c r="L865" t="s">
        <v>1670</v>
      </c>
      <c r="M865" s="86">
        <v>40031</v>
      </c>
    </row>
    <row r="866" spans="1:13" x14ac:dyDescent="0.2">
      <c r="A866">
        <v>4610</v>
      </c>
      <c r="B866" s="86">
        <v>40346</v>
      </c>
      <c r="C866" t="s">
        <v>1652</v>
      </c>
      <c r="D866">
        <v>8</v>
      </c>
      <c r="E866">
        <v>66.88</v>
      </c>
      <c r="F866" t="s">
        <v>1660</v>
      </c>
      <c r="G866">
        <v>1.99</v>
      </c>
      <c r="H866" t="s">
        <v>1661</v>
      </c>
      <c r="I866" t="s">
        <v>1662</v>
      </c>
      <c r="J866" t="s">
        <v>1663</v>
      </c>
      <c r="K866" t="s">
        <v>1677</v>
      </c>
      <c r="L866" t="s">
        <v>1680</v>
      </c>
      <c r="M866" s="86">
        <v>40348</v>
      </c>
    </row>
    <row r="867" spans="1:13" x14ac:dyDescent="0.2">
      <c r="A867">
        <v>16132</v>
      </c>
      <c r="B867" s="86">
        <v>41209</v>
      </c>
      <c r="C867" t="s">
        <v>1675</v>
      </c>
      <c r="D867">
        <v>26</v>
      </c>
      <c r="E867">
        <v>519.96</v>
      </c>
      <c r="F867" t="s">
        <v>1660</v>
      </c>
      <c r="G867">
        <v>2.99</v>
      </c>
      <c r="H867" t="s">
        <v>1685</v>
      </c>
      <c r="I867" t="s">
        <v>1662</v>
      </c>
      <c r="J867" t="s">
        <v>1668</v>
      </c>
      <c r="K867" t="s">
        <v>1682</v>
      </c>
      <c r="L867" t="s">
        <v>1658</v>
      </c>
      <c r="M867" s="86">
        <v>41210</v>
      </c>
    </row>
    <row r="868" spans="1:13" x14ac:dyDescent="0.2">
      <c r="A868">
        <v>46469</v>
      </c>
      <c r="B868" s="86">
        <v>40041</v>
      </c>
      <c r="C868" t="s">
        <v>1671</v>
      </c>
      <c r="D868">
        <v>17</v>
      </c>
      <c r="E868">
        <v>1210.72</v>
      </c>
      <c r="F868" t="s">
        <v>1672</v>
      </c>
      <c r="G868">
        <v>30</v>
      </c>
      <c r="H868" t="s">
        <v>1685</v>
      </c>
      <c r="I868" t="s">
        <v>1667</v>
      </c>
      <c r="J868" t="s">
        <v>1656</v>
      </c>
      <c r="K868" t="s">
        <v>1673</v>
      </c>
      <c r="L868" t="s">
        <v>1674</v>
      </c>
      <c r="M868" s="86">
        <v>40043</v>
      </c>
    </row>
    <row r="869" spans="1:13" x14ac:dyDescent="0.2">
      <c r="A869">
        <v>39364</v>
      </c>
      <c r="B869" s="86">
        <v>41222</v>
      </c>
      <c r="C869" t="s">
        <v>1659</v>
      </c>
      <c r="D869">
        <v>15</v>
      </c>
      <c r="E869">
        <v>19417.55</v>
      </c>
      <c r="F869" t="s">
        <v>1660</v>
      </c>
      <c r="G869">
        <v>19.989999999999998</v>
      </c>
      <c r="H869" t="s">
        <v>1678</v>
      </c>
      <c r="I869" t="s">
        <v>1667</v>
      </c>
      <c r="J869" t="s">
        <v>1668</v>
      </c>
      <c r="K869" t="s">
        <v>1682</v>
      </c>
      <c r="L869" t="s">
        <v>1658</v>
      </c>
      <c r="M869" s="86">
        <v>41224</v>
      </c>
    </row>
    <row r="870" spans="1:13" x14ac:dyDescent="0.2">
      <c r="A870">
        <v>44000</v>
      </c>
      <c r="B870" s="86">
        <v>41186</v>
      </c>
      <c r="C870" t="s">
        <v>1666</v>
      </c>
      <c r="D870">
        <v>19</v>
      </c>
      <c r="E870">
        <v>332.38</v>
      </c>
      <c r="F870" t="s">
        <v>1660</v>
      </c>
      <c r="G870">
        <v>5.03</v>
      </c>
      <c r="H870" t="s">
        <v>1654</v>
      </c>
      <c r="I870" t="s">
        <v>1662</v>
      </c>
      <c r="J870" t="s">
        <v>1656</v>
      </c>
      <c r="K870" t="s">
        <v>1657</v>
      </c>
      <c r="L870" t="s">
        <v>1658</v>
      </c>
      <c r="M870" s="86">
        <v>41187</v>
      </c>
    </row>
    <row r="871" spans="1:13" x14ac:dyDescent="0.2">
      <c r="A871">
        <v>41059</v>
      </c>
      <c r="B871" s="86">
        <v>40435</v>
      </c>
      <c r="C871" t="s">
        <v>1675</v>
      </c>
      <c r="D871">
        <v>45</v>
      </c>
      <c r="E871">
        <v>12571.63</v>
      </c>
      <c r="F871" t="s">
        <v>1660</v>
      </c>
      <c r="G871">
        <v>13.99</v>
      </c>
      <c r="H871" t="s">
        <v>1661</v>
      </c>
      <c r="I871" t="s">
        <v>1667</v>
      </c>
      <c r="J871" t="s">
        <v>1663</v>
      </c>
      <c r="K871" t="s">
        <v>1695</v>
      </c>
      <c r="L871" t="s">
        <v>1665</v>
      </c>
      <c r="M871" s="86">
        <v>40436</v>
      </c>
    </row>
    <row r="872" spans="1:13" x14ac:dyDescent="0.2">
      <c r="A872">
        <v>48128</v>
      </c>
      <c r="B872" s="86">
        <v>41010</v>
      </c>
      <c r="C872" t="s">
        <v>1675</v>
      </c>
      <c r="D872">
        <v>5</v>
      </c>
      <c r="E872">
        <v>2600.44</v>
      </c>
      <c r="F872" t="s">
        <v>1653</v>
      </c>
      <c r="G872">
        <v>24.49</v>
      </c>
      <c r="H872" t="s">
        <v>1688</v>
      </c>
      <c r="I872" t="s">
        <v>1655</v>
      </c>
      <c r="J872" t="s">
        <v>1663</v>
      </c>
      <c r="K872" t="s">
        <v>1686</v>
      </c>
      <c r="L872" t="s">
        <v>1687</v>
      </c>
      <c r="M872" s="86">
        <v>41011</v>
      </c>
    </row>
    <row r="873" spans="1:13" x14ac:dyDescent="0.2">
      <c r="A873">
        <v>34791</v>
      </c>
      <c r="B873" s="86">
        <v>40670</v>
      </c>
      <c r="C873" t="s">
        <v>1675</v>
      </c>
      <c r="D873">
        <v>37</v>
      </c>
      <c r="E873">
        <v>284.58</v>
      </c>
      <c r="F873" t="s">
        <v>1660</v>
      </c>
      <c r="G873">
        <v>4</v>
      </c>
      <c r="H873" t="s">
        <v>1654</v>
      </c>
      <c r="I873" t="s">
        <v>1676</v>
      </c>
      <c r="J873" t="s">
        <v>1656</v>
      </c>
      <c r="K873" t="s">
        <v>1657</v>
      </c>
      <c r="L873" t="s">
        <v>1670</v>
      </c>
      <c r="M873" s="86">
        <v>40672</v>
      </c>
    </row>
    <row r="874" spans="1:13" x14ac:dyDescent="0.2">
      <c r="A874">
        <v>4099</v>
      </c>
      <c r="B874" s="86">
        <v>41141</v>
      </c>
      <c r="C874" t="s">
        <v>1671</v>
      </c>
      <c r="D874">
        <v>12</v>
      </c>
      <c r="E874">
        <v>122.93</v>
      </c>
      <c r="F874" t="s">
        <v>1660</v>
      </c>
      <c r="G874">
        <v>5.76</v>
      </c>
      <c r="H874" t="s">
        <v>1681</v>
      </c>
      <c r="I874" t="s">
        <v>1655</v>
      </c>
      <c r="J874" t="s">
        <v>1668</v>
      </c>
      <c r="K874" t="s">
        <v>1696</v>
      </c>
      <c r="L874" t="s">
        <v>1658</v>
      </c>
      <c r="M874" s="86">
        <v>41144</v>
      </c>
    </row>
    <row r="875" spans="1:13" x14ac:dyDescent="0.2">
      <c r="A875">
        <v>12196</v>
      </c>
      <c r="B875" s="86">
        <v>40331</v>
      </c>
      <c r="C875" t="s">
        <v>1666</v>
      </c>
      <c r="D875">
        <v>32</v>
      </c>
      <c r="E875">
        <v>599.52</v>
      </c>
      <c r="F875" t="s">
        <v>1660</v>
      </c>
      <c r="G875">
        <v>8.51</v>
      </c>
      <c r="H875" t="s">
        <v>1690</v>
      </c>
      <c r="I875" t="s">
        <v>1655</v>
      </c>
      <c r="J875" t="s">
        <v>1663</v>
      </c>
      <c r="K875" t="s">
        <v>1695</v>
      </c>
      <c r="L875" t="s">
        <v>1665</v>
      </c>
      <c r="M875" s="86">
        <v>40332</v>
      </c>
    </row>
    <row r="876" spans="1:13" x14ac:dyDescent="0.2">
      <c r="A876">
        <v>3488</v>
      </c>
      <c r="B876" s="86">
        <v>40550</v>
      </c>
      <c r="C876" t="s">
        <v>1675</v>
      </c>
      <c r="D876">
        <v>39</v>
      </c>
      <c r="E876">
        <v>4669.1899999999996</v>
      </c>
      <c r="F876" t="s">
        <v>1672</v>
      </c>
      <c r="G876">
        <v>70.2</v>
      </c>
      <c r="H876" t="s">
        <v>1690</v>
      </c>
      <c r="I876" t="s">
        <v>1676</v>
      </c>
      <c r="J876" t="s">
        <v>1656</v>
      </c>
      <c r="K876" t="s">
        <v>1673</v>
      </c>
      <c r="L876" t="s">
        <v>1674</v>
      </c>
      <c r="M876" s="86">
        <v>40553</v>
      </c>
    </row>
    <row r="877" spans="1:13" x14ac:dyDescent="0.2">
      <c r="A877">
        <v>24098</v>
      </c>
      <c r="B877" s="86">
        <v>41016</v>
      </c>
      <c r="C877" t="s">
        <v>1671</v>
      </c>
      <c r="D877">
        <v>42</v>
      </c>
      <c r="E877">
        <v>199.58</v>
      </c>
      <c r="F877" t="s">
        <v>1660</v>
      </c>
      <c r="G877">
        <v>1.49</v>
      </c>
      <c r="H877" t="s">
        <v>1693</v>
      </c>
      <c r="I877" t="s">
        <v>1662</v>
      </c>
      <c r="J877" t="s">
        <v>1668</v>
      </c>
      <c r="K877" t="s">
        <v>1682</v>
      </c>
      <c r="L877" t="s">
        <v>1658</v>
      </c>
      <c r="M877" s="86">
        <v>41017</v>
      </c>
    </row>
    <row r="878" spans="1:13" x14ac:dyDescent="0.2">
      <c r="A878">
        <v>37793</v>
      </c>
      <c r="B878" s="86">
        <v>40125</v>
      </c>
      <c r="C878" t="s">
        <v>1666</v>
      </c>
      <c r="D878">
        <v>16</v>
      </c>
      <c r="E878">
        <v>224.47</v>
      </c>
      <c r="F878" t="s">
        <v>1660</v>
      </c>
      <c r="G878">
        <v>7.59</v>
      </c>
      <c r="H878" t="s">
        <v>1678</v>
      </c>
      <c r="I878" t="s">
        <v>1667</v>
      </c>
      <c r="J878" t="s">
        <v>1668</v>
      </c>
      <c r="K878" t="s">
        <v>1684</v>
      </c>
      <c r="L878" t="s">
        <v>1680</v>
      </c>
      <c r="M878" s="86">
        <v>40126</v>
      </c>
    </row>
    <row r="879" spans="1:13" x14ac:dyDescent="0.2">
      <c r="A879">
        <v>39141</v>
      </c>
      <c r="B879" s="86">
        <v>39936</v>
      </c>
      <c r="C879" t="s">
        <v>1652</v>
      </c>
      <c r="D879">
        <v>47</v>
      </c>
      <c r="E879">
        <v>2259.66</v>
      </c>
      <c r="F879" t="s">
        <v>1660</v>
      </c>
      <c r="G879">
        <v>10.25</v>
      </c>
      <c r="H879" t="s">
        <v>1661</v>
      </c>
      <c r="I879" t="s">
        <v>1655</v>
      </c>
      <c r="J879" t="s">
        <v>1656</v>
      </c>
      <c r="K879" t="s">
        <v>1657</v>
      </c>
      <c r="L879" t="s">
        <v>1687</v>
      </c>
      <c r="M879" s="86">
        <v>39938</v>
      </c>
    </row>
    <row r="880" spans="1:13" x14ac:dyDescent="0.2">
      <c r="A880">
        <v>35425</v>
      </c>
      <c r="B880" s="86">
        <v>40265</v>
      </c>
      <c r="C880" t="s">
        <v>1666</v>
      </c>
      <c r="D880">
        <v>45</v>
      </c>
      <c r="E880">
        <v>75.680000000000007</v>
      </c>
      <c r="F880" t="s">
        <v>1660</v>
      </c>
      <c r="G880">
        <v>0.75</v>
      </c>
      <c r="H880" t="s">
        <v>1688</v>
      </c>
      <c r="I880" t="s">
        <v>1676</v>
      </c>
      <c r="J880" t="s">
        <v>1668</v>
      </c>
      <c r="K880" t="s">
        <v>1700</v>
      </c>
      <c r="L880" t="s">
        <v>1670</v>
      </c>
      <c r="M880" s="86">
        <v>40267</v>
      </c>
    </row>
    <row r="881" spans="1:13" x14ac:dyDescent="0.2">
      <c r="A881">
        <v>1445</v>
      </c>
      <c r="B881" s="86">
        <v>40552</v>
      </c>
      <c r="C881" t="s">
        <v>1675</v>
      </c>
      <c r="D881">
        <v>30</v>
      </c>
      <c r="E881">
        <v>339.49</v>
      </c>
      <c r="F881" t="s">
        <v>1660</v>
      </c>
      <c r="G881">
        <v>5.81</v>
      </c>
      <c r="H881" t="s">
        <v>1654</v>
      </c>
      <c r="I881" t="s">
        <v>1667</v>
      </c>
      <c r="J881" t="s">
        <v>1668</v>
      </c>
      <c r="K881" t="s">
        <v>1669</v>
      </c>
      <c r="L881" t="s">
        <v>1680</v>
      </c>
      <c r="M881" s="86">
        <v>40554</v>
      </c>
    </row>
    <row r="882" spans="1:13" x14ac:dyDescent="0.2">
      <c r="A882">
        <v>56582</v>
      </c>
      <c r="B882" s="86">
        <v>39976</v>
      </c>
      <c r="C882" t="s">
        <v>1652</v>
      </c>
      <c r="D882">
        <v>47</v>
      </c>
      <c r="E882">
        <v>1146.992</v>
      </c>
      <c r="F882" t="s">
        <v>1672</v>
      </c>
      <c r="G882">
        <v>45.51</v>
      </c>
      <c r="H882" t="s">
        <v>1685</v>
      </c>
      <c r="I882" t="s">
        <v>1662</v>
      </c>
      <c r="J882" t="s">
        <v>1656</v>
      </c>
      <c r="K882" t="s">
        <v>1691</v>
      </c>
      <c r="L882" t="s">
        <v>1698</v>
      </c>
      <c r="M882" s="86">
        <v>39978</v>
      </c>
    </row>
    <row r="883" spans="1:13" x14ac:dyDescent="0.2">
      <c r="A883">
        <v>59585</v>
      </c>
      <c r="B883" s="86">
        <v>41174</v>
      </c>
      <c r="C883" t="s">
        <v>1659</v>
      </c>
      <c r="D883">
        <v>45</v>
      </c>
      <c r="E883">
        <v>712.04</v>
      </c>
      <c r="F883" t="s">
        <v>1660</v>
      </c>
      <c r="G883">
        <v>9.4</v>
      </c>
      <c r="H883" t="s">
        <v>1689</v>
      </c>
      <c r="I883" t="s">
        <v>1655</v>
      </c>
      <c r="J883" t="s">
        <v>1663</v>
      </c>
      <c r="K883" t="s">
        <v>1695</v>
      </c>
      <c r="L883" t="s">
        <v>1658</v>
      </c>
      <c r="M883" s="86">
        <v>41175</v>
      </c>
    </row>
    <row r="884" spans="1:13" x14ac:dyDescent="0.2">
      <c r="A884">
        <v>1440</v>
      </c>
      <c r="B884" s="86">
        <v>40764</v>
      </c>
      <c r="C884" t="s">
        <v>1652</v>
      </c>
      <c r="D884">
        <v>41</v>
      </c>
      <c r="E884">
        <v>726.22</v>
      </c>
      <c r="F884" t="s">
        <v>1660</v>
      </c>
      <c r="G884">
        <v>8.99</v>
      </c>
      <c r="H884" t="s">
        <v>1690</v>
      </c>
      <c r="I884" t="s">
        <v>1662</v>
      </c>
      <c r="J884" t="s">
        <v>1656</v>
      </c>
      <c r="K884" t="s">
        <v>1657</v>
      </c>
      <c r="L884" t="s">
        <v>1680</v>
      </c>
      <c r="M884" s="86">
        <v>40766</v>
      </c>
    </row>
    <row r="885" spans="1:13" x14ac:dyDescent="0.2">
      <c r="A885">
        <v>8387</v>
      </c>
      <c r="B885" s="86">
        <v>40257</v>
      </c>
      <c r="C885" t="s">
        <v>1666</v>
      </c>
      <c r="D885">
        <v>35</v>
      </c>
      <c r="E885">
        <v>1133.96</v>
      </c>
      <c r="F885" t="s">
        <v>1660</v>
      </c>
      <c r="G885">
        <v>12.62</v>
      </c>
      <c r="H885" t="s">
        <v>1685</v>
      </c>
      <c r="I885" t="s">
        <v>1667</v>
      </c>
      <c r="J885" t="s">
        <v>1668</v>
      </c>
      <c r="K885" t="s">
        <v>1682</v>
      </c>
      <c r="L885" t="s">
        <v>1658</v>
      </c>
      <c r="M885" s="86">
        <v>40258</v>
      </c>
    </row>
    <row r="886" spans="1:13" x14ac:dyDescent="0.2">
      <c r="A886">
        <v>11527</v>
      </c>
      <c r="B886" s="86">
        <v>39996</v>
      </c>
      <c r="C886" t="s">
        <v>1675</v>
      </c>
      <c r="D886">
        <v>45</v>
      </c>
      <c r="E886">
        <v>4629.67</v>
      </c>
      <c r="F886" t="s">
        <v>1660</v>
      </c>
      <c r="G886">
        <v>8.99</v>
      </c>
      <c r="H886" t="s">
        <v>1683</v>
      </c>
      <c r="I886" t="s">
        <v>1676</v>
      </c>
      <c r="J886" t="s">
        <v>1656</v>
      </c>
      <c r="K886" t="s">
        <v>1657</v>
      </c>
      <c r="L886" t="s">
        <v>1680</v>
      </c>
      <c r="M886" s="86">
        <v>39998</v>
      </c>
    </row>
    <row r="887" spans="1:13" x14ac:dyDescent="0.2">
      <c r="A887">
        <v>48388</v>
      </c>
      <c r="B887" s="86">
        <v>40034</v>
      </c>
      <c r="C887" t="s">
        <v>1659</v>
      </c>
      <c r="D887">
        <v>3</v>
      </c>
      <c r="E887">
        <v>21.64</v>
      </c>
      <c r="F887" t="s">
        <v>1660</v>
      </c>
      <c r="G887">
        <v>5.01</v>
      </c>
      <c r="H887" t="s">
        <v>1654</v>
      </c>
      <c r="I887" t="s">
        <v>1667</v>
      </c>
      <c r="J887" t="s">
        <v>1668</v>
      </c>
      <c r="K887" t="s">
        <v>1682</v>
      </c>
      <c r="L887" t="s">
        <v>1658</v>
      </c>
      <c r="M887" s="86">
        <v>40036</v>
      </c>
    </row>
    <row r="888" spans="1:13" x14ac:dyDescent="0.2">
      <c r="A888">
        <v>322</v>
      </c>
      <c r="B888" s="86">
        <v>40986</v>
      </c>
      <c r="C888" t="s">
        <v>1671</v>
      </c>
      <c r="D888">
        <v>20</v>
      </c>
      <c r="E888">
        <v>2634.8555000000001</v>
      </c>
      <c r="F888" t="s">
        <v>1660</v>
      </c>
      <c r="G888">
        <v>8.08</v>
      </c>
      <c r="H888" t="s">
        <v>1654</v>
      </c>
      <c r="I888" t="s">
        <v>1667</v>
      </c>
      <c r="J888" t="s">
        <v>1663</v>
      </c>
      <c r="K888" t="s">
        <v>1664</v>
      </c>
      <c r="L888" t="s">
        <v>1658</v>
      </c>
      <c r="M888" s="86">
        <v>40988</v>
      </c>
    </row>
    <row r="889" spans="1:13" x14ac:dyDescent="0.2">
      <c r="A889">
        <v>16036</v>
      </c>
      <c r="B889" s="86">
        <v>40913</v>
      </c>
      <c r="C889" t="s">
        <v>1675</v>
      </c>
      <c r="D889">
        <v>28</v>
      </c>
      <c r="E889">
        <v>169.22</v>
      </c>
      <c r="F889" t="s">
        <v>1660</v>
      </c>
      <c r="G889">
        <v>8.49</v>
      </c>
      <c r="H889" t="s">
        <v>1683</v>
      </c>
      <c r="I889" t="s">
        <v>1667</v>
      </c>
      <c r="J889" t="s">
        <v>1668</v>
      </c>
      <c r="K889" t="s">
        <v>1682</v>
      </c>
      <c r="L889" t="s">
        <v>1658</v>
      </c>
      <c r="M889" s="86">
        <v>40915</v>
      </c>
    </row>
    <row r="890" spans="1:13" x14ac:dyDescent="0.2">
      <c r="A890">
        <v>37216</v>
      </c>
      <c r="B890" s="86">
        <v>40512</v>
      </c>
      <c r="C890" t="s">
        <v>1659</v>
      </c>
      <c r="D890">
        <v>24</v>
      </c>
      <c r="E890">
        <v>527.25</v>
      </c>
      <c r="F890" t="s">
        <v>1660</v>
      </c>
      <c r="G890">
        <v>8.83</v>
      </c>
      <c r="H890" t="s">
        <v>1661</v>
      </c>
      <c r="I890" t="s">
        <v>1676</v>
      </c>
      <c r="J890" t="s">
        <v>1668</v>
      </c>
      <c r="K890" t="s">
        <v>1682</v>
      </c>
      <c r="L890" t="s">
        <v>1658</v>
      </c>
      <c r="M890" s="86">
        <v>40513</v>
      </c>
    </row>
    <row r="891" spans="1:13" x14ac:dyDescent="0.2">
      <c r="A891">
        <v>34562</v>
      </c>
      <c r="B891" s="86">
        <v>40414</v>
      </c>
      <c r="C891" t="s">
        <v>1652</v>
      </c>
      <c r="D891">
        <v>22</v>
      </c>
      <c r="E891">
        <v>561.91999999999996</v>
      </c>
      <c r="F891" t="s">
        <v>1660</v>
      </c>
      <c r="G891">
        <v>1.99</v>
      </c>
      <c r="H891" t="s">
        <v>1661</v>
      </c>
      <c r="I891" t="s">
        <v>1662</v>
      </c>
      <c r="J891" t="s">
        <v>1663</v>
      </c>
      <c r="K891" t="s">
        <v>1677</v>
      </c>
      <c r="L891" t="s">
        <v>1680</v>
      </c>
      <c r="M891" s="86">
        <v>40416</v>
      </c>
    </row>
    <row r="892" spans="1:13" x14ac:dyDescent="0.2">
      <c r="A892">
        <v>55013</v>
      </c>
      <c r="B892" s="86">
        <v>40736</v>
      </c>
      <c r="C892" t="s">
        <v>1652</v>
      </c>
      <c r="D892">
        <v>5</v>
      </c>
      <c r="E892">
        <v>24.3</v>
      </c>
      <c r="F892" t="s">
        <v>1660</v>
      </c>
      <c r="G892">
        <v>0.5</v>
      </c>
      <c r="H892" t="s">
        <v>1683</v>
      </c>
      <c r="I892" t="s">
        <v>1676</v>
      </c>
      <c r="J892" t="s">
        <v>1668</v>
      </c>
      <c r="K892" t="s">
        <v>1697</v>
      </c>
      <c r="L892" t="s">
        <v>1658</v>
      </c>
      <c r="M892" s="86">
        <v>40743</v>
      </c>
    </row>
    <row r="893" spans="1:13" x14ac:dyDescent="0.2">
      <c r="A893">
        <v>10913</v>
      </c>
      <c r="B893" s="86">
        <v>40215</v>
      </c>
      <c r="C893" t="s">
        <v>1652</v>
      </c>
      <c r="D893">
        <v>27</v>
      </c>
      <c r="E893">
        <v>5149.0600000000004</v>
      </c>
      <c r="F893" t="s">
        <v>1672</v>
      </c>
      <c r="G893">
        <v>30</v>
      </c>
      <c r="H893" t="s">
        <v>1685</v>
      </c>
      <c r="I893" t="s">
        <v>1662</v>
      </c>
      <c r="J893" t="s">
        <v>1656</v>
      </c>
      <c r="K893" t="s">
        <v>1673</v>
      </c>
      <c r="L893" t="s">
        <v>1674</v>
      </c>
      <c r="M893" s="86">
        <v>40215</v>
      </c>
    </row>
    <row r="894" spans="1:13" x14ac:dyDescent="0.2">
      <c r="A894">
        <v>33959</v>
      </c>
      <c r="B894" s="86">
        <v>40025</v>
      </c>
      <c r="C894" t="s">
        <v>1671</v>
      </c>
      <c r="D894">
        <v>23</v>
      </c>
      <c r="E894">
        <v>367.53</v>
      </c>
      <c r="F894" t="s">
        <v>1672</v>
      </c>
      <c r="G894">
        <v>27.75</v>
      </c>
      <c r="H894" t="s">
        <v>1692</v>
      </c>
      <c r="I894" t="s">
        <v>1667</v>
      </c>
      <c r="J894" t="s">
        <v>1656</v>
      </c>
      <c r="K894" t="s">
        <v>1691</v>
      </c>
      <c r="L894" t="s">
        <v>1698</v>
      </c>
      <c r="M894" s="86">
        <v>40026</v>
      </c>
    </row>
    <row r="895" spans="1:13" x14ac:dyDescent="0.2">
      <c r="A895">
        <v>27684</v>
      </c>
      <c r="B895" s="86">
        <v>40791</v>
      </c>
      <c r="C895" t="s">
        <v>1652</v>
      </c>
      <c r="D895">
        <v>1</v>
      </c>
      <c r="E895">
        <v>13.04</v>
      </c>
      <c r="F895" t="s">
        <v>1660</v>
      </c>
      <c r="G895">
        <v>2.89</v>
      </c>
      <c r="H895" t="s">
        <v>1661</v>
      </c>
      <c r="I895" t="s">
        <v>1667</v>
      </c>
      <c r="J895" t="s">
        <v>1668</v>
      </c>
      <c r="K895" t="s">
        <v>1669</v>
      </c>
      <c r="L895" t="s">
        <v>1680</v>
      </c>
      <c r="M895" s="86">
        <v>40793</v>
      </c>
    </row>
    <row r="896" spans="1:13" x14ac:dyDescent="0.2">
      <c r="A896">
        <v>17668</v>
      </c>
      <c r="B896" s="86">
        <v>40142</v>
      </c>
      <c r="C896" t="s">
        <v>1675</v>
      </c>
      <c r="D896">
        <v>24</v>
      </c>
      <c r="E896">
        <v>6930.97</v>
      </c>
      <c r="F896" t="s">
        <v>1660</v>
      </c>
      <c r="G896">
        <v>13.99</v>
      </c>
      <c r="H896" t="s">
        <v>1661</v>
      </c>
      <c r="I896" t="s">
        <v>1667</v>
      </c>
      <c r="J896" t="s">
        <v>1663</v>
      </c>
      <c r="K896" t="s">
        <v>1695</v>
      </c>
      <c r="L896" t="s">
        <v>1665</v>
      </c>
      <c r="M896" s="86">
        <v>40143</v>
      </c>
    </row>
    <row r="897" spans="1:13" x14ac:dyDescent="0.2">
      <c r="A897">
        <v>12355</v>
      </c>
      <c r="B897" s="86">
        <v>40691</v>
      </c>
      <c r="C897" t="s">
        <v>1666</v>
      </c>
      <c r="D897">
        <v>45</v>
      </c>
      <c r="E897">
        <v>168.66</v>
      </c>
      <c r="F897" t="s">
        <v>1660</v>
      </c>
      <c r="G897">
        <v>5.13</v>
      </c>
      <c r="H897" t="s">
        <v>1692</v>
      </c>
      <c r="I897" t="s">
        <v>1667</v>
      </c>
      <c r="J897" t="s">
        <v>1668</v>
      </c>
      <c r="K897" t="s">
        <v>1702</v>
      </c>
      <c r="L897" t="s">
        <v>1658</v>
      </c>
      <c r="M897" s="86">
        <v>40693</v>
      </c>
    </row>
    <row r="898" spans="1:13" x14ac:dyDescent="0.2">
      <c r="A898">
        <v>57381</v>
      </c>
      <c r="B898" s="86">
        <v>40032</v>
      </c>
      <c r="C898" t="s">
        <v>1659</v>
      </c>
      <c r="D898">
        <v>22</v>
      </c>
      <c r="E898">
        <v>41.65</v>
      </c>
      <c r="F898" t="s">
        <v>1660</v>
      </c>
      <c r="G898">
        <v>0.7</v>
      </c>
      <c r="H898" t="s">
        <v>1654</v>
      </c>
      <c r="I898" t="s">
        <v>1655</v>
      </c>
      <c r="J898" t="s">
        <v>1668</v>
      </c>
      <c r="K898" t="s">
        <v>1700</v>
      </c>
      <c r="L898" t="s">
        <v>1670</v>
      </c>
      <c r="M898" s="86">
        <v>40032</v>
      </c>
    </row>
    <row r="899" spans="1:13" x14ac:dyDescent="0.2">
      <c r="A899">
        <v>59425</v>
      </c>
      <c r="B899" s="86">
        <v>41046</v>
      </c>
      <c r="C899" t="s">
        <v>1675</v>
      </c>
      <c r="D899">
        <v>24</v>
      </c>
      <c r="E899">
        <v>2094.12</v>
      </c>
      <c r="F899" t="s">
        <v>1660</v>
      </c>
      <c r="G899">
        <v>6.13</v>
      </c>
      <c r="H899" t="s">
        <v>1654</v>
      </c>
      <c r="I899" t="s">
        <v>1676</v>
      </c>
      <c r="J899" t="s">
        <v>1663</v>
      </c>
      <c r="K899" t="s">
        <v>1677</v>
      </c>
      <c r="L899" t="s">
        <v>1658</v>
      </c>
      <c r="M899" s="86">
        <v>41048</v>
      </c>
    </row>
    <row r="900" spans="1:13" x14ac:dyDescent="0.2">
      <c r="A900">
        <v>26695</v>
      </c>
      <c r="B900" s="86">
        <v>40335</v>
      </c>
      <c r="C900" t="s">
        <v>1666</v>
      </c>
      <c r="D900">
        <v>43</v>
      </c>
      <c r="E900">
        <v>367.11</v>
      </c>
      <c r="F900" t="s">
        <v>1660</v>
      </c>
      <c r="G900">
        <v>1.43</v>
      </c>
      <c r="H900" t="s">
        <v>1693</v>
      </c>
      <c r="I900" t="s">
        <v>1667</v>
      </c>
      <c r="J900" t="s">
        <v>1668</v>
      </c>
      <c r="K900" t="s">
        <v>1679</v>
      </c>
      <c r="L900" t="s">
        <v>1670</v>
      </c>
      <c r="M900" s="86">
        <v>40337</v>
      </c>
    </row>
    <row r="901" spans="1:13" x14ac:dyDescent="0.2">
      <c r="A901">
        <v>17735</v>
      </c>
      <c r="B901" s="86">
        <v>41102</v>
      </c>
      <c r="C901" t="s">
        <v>1652</v>
      </c>
      <c r="D901">
        <v>28</v>
      </c>
      <c r="E901">
        <v>101.19</v>
      </c>
      <c r="F901" t="s">
        <v>1660</v>
      </c>
      <c r="G901">
        <v>0.71</v>
      </c>
      <c r="H901" t="s">
        <v>1661</v>
      </c>
      <c r="I901" t="s">
        <v>1655</v>
      </c>
      <c r="J901" t="s">
        <v>1668</v>
      </c>
      <c r="K901" t="s">
        <v>1700</v>
      </c>
      <c r="L901" t="s">
        <v>1670</v>
      </c>
      <c r="M901" s="86">
        <v>41107</v>
      </c>
    </row>
    <row r="902" spans="1:13" x14ac:dyDescent="0.2">
      <c r="A902">
        <v>20898</v>
      </c>
      <c r="B902" s="86">
        <v>40846</v>
      </c>
      <c r="C902" t="s">
        <v>1675</v>
      </c>
      <c r="D902">
        <v>33</v>
      </c>
      <c r="E902">
        <v>1756.5930000000001</v>
      </c>
      <c r="F902" t="s">
        <v>1660</v>
      </c>
      <c r="G902">
        <v>5.63</v>
      </c>
      <c r="H902" t="s">
        <v>1681</v>
      </c>
      <c r="I902" t="s">
        <v>1655</v>
      </c>
      <c r="J902" t="s">
        <v>1663</v>
      </c>
      <c r="K902" t="s">
        <v>1664</v>
      </c>
      <c r="L902" t="s">
        <v>1658</v>
      </c>
      <c r="M902" s="86">
        <v>40848</v>
      </c>
    </row>
    <row r="903" spans="1:13" x14ac:dyDescent="0.2">
      <c r="A903">
        <v>36805</v>
      </c>
      <c r="B903" s="86">
        <v>40526</v>
      </c>
      <c r="C903" t="s">
        <v>1675</v>
      </c>
      <c r="D903">
        <v>7</v>
      </c>
      <c r="E903">
        <v>263.8</v>
      </c>
      <c r="F903" t="s">
        <v>1660</v>
      </c>
      <c r="G903">
        <v>5.0199999999999996</v>
      </c>
      <c r="H903" t="s">
        <v>1654</v>
      </c>
      <c r="I903" t="s">
        <v>1667</v>
      </c>
      <c r="J903" t="s">
        <v>1656</v>
      </c>
      <c r="K903" t="s">
        <v>1657</v>
      </c>
      <c r="L903" t="s">
        <v>1658</v>
      </c>
      <c r="M903" s="86">
        <v>40528</v>
      </c>
    </row>
    <row r="904" spans="1:13" x14ac:dyDescent="0.2">
      <c r="A904">
        <v>28611</v>
      </c>
      <c r="B904" s="86">
        <v>41270</v>
      </c>
      <c r="C904" t="s">
        <v>1652</v>
      </c>
      <c r="D904">
        <v>30</v>
      </c>
      <c r="E904">
        <v>15337.58</v>
      </c>
      <c r="F904" t="s">
        <v>1660</v>
      </c>
      <c r="G904">
        <v>19.989999999999998</v>
      </c>
      <c r="H904" t="s">
        <v>1683</v>
      </c>
      <c r="I904" t="s">
        <v>1655</v>
      </c>
      <c r="J904" t="s">
        <v>1668</v>
      </c>
      <c r="K904" t="s">
        <v>1682</v>
      </c>
      <c r="L904" t="s">
        <v>1658</v>
      </c>
      <c r="M904" s="86">
        <v>41273</v>
      </c>
    </row>
    <row r="905" spans="1:13" x14ac:dyDescent="0.2">
      <c r="A905">
        <v>32036</v>
      </c>
      <c r="B905" s="86">
        <v>40821</v>
      </c>
      <c r="C905" t="s">
        <v>1675</v>
      </c>
      <c r="D905">
        <v>25</v>
      </c>
      <c r="E905">
        <v>362.52</v>
      </c>
      <c r="F905" t="s">
        <v>1660</v>
      </c>
      <c r="G905">
        <v>7.51</v>
      </c>
      <c r="H905" t="s">
        <v>1661</v>
      </c>
      <c r="I905" t="s">
        <v>1667</v>
      </c>
      <c r="J905" t="s">
        <v>1668</v>
      </c>
      <c r="K905" t="s">
        <v>1694</v>
      </c>
      <c r="L905" t="s">
        <v>1658</v>
      </c>
      <c r="M905" s="86">
        <v>40822</v>
      </c>
    </row>
    <row r="906" spans="1:13" x14ac:dyDescent="0.2">
      <c r="A906">
        <v>13607</v>
      </c>
      <c r="B906" s="86">
        <v>40500</v>
      </c>
      <c r="C906" t="s">
        <v>1671</v>
      </c>
      <c r="D906">
        <v>13</v>
      </c>
      <c r="E906">
        <v>315.29000000000002</v>
      </c>
      <c r="F906" t="s">
        <v>1660</v>
      </c>
      <c r="G906">
        <v>35</v>
      </c>
      <c r="H906" t="s">
        <v>1685</v>
      </c>
      <c r="I906" t="s">
        <v>1662</v>
      </c>
      <c r="J906" t="s">
        <v>1668</v>
      </c>
      <c r="K906" t="s">
        <v>1694</v>
      </c>
      <c r="L906" t="s">
        <v>1687</v>
      </c>
      <c r="M906" s="86">
        <v>40502</v>
      </c>
    </row>
    <row r="907" spans="1:13" x14ac:dyDescent="0.2">
      <c r="A907">
        <v>23328</v>
      </c>
      <c r="B907" s="86">
        <v>40436</v>
      </c>
      <c r="C907" t="s">
        <v>1659</v>
      </c>
      <c r="D907">
        <v>39</v>
      </c>
      <c r="E907">
        <v>5740.32</v>
      </c>
      <c r="F907" t="s">
        <v>1672</v>
      </c>
      <c r="G907">
        <v>17.850000000000001</v>
      </c>
      <c r="H907" t="s">
        <v>1685</v>
      </c>
      <c r="I907" t="s">
        <v>1662</v>
      </c>
      <c r="J907" t="s">
        <v>1663</v>
      </c>
      <c r="K907" t="s">
        <v>1695</v>
      </c>
      <c r="L907" t="s">
        <v>1674</v>
      </c>
      <c r="M907" s="86">
        <v>40437</v>
      </c>
    </row>
    <row r="908" spans="1:13" x14ac:dyDescent="0.2">
      <c r="A908">
        <v>28482</v>
      </c>
      <c r="B908" s="86">
        <v>40245</v>
      </c>
      <c r="C908" t="s">
        <v>1671</v>
      </c>
      <c r="D908">
        <v>40</v>
      </c>
      <c r="E908">
        <v>177.92</v>
      </c>
      <c r="F908" t="s">
        <v>1660</v>
      </c>
      <c r="G908">
        <v>6.72</v>
      </c>
      <c r="H908" t="s">
        <v>1661</v>
      </c>
      <c r="I908" t="s">
        <v>1676</v>
      </c>
      <c r="J908" t="s">
        <v>1668</v>
      </c>
      <c r="K908" t="s">
        <v>1679</v>
      </c>
      <c r="L908" t="s">
        <v>1658</v>
      </c>
      <c r="M908" s="86">
        <v>40245</v>
      </c>
    </row>
    <row r="909" spans="1:13" x14ac:dyDescent="0.2">
      <c r="A909">
        <v>57382</v>
      </c>
      <c r="B909" s="86">
        <v>39895</v>
      </c>
      <c r="C909" t="s">
        <v>1675</v>
      </c>
      <c r="D909">
        <v>25</v>
      </c>
      <c r="E909">
        <v>106.04</v>
      </c>
      <c r="F909" t="s">
        <v>1660</v>
      </c>
      <c r="G909">
        <v>1.49</v>
      </c>
      <c r="H909" t="s">
        <v>1661</v>
      </c>
      <c r="I909" t="s">
        <v>1655</v>
      </c>
      <c r="J909" t="s">
        <v>1668</v>
      </c>
      <c r="K909" t="s">
        <v>1682</v>
      </c>
      <c r="L909" t="s">
        <v>1658</v>
      </c>
      <c r="M909" s="86">
        <v>39897</v>
      </c>
    </row>
    <row r="910" spans="1:13" x14ac:dyDescent="0.2">
      <c r="A910">
        <v>29152</v>
      </c>
      <c r="B910" s="86">
        <v>40747</v>
      </c>
      <c r="C910" t="s">
        <v>1652</v>
      </c>
      <c r="D910">
        <v>13</v>
      </c>
      <c r="E910">
        <v>94.99</v>
      </c>
      <c r="F910" t="s">
        <v>1660</v>
      </c>
      <c r="G910">
        <v>9.69</v>
      </c>
      <c r="H910" t="s">
        <v>1688</v>
      </c>
      <c r="I910" t="s">
        <v>1662</v>
      </c>
      <c r="J910" t="s">
        <v>1668</v>
      </c>
      <c r="K910" t="s">
        <v>1694</v>
      </c>
      <c r="L910" t="s">
        <v>1658</v>
      </c>
      <c r="M910" s="86">
        <v>40747</v>
      </c>
    </row>
    <row r="911" spans="1:13" x14ac:dyDescent="0.2">
      <c r="A911">
        <v>30469</v>
      </c>
      <c r="B911" s="86">
        <v>41268</v>
      </c>
      <c r="C911" t="s">
        <v>1666</v>
      </c>
      <c r="D911">
        <v>46</v>
      </c>
      <c r="E911">
        <v>304.26</v>
      </c>
      <c r="F911" t="s">
        <v>1660</v>
      </c>
      <c r="G911">
        <v>2.35</v>
      </c>
      <c r="H911" t="s">
        <v>1681</v>
      </c>
      <c r="I911" t="s">
        <v>1667</v>
      </c>
      <c r="J911" t="s">
        <v>1668</v>
      </c>
      <c r="K911" t="s">
        <v>1669</v>
      </c>
      <c r="L911" t="s">
        <v>1670</v>
      </c>
      <c r="M911" s="86">
        <v>41270</v>
      </c>
    </row>
    <row r="912" spans="1:13" x14ac:dyDescent="0.2">
      <c r="A912">
        <v>4647</v>
      </c>
      <c r="B912" s="86">
        <v>39946</v>
      </c>
      <c r="C912" t="s">
        <v>1675</v>
      </c>
      <c r="D912">
        <v>7</v>
      </c>
      <c r="E912">
        <v>1203.73</v>
      </c>
      <c r="F912" t="s">
        <v>1660</v>
      </c>
      <c r="G912">
        <v>19.989999999999998</v>
      </c>
      <c r="H912" t="s">
        <v>1703</v>
      </c>
      <c r="I912" t="s">
        <v>1667</v>
      </c>
      <c r="J912" t="s">
        <v>1668</v>
      </c>
      <c r="K912" t="s">
        <v>1696</v>
      </c>
      <c r="L912" t="s">
        <v>1658</v>
      </c>
      <c r="M912" s="86">
        <v>39947</v>
      </c>
    </row>
    <row r="913" spans="1:13" x14ac:dyDescent="0.2">
      <c r="A913">
        <v>13121</v>
      </c>
      <c r="B913" s="86">
        <v>40244</v>
      </c>
      <c r="C913" t="s">
        <v>1659</v>
      </c>
      <c r="D913">
        <v>28</v>
      </c>
      <c r="E913">
        <v>4924.1350000000002</v>
      </c>
      <c r="F913" t="s">
        <v>1660</v>
      </c>
      <c r="G913">
        <v>8.99</v>
      </c>
      <c r="H913" t="s">
        <v>1661</v>
      </c>
      <c r="I913" t="s">
        <v>1667</v>
      </c>
      <c r="J913" t="s">
        <v>1663</v>
      </c>
      <c r="K913" t="s">
        <v>1664</v>
      </c>
      <c r="L913" t="s">
        <v>1658</v>
      </c>
      <c r="M913" s="86">
        <v>40247</v>
      </c>
    </row>
    <row r="914" spans="1:13" x14ac:dyDescent="0.2">
      <c r="A914">
        <v>9248</v>
      </c>
      <c r="B914" s="86">
        <v>40170</v>
      </c>
      <c r="C914" t="s">
        <v>1666</v>
      </c>
      <c r="D914">
        <v>41</v>
      </c>
      <c r="E914">
        <v>2811.7</v>
      </c>
      <c r="F914" t="s">
        <v>1660</v>
      </c>
      <c r="G914">
        <v>69</v>
      </c>
      <c r="H914" t="s">
        <v>1683</v>
      </c>
      <c r="I914" t="s">
        <v>1676</v>
      </c>
      <c r="J914" t="s">
        <v>1656</v>
      </c>
      <c r="K914" t="s">
        <v>1691</v>
      </c>
      <c r="L914" t="s">
        <v>1687</v>
      </c>
      <c r="M914" s="86">
        <v>40171</v>
      </c>
    </row>
    <row r="915" spans="1:13" x14ac:dyDescent="0.2">
      <c r="A915">
        <v>39078</v>
      </c>
      <c r="B915" s="86">
        <v>39987</v>
      </c>
      <c r="C915" t="s">
        <v>1652</v>
      </c>
      <c r="D915">
        <v>8</v>
      </c>
      <c r="E915">
        <v>2155.84</v>
      </c>
      <c r="F915" t="s">
        <v>1660</v>
      </c>
      <c r="G915">
        <v>11.25</v>
      </c>
      <c r="H915" t="s">
        <v>1661</v>
      </c>
      <c r="I915" t="s">
        <v>1667</v>
      </c>
      <c r="J915" t="s">
        <v>1663</v>
      </c>
      <c r="K915" t="s">
        <v>1677</v>
      </c>
      <c r="L915" t="s">
        <v>1658</v>
      </c>
      <c r="M915" s="86">
        <v>39994</v>
      </c>
    </row>
    <row r="916" spans="1:13" x14ac:dyDescent="0.2">
      <c r="A916">
        <v>47462</v>
      </c>
      <c r="B916" s="86">
        <v>40703</v>
      </c>
      <c r="C916" t="s">
        <v>1659</v>
      </c>
      <c r="D916">
        <v>43</v>
      </c>
      <c r="E916">
        <v>154.18</v>
      </c>
      <c r="F916" t="s">
        <v>1660</v>
      </c>
      <c r="G916">
        <v>5.47</v>
      </c>
      <c r="H916" t="s">
        <v>1678</v>
      </c>
      <c r="I916" t="s">
        <v>1667</v>
      </c>
      <c r="J916" t="s">
        <v>1668</v>
      </c>
      <c r="K916" t="s">
        <v>1682</v>
      </c>
      <c r="L916" t="s">
        <v>1658</v>
      </c>
      <c r="M916" s="86">
        <v>40705</v>
      </c>
    </row>
    <row r="917" spans="1:13" x14ac:dyDescent="0.2">
      <c r="A917">
        <v>46468</v>
      </c>
      <c r="B917" s="86">
        <v>40554</v>
      </c>
      <c r="C917" t="s">
        <v>1671</v>
      </c>
      <c r="D917">
        <v>1</v>
      </c>
      <c r="E917">
        <v>11.87</v>
      </c>
      <c r="F917" t="s">
        <v>1660</v>
      </c>
      <c r="G917">
        <v>5.4</v>
      </c>
      <c r="H917" t="s">
        <v>1661</v>
      </c>
      <c r="I917" t="s">
        <v>1676</v>
      </c>
      <c r="J917" t="s">
        <v>1668</v>
      </c>
      <c r="K917" t="s">
        <v>1679</v>
      </c>
      <c r="L917" t="s">
        <v>1658</v>
      </c>
      <c r="M917" s="86">
        <v>40556</v>
      </c>
    </row>
    <row r="918" spans="1:13" x14ac:dyDescent="0.2">
      <c r="A918">
        <v>23268</v>
      </c>
      <c r="B918" s="86">
        <v>40924</v>
      </c>
      <c r="C918" t="s">
        <v>1659</v>
      </c>
      <c r="D918">
        <v>14</v>
      </c>
      <c r="E918">
        <v>50.85</v>
      </c>
      <c r="F918" t="s">
        <v>1653</v>
      </c>
      <c r="G918">
        <v>2.2000000000000002</v>
      </c>
      <c r="H918" t="s">
        <v>1683</v>
      </c>
      <c r="I918" t="s">
        <v>1676</v>
      </c>
      <c r="J918" t="s">
        <v>1668</v>
      </c>
      <c r="K918" t="s">
        <v>1679</v>
      </c>
      <c r="L918" t="s">
        <v>1670</v>
      </c>
      <c r="M918" s="86">
        <v>40926</v>
      </c>
    </row>
    <row r="919" spans="1:13" x14ac:dyDescent="0.2">
      <c r="A919">
        <v>14789</v>
      </c>
      <c r="B919" s="86">
        <v>40511</v>
      </c>
      <c r="C919" t="s">
        <v>1666</v>
      </c>
      <c r="D919">
        <v>37</v>
      </c>
      <c r="E919">
        <v>438.07</v>
      </c>
      <c r="F919" t="s">
        <v>1653</v>
      </c>
      <c r="G919">
        <v>4.5</v>
      </c>
      <c r="H919" t="s">
        <v>1685</v>
      </c>
      <c r="I919" t="s">
        <v>1655</v>
      </c>
      <c r="J919" t="s">
        <v>1668</v>
      </c>
      <c r="K919" t="s">
        <v>1702</v>
      </c>
      <c r="L919" t="s">
        <v>1658</v>
      </c>
      <c r="M919" s="86">
        <v>40513</v>
      </c>
    </row>
    <row r="920" spans="1:13" x14ac:dyDescent="0.2">
      <c r="A920">
        <v>52225</v>
      </c>
      <c r="B920" s="86">
        <v>41011</v>
      </c>
      <c r="C920" t="s">
        <v>1671</v>
      </c>
      <c r="D920">
        <v>10</v>
      </c>
      <c r="E920">
        <v>131.09</v>
      </c>
      <c r="F920" t="s">
        <v>1660</v>
      </c>
      <c r="G920">
        <v>2.85</v>
      </c>
      <c r="H920" t="s">
        <v>1690</v>
      </c>
      <c r="I920" t="s">
        <v>1667</v>
      </c>
      <c r="J920" t="s">
        <v>1656</v>
      </c>
      <c r="K920" t="s">
        <v>1657</v>
      </c>
      <c r="L920" t="s">
        <v>1680</v>
      </c>
      <c r="M920" s="86">
        <v>41012</v>
      </c>
    </row>
    <row r="921" spans="1:13" x14ac:dyDescent="0.2">
      <c r="A921">
        <v>23619</v>
      </c>
      <c r="B921" s="86">
        <v>41264</v>
      </c>
      <c r="C921" t="s">
        <v>1675</v>
      </c>
      <c r="D921">
        <v>45</v>
      </c>
      <c r="E921">
        <v>285.91000000000003</v>
      </c>
      <c r="F921" t="s">
        <v>1660</v>
      </c>
      <c r="G921">
        <v>5.22</v>
      </c>
      <c r="H921" t="s">
        <v>1692</v>
      </c>
      <c r="I921" t="s">
        <v>1662</v>
      </c>
      <c r="J921" t="s">
        <v>1656</v>
      </c>
      <c r="K921" t="s">
        <v>1657</v>
      </c>
      <c r="L921" t="s">
        <v>1658</v>
      </c>
      <c r="M921" s="86">
        <v>41266</v>
      </c>
    </row>
    <row r="922" spans="1:13" x14ac:dyDescent="0.2">
      <c r="A922">
        <v>46726</v>
      </c>
      <c r="B922" s="86">
        <v>41095</v>
      </c>
      <c r="C922" t="s">
        <v>1666</v>
      </c>
      <c r="D922">
        <v>10</v>
      </c>
      <c r="E922">
        <v>49.65</v>
      </c>
      <c r="F922" t="s">
        <v>1660</v>
      </c>
      <c r="G922">
        <v>1.49</v>
      </c>
      <c r="H922" t="s">
        <v>1661</v>
      </c>
      <c r="I922" t="s">
        <v>1662</v>
      </c>
      <c r="J922" t="s">
        <v>1668</v>
      </c>
      <c r="K922" t="s">
        <v>1682</v>
      </c>
      <c r="L922" t="s">
        <v>1658</v>
      </c>
      <c r="M922" s="86">
        <v>41097</v>
      </c>
    </row>
    <row r="923" spans="1:13" x14ac:dyDescent="0.2">
      <c r="A923">
        <v>14435</v>
      </c>
      <c r="B923" s="86">
        <v>41244</v>
      </c>
      <c r="C923" t="s">
        <v>1666</v>
      </c>
      <c r="D923">
        <v>9</v>
      </c>
      <c r="E923">
        <v>33367.85</v>
      </c>
      <c r="F923" t="s">
        <v>1660</v>
      </c>
      <c r="G923">
        <v>24.49</v>
      </c>
      <c r="H923" t="s">
        <v>1683</v>
      </c>
      <c r="I923" t="s">
        <v>1662</v>
      </c>
      <c r="J923" t="s">
        <v>1663</v>
      </c>
      <c r="K923" t="s">
        <v>1686</v>
      </c>
      <c r="L923" t="s">
        <v>1687</v>
      </c>
      <c r="M923" s="86">
        <v>41247</v>
      </c>
    </row>
    <row r="924" spans="1:13" x14ac:dyDescent="0.2">
      <c r="A924">
        <v>52932</v>
      </c>
      <c r="B924" s="86">
        <v>41041</v>
      </c>
      <c r="C924" t="s">
        <v>1652</v>
      </c>
      <c r="D924">
        <v>3</v>
      </c>
      <c r="E924">
        <v>26.23</v>
      </c>
      <c r="F924" t="s">
        <v>1660</v>
      </c>
      <c r="G924">
        <v>6.6</v>
      </c>
      <c r="H924" t="s">
        <v>1661</v>
      </c>
      <c r="I924" t="s">
        <v>1676</v>
      </c>
      <c r="J924" t="s">
        <v>1668</v>
      </c>
      <c r="K924" t="s">
        <v>1679</v>
      </c>
      <c r="L924" t="s">
        <v>1658</v>
      </c>
      <c r="M924" s="86">
        <v>41046</v>
      </c>
    </row>
    <row r="925" spans="1:13" x14ac:dyDescent="0.2">
      <c r="A925">
        <v>47494</v>
      </c>
      <c r="B925" s="86">
        <v>39995</v>
      </c>
      <c r="C925" t="s">
        <v>1659</v>
      </c>
      <c r="D925">
        <v>9</v>
      </c>
      <c r="E925">
        <v>52.59</v>
      </c>
      <c r="F925" t="s">
        <v>1660</v>
      </c>
      <c r="G925">
        <v>6.07</v>
      </c>
      <c r="H925" t="s">
        <v>1690</v>
      </c>
      <c r="I925" t="s">
        <v>1655</v>
      </c>
      <c r="J925" t="s">
        <v>1668</v>
      </c>
      <c r="K925" t="s">
        <v>1679</v>
      </c>
      <c r="L925" t="s">
        <v>1658</v>
      </c>
      <c r="M925" s="86">
        <v>39995</v>
      </c>
    </row>
    <row r="926" spans="1:13" x14ac:dyDescent="0.2">
      <c r="A926">
        <v>4960</v>
      </c>
      <c r="B926" s="86">
        <v>40599</v>
      </c>
      <c r="C926" t="s">
        <v>1652</v>
      </c>
      <c r="D926">
        <v>4</v>
      </c>
      <c r="E926">
        <v>40.869999999999997</v>
      </c>
      <c r="F926" t="s">
        <v>1653</v>
      </c>
      <c r="G926">
        <v>8.74</v>
      </c>
      <c r="H926" t="s">
        <v>1683</v>
      </c>
      <c r="I926" t="s">
        <v>1667</v>
      </c>
      <c r="J926" t="s">
        <v>1668</v>
      </c>
      <c r="K926" t="s">
        <v>1679</v>
      </c>
      <c r="L926" t="s">
        <v>1658</v>
      </c>
      <c r="M926" s="86">
        <v>40601</v>
      </c>
    </row>
    <row r="927" spans="1:13" x14ac:dyDescent="0.2">
      <c r="A927">
        <v>96</v>
      </c>
      <c r="B927" s="86">
        <v>39919</v>
      </c>
      <c r="C927" t="s">
        <v>1659</v>
      </c>
      <c r="D927">
        <v>37</v>
      </c>
      <c r="E927">
        <v>4158.1234999999997</v>
      </c>
      <c r="F927" t="s">
        <v>1660</v>
      </c>
      <c r="G927">
        <v>8.99</v>
      </c>
      <c r="H927" t="s">
        <v>1690</v>
      </c>
      <c r="I927" t="s">
        <v>1676</v>
      </c>
      <c r="J927" t="s">
        <v>1663</v>
      </c>
      <c r="K927" t="s">
        <v>1664</v>
      </c>
      <c r="L927" t="s">
        <v>1658</v>
      </c>
      <c r="M927" s="86">
        <v>39921</v>
      </c>
    </row>
    <row r="928" spans="1:13" x14ac:dyDescent="0.2">
      <c r="A928">
        <v>46627</v>
      </c>
      <c r="B928" s="86">
        <v>39975</v>
      </c>
      <c r="C928" t="s">
        <v>1671</v>
      </c>
      <c r="D928">
        <v>3</v>
      </c>
      <c r="E928">
        <v>21.46</v>
      </c>
      <c r="F928" t="s">
        <v>1660</v>
      </c>
      <c r="G928">
        <v>6.26</v>
      </c>
      <c r="H928" t="s">
        <v>1661</v>
      </c>
      <c r="I928" t="s">
        <v>1676</v>
      </c>
      <c r="J928" t="s">
        <v>1668</v>
      </c>
      <c r="K928" t="s">
        <v>1679</v>
      </c>
      <c r="L928" t="s">
        <v>1658</v>
      </c>
      <c r="M928" s="86">
        <v>39976</v>
      </c>
    </row>
    <row r="929" spans="1:13" x14ac:dyDescent="0.2">
      <c r="A929">
        <v>54019</v>
      </c>
      <c r="B929" s="86">
        <v>39995</v>
      </c>
      <c r="C929" t="s">
        <v>1652</v>
      </c>
      <c r="D929">
        <v>35</v>
      </c>
      <c r="E929">
        <v>4233.1499999999996</v>
      </c>
      <c r="F929" t="s">
        <v>1672</v>
      </c>
      <c r="G929">
        <v>26.3</v>
      </c>
      <c r="H929" t="s">
        <v>1685</v>
      </c>
      <c r="I929" t="s">
        <v>1667</v>
      </c>
      <c r="J929" t="s">
        <v>1663</v>
      </c>
      <c r="K929" t="s">
        <v>1695</v>
      </c>
      <c r="L929" t="s">
        <v>1674</v>
      </c>
      <c r="M929" s="86">
        <v>40002</v>
      </c>
    </row>
    <row r="930" spans="1:13" x14ac:dyDescent="0.2">
      <c r="A930">
        <v>35713</v>
      </c>
      <c r="B930" s="86">
        <v>41199</v>
      </c>
      <c r="C930" t="s">
        <v>1675</v>
      </c>
      <c r="D930">
        <v>49</v>
      </c>
      <c r="E930">
        <v>1355.47</v>
      </c>
      <c r="F930" t="s">
        <v>1660</v>
      </c>
      <c r="G930">
        <v>1.49</v>
      </c>
      <c r="H930" t="s">
        <v>1661</v>
      </c>
      <c r="I930" t="s">
        <v>1667</v>
      </c>
      <c r="J930" t="s">
        <v>1668</v>
      </c>
      <c r="K930" t="s">
        <v>1682</v>
      </c>
      <c r="L930" t="s">
        <v>1658</v>
      </c>
      <c r="M930" s="86">
        <v>41199</v>
      </c>
    </row>
    <row r="931" spans="1:13" x14ac:dyDescent="0.2">
      <c r="A931">
        <v>8034</v>
      </c>
      <c r="B931" s="86">
        <v>40927</v>
      </c>
      <c r="C931" t="s">
        <v>1659</v>
      </c>
      <c r="D931">
        <v>31</v>
      </c>
      <c r="E931">
        <v>354.45</v>
      </c>
      <c r="F931" t="s">
        <v>1660</v>
      </c>
      <c r="G931">
        <v>3.99</v>
      </c>
      <c r="H931" t="s">
        <v>1688</v>
      </c>
      <c r="I931" t="s">
        <v>1667</v>
      </c>
      <c r="J931" t="s">
        <v>1668</v>
      </c>
      <c r="K931" t="s">
        <v>1702</v>
      </c>
      <c r="L931" t="s">
        <v>1658</v>
      </c>
      <c r="M931" s="86">
        <v>40927</v>
      </c>
    </row>
    <row r="932" spans="1:13" x14ac:dyDescent="0.2">
      <c r="A932">
        <v>2241</v>
      </c>
      <c r="B932" s="86">
        <v>40308</v>
      </c>
      <c r="C932" t="s">
        <v>1671</v>
      </c>
      <c r="D932">
        <v>38</v>
      </c>
      <c r="E932">
        <v>967.78</v>
      </c>
      <c r="F932" t="s">
        <v>1660</v>
      </c>
      <c r="G932">
        <v>2.99</v>
      </c>
      <c r="H932" t="s">
        <v>1688</v>
      </c>
      <c r="I932" t="s">
        <v>1655</v>
      </c>
      <c r="J932" t="s">
        <v>1668</v>
      </c>
      <c r="K932" t="s">
        <v>1682</v>
      </c>
      <c r="L932" t="s">
        <v>1658</v>
      </c>
      <c r="M932" s="86">
        <v>40310</v>
      </c>
    </row>
    <row r="933" spans="1:13" x14ac:dyDescent="0.2">
      <c r="A933">
        <v>19616</v>
      </c>
      <c r="B933" s="86">
        <v>40899</v>
      </c>
      <c r="C933" t="s">
        <v>1659</v>
      </c>
      <c r="D933">
        <v>42</v>
      </c>
      <c r="E933">
        <v>116.94</v>
      </c>
      <c r="F933" t="s">
        <v>1653</v>
      </c>
      <c r="G933">
        <v>1.25</v>
      </c>
      <c r="H933" t="s">
        <v>1661</v>
      </c>
      <c r="I933" t="s">
        <v>1667</v>
      </c>
      <c r="J933" t="s">
        <v>1668</v>
      </c>
      <c r="K933" t="s">
        <v>1669</v>
      </c>
      <c r="L933" t="s">
        <v>1670</v>
      </c>
      <c r="M933" s="86">
        <v>40900</v>
      </c>
    </row>
    <row r="934" spans="1:13" x14ac:dyDescent="0.2">
      <c r="A934">
        <v>49925</v>
      </c>
      <c r="B934" s="86">
        <v>40200</v>
      </c>
      <c r="C934" t="s">
        <v>1659</v>
      </c>
      <c r="D934">
        <v>1</v>
      </c>
      <c r="E934">
        <v>3.41</v>
      </c>
      <c r="F934" t="s">
        <v>1660</v>
      </c>
      <c r="G934">
        <v>0.7</v>
      </c>
      <c r="H934" t="s">
        <v>1654</v>
      </c>
      <c r="I934" t="s">
        <v>1667</v>
      </c>
      <c r="J934" t="s">
        <v>1668</v>
      </c>
      <c r="K934" t="s">
        <v>1669</v>
      </c>
      <c r="L934" t="s">
        <v>1670</v>
      </c>
      <c r="M934" s="86">
        <v>40201</v>
      </c>
    </row>
    <row r="935" spans="1:13" x14ac:dyDescent="0.2">
      <c r="A935">
        <v>50625</v>
      </c>
      <c r="B935" s="86">
        <v>39926</v>
      </c>
      <c r="C935" t="s">
        <v>1675</v>
      </c>
      <c r="D935">
        <v>10</v>
      </c>
      <c r="E935">
        <v>29.12</v>
      </c>
      <c r="F935" t="s">
        <v>1660</v>
      </c>
      <c r="G935">
        <v>0.5</v>
      </c>
      <c r="H935" t="s">
        <v>1685</v>
      </c>
      <c r="I935" t="s">
        <v>1655</v>
      </c>
      <c r="J935" t="s">
        <v>1668</v>
      </c>
      <c r="K935" t="s">
        <v>1697</v>
      </c>
      <c r="L935" t="s">
        <v>1658</v>
      </c>
      <c r="M935" s="86">
        <v>39927</v>
      </c>
    </row>
    <row r="936" spans="1:13" x14ac:dyDescent="0.2">
      <c r="A936">
        <v>9925</v>
      </c>
      <c r="B936" s="86">
        <v>40938</v>
      </c>
      <c r="C936" t="s">
        <v>1671</v>
      </c>
      <c r="D936">
        <v>31</v>
      </c>
      <c r="E936">
        <v>684.5</v>
      </c>
      <c r="F936" t="s">
        <v>1660</v>
      </c>
      <c r="G936">
        <v>8.99</v>
      </c>
      <c r="H936" t="s">
        <v>1692</v>
      </c>
      <c r="I936" t="s">
        <v>1667</v>
      </c>
      <c r="J936" t="s">
        <v>1668</v>
      </c>
      <c r="K936" t="s">
        <v>1669</v>
      </c>
      <c r="L936" t="s">
        <v>1680</v>
      </c>
      <c r="M936" s="86">
        <v>40940</v>
      </c>
    </row>
    <row r="937" spans="1:13" x14ac:dyDescent="0.2">
      <c r="A937">
        <v>17573</v>
      </c>
      <c r="B937" s="86">
        <v>40790</v>
      </c>
      <c r="C937" t="s">
        <v>1652</v>
      </c>
      <c r="D937">
        <v>47</v>
      </c>
      <c r="E937">
        <v>21555.599999999999</v>
      </c>
      <c r="F937" t="s">
        <v>1672</v>
      </c>
      <c r="G937">
        <v>49</v>
      </c>
      <c r="H937" t="s">
        <v>1685</v>
      </c>
      <c r="I937" t="s">
        <v>1662</v>
      </c>
      <c r="J937" t="s">
        <v>1663</v>
      </c>
      <c r="K937" t="s">
        <v>1686</v>
      </c>
      <c r="L937" t="s">
        <v>1674</v>
      </c>
      <c r="M937" s="86">
        <v>40792</v>
      </c>
    </row>
    <row r="938" spans="1:13" x14ac:dyDescent="0.2">
      <c r="A938">
        <v>54146</v>
      </c>
      <c r="B938" s="86">
        <v>40469</v>
      </c>
      <c r="C938" t="s">
        <v>1652</v>
      </c>
      <c r="D938">
        <v>3</v>
      </c>
      <c r="E938">
        <v>124.75</v>
      </c>
      <c r="F938" t="s">
        <v>1660</v>
      </c>
      <c r="G938">
        <v>1.99</v>
      </c>
      <c r="H938" t="s">
        <v>1693</v>
      </c>
      <c r="I938" t="s">
        <v>1667</v>
      </c>
      <c r="J938" t="s">
        <v>1663</v>
      </c>
      <c r="K938" t="s">
        <v>1677</v>
      </c>
      <c r="L938" t="s">
        <v>1680</v>
      </c>
      <c r="M938" s="86">
        <v>40474</v>
      </c>
    </row>
    <row r="939" spans="1:13" x14ac:dyDescent="0.2">
      <c r="A939">
        <v>32869</v>
      </c>
      <c r="B939" s="86">
        <v>39899</v>
      </c>
      <c r="C939" t="s">
        <v>1675</v>
      </c>
      <c r="D939">
        <v>39</v>
      </c>
      <c r="E939">
        <v>5250.6625000000004</v>
      </c>
      <c r="F939" t="s">
        <v>1660</v>
      </c>
      <c r="G939">
        <v>8.99</v>
      </c>
      <c r="H939" t="s">
        <v>1689</v>
      </c>
      <c r="I939" t="s">
        <v>1667</v>
      </c>
      <c r="J939" t="s">
        <v>1663</v>
      </c>
      <c r="K939" t="s">
        <v>1664</v>
      </c>
      <c r="L939" t="s">
        <v>1658</v>
      </c>
      <c r="M939" s="86">
        <v>39900</v>
      </c>
    </row>
    <row r="940" spans="1:13" x14ac:dyDescent="0.2">
      <c r="A940">
        <v>24038</v>
      </c>
      <c r="B940" s="86">
        <v>40714</v>
      </c>
      <c r="C940" t="s">
        <v>1659</v>
      </c>
      <c r="D940">
        <v>15</v>
      </c>
      <c r="E940">
        <v>896.18050000000005</v>
      </c>
      <c r="F940" t="s">
        <v>1653</v>
      </c>
      <c r="G940">
        <v>5.26</v>
      </c>
      <c r="H940" t="s">
        <v>1689</v>
      </c>
      <c r="I940" t="s">
        <v>1667</v>
      </c>
      <c r="J940" t="s">
        <v>1663</v>
      </c>
      <c r="K940" t="s">
        <v>1664</v>
      </c>
      <c r="L940" t="s">
        <v>1658</v>
      </c>
      <c r="M940" s="86">
        <v>40716</v>
      </c>
    </row>
    <row r="941" spans="1:13" x14ac:dyDescent="0.2">
      <c r="A941">
        <v>15463</v>
      </c>
      <c r="B941" s="86">
        <v>40383</v>
      </c>
      <c r="C941" t="s">
        <v>1652</v>
      </c>
      <c r="D941">
        <v>48</v>
      </c>
      <c r="E941">
        <v>293.3</v>
      </c>
      <c r="F941" t="s">
        <v>1653</v>
      </c>
      <c r="G941">
        <v>7.5</v>
      </c>
      <c r="H941" t="s">
        <v>1689</v>
      </c>
      <c r="I941" t="s">
        <v>1667</v>
      </c>
      <c r="J941" t="s">
        <v>1668</v>
      </c>
      <c r="K941" t="s">
        <v>1679</v>
      </c>
      <c r="L941" t="s">
        <v>1658</v>
      </c>
      <c r="M941" s="86">
        <v>40385</v>
      </c>
    </row>
    <row r="942" spans="1:13" x14ac:dyDescent="0.2">
      <c r="A942">
        <v>50209</v>
      </c>
      <c r="B942" s="86">
        <v>40431</v>
      </c>
      <c r="C942" t="s">
        <v>1659</v>
      </c>
      <c r="D942">
        <v>34</v>
      </c>
      <c r="E942">
        <v>1863.02</v>
      </c>
      <c r="F942" t="s">
        <v>1653</v>
      </c>
      <c r="G942">
        <v>6.79</v>
      </c>
      <c r="H942" t="s">
        <v>1693</v>
      </c>
      <c r="I942" t="s">
        <v>1655</v>
      </c>
      <c r="J942" t="s">
        <v>1668</v>
      </c>
      <c r="K942" t="s">
        <v>1679</v>
      </c>
      <c r="L942" t="s">
        <v>1658</v>
      </c>
      <c r="M942" s="86">
        <v>40433</v>
      </c>
    </row>
    <row r="943" spans="1:13" x14ac:dyDescent="0.2">
      <c r="A943">
        <v>10593</v>
      </c>
      <c r="B943" s="86">
        <v>40951</v>
      </c>
      <c r="C943" t="s">
        <v>1659</v>
      </c>
      <c r="D943">
        <v>26</v>
      </c>
      <c r="E943">
        <v>723.82</v>
      </c>
      <c r="F943" t="s">
        <v>1660</v>
      </c>
      <c r="G943">
        <v>19.46</v>
      </c>
      <c r="H943" t="s">
        <v>1692</v>
      </c>
      <c r="I943" t="s">
        <v>1676</v>
      </c>
      <c r="J943" t="s">
        <v>1656</v>
      </c>
      <c r="K943" t="s">
        <v>1657</v>
      </c>
      <c r="L943" t="s">
        <v>1658</v>
      </c>
      <c r="M943" s="86">
        <v>40953</v>
      </c>
    </row>
    <row r="944" spans="1:13" x14ac:dyDescent="0.2">
      <c r="A944">
        <v>52193</v>
      </c>
      <c r="B944" s="86">
        <v>40242</v>
      </c>
      <c r="C944" t="s">
        <v>1666</v>
      </c>
      <c r="D944">
        <v>47</v>
      </c>
      <c r="E944">
        <v>137.18</v>
      </c>
      <c r="F944" t="s">
        <v>1660</v>
      </c>
      <c r="G944">
        <v>0.96</v>
      </c>
      <c r="H944" t="s">
        <v>1678</v>
      </c>
      <c r="I944" t="s">
        <v>1667</v>
      </c>
      <c r="J944" t="s">
        <v>1668</v>
      </c>
      <c r="K944" t="s">
        <v>1669</v>
      </c>
      <c r="L944" t="s">
        <v>1670</v>
      </c>
      <c r="M944" s="86">
        <v>40244</v>
      </c>
    </row>
    <row r="945" spans="1:13" x14ac:dyDescent="0.2">
      <c r="A945">
        <v>25376</v>
      </c>
      <c r="B945" s="86">
        <v>40628</v>
      </c>
      <c r="C945" t="s">
        <v>1671</v>
      </c>
      <c r="D945">
        <v>12</v>
      </c>
      <c r="E945">
        <v>76.61</v>
      </c>
      <c r="F945" t="s">
        <v>1660</v>
      </c>
      <c r="G945">
        <v>5.29</v>
      </c>
      <c r="H945" t="s">
        <v>1689</v>
      </c>
      <c r="I945" t="s">
        <v>1667</v>
      </c>
      <c r="J945" t="s">
        <v>1656</v>
      </c>
      <c r="K945" t="s">
        <v>1657</v>
      </c>
      <c r="L945" t="s">
        <v>1658</v>
      </c>
      <c r="M945" s="86">
        <v>40629</v>
      </c>
    </row>
    <row r="946" spans="1:13" x14ac:dyDescent="0.2">
      <c r="A946">
        <v>35265</v>
      </c>
      <c r="B946" s="86">
        <v>40511</v>
      </c>
      <c r="C946" t="s">
        <v>1666</v>
      </c>
      <c r="D946">
        <v>4</v>
      </c>
      <c r="E946">
        <v>125.78</v>
      </c>
      <c r="F946" t="s">
        <v>1660</v>
      </c>
      <c r="G946">
        <v>2.99</v>
      </c>
      <c r="H946" t="s">
        <v>1690</v>
      </c>
      <c r="I946" t="s">
        <v>1662</v>
      </c>
      <c r="J946" t="s">
        <v>1668</v>
      </c>
      <c r="K946" t="s">
        <v>1682</v>
      </c>
      <c r="L946" t="s">
        <v>1658</v>
      </c>
      <c r="M946" s="86">
        <v>40512</v>
      </c>
    </row>
    <row r="947" spans="1:13" x14ac:dyDescent="0.2">
      <c r="A947">
        <v>18597</v>
      </c>
      <c r="B947" s="86">
        <v>40447</v>
      </c>
      <c r="C947" t="s">
        <v>1675</v>
      </c>
      <c r="D947">
        <v>37</v>
      </c>
      <c r="E947">
        <v>101.2</v>
      </c>
      <c r="F947" t="s">
        <v>1660</v>
      </c>
      <c r="G947">
        <v>0.5</v>
      </c>
      <c r="H947" t="s">
        <v>1688</v>
      </c>
      <c r="I947" t="s">
        <v>1655</v>
      </c>
      <c r="J947" t="s">
        <v>1668</v>
      </c>
      <c r="K947" t="s">
        <v>1697</v>
      </c>
      <c r="L947" t="s">
        <v>1658</v>
      </c>
      <c r="M947" s="86">
        <v>40448</v>
      </c>
    </row>
    <row r="948" spans="1:13" x14ac:dyDescent="0.2">
      <c r="A948">
        <v>6241</v>
      </c>
      <c r="B948" s="86">
        <v>40176</v>
      </c>
      <c r="C948" t="s">
        <v>1652</v>
      </c>
      <c r="D948">
        <v>24</v>
      </c>
      <c r="E948">
        <v>133.94</v>
      </c>
      <c r="F948" t="s">
        <v>1653</v>
      </c>
      <c r="G948">
        <v>1</v>
      </c>
      <c r="H948" t="s">
        <v>1690</v>
      </c>
      <c r="I948" t="s">
        <v>1662</v>
      </c>
      <c r="J948" t="s">
        <v>1668</v>
      </c>
      <c r="K948" t="s">
        <v>1669</v>
      </c>
      <c r="L948" t="s">
        <v>1670</v>
      </c>
      <c r="M948" s="86">
        <v>40181</v>
      </c>
    </row>
    <row r="949" spans="1:13" x14ac:dyDescent="0.2">
      <c r="A949">
        <v>22211</v>
      </c>
      <c r="B949" s="86">
        <v>40819</v>
      </c>
      <c r="C949" t="s">
        <v>1666</v>
      </c>
      <c r="D949">
        <v>30</v>
      </c>
      <c r="E949">
        <v>943.44</v>
      </c>
      <c r="F949" t="s">
        <v>1660</v>
      </c>
      <c r="G949">
        <v>19.989999999999998</v>
      </c>
      <c r="H949" t="s">
        <v>1688</v>
      </c>
      <c r="I949" t="s">
        <v>1655</v>
      </c>
      <c r="J949" t="s">
        <v>1668</v>
      </c>
      <c r="K949" t="s">
        <v>1679</v>
      </c>
      <c r="L949" t="s">
        <v>1658</v>
      </c>
      <c r="M949" s="86">
        <v>40821</v>
      </c>
    </row>
    <row r="950" spans="1:13" x14ac:dyDescent="0.2">
      <c r="A950">
        <v>28999</v>
      </c>
      <c r="B950" s="86">
        <v>39823</v>
      </c>
      <c r="C950" t="s">
        <v>1659</v>
      </c>
      <c r="D950">
        <v>34</v>
      </c>
      <c r="E950">
        <v>1177.5</v>
      </c>
      <c r="F950" t="s">
        <v>1660</v>
      </c>
      <c r="G950">
        <v>1.99</v>
      </c>
      <c r="H950" t="s">
        <v>1661</v>
      </c>
      <c r="I950" t="s">
        <v>1667</v>
      </c>
      <c r="J950" t="s">
        <v>1663</v>
      </c>
      <c r="K950" t="s">
        <v>1677</v>
      </c>
      <c r="L950" t="s">
        <v>1680</v>
      </c>
      <c r="M950" s="86">
        <v>39824</v>
      </c>
    </row>
    <row r="951" spans="1:13" x14ac:dyDescent="0.2">
      <c r="A951">
        <v>31648</v>
      </c>
      <c r="B951" s="86">
        <v>40775</v>
      </c>
      <c r="C951" t="s">
        <v>1659</v>
      </c>
      <c r="D951">
        <v>8</v>
      </c>
      <c r="E951">
        <v>68.94</v>
      </c>
      <c r="F951" t="s">
        <v>1660</v>
      </c>
      <c r="G951">
        <v>2.38</v>
      </c>
      <c r="H951" t="s">
        <v>1688</v>
      </c>
      <c r="I951" t="s">
        <v>1676</v>
      </c>
      <c r="J951" t="s">
        <v>1663</v>
      </c>
      <c r="K951" t="s">
        <v>1677</v>
      </c>
      <c r="L951" t="s">
        <v>1680</v>
      </c>
      <c r="M951" s="86">
        <v>40775</v>
      </c>
    </row>
    <row r="952" spans="1:13" x14ac:dyDescent="0.2">
      <c r="A952">
        <v>50500</v>
      </c>
      <c r="B952" s="86">
        <v>40792</v>
      </c>
      <c r="C952" t="s">
        <v>1652</v>
      </c>
      <c r="D952">
        <v>11</v>
      </c>
      <c r="E952">
        <v>64.86</v>
      </c>
      <c r="F952" t="s">
        <v>1660</v>
      </c>
      <c r="G952">
        <v>0.95</v>
      </c>
      <c r="H952" t="s">
        <v>1693</v>
      </c>
      <c r="I952" t="s">
        <v>1655</v>
      </c>
      <c r="J952" t="s">
        <v>1668</v>
      </c>
      <c r="K952" t="s">
        <v>1679</v>
      </c>
      <c r="L952" t="s">
        <v>1670</v>
      </c>
      <c r="M952" s="86">
        <v>40796</v>
      </c>
    </row>
    <row r="953" spans="1:13" x14ac:dyDescent="0.2">
      <c r="A953">
        <v>9249</v>
      </c>
      <c r="B953" s="86">
        <v>40317</v>
      </c>
      <c r="C953" t="s">
        <v>1659</v>
      </c>
      <c r="D953">
        <v>46</v>
      </c>
      <c r="E953">
        <v>176.5</v>
      </c>
      <c r="F953" t="s">
        <v>1660</v>
      </c>
      <c r="G953">
        <v>4.17</v>
      </c>
      <c r="H953" t="s">
        <v>1685</v>
      </c>
      <c r="I953" t="s">
        <v>1662</v>
      </c>
      <c r="J953" t="s">
        <v>1668</v>
      </c>
      <c r="K953" t="s">
        <v>1669</v>
      </c>
      <c r="L953" t="s">
        <v>1680</v>
      </c>
      <c r="M953" s="86">
        <v>40318</v>
      </c>
    </row>
    <row r="954" spans="1:13" x14ac:dyDescent="0.2">
      <c r="A954">
        <v>6144</v>
      </c>
      <c r="B954" s="86">
        <v>39985</v>
      </c>
      <c r="C954" t="s">
        <v>1671</v>
      </c>
      <c r="D954">
        <v>24</v>
      </c>
      <c r="E954">
        <v>67.349999999999994</v>
      </c>
      <c r="F954" t="s">
        <v>1660</v>
      </c>
      <c r="G954">
        <v>0.5</v>
      </c>
      <c r="H954" t="s">
        <v>1654</v>
      </c>
      <c r="I954" t="s">
        <v>1667</v>
      </c>
      <c r="J954" t="s">
        <v>1668</v>
      </c>
      <c r="K954" t="s">
        <v>1697</v>
      </c>
      <c r="L954" t="s">
        <v>1658</v>
      </c>
      <c r="M954" s="86">
        <v>39988</v>
      </c>
    </row>
    <row r="955" spans="1:13" x14ac:dyDescent="0.2">
      <c r="A955">
        <v>12448</v>
      </c>
      <c r="B955" s="86">
        <v>40855</v>
      </c>
      <c r="C955" t="s">
        <v>1671</v>
      </c>
      <c r="D955">
        <v>33</v>
      </c>
      <c r="E955">
        <v>240.27</v>
      </c>
      <c r="F955" t="s">
        <v>1660</v>
      </c>
      <c r="G955">
        <v>11.51</v>
      </c>
      <c r="H955" t="s">
        <v>1683</v>
      </c>
      <c r="I955" t="s">
        <v>1662</v>
      </c>
      <c r="J955" t="s">
        <v>1668</v>
      </c>
      <c r="K955" t="s">
        <v>1682</v>
      </c>
      <c r="L955" t="s">
        <v>1658</v>
      </c>
      <c r="M955" s="86">
        <v>40858</v>
      </c>
    </row>
    <row r="956" spans="1:13" x14ac:dyDescent="0.2">
      <c r="A956">
        <v>57475</v>
      </c>
      <c r="B956" s="86">
        <v>40455</v>
      </c>
      <c r="C956" t="s">
        <v>1652</v>
      </c>
      <c r="D956">
        <v>32</v>
      </c>
      <c r="E956">
        <v>167.07</v>
      </c>
      <c r="F956" t="s">
        <v>1660</v>
      </c>
      <c r="G956">
        <v>5.68</v>
      </c>
      <c r="H956" t="s">
        <v>1693</v>
      </c>
      <c r="I956" t="s">
        <v>1676</v>
      </c>
      <c r="J956" t="s">
        <v>1668</v>
      </c>
      <c r="K956" t="s">
        <v>1682</v>
      </c>
      <c r="L956" t="s">
        <v>1658</v>
      </c>
      <c r="M956" s="86">
        <v>40462</v>
      </c>
    </row>
    <row r="957" spans="1:13" x14ac:dyDescent="0.2">
      <c r="A957">
        <v>2757</v>
      </c>
      <c r="B957" s="86">
        <v>40743</v>
      </c>
      <c r="C957" t="s">
        <v>1659</v>
      </c>
      <c r="D957">
        <v>42</v>
      </c>
      <c r="E957">
        <v>569.32000000000005</v>
      </c>
      <c r="F957" t="s">
        <v>1653</v>
      </c>
      <c r="G957">
        <v>3.14</v>
      </c>
      <c r="H957" t="s">
        <v>1688</v>
      </c>
      <c r="I957" t="s">
        <v>1667</v>
      </c>
      <c r="J957" t="s">
        <v>1668</v>
      </c>
      <c r="K957" t="s">
        <v>1684</v>
      </c>
      <c r="L957" t="s">
        <v>1680</v>
      </c>
      <c r="M957" s="86">
        <v>40744</v>
      </c>
    </row>
    <row r="958" spans="1:13" x14ac:dyDescent="0.2">
      <c r="A958">
        <v>23238</v>
      </c>
      <c r="B958" s="86">
        <v>40268</v>
      </c>
      <c r="C958" t="s">
        <v>1666</v>
      </c>
      <c r="D958">
        <v>25</v>
      </c>
      <c r="E958">
        <v>2976.19</v>
      </c>
      <c r="F958" t="s">
        <v>1672</v>
      </c>
      <c r="G958">
        <v>56.14</v>
      </c>
      <c r="H958" t="s">
        <v>1681</v>
      </c>
      <c r="I958" t="s">
        <v>1662</v>
      </c>
      <c r="J958" t="s">
        <v>1663</v>
      </c>
      <c r="K958" t="s">
        <v>1695</v>
      </c>
      <c r="L958" t="s">
        <v>1674</v>
      </c>
      <c r="M958" s="86">
        <v>40270</v>
      </c>
    </row>
    <row r="959" spans="1:13" x14ac:dyDescent="0.2">
      <c r="A959">
        <v>32</v>
      </c>
      <c r="B959" s="86">
        <v>40739</v>
      </c>
      <c r="C959" t="s">
        <v>1659</v>
      </c>
      <c r="D959">
        <v>15</v>
      </c>
      <c r="E959">
        <v>140.56</v>
      </c>
      <c r="F959" t="s">
        <v>1660</v>
      </c>
      <c r="G959">
        <v>8.99</v>
      </c>
      <c r="H959" t="s">
        <v>1688</v>
      </c>
      <c r="I959" t="s">
        <v>1667</v>
      </c>
      <c r="J959" t="s">
        <v>1663</v>
      </c>
      <c r="K959" t="s">
        <v>1677</v>
      </c>
      <c r="L959" t="s">
        <v>1680</v>
      </c>
      <c r="M959" s="86">
        <v>40740</v>
      </c>
    </row>
    <row r="960" spans="1:13" x14ac:dyDescent="0.2">
      <c r="A960">
        <v>40839</v>
      </c>
      <c r="B960" s="86">
        <v>40999</v>
      </c>
      <c r="C960" t="s">
        <v>1675</v>
      </c>
      <c r="D960">
        <v>23</v>
      </c>
      <c r="E960">
        <v>2732.01</v>
      </c>
      <c r="F960" t="s">
        <v>1672</v>
      </c>
      <c r="G960">
        <v>56.14</v>
      </c>
      <c r="H960" t="s">
        <v>1661</v>
      </c>
      <c r="I960" t="s">
        <v>1667</v>
      </c>
      <c r="J960" t="s">
        <v>1663</v>
      </c>
      <c r="K960" t="s">
        <v>1695</v>
      </c>
      <c r="L960" t="s">
        <v>1698</v>
      </c>
      <c r="M960" s="86">
        <v>41000</v>
      </c>
    </row>
    <row r="961" spans="1:13" x14ac:dyDescent="0.2">
      <c r="A961">
        <v>38210</v>
      </c>
      <c r="B961" s="86">
        <v>40524</v>
      </c>
      <c r="C961" t="s">
        <v>1652</v>
      </c>
      <c r="D961">
        <v>10</v>
      </c>
      <c r="E961">
        <v>52.76</v>
      </c>
      <c r="F961" t="s">
        <v>1660</v>
      </c>
      <c r="G961">
        <v>7.44</v>
      </c>
      <c r="H961" t="s">
        <v>1661</v>
      </c>
      <c r="I961" t="s">
        <v>1667</v>
      </c>
      <c r="J961" t="s">
        <v>1668</v>
      </c>
      <c r="K961" t="s">
        <v>1679</v>
      </c>
      <c r="L961" t="s">
        <v>1658</v>
      </c>
      <c r="M961" s="86">
        <v>40524</v>
      </c>
    </row>
    <row r="962" spans="1:13" x14ac:dyDescent="0.2">
      <c r="A962">
        <v>52288</v>
      </c>
      <c r="B962" s="86">
        <v>40765</v>
      </c>
      <c r="C962" t="s">
        <v>1659</v>
      </c>
      <c r="D962">
        <v>19</v>
      </c>
      <c r="E962">
        <v>1410.44</v>
      </c>
      <c r="F962" t="s">
        <v>1660</v>
      </c>
      <c r="G962">
        <v>19.989999999999998</v>
      </c>
      <c r="H962" t="s">
        <v>1654</v>
      </c>
      <c r="I962" t="s">
        <v>1676</v>
      </c>
      <c r="J962" t="s">
        <v>1656</v>
      </c>
      <c r="K962" t="s">
        <v>1657</v>
      </c>
      <c r="L962" t="s">
        <v>1658</v>
      </c>
      <c r="M962" s="86">
        <v>40766</v>
      </c>
    </row>
    <row r="963" spans="1:13" x14ac:dyDescent="0.2">
      <c r="A963">
        <v>27746</v>
      </c>
      <c r="B963" s="86">
        <v>40516</v>
      </c>
      <c r="C963" t="s">
        <v>1671</v>
      </c>
      <c r="D963">
        <v>42</v>
      </c>
      <c r="E963">
        <v>196.1</v>
      </c>
      <c r="F963" t="s">
        <v>1660</v>
      </c>
      <c r="G963">
        <v>0.88</v>
      </c>
      <c r="H963" t="s">
        <v>1685</v>
      </c>
      <c r="I963" t="s">
        <v>1655</v>
      </c>
      <c r="J963" t="s">
        <v>1668</v>
      </c>
      <c r="K963" t="s">
        <v>1679</v>
      </c>
      <c r="L963" t="s">
        <v>1670</v>
      </c>
      <c r="M963" s="86">
        <v>40517</v>
      </c>
    </row>
    <row r="964" spans="1:13" x14ac:dyDescent="0.2">
      <c r="A964">
        <v>9092</v>
      </c>
      <c r="B964" s="86">
        <v>40018</v>
      </c>
      <c r="C964" t="s">
        <v>1666</v>
      </c>
      <c r="D964">
        <v>33</v>
      </c>
      <c r="E964">
        <v>3644.24</v>
      </c>
      <c r="F964" t="s">
        <v>1653</v>
      </c>
      <c r="G964">
        <v>35</v>
      </c>
      <c r="H964" t="s">
        <v>1681</v>
      </c>
      <c r="I964" t="s">
        <v>1667</v>
      </c>
      <c r="J964" t="s">
        <v>1668</v>
      </c>
      <c r="K964" t="s">
        <v>1694</v>
      </c>
      <c r="L964" t="s">
        <v>1687</v>
      </c>
      <c r="M964" s="86">
        <v>40019</v>
      </c>
    </row>
    <row r="965" spans="1:13" x14ac:dyDescent="0.2">
      <c r="A965">
        <v>51842</v>
      </c>
      <c r="B965" s="86">
        <v>40875</v>
      </c>
      <c r="C965" t="s">
        <v>1652</v>
      </c>
      <c r="D965">
        <v>1</v>
      </c>
      <c r="E965">
        <v>54.22</v>
      </c>
      <c r="F965" t="s">
        <v>1660</v>
      </c>
      <c r="G965">
        <v>5.81</v>
      </c>
      <c r="H965" t="s">
        <v>1685</v>
      </c>
      <c r="I965" t="s">
        <v>1667</v>
      </c>
      <c r="J965" t="s">
        <v>1668</v>
      </c>
      <c r="K965" t="s">
        <v>1679</v>
      </c>
      <c r="L965" t="s">
        <v>1658</v>
      </c>
      <c r="M965" s="86">
        <v>40880</v>
      </c>
    </row>
    <row r="966" spans="1:13" x14ac:dyDescent="0.2">
      <c r="A966">
        <v>7078</v>
      </c>
      <c r="B966" s="86">
        <v>40279</v>
      </c>
      <c r="C966" t="s">
        <v>1659</v>
      </c>
      <c r="D966">
        <v>29</v>
      </c>
      <c r="E966">
        <v>465.52</v>
      </c>
      <c r="F966" t="s">
        <v>1653</v>
      </c>
      <c r="G966">
        <v>8.99</v>
      </c>
      <c r="H966" t="s">
        <v>1685</v>
      </c>
      <c r="I966" t="s">
        <v>1667</v>
      </c>
      <c r="J966" t="s">
        <v>1656</v>
      </c>
      <c r="K966" t="s">
        <v>1657</v>
      </c>
      <c r="L966" t="s">
        <v>1680</v>
      </c>
      <c r="M966" s="86">
        <v>40280</v>
      </c>
    </row>
    <row r="967" spans="1:13" x14ac:dyDescent="0.2">
      <c r="A967">
        <v>42690</v>
      </c>
      <c r="B967" s="86">
        <v>40449</v>
      </c>
      <c r="C967" t="s">
        <v>1652</v>
      </c>
      <c r="D967">
        <v>48</v>
      </c>
      <c r="E967">
        <v>786.13</v>
      </c>
      <c r="F967" t="s">
        <v>1660</v>
      </c>
      <c r="G967">
        <v>7.04</v>
      </c>
      <c r="H967" t="s">
        <v>1661</v>
      </c>
      <c r="I967" t="s">
        <v>1676</v>
      </c>
      <c r="J967" t="s">
        <v>1668</v>
      </c>
      <c r="K967" t="s">
        <v>1694</v>
      </c>
      <c r="L967" t="s">
        <v>1658</v>
      </c>
      <c r="M967" s="86">
        <v>40453</v>
      </c>
    </row>
    <row r="968" spans="1:13" x14ac:dyDescent="0.2">
      <c r="A968">
        <v>26629</v>
      </c>
      <c r="B968" s="86">
        <v>40004</v>
      </c>
      <c r="C968" t="s">
        <v>1659</v>
      </c>
      <c r="D968">
        <v>32</v>
      </c>
      <c r="E968">
        <v>89.89</v>
      </c>
      <c r="F968" t="s">
        <v>1660</v>
      </c>
      <c r="G968">
        <v>1.25</v>
      </c>
      <c r="H968" t="s">
        <v>1693</v>
      </c>
      <c r="I968" t="s">
        <v>1655</v>
      </c>
      <c r="J968" t="s">
        <v>1668</v>
      </c>
      <c r="K968" t="s">
        <v>1669</v>
      </c>
      <c r="L968" t="s">
        <v>1670</v>
      </c>
      <c r="M968" s="86">
        <v>40006</v>
      </c>
    </row>
    <row r="969" spans="1:13" x14ac:dyDescent="0.2">
      <c r="A969">
        <v>9922</v>
      </c>
      <c r="B969" s="86">
        <v>40636</v>
      </c>
      <c r="C969" t="s">
        <v>1666</v>
      </c>
      <c r="D969">
        <v>21</v>
      </c>
      <c r="E969">
        <v>1176.8589999999999</v>
      </c>
      <c r="F969" t="s">
        <v>1660</v>
      </c>
      <c r="G969">
        <v>3.99</v>
      </c>
      <c r="H969" t="s">
        <v>1688</v>
      </c>
      <c r="I969" t="s">
        <v>1655</v>
      </c>
      <c r="J969" t="s">
        <v>1663</v>
      </c>
      <c r="K969" t="s">
        <v>1664</v>
      </c>
      <c r="L969" t="s">
        <v>1658</v>
      </c>
      <c r="M969" s="86">
        <v>40637</v>
      </c>
    </row>
    <row r="970" spans="1:13" x14ac:dyDescent="0.2">
      <c r="A970">
        <v>13825</v>
      </c>
      <c r="B970" s="86">
        <v>39893</v>
      </c>
      <c r="C970" t="s">
        <v>1659</v>
      </c>
      <c r="D970">
        <v>30</v>
      </c>
      <c r="E970">
        <v>186.79</v>
      </c>
      <c r="F970" t="s">
        <v>1660</v>
      </c>
      <c r="G970">
        <v>6.35</v>
      </c>
      <c r="H970" t="s">
        <v>1685</v>
      </c>
      <c r="I970" t="s">
        <v>1676</v>
      </c>
      <c r="J970" t="s">
        <v>1668</v>
      </c>
      <c r="K970" t="s">
        <v>1679</v>
      </c>
      <c r="L970" t="s">
        <v>1658</v>
      </c>
      <c r="M970" s="86">
        <v>39894</v>
      </c>
    </row>
    <row r="971" spans="1:13" x14ac:dyDescent="0.2">
      <c r="A971">
        <v>25767</v>
      </c>
      <c r="B971" s="86">
        <v>40971</v>
      </c>
      <c r="C971" t="s">
        <v>1659</v>
      </c>
      <c r="D971">
        <v>7</v>
      </c>
      <c r="E971">
        <v>261.88</v>
      </c>
      <c r="F971" t="s">
        <v>1660</v>
      </c>
      <c r="G971">
        <v>1.99</v>
      </c>
      <c r="H971" t="s">
        <v>1678</v>
      </c>
      <c r="I971" t="s">
        <v>1667</v>
      </c>
      <c r="J971" t="s">
        <v>1663</v>
      </c>
      <c r="K971" t="s">
        <v>1677</v>
      </c>
      <c r="L971" t="s">
        <v>1680</v>
      </c>
      <c r="M971" s="86">
        <v>40971</v>
      </c>
    </row>
    <row r="972" spans="1:13" x14ac:dyDescent="0.2">
      <c r="A972">
        <v>42437</v>
      </c>
      <c r="B972" s="86">
        <v>40973</v>
      </c>
      <c r="C972" t="s">
        <v>1671</v>
      </c>
      <c r="D972">
        <v>43</v>
      </c>
      <c r="E972">
        <v>19461.8</v>
      </c>
      <c r="F972" t="s">
        <v>1672</v>
      </c>
      <c r="G972">
        <v>49</v>
      </c>
      <c r="H972" t="s">
        <v>1690</v>
      </c>
      <c r="I972" t="s">
        <v>1667</v>
      </c>
      <c r="J972" t="s">
        <v>1663</v>
      </c>
      <c r="K972" t="s">
        <v>1686</v>
      </c>
      <c r="L972" t="s">
        <v>1674</v>
      </c>
      <c r="M972" s="86">
        <v>40975</v>
      </c>
    </row>
    <row r="973" spans="1:13" x14ac:dyDescent="0.2">
      <c r="A973">
        <v>14114</v>
      </c>
      <c r="B973" s="86">
        <v>39909</v>
      </c>
      <c r="C973" t="s">
        <v>1671</v>
      </c>
      <c r="D973">
        <v>29</v>
      </c>
      <c r="E973">
        <v>65.16</v>
      </c>
      <c r="F973" t="s">
        <v>1660</v>
      </c>
      <c r="G973">
        <v>1.38</v>
      </c>
      <c r="H973" t="s">
        <v>1692</v>
      </c>
      <c r="I973" t="s">
        <v>1662</v>
      </c>
      <c r="J973" t="s">
        <v>1668</v>
      </c>
      <c r="K973" t="s">
        <v>1700</v>
      </c>
      <c r="L973" t="s">
        <v>1670</v>
      </c>
      <c r="M973" s="86">
        <v>39909</v>
      </c>
    </row>
    <row r="974" spans="1:13" x14ac:dyDescent="0.2">
      <c r="A974">
        <v>43362</v>
      </c>
      <c r="B974" s="86">
        <v>39825</v>
      </c>
      <c r="C974" t="s">
        <v>1671</v>
      </c>
      <c r="D974">
        <v>45</v>
      </c>
      <c r="E974">
        <v>15963.09</v>
      </c>
      <c r="F974" t="s">
        <v>1672</v>
      </c>
      <c r="G974">
        <v>30</v>
      </c>
      <c r="H974" t="s">
        <v>1683</v>
      </c>
      <c r="I974" t="s">
        <v>1655</v>
      </c>
      <c r="J974" t="s">
        <v>1656</v>
      </c>
      <c r="K974" t="s">
        <v>1673</v>
      </c>
      <c r="L974" t="s">
        <v>1674</v>
      </c>
      <c r="M974" s="86">
        <v>39828</v>
      </c>
    </row>
    <row r="975" spans="1:13" x14ac:dyDescent="0.2">
      <c r="A975">
        <v>36803</v>
      </c>
      <c r="B975" s="86">
        <v>41125</v>
      </c>
      <c r="C975" t="s">
        <v>1666</v>
      </c>
      <c r="D975">
        <v>42</v>
      </c>
      <c r="E975">
        <v>121.65</v>
      </c>
      <c r="F975" t="s">
        <v>1660</v>
      </c>
      <c r="G975">
        <v>0.99</v>
      </c>
      <c r="H975" t="s">
        <v>1654</v>
      </c>
      <c r="I975" t="s">
        <v>1667</v>
      </c>
      <c r="J975" t="s">
        <v>1668</v>
      </c>
      <c r="K975" t="s">
        <v>1697</v>
      </c>
      <c r="L975" t="s">
        <v>1658</v>
      </c>
      <c r="M975" s="86">
        <v>41127</v>
      </c>
    </row>
    <row r="976" spans="1:13" x14ac:dyDescent="0.2">
      <c r="A976">
        <v>18500</v>
      </c>
      <c r="B976" s="86">
        <v>40950</v>
      </c>
      <c r="C976" t="s">
        <v>1675</v>
      </c>
      <c r="D976">
        <v>30</v>
      </c>
      <c r="E976">
        <v>2536.31</v>
      </c>
      <c r="F976" t="s">
        <v>1660</v>
      </c>
      <c r="G976">
        <v>35</v>
      </c>
      <c r="H976" t="s">
        <v>1688</v>
      </c>
      <c r="I976" t="s">
        <v>1662</v>
      </c>
      <c r="J976" t="s">
        <v>1668</v>
      </c>
      <c r="K976" t="s">
        <v>1694</v>
      </c>
      <c r="L976" t="s">
        <v>1687</v>
      </c>
      <c r="M976" s="86">
        <v>40952</v>
      </c>
    </row>
    <row r="977" spans="1:13" x14ac:dyDescent="0.2">
      <c r="A977">
        <v>16775</v>
      </c>
      <c r="B977" s="86">
        <v>41235</v>
      </c>
      <c r="C977" t="s">
        <v>1652</v>
      </c>
      <c r="D977">
        <v>49</v>
      </c>
      <c r="E977">
        <v>2469.15</v>
      </c>
      <c r="F977" t="s">
        <v>1660</v>
      </c>
      <c r="G977">
        <v>5.86</v>
      </c>
      <c r="H977" t="s">
        <v>1690</v>
      </c>
      <c r="I977" t="s">
        <v>1667</v>
      </c>
      <c r="J977" t="s">
        <v>1668</v>
      </c>
      <c r="K977" t="s">
        <v>1679</v>
      </c>
      <c r="L977" t="s">
        <v>1658</v>
      </c>
      <c r="M977" s="86">
        <v>41239</v>
      </c>
    </row>
    <row r="978" spans="1:13" x14ac:dyDescent="0.2">
      <c r="A978">
        <v>46885</v>
      </c>
      <c r="B978" s="86">
        <v>40701</v>
      </c>
      <c r="C978" t="s">
        <v>1652</v>
      </c>
      <c r="D978">
        <v>32</v>
      </c>
      <c r="E978">
        <v>1997.13</v>
      </c>
      <c r="F978" t="s">
        <v>1660</v>
      </c>
      <c r="G978">
        <v>14.48</v>
      </c>
      <c r="H978" t="s">
        <v>1690</v>
      </c>
      <c r="I978" t="s">
        <v>1667</v>
      </c>
      <c r="J978" t="s">
        <v>1656</v>
      </c>
      <c r="K978" t="s">
        <v>1657</v>
      </c>
      <c r="L978" t="s">
        <v>1658</v>
      </c>
      <c r="M978" s="86">
        <v>40706</v>
      </c>
    </row>
    <row r="979" spans="1:13" x14ac:dyDescent="0.2">
      <c r="A979">
        <v>36295</v>
      </c>
      <c r="B979" s="86">
        <v>40425</v>
      </c>
      <c r="C979" t="s">
        <v>1675</v>
      </c>
      <c r="D979">
        <v>10</v>
      </c>
      <c r="E979">
        <v>278.10000000000002</v>
      </c>
      <c r="F979" t="s">
        <v>1660</v>
      </c>
      <c r="G979">
        <v>2.99</v>
      </c>
      <c r="H979" t="s">
        <v>1690</v>
      </c>
      <c r="I979" t="s">
        <v>1667</v>
      </c>
      <c r="J979" t="s">
        <v>1668</v>
      </c>
      <c r="K979" t="s">
        <v>1682</v>
      </c>
      <c r="L979" t="s">
        <v>1658</v>
      </c>
      <c r="M979" s="86">
        <v>40427</v>
      </c>
    </row>
    <row r="980" spans="1:13" x14ac:dyDescent="0.2">
      <c r="A980">
        <v>42309</v>
      </c>
      <c r="B980" s="86">
        <v>40031</v>
      </c>
      <c r="C980" t="s">
        <v>1652</v>
      </c>
      <c r="D980">
        <v>38</v>
      </c>
      <c r="E980">
        <v>6427.2579999999998</v>
      </c>
      <c r="F980" t="s">
        <v>1660</v>
      </c>
      <c r="G980">
        <v>2.5</v>
      </c>
      <c r="H980" t="s">
        <v>1688</v>
      </c>
      <c r="I980" t="s">
        <v>1662</v>
      </c>
      <c r="J980" t="s">
        <v>1663</v>
      </c>
      <c r="K980" t="s">
        <v>1664</v>
      </c>
      <c r="L980" t="s">
        <v>1658</v>
      </c>
      <c r="M980" s="86">
        <v>40036</v>
      </c>
    </row>
    <row r="981" spans="1:13" x14ac:dyDescent="0.2">
      <c r="A981">
        <v>28544</v>
      </c>
      <c r="B981" s="86">
        <v>41149</v>
      </c>
      <c r="C981" t="s">
        <v>1671</v>
      </c>
      <c r="D981">
        <v>24</v>
      </c>
      <c r="E981">
        <v>68.5</v>
      </c>
      <c r="F981" t="s">
        <v>1660</v>
      </c>
      <c r="G981">
        <v>1.49</v>
      </c>
      <c r="H981" t="s">
        <v>1685</v>
      </c>
      <c r="I981" t="s">
        <v>1655</v>
      </c>
      <c r="J981" t="s">
        <v>1668</v>
      </c>
      <c r="K981" t="s">
        <v>1682</v>
      </c>
      <c r="L981" t="s">
        <v>1658</v>
      </c>
      <c r="M981" s="86">
        <v>41150</v>
      </c>
    </row>
    <row r="982" spans="1:13" x14ac:dyDescent="0.2">
      <c r="A982">
        <v>4037</v>
      </c>
      <c r="B982" s="86">
        <v>40260</v>
      </c>
      <c r="C982" t="s">
        <v>1659</v>
      </c>
      <c r="D982">
        <v>27</v>
      </c>
      <c r="E982">
        <v>188.07</v>
      </c>
      <c r="F982" t="s">
        <v>1660</v>
      </c>
      <c r="G982">
        <v>7.86</v>
      </c>
      <c r="H982" t="s">
        <v>1690</v>
      </c>
      <c r="I982" t="s">
        <v>1667</v>
      </c>
      <c r="J982" t="s">
        <v>1668</v>
      </c>
      <c r="K982" t="s">
        <v>1679</v>
      </c>
      <c r="L982" t="s">
        <v>1658</v>
      </c>
      <c r="M982" s="86">
        <v>40261</v>
      </c>
    </row>
    <row r="983" spans="1:13" x14ac:dyDescent="0.2">
      <c r="A983">
        <v>37287</v>
      </c>
      <c r="B983" s="86">
        <v>41214</v>
      </c>
      <c r="C983" t="s">
        <v>1652</v>
      </c>
      <c r="D983">
        <v>45</v>
      </c>
      <c r="E983">
        <v>130.25</v>
      </c>
      <c r="F983" t="s">
        <v>1660</v>
      </c>
      <c r="G983">
        <v>1.58</v>
      </c>
      <c r="H983" t="s">
        <v>1703</v>
      </c>
      <c r="I983" t="s">
        <v>1667</v>
      </c>
      <c r="J983" t="s">
        <v>1668</v>
      </c>
      <c r="K983" t="s">
        <v>1700</v>
      </c>
      <c r="L983" t="s">
        <v>1670</v>
      </c>
      <c r="M983" s="86">
        <v>41219</v>
      </c>
    </row>
    <row r="984" spans="1:13" x14ac:dyDescent="0.2">
      <c r="A984">
        <v>31619</v>
      </c>
      <c r="B984" s="86">
        <v>40073</v>
      </c>
      <c r="C984" t="s">
        <v>1652</v>
      </c>
      <c r="D984">
        <v>11</v>
      </c>
      <c r="E984">
        <v>114.87</v>
      </c>
      <c r="F984" t="s">
        <v>1660</v>
      </c>
      <c r="G984">
        <v>3.99</v>
      </c>
      <c r="H984" t="s">
        <v>1681</v>
      </c>
      <c r="I984" t="s">
        <v>1667</v>
      </c>
      <c r="J984" t="s">
        <v>1668</v>
      </c>
      <c r="K984" t="s">
        <v>1702</v>
      </c>
      <c r="L984" t="s">
        <v>1658</v>
      </c>
      <c r="M984" s="86">
        <v>40080</v>
      </c>
    </row>
    <row r="985" spans="1:13" x14ac:dyDescent="0.2">
      <c r="A985">
        <v>33570</v>
      </c>
      <c r="B985" s="86">
        <v>41259</v>
      </c>
      <c r="C985" t="s">
        <v>1666</v>
      </c>
      <c r="D985">
        <v>19</v>
      </c>
      <c r="E985">
        <v>3093.864</v>
      </c>
      <c r="F985" t="s">
        <v>1660</v>
      </c>
      <c r="G985">
        <v>5.26</v>
      </c>
      <c r="H985" t="s">
        <v>1654</v>
      </c>
      <c r="I985" t="s">
        <v>1667</v>
      </c>
      <c r="J985" t="s">
        <v>1663</v>
      </c>
      <c r="K985" t="s">
        <v>1664</v>
      </c>
      <c r="L985" t="s">
        <v>1658</v>
      </c>
      <c r="M985" s="86">
        <v>41259</v>
      </c>
    </row>
    <row r="986" spans="1:13" x14ac:dyDescent="0.2">
      <c r="A986">
        <v>21889</v>
      </c>
      <c r="B986" s="86">
        <v>40269</v>
      </c>
      <c r="C986" t="s">
        <v>1652</v>
      </c>
      <c r="D986">
        <v>16</v>
      </c>
      <c r="E986">
        <v>817.18</v>
      </c>
      <c r="F986" t="s">
        <v>1660</v>
      </c>
      <c r="G986">
        <v>5.08</v>
      </c>
      <c r="H986" t="s">
        <v>1678</v>
      </c>
      <c r="I986" t="s">
        <v>1655</v>
      </c>
      <c r="J986" t="s">
        <v>1668</v>
      </c>
      <c r="K986" t="s">
        <v>1694</v>
      </c>
      <c r="L986" t="s">
        <v>1658</v>
      </c>
      <c r="M986" s="86">
        <v>40271</v>
      </c>
    </row>
    <row r="987" spans="1:13" x14ac:dyDescent="0.2">
      <c r="A987">
        <v>9669</v>
      </c>
      <c r="B987" s="86">
        <v>39925</v>
      </c>
      <c r="C987" t="s">
        <v>1675</v>
      </c>
      <c r="D987">
        <v>18</v>
      </c>
      <c r="E987">
        <v>292.11</v>
      </c>
      <c r="F987" t="s">
        <v>1653</v>
      </c>
      <c r="G987">
        <v>10.68</v>
      </c>
      <c r="H987" t="s">
        <v>1693</v>
      </c>
      <c r="I987" t="s">
        <v>1667</v>
      </c>
      <c r="J987" t="s">
        <v>1668</v>
      </c>
      <c r="K987" t="s">
        <v>1694</v>
      </c>
      <c r="L987" t="s">
        <v>1658</v>
      </c>
      <c r="M987" s="86">
        <v>39926</v>
      </c>
    </row>
    <row r="988" spans="1:13" x14ac:dyDescent="0.2">
      <c r="A988">
        <v>43207</v>
      </c>
      <c r="B988" s="86">
        <v>40338</v>
      </c>
      <c r="C988" t="s">
        <v>1652</v>
      </c>
      <c r="D988">
        <v>8</v>
      </c>
      <c r="E988">
        <v>15.45</v>
      </c>
      <c r="F988" t="s">
        <v>1660</v>
      </c>
      <c r="G988">
        <v>1.56</v>
      </c>
      <c r="H988" t="s">
        <v>1688</v>
      </c>
      <c r="I988" t="s">
        <v>1655</v>
      </c>
      <c r="J988" t="s">
        <v>1668</v>
      </c>
      <c r="K988" t="s">
        <v>1700</v>
      </c>
      <c r="L988" t="s">
        <v>1670</v>
      </c>
      <c r="M988" s="86">
        <v>40340</v>
      </c>
    </row>
    <row r="989" spans="1:13" x14ac:dyDescent="0.2">
      <c r="A989">
        <v>37254</v>
      </c>
      <c r="B989" s="86">
        <v>40074</v>
      </c>
      <c r="C989" t="s">
        <v>1659</v>
      </c>
      <c r="D989">
        <v>28</v>
      </c>
      <c r="E989">
        <v>739.94</v>
      </c>
      <c r="F989" t="s">
        <v>1660</v>
      </c>
      <c r="G989">
        <v>1.39</v>
      </c>
      <c r="H989" t="s">
        <v>1661</v>
      </c>
      <c r="I989" t="s">
        <v>1655</v>
      </c>
      <c r="J989" t="s">
        <v>1668</v>
      </c>
      <c r="K989" t="s">
        <v>1696</v>
      </c>
      <c r="L989" t="s">
        <v>1658</v>
      </c>
      <c r="M989" s="86">
        <v>40075</v>
      </c>
    </row>
    <row r="990" spans="1:13" x14ac:dyDescent="0.2">
      <c r="A990">
        <v>16613</v>
      </c>
      <c r="B990" s="86">
        <v>40536</v>
      </c>
      <c r="C990" t="s">
        <v>1659</v>
      </c>
      <c r="D990">
        <v>28</v>
      </c>
      <c r="E990">
        <v>51.14</v>
      </c>
      <c r="F990" t="s">
        <v>1660</v>
      </c>
      <c r="G990">
        <v>4.08</v>
      </c>
      <c r="H990" t="s">
        <v>1661</v>
      </c>
      <c r="I990" t="s">
        <v>1676</v>
      </c>
      <c r="J990" t="s">
        <v>1656</v>
      </c>
      <c r="K990" t="s">
        <v>1657</v>
      </c>
      <c r="L990" t="s">
        <v>1680</v>
      </c>
      <c r="M990" s="86">
        <v>40538</v>
      </c>
    </row>
    <row r="991" spans="1:13" x14ac:dyDescent="0.2">
      <c r="A991">
        <v>30023</v>
      </c>
      <c r="B991" s="86">
        <v>40466</v>
      </c>
      <c r="C991" t="s">
        <v>1652</v>
      </c>
      <c r="D991">
        <v>36</v>
      </c>
      <c r="E991">
        <v>840.24</v>
      </c>
      <c r="F991" t="s">
        <v>1660</v>
      </c>
      <c r="G991">
        <v>8.99</v>
      </c>
      <c r="H991" t="s">
        <v>1692</v>
      </c>
      <c r="I991" t="s">
        <v>1655</v>
      </c>
      <c r="J991" t="s">
        <v>1668</v>
      </c>
      <c r="K991" t="s">
        <v>1669</v>
      </c>
      <c r="L991" t="s">
        <v>1680</v>
      </c>
      <c r="M991" s="86">
        <v>40466</v>
      </c>
    </row>
    <row r="992" spans="1:13" x14ac:dyDescent="0.2">
      <c r="A992">
        <v>26470</v>
      </c>
      <c r="B992" s="86">
        <v>39893</v>
      </c>
      <c r="C992" t="s">
        <v>1659</v>
      </c>
      <c r="D992">
        <v>41</v>
      </c>
      <c r="E992">
        <v>18081.759999999998</v>
      </c>
      <c r="F992" t="s">
        <v>1660</v>
      </c>
      <c r="G992">
        <v>19.989999999999998</v>
      </c>
      <c r="H992" t="s">
        <v>1661</v>
      </c>
      <c r="I992" t="s">
        <v>1676</v>
      </c>
      <c r="J992" t="s">
        <v>1668</v>
      </c>
      <c r="K992" t="s">
        <v>1682</v>
      </c>
      <c r="L992" t="s">
        <v>1658</v>
      </c>
      <c r="M992" s="86">
        <v>39894</v>
      </c>
    </row>
    <row r="993" spans="1:13" x14ac:dyDescent="0.2">
      <c r="A993">
        <v>11047</v>
      </c>
      <c r="B993" s="86">
        <v>40522</v>
      </c>
      <c r="C993" t="s">
        <v>1652</v>
      </c>
      <c r="D993">
        <v>24</v>
      </c>
      <c r="E993">
        <v>10480.272000000001</v>
      </c>
      <c r="F993" t="s">
        <v>1672</v>
      </c>
      <c r="G993">
        <v>64.59</v>
      </c>
      <c r="H993" t="s">
        <v>1693</v>
      </c>
      <c r="I993" t="s">
        <v>1676</v>
      </c>
      <c r="J993" t="s">
        <v>1656</v>
      </c>
      <c r="K993" t="s">
        <v>1691</v>
      </c>
      <c r="L993" t="s">
        <v>1698</v>
      </c>
      <c r="M993" s="86">
        <v>40524</v>
      </c>
    </row>
    <row r="994" spans="1:13" x14ac:dyDescent="0.2">
      <c r="A994">
        <v>16289</v>
      </c>
      <c r="B994" s="86">
        <v>40376</v>
      </c>
      <c r="C994" t="s">
        <v>1659</v>
      </c>
      <c r="D994">
        <v>49</v>
      </c>
      <c r="E994">
        <v>5610.6120000000001</v>
      </c>
      <c r="F994" t="s">
        <v>1660</v>
      </c>
      <c r="G994">
        <v>2.5</v>
      </c>
      <c r="H994" t="s">
        <v>1690</v>
      </c>
      <c r="I994" t="s">
        <v>1667</v>
      </c>
      <c r="J994" t="s">
        <v>1663</v>
      </c>
      <c r="K994" t="s">
        <v>1664</v>
      </c>
      <c r="L994" t="s">
        <v>1658</v>
      </c>
      <c r="M994" s="86">
        <v>40378</v>
      </c>
    </row>
    <row r="995" spans="1:13" x14ac:dyDescent="0.2">
      <c r="A995">
        <v>26978</v>
      </c>
      <c r="B995" s="86">
        <v>40354</v>
      </c>
      <c r="C995" t="s">
        <v>1675</v>
      </c>
      <c r="D995">
        <v>46</v>
      </c>
      <c r="E995">
        <v>27875.54</v>
      </c>
      <c r="F995" t="s">
        <v>1660</v>
      </c>
      <c r="G995">
        <v>24.49</v>
      </c>
      <c r="H995" t="s">
        <v>1654</v>
      </c>
      <c r="I995" t="s">
        <v>1676</v>
      </c>
      <c r="J995" t="s">
        <v>1663</v>
      </c>
      <c r="K995" t="s">
        <v>1686</v>
      </c>
      <c r="L995" t="s">
        <v>1687</v>
      </c>
      <c r="M995" s="86">
        <v>40356</v>
      </c>
    </row>
    <row r="996" spans="1:13" x14ac:dyDescent="0.2">
      <c r="A996">
        <v>41094</v>
      </c>
      <c r="B996" s="86">
        <v>39819</v>
      </c>
      <c r="C996" t="s">
        <v>1652</v>
      </c>
      <c r="D996">
        <v>6</v>
      </c>
      <c r="E996">
        <v>159.05000000000001</v>
      </c>
      <c r="F996" t="s">
        <v>1660</v>
      </c>
      <c r="G996">
        <v>35</v>
      </c>
      <c r="H996" t="s">
        <v>1693</v>
      </c>
      <c r="I996" t="s">
        <v>1667</v>
      </c>
      <c r="J996" t="s">
        <v>1668</v>
      </c>
      <c r="K996" t="s">
        <v>1694</v>
      </c>
      <c r="L996" t="s">
        <v>1687</v>
      </c>
      <c r="M996" s="86">
        <v>39823</v>
      </c>
    </row>
    <row r="997" spans="1:13" x14ac:dyDescent="0.2">
      <c r="A997">
        <v>6884</v>
      </c>
      <c r="B997" s="86">
        <v>39828</v>
      </c>
      <c r="C997" t="s">
        <v>1652</v>
      </c>
      <c r="D997">
        <v>41</v>
      </c>
      <c r="E997">
        <v>217</v>
      </c>
      <c r="F997" t="s">
        <v>1660</v>
      </c>
      <c r="G997">
        <v>4.75</v>
      </c>
      <c r="H997" t="s">
        <v>1699</v>
      </c>
      <c r="I997" t="s">
        <v>1676</v>
      </c>
      <c r="J997" t="s">
        <v>1668</v>
      </c>
      <c r="K997" t="s">
        <v>1679</v>
      </c>
      <c r="L997" t="s">
        <v>1658</v>
      </c>
      <c r="M997" s="86">
        <v>39833</v>
      </c>
    </row>
    <row r="998" spans="1:13" x14ac:dyDescent="0.2">
      <c r="A998">
        <v>59072</v>
      </c>
      <c r="B998" s="86">
        <v>39958</v>
      </c>
      <c r="C998" t="s">
        <v>1666</v>
      </c>
      <c r="D998">
        <v>38</v>
      </c>
      <c r="E998">
        <v>4191.5625</v>
      </c>
      <c r="F998" t="s">
        <v>1660</v>
      </c>
      <c r="G998">
        <v>2.5</v>
      </c>
      <c r="H998" t="s">
        <v>1681</v>
      </c>
      <c r="I998" t="s">
        <v>1667</v>
      </c>
      <c r="J998" t="s">
        <v>1663</v>
      </c>
      <c r="K998" t="s">
        <v>1664</v>
      </c>
      <c r="L998" t="s">
        <v>1658</v>
      </c>
      <c r="M998" s="86">
        <v>39960</v>
      </c>
    </row>
    <row r="999" spans="1:13" x14ac:dyDescent="0.2">
      <c r="A999">
        <v>2823</v>
      </c>
      <c r="B999" s="86">
        <v>40794</v>
      </c>
      <c r="C999" t="s">
        <v>1659</v>
      </c>
      <c r="D999">
        <v>21</v>
      </c>
      <c r="E999">
        <v>4754.08</v>
      </c>
      <c r="F999" t="s">
        <v>1672</v>
      </c>
      <c r="G999">
        <v>28.66</v>
      </c>
      <c r="H999" t="s">
        <v>1690</v>
      </c>
      <c r="I999" t="s">
        <v>1676</v>
      </c>
      <c r="J999" t="s">
        <v>1668</v>
      </c>
      <c r="K999" t="s">
        <v>1694</v>
      </c>
      <c r="L999" t="s">
        <v>1674</v>
      </c>
      <c r="M999" s="86">
        <v>40795</v>
      </c>
    </row>
    <row r="1000" spans="1:13" x14ac:dyDescent="0.2">
      <c r="A1000">
        <v>9888</v>
      </c>
      <c r="B1000" s="86">
        <v>40068</v>
      </c>
      <c r="C1000" t="s">
        <v>1652</v>
      </c>
      <c r="D1000">
        <v>48</v>
      </c>
      <c r="E1000">
        <v>8374.1319999999996</v>
      </c>
      <c r="F1000" t="s">
        <v>1660</v>
      </c>
      <c r="G1000">
        <v>8.99</v>
      </c>
      <c r="H1000" t="s">
        <v>1685</v>
      </c>
      <c r="I1000" t="s">
        <v>1667</v>
      </c>
      <c r="J1000" t="s">
        <v>1663</v>
      </c>
      <c r="K1000" t="s">
        <v>1664</v>
      </c>
      <c r="L1000" t="s">
        <v>1658</v>
      </c>
      <c r="M1000" s="86">
        <v>40075</v>
      </c>
    </row>
    <row r="1001" spans="1:13" x14ac:dyDescent="0.2">
      <c r="A1001">
        <v>57475</v>
      </c>
      <c r="B1001" s="86">
        <v>40455</v>
      </c>
      <c r="C1001" t="s">
        <v>1652</v>
      </c>
      <c r="D1001">
        <v>24</v>
      </c>
      <c r="E1001">
        <v>152.37</v>
      </c>
      <c r="F1001" t="s">
        <v>1660</v>
      </c>
      <c r="G1001">
        <v>6.6</v>
      </c>
      <c r="H1001" t="s">
        <v>1693</v>
      </c>
      <c r="I1001" t="s">
        <v>1676</v>
      </c>
      <c r="J1001" t="s">
        <v>1668</v>
      </c>
      <c r="K1001" t="s">
        <v>1679</v>
      </c>
      <c r="L1001" t="s">
        <v>1658</v>
      </c>
      <c r="M1001" s="86">
        <v>40457</v>
      </c>
    </row>
    <row r="1002" spans="1:13" x14ac:dyDescent="0.2">
      <c r="A1002">
        <v>20711</v>
      </c>
      <c r="B1002" s="86">
        <v>39832</v>
      </c>
      <c r="C1002" t="s">
        <v>1671</v>
      </c>
      <c r="D1002">
        <v>18</v>
      </c>
      <c r="E1002">
        <v>2215.96</v>
      </c>
      <c r="F1002" t="s">
        <v>1672</v>
      </c>
      <c r="G1002">
        <v>56.14</v>
      </c>
      <c r="H1002" t="s">
        <v>1661</v>
      </c>
      <c r="I1002" t="s">
        <v>1655</v>
      </c>
      <c r="J1002" t="s">
        <v>1663</v>
      </c>
      <c r="K1002" t="s">
        <v>1695</v>
      </c>
      <c r="L1002" t="s">
        <v>1698</v>
      </c>
      <c r="M1002" s="86">
        <v>39833</v>
      </c>
    </row>
    <row r="1003" spans="1:13" x14ac:dyDescent="0.2">
      <c r="A1003">
        <v>7431</v>
      </c>
      <c r="B1003" s="86">
        <v>39934</v>
      </c>
      <c r="C1003" t="s">
        <v>1675</v>
      </c>
      <c r="D1003">
        <v>33</v>
      </c>
      <c r="E1003">
        <v>78.81</v>
      </c>
      <c r="F1003" t="s">
        <v>1660</v>
      </c>
      <c r="G1003">
        <v>4.57</v>
      </c>
      <c r="H1003" t="s">
        <v>1685</v>
      </c>
      <c r="I1003" t="s">
        <v>1655</v>
      </c>
      <c r="J1003" t="s">
        <v>1656</v>
      </c>
      <c r="K1003" t="s">
        <v>1657</v>
      </c>
      <c r="L1003" t="s">
        <v>1680</v>
      </c>
      <c r="M1003" s="86">
        <v>39935</v>
      </c>
    </row>
    <row r="1004" spans="1:13" x14ac:dyDescent="0.2">
      <c r="A1004">
        <v>39015</v>
      </c>
      <c r="B1004" s="86">
        <v>40153</v>
      </c>
      <c r="C1004" t="s">
        <v>1675</v>
      </c>
      <c r="D1004">
        <v>13</v>
      </c>
      <c r="E1004">
        <v>5236.1400000000003</v>
      </c>
      <c r="F1004" t="s">
        <v>1672</v>
      </c>
      <c r="G1004">
        <v>12.06</v>
      </c>
      <c r="H1004" t="s">
        <v>1661</v>
      </c>
      <c r="I1004" t="s">
        <v>1667</v>
      </c>
      <c r="J1004" t="s">
        <v>1663</v>
      </c>
      <c r="K1004" t="s">
        <v>1695</v>
      </c>
      <c r="L1004" t="s">
        <v>1698</v>
      </c>
      <c r="M1004" s="86">
        <v>40153</v>
      </c>
    </row>
    <row r="1005" spans="1:13" x14ac:dyDescent="0.2">
      <c r="A1005">
        <v>25926</v>
      </c>
      <c r="B1005" s="86">
        <v>40137</v>
      </c>
      <c r="C1005" t="s">
        <v>1659</v>
      </c>
      <c r="D1005">
        <v>20</v>
      </c>
      <c r="E1005">
        <v>3300.2159999999999</v>
      </c>
      <c r="F1005" t="s">
        <v>1672</v>
      </c>
      <c r="G1005">
        <v>69.64</v>
      </c>
      <c r="H1005" t="s">
        <v>1688</v>
      </c>
      <c r="I1005" t="s">
        <v>1667</v>
      </c>
      <c r="J1005" t="s">
        <v>1656</v>
      </c>
      <c r="K1005" t="s">
        <v>1691</v>
      </c>
      <c r="L1005" t="s">
        <v>1698</v>
      </c>
      <c r="M1005" s="86">
        <v>40138</v>
      </c>
    </row>
    <row r="1006" spans="1:13" x14ac:dyDescent="0.2">
      <c r="A1006">
        <v>40165</v>
      </c>
      <c r="B1006" s="86">
        <v>40604</v>
      </c>
      <c r="C1006" t="s">
        <v>1659</v>
      </c>
      <c r="D1006">
        <v>50</v>
      </c>
      <c r="E1006">
        <v>421.36</v>
      </c>
      <c r="F1006" t="s">
        <v>1660</v>
      </c>
      <c r="G1006">
        <v>4.5</v>
      </c>
      <c r="H1006" t="s">
        <v>1683</v>
      </c>
      <c r="I1006" t="s">
        <v>1655</v>
      </c>
      <c r="J1006" t="s">
        <v>1668</v>
      </c>
      <c r="K1006" t="s">
        <v>1702</v>
      </c>
      <c r="L1006" t="s">
        <v>1658</v>
      </c>
      <c r="M1006" s="86">
        <v>40607</v>
      </c>
    </row>
    <row r="1007" spans="1:13" x14ac:dyDescent="0.2">
      <c r="A1007">
        <v>30144</v>
      </c>
      <c r="B1007" s="86">
        <v>40761</v>
      </c>
      <c r="C1007" t="s">
        <v>1652</v>
      </c>
      <c r="D1007">
        <v>25</v>
      </c>
      <c r="E1007">
        <v>5503.39</v>
      </c>
      <c r="F1007" t="s">
        <v>1672</v>
      </c>
      <c r="G1007">
        <v>69.64</v>
      </c>
      <c r="H1007" t="s">
        <v>1661</v>
      </c>
      <c r="I1007" t="s">
        <v>1662</v>
      </c>
      <c r="J1007" t="s">
        <v>1656</v>
      </c>
      <c r="K1007" t="s">
        <v>1691</v>
      </c>
      <c r="L1007" t="s">
        <v>1698</v>
      </c>
      <c r="M1007" s="86">
        <v>40766</v>
      </c>
    </row>
    <row r="1008" spans="1:13" x14ac:dyDescent="0.2">
      <c r="A1008">
        <v>40006</v>
      </c>
      <c r="B1008" s="86">
        <v>39979</v>
      </c>
      <c r="C1008" t="s">
        <v>1666</v>
      </c>
      <c r="D1008">
        <v>48</v>
      </c>
      <c r="E1008">
        <v>141.59</v>
      </c>
      <c r="F1008" t="s">
        <v>1660</v>
      </c>
      <c r="G1008">
        <v>0.7</v>
      </c>
      <c r="H1008" t="s">
        <v>1685</v>
      </c>
      <c r="I1008" t="s">
        <v>1667</v>
      </c>
      <c r="J1008" t="s">
        <v>1668</v>
      </c>
      <c r="K1008" t="s">
        <v>1669</v>
      </c>
      <c r="L1008" t="s">
        <v>1670</v>
      </c>
      <c r="M1008" s="86">
        <v>39980</v>
      </c>
    </row>
    <row r="1009" spans="1:13" x14ac:dyDescent="0.2">
      <c r="A1009">
        <v>16993</v>
      </c>
      <c r="B1009" s="86">
        <v>40863</v>
      </c>
      <c r="C1009" t="s">
        <v>1675</v>
      </c>
      <c r="D1009">
        <v>8</v>
      </c>
      <c r="E1009">
        <v>1383.9190000000001</v>
      </c>
      <c r="F1009" t="s">
        <v>1660</v>
      </c>
      <c r="G1009">
        <v>2.5</v>
      </c>
      <c r="H1009" t="s">
        <v>1693</v>
      </c>
      <c r="I1009" t="s">
        <v>1662</v>
      </c>
      <c r="J1009" t="s">
        <v>1663</v>
      </c>
      <c r="K1009" t="s">
        <v>1664</v>
      </c>
      <c r="L1009" t="s">
        <v>1658</v>
      </c>
      <c r="M1009" s="86">
        <v>40863</v>
      </c>
    </row>
    <row r="1010" spans="1:13" x14ac:dyDescent="0.2">
      <c r="A1010">
        <v>57984</v>
      </c>
      <c r="B1010" s="86">
        <v>40453</v>
      </c>
      <c r="C1010" t="s">
        <v>1659</v>
      </c>
      <c r="D1010">
        <v>20</v>
      </c>
      <c r="E1010">
        <v>11829.4</v>
      </c>
      <c r="F1010" t="s">
        <v>1660</v>
      </c>
      <c r="G1010">
        <v>24.49</v>
      </c>
      <c r="H1010" t="s">
        <v>1688</v>
      </c>
      <c r="I1010" t="s">
        <v>1676</v>
      </c>
      <c r="J1010" t="s">
        <v>1663</v>
      </c>
      <c r="K1010" t="s">
        <v>1686</v>
      </c>
      <c r="L1010" t="s">
        <v>1687</v>
      </c>
      <c r="M1010" s="86">
        <v>40455</v>
      </c>
    </row>
    <row r="1011" spans="1:13" x14ac:dyDescent="0.2">
      <c r="A1011">
        <v>28738</v>
      </c>
      <c r="B1011" s="86">
        <v>41131</v>
      </c>
      <c r="C1011" t="s">
        <v>1675</v>
      </c>
      <c r="D1011">
        <v>2</v>
      </c>
      <c r="E1011">
        <v>23.54</v>
      </c>
      <c r="F1011" t="s">
        <v>1660</v>
      </c>
      <c r="G1011">
        <v>6.19</v>
      </c>
      <c r="H1011" t="s">
        <v>1693</v>
      </c>
      <c r="I1011" t="s">
        <v>1662</v>
      </c>
      <c r="J1011" t="s">
        <v>1668</v>
      </c>
      <c r="K1011" t="s">
        <v>1682</v>
      </c>
      <c r="L1011" t="s">
        <v>1658</v>
      </c>
      <c r="M1011" s="86">
        <v>41133</v>
      </c>
    </row>
    <row r="1012" spans="1:13" x14ac:dyDescent="0.2">
      <c r="A1012">
        <v>32192</v>
      </c>
      <c r="B1012" s="86">
        <v>40957</v>
      </c>
      <c r="C1012" t="s">
        <v>1666</v>
      </c>
      <c r="D1012">
        <v>4</v>
      </c>
      <c r="E1012">
        <v>159.256</v>
      </c>
      <c r="F1012" t="s">
        <v>1660</v>
      </c>
      <c r="G1012">
        <v>2.5</v>
      </c>
      <c r="H1012" t="s">
        <v>1685</v>
      </c>
      <c r="I1012" t="s">
        <v>1662</v>
      </c>
      <c r="J1012" t="s">
        <v>1663</v>
      </c>
      <c r="K1012" t="s">
        <v>1664</v>
      </c>
      <c r="L1012" t="s">
        <v>1658</v>
      </c>
      <c r="M1012" s="86">
        <v>40957</v>
      </c>
    </row>
    <row r="1013" spans="1:13" x14ac:dyDescent="0.2">
      <c r="A1013">
        <v>38561</v>
      </c>
      <c r="B1013" s="86">
        <v>40785</v>
      </c>
      <c r="C1013" t="s">
        <v>1671</v>
      </c>
      <c r="D1013">
        <v>19</v>
      </c>
      <c r="E1013">
        <v>169.4</v>
      </c>
      <c r="F1013" t="s">
        <v>1660</v>
      </c>
      <c r="G1013">
        <v>7.29</v>
      </c>
      <c r="H1013" t="s">
        <v>1688</v>
      </c>
      <c r="I1013" t="s">
        <v>1676</v>
      </c>
      <c r="J1013" t="s">
        <v>1656</v>
      </c>
      <c r="K1013" t="s">
        <v>1657</v>
      </c>
      <c r="L1013" t="s">
        <v>1680</v>
      </c>
      <c r="M1013" s="86">
        <v>40787</v>
      </c>
    </row>
    <row r="1014" spans="1:13" x14ac:dyDescent="0.2">
      <c r="A1014">
        <v>24647</v>
      </c>
      <c r="B1014" s="86">
        <v>39968</v>
      </c>
      <c r="C1014" t="s">
        <v>1666</v>
      </c>
      <c r="D1014">
        <v>34</v>
      </c>
      <c r="E1014">
        <v>241.04</v>
      </c>
      <c r="F1014" t="s">
        <v>1653</v>
      </c>
      <c r="G1014">
        <v>5.14</v>
      </c>
      <c r="H1014" t="s">
        <v>1683</v>
      </c>
      <c r="I1014" t="s">
        <v>1667</v>
      </c>
      <c r="J1014" t="s">
        <v>1668</v>
      </c>
      <c r="K1014" t="s">
        <v>1679</v>
      </c>
      <c r="L1014" t="s">
        <v>1658</v>
      </c>
      <c r="M1014" s="86">
        <v>39969</v>
      </c>
    </row>
    <row r="1015" spans="1:13" x14ac:dyDescent="0.2">
      <c r="A1015">
        <v>27330</v>
      </c>
      <c r="B1015" s="86">
        <v>40072</v>
      </c>
      <c r="C1015" t="s">
        <v>1652</v>
      </c>
      <c r="D1015">
        <v>30</v>
      </c>
      <c r="E1015">
        <v>12600.99</v>
      </c>
      <c r="F1015" t="s">
        <v>1672</v>
      </c>
      <c r="G1015">
        <v>14.7</v>
      </c>
      <c r="H1015" t="s">
        <v>1654</v>
      </c>
      <c r="I1015" t="s">
        <v>1676</v>
      </c>
      <c r="J1015" t="s">
        <v>1663</v>
      </c>
      <c r="K1015" t="s">
        <v>1695</v>
      </c>
      <c r="L1015" t="s">
        <v>1674</v>
      </c>
      <c r="M1015" s="86">
        <v>40081</v>
      </c>
    </row>
    <row r="1016" spans="1:13" x14ac:dyDescent="0.2">
      <c r="A1016">
        <v>30564</v>
      </c>
      <c r="B1016" s="86">
        <v>39870</v>
      </c>
      <c r="C1016" t="s">
        <v>1671</v>
      </c>
      <c r="D1016">
        <v>20</v>
      </c>
      <c r="E1016">
        <v>606.39850000000001</v>
      </c>
      <c r="F1016" t="s">
        <v>1660</v>
      </c>
      <c r="G1016">
        <v>5.99</v>
      </c>
      <c r="H1016" t="s">
        <v>1688</v>
      </c>
      <c r="I1016" t="s">
        <v>1676</v>
      </c>
      <c r="J1016" t="s">
        <v>1663</v>
      </c>
      <c r="K1016" t="s">
        <v>1664</v>
      </c>
      <c r="L1016" t="s">
        <v>1670</v>
      </c>
      <c r="M1016" s="86">
        <v>39871</v>
      </c>
    </row>
    <row r="1017" spans="1:13" x14ac:dyDescent="0.2">
      <c r="A1017">
        <v>37537</v>
      </c>
      <c r="B1017" s="86">
        <v>39815</v>
      </c>
      <c r="C1017" t="s">
        <v>1652</v>
      </c>
      <c r="D1017">
        <v>4</v>
      </c>
      <c r="E1017">
        <v>1239.06</v>
      </c>
      <c r="F1017" t="s">
        <v>1672</v>
      </c>
      <c r="G1017">
        <v>48.8</v>
      </c>
      <c r="H1017" t="s">
        <v>1654</v>
      </c>
      <c r="I1017" t="s">
        <v>1667</v>
      </c>
      <c r="J1017" t="s">
        <v>1656</v>
      </c>
      <c r="K1017" t="s">
        <v>1673</v>
      </c>
      <c r="L1017" t="s">
        <v>1674</v>
      </c>
      <c r="M1017" s="86">
        <v>39815</v>
      </c>
    </row>
    <row r="1018" spans="1:13" x14ac:dyDescent="0.2">
      <c r="A1018">
        <v>19813</v>
      </c>
      <c r="B1018" s="86">
        <v>40239</v>
      </c>
      <c r="C1018" t="s">
        <v>1671</v>
      </c>
      <c r="D1018">
        <v>29</v>
      </c>
      <c r="E1018">
        <v>1098.5060000000001</v>
      </c>
      <c r="F1018" t="s">
        <v>1660</v>
      </c>
      <c r="G1018">
        <v>2.5</v>
      </c>
      <c r="H1018" t="s">
        <v>1654</v>
      </c>
      <c r="I1018" t="s">
        <v>1676</v>
      </c>
      <c r="J1018" t="s">
        <v>1663</v>
      </c>
      <c r="K1018" t="s">
        <v>1664</v>
      </c>
      <c r="L1018" t="s">
        <v>1658</v>
      </c>
      <c r="M1018" s="86">
        <v>40240</v>
      </c>
    </row>
    <row r="1019" spans="1:13" x14ac:dyDescent="0.2">
      <c r="A1019">
        <v>56197</v>
      </c>
      <c r="B1019" s="86">
        <v>39944</v>
      </c>
      <c r="C1019" t="s">
        <v>1659</v>
      </c>
      <c r="D1019">
        <v>45</v>
      </c>
      <c r="E1019">
        <v>8014.6239999999998</v>
      </c>
      <c r="F1019" t="s">
        <v>1672</v>
      </c>
      <c r="G1019">
        <v>32.479999999999997</v>
      </c>
      <c r="H1019" t="s">
        <v>1688</v>
      </c>
      <c r="I1019" t="s">
        <v>1655</v>
      </c>
      <c r="J1019" t="s">
        <v>1656</v>
      </c>
      <c r="K1019" t="s">
        <v>1691</v>
      </c>
      <c r="L1019" t="s">
        <v>1698</v>
      </c>
      <c r="M1019" s="86">
        <v>39944</v>
      </c>
    </row>
    <row r="1020" spans="1:13" x14ac:dyDescent="0.2">
      <c r="A1020">
        <v>41574</v>
      </c>
      <c r="B1020" s="86">
        <v>40441</v>
      </c>
      <c r="C1020" t="s">
        <v>1659</v>
      </c>
      <c r="D1020">
        <v>23</v>
      </c>
      <c r="E1020">
        <v>283.82</v>
      </c>
      <c r="F1020" t="s">
        <v>1660</v>
      </c>
      <c r="G1020">
        <v>5.81</v>
      </c>
      <c r="H1020" t="s">
        <v>1654</v>
      </c>
      <c r="I1020" t="s">
        <v>1667</v>
      </c>
      <c r="J1020" t="s">
        <v>1668</v>
      </c>
      <c r="K1020" t="s">
        <v>1669</v>
      </c>
      <c r="L1020" t="s">
        <v>1680</v>
      </c>
      <c r="M1020" s="86">
        <v>40443</v>
      </c>
    </row>
    <row r="1021" spans="1:13" x14ac:dyDescent="0.2">
      <c r="A1021">
        <v>12067</v>
      </c>
      <c r="B1021" s="86">
        <v>40213</v>
      </c>
      <c r="C1021" t="s">
        <v>1671</v>
      </c>
      <c r="D1021">
        <v>6</v>
      </c>
      <c r="E1021">
        <v>58.84</v>
      </c>
      <c r="F1021" t="s">
        <v>1660</v>
      </c>
      <c r="G1021">
        <v>3.72</v>
      </c>
      <c r="H1021" t="s">
        <v>1688</v>
      </c>
      <c r="I1021" t="s">
        <v>1662</v>
      </c>
      <c r="J1021" t="s">
        <v>1656</v>
      </c>
      <c r="K1021" t="s">
        <v>1657</v>
      </c>
      <c r="L1021" t="s">
        <v>1680</v>
      </c>
      <c r="M1021" s="86">
        <v>40214</v>
      </c>
    </row>
    <row r="1022" spans="1:13" x14ac:dyDescent="0.2">
      <c r="A1022">
        <v>1925</v>
      </c>
      <c r="B1022" s="86">
        <v>40972</v>
      </c>
      <c r="C1022" t="s">
        <v>1671</v>
      </c>
      <c r="D1022">
        <v>40</v>
      </c>
      <c r="E1022">
        <v>909.82</v>
      </c>
      <c r="F1022" t="s">
        <v>1660</v>
      </c>
      <c r="G1022">
        <v>1.99</v>
      </c>
      <c r="H1022" t="s">
        <v>1688</v>
      </c>
      <c r="I1022" t="s">
        <v>1667</v>
      </c>
      <c r="J1022" t="s">
        <v>1663</v>
      </c>
      <c r="K1022" t="s">
        <v>1677</v>
      </c>
      <c r="L1022" t="s">
        <v>1680</v>
      </c>
      <c r="M1022" s="86">
        <v>40974</v>
      </c>
    </row>
    <row r="1023" spans="1:13" x14ac:dyDescent="0.2">
      <c r="A1023">
        <v>35558</v>
      </c>
      <c r="B1023" s="86">
        <v>40071</v>
      </c>
      <c r="C1023" t="s">
        <v>1671</v>
      </c>
      <c r="D1023">
        <v>2</v>
      </c>
      <c r="E1023">
        <v>34.880000000000003</v>
      </c>
      <c r="F1023" t="s">
        <v>1660</v>
      </c>
      <c r="G1023">
        <v>8.7799999999999994</v>
      </c>
      <c r="H1023" t="s">
        <v>1689</v>
      </c>
      <c r="I1023" t="s">
        <v>1655</v>
      </c>
      <c r="J1023" t="s">
        <v>1656</v>
      </c>
      <c r="K1023" t="s">
        <v>1657</v>
      </c>
      <c r="L1023" t="s">
        <v>1658</v>
      </c>
      <c r="M1023" s="86">
        <v>40073</v>
      </c>
    </row>
    <row r="1024" spans="1:13" x14ac:dyDescent="0.2">
      <c r="A1024">
        <v>53344</v>
      </c>
      <c r="B1024" s="86">
        <v>40233</v>
      </c>
      <c r="C1024" t="s">
        <v>1659</v>
      </c>
      <c r="D1024">
        <v>36</v>
      </c>
      <c r="E1024">
        <v>181.95</v>
      </c>
      <c r="F1024" t="s">
        <v>1660</v>
      </c>
      <c r="G1024">
        <v>6.07</v>
      </c>
      <c r="H1024" t="s">
        <v>1654</v>
      </c>
      <c r="I1024" t="s">
        <v>1662</v>
      </c>
      <c r="J1024" t="s">
        <v>1668</v>
      </c>
      <c r="K1024" t="s">
        <v>1682</v>
      </c>
      <c r="L1024" t="s">
        <v>1658</v>
      </c>
      <c r="M1024" s="86">
        <v>40235</v>
      </c>
    </row>
    <row r="1025" spans="1:13" x14ac:dyDescent="0.2">
      <c r="A1025">
        <v>29120</v>
      </c>
      <c r="B1025" s="86">
        <v>40310</v>
      </c>
      <c r="C1025" t="s">
        <v>1652</v>
      </c>
      <c r="D1025">
        <v>21</v>
      </c>
      <c r="E1025">
        <v>1556.08</v>
      </c>
      <c r="F1025" t="s">
        <v>1672</v>
      </c>
      <c r="G1025">
        <v>26.74</v>
      </c>
      <c r="H1025" t="s">
        <v>1693</v>
      </c>
      <c r="I1025" t="s">
        <v>1655</v>
      </c>
      <c r="J1025" t="s">
        <v>1656</v>
      </c>
      <c r="K1025" t="s">
        <v>1701</v>
      </c>
      <c r="L1025" t="s">
        <v>1698</v>
      </c>
      <c r="M1025" s="86">
        <v>40315</v>
      </c>
    </row>
    <row r="1026" spans="1:13" x14ac:dyDescent="0.2">
      <c r="A1026">
        <v>9127</v>
      </c>
      <c r="B1026" s="86">
        <v>40826</v>
      </c>
      <c r="C1026" t="s">
        <v>1666</v>
      </c>
      <c r="D1026">
        <v>7</v>
      </c>
      <c r="E1026">
        <v>2039.56</v>
      </c>
      <c r="F1026" t="s">
        <v>1653</v>
      </c>
      <c r="G1026">
        <v>35</v>
      </c>
      <c r="H1026" t="s">
        <v>1678</v>
      </c>
      <c r="I1026" t="s">
        <v>1667</v>
      </c>
      <c r="J1026" t="s">
        <v>1668</v>
      </c>
      <c r="K1026" t="s">
        <v>1694</v>
      </c>
      <c r="L1026" t="s">
        <v>1687</v>
      </c>
      <c r="M1026" s="86">
        <v>40828</v>
      </c>
    </row>
    <row r="1027" spans="1:13" x14ac:dyDescent="0.2">
      <c r="A1027">
        <v>26948</v>
      </c>
      <c r="B1027" s="86">
        <v>40869</v>
      </c>
      <c r="C1027" t="s">
        <v>1659</v>
      </c>
      <c r="D1027">
        <v>21</v>
      </c>
      <c r="E1027">
        <v>203.55</v>
      </c>
      <c r="F1027" t="s">
        <v>1653</v>
      </c>
      <c r="G1027">
        <v>2.25</v>
      </c>
      <c r="H1027" t="s">
        <v>1683</v>
      </c>
      <c r="I1027" t="s">
        <v>1676</v>
      </c>
      <c r="J1027" t="s">
        <v>1668</v>
      </c>
      <c r="K1027" t="s">
        <v>1669</v>
      </c>
      <c r="L1027" t="s">
        <v>1670</v>
      </c>
      <c r="M1027" s="86">
        <v>40870</v>
      </c>
    </row>
    <row r="1028" spans="1:13" x14ac:dyDescent="0.2">
      <c r="A1028">
        <v>4134</v>
      </c>
      <c r="B1028" s="86">
        <v>40554</v>
      </c>
      <c r="C1028" t="s">
        <v>1671</v>
      </c>
      <c r="D1028">
        <v>23</v>
      </c>
      <c r="E1028">
        <v>757.91</v>
      </c>
      <c r="F1028" t="s">
        <v>1660</v>
      </c>
      <c r="G1028">
        <v>4</v>
      </c>
      <c r="H1028" t="s">
        <v>1681</v>
      </c>
      <c r="I1028" t="s">
        <v>1662</v>
      </c>
      <c r="J1028" t="s">
        <v>1663</v>
      </c>
      <c r="K1028" t="s">
        <v>1677</v>
      </c>
      <c r="L1028" t="s">
        <v>1658</v>
      </c>
      <c r="M1028" s="86">
        <v>40554</v>
      </c>
    </row>
    <row r="1029" spans="1:13" x14ac:dyDescent="0.2">
      <c r="A1029">
        <v>48704</v>
      </c>
      <c r="B1029" s="86">
        <v>40917</v>
      </c>
      <c r="C1029" t="s">
        <v>1659</v>
      </c>
      <c r="D1029">
        <v>11</v>
      </c>
      <c r="E1029">
        <v>1247.8595</v>
      </c>
      <c r="F1029" t="s">
        <v>1660</v>
      </c>
      <c r="G1029">
        <v>8.99</v>
      </c>
      <c r="H1029" t="s">
        <v>1688</v>
      </c>
      <c r="I1029" t="s">
        <v>1676</v>
      </c>
      <c r="J1029" t="s">
        <v>1663</v>
      </c>
      <c r="K1029" t="s">
        <v>1664</v>
      </c>
      <c r="L1029" t="s">
        <v>1658</v>
      </c>
      <c r="M1029" s="86">
        <v>40918</v>
      </c>
    </row>
    <row r="1030" spans="1:13" x14ac:dyDescent="0.2">
      <c r="A1030">
        <v>17953</v>
      </c>
      <c r="B1030" s="86">
        <v>41141</v>
      </c>
      <c r="C1030" t="s">
        <v>1659</v>
      </c>
      <c r="D1030">
        <v>21</v>
      </c>
      <c r="E1030">
        <v>1490.56</v>
      </c>
      <c r="F1030" t="s">
        <v>1672</v>
      </c>
      <c r="G1030">
        <v>60</v>
      </c>
      <c r="H1030" t="s">
        <v>1683</v>
      </c>
      <c r="I1030" t="s">
        <v>1662</v>
      </c>
      <c r="J1030" t="s">
        <v>1668</v>
      </c>
      <c r="K1030" t="s">
        <v>1702</v>
      </c>
      <c r="L1030" t="s">
        <v>1674</v>
      </c>
      <c r="M1030" s="86">
        <v>41143</v>
      </c>
    </row>
    <row r="1031" spans="1:13" x14ac:dyDescent="0.2">
      <c r="A1031">
        <v>22848</v>
      </c>
      <c r="B1031" s="86">
        <v>40887</v>
      </c>
      <c r="C1031" t="s">
        <v>1666</v>
      </c>
      <c r="D1031">
        <v>4</v>
      </c>
      <c r="E1031">
        <v>68.16</v>
      </c>
      <c r="F1031" t="s">
        <v>1660</v>
      </c>
      <c r="G1031">
        <v>6.5</v>
      </c>
      <c r="H1031" t="s">
        <v>1681</v>
      </c>
      <c r="I1031" t="s">
        <v>1676</v>
      </c>
      <c r="J1031" t="s">
        <v>1663</v>
      </c>
      <c r="K1031" t="s">
        <v>1677</v>
      </c>
      <c r="L1031" t="s">
        <v>1658</v>
      </c>
      <c r="M1031" s="86">
        <v>40889</v>
      </c>
    </row>
    <row r="1032" spans="1:13" x14ac:dyDescent="0.2">
      <c r="A1032">
        <v>5446</v>
      </c>
      <c r="B1032" s="86">
        <v>39984</v>
      </c>
      <c r="C1032" t="s">
        <v>1652</v>
      </c>
      <c r="D1032">
        <v>42</v>
      </c>
      <c r="E1032">
        <v>433.68</v>
      </c>
      <c r="F1032" t="s">
        <v>1660</v>
      </c>
      <c r="G1032">
        <v>4.8</v>
      </c>
      <c r="H1032" t="s">
        <v>1689</v>
      </c>
      <c r="I1032" t="s">
        <v>1667</v>
      </c>
      <c r="J1032" t="s">
        <v>1668</v>
      </c>
      <c r="K1032" t="s">
        <v>1696</v>
      </c>
      <c r="L1032" t="s">
        <v>1658</v>
      </c>
      <c r="M1032" s="86">
        <v>39991</v>
      </c>
    </row>
    <row r="1033" spans="1:13" x14ac:dyDescent="0.2">
      <c r="A1033">
        <v>43269</v>
      </c>
      <c r="B1033" s="86">
        <v>39913</v>
      </c>
      <c r="C1033" t="s">
        <v>1671</v>
      </c>
      <c r="D1033">
        <v>16</v>
      </c>
      <c r="E1033">
        <v>843.15</v>
      </c>
      <c r="F1033" t="s">
        <v>1660</v>
      </c>
      <c r="G1033">
        <v>5.81</v>
      </c>
      <c r="H1033" t="s">
        <v>1661</v>
      </c>
      <c r="I1033" t="s">
        <v>1667</v>
      </c>
      <c r="J1033" t="s">
        <v>1668</v>
      </c>
      <c r="K1033" t="s">
        <v>1679</v>
      </c>
      <c r="L1033" t="s">
        <v>1658</v>
      </c>
      <c r="M1033" s="86">
        <v>39915</v>
      </c>
    </row>
    <row r="1034" spans="1:13" x14ac:dyDescent="0.2">
      <c r="A1034">
        <v>46534</v>
      </c>
      <c r="B1034" s="86">
        <v>41185</v>
      </c>
      <c r="C1034" t="s">
        <v>1659</v>
      </c>
      <c r="D1034">
        <v>13</v>
      </c>
      <c r="E1034">
        <v>1341.31</v>
      </c>
      <c r="F1034" t="s">
        <v>1660</v>
      </c>
      <c r="G1034">
        <v>19.989999999999998</v>
      </c>
      <c r="H1034" t="s">
        <v>1661</v>
      </c>
      <c r="I1034" t="s">
        <v>1655</v>
      </c>
      <c r="J1034" t="s">
        <v>1663</v>
      </c>
      <c r="K1034" t="s">
        <v>1695</v>
      </c>
      <c r="L1034" t="s">
        <v>1658</v>
      </c>
      <c r="M1034" s="86">
        <v>41187</v>
      </c>
    </row>
    <row r="1035" spans="1:13" x14ac:dyDescent="0.2">
      <c r="A1035">
        <v>17312</v>
      </c>
      <c r="B1035" s="86">
        <v>40683</v>
      </c>
      <c r="C1035" t="s">
        <v>1666</v>
      </c>
      <c r="D1035">
        <v>37</v>
      </c>
      <c r="E1035">
        <v>258.54000000000002</v>
      </c>
      <c r="F1035" t="s">
        <v>1660</v>
      </c>
      <c r="G1035">
        <v>7.3</v>
      </c>
      <c r="H1035" t="s">
        <v>1661</v>
      </c>
      <c r="I1035" t="s">
        <v>1676</v>
      </c>
      <c r="J1035" t="s">
        <v>1668</v>
      </c>
      <c r="K1035" t="s">
        <v>1679</v>
      </c>
      <c r="L1035" t="s">
        <v>1658</v>
      </c>
      <c r="M1035" s="86">
        <v>40684</v>
      </c>
    </row>
    <row r="1036" spans="1:13" x14ac:dyDescent="0.2">
      <c r="A1036">
        <v>22375</v>
      </c>
      <c r="B1036" s="86">
        <v>40640</v>
      </c>
      <c r="C1036" t="s">
        <v>1666</v>
      </c>
      <c r="D1036">
        <v>43</v>
      </c>
      <c r="E1036">
        <v>816.11</v>
      </c>
      <c r="F1036" t="s">
        <v>1660</v>
      </c>
      <c r="G1036">
        <v>9.5399999999999991</v>
      </c>
      <c r="H1036" t="s">
        <v>1685</v>
      </c>
      <c r="I1036" t="s">
        <v>1667</v>
      </c>
      <c r="J1036" t="s">
        <v>1668</v>
      </c>
      <c r="K1036" t="s">
        <v>1679</v>
      </c>
      <c r="L1036" t="s">
        <v>1658</v>
      </c>
      <c r="M1036" s="86">
        <v>40641</v>
      </c>
    </row>
    <row r="1037" spans="1:13" x14ac:dyDescent="0.2">
      <c r="A1037">
        <v>15202</v>
      </c>
      <c r="B1037" s="86">
        <v>40368</v>
      </c>
      <c r="C1037" t="s">
        <v>1659</v>
      </c>
      <c r="D1037">
        <v>36</v>
      </c>
      <c r="E1037">
        <v>1340.93</v>
      </c>
      <c r="F1037" t="s">
        <v>1653</v>
      </c>
      <c r="G1037">
        <v>9.1999999999999993</v>
      </c>
      <c r="H1037" t="s">
        <v>1681</v>
      </c>
      <c r="I1037" t="s">
        <v>1655</v>
      </c>
      <c r="J1037" t="s">
        <v>1656</v>
      </c>
      <c r="K1037" t="s">
        <v>1657</v>
      </c>
      <c r="L1037" t="s">
        <v>1670</v>
      </c>
      <c r="M1037" s="86">
        <v>40370</v>
      </c>
    </row>
    <row r="1038" spans="1:13" x14ac:dyDescent="0.2">
      <c r="A1038">
        <v>41702</v>
      </c>
      <c r="B1038" s="86">
        <v>40534</v>
      </c>
      <c r="C1038" t="s">
        <v>1666</v>
      </c>
      <c r="D1038">
        <v>21</v>
      </c>
      <c r="E1038">
        <v>3323.44</v>
      </c>
      <c r="F1038" t="s">
        <v>1660</v>
      </c>
      <c r="G1038">
        <v>4</v>
      </c>
      <c r="H1038" t="s">
        <v>1661</v>
      </c>
      <c r="I1038" t="s">
        <v>1667</v>
      </c>
      <c r="J1038" t="s">
        <v>1663</v>
      </c>
      <c r="K1038" t="s">
        <v>1677</v>
      </c>
      <c r="L1038" t="s">
        <v>1658</v>
      </c>
      <c r="M1038" s="86">
        <v>40535</v>
      </c>
    </row>
    <row r="1039" spans="1:13" x14ac:dyDescent="0.2">
      <c r="A1039">
        <v>51813</v>
      </c>
      <c r="B1039" s="86">
        <v>41264</v>
      </c>
      <c r="C1039" t="s">
        <v>1666</v>
      </c>
      <c r="D1039">
        <v>13</v>
      </c>
      <c r="E1039">
        <v>1390.17</v>
      </c>
      <c r="F1039" t="s">
        <v>1660</v>
      </c>
      <c r="G1039">
        <v>35</v>
      </c>
      <c r="H1039" t="s">
        <v>1661</v>
      </c>
      <c r="I1039" t="s">
        <v>1667</v>
      </c>
      <c r="J1039" t="s">
        <v>1668</v>
      </c>
      <c r="K1039" t="s">
        <v>1694</v>
      </c>
      <c r="L1039" t="s">
        <v>1687</v>
      </c>
      <c r="M1039" s="86">
        <v>41266</v>
      </c>
    </row>
    <row r="1040" spans="1:13" x14ac:dyDescent="0.2">
      <c r="A1040">
        <v>33287</v>
      </c>
      <c r="B1040" s="86">
        <v>40655</v>
      </c>
      <c r="C1040" t="s">
        <v>1671</v>
      </c>
      <c r="D1040">
        <v>44</v>
      </c>
      <c r="E1040">
        <v>11904.55</v>
      </c>
      <c r="F1040" t="s">
        <v>1672</v>
      </c>
      <c r="G1040">
        <v>28.06</v>
      </c>
      <c r="H1040" t="s">
        <v>1654</v>
      </c>
      <c r="I1040" t="s">
        <v>1662</v>
      </c>
      <c r="J1040" t="s">
        <v>1663</v>
      </c>
      <c r="K1040" t="s">
        <v>1695</v>
      </c>
      <c r="L1040" t="s">
        <v>1674</v>
      </c>
      <c r="M1040" s="86">
        <v>40658</v>
      </c>
    </row>
    <row r="1041" spans="1:13" x14ac:dyDescent="0.2">
      <c r="A1041">
        <v>10439</v>
      </c>
      <c r="B1041" s="86">
        <v>40996</v>
      </c>
      <c r="C1041" t="s">
        <v>1666</v>
      </c>
      <c r="D1041">
        <v>30</v>
      </c>
      <c r="E1041">
        <v>569.61</v>
      </c>
      <c r="F1041" t="s">
        <v>1660</v>
      </c>
      <c r="G1041">
        <v>4</v>
      </c>
      <c r="H1041" t="s">
        <v>1685</v>
      </c>
      <c r="I1041" t="s">
        <v>1655</v>
      </c>
      <c r="J1041" t="s">
        <v>1663</v>
      </c>
      <c r="K1041" t="s">
        <v>1677</v>
      </c>
      <c r="L1041" t="s">
        <v>1658</v>
      </c>
      <c r="M1041" s="86">
        <v>40998</v>
      </c>
    </row>
    <row r="1042" spans="1:13" x14ac:dyDescent="0.2">
      <c r="A1042">
        <v>26818</v>
      </c>
      <c r="B1042" s="86">
        <v>40916</v>
      </c>
      <c r="C1042" t="s">
        <v>1666</v>
      </c>
      <c r="D1042">
        <v>23</v>
      </c>
      <c r="E1042">
        <v>202.84</v>
      </c>
      <c r="F1042" t="s">
        <v>1660</v>
      </c>
      <c r="G1042">
        <v>5.6</v>
      </c>
      <c r="H1042" t="s">
        <v>1683</v>
      </c>
      <c r="I1042" t="s">
        <v>1662</v>
      </c>
      <c r="J1042" t="s">
        <v>1668</v>
      </c>
      <c r="K1042" t="s">
        <v>1682</v>
      </c>
      <c r="L1042" t="s">
        <v>1658</v>
      </c>
      <c r="M1042" s="86">
        <v>40917</v>
      </c>
    </row>
    <row r="1043" spans="1:13" x14ac:dyDescent="0.2">
      <c r="A1043">
        <v>41569</v>
      </c>
      <c r="B1043" s="86">
        <v>40380</v>
      </c>
      <c r="C1043" t="s">
        <v>1671</v>
      </c>
      <c r="D1043">
        <v>49</v>
      </c>
      <c r="E1043">
        <v>617.34</v>
      </c>
      <c r="F1043" t="s">
        <v>1660</v>
      </c>
      <c r="G1043">
        <v>6.47</v>
      </c>
      <c r="H1043" t="s">
        <v>1661</v>
      </c>
      <c r="I1043" t="s">
        <v>1667</v>
      </c>
      <c r="J1043" t="s">
        <v>1668</v>
      </c>
      <c r="K1043" t="s">
        <v>1679</v>
      </c>
      <c r="L1043" t="s">
        <v>1658</v>
      </c>
      <c r="M1043" s="86">
        <v>40381</v>
      </c>
    </row>
    <row r="1044" spans="1:13" x14ac:dyDescent="0.2">
      <c r="A1044">
        <v>27137</v>
      </c>
      <c r="B1044" s="86">
        <v>40908</v>
      </c>
      <c r="C1044" t="s">
        <v>1659</v>
      </c>
      <c r="D1044">
        <v>2</v>
      </c>
      <c r="E1044">
        <v>60.5625</v>
      </c>
      <c r="F1044" t="s">
        <v>1660</v>
      </c>
      <c r="G1044">
        <v>1.1000000000000001</v>
      </c>
      <c r="H1044" t="s">
        <v>1692</v>
      </c>
      <c r="I1044" t="s">
        <v>1662</v>
      </c>
      <c r="J1044" t="s">
        <v>1663</v>
      </c>
      <c r="K1044" t="s">
        <v>1664</v>
      </c>
      <c r="L1044" t="s">
        <v>1658</v>
      </c>
      <c r="M1044" s="86">
        <v>40910</v>
      </c>
    </row>
    <row r="1045" spans="1:13" x14ac:dyDescent="0.2">
      <c r="A1045">
        <v>53127</v>
      </c>
      <c r="B1045" s="86">
        <v>40674</v>
      </c>
      <c r="C1045" t="s">
        <v>1659</v>
      </c>
      <c r="D1045">
        <v>50</v>
      </c>
      <c r="E1045">
        <v>1893.29</v>
      </c>
      <c r="F1045" t="s">
        <v>1660</v>
      </c>
      <c r="G1045">
        <v>2.99</v>
      </c>
      <c r="H1045" t="s">
        <v>1661</v>
      </c>
      <c r="I1045" t="s">
        <v>1655</v>
      </c>
      <c r="J1045" t="s">
        <v>1668</v>
      </c>
      <c r="K1045" t="s">
        <v>1682</v>
      </c>
      <c r="L1045" t="s">
        <v>1658</v>
      </c>
      <c r="M1045" s="86">
        <v>40675</v>
      </c>
    </row>
    <row r="1046" spans="1:13" x14ac:dyDescent="0.2">
      <c r="A1046">
        <v>44768</v>
      </c>
      <c r="B1046" s="86">
        <v>41055</v>
      </c>
      <c r="C1046" t="s">
        <v>1666</v>
      </c>
      <c r="D1046">
        <v>45</v>
      </c>
      <c r="E1046">
        <v>16699.560000000001</v>
      </c>
      <c r="F1046" t="s">
        <v>1672</v>
      </c>
      <c r="G1046">
        <v>58.92</v>
      </c>
      <c r="H1046" t="s">
        <v>1661</v>
      </c>
      <c r="I1046" t="s">
        <v>1667</v>
      </c>
      <c r="J1046" t="s">
        <v>1656</v>
      </c>
      <c r="K1046" t="s">
        <v>1673</v>
      </c>
      <c r="L1046" t="s">
        <v>1674</v>
      </c>
      <c r="M1046" s="86">
        <v>41056</v>
      </c>
    </row>
    <row r="1047" spans="1:13" x14ac:dyDescent="0.2">
      <c r="A1047">
        <v>19974</v>
      </c>
      <c r="B1047" s="86">
        <v>40485</v>
      </c>
      <c r="C1047" t="s">
        <v>1659</v>
      </c>
      <c r="D1047">
        <v>22</v>
      </c>
      <c r="E1047">
        <v>267.43</v>
      </c>
      <c r="F1047" t="s">
        <v>1660</v>
      </c>
      <c r="G1047">
        <v>6.13</v>
      </c>
      <c r="H1047" t="s">
        <v>1688</v>
      </c>
      <c r="I1047" t="s">
        <v>1667</v>
      </c>
      <c r="J1047" t="s">
        <v>1668</v>
      </c>
      <c r="K1047" t="s">
        <v>1694</v>
      </c>
      <c r="L1047" t="s">
        <v>1658</v>
      </c>
      <c r="M1047" s="86">
        <v>40487</v>
      </c>
    </row>
    <row r="1048" spans="1:13" x14ac:dyDescent="0.2">
      <c r="A1048">
        <v>38723</v>
      </c>
      <c r="B1048" s="86">
        <v>41172</v>
      </c>
      <c r="C1048" t="s">
        <v>1671</v>
      </c>
      <c r="D1048">
        <v>39</v>
      </c>
      <c r="E1048">
        <v>2617.13</v>
      </c>
      <c r="F1048" t="s">
        <v>1660</v>
      </c>
      <c r="G1048">
        <v>6.88</v>
      </c>
      <c r="H1048" t="s">
        <v>1692</v>
      </c>
      <c r="I1048" t="s">
        <v>1676</v>
      </c>
      <c r="J1048" t="s">
        <v>1668</v>
      </c>
      <c r="K1048" t="s">
        <v>1694</v>
      </c>
      <c r="L1048" t="s">
        <v>1658</v>
      </c>
      <c r="M1048" s="86">
        <v>41174</v>
      </c>
    </row>
    <row r="1049" spans="1:13" x14ac:dyDescent="0.2">
      <c r="A1049">
        <v>43203</v>
      </c>
      <c r="B1049" s="86">
        <v>40953</v>
      </c>
      <c r="C1049" t="s">
        <v>1666</v>
      </c>
      <c r="D1049">
        <v>32</v>
      </c>
      <c r="E1049">
        <v>225.16</v>
      </c>
      <c r="F1049" t="s">
        <v>1660</v>
      </c>
      <c r="G1049">
        <v>5.2</v>
      </c>
      <c r="H1049" t="s">
        <v>1678</v>
      </c>
      <c r="I1049" t="s">
        <v>1676</v>
      </c>
      <c r="J1049" t="s">
        <v>1668</v>
      </c>
      <c r="K1049" t="s">
        <v>1679</v>
      </c>
      <c r="L1049" t="s">
        <v>1658</v>
      </c>
      <c r="M1049" s="86">
        <v>40955</v>
      </c>
    </row>
    <row r="1050" spans="1:13" x14ac:dyDescent="0.2">
      <c r="A1050">
        <v>16679</v>
      </c>
      <c r="B1050" s="86">
        <v>40125</v>
      </c>
      <c r="C1050" t="s">
        <v>1652</v>
      </c>
      <c r="D1050">
        <v>29</v>
      </c>
      <c r="E1050">
        <v>6481.95</v>
      </c>
      <c r="F1050" t="s">
        <v>1672</v>
      </c>
      <c r="G1050">
        <v>43.32</v>
      </c>
      <c r="H1050" t="s">
        <v>1690</v>
      </c>
      <c r="I1050" t="s">
        <v>1662</v>
      </c>
      <c r="J1050" t="s">
        <v>1656</v>
      </c>
      <c r="K1050" t="s">
        <v>1673</v>
      </c>
      <c r="L1050" t="s">
        <v>1674</v>
      </c>
      <c r="M1050" s="86">
        <v>40130</v>
      </c>
    </row>
    <row r="1051" spans="1:13" x14ac:dyDescent="0.2">
      <c r="A1051">
        <v>39521</v>
      </c>
      <c r="B1051" s="86">
        <v>40034</v>
      </c>
      <c r="C1051" t="s">
        <v>1652</v>
      </c>
      <c r="D1051">
        <v>28</v>
      </c>
      <c r="E1051">
        <v>112.35</v>
      </c>
      <c r="F1051" t="s">
        <v>1660</v>
      </c>
      <c r="G1051">
        <v>0.99</v>
      </c>
      <c r="H1051" t="s">
        <v>1693</v>
      </c>
      <c r="I1051" t="s">
        <v>1662</v>
      </c>
      <c r="J1051" t="s">
        <v>1668</v>
      </c>
      <c r="K1051" t="s">
        <v>1697</v>
      </c>
      <c r="L1051" t="s">
        <v>1658</v>
      </c>
      <c r="M1051" s="86">
        <v>40038</v>
      </c>
    </row>
    <row r="1052" spans="1:13" x14ac:dyDescent="0.2">
      <c r="A1052">
        <v>1280</v>
      </c>
      <c r="B1052" s="86">
        <v>40188</v>
      </c>
      <c r="C1052" t="s">
        <v>1652</v>
      </c>
      <c r="D1052">
        <v>40</v>
      </c>
      <c r="E1052">
        <v>827.27</v>
      </c>
      <c r="F1052" t="s">
        <v>1660</v>
      </c>
      <c r="G1052">
        <v>6.5</v>
      </c>
      <c r="H1052" t="s">
        <v>1685</v>
      </c>
      <c r="I1052" t="s">
        <v>1667</v>
      </c>
      <c r="J1052" t="s">
        <v>1663</v>
      </c>
      <c r="K1052" t="s">
        <v>1677</v>
      </c>
      <c r="L1052" t="s">
        <v>1658</v>
      </c>
      <c r="M1052" s="86">
        <v>40188</v>
      </c>
    </row>
    <row r="1053" spans="1:13" x14ac:dyDescent="0.2">
      <c r="A1053">
        <v>12999</v>
      </c>
      <c r="B1053" s="86">
        <v>40271</v>
      </c>
      <c r="C1053" t="s">
        <v>1659</v>
      </c>
      <c r="D1053">
        <v>31</v>
      </c>
      <c r="E1053">
        <v>2712.07</v>
      </c>
      <c r="F1053" t="s">
        <v>1660</v>
      </c>
      <c r="G1053">
        <v>19.989999999999998</v>
      </c>
      <c r="H1053" t="s">
        <v>1693</v>
      </c>
      <c r="I1053" t="s">
        <v>1655</v>
      </c>
      <c r="J1053" t="s">
        <v>1668</v>
      </c>
      <c r="K1053" t="s">
        <v>1694</v>
      </c>
      <c r="L1053" t="s">
        <v>1658</v>
      </c>
      <c r="M1053" s="86">
        <v>40272</v>
      </c>
    </row>
    <row r="1054" spans="1:13" x14ac:dyDescent="0.2">
      <c r="A1054">
        <v>10658</v>
      </c>
      <c r="B1054" s="86">
        <v>40052</v>
      </c>
      <c r="C1054" t="s">
        <v>1652</v>
      </c>
      <c r="D1054">
        <v>31</v>
      </c>
      <c r="E1054">
        <v>262.54000000000002</v>
      </c>
      <c r="F1054" t="s">
        <v>1660</v>
      </c>
      <c r="G1054">
        <v>1.99</v>
      </c>
      <c r="H1054" t="s">
        <v>1681</v>
      </c>
      <c r="I1054" t="s">
        <v>1655</v>
      </c>
      <c r="J1054" t="s">
        <v>1663</v>
      </c>
      <c r="K1054" t="s">
        <v>1677</v>
      </c>
      <c r="L1054" t="s">
        <v>1680</v>
      </c>
      <c r="M1054" s="86">
        <v>40056</v>
      </c>
    </row>
    <row r="1055" spans="1:13" x14ac:dyDescent="0.2">
      <c r="A1055">
        <v>2818</v>
      </c>
      <c r="B1055" s="86">
        <v>40158</v>
      </c>
      <c r="C1055" t="s">
        <v>1675</v>
      </c>
      <c r="D1055">
        <v>39</v>
      </c>
      <c r="E1055">
        <v>593.21</v>
      </c>
      <c r="F1055" t="s">
        <v>1660</v>
      </c>
      <c r="G1055">
        <v>8.99</v>
      </c>
      <c r="H1055" t="s">
        <v>1690</v>
      </c>
      <c r="I1055" t="s">
        <v>1667</v>
      </c>
      <c r="J1055" t="s">
        <v>1656</v>
      </c>
      <c r="K1055" t="s">
        <v>1657</v>
      </c>
      <c r="L1055" t="s">
        <v>1680</v>
      </c>
      <c r="M1055" s="86">
        <v>40159</v>
      </c>
    </row>
    <row r="1056" spans="1:13" x14ac:dyDescent="0.2">
      <c r="A1056">
        <v>19686</v>
      </c>
      <c r="B1056" s="86">
        <v>40405</v>
      </c>
      <c r="C1056" t="s">
        <v>1675</v>
      </c>
      <c r="D1056">
        <v>11</v>
      </c>
      <c r="E1056">
        <v>152.66999999999999</v>
      </c>
      <c r="F1056" t="s">
        <v>1660</v>
      </c>
      <c r="G1056">
        <v>4.9800000000000004</v>
      </c>
      <c r="H1056" t="s">
        <v>1678</v>
      </c>
      <c r="I1056" t="s">
        <v>1667</v>
      </c>
      <c r="J1056" t="s">
        <v>1668</v>
      </c>
      <c r="K1056" t="s">
        <v>1682</v>
      </c>
      <c r="L1056" t="s">
        <v>1658</v>
      </c>
      <c r="M1056" s="86">
        <v>40407</v>
      </c>
    </row>
    <row r="1057" spans="1:13" x14ac:dyDescent="0.2">
      <c r="A1057">
        <v>14630</v>
      </c>
      <c r="B1057" s="86">
        <v>41198</v>
      </c>
      <c r="C1057" t="s">
        <v>1652</v>
      </c>
      <c r="D1057">
        <v>17</v>
      </c>
      <c r="E1057">
        <v>363.54</v>
      </c>
      <c r="F1057" t="s">
        <v>1660</v>
      </c>
      <c r="G1057">
        <v>5.53</v>
      </c>
      <c r="H1057" t="s">
        <v>1681</v>
      </c>
      <c r="I1057" t="s">
        <v>1667</v>
      </c>
      <c r="J1057" t="s">
        <v>1668</v>
      </c>
      <c r="K1057" t="s">
        <v>1669</v>
      </c>
      <c r="L1057" t="s">
        <v>1680</v>
      </c>
      <c r="M1057" s="86">
        <v>41198</v>
      </c>
    </row>
    <row r="1058" spans="1:13" x14ac:dyDescent="0.2">
      <c r="A1058">
        <v>28995</v>
      </c>
      <c r="B1058" s="86">
        <v>40310</v>
      </c>
      <c r="C1058" t="s">
        <v>1659</v>
      </c>
      <c r="D1058">
        <v>34</v>
      </c>
      <c r="E1058">
        <v>667.35</v>
      </c>
      <c r="F1058" t="s">
        <v>1660</v>
      </c>
      <c r="G1058">
        <v>8.68</v>
      </c>
      <c r="H1058" t="s">
        <v>1689</v>
      </c>
      <c r="I1058" t="s">
        <v>1667</v>
      </c>
      <c r="J1058" t="s">
        <v>1668</v>
      </c>
      <c r="K1058" t="s">
        <v>1679</v>
      </c>
      <c r="L1058" t="s">
        <v>1658</v>
      </c>
      <c r="M1058" s="86">
        <v>40311</v>
      </c>
    </row>
    <row r="1059" spans="1:13" x14ac:dyDescent="0.2">
      <c r="A1059">
        <v>22848</v>
      </c>
      <c r="B1059" s="86">
        <v>40887</v>
      </c>
      <c r="C1059" t="s">
        <v>1666</v>
      </c>
      <c r="D1059">
        <v>45</v>
      </c>
      <c r="E1059">
        <v>5921.74</v>
      </c>
      <c r="F1059" t="s">
        <v>1672</v>
      </c>
      <c r="G1059">
        <v>30</v>
      </c>
      <c r="H1059" t="s">
        <v>1681</v>
      </c>
      <c r="I1059" t="s">
        <v>1676</v>
      </c>
      <c r="J1059" t="s">
        <v>1656</v>
      </c>
      <c r="K1059" t="s">
        <v>1673</v>
      </c>
      <c r="L1059" t="s">
        <v>1674</v>
      </c>
      <c r="M1059" s="86">
        <v>40889</v>
      </c>
    </row>
    <row r="1060" spans="1:13" x14ac:dyDescent="0.2">
      <c r="A1060">
        <v>36743</v>
      </c>
      <c r="B1060" s="86">
        <v>41160</v>
      </c>
      <c r="C1060" t="s">
        <v>1671</v>
      </c>
      <c r="D1060">
        <v>3</v>
      </c>
      <c r="E1060">
        <v>26.13</v>
      </c>
      <c r="F1060" t="s">
        <v>1660</v>
      </c>
      <c r="G1060">
        <v>4</v>
      </c>
      <c r="H1060" t="s">
        <v>1683</v>
      </c>
      <c r="I1060" t="s">
        <v>1676</v>
      </c>
      <c r="J1060" t="s">
        <v>1656</v>
      </c>
      <c r="K1060" t="s">
        <v>1657</v>
      </c>
      <c r="L1060" t="s">
        <v>1670</v>
      </c>
      <c r="M1060" s="86">
        <v>41161</v>
      </c>
    </row>
    <row r="1061" spans="1:13" x14ac:dyDescent="0.2">
      <c r="A1061">
        <v>36929</v>
      </c>
      <c r="B1061" s="86">
        <v>41054</v>
      </c>
      <c r="C1061" t="s">
        <v>1652</v>
      </c>
      <c r="D1061">
        <v>37</v>
      </c>
      <c r="E1061">
        <v>1326.69</v>
      </c>
      <c r="F1061" t="s">
        <v>1660</v>
      </c>
      <c r="G1061">
        <v>8.74</v>
      </c>
      <c r="H1061" t="s">
        <v>1661</v>
      </c>
      <c r="I1061" t="s">
        <v>1662</v>
      </c>
      <c r="J1061" t="s">
        <v>1668</v>
      </c>
      <c r="K1061" t="s">
        <v>1694</v>
      </c>
      <c r="L1061" t="s">
        <v>1658</v>
      </c>
      <c r="M1061" s="86">
        <v>41058</v>
      </c>
    </row>
    <row r="1062" spans="1:13" x14ac:dyDescent="0.2">
      <c r="A1062">
        <v>25638</v>
      </c>
      <c r="B1062" s="86">
        <v>40031</v>
      </c>
      <c r="C1062" t="s">
        <v>1659</v>
      </c>
      <c r="D1062">
        <v>31</v>
      </c>
      <c r="E1062">
        <v>163.89</v>
      </c>
      <c r="F1062" t="s">
        <v>1660</v>
      </c>
      <c r="G1062">
        <v>4.93</v>
      </c>
      <c r="H1062" t="s">
        <v>1690</v>
      </c>
      <c r="I1062" t="s">
        <v>1667</v>
      </c>
      <c r="J1062" t="s">
        <v>1663</v>
      </c>
      <c r="K1062" t="s">
        <v>1677</v>
      </c>
      <c r="L1062" t="s">
        <v>1680</v>
      </c>
      <c r="M1062" s="86">
        <v>40032</v>
      </c>
    </row>
    <row r="1063" spans="1:13" x14ac:dyDescent="0.2">
      <c r="A1063">
        <v>47041</v>
      </c>
      <c r="B1063" s="86">
        <v>41000</v>
      </c>
      <c r="C1063" t="s">
        <v>1666</v>
      </c>
      <c r="D1063">
        <v>35</v>
      </c>
      <c r="E1063">
        <v>154</v>
      </c>
      <c r="F1063" t="s">
        <v>1660</v>
      </c>
      <c r="G1063">
        <v>1.93</v>
      </c>
      <c r="H1063" t="s">
        <v>1661</v>
      </c>
      <c r="I1063" t="s">
        <v>1676</v>
      </c>
      <c r="J1063" t="s">
        <v>1668</v>
      </c>
      <c r="K1063" t="s">
        <v>1669</v>
      </c>
      <c r="L1063" t="s">
        <v>1670</v>
      </c>
      <c r="M1063" s="86">
        <v>41002</v>
      </c>
    </row>
    <row r="1064" spans="1:13" x14ac:dyDescent="0.2">
      <c r="A1064">
        <v>8997</v>
      </c>
      <c r="B1064" s="86">
        <v>39995</v>
      </c>
      <c r="C1064" t="s">
        <v>1652</v>
      </c>
      <c r="D1064">
        <v>20</v>
      </c>
      <c r="E1064">
        <v>120.3</v>
      </c>
      <c r="F1064" t="s">
        <v>1660</v>
      </c>
      <c r="G1064">
        <v>1.2</v>
      </c>
      <c r="H1064" t="s">
        <v>1685</v>
      </c>
      <c r="I1064" t="s">
        <v>1662</v>
      </c>
      <c r="J1064" t="s">
        <v>1668</v>
      </c>
      <c r="K1064" t="s">
        <v>1669</v>
      </c>
      <c r="L1064" t="s">
        <v>1670</v>
      </c>
      <c r="M1064" s="86">
        <v>40004</v>
      </c>
    </row>
    <row r="1065" spans="1:13" x14ac:dyDescent="0.2">
      <c r="A1065">
        <v>37825</v>
      </c>
      <c r="B1065" s="86">
        <v>40016</v>
      </c>
      <c r="C1065" t="s">
        <v>1652</v>
      </c>
      <c r="D1065">
        <v>44</v>
      </c>
      <c r="E1065">
        <v>505.01</v>
      </c>
      <c r="F1065" t="s">
        <v>1660</v>
      </c>
      <c r="G1065">
        <v>4.9800000000000004</v>
      </c>
      <c r="H1065" t="s">
        <v>1688</v>
      </c>
      <c r="I1065" t="s">
        <v>1676</v>
      </c>
      <c r="J1065" t="s">
        <v>1668</v>
      </c>
      <c r="K1065" t="s">
        <v>1702</v>
      </c>
      <c r="L1065" t="s">
        <v>1658</v>
      </c>
      <c r="M1065" s="86">
        <v>40018</v>
      </c>
    </row>
    <row r="1066" spans="1:13" x14ac:dyDescent="0.2">
      <c r="A1066">
        <v>2853</v>
      </c>
      <c r="B1066" s="86">
        <v>39937</v>
      </c>
      <c r="C1066" t="s">
        <v>1659</v>
      </c>
      <c r="D1066">
        <v>25</v>
      </c>
      <c r="E1066">
        <v>4253.6499999999996</v>
      </c>
      <c r="F1066" t="s">
        <v>1653</v>
      </c>
      <c r="G1066">
        <v>19.989999999999998</v>
      </c>
      <c r="H1066" t="s">
        <v>1681</v>
      </c>
      <c r="I1066" t="s">
        <v>1655</v>
      </c>
      <c r="J1066" t="s">
        <v>1668</v>
      </c>
      <c r="K1066" t="s">
        <v>1694</v>
      </c>
      <c r="L1066" t="s">
        <v>1658</v>
      </c>
      <c r="M1066" s="86">
        <v>39940</v>
      </c>
    </row>
    <row r="1067" spans="1:13" x14ac:dyDescent="0.2">
      <c r="A1067">
        <v>20743</v>
      </c>
      <c r="B1067" s="86">
        <v>40892</v>
      </c>
      <c r="C1067" t="s">
        <v>1659</v>
      </c>
      <c r="D1067">
        <v>39</v>
      </c>
      <c r="E1067">
        <v>231.21</v>
      </c>
      <c r="F1067" t="s">
        <v>1653</v>
      </c>
      <c r="G1067">
        <v>8.16</v>
      </c>
      <c r="H1067" t="s">
        <v>1685</v>
      </c>
      <c r="I1067" t="s">
        <v>1655</v>
      </c>
      <c r="J1067" t="s">
        <v>1668</v>
      </c>
      <c r="K1067" t="s">
        <v>1679</v>
      </c>
      <c r="L1067" t="s">
        <v>1658</v>
      </c>
      <c r="M1067" s="86">
        <v>40893</v>
      </c>
    </row>
    <row r="1068" spans="1:13" x14ac:dyDescent="0.2">
      <c r="A1068">
        <v>44196</v>
      </c>
      <c r="B1068" s="86">
        <v>40047</v>
      </c>
      <c r="C1068" t="s">
        <v>1666</v>
      </c>
      <c r="D1068">
        <v>10</v>
      </c>
      <c r="E1068">
        <v>56.91</v>
      </c>
      <c r="F1068" t="s">
        <v>1660</v>
      </c>
      <c r="G1068">
        <v>2.04</v>
      </c>
      <c r="H1068" t="s">
        <v>1690</v>
      </c>
      <c r="I1068" t="s">
        <v>1667</v>
      </c>
      <c r="J1068" t="s">
        <v>1668</v>
      </c>
      <c r="K1068" t="s">
        <v>1679</v>
      </c>
      <c r="L1068" t="s">
        <v>1670</v>
      </c>
      <c r="M1068" s="86">
        <v>40049</v>
      </c>
    </row>
    <row r="1069" spans="1:13" x14ac:dyDescent="0.2">
      <c r="A1069">
        <v>19777</v>
      </c>
      <c r="B1069" s="86">
        <v>41201</v>
      </c>
      <c r="C1069" t="s">
        <v>1666</v>
      </c>
      <c r="D1069">
        <v>24</v>
      </c>
      <c r="E1069">
        <v>3268.7514999999999</v>
      </c>
      <c r="F1069" t="s">
        <v>1660</v>
      </c>
      <c r="G1069">
        <v>8.08</v>
      </c>
      <c r="H1069" t="s">
        <v>1661</v>
      </c>
      <c r="I1069" t="s">
        <v>1667</v>
      </c>
      <c r="J1069" t="s">
        <v>1663</v>
      </c>
      <c r="K1069" t="s">
        <v>1664</v>
      </c>
      <c r="L1069" t="s">
        <v>1658</v>
      </c>
      <c r="M1069" s="86">
        <v>41203</v>
      </c>
    </row>
    <row r="1070" spans="1:13" x14ac:dyDescent="0.2">
      <c r="A1070">
        <v>24737</v>
      </c>
      <c r="B1070" s="86">
        <v>40153</v>
      </c>
      <c r="C1070" t="s">
        <v>1659</v>
      </c>
      <c r="D1070">
        <v>3</v>
      </c>
      <c r="E1070">
        <v>549.91999999999996</v>
      </c>
      <c r="F1070" t="s">
        <v>1672</v>
      </c>
      <c r="G1070">
        <v>26.2</v>
      </c>
      <c r="H1070" t="s">
        <v>1654</v>
      </c>
      <c r="I1070" t="s">
        <v>1662</v>
      </c>
      <c r="J1070" t="s">
        <v>1656</v>
      </c>
      <c r="K1070" t="s">
        <v>1673</v>
      </c>
      <c r="L1070" t="s">
        <v>1674</v>
      </c>
      <c r="M1070" s="86">
        <v>40156</v>
      </c>
    </row>
    <row r="1071" spans="1:13" x14ac:dyDescent="0.2">
      <c r="A1071">
        <v>57253</v>
      </c>
      <c r="B1071" s="86">
        <v>39818</v>
      </c>
      <c r="C1071" t="s">
        <v>1671</v>
      </c>
      <c r="D1071">
        <v>49</v>
      </c>
      <c r="E1071">
        <v>240.3</v>
      </c>
      <c r="F1071" t="s">
        <v>1660</v>
      </c>
      <c r="G1071">
        <v>5.68</v>
      </c>
      <c r="H1071" t="s">
        <v>1661</v>
      </c>
      <c r="I1071" t="s">
        <v>1655</v>
      </c>
      <c r="J1071" t="s">
        <v>1656</v>
      </c>
      <c r="K1071" t="s">
        <v>1691</v>
      </c>
      <c r="L1071" t="s">
        <v>1698</v>
      </c>
      <c r="M1071" s="86">
        <v>39819</v>
      </c>
    </row>
    <row r="1072" spans="1:13" x14ac:dyDescent="0.2">
      <c r="A1072">
        <v>39783</v>
      </c>
      <c r="B1072" s="86">
        <v>41172</v>
      </c>
      <c r="C1072" t="s">
        <v>1666</v>
      </c>
      <c r="D1072">
        <v>29</v>
      </c>
      <c r="E1072">
        <v>94.5</v>
      </c>
      <c r="F1072" t="s">
        <v>1660</v>
      </c>
      <c r="G1072">
        <v>0.5</v>
      </c>
      <c r="H1072" t="s">
        <v>1654</v>
      </c>
      <c r="I1072" t="s">
        <v>1667</v>
      </c>
      <c r="J1072" t="s">
        <v>1668</v>
      </c>
      <c r="K1072" t="s">
        <v>1697</v>
      </c>
      <c r="L1072" t="s">
        <v>1658</v>
      </c>
      <c r="M1072" s="86">
        <v>41173</v>
      </c>
    </row>
    <row r="1073" spans="1:13" x14ac:dyDescent="0.2">
      <c r="A1073">
        <v>4099</v>
      </c>
      <c r="B1073" s="86">
        <v>41141</v>
      </c>
      <c r="C1073" t="s">
        <v>1671</v>
      </c>
      <c r="D1073">
        <v>4</v>
      </c>
      <c r="E1073">
        <v>47.86</v>
      </c>
      <c r="F1073" t="s">
        <v>1660</v>
      </c>
      <c r="G1073">
        <v>7.29</v>
      </c>
      <c r="H1073" t="s">
        <v>1681</v>
      </c>
      <c r="I1073" t="s">
        <v>1655</v>
      </c>
      <c r="J1073" t="s">
        <v>1656</v>
      </c>
      <c r="K1073" t="s">
        <v>1657</v>
      </c>
      <c r="L1073" t="s">
        <v>1680</v>
      </c>
      <c r="M1073" s="86">
        <v>41142</v>
      </c>
    </row>
    <row r="1074" spans="1:13" x14ac:dyDescent="0.2">
      <c r="A1074">
        <v>38884</v>
      </c>
      <c r="B1074" s="86">
        <v>41138</v>
      </c>
      <c r="C1074" t="s">
        <v>1659</v>
      </c>
      <c r="D1074">
        <v>47</v>
      </c>
      <c r="E1074">
        <v>256</v>
      </c>
      <c r="F1074" t="s">
        <v>1660</v>
      </c>
      <c r="G1074">
        <v>5.66</v>
      </c>
      <c r="H1074" t="s">
        <v>1678</v>
      </c>
      <c r="I1074" t="s">
        <v>1655</v>
      </c>
      <c r="J1074" t="s">
        <v>1668</v>
      </c>
      <c r="K1074" t="s">
        <v>1679</v>
      </c>
      <c r="L1074" t="s">
        <v>1658</v>
      </c>
      <c r="M1074" s="86">
        <v>41139</v>
      </c>
    </row>
    <row r="1075" spans="1:13" x14ac:dyDescent="0.2">
      <c r="A1075">
        <v>33699</v>
      </c>
      <c r="B1075" s="86">
        <v>40020</v>
      </c>
      <c r="C1075" t="s">
        <v>1652</v>
      </c>
      <c r="D1075">
        <v>18</v>
      </c>
      <c r="E1075">
        <v>290.07</v>
      </c>
      <c r="F1075" t="s">
        <v>1660</v>
      </c>
      <c r="G1075">
        <v>7.04</v>
      </c>
      <c r="H1075" t="s">
        <v>1692</v>
      </c>
      <c r="I1075" t="s">
        <v>1662</v>
      </c>
      <c r="J1075" t="s">
        <v>1668</v>
      </c>
      <c r="K1075" t="s">
        <v>1694</v>
      </c>
      <c r="L1075" t="s">
        <v>1658</v>
      </c>
      <c r="M1075" s="86">
        <v>40027</v>
      </c>
    </row>
    <row r="1076" spans="1:13" x14ac:dyDescent="0.2">
      <c r="A1076">
        <v>960</v>
      </c>
      <c r="B1076" s="86">
        <v>40076</v>
      </c>
      <c r="C1076" t="s">
        <v>1675</v>
      </c>
      <c r="D1076">
        <v>46</v>
      </c>
      <c r="E1076">
        <v>605.97</v>
      </c>
      <c r="F1076" t="s">
        <v>1660</v>
      </c>
      <c r="G1076">
        <v>6.85</v>
      </c>
      <c r="H1076" t="s">
        <v>1661</v>
      </c>
      <c r="I1076" t="s">
        <v>1655</v>
      </c>
      <c r="J1076" t="s">
        <v>1656</v>
      </c>
      <c r="K1076" t="s">
        <v>1657</v>
      </c>
      <c r="L1076" t="s">
        <v>1670</v>
      </c>
      <c r="M1076" s="86">
        <v>40077</v>
      </c>
    </row>
    <row r="1077" spans="1:13" x14ac:dyDescent="0.2">
      <c r="A1077">
        <v>22404</v>
      </c>
      <c r="B1077" s="86">
        <v>40498</v>
      </c>
      <c r="C1077" t="s">
        <v>1652</v>
      </c>
      <c r="D1077">
        <v>35</v>
      </c>
      <c r="E1077">
        <v>7264.64</v>
      </c>
      <c r="F1077" t="s">
        <v>1660</v>
      </c>
      <c r="G1077">
        <v>18.059999999999999</v>
      </c>
      <c r="H1077" t="s">
        <v>1688</v>
      </c>
      <c r="I1077" t="s">
        <v>1676</v>
      </c>
      <c r="J1077" t="s">
        <v>1656</v>
      </c>
      <c r="K1077" t="s">
        <v>1673</v>
      </c>
      <c r="L1077" t="s">
        <v>1687</v>
      </c>
      <c r="M1077" s="86">
        <v>40505</v>
      </c>
    </row>
    <row r="1078" spans="1:13" x14ac:dyDescent="0.2">
      <c r="A1078">
        <v>23140</v>
      </c>
      <c r="B1078" s="86">
        <v>40947</v>
      </c>
      <c r="C1078" t="s">
        <v>1659</v>
      </c>
      <c r="D1078">
        <v>16</v>
      </c>
      <c r="E1078">
        <v>116.69</v>
      </c>
      <c r="F1078" t="s">
        <v>1660</v>
      </c>
      <c r="G1078">
        <v>2.35</v>
      </c>
      <c r="H1078" t="s">
        <v>1688</v>
      </c>
      <c r="I1078" t="s">
        <v>1676</v>
      </c>
      <c r="J1078" t="s">
        <v>1668</v>
      </c>
      <c r="K1078" t="s">
        <v>1669</v>
      </c>
      <c r="L1078" t="s">
        <v>1670</v>
      </c>
      <c r="M1078" s="86">
        <v>40947</v>
      </c>
    </row>
    <row r="1079" spans="1:13" x14ac:dyDescent="0.2">
      <c r="A1079">
        <v>130</v>
      </c>
      <c r="B1079" s="86">
        <v>41036</v>
      </c>
      <c r="C1079" t="s">
        <v>1659</v>
      </c>
      <c r="D1079">
        <v>23</v>
      </c>
      <c r="E1079">
        <v>236.46</v>
      </c>
      <c r="F1079" t="s">
        <v>1660</v>
      </c>
      <c r="G1079">
        <v>9.4499999999999993</v>
      </c>
      <c r="H1079" t="s">
        <v>1688</v>
      </c>
      <c r="I1079" t="s">
        <v>1667</v>
      </c>
      <c r="J1079" t="s">
        <v>1668</v>
      </c>
      <c r="K1079" t="s">
        <v>1694</v>
      </c>
      <c r="L1079" t="s">
        <v>1658</v>
      </c>
      <c r="M1079" s="86">
        <v>41039</v>
      </c>
    </row>
    <row r="1080" spans="1:13" x14ac:dyDescent="0.2">
      <c r="A1080">
        <v>14883</v>
      </c>
      <c r="B1080" s="86">
        <v>40669</v>
      </c>
      <c r="C1080" t="s">
        <v>1652</v>
      </c>
      <c r="D1080">
        <v>47</v>
      </c>
      <c r="E1080">
        <v>5126.4179999999997</v>
      </c>
      <c r="F1080" t="s">
        <v>1660</v>
      </c>
      <c r="G1080">
        <v>2.5</v>
      </c>
      <c r="H1080" t="s">
        <v>1685</v>
      </c>
      <c r="I1080" t="s">
        <v>1667</v>
      </c>
      <c r="J1080" t="s">
        <v>1663</v>
      </c>
      <c r="K1080" t="s">
        <v>1664</v>
      </c>
      <c r="L1080" t="s">
        <v>1658</v>
      </c>
      <c r="M1080" s="86">
        <v>40678</v>
      </c>
    </row>
    <row r="1081" spans="1:13" x14ac:dyDescent="0.2">
      <c r="A1081">
        <v>35908</v>
      </c>
      <c r="B1081" s="86">
        <v>40524</v>
      </c>
      <c r="C1081" t="s">
        <v>1666</v>
      </c>
      <c r="D1081">
        <v>45</v>
      </c>
      <c r="E1081">
        <v>529.28</v>
      </c>
      <c r="F1081" t="s">
        <v>1653</v>
      </c>
      <c r="G1081">
        <v>4.8099999999999996</v>
      </c>
      <c r="H1081" t="s">
        <v>1661</v>
      </c>
      <c r="I1081" t="s">
        <v>1662</v>
      </c>
      <c r="J1081" t="s">
        <v>1668</v>
      </c>
      <c r="K1081" t="s">
        <v>1694</v>
      </c>
      <c r="L1081" t="s">
        <v>1658</v>
      </c>
      <c r="M1081" s="86">
        <v>40525</v>
      </c>
    </row>
    <row r="1082" spans="1:13" x14ac:dyDescent="0.2">
      <c r="A1082">
        <v>37380</v>
      </c>
      <c r="B1082" s="86">
        <v>40634</v>
      </c>
      <c r="C1082" t="s">
        <v>1671</v>
      </c>
      <c r="D1082">
        <v>42</v>
      </c>
      <c r="E1082">
        <v>151.19</v>
      </c>
      <c r="F1082" t="s">
        <v>1660</v>
      </c>
      <c r="G1082">
        <v>1.43</v>
      </c>
      <c r="H1082" t="s">
        <v>1654</v>
      </c>
      <c r="I1082" t="s">
        <v>1676</v>
      </c>
      <c r="J1082" t="s">
        <v>1668</v>
      </c>
      <c r="K1082" t="s">
        <v>1700</v>
      </c>
      <c r="L1082" t="s">
        <v>1670</v>
      </c>
      <c r="M1082" s="86">
        <v>40635</v>
      </c>
    </row>
    <row r="1083" spans="1:13" x14ac:dyDescent="0.2">
      <c r="A1083">
        <v>51202</v>
      </c>
      <c r="B1083" s="86">
        <v>41012</v>
      </c>
      <c r="C1083" t="s">
        <v>1659</v>
      </c>
      <c r="D1083">
        <v>34</v>
      </c>
      <c r="E1083">
        <v>170.46</v>
      </c>
      <c r="F1083" t="s">
        <v>1660</v>
      </c>
      <c r="G1083">
        <v>5.66</v>
      </c>
      <c r="H1083" t="s">
        <v>1693</v>
      </c>
      <c r="I1083" t="s">
        <v>1662</v>
      </c>
      <c r="J1083" t="s">
        <v>1668</v>
      </c>
      <c r="K1083" t="s">
        <v>1679</v>
      </c>
      <c r="L1083" t="s">
        <v>1658</v>
      </c>
      <c r="M1083" s="86">
        <v>41013</v>
      </c>
    </row>
    <row r="1084" spans="1:13" x14ac:dyDescent="0.2">
      <c r="A1084">
        <v>39076</v>
      </c>
      <c r="B1084" s="86">
        <v>40158</v>
      </c>
      <c r="C1084" t="s">
        <v>1671</v>
      </c>
      <c r="D1084">
        <v>41</v>
      </c>
      <c r="E1084">
        <v>222.65</v>
      </c>
      <c r="F1084" t="s">
        <v>1660</v>
      </c>
      <c r="G1084">
        <v>6.26</v>
      </c>
      <c r="H1084" t="s">
        <v>1683</v>
      </c>
      <c r="I1084" t="s">
        <v>1667</v>
      </c>
      <c r="J1084" t="s">
        <v>1668</v>
      </c>
      <c r="K1084" t="s">
        <v>1679</v>
      </c>
      <c r="L1084" t="s">
        <v>1658</v>
      </c>
      <c r="M1084" s="86">
        <v>40159</v>
      </c>
    </row>
    <row r="1085" spans="1:13" x14ac:dyDescent="0.2">
      <c r="A1085">
        <v>38274</v>
      </c>
      <c r="B1085" s="86">
        <v>40704</v>
      </c>
      <c r="C1085" t="s">
        <v>1659</v>
      </c>
      <c r="D1085">
        <v>27</v>
      </c>
      <c r="E1085">
        <v>1199.57</v>
      </c>
      <c r="F1085" t="s">
        <v>1660</v>
      </c>
      <c r="G1085">
        <v>16.36</v>
      </c>
      <c r="H1085" t="s">
        <v>1661</v>
      </c>
      <c r="I1085" t="s">
        <v>1655</v>
      </c>
      <c r="J1085" t="s">
        <v>1668</v>
      </c>
      <c r="K1085" t="s">
        <v>1694</v>
      </c>
      <c r="L1085" t="s">
        <v>1658</v>
      </c>
      <c r="M1085" s="86">
        <v>40706</v>
      </c>
    </row>
    <row r="1086" spans="1:13" x14ac:dyDescent="0.2">
      <c r="A1086">
        <v>26407</v>
      </c>
      <c r="B1086" s="86">
        <v>41079</v>
      </c>
      <c r="C1086" t="s">
        <v>1671</v>
      </c>
      <c r="D1086">
        <v>16</v>
      </c>
      <c r="E1086">
        <v>1985.6935000000001</v>
      </c>
      <c r="F1086" t="s">
        <v>1660</v>
      </c>
      <c r="G1086">
        <v>8.99</v>
      </c>
      <c r="H1086" t="s">
        <v>1683</v>
      </c>
      <c r="I1086" t="s">
        <v>1676</v>
      </c>
      <c r="J1086" t="s">
        <v>1663</v>
      </c>
      <c r="K1086" t="s">
        <v>1664</v>
      </c>
      <c r="L1086" t="s">
        <v>1658</v>
      </c>
      <c r="M1086" s="86">
        <v>41080</v>
      </c>
    </row>
    <row r="1087" spans="1:13" x14ac:dyDescent="0.2">
      <c r="A1087">
        <v>20262</v>
      </c>
      <c r="B1087" s="86">
        <v>40173</v>
      </c>
      <c r="C1087" t="s">
        <v>1666</v>
      </c>
      <c r="D1087">
        <v>27</v>
      </c>
      <c r="E1087">
        <v>652.24</v>
      </c>
      <c r="F1087" t="s">
        <v>1660</v>
      </c>
      <c r="G1087">
        <v>8.99</v>
      </c>
      <c r="H1087" t="s">
        <v>1661</v>
      </c>
      <c r="I1087" t="s">
        <v>1676</v>
      </c>
      <c r="J1087" t="s">
        <v>1656</v>
      </c>
      <c r="K1087" t="s">
        <v>1657</v>
      </c>
      <c r="L1087" t="s">
        <v>1680</v>
      </c>
      <c r="M1087" s="86">
        <v>40173</v>
      </c>
    </row>
    <row r="1088" spans="1:13" x14ac:dyDescent="0.2">
      <c r="A1088">
        <v>19911</v>
      </c>
      <c r="B1088" s="86">
        <v>40822</v>
      </c>
      <c r="C1088" t="s">
        <v>1659</v>
      </c>
      <c r="D1088">
        <v>43</v>
      </c>
      <c r="E1088">
        <v>1054.7</v>
      </c>
      <c r="F1088" t="s">
        <v>1660</v>
      </c>
      <c r="G1088">
        <v>5.37</v>
      </c>
      <c r="H1088" t="s">
        <v>1688</v>
      </c>
      <c r="I1088" t="s">
        <v>1655</v>
      </c>
      <c r="J1088" t="s">
        <v>1668</v>
      </c>
      <c r="K1088" t="s">
        <v>1702</v>
      </c>
      <c r="L1088" t="s">
        <v>1665</v>
      </c>
      <c r="M1088" s="86">
        <v>40823</v>
      </c>
    </row>
    <row r="1089" spans="1:13" x14ac:dyDescent="0.2">
      <c r="A1089">
        <v>46884</v>
      </c>
      <c r="B1089" s="86">
        <v>39830</v>
      </c>
      <c r="C1089" t="s">
        <v>1675</v>
      </c>
      <c r="D1089">
        <v>18</v>
      </c>
      <c r="E1089">
        <v>130.11000000000001</v>
      </c>
      <c r="F1089" t="s">
        <v>1660</v>
      </c>
      <c r="G1089">
        <v>1.39</v>
      </c>
      <c r="H1089" t="s">
        <v>1688</v>
      </c>
      <c r="I1089" t="s">
        <v>1667</v>
      </c>
      <c r="J1089" t="s">
        <v>1668</v>
      </c>
      <c r="K1089" t="s">
        <v>1696</v>
      </c>
      <c r="L1089" t="s">
        <v>1658</v>
      </c>
      <c r="M1089" s="86">
        <v>39832</v>
      </c>
    </row>
    <row r="1090" spans="1:13" x14ac:dyDescent="0.2">
      <c r="A1090">
        <v>59233</v>
      </c>
      <c r="B1090" s="86">
        <v>40410</v>
      </c>
      <c r="C1090" t="s">
        <v>1659</v>
      </c>
      <c r="D1090">
        <v>30</v>
      </c>
      <c r="E1090">
        <v>397.17</v>
      </c>
      <c r="F1090" t="s">
        <v>1653</v>
      </c>
      <c r="G1090">
        <v>5</v>
      </c>
      <c r="H1090" t="s">
        <v>1654</v>
      </c>
      <c r="I1090" t="s">
        <v>1667</v>
      </c>
      <c r="J1090" t="s">
        <v>1656</v>
      </c>
      <c r="K1090" t="s">
        <v>1657</v>
      </c>
      <c r="L1090" t="s">
        <v>1680</v>
      </c>
      <c r="M1090" s="86">
        <v>40410</v>
      </c>
    </row>
    <row r="1091" spans="1:13" x14ac:dyDescent="0.2">
      <c r="A1091">
        <v>11779</v>
      </c>
      <c r="B1091" s="86">
        <v>40358</v>
      </c>
      <c r="C1091" t="s">
        <v>1666</v>
      </c>
      <c r="D1091">
        <v>43</v>
      </c>
      <c r="E1091">
        <v>452.93</v>
      </c>
      <c r="F1091" t="s">
        <v>1660</v>
      </c>
      <c r="G1091">
        <v>6.5</v>
      </c>
      <c r="H1091" t="s">
        <v>1683</v>
      </c>
      <c r="I1091" t="s">
        <v>1655</v>
      </c>
      <c r="J1091" t="s">
        <v>1663</v>
      </c>
      <c r="K1091" t="s">
        <v>1677</v>
      </c>
      <c r="L1091" t="s">
        <v>1658</v>
      </c>
      <c r="M1091" s="86">
        <v>40359</v>
      </c>
    </row>
    <row r="1092" spans="1:13" x14ac:dyDescent="0.2">
      <c r="A1092">
        <v>57061</v>
      </c>
      <c r="B1092" s="86">
        <v>40147</v>
      </c>
      <c r="C1092" t="s">
        <v>1652</v>
      </c>
      <c r="D1092">
        <v>21</v>
      </c>
      <c r="E1092">
        <v>470.79</v>
      </c>
      <c r="F1092" t="s">
        <v>1660</v>
      </c>
      <c r="G1092">
        <v>15.1</v>
      </c>
      <c r="H1092" t="s">
        <v>1683</v>
      </c>
      <c r="I1092" t="s">
        <v>1662</v>
      </c>
      <c r="J1092" t="s">
        <v>1668</v>
      </c>
      <c r="K1092" t="s">
        <v>1682</v>
      </c>
      <c r="L1092" t="s">
        <v>1658</v>
      </c>
      <c r="M1092" s="86">
        <v>40154</v>
      </c>
    </row>
    <row r="1093" spans="1:13" x14ac:dyDescent="0.2">
      <c r="A1093">
        <v>41474</v>
      </c>
      <c r="B1093" s="86">
        <v>39923</v>
      </c>
      <c r="C1093" t="s">
        <v>1666</v>
      </c>
      <c r="D1093">
        <v>50</v>
      </c>
      <c r="E1093">
        <v>225.94</v>
      </c>
      <c r="F1093" t="s">
        <v>1660</v>
      </c>
      <c r="G1093">
        <v>2.39</v>
      </c>
      <c r="H1093" t="s">
        <v>1661</v>
      </c>
      <c r="I1093" t="s">
        <v>1667</v>
      </c>
      <c r="J1093" t="s">
        <v>1663</v>
      </c>
      <c r="K1093" t="s">
        <v>1677</v>
      </c>
      <c r="L1093" t="s">
        <v>1680</v>
      </c>
      <c r="M1093" s="86">
        <v>39925</v>
      </c>
    </row>
    <row r="1094" spans="1:13" x14ac:dyDescent="0.2">
      <c r="A1094">
        <v>37157</v>
      </c>
      <c r="B1094" s="86">
        <v>40229</v>
      </c>
      <c r="C1094" t="s">
        <v>1659</v>
      </c>
      <c r="D1094">
        <v>39</v>
      </c>
      <c r="E1094">
        <v>213</v>
      </c>
      <c r="F1094" t="s">
        <v>1660</v>
      </c>
      <c r="G1094">
        <v>5.0599999999999996</v>
      </c>
      <c r="H1094" t="s">
        <v>1693</v>
      </c>
      <c r="I1094" t="s">
        <v>1676</v>
      </c>
      <c r="J1094" t="s">
        <v>1668</v>
      </c>
      <c r="K1094" t="s">
        <v>1679</v>
      </c>
      <c r="L1094" t="s">
        <v>1658</v>
      </c>
      <c r="M1094" s="86">
        <v>40231</v>
      </c>
    </row>
    <row r="1095" spans="1:13" x14ac:dyDescent="0.2">
      <c r="A1095">
        <v>21159</v>
      </c>
      <c r="B1095" s="86">
        <v>40701</v>
      </c>
      <c r="C1095" t="s">
        <v>1652</v>
      </c>
      <c r="D1095">
        <v>5</v>
      </c>
      <c r="E1095">
        <v>20.28</v>
      </c>
      <c r="F1095" t="s">
        <v>1653</v>
      </c>
      <c r="G1095">
        <v>2.0299999999999998</v>
      </c>
      <c r="H1095" t="s">
        <v>1681</v>
      </c>
      <c r="I1095" t="s">
        <v>1655</v>
      </c>
      <c r="J1095" t="s">
        <v>1668</v>
      </c>
      <c r="K1095" t="s">
        <v>1669</v>
      </c>
      <c r="L1095" t="s">
        <v>1670</v>
      </c>
      <c r="M1095" s="86">
        <v>40705</v>
      </c>
    </row>
    <row r="1096" spans="1:13" x14ac:dyDescent="0.2">
      <c r="A1096">
        <v>52006</v>
      </c>
      <c r="B1096" s="86">
        <v>39988</v>
      </c>
      <c r="C1096" t="s">
        <v>1675</v>
      </c>
      <c r="D1096">
        <v>39</v>
      </c>
      <c r="E1096">
        <v>392.81</v>
      </c>
      <c r="F1096" t="s">
        <v>1660</v>
      </c>
      <c r="G1096">
        <v>2.89</v>
      </c>
      <c r="H1096" t="s">
        <v>1661</v>
      </c>
      <c r="I1096" t="s">
        <v>1667</v>
      </c>
      <c r="J1096" t="s">
        <v>1668</v>
      </c>
      <c r="K1096" t="s">
        <v>1669</v>
      </c>
      <c r="L1096" t="s">
        <v>1680</v>
      </c>
      <c r="M1096" s="86">
        <v>39989</v>
      </c>
    </row>
    <row r="1097" spans="1:13" x14ac:dyDescent="0.2">
      <c r="A1097">
        <v>1282</v>
      </c>
      <c r="B1097" s="86">
        <v>40966</v>
      </c>
      <c r="C1097" t="s">
        <v>1666</v>
      </c>
      <c r="D1097">
        <v>10</v>
      </c>
      <c r="E1097">
        <v>29.41</v>
      </c>
      <c r="F1097" t="s">
        <v>1660</v>
      </c>
      <c r="G1097">
        <v>1.34</v>
      </c>
      <c r="H1097" t="s">
        <v>1654</v>
      </c>
      <c r="I1097" t="s">
        <v>1676</v>
      </c>
      <c r="J1097" t="s">
        <v>1668</v>
      </c>
      <c r="K1097" t="s">
        <v>1669</v>
      </c>
      <c r="L1097" t="s">
        <v>1670</v>
      </c>
      <c r="M1097" s="86">
        <v>40968</v>
      </c>
    </row>
    <row r="1098" spans="1:13" x14ac:dyDescent="0.2">
      <c r="A1098">
        <v>56101</v>
      </c>
      <c r="B1098" s="86">
        <v>40378</v>
      </c>
      <c r="C1098" t="s">
        <v>1666</v>
      </c>
      <c r="D1098">
        <v>1</v>
      </c>
      <c r="E1098">
        <v>21.45</v>
      </c>
      <c r="F1098" t="s">
        <v>1660</v>
      </c>
      <c r="G1098">
        <v>6.75</v>
      </c>
      <c r="H1098" t="s">
        <v>1661</v>
      </c>
      <c r="I1098" t="s">
        <v>1667</v>
      </c>
      <c r="J1098" t="s">
        <v>1668</v>
      </c>
      <c r="K1098" t="s">
        <v>1702</v>
      </c>
      <c r="L1098" t="s">
        <v>1665</v>
      </c>
      <c r="M1098" s="86">
        <v>40380</v>
      </c>
    </row>
    <row r="1099" spans="1:13" x14ac:dyDescent="0.2">
      <c r="A1099">
        <v>30567</v>
      </c>
      <c r="B1099" s="86">
        <v>39827</v>
      </c>
      <c r="C1099" t="s">
        <v>1666</v>
      </c>
      <c r="D1099">
        <v>14</v>
      </c>
      <c r="E1099">
        <v>2690.84</v>
      </c>
      <c r="F1099" t="s">
        <v>1672</v>
      </c>
      <c r="G1099">
        <v>68.02</v>
      </c>
      <c r="H1099" t="s">
        <v>1688</v>
      </c>
      <c r="I1099" t="s">
        <v>1662</v>
      </c>
      <c r="J1099" t="s">
        <v>1668</v>
      </c>
      <c r="K1099" t="s">
        <v>1702</v>
      </c>
      <c r="L1099" t="s">
        <v>1674</v>
      </c>
      <c r="M1099" s="86">
        <v>39827</v>
      </c>
    </row>
    <row r="1100" spans="1:13" x14ac:dyDescent="0.2">
      <c r="A1100">
        <v>45249</v>
      </c>
      <c r="B1100" s="86">
        <v>40509</v>
      </c>
      <c r="C1100" t="s">
        <v>1652</v>
      </c>
      <c r="D1100">
        <v>24</v>
      </c>
      <c r="E1100">
        <v>1155.5835</v>
      </c>
      <c r="F1100" t="s">
        <v>1660</v>
      </c>
      <c r="G1100">
        <v>5</v>
      </c>
      <c r="H1100" t="s">
        <v>1690</v>
      </c>
      <c r="I1100" t="s">
        <v>1662</v>
      </c>
      <c r="J1100" t="s">
        <v>1663</v>
      </c>
      <c r="K1100" t="s">
        <v>1664</v>
      </c>
      <c r="L1100" t="s">
        <v>1680</v>
      </c>
      <c r="M1100" s="86">
        <v>40514</v>
      </c>
    </row>
    <row r="1101" spans="1:13" x14ac:dyDescent="0.2">
      <c r="A1101">
        <v>50304</v>
      </c>
      <c r="B1101" s="86">
        <v>40209</v>
      </c>
      <c r="C1101" t="s">
        <v>1671</v>
      </c>
      <c r="D1101">
        <v>3</v>
      </c>
      <c r="E1101">
        <v>72.459999999999994</v>
      </c>
      <c r="F1101" t="s">
        <v>1672</v>
      </c>
      <c r="G1101">
        <v>27.75</v>
      </c>
      <c r="H1101" t="s">
        <v>1688</v>
      </c>
      <c r="I1101" t="s">
        <v>1667</v>
      </c>
      <c r="J1101" t="s">
        <v>1656</v>
      </c>
      <c r="K1101" t="s">
        <v>1691</v>
      </c>
      <c r="L1101" t="s">
        <v>1698</v>
      </c>
      <c r="M1101" s="86">
        <v>40211</v>
      </c>
    </row>
    <row r="1102" spans="1:13" x14ac:dyDescent="0.2">
      <c r="A1102">
        <v>38438</v>
      </c>
      <c r="B1102" s="86">
        <v>40694</v>
      </c>
      <c r="C1102" t="s">
        <v>1671</v>
      </c>
      <c r="D1102">
        <v>16</v>
      </c>
      <c r="E1102">
        <v>621.92999999999995</v>
      </c>
      <c r="F1102" t="s">
        <v>1660</v>
      </c>
      <c r="G1102">
        <v>4</v>
      </c>
      <c r="H1102" t="s">
        <v>1685</v>
      </c>
      <c r="I1102" t="s">
        <v>1676</v>
      </c>
      <c r="J1102" t="s">
        <v>1663</v>
      </c>
      <c r="K1102" t="s">
        <v>1677</v>
      </c>
      <c r="L1102" t="s">
        <v>1658</v>
      </c>
      <c r="M1102" s="86">
        <v>40696</v>
      </c>
    </row>
    <row r="1103" spans="1:13" x14ac:dyDescent="0.2">
      <c r="A1103">
        <v>59652</v>
      </c>
      <c r="B1103" s="86">
        <v>40570</v>
      </c>
      <c r="C1103" t="s">
        <v>1675</v>
      </c>
      <c r="D1103">
        <v>17</v>
      </c>
      <c r="E1103">
        <v>312.03500000000003</v>
      </c>
      <c r="F1103" t="s">
        <v>1660</v>
      </c>
      <c r="G1103">
        <v>0.99</v>
      </c>
      <c r="H1103" t="s">
        <v>1681</v>
      </c>
      <c r="I1103" t="s">
        <v>1676</v>
      </c>
      <c r="J1103" t="s">
        <v>1663</v>
      </c>
      <c r="K1103" t="s">
        <v>1664</v>
      </c>
      <c r="L1103" t="s">
        <v>1680</v>
      </c>
      <c r="M1103" s="86">
        <v>40572</v>
      </c>
    </row>
    <row r="1104" spans="1:13" x14ac:dyDescent="0.2">
      <c r="A1104">
        <v>41956</v>
      </c>
      <c r="B1104" s="86">
        <v>40889</v>
      </c>
      <c r="C1104" t="s">
        <v>1675</v>
      </c>
      <c r="D1104">
        <v>16</v>
      </c>
      <c r="E1104">
        <v>86.3</v>
      </c>
      <c r="F1104" t="s">
        <v>1660</v>
      </c>
      <c r="G1104">
        <v>4.93</v>
      </c>
      <c r="H1104" t="s">
        <v>1688</v>
      </c>
      <c r="I1104" t="s">
        <v>1676</v>
      </c>
      <c r="J1104" t="s">
        <v>1663</v>
      </c>
      <c r="K1104" t="s">
        <v>1677</v>
      </c>
      <c r="L1104" t="s">
        <v>1680</v>
      </c>
      <c r="M1104" s="86">
        <v>40891</v>
      </c>
    </row>
    <row r="1105" spans="1:13" x14ac:dyDescent="0.2">
      <c r="A1105">
        <v>41991</v>
      </c>
      <c r="B1105" s="86">
        <v>40895</v>
      </c>
      <c r="C1105" t="s">
        <v>1652</v>
      </c>
      <c r="D1105">
        <v>36</v>
      </c>
      <c r="E1105">
        <v>1773.86</v>
      </c>
      <c r="F1105" t="s">
        <v>1672</v>
      </c>
      <c r="G1105">
        <v>14.19</v>
      </c>
      <c r="H1105" t="s">
        <v>1689</v>
      </c>
      <c r="I1105" t="s">
        <v>1667</v>
      </c>
      <c r="J1105" t="s">
        <v>1656</v>
      </c>
      <c r="K1105" t="s">
        <v>1673</v>
      </c>
      <c r="L1105" t="s">
        <v>1674</v>
      </c>
      <c r="M1105" s="86">
        <v>40900</v>
      </c>
    </row>
    <row r="1106" spans="1:13" x14ac:dyDescent="0.2">
      <c r="A1106">
        <v>6785</v>
      </c>
      <c r="B1106" s="86">
        <v>41035</v>
      </c>
      <c r="C1106" t="s">
        <v>1675</v>
      </c>
      <c r="D1106">
        <v>7</v>
      </c>
      <c r="E1106">
        <v>181.32</v>
      </c>
      <c r="F1106" t="s">
        <v>1660</v>
      </c>
      <c r="G1106">
        <v>8.99</v>
      </c>
      <c r="H1106" t="s">
        <v>1693</v>
      </c>
      <c r="I1106" t="s">
        <v>1676</v>
      </c>
      <c r="J1106" t="s">
        <v>1656</v>
      </c>
      <c r="K1106" t="s">
        <v>1657</v>
      </c>
      <c r="L1106" t="s">
        <v>1680</v>
      </c>
      <c r="M1106" s="86">
        <v>41037</v>
      </c>
    </row>
    <row r="1107" spans="1:13" x14ac:dyDescent="0.2">
      <c r="A1107">
        <v>11302</v>
      </c>
      <c r="B1107" s="86">
        <v>39873</v>
      </c>
      <c r="C1107" t="s">
        <v>1652</v>
      </c>
      <c r="D1107">
        <v>10</v>
      </c>
      <c r="E1107">
        <v>866.66</v>
      </c>
      <c r="F1107" t="s">
        <v>1672</v>
      </c>
      <c r="G1107">
        <v>14</v>
      </c>
      <c r="H1107" t="s">
        <v>1661</v>
      </c>
      <c r="I1107" t="s">
        <v>1676</v>
      </c>
      <c r="J1107" t="s">
        <v>1663</v>
      </c>
      <c r="K1107" t="s">
        <v>1695</v>
      </c>
      <c r="L1107" t="s">
        <v>1674</v>
      </c>
      <c r="M1107" s="86">
        <v>39875</v>
      </c>
    </row>
    <row r="1108" spans="1:13" x14ac:dyDescent="0.2">
      <c r="A1108">
        <v>258</v>
      </c>
      <c r="B1108" s="86">
        <v>40540</v>
      </c>
      <c r="C1108" t="s">
        <v>1671</v>
      </c>
      <c r="D1108">
        <v>21</v>
      </c>
      <c r="E1108">
        <v>154.35</v>
      </c>
      <c r="F1108" t="s">
        <v>1660</v>
      </c>
      <c r="G1108">
        <v>8.74</v>
      </c>
      <c r="H1108" t="s">
        <v>1692</v>
      </c>
      <c r="I1108" t="s">
        <v>1676</v>
      </c>
      <c r="J1108" t="s">
        <v>1668</v>
      </c>
      <c r="K1108" t="s">
        <v>1679</v>
      </c>
      <c r="L1108" t="s">
        <v>1658</v>
      </c>
      <c r="M1108" s="86">
        <v>40542</v>
      </c>
    </row>
    <row r="1109" spans="1:13" x14ac:dyDescent="0.2">
      <c r="A1109">
        <v>21412</v>
      </c>
      <c r="B1109" s="86">
        <v>40737</v>
      </c>
      <c r="C1109" t="s">
        <v>1666</v>
      </c>
      <c r="D1109">
        <v>28</v>
      </c>
      <c r="E1109">
        <v>203.99</v>
      </c>
      <c r="F1109" t="s">
        <v>1660</v>
      </c>
      <c r="G1109">
        <v>4.2300000000000004</v>
      </c>
      <c r="H1109" t="s">
        <v>1690</v>
      </c>
      <c r="I1109" t="s">
        <v>1676</v>
      </c>
      <c r="J1109" t="s">
        <v>1668</v>
      </c>
      <c r="K1109" t="s">
        <v>1679</v>
      </c>
      <c r="L1109" t="s">
        <v>1670</v>
      </c>
      <c r="M1109" s="86">
        <v>40738</v>
      </c>
    </row>
    <row r="1110" spans="1:13" x14ac:dyDescent="0.2">
      <c r="A1110">
        <v>52487</v>
      </c>
      <c r="B1110" s="86">
        <v>39965</v>
      </c>
      <c r="C1110" t="s">
        <v>1671</v>
      </c>
      <c r="D1110">
        <v>17</v>
      </c>
      <c r="E1110">
        <v>124.06</v>
      </c>
      <c r="F1110" t="s">
        <v>1660</v>
      </c>
      <c r="G1110">
        <v>2.5</v>
      </c>
      <c r="H1110" t="s">
        <v>1690</v>
      </c>
      <c r="I1110" t="s">
        <v>1667</v>
      </c>
      <c r="J1110" t="s">
        <v>1668</v>
      </c>
      <c r="K1110" t="s">
        <v>1696</v>
      </c>
      <c r="L1110" t="s">
        <v>1658</v>
      </c>
      <c r="M1110" s="86">
        <v>39966</v>
      </c>
    </row>
    <row r="1111" spans="1:13" x14ac:dyDescent="0.2">
      <c r="A1111">
        <v>11969</v>
      </c>
      <c r="B1111" s="86">
        <v>40927</v>
      </c>
      <c r="C1111" t="s">
        <v>1666</v>
      </c>
      <c r="D1111">
        <v>9</v>
      </c>
      <c r="E1111">
        <v>1662.048</v>
      </c>
      <c r="F1111" t="s">
        <v>1672</v>
      </c>
      <c r="G1111">
        <v>110.2</v>
      </c>
      <c r="H1111" t="s">
        <v>1692</v>
      </c>
      <c r="I1111" t="s">
        <v>1655</v>
      </c>
      <c r="J1111" t="s">
        <v>1656</v>
      </c>
      <c r="K1111" t="s">
        <v>1691</v>
      </c>
      <c r="L1111" t="s">
        <v>1698</v>
      </c>
      <c r="M1111" s="86">
        <v>40929</v>
      </c>
    </row>
    <row r="1112" spans="1:13" x14ac:dyDescent="0.2">
      <c r="A1112">
        <v>38337</v>
      </c>
      <c r="B1112" s="86">
        <v>40482</v>
      </c>
      <c r="C1112" t="s">
        <v>1675</v>
      </c>
      <c r="D1112">
        <v>46</v>
      </c>
      <c r="E1112">
        <v>130.9</v>
      </c>
      <c r="F1112" t="s">
        <v>1660</v>
      </c>
      <c r="G1112">
        <v>0.7</v>
      </c>
      <c r="H1112" t="s">
        <v>1661</v>
      </c>
      <c r="I1112" t="s">
        <v>1667</v>
      </c>
      <c r="J1112" t="s">
        <v>1668</v>
      </c>
      <c r="K1112" t="s">
        <v>1669</v>
      </c>
      <c r="L1112" t="s">
        <v>1670</v>
      </c>
      <c r="M1112" s="86">
        <v>40484</v>
      </c>
    </row>
    <row r="1113" spans="1:13" x14ac:dyDescent="0.2">
      <c r="A1113">
        <v>6625</v>
      </c>
      <c r="B1113" s="86">
        <v>40405</v>
      </c>
      <c r="C1113" t="s">
        <v>1659</v>
      </c>
      <c r="D1113">
        <v>23</v>
      </c>
      <c r="E1113">
        <v>21062.91</v>
      </c>
      <c r="F1113" t="s">
        <v>1672</v>
      </c>
      <c r="G1113">
        <v>44.55</v>
      </c>
      <c r="H1113" t="s">
        <v>1690</v>
      </c>
      <c r="I1113" t="s">
        <v>1667</v>
      </c>
      <c r="J1113" t="s">
        <v>1656</v>
      </c>
      <c r="K1113" t="s">
        <v>1701</v>
      </c>
      <c r="L1113" t="s">
        <v>1698</v>
      </c>
      <c r="M1113" s="86">
        <v>40407</v>
      </c>
    </row>
    <row r="1114" spans="1:13" x14ac:dyDescent="0.2">
      <c r="A1114">
        <v>13824</v>
      </c>
      <c r="B1114" s="86">
        <v>40174</v>
      </c>
      <c r="C1114" t="s">
        <v>1652</v>
      </c>
      <c r="D1114">
        <v>19</v>
      </c>
      <c r="E1114">
        <v>55.27</v>
      </c>
      <c r="F1114" t="s">
        <v>1660</v>
      </c>
      <c r="G1114">
        <v>0.5</v>
      </c>
      <c r="H1114" t="s">
        <v>1683</v>
      </c>
      <c r="I1114" t="s">
        <v>1676</v>
      </c>
      <c r="J1114" t="s">
        <v>1668</v>
      </c>
      <c r="K1114" t="s">
        <v>1697</v>
      </c>
      <c r="L1114" t="s">
        <v>1658</v>
      </c>
      <c r="M1114" s="86">
        <v>40181</v>
      </c>
    </row>
    <row r="1115" spans="1:13" x14ac:dyDescent="0.2">
      <c r="A1115">
        <v>59559</v>
      </c>
      <c r="B1115" s="86">
        <v>40438</v>
      </c>
      <c r="C1115" t="s">
        <v>1671</v>
      </c>
      <c r="D1115">
        <v>30</v>
      </c>
      <c r="E1115">
        <v>397.17</v>
      </c>
      <c r="F1115" t="s">
        <v>1653</v>
      </c>
      <c r="G1115">
        <v>5</v>
      </c>
      <c r="H1115" t="s">
        <v>1661</v>
      </c>
      <c r="I1115" t="s">
        <v>1676</v>
      </c>
      <c r="J1115" t="s">
        <v>1656</v>
      </c>
      <c r="K1115" t="s">
        <v>1657</v>
      </c>
      <c r="L1115" t="s">
        <v>1680</v>
      </c>
      <c r="M1115" s="86">
        <v>40438</v>
      </c>
    </row>
    <row r="1116" spans="1:13" x14ac:dyDescent="0.2">
      <c r="A1116">
        <v>11332</v>
      </c>
      <c r="B1116" s="86">
        <v>40133</v>
      </c>
      <c r="C1116" t="s">
        <v>1652</v>
      </c>
      <c r="D1116">
        <v>23</v>
      </c>
      <c r="E1116">
        <v>1223.3795</v>
      </c>
      <c r="F1116" t="s">
        <v>1653</v>
      </c>
      <c r="G1116">
        <v>5.92</v>
      </c>
      <c r="H1116" t="s">
        <v>1654</v>
      </c>
      <c r="I1116" t="s">
        <v>1667</v>
      </c>
      <c r="J1116" t="s">
        <v>1663</v>
      </c>
      <c r="K1116" t="s">
        <v>1664</v>
      </c>
      <c r="L1116" t="s">
        <v>1658</v>
      </c>
      <c r="M1116" s="86">
        <v>40140</v>
      </c>
    </row>
    <row r="1117" spans="1:13" x14ac:dyDescent="0.2">
      <c r="A1117">
        <v>6310</v>
      </c>
      <c r="B1117" s="86">
        <v>39936</v>
      </c>
      <c r="C1117" t="s">
        <v>1666</v>
      </c>
      <c r="D1117">
        <v>27</v>
      </c>
      <c r="E1117">
        <v>216.95</v>
      </c>
      <c r="F1117" t="s">
        <v>1660</v>
      </c>
      <c r="G1117">
        <v>7.96</v>
      </c>
      <c r="H1117" t="s">
        <v>1685</v>
      </c>
      <c r="I1117" t="s">
        <v>1655</v>
      </c>
      <c r="J1117" t="s">
        <v>1656</v>
      </c>
      <c r="K1117" t="s">
        <v>1657</v>
      </c>
      <c r="L1117" t="s">
        <v>1658</v>
      </c>
      <c r="M1117" s="86">
        <v>39937</v>
      </c>
    </row>
    <row r="1118" spans="1:13" x14ac:dyDescent="0.2">
      <c r="A1118">
        <v>40870</v>
      </c>
      <c r="B1118" s="86">
        <v>40888</v>
      </c>
      <c r="C1118" t="s">
        <v>1671</v>
      </c>
      <c r="D1118">
        <v>43</v>
      </c>
      <c r="E1118">
        <v>12858.88</v>
      </c>
      <c r="F1118" t="s">
        <v>1660</v>
      </c>
      <c r="G1118">
        <v>7.18</v>
      </c>
      <c r="H1118" t="s">
        <v>1683</v>
      </c>
      <c r="I1118" t="s">
        <v>1667</v>
      </c>
      <c r="J1118" t="s">
        <v>1663</v>
      </c>
      <c r="K1118" t="s">
        <v>1677</v>
      </c>
      <c r="L1118" t="s">
        <v>1658</v>
      </c>
      <c r="M1118" s="86">
        <v>40888</v>
      </c>
    </row>
    <row r="1119" spans="1:13" x14ac:dyDescent="0.2">
      <c r="A1119">
        <v>27109</v>
      </c>
      <c r="B1119" s="86">
        <v>40947</v>
      </c>
      <c r="C1119" t="s">
        <v>1671</v>
      </c>
      <c r="D1119">
        <v>48</v>
      </c>
      <c r="E1119">
        <v>538.22</v>
      </c>
      <c r="F1119" t="s">
        <v>1660</v>
      </c>
      <c r="G1119">
        <v>6.5</v>
      </c>
      <c r="H1119" t="s">
        <v>1678</v>
      </c>
      <c r="I1119" t="s">
        <v>1655</v>
      </c>
      <c r="J1119" t="s">
        <v>1663</v>
      </c>
      <c r="K1119" t="s">
        <v>1677</v>
      </c>
      <c r="L1119" t="s">
        <v>1658</v>
      </c>
      <c r="M1119" s="86">
        <v>40949</v>
      </c>
    </row>
    <row r="1120" spans="1:13" x14ac:dyDescent="0.2">
      <c r="A1120">
        <v>8165</v>
      </c>
      <c r="B1120" s="86">
        <v>40101</v>
      </c>
      <c r="C1120" t="s">
        <v>1652</v>
      </c>
      <c r="D1120">
        <v>35</v>
      </c>
      <c r="E1120">
        <v>183.45</v>
      </c>
      <c r="F1120" t="s">
        <v>1660</v>
      </c>
      <c r="G1120">
        <v>7.44</v>
      </c>
      <c r="H1120" t="s">
        <v>1685</v>
      </c>
      <c r="I1120" t="s">
        <v>1667</v>
      </c>
      <c r="J1120" t="s">
        <v>1668</v>
      </c>
      <c r="K1120" t="s">
        <v>1679</v>
      </c>
      <c r="L1120" t="s">
        <v>1658</v>
      </c>
      <c r="M1120" s="86">
        <v>40110</v>
      </c>
    </row>
    <row r="1121" spans="1:13" x14ac:dyDescent="0.2">
      <c r="A1121">
        <v>38912</v>
      </c>
      <c r="B1121" s="86">
        <v>41210</v>
      </c>
      <c r="C1121" t="s">
        <v>1652</v>
      </c>
      <c r="D1121">
        <v>26</v>
      </c>
      <c r="E1121">
        <v>1514.9635000000001</v>
      </c>
      <c r="F1121" t="s">
        <v>1660</v>
      </c>
      <c r="G1121">
        <v>4.99</v>
      </c>
      <c r="H1121" t="s">
        <v>1703</v>
      </c>
      <c r="I1121" t="s">
        <v>1667</v>
      </c>
      <c r="J1121" t="s">
        <v>1663</v>
      </c>
      <c r="K1121" t="s">
        <v>1664</v>
      </c>
      <c r="L1121" t="s">
        <v>1658</v>
      </c>
      <c r="M1121" s="86">
        <v>41217</v>
      </c>
    </row>
    <row r="1122" spans="1:13" x14ac:dyDescent="0.2">
      <c r="A1122">
        <v>1088</v>
      </c>
      <c r="B1122" s="86">
        <v>41049</v>
      </c>
      <c r="C1122" t="s">
        <v>1652</v>
      </c>
      <c r="D1122">
        <v>13</v>
      </c>
      <c r="E1122">
        <v>269.02</v>
      </c>
      <c r="F1122" t="s">
        <v>1660</v>
      </c>
      <c r="G1122">
        <v>6.5</v>
      </c>
      <c r="H1122" t="s">
        <v>1693</v>
      </c>
      <c r="I1122" t="s">
        <v>1655</v>
      </c>
      <c r="J1122" t="s">
        <v>1663</v>
      </c>
      <c r="K1122" t="s">
        <v>1677</v>
      </c>
      <c r="L1122" t="s">
        <v>1658</v>
      </c>
      <c r="M1122" s="86">
        <v>41056</v>
      </c>
    </row>
    <row r="1123" spans="1:13" x14ac:dyDescent="0.2">
      <c r="A1123">
        <v>11975</v>
      </c>
      <c r="B1123" s="86">
        <v>40646</v>
      </c>
      <c r="C1123" t="s">
        <v>1671</v>
      </c>
      <c r="D1123">
        <v>43</v>
      </c>
      <c r="E1123">
        <v>210.66</v>
      </c>
      <c r="F1123" t="s">
        <v>1660</v>
      </c>
      <c r="G1123">
        <v>5.74</v>
      </c>
      <c r="H1123" t="s">
        <v>1661</v>
      </c>
      <c r="I1123" t="s">
        <v>1676</v>
      </c>
      <c r="J1123" t="s">
        <v>1668</v>
      </c>
      <c r="K1123" t="s">
        <v>1682</v>
      </c>
      <c r="L1123" t="s">
        <v>1658</v>
      </c>
      <c r="M1123" s="86">
        <v>40648</v>
      </c>
    </row>
    <row r="1124" spans="1:13" x14ac:dyDescent="0.2">
      <c r="A1124">
        <v>51395</v>
      </c>
      <c r="B1124" s="86">
        <v>40338</v>
      </c>
      <c r="C1124" t="s">
        <v>1652</v>
      </c>
      <c r="D1124">
        <v>26</v>
      </c>
      <c r="E1124">
        <v>78.22</v>
      </c>
      <c r="F1124" t="s">
        <v>1660</v>
      </c>
      <c r="G1124">
        <v>0.5</v>
      </c>
      <c r="H1124" t="s">
        <v>1661</v>
      </c>
      <c r="I1124" t="s">
        <v>1667</v>
      </c>
      <c r="J1124" t="s">
        <v>1668</v>
      </c>
      <c r="K1124" t="s">
        <v>1697</v>
      </c>
      <c r="L1124" t="s">
        <v>1658</v>
      </c>
      <c r="M1124" s="86">
        <v>40343</v>
      </c>
    </row>
    <row r="1125" spans="1:13" x14ac:dyDescent="0.2">
      <c r="A1125">
        <v>2790</v>
      </c>
      <c r="B1125" s="86">
        <v>40043</v>
      </c>
      <c r="C1125" t="s">
        <v>1659</v>
      </c>
      <c r="D1125">
        <v>41</v>
      </c>
      <c r="E1125">
        <v>22319.58</v>
      </c>
      <c r="F1125" t="s">
        <v>1672</v>
      </c>
      <c r="G1125">
        <v>49</v>
      </c>
      <c r="H1125" t="s">
        <v>1654</v>
      </c>
      <c r="I1125" t="s">
        <v>1676</v>
      </c>
      <c r="J1125" t="s">
        <v>1663</v>
      </c>
      <c r="K1125" t="s">
        <v>1686</v>
      </c>
      <c r="L1125" t="s">
        <v>1674</v>
      </c>
      <c r="M1125" s="86">
        <v>40045</v>
      </c>
    </row>
    <row r="1126" spans="1:13" x14ac:dyDescent="0.2">
      <c r="A1126">
        <v>12837</v>
      </c>
      <c r="B1126" s="86">
        <v>41245</v>
      </c>
      <c r="C1126" t="s">
        <v>1675</v>
      </c>
      <c r="D1126">
        <v>50</v>
      </c>
      <c r="E1126">
        <v>1100.21</v>
      </c>
      <c r="F1126" t="s">
        <v>1660</v>
      </c>
      <c r="G1126">
        <v>1.99</v>
      </c>
      <c r="H1126" t="s">
        <v>1683</v>
      </c>
      <c r="I1126" t="s">
        <v>1676</v>
      </c>
      <c r="J1126" t="s">
        <v>1663</v>
      </c>
      <c r="K1126" t="s">
        <v>1677</v>
      </c>
      <c r="L1126" t="s">
        <v>1680</v>
      </c>
      <c r="M1126" s="86">
        <v>41245</v>
      </c>
    </row>
    <row r="1127" spans="1:13" x14ac:dyDescent="0.2">
      <c r="A1127">
        <v>19111</v>
      </c>
      <c r="B1127" s="86">
        <v>40090</v>
      </c>
      <c r="C1127" t="s">
        <v>1652</v>
      </c>
      <c r="D1127">
        <v>24</v>
      </c>
      <c r="E1127">
        <v>195.83</v>
      </c>
      <c r="F1127" t="s">
        <v>1660</v>
      </c>
      <c r="G1127">
        <v>1.99</v>
      </c>
      <c r="H1127" t="s">
        <v>1683</v>
      </c>
      <c r="I1127" t="s">
        <v>1655</v>
      </c>
      <c r="J1127" t="s">
        <v>1663</v>
      </c>
      <c r="K1127" t="s">
        <v>1677</v>
      </c>
      <c r="L1127" t="s">
        <v>1680</v>
      </c>
      <c r="M1127" s="86">
        <v>40095</v>
      </c>
    </row>
    <row r="1128" spans="1:13" x14ac:dyDescent="0.2">
      <c r="A1128">
        <v>17058</v>
      </c>
      <c r="B1128" s="86">
        <v>40544</v>
      </c>
      <c r="C1128" t="s">
        <v>1659</v>
      </c>
      <c r="D1128">
        <v>15</v>
      </c>
      <c r="E1128">
        <v>72.67</v>
      </c>
      <c r="F1128" t="s">
        <v>1660</v>
      </c>
      <c r="G1128">
        <v>6.72</v>
      </c>
      <c r="H1128" t="s">
        <v>1690</v>
      </c>
      <c r="I1128" t="s">
        <v>1676</v>
      </c>
      <c r="J1128" t="s">
        <v>1668</v>
      </c>
      <c r="K1128" t="s">
        <v>1679</v>
      </c>
      <c r="L1128" t="s">
        <v>1658</v>
      </c>
      <c r="M1128" s="86">
        <v>40545</v>
      </c>
    </row>
    <row r="1129" spans="1:13" x14ac:dyDescent="0.2">
      <c r="A1129">
        <v>10439</v>
      </c>
      <c r="B1129" s="86">
        <v>40996</v>
      </c>
      <c r="C1129" t="s">
        <v>1666</v>
      </c>
      <c r="D1129">
        <v>46</v>
      </c>
      <c r="E1129">
        <v>225.13</v>
      </c>
      <c r="F1129" t="s">
        <v>1653</v>
      </c>
      <c r="G1129">
        <v>7.24</v>
      </c>
      <c r="H1129" t="s">
        <v>1685</v>
      </c>
      <c r="I1129" t="s">
        <v>1655</v>
      </c>
      <c r="J1129" t="s">
        <v>1656</v>
      </c>
      <c r="K1129" t="s">
        <v>1657</v>
      </c>
      <c r="L1129" t="s">
        <v>1658</v>
      </c>
      <c r="M1129" s="86">
        <v>40998</v>
      </c>
    </row>
    <row r="1130" spans="1:13" x14ac:dyDescent="0.2">
      <c r="A1130">
        <v>31715</v>
      </c>
      <c r="B1130" s="86">
        <v>39822</v>
      </c>
      <c r="C1130" t="s">
        <v>1666</v>
      </c>
      <c r="D1130">
        <v>24</v>
      </c>
      <c r="E1130">
        <v>64.11</v>
      </c>
      <c r="F1130" t="s">
        <v>1660</v>
      </c>
      <c r="G1130">
        <v>0.97</v>
      </c>
      <c r="H1130" t="s">
        <v>1692</v>
      </c>
      <c r="I1130" t="s">
        <v>1662</v>
      </c>
      <c r="J1130" t="s">
        <v>1668</v>
      </c>
      <c r="K1130" t="s">
        <v>1669</v>
      </c>
      <c r="L1130" t="s">
        <v>1670</v>
      </c>
      <c r="M1130" s="86">
        <v>39824</v>
      </c>
    </row>
    <row r="1131" spans="1:13" x14ac:dyDescent="0.2">
      <c r="A1131">
        <v>47846</v>
      </c>
      <c r="B1131" s="86">
        <v>41132</v>
      </c>
      <c r="C1131" t="s">
        <v>1659</v>
      </c>
      <c r="D1131">
        <v>50</v>
      </c>
      <c r="E1131">
        <v>5513.82</v>
      </c>
      <c r="F1131" t="s">
        <v>1660</v>
      </c>
      <c r="G1131">
        <v>13.99</v>
      </c>
      <c r="H1131" t="s">
        <v>1689</v>
      </c>
      <c r="I1131" t="s">
        <v>1667</v>
      </c>
      <c r="J1131" t="s">
        <v>1656</v>
      </c>
      <c r="K1131" t="s">
        <v>1657</v>
      </c>
      <c r="L1131" t="s">
        <v>1665</v>
      </c>
      <c r="M1131" s="86">
        <v>41133</v>
      </c>
    </row>
    <row r="1132" spans="1:13" x14ac:dyDescent="0.2">
      <c r="A1132">
        <v>28256</v>
      </c>
      <c r="B1132" s="86">
        <v>39867</v>
      </c>
      <c r="C1132" t="s">
        <v>1659</v>
      </c>
      <c r="D1132">
        <v>19</v>
      </c>
      <c r="E1132">
        <v>467.4</v>
      </c>
      <c r="F1132" t="s">
        <v>1672</v>
      </c>
      <c r="G1132">
        <v>53.03</v>
      </c>
      <c r="H1132" t="s">
        <v>1688</v>
      </c>
      <c r="I1132" t="s">
        <v>1667</v>
      </c>
      <c r="J1132" t="s">
        <v>1668</v>
      </c>
      <c r="K1132" t="s">
        <v>1694</v>
      </c>
      <c r="L1132" t="s">
        <v>1674</v>
      </c>
      <c r="M1132" s="86">
        <v>39867</v>
      </c>
    </row>
    <row r="1133" spans="1:13" x14ac:dyDescent="0.2">
      <c r="A1133">
        <v>33445</v>
      </c>
      <c r="B1133" s="86">
        <v>41123</v>
      </c>
      <c r="C1133" t="s">
        <v>1652</v>
      </c>
      <c r="D1133">
        <v>18</v>
      </c>
      <c r="E1133">
        <v>1776.96</v>
      </c>
      <c r="F1133" t="s">
        <v>1672</v>
      </c>
      <c r="G1133">
        <v>35.840000000000003</v>
      </c>
      <c r="H1133" t="s">
        <v>1654</v>
      </c>
      <c r="I1133" t="s">
        <v>1662</v>
      </c>
      <c r="J1133" t="s">
        <v>1656</v>
      </c>
      <c r="K1133" t="s">
        <v>1701</v>
      </c>
      <c r="L1133" t="s">
        <v>1698</v>
      </c>
      <c r="M1133" s="86">
        <v>41128</v>
      </c>
    </row>
    <row r="1134" spans="1:13" x14ac:dyDescent="0.2">
      <c r="A1134">
        <v>52225</v>
      </c>
      <c r="B1134" s="86">
        <v>41011</v>
      </c>
      <c r="C1134" t="s">
        <v>1671</v>
      </c>
      <c r="D1134">
        <v>33</v>
      </c>
      <c r="E1134">
        <v>1817.9</v>
      </c>
      <c r="F1134" t="s">
        <v>1660</v>
      </c>
      <c r="G1134">
        <v>10.75</v>
      </c>
      <c r="H1134" t="s">
        <v>1690</v>
      </c>
      <c r="I1134" t="s">
        <v>1667</v>
      </c>
      <c r="J1134" t="s">
        <v>1668</v>
      </c>
      <c r="K1134" t="s">
        <v>1679</v>
      </c>
      <c r="L1134" t="s">
        <v>1658</v>
      </c>
      <c r="M1134" s="86">
        <v>41012</v>
      </c>
    </row>
    <row r="1135" spans="1:13" x14ac:dyDescent="0.2">
      <c r="A1135">
        <v>47303</v>
      </c>
      <c r="B1135" s="86">
        <v>40882</v>
      </c>
      <c r="C1135" t="s">
        <v>1675</v>
      </c>
      <c r="D1135">
        <v>7</v>
      </c>
      <c r="E1135">
        <v>56.9</v>
      </c>
      <c r="F1135" t="s">
        <v>1660</v>
      </c>
      <c r="G1135">
        <v>1.39</v>
      </c>
      <c r="H1135" t="s">
        <v>1661</v>
      </c>
      <c r="I1135" t="s">
        <v>1667</v>
      </c>
      <c r="J1135" t="s">
        <v>1668</v>
      </c>
      <c r="K1135" t="s">
        <v>1696</v>
      </c>
      <c r="L1135" t="s">
        <v>1658</v>
      </c>
      <c r="M1135" s="86">
        <v>40883</v>
      </c>
    </row>
    <row r="1136" spans="1:13" x14ac:dyDescent="0.2">
      <c r="A1136">
        <v>45184</v>
      </c>
      <c r="B1136" s="86">
        <v>40346</v>
      </c>
      <c r="C1136" t="s">
        <v>1652</v>
      </c>
      <c r="D1136">
        <v>10</v>
      </c>
      <c r="E1136">
        <v>26.11</v>
      </c>
      <c r="F1136" t="s">
        <v>1660</v>
      </c>
      <c r="G1136">
        <v>0.8</v>
      </c>
      <c r="H1136" t="s">
        <v>1661</v>
      </c>
      <c r="I1136" t="s">
        <v>1676</v>
      </c>
      <c r="J1136" t="s">
        <v>1668</v>
      </c>
      <c r="K1136" t="s">
        <v>1700</v>
      </c>
      <c r="L1136" t="s">
        <v>1670</v>
      </c>
      <c r="M1136" s="86">
        <v>40353</v>
      </c>
    </row>
    <row r="1137" spans="1:13" x14ac:dyDescent="0.2">
      <c r="A1137">
        <v>7527</v>
      </c>
      <c r="B1137" s="86">
        <v>40158</v>
      </c>
      <c r="C1137" t="s">
        <v>1675</v>
      </c>
      <c r="D1137">
        <v>37</v>
      </c>
      <c r="E1137">
        <v>560.39</v>
      </c>
      <c r="F1137" t="s">
        <v>1660</v>
      </c>
      <c r="G1137">
        <v>3.73</v>
      </c>
      <c r="H1137" t="s">
        <v>1693</v>
      </c>
      <c r="I1137" t="s">
        <v>1662</v>
      </c>
      <c r="J1137" t="s">
        <v>1656</v>
      </c>
      <c r="K1137" t="s">
        <v>1657</v>
      </c>
      <c r="L1137" t="s">
        <v>1680</v>
      </c>
      <c r="M1137" s="86">
        <v>40159</v>
      </c>
    </row>
    <row r="1138" spans="1:13" x14ac:dyDescent="0.2">
      <c r="A1138">
        <v>16165</v>
      </c>
      <c r="B1138" s="86">
        <v>40381</v>
      </c>
      <c r="C1138" t="s">
        <v>1666</v>
      </c>
      <c r="D1138">
        <v>24</v>
      </c>
      <c r="E1138">
        <v>1452.48</v>
      </c>
      <c r="F1138" t="s">
        <v>1653</v>
      </c>
      <c r="G1138">
        <v>10.84</v>
      </c>
      <c r="H1138" t="s">
        <v>1690</v>
      </c>
      <c r="I1138" t="s">
        <v>1662</v>
      </c>
      <c r="J1138" t="s">
        <v>1656</v>
      </c>
      <c r="K1138" t="s">
        <v>1657</v>
      </c>
      <c r="L1138" t="s">
        <v>1665</v>
      </c>
      <c r="M1138" s="86">
        <v>40382</v>
      </c>
    </row>
    <row r="1139" spans="1:13" x14ac:dyDescent="0.2">
      <c r="A1139">
        <v>36647</v>
      </c>
      <c r="B1139" s="86">
        <v>39994</v>
      </c>
      <c r="C1139" t="s">
        <v>1659</v>
      </c>
      <c r="D1139">
        <v>16</v>
      </c>
      <c r="E1139">
        <v>55.44</v>
      </c>
      <c r="F1139" t="s">
        <v>1660</v>
      </c>
      <c r="G1139">
        <v>1.32</v>
      </c>
      <c r="H1139" t="s">
        <v>1654</v>
      </c>
      <c r="I1139" t="s">
        <v>1655</v>
      </c>
      <c r="J1139" t="s">
        <v>1668</v>
      </c>
      <c r="K1139" t="s">
        <v>1684</v>
      </c>
      <c r="L1139" t="s">
        <v>1670</v>
      </c>
      <c r="M1139" s="86">
        <v>39995</v>
      </c>
    </row>
    <row r="1140" spans="1:13" x14ac:dyDescent="0.2">
      <c r="A1140">
        <v>9927</v>
      </c>
      <c r="B1140" s="86">
        <v>40771</v>
      </c>
      <c r="C1140" t="s">
        <v>1659</v>
      </c>
      <c r="D1140">
        <v>44</v>
      </c>
      <c r="E1140">
        <v>10087.6</v>
      </c>
      <c r="F1140" t="s">
        <v>1660</v>
      </c>
      <c r="G1140">
        <v>18.059999999999999</v>
      </c>
      <c r="H1140" t="s">
        <v>1678</v>
      </c>
      <c r="I1140" t="s">
        <v>1667</v>
      </c>
      <c r="J1140" t="s">
        <v>1656</v>
      </c>
      <c r="K1140" t="s">
        <v>1673</v>
      </c>
      <c r="L1140" t="s">
        <v>1687</v>
      </c>
      <c r="M1140" s="86">
        <v>40772</v>
      </c>
    </row>
    <row r="1141" spans="1:13" x14ac:dyDescent="0.2">
      <c r="A1141">
        <v>43233</v>
      </c>
      <c r="B1141" s="86">
        <v>40348</v>
      </c>
      <c r="C1141" t="s">
        <v>1671</v>
      </c>
      <c r="D1141">
        <v>30</v>
      </c>
      <c r="E1141">
        <v>203.48</v>
      </c>
      <c r="F1141" t="s">
        <v>1653</v>
      </c>
      <c r="G1141">
        <v>6.35</v>
      </c>
      <c r="H1141" t="s">
        <v>1683</v>
      </c>
      <c r="I1141" t="s">
        <v>1676</v>
      </c>
      <c r="J1141" t="s">
        <v>1668</v>
      </c>
      <c r="K1141" t="s">
        <v>1679</v>
      </c>
      <c r="L1141" t="s">
        <v>1658</v>
      </c>
      <c r="M1141" s="86">
        <v>40350</v>
      </c>
    </row>
    <row r="1142" spans="1:13" x14ac:dyDescent="0.2">
      <c r="A1142">
        <v>58084</v>
      </c>
      <c r="B1142" s="86">
        <v>41140</v>
      </c>
      <c r="C1142" t="s">
        <v>1675</v>
      </c>
      <c r="D1142">
        <v>3</v>
      </c>
      <c r="E1142">
        <v>21.55</v>
      </c>
      <c r="F1142" t="s">
        <v>1660</v>
      </c>
      <c r="G1142">
        <v>0.49</v>
      </c>
      <c r="H1142" t="s">
        <v>1654</v>
      </c>
      <c r="I1142" t="s">
        <v>1662</v>
      </c>
      <c r="J1142" t="s">
        <v>1668</v>
      </c>
      <c r="K1142" t="s">
        <v>1697</v>
      </c>
      <c r="L1142" t="s">
        <v>1658</v>
      </c>
      <c r="M1142" s="86">
        <v>41140</v>
      </c>
    </row>
    <row r="1143" spans="1:13" x14ac:dyDescent="0.2">
      <c r="A1143">
        <v>49987</v>
      </c>
      <c r="B1143" s="86">
        <v>40562</v>
      </c>
      <c r="C1143" t="s">
        <v>1659</v>
      </c>
      <c r="D1143">
        <v>4</v>
      </c>
      <c r="E1143">
        <v>926.58</v>
      </c>
      <c r="F1143" t="s">
        <v>1672</v>
      </c>
      <c r="G1143">
        <v>52.2</v>
      </c>
      <c r="H1143" t="s">
        <v>1692</v>
      </c>
      <c r="I1143" t="s">
        <v>1655</v>
      </c>
      <c r="J1143" t="s">
        <v>1656</v>
      </c>
      <c r="K1143" t="s">
        <v>1691</v>
      </c>
      <c r="L1143" t="s">
        <v>1698</v>
      </c>
      <c r="M1143" s="86">
        <v>40565</v>
      </c>
    </row>
    <row r="1144" spans="1:13" x14ac:dyDescent="0.2">
      <c r="A1144">
        <v>48772</v>
      </c>
      <c r="B1144" s="86">
        <v>39945</v>
      </c>
      <c r="C1144" t="s">
        <v>1675</v>
      </c>
      <c r="D1144">
        <v>18</v>
      </c>
      <c r="E1144">
        <v>57.17</v>
      </c>
      <c r="F1144" t="s">
        <v>1660</v>
      </c>
      <c r="G1144">
        <v>2.31</v>
      </c>
      <c r="H1144" t="s">
        <v>1690</v>
      </c>
      <c r="I1144" t="s">
        <v>1662</v>
      </c>
      <c r="J1144" t="s">
        <v>1668</v>
      </c>
      <c r="K1144" t="s">
        <v>1669</v>
      </c>
      <c r="L1144" t="s">
        <v>1670</v>
      </c>
      <c r="M1144" s="86">
        <v>39946</v>
      </c>
    </row>
    <row r="1145" spans="1:13" x14ac:dyDescent="0.2">
      <c r="A1145">
        <v>10339</v>
      </c>
      <c r="B1145" s="86">
        <v>40827</v>
      </c>
      <c r="C1145" t="s">
        <v>1652</v>
      </c>
      <c r="D1145">
        <v>49</v>
      </c>
      <c r="E1145">
        <v>9752.25</v>
      </c>
      <c r="F1145" t="s">
        <v>1660</v>
      </c>
      <c r="G1145">
        <v>21.21</v>
      </c>
      <c r="H1145" t="s">
        <v>1681</v>
      </c>
      <c r="I1145" t="s">
        <v>1662</v>
      </c>
      <c r="J1145" t="s">
        <v>1656</v>
      </c>
      <c r="K1145" t="s">
        <v>1657</v>
      </c>
      <c r="L1145" t="s">
        <v>1687</v>
      </c>
      <c r="M1145" s="86">
        <v>40831</v>
      </c>
    </row>
    <row r="1146" spans="1:13" x14ac:dyDescent="0.2">
      <c r="A1146">
        <v>51650</v>
      </c>
      <c r="B1146" s="86">
        <v>40695</v>
      </c>
      <c r="C1146" t="s">
        <v>1659</v>
      </c>
      <c r="D1146">
        <v>19</v>
      </c>
      <c r="E1146">
        <v>51.23</v>
      </c>
      <c r="F1146" t="s">
        <v>1660</v>
      </c>
      <c r="G1146">
        <v>0.96</v>
      </c>
      <c r="H1146" t="s">
        <v>1690</v>
      </c>
      <c r="I1146" t="s">
        <v>1655</v>
      </c>
      <c r="J1146" t="s">
        <v>1668</v>
      </c>
      <c r="K1146" t="s">
        <v>1669</v>
      </c>
      <c r="L1146" t="s">
        <v>1670</v>
      </c>
      <c r="M1146" s="86">
        <v>40697</v>
      </c>
    </row>
    <row r="1147" spans="1:13" x14ac:dyDescent="0.2">
      <c r="A1147">
        <v>50309</v>
      </c>
      <c r="B1147" s="86">
        <v>40617</v>
      </c>
      <c r="C1147" t="s">
        <v>1652</v>
      </c>
      <c r="D1147">
        <v>36</v>
      </c>
      <c r="E1147">
        <v>243.18</v>
      </c>
      <c r="F1147" t="s">
        <v>1660</v>
      </c>
      <c r="G1147">
        <v>9.69</v>
      </c>
      <c r="H1147" t="s">
        <v>1661</v>
      </c>
      <c r="I1147" t="s">
        <v>1662</v>
      </c>
      <c r="J1147" t="s">
        <v>1668</v>
      </c>
      <c r="K1147" t="s">
        <v>1694</v>
      </c>
      <c r="L1147" t="s">
        <v>1658</v>
      </c>
      <c r="M1147" s="86">
        <v>40624</v>
      </c>
    </row>
    <row r="1148" spans="1:13" x14ac:dyDescent="0.2">
      <c r="A1148">
        <v>14117</v>
      </c>
      <c r="B1148" s="86">
        <v>40415</v>
      </c>
      <c r="C1148" t="s">
        <v>1666</v>
      </c>
      <c r="D1148">
        <v>4</v>
      </c>
      <c r="E1148">
        <v>5.31</v>
      </c>
      <c r="F1148" t="s">
        <v>1660</v>
      </c>
      <c r="G1148">
        <v>0.7</v>
      </c>
      <c r="H1148" t="s">
        <v>1693</v>
      </c>
      <c r="I1148" t="s">
        <v>1667</v>
      </c>
      <c r="J1148" t="s">
        <v>1668</v>
      </c>
      <c r="K1148" t="s">
        <v>1700</v>
      </c>
      <c r="L1148" t="s">
        <v>1670</v>
      </c>
      <c r="M1148" s="86">
        <v>40417</v>
      </c>
    </row>
    <row r="1149" spans="1:13" x14ac:dyDescent="0.2">
      <c r="A1149">
        <v>53350</v>
      </c>
      <c r="B1149" s="86">
        <v>39978</v>
      </c>
      <c r="C1149" t="s">
        <v>1666</v>
      </c>
      <c r="D1149">
        <v>24</v>
      </c>
      <c r="E1149">
        <v>7046.61</v>
      </c>
      <c r="F1149" t="s">
        <v>1660</v>
      </c>
      <c r="G1149">
        <v>19.989999999999998</v>
      </c>
      <c r="H1149" t="s">
        <v>1688</v>
      </c>
      <c r="I1149" t="s">
        <v>1676</v>
      </c>
      <c r="J1149" t="s">
        <v>1668</v>
      </c>
      <c r="K1149" t="s">
        <v>1682</v>
      </c>
      <c r="L1149" t="s">
        <v>1658</v>
      </c>
      <c r="M1149" s="86">
        <v>39978</v>
      </c>
    </row>
    <row r="1150" spans="1:13" x14ac:dyDescent="0.2">
      <c r="A1150">
        <v>24007</v>
      </c>
      <c r="B1150" s="86">
        <v>40416</v>
      </c>
      <c r="C1150" t="s">
        <v>1652</v>
      </c>
      <c r="D1150">
        <v>42</v>
      </c>
      <c r="E1150">
        <v>163.08000000000001</v>
      </c>
      <c r="F1150" t="s">
        <v>1660</v>
      </c>
      <c r="G1150">
        <v>0.5</v>
      </c>
      <c r="H1150" t="s">
        <v>1678</v>
      </c>
      <c r="I1150" t="s">
        <v>1676</v>
      </c>
      <c r="J1150" t="s">
        <v>1668</v>
      </c>
      <c r="K1150" t="s">
        <v>1697</v>
      </c>
      <c r="L1150" t="s">
        <v>1658</v>
      </c>
      <c r="M1150" s="86">
        <v>40420</v>
      </c>
    </row>
    <row r="1151" spans="1:13" x14ac:dyDescent="0.2">
      <c r="A1151">
        <v>26309</v>
      </c>
      <c r="B1151" s="86">
        <v>40958</v>
      </c>
      <c r="C1151" t="s">
        <v>1652</v>
      </c>
      <c r="D1151">
        <v>42</v>
      </c>
      <c r="E1151">
        <v>128.13</v>
      </c>
      <c r="F1151" t="s">
        <v>1660</v>
      </c>
      <c r="G1151">
        <v>0.99</v>
      </c>
      <c r="H1151" t="s">
        <v>1685</v>
      </c>
      <c r="I1151" t="s">
        <v>1667</v>
      </c>
      <c r="J1151" t="s">
        <v>1668</v>
      </c>
      <c r="K1151" t="s">
        <v>1697</v>
      </c>
      <c r="L1151" t="s">
        <v>1658</v>
      </c>
      <c r="M1151" s="86">
        <v>40960</v>
      </c>
    </row>
    <row r="1152" spans="1:13" x14ac:dyDescent="0.2">
      <c r="A1152">
        <v>36101</v>
      </c>
      <c r="B1152" s="86">
        <v>41141</v>
      </c>
      <c r="C1152" t="s">
        <v>1659</v>
      </c>
      <c r="D1152">
        <v>3</v>
      </c>
      <c r="E1152">
        <v>446.05</v>
      </c>
      <c r="F1152" t="s">
        <v>1672</v>
      </c>
      <c r="G1152">
        <v>53.48</v>
      </c>
      <c r="H1152" t="s">
        <v>1685</v>
      </c>
      <c r="I1152" t="s">
        <v>1667</v>
      </c>
      <c r="J1152" t="s">
        <v>1656</v>
      </c>
      <c r="K1152" t="s">
        <v>1701</v>
      </c>
      <c r="L1152" t="s">
        <v>1698</v>
      </c>
      <c r="M1152" s="86">
        <v>41142</v>
      </c>
    </row>
    <row r="1153" spans="1:13" x14ac:dyDescent="0.2">
      <c r="A1153">
        <v>11714</v>
      </c>
      <c r="B1153" s="86">
        <v>40029</v>
      </c>
      <c r="C1153" t="s">
        <v>1671</v>
      </c>
      <c r="D1153">
        <v>9</v>
      </c>
      <c r="E1153">
        <v>141.83000000000001</v>
      </c>
      <c r="F1153" t="s">
        <v>1660</v>
      </c>
      <c r="G1153">
        <v>7.42</v>
      </c>
      <c r="H1153" t="s">
        <v>1681</v>
      </c>
      <c r="I1153" t="s">
        <v>1667</v>
      </c>
      <c r="J1153" t="s">
        <v>1668</v>
      </c>
      <c r="K1153" t="s">
        <v>1684</v>
      </c>
      <c r="L1153" t="s">
        <v>1680</v>
      </c>
      <c r="M1153" s="86">
        <v>40030</v>
      </c>
    </row>
    <row r="1154" spans="1:13" x14ac:dyDescent="0.2">
      <c r="A1154">
        <v>44647</v>
      </c>
      <c r="B1154" s="86">
        <v>40932</v>
      </c>
      <c r="C1154" t="s">
        <v>1652</v>
      </c>
      <c r="D1154">
        <v>24</v>
      </c>
      <c r="E1154">
        <v>302.91000000000003</v>
      </c>
      <c r="F1154" t="s">
        <v>1660</v>
      </c>
      <c r="G1154">
        <v>6.13</v>
      </c>
      <c r="H1154" t="s">
        <v>1683</v>
      </c>
      <c r="I1154" t="s">
        <v>1667</v>
      </c>
      <c r="J1154" t="s">
        <v>1668</v>
      </c>
      <c r="K1154" t="s">
        <v>1694</v>
      </c>
      <c r="L1154" t="s">
        <v>1658</v>
      </c>
      <c r="M1154" s="86">
        <v>40936</v>
      </c>
    </row>
    <row r="1155" spans="1:13" x14ac:dyDescent="0.2">
      <c r="A1155">
        <v>19138</v>
      </c>
      <c r="B1155" s="86">
        <v>40791</v>
      </c>
      <c r="C1155" t="s">
        <v>1652</v>
      </c>
      <c r="D1155">
        <v>30</v>
      </c>
      <c r="E1155">
        <v>387</v>
      </c>
      <c r="F1155" t="s">
        <v>1653</v>
      </c>
      <c r="G1155">
        <v>6.13</v>
      </c>
      <c r="H1155" t="s">
        <v>1678</v>
      </c>
      <c r="I1155" t="s">
        <v>1676</v>
      </c>
      <c r="J1155" t="s">
        <v>1668</v>
      </c>
      <c r="K1155" t="s">
        <v>1694</v>
      </c>
      <c r="L1155" t="s">
        <v>1658</v>
      </c>
      <c r="M1155" s="86">
        <v>40796</v>
      </c>
    </row>
    <row r="1156" spans="1:13" x14ac:dyDescent="0.2">
      <c r="A1156">
        <v>49927</v>
      </c>
      <c r="B1156" s="86">
        <v>41110</v>
      </c>
      <c r="C1156" t="s">
        <v>1666</v>
      </c>
      <c r="D1156">
        <v>39</v>
      </c>
      <c r="E1156">
        <v>85.66</v>
      </c>
      <c r="F1156" t="s">
        <v>1660</v>
      </c>
      <c r="G1156">
        <v>0.78</v>
      </c>
      <c r="H1156" t="s">
        <v>1690</v>
      </c>
      <c r="I1156" t="s">
        <v>1676</v>
      </c>
      <c r="J1156" t="s">
        <v>1668</v>
      </c>
      <c r="K1156" t="s">
        <v>1700</v>
      </c>
      <c r="L1156" t="s">
        <v>1670</v>
      </c>
      <c r="M1156" s="86">
        <v>41111</v>
      </c>
    </row>
    <row r="1157" spans="1:13" x14ac:dyDescent="0.2">
      <c r="A1157">
        <v>43301</v>
      </c>
      <c r="B1157" s="86">
        <v>40046</v>
      </c>
      <c r="C1157" t="s">
        <v>1671</v>
      </c>
      <c r="D1157">
        <v>43</v>
      </c>
      <c r="E1157">
        <v>2221.1999999999998</v>
      </c>
      <c r="F1157" t="s">
        <v>1660</v>
      </c>
      <c r="G1157">
        <v>35</v>
      </c>
      <c r="H1157" t="s">
        <v>1685</v>
      </c>
      <c r="I1157" t="s">
        <v>1662</v>
      </c>
      <c r="J1157" t="s">
        <v>1668</v>
      </c>
      <c r="K1157" t="s">
        <v>1694</v>
      </c>
      <c r="L1157" t="s">
        <v>1687</v>
      </c>
      <c r="M1157" s="86">
        <v>40048</v>
      </c>
    </row>
    <row r="1158" spans="1:13" x14ac:dyDescent="0.2">
      <c r="A1158">
        <v>11683</v>
      </c>
      <c r="B1158" s="86">
        <v>40946</v>
      </c>
      <c r="C1158" t="s">
        <v>1666</v>
      </c>
      <c r="D1158">
        <v>28</v>
      </c>
      <c r="E1158">
        <v>1650.4110000000001</v>
      </c>
      <c r="F1158" t="s">
        <v>1660</v>
      </c>
      <c r="G1158">
        <v>5.99</v>
      </c>
      <c r="H1158" t="s">
        <v>1683</v>
      </c>
      <c r="I1158" t="s">
        <v>1667</v>
      </c>
      <c r="J1158" t="s">
        <v>1663</v>
      </c>
      <c r="K1158" t="s">
        <v>1664</v>
      </c>
      <c r="L1158" t="s">
        <v>1658</v>
      </c>
      <c r="M1158" s="86">
        <v>40946</v>
      </c>
    </row>
    <row r="1159" spans="1:13" x14ac:dyDescent="0.2">
      <c r="A1159">
        <v>49830</v>
      </c>
      <c r="B1159" s="86">
        <v>40003</v>
      </c>
      <c r="C1159" t="s">
        <v>1671</v>
      </c>
      <c r="D1159">
        <v>31</v>
      </c>
      <c r="E1159">
        <v>16949.439999999999</v>
      </c>
      <c r="F1159" t="s">
        <v>1660</v>
      </c>
      <c r="G1159">
        <v>19.989999999999998</v>
      </c>
      <c r="H1159" t="s">
        <v>1688</v>
      </c>
      <c r="I1159" t="s">
        <v>1662</v>
      </c>
      <c r="J1159" t="s">
        <v>1668</v>
      </c>
      <c r="K1159" t="s">
        <v>1682</v>
      </c>
      <c r="L1159" t="s">
        <v>1658</v>
      </c>
      <c r="M1159" s="86">
        <v>40005</v>
      </c>
    </row>
    <row r="1160" spans="1:13" x14ac:dyDescent="0.2">
      <c r="A1160">
        <v>20480</v>
      </c>
      <c r="B1160" s="86">
        <v>39842</v>
      </c>
      <c r="C1160" t="s">
        <v>1675</v>
      </c>
      <c r="D1160">
        <v>38</v>
      </c>
      <c r="E1160">
        <v>16147.61</v>
      </c>
      <c r="F1160" t="s">
        <v>1660</v>
      </c>
      <c r="G1160">
        <v>19.989999999999998</v>
      </c>
      <c r="H1160" t="s">
        <v>1693</v>
      </c>
      <c r="I1160" t="s">
        <v>1667</v>
      </c>
      <c r="J1160" t="s">
        <v>1668</v>
      </c>
      <c r="K1160" t="s">
        <v>1682</v>
      </c>
      <c r="L1160" t="s">
        <v>1658</v>
      </c>
      <c r="M1160" s="86">
        <v>39845</v>
      </c>
    </row>
    <row r="1161" spans="1:13" x14ac:dyDescent="0.2">
      <c r="A1161">
        <v>34532</v>
      </c>
      <c r="B1161" s="86">
        <v>41254</v>
      </c>
      <c r="C1161" t="s">
        <v>1652</v>
      </c>
      <c r="D1161">
        <v>41</v>
      </c>
      <c r="E1161">
        <v>1234.3599999999999</v>
      </c>
      <c r="F1161" t="s">
        <v>1653</v>
      </c>
      <c r="G1161">
        <v>19.510000000000002</v>
      </c>
      <c r="H1161" t="s">
        <v>1654</v>
      </c>
      <c r="I1161" t="s">
        <v>1662</v>
      </c>
      <c r="J1161" t="s">
        <v>1668</v>
      </c>
      <c r="K1161" t="s">
        <v>1696</v>
      </c>
      <c r="L1161" t="s">
        <v>1658</v>
      </c>
      <c r="M1161" s="86">
        <v>41261</v>
      </c>
    </row>
    <row r="1162" spans="1:13" x14ac:dyDescent="0.2">
      <c r="A1162">
        <v>3362</v>
      </c>
      <c r="B1162" s="86">
        <v>40752</v>
      </c>
      <c r="C1162" t="s">
        <v>1652</v>
      </c>
      <c r="D1162">
        <v>40</v>
      </c>
      <c r="E1162">
        <v>1699.52</v>
      </c>
      <c r="F1162" t="s">
        <v>1660</v>
      </c>
      <c r="G1162">
        <v>1.99</v>
      </c>
      <c r="H1162" t="s">
        <v>1654</v>
      </c>
      <c r="I1162" t="s">
        <v>1662</v>
      </c>
      <c r="J1162" t="s">
        <v>1663</v>
      </c>
      <c r="K1162" t="s">
        <v>1677</v>
      </c>
      <c r="L1162" t="s">
        <v>1680</v>
      </c>
      <c r="M1162" s="86">
        <v>40756</v>
      </c>
    </row>
    <row r="1163" spans="1:13" x14ac:dyDescent="0.2">
      <c r="A1163">
        <v>44290</v>
      </c>
      <c r="B1163" s="86">
        <v>40258</v>
      </c>
      <c r="C1163" t="s">
        <v>1675</v>
      </c>
      <c r="D1163">
        <v>41</v>
      </c>
      <c r="E1163">
        <v>276.64999999999998</v>
      </c>
      <c r="F1163" t="s">
        <v>1660</v>
      </c>
      <c r="G1163">
        <v>5.87</v>
      </c>
      <c r="H1163" t="s">
        <v>1688</v>
      </c>
      <c r="I1163" t="s">
        <v>1667</v>
      </c>
      <c r="J1163" t="s">
        <v>1668</v>
      </c>
      <c r="K1163" t="s">
        <v>1679</v>
      </c>
      <c r="L1163" t="s">
        <v>1658</v>
      </c>
      <c r="M1163" s="86">
        <v>40260</v>
      </c>
    </row>
    <row r="1164" spans="1:13" x14ac:dyDescent="0.2">
      <c r="A1164">
        <v>4676</v>
      </c>
      <c r="B1164" s="86">
        <v>40786</v>
      </c>
      <c r="C1164" t="s">
        <v>1659</v>
      </c>
      <c r="D1164">
        <v>11</v>
      </c>
      <c r="E1164">
        <v>1210.0515</v>
      </c>
      <c r="F1164" t="s">
        <v>1660</v>
      </c>
      <c r="G1164">
        <v>7.69</v>
      </c>
      <c r="H1164" t="s">
        <v>1699</v>
      </c>
      <c r="I1164" t="s">
        <v>1676</v>
      </c>
      <c r="J1164" t="s">
        <v>1663</v>
      </c>
      <c r="K1164" t="s">
        <v>1664</v>
      </c>
      <c r="L1164" t="s">
        <v>1658</v>
      </c>
      <c r="M1164" s="86">
        <v>40787</v>
      </c>
    </row>
    <row r="1165" spans="1:13" x14ac:dyDescent="0.2">
      <c r="A1165">
        <v>8901</v>
      </c>
      <c r="B1165" s="86">
        <v>40775</v>
      </c>
      <c r="C1165" t="s">
        <v>1652</v>
      </c>
      <c r="D1165">
        <v>15</v>
      </c>
      <c r="E1165">
        <v>168.9</v>
      </c>
      <c r="F1165" t="s">
        <v>1653</v>
      </c>
      <c r="G1165">
        <v>6.24</v>
      </c>
      <c r="H1165" t="s">
        <v>1681</v>
      </c>
      <c r="I1165" t="s">
        <v>1655</v>
      </c>
      <c r="J1165" t="s">
        <v>1663</v>
      </c>
      <c r="K1165" t="s">
        <v>1695</v>
      </c>
      <c r="L1165" t="s">
        <v>1665</v>
      </c>
      <c r="M1165" s="86">
        <v>40782</v>
      </c>
    </row>
    <row r="1166" spans="1:13" x14ac:dyDescent="0.2">
      <c r="A1166">
        <v>58628</v>
      </c>
      <c r="B1166" s="86">
        <v>39896</v>
      </c>
      <c r="C1166" t="s">
        <v>1675</v>
      </c>
      <c r="D1166">
        <v>23</v>
      </c>
      <c r="E1166">
        <v>2527.7919999999999</v>
      </c>
      <c r="F1166" t="s">
        <v>1672</v>
      </c>
      <c r="G1166">
        <v>52.42</v>
      </c>
      <c r="H1166" t="s">
        <v>1683</v>
      </c>
      <c r="I1166" t="s">
        <v>1662</v>
      </c>
      <c r="J1166" t="s">
        <v>1656</v>
      </c>
      <c r="K1166" t="s">
        <v>1691</v>
      </c>
      <c r="L1166" t="s">
        <v>1698</v>
      </c>
      <c r="M1166" s="86">
        <v>39897</v>
      </c>
    </row>
    <row r="1167" spans="1:13" x14ac:dyDescent="0.2">
      <c r="A1167">
        <v>6274</v>
      </c>
      <c r="B1167" s="86">
        <v>40738</v>
      </c>
      <c r="C1167" t="s">
        <v>1666</v>
      </c>
      <c r="D1167">
        <v>22</v>
      </c>
      <c r="E1167">
        <v>46.36</v>
      </c>
      <c r="F1167" t="s">
        <v>1653</v>
      </c>
      <c r="G1167">
        <v>4.08</v>
      </c>
      <c r="H1167" t="s">
        <v>1654</v>
      </c>
      <c r="I1167" t="s">
        <v>1676</v>
      </c>
      <c r="J1167" t="s">
        <v>1656</v>
      </c>
      <c r="K1167" t="s">
        <v>1657</v>
      </c>
      <c r="L1167" t="s">
        <v>1680</v>
      </c>
      <c r="M1167" s="86">
        <v>40739</v>
      </c>
    </row>
    <row r="1168" spans="1:13" x14ac:dyDescent="0.2">
      <c r="A1168">
        <v>3586</v>
      </c>
      <c r="B1168" s="86">
        <v>40516</v>
      </c>
      <c r="C1168" t="s">
        <v>1659</v>
      </c>
      <c r="D1168">
        <v>32</v>
      </c>
      <c r="E1168">
        <v>383.57</v>
      </c>
      <c r="F1168" t="s">
        <v>1660</v>
      </c>
      <c r="G1168">
        <v>5.16</v>
      </c>
      <c r="H1168" t="s">
        <v>1683</v>
      </c>
      <c r="I1168" t="s">
        <v>1676</v>
      </c>
      <c r="J1168" t="s">
        <v>1656</v>
      </c>
      <c r="K1168" t="s">
        <v>1657</v>
      </c>
      <c r="L1168" t="s">
        <v>1658</v>
      </c>
      <c r="M1168" s="86">
        <v>40517</v>
      </c>
    </row>
    <row r="1169" spans="1:13" x14ac:dyDescent="0.2">
      <c r="A1169">
        <v>16065</v>
      </c>
      <c r="B1169" s="86">
        <v>40379</v>
      </c>
      <c r="C1169" t="s">
        <v>1659</v>
      </c>
      <c r="D1169">
        <v>15</v>
      </c>
      <c r="E1169">
        <v>6933.45</v>
      </c>
      <c r="F1169" t="s">
        <v>1672</v>
      </c>
      <c r="G1169">
        <v>49</v>
      </c>
      <c r="H1169" t="s">
        <v>1661</v>
      </c>
      <c r="I1169" t="s">
        <v>1667</v>
      </c>
      <c r="J1169" t="s">
        <v>1663</v>
      </c>
      <c r="K1169" t="s">
        <v>1686</v>
      </c>
      <c r="L1169" t="s">
        <v>1674</v>
      </c>
      <c r="M1169" s="86">
        <v>40379</v>
      </c>
    </row>
    <row r="1170" spans="1:13" x14ac:dyDescent="0.2">
      <c r="A1170">
        <v>39845</v>
      </c>
      <c r="B1170" s="86">
        <v>40062</v>
      </c>
      <c r="C1170" t="s">
        <v>1671</v>
      </c>
      <c r="D1170">
        <v>44</v>
      </c>
      <c r="E1170">
        <v>447.42</v>
      </c>
      <c r="F1170" t="s">
        <v>1660</v>
      </c>
      <c r="G1170">
        <v>4.78</v>
      </c>
      <c r="H1170" t="s">
        <v>1654</v>
      </c>
      <c r="I1170" t="s">
        <v>1676</v>
      </c>
      <c r="J1170" t="s">
        <v>1668</v>
      </c>
      <c r="K1170" t="s">
        <v>1679</v>
      </c>
      <c r="L1170" t="s">
        <v>1658</v>
      </c>
      <c r="M1170" s="86">
        <v>40063</v>
      </c>
    </row>
    <row r="1171" spans="1:13" x14ac:dyDescent="0.2">
      <c r="A1171">
        <v>14113</v>
      </c>
      <c r="B1171" s="86">
        <v>40759</v>
      </c>
      <c r="C1171" t="s">
        <v>1659</v>
      </c>
      <c r="D1171">
        <v>22</v>
      </c>
      <c r="E1171">
        <v>8218.16</v>
      </c>
      <c r="F1171" t="s">
        <v>1672</v>
      </c>
      <c r="G1171">
        <v>85.63</v>
      </c>
      <c r="H1171" t="s">
        <v>1683</v>
      </c>
      <c r="I1171" t="s">
        <v>1676</v>
      </c>
      <c r="J1171" t="s">
        <v>1656</v>
      </c>
      <c r="K1171" t="s">
        <v>1691</v>
      </c>
      <c r="L1171" t="s">
        <v>1698</v>
      </c>
      <c r="M1171" s="86">
        <v>40761</v>
      </c>
    </row>
    <row r="1172" spans="1:13" x14ac:dyDescent="0.2">
      <c r="A1172">
        <v>7427</v>
      </c>
      <c r="B1172" s="86">
        <v>41258</v>
      </c>
      <c r="C1172" t="s">
        <v>1666</v>
      </c>
      <c r="D1172">
        <v>9</v>
      </c>
      <c r="E1172">
        <v>182.26</v>
      </c>
      <c r="F1172" t="s">
        <v>1660</v>
      </c>
      <c r="G1172">
        <v>1.49</v>
      </c>
      <c r="H1172" t="s">
        <v>1654</v>
      </c>
      <c r="I1172" t="s">
        <v>1667</v>
      </c>
      <c r="J1172" t="s">
        <v>1668</v>
      </c>
      <c r="K1172" t="s">
        <v>1682</v>
      </c>
      <c r="L1172" t="s">
        <v>1658</v>
      </c>
      <c r="M1172" s="86">
        <v>41259</v>
      </c>
    </row>
    <row r="1173" spans="1:13" x14ac:dyDescent="0.2">
      <c r="A1173">
        <v>12261</v>
      </c>
      <c r="B1173" s="86">
        <v>40474</v>
      </c>
      <c r="C1173" t="s">
        <v>1652</v>
      </c>
      <c r="D1173">
        <v>12</v>
      </c>
      <c r="E1173">
        <v>2237.7600000000002</v>
      </c>
      <c r="F1173" t="s">
        <v>1672</v>
      </c>
      <c r="G1173">
        <v>23.76</v>
      </c>
      <c r="H1173" t="s">
        <v>1661</v>
      </c>
      <c r="I1173" t="s">
        <v>1667</v>
      </c>
      <c r="J1173" t="s">
        <v>1656</v>
      </c>
      <c r="K1173" t="s">
        <v>1673</v>
      </c>
      <c r="L1173" t="s">
        <v>1674</v>
      </c>
      <c r="M1173" s="86">
        <v>40479</v>
      </c>
    </row>
    <row r="1174" spans="1:13" x14ac:dyDescent="0.2">
      <c r="A1174">
        <v>8229</v>
      </c>
      <c r="B1174" s="86">
        <v>40154</v>
      </c>
      <c r="C1174" t="s">
        <v>1675</v>
      </c>
      <c r="D1174">
        <v>7</v>
      </c>
      <c r="E1174">
        <v>3565.27</v>
      </c>
      <c r="F1174" t="s">
        <v>1672</v>
      </c>
      <c r="G1174">
        <v>14.7</v>
      </c>
      <c r="H1174" t="s">
        <v>1654</v>
      </c>
      <c r="I1174" t="s">
        <v>1676</v>
      </c>
      <c r="J1174" t="s">
        <v>1663</v>
      </c>
      <c r="K1174" t="s">
        <v>1695</v>
      </c>
      <c r="L1174" t="s">
        <v>1674</v>
      </c>
      <c r="M1174" s="86">
        <v>40156</v>
      </c>
    </row>
    <row r="1175" spans="1:13" x14ac:dyDescent="0.2">
      <c r="A1175">
        <v>18534</v>
      </c>
      <c r="B1175" s="86">
        <v>40907</v>
      </c>
      <c r="C1175" t="s">
        <v>1652</v>
      </c>
      <c r="D1175">
        <v>36</v>
      </c>
      <c r="E1175">
        <v>282.58</v>
      </c>
      <c r="F1175" t="s">
        <v>1653</v>
      </c>
      <c r="G1175">
        <v>1.99</v>
      </c>
      <c r="H1175" t="s">
        <v>1692</v>
      </c>
      <c r="I1175" t="s">
        <v>1667</v>
      </c>
      <c r="J1175" t="s">
        <v>1663</v>
      </c>
      <c r="K1175" t="s">
        <v>1677</v>
      </c>
      <c r="L1175" t="s">
        <v>1680</v>
      </c>
      <c r="M1175" s="86">
        <v>40907</v>
      </c>
    </row>
    <row r="1176" spans="1:13" x14ac:dyDescent="0.2">
      <c r="A1176">
        <v>49799</v>
      </c>
      <c r="B1176" s="86">
        <v>40049</v>
      </c>
      <c r="C1176" t="s">
        <v>1659</v>
      </c>
      <c r="D1176">
        <v>4</v>
      </c>
      <c r="E1176">
        <v>1614.97</v>
      </c>
      <c r="F1176" t="s">
        <v>1672</v>
      </c>
      <c r="G1176">
        <v>85.63</v>
      </c>
      <c r="H1176" t="s">
        <v>1690</v>
      </c>
      <c r="I1176" t="s">
        <v>1676</v>
      </c>
      <c r="J1176" t="s">
        <v>1656</v>
      </c>
      <c r="K1176" t="s">
        <v>1691</v>
      </c>
      <c r="L1176" t="s">
        <v>1698</v>
      </c>
      <c r="M1176" s="86">
        <v>40051</v>
      </c>
    </row>
    <row r="1177" spans="1:13" x14ac:dyDescent="0.2">
      <c r="A1177">
        <v>51362</v>
      </c>
      <c r="B1177" s="86">
        <v>40231</v>
      </c>
      <c r="C1177" t="s">
        <v>1675</v>
      </c>
      <c r="D1177">
        <v>47</v>
      </c>
      <c r="E1177">
        <v>1501.8</v>
      </c>
      <c r="F1177" t="s">
        <v>1660</v>
      </c>
      <c r="G1177">
        <v>4</v>
      </c>
      <c r="H1177" t="s">
        <v>1654</v>
      </c>
      <c r="I1177" t="s">
        <v>1667</v>
      </c>
      <c r="J1177" t="s">
        <v>1663</v>
      </c>
      <c r="K1177" t="s">
        <v>1677</v>
      </c>
      <c r="L1177" t="s">
        <v>1658</v>
      </c>
      <c r="M1177" s="86">
        <v>40233</v>
      </c>
    </row>
    <row r="1178" spans="1:13" x14ac:dyDescent="0.2">
      <c r="A1178">
        <v>57510</v>
      </c>
      <c r="B1178" s="86">
        <v>40887</v>
      </c>
      <c r="C1178" t="s">
        <v>1666</v>
      </c>
      <c r="D1178">
        <v>6</v>
      </c>
      <c r="E1178">
        <v>48.05</v>
      </c>
      <c r="F1178" t="s">
        <v>1660</v>
      </c>
      <c r="G1178">
        <v>5.2</v>
      </c>
      <c r="H1178" t="s">
        <v>1688</v>
      </c>
      <c r="I1178" t="s">
        <v>1667</v>
      </c>
      <c r="J1178" t="s">
        <v>1668</v>
      </c>
      <c r="K1178" t="s">
        <v>1679</v>
      </c>
      <c r="L1178" t="s">
        <v>1658</v>
      </c>
      <c r="M1178" s="86">
        <v>40887</v>
      </c>
    </row>
    <row r="1179" spans="1:13" x14ac:dyDescent="0.2">
      <c r="A1179">
        <v>25634</v>
      </c>
      <c r="B1179" s="86">
        <v>40388</v>
      </c>
      <c r="C1179" t="s">
        <v>1666</v>
      </c>
      <c r="D1179">
        <v>26</v>
      </c>
      <c r="E1179">
        <v>626.07000000000005</v>
      </c>
      <c r="F1179" t="s">
        <v>1653</v>
      </c>
      <c r="G1179">
        <v>6.71</v>
      </c>
      <c r="H1179" t="s">
        <v>1678</v>
      </c>
      <c r="I1179" t="s">
        <v>1667</v>
      </c>
      <c r="J1179" t="s">
        <v>1668</v>
      </c>
      <c r="K1179" t="s">
        <v>1696</v>
      </c>
      <c r="L1179" t="s">
        <v>1658</v>
      </c>
      <c r="M1179" s="86">
        <v>40389</v>
      </c>
    </row>
    <row r="1180" spans="1:13" x14ac:dyDescent="0.2">
      <c r="A1180">
        <v>47747</v>
      </c>
      <c r="B1180" s="86">
        <v>40868</v>
      </c>
      <c r="C1180" t="s">
        <v>1659</v>
      </c>
      <c r="D1180">
        <v>40</v>
      </c>
      <c r="E1180">
        <v>102.15</v>
      </c>
      <c r="F1180" t="s">
        <v>1653</v>
      </c>
      <c r="G1180">
        <v>5.33</v>
      </c>
      <c r="H1180" t="s">
        <v>1693</v>
      </c>
      <c r="I1180" t="s">
        <v>1655</v>
      </c>
      <c r="J1180" t="s">
        <v>1656</v>
      </c>
      <c r="K1180" t="s">
        <v>1657</v>
      </c>
      <c r="L1180" t="s">
        <v>1658</v>
      </c>
      <c r="M1180" s="86">
        <v>40870</v>
      </c>
    </row>
    <row r="1181" spans="1:13" x14ac:dyDescent="0.2">
      <c r="A1181">
        <v>15654</v>
      </c>
      <c r="B1181" s="86">
        <v>40088</v>
      </c>
      <c r="C1181" t="s">
        <v>1666</v>
      </c>
      <c r="D1181">
        <v>4</v>
      </c>
      <c r="E1181">
        <v>9396.41</v>
      </c>
      <c r="F1181" t="s">
        <v>1672</v>
      </c>
      <c r="G1181">
        <v>29.7</v>
      </c>
      <c r="H1181" t="s">
        <v>1681</v>
      </c>
      <c r="I1181" t="s">
        <v>1667</v>
      </c>
      <c r="J1181" t="s">
        <v>1663</v>
      </c>
      <c r="K1181" t="s">
        <v>1695</v>
      </c>
      <c r="L1181" t="s">
        <v>1674</v>
      </c>
      <c r="M1181" s="86">
        <v>40090</v>
      </c>
    </row>
    <row r="1182" spans="1:13" x14ac:dyDescent="0.2">
      <c r="A1182">
        <v>44225</v>
      </c>
      <c r="B1182" s="86">
        <v>39906</v>
      </c>
      <c r="C1182" t="s">
        <v>1659</v>
      </c>
      <c r="D1182">
        <v>29</v>
      </c>
      <c r="E1182">
        <v>1958.32</v>
      </c>
      <c r="F1182" t="s">
        <v>1660</v>
      </c>
      <c r="G1182">
        <v>10.84</v>
      </c>
      <c r="H1182" t="s">
        <v>1683</v>
      </c>
      <c r="I1182" t="s">
        <v>1662</v>
      </c>
      <c r="J1182" t="s">
        <v>1656</v>
      </c>
      <c r="K1182" t="s">
        <v>1657</v>
      </c>
      <c r="L1182" t="s">
        <v>1665</v>
      </c>
      <c r="M1182" s="86">
        <v>39908</v>
      </c>
    </row>
    <row r="1183" spans="1:13" x14ac:dyDescent="0.2">
      <c r="A1183">
        <v>27392</v>
      </c>
      <c r="B1183" s="86">
        <v>40970</v>
      </c>
      <c r="C1183" t="s">
        <v>1652</v>
      </c>
      <c r="D1183">
        <v>37</v>
      </c>
      <c r="E1183">
        <v>5753.85</v>
      </c>
      <c r="F1183" t="s">
        <v>1660</v>
      </c>
      <c r="G1183">
        <v>13.99</v>
      </c>
      <c r="H1183" t="s">
        <v>1678</v>
      </c>
      <c r="I1183" t="s">
        <v>1667</v>
      </c>
      <c r="J1183" t="s">
        <v>1663</v>
      </c>
      <c r="K1183" t="s">
        <v>1695</v>
      </c>
      <c r="L1183" t="s">
        <v>1665</v>
      </c>
      <c r="M1183" s="86">
        <v>40979</v>
      </c>
    </row>
    <row r="1184" spans="1:13" x14ac:dyDescent="0.2">
      <c r="A1184">
        <v>39649</v>
      </c>
      <c r="B1184" s="86">
        <v>40105</v>
      </c>
      <c r="C1184" t="s">
        <v>1659</v>
      </c>
      <c r="D1184">
        <v>10</v>
      </c>
      <c r="E1184">
        <v>1351.653</v>
      </c>
      <c r="F1184" t="s">
        <v>1653</v>
      </c>
      <c r="G1184">
        <v>8.99</v>
      </c>
      <c r="H1184" t="s">
        <v>1654</v>
      </c>
      <c r="I1184" t="s">
        <v>1667</v>
      </c>
      <c r="J1184" t="s">
        <v>1663</v>
      </c>
      <c r="K1184" t="s">
        <v>1664</v>
      </c>
      <c r="L1184" t="s">
        <v>1658</v>
      </c>
      <c r="M1184" s="86">
        <v>40106</v>
      </c>
    </row>
    <row r="1185" spans="1:13" x14ac:dyDescent="0.2">
      <c r="A1185">
        <v>46402</v>
      </c>
      <c r="B1185" s="86">
        <v>40551</v>
      </c>
      <c r="C1185" t="s">
        <v>1675</v>
      </c>
      <c r="D1185">
        <v>29</v>
      </c>
      <c r="E1185">
        <v>1777.4690000000001</v>
      </c>
      <c r="F1185" t="s">
        <v>1660</v>
      </c>
      <c r="G1185">
        <v>13.99</v>
      </c>
      <c r="H1185" t="s">
        <v>1661</v>
      </c>
      <c r="I1185" t="s">
        <v>1655</v>
      </c>
      <c r="J1185" t="s">
        <v>1663</v>
      </c>
      <c r="K1185" t="s">
        <v>1664</v>
      </c>
      <c r="L1185" t="s">
        <v>1665</v>
      </c>
      <c r="M1185" s="86">
        <v>40552</v>
      </c>
    </row>
    <row r="1186" spans="1:13" x14ac:dyDescent="0.2">
      <c r="A1186">
        <v>9668</v>
      </c>
      <c r="B1186" s="86">
        <v>40062</v>
      </c>
      <c r="C1186" t="s">
        <v>1652</v>
      </c>
      <c r="D1186">
        <v>10</v>
      </c>
      <c r="E1186">
        <v>42.67</v>
      </c>
      <c r="F1186" t="s">
        <v>1660</v>
      </c>
      <c r="G1186">
        <v>2.99</v>
      </c>
      <c r="H1186" t="s">
        <v>1690</v>
      </c>
      <c r="I1186" t="s">
        <v>1662</v>
      </c>
      <c r="J1186" t="s">
        <v>1668</v>
      </c>
      <c r="K1186" t="s">
        <v>1682</v>
      </c>
      <c r="L1186" t="s">
        <v>1658</v>
      </c>
      <c r="M1186" s="86">
        <v>40064</v>
      </c>
    </row>
    <row r="1187" spans="1:13" x14ac:dyDescent="0.2">
      <c r="A1187">
        <v>14883</v>
      </c>
      <c r="B1187" s="86">
        <v>40669</v>
      </c>
      <c r="C1187" t="s">
        <v>1652</v>
      </c>
      <c r="D1187">
        <v>38</v>
      </c>
      <c r="E1187">
        <v>978.4</v>
      </c>
      <c r="F1187" t="s">
        <v>1672</v>
      </c>
      <c r="G1187">
        <v>14.36</v>
      </c>
      <c r="H1187" t="s">
        <v>1685</v>
      </c>
      <c r="I1187" t="s">
        <v>1667</v>
      </c>
      <c r="J1187" t="s">
        <v>1656</v>
      </c>
      <c r="K1187" t="s">
        <v>1673</v>
      </c>
      <c r="L1187" t="s">
        <v>1674</v>
      </c>
      <c r="M1187" s="86">
        <v>40674</v>
      </c>
    </row>
    <row r="1188" spans="1:13" x14ac:dyDescent="0.2">
      <c r="A1188">
        <v>23558</v>
      </c>
      <c r="B1188" s="86">
        <v>40764</v>
      </c>
      <c r="C1188" t="s">
        <v>1652</v>
      </c>
      <c r="D1188">
        <v>17</v>
      </c>
      <c r="E1188">
        <v>579.71</v>
      </c>
      <c r="F1188" t="s">
        <v>1672</v>
      </c>
      <c r="G1188">
        <v>45.51</v>
      </c>
      <c r="H1188" t="s">
        <v>1661</v>
      </c>
      <c r="I1188" t="s">
        <v>1676</v>
      </c>
      <c r="J1188" t="s">
        <v>1656</v>
      </c>
      <c r="K1188" t="s">
        <v>1691</v>
      </c>
      <c r="L1188" t="s">
        <v>1698</v>
      </c>
      <c r="M1188" s="86">
        <v>40769</v>
      </c>
    </row>
    <row r="1189" spans="1:13" x14ac:dyDescent="0.2">
      <c r="A1189">
        <v>52896</v>
      </c>
      <c r="B1189" s="86">
        <v>40473</v>
      </c>
      <c r="C1189" t="s">
        <v>1659</v>
      </c>
      <c r="D1189">
        <v>49</v>
      </c>
      <c r="E1189">
        <v>188.7</v>
      </c>
      <c r="F1189" t="s">
        <v>1660</v>
      </c>
      <c r="G1189">
        <v>0.5</v>
      </c>
      <c r="H1189" t="s">
        <v>1661</v>
      </c>
      <c r="I1189" t="s">
        <v>1676</v>
      </c>
      <c r="J1189" t="s">
        <v>1668</v>
      </c>
      <c r="K1189" t="s">
        <v>1697</v>
      </c>
      <c r="L1189" t="s">
        <v>1658</v>
      </c>
      <c r="M1189" s="86">
        <v>40476</v>
      </c>
    </row>
    <row r="1190" spans="1:13" x14ac:dyDescent="0.2">
      <c r="A1190">
        <v>19174</v>
      </c>
      <c r="B1190" s="86">
        <v>40375</v>
      </c>
      <c r="C1190" t="s">
        <v>1675</v>
      </c>
      <c r="D1190">
        <v>19</v>
      </c>
      <c r="E1190">
        <v>1061.905</v>
      </c>
      <c r="F1190" t="s">
        <v>1660</v>
      </c>
      <c r="G1190">
        <v>2.5</v>
      </c>
      <c r="H1190" t="s">
        <v>1692</v>
      </c>
      <c r="I1190" t="s">
        <v>1662</v>
      </c>
      <c r="J1190" t="s">
        <v>1663</v>
      </c>
      <c r="K1190" t="s">
        <v>1664</v>
      </c>
      <c r="L1190" t="s">
        <v>1658</v>
      </c>
      <c r="M1190" s="86">
        <v>40376</v>
      </c>
    </row>
    <row r="1191" spans="1:13" x14ac:dyDescent="0.2">
      <c r="A1191">
        <v>11426</v>
      </c>
      <c r="B1191" s="86">
        <v>39940</v>
      </c>
      <c r="C1191" t="s">
        <v>1675</v>
      </c>
      <c r="D1191">
        <v>19</v>
      </c>
      <c r="E1191">
        <v>333.68</v>
      </c>
      <c r="F1191" t="s">
        <v>1660</v>
      </c>
      <c r="G1191">
        <v>1.99</v>
      </c>
      <c r="H1191" t="s">
        <v>1688</v>
      </c>
      <c r="I1191" t="s">
        <v>1655</v>
      </c>
      <c r="J1191" t="s">
        <v>1663</v>
      </c>
      <c r="K1191" t="s">
        <v>1677</v>
      </c>
      <c r="L1191" t="s">
        <v>1680</v>
      </c>
      <c r="M1191" s="86">
        <v>39941</v>
      </c>
    </row>
    <row r="1192" spans="1:13" x14ac:dyDescent="0.2">
      <c r="A1192">
        <v>40134</v>
      </c>
      <c r="B1192" s="86">
        <v>40825</v>
      </c>
      <c r="C1192" t="s">
        <v>1652</v>
      </c>
      <c r="D1192">
        <v>43</v>
      </c>
      <c r="E1192">
        <v>1461.1</v>
      </c>
      <c r="F1192" t="s">
        <v>1660</v>
      </c>
      <c r="G1192">
        <v>1.99</v>
      </c>
      <c r="H1192" t="s">
        <v>1654</v>
      </c>
      <c r="I1192" t="s">
        <v>1662</v>
      </c>
      <c r="J1192" t="s">
        <v>1663</v>
      </c>
      <c r="K1192" t="s">
        <v>1677</v>
      </c>
      <c r="L1192" t="s">
        <v>1680</v>
      </c>
      <c r="M1192" s="86">
        <v>40829</v>
      </c>
    </row>
    <row r="1193" spans="1:13" x14ac:dyDescent="0.2">
      <c r="A1193">
        <v>29346</v>
      </c>
      <c r="B1193" s="86">
        <v>40041</v>
      </c>
      <c r="C1193" t="s">
        <v>1652</v>
      </c>
      <c r="D1193">
        <v>2</v>
      </c>
      <c r="E1193">
        <v>29.06</v>
      </c>
      <c r="F1193" t="s">
        <v>1660</v>
      </c>
      <c r="G1193">
        <v>6.97</v>
      </c>
      <c r="H1193" t="s">
        <v>1692</v>
      </c>
      <c r="I1193" t="s">
        <v>1667</v>
      </c>
      <c r="J1193" t="s">
        <v>1668</v>
      </c>
      <c r="K1193" t="s">
        <v>1696</v>
      </c>
      <c r="L1193" t="s">
        <v>1658</v>
      </c>
      <c r="M1193" s="86">
        <v>40045</v>
      </c>
    </row>
    <row r="1194" spans="1:13" x14ac:dyDescent="0.2">
      <c r="A1194">
        <v>37924</v>
      </c>
      <c r="B1194" s="86">
        <v>40146</v>
      </c>
      <c r="C1194" t="s">
        <v>1659</v>
      </c>
      <c r="D1194">
        <v>49</v>
      </c>
      <c r="E1194">
        <v>8094.55</v>
      </c>
      <c r="F1194" t="s">
        <v>1660</v>
      </c>
      <c r="G1194">
        <v>19.989999999999998</v>
      </c>
      <c r="H1194" t="s">
        <v>1688</v>
      </c>
      <c r="I1194" t="s">
        <v>1676</v>
      </c>
      <c r="J1194" t="s">
        <v>1668</v>
      </c>
      <c r="K1194" t="s">
        <v>1694</v>
      </c>
      <c r="L1194" t="s">
        <v>1658</v>
      </c>
      <c r="M1194" s="86">
        <v>40146</v>
      </c>
    </row>
    <row r="1195" spans="1:13" x14ac:dyDescent="0.2">
      <c r="A1195">
        <v>31232</v>
      </c>
      <c r="B1195" s="86">
        <v>41150</v>
      </c>
      <c r="C1195" t="s">
        <v>1659</v>
      </c>
      <c r="D1195">
        <v>9</v>
      </c>
      <c r="E1195">
        <v>2643.15</v>
      </c>
      <c r="F1195" t="s">
        <v>1672</v>
      </c>
      <c r="G1195">
        <v>61.76</v>
      </c>
      <c r="H1195" t="s">
        <v>1661</v>
      </c>
      <c r="I1195" t="s">
        <v>1676</v>
      </c>
      <c r="J1195" t="s">
        <v>1656</v>
      </c>
      <c r="K1195" t="s">
        <v>1691</v>
      </c>
      <c r="L1195" t="s">
        <v>1698</v>
      </c>
      <c r="M1195" s="86">
        <v>41153</v>
      </c>
    </row>
    <row r="1196" spans="1:13" x14ac:dyDescent="0.2">
      <c r="A1196">
        <v>53671</v>
      </c>
      <c r="B1196" s="86">
        <v>40704</v>
      </c>
      <c r="C1196" t="s">
        <v>1675</v>
      </c>
      <c r="D1196">
        <v>39</v>
      </c>
      <c r="E1196">
        <v>616.5</v>
      </c>
      <c r="F1196" t="s">
        <v>1660</v>
      </c>
      <c r="G1196">
        <v>8.4</v>
      </c>
      <c r="H1196" t="s">
        <v>1661</v>
      </c>
      <c r="I1196" t="s">
        <v>1662</v>
      </c>
      <c r="J1196" t="s">
        <v>1668</v>
      </c>
      <c r="K1196" t="s">
        <v>1682</v>
      </c>
      <c r="L1196" t="s">
        <v>1658</v>
      </c>
      <c r="M1196" s="86">
        <v>40705</v>
      </c>
    </row>
    <row r="1197" spans="1:13" x14ac:dyDescent="0.2">
      <c r="A1197">
        <v>7015</v>
      </c>
      <c r="B1197" s="86">
        <v>40463</v>
      </c>
      <c r="C1197" t="s">
        <v>1666</v>
      </c>
      <c r="D1197">
        <v>42</v>
      </c>
      <c r="E1197">
        <v>7143.9269999999997</v>
      </c>
      <c r="F1197" t="s">
        <v>1653</v>
      </c>
      <c r="G1197">
        <v>4.2</v>
      </c>
      <c r="H1197" t="s">
        <v>1692</v>
      </c>
      <c r="I1197" t="s">
        <v>1676</v>
      </c>
      <c r="J1197" t="s">
        <v>1663</v>
      </c>
      <c r="K1197" t="s">
        <v>1664</v>
      </c>
      <c r="L1197" t="s">
        <v>1658</v>
      </c>
      <c r="M1197" s="86">
        <v>40464</v>
      </c>
    </row>
    <row r="1198" spans="1:13" x14ac:dyDescent="0.2">
      <c r="A1198">
        <v>6272</v>
      </c>
      <c r="B1198" s="86">
        <v>40236</v>
      </c>
      <c r="C1198" t="s">
        <v>1659</v>
      </c>
      <c r="D1198">
        <v>8</v>
      </c>
      <c r="E1198">
        <v>358.41950000000003</v>
      </c>
      <c r="F1198" t="s">
        <v>1653</v>
      </c>
      <c r="G1198">
        <v>2.5</v>
      </c>
      <c r="H1198" t="s">
        <v>1688</v>
      </c>
      <c r="I1198" t="s">
        <v>1667</v>
      </c>
      <c r="J1198" t="s">
        <v>1663</v>
      </c>
      <c r="K1198" t="s">
        <v>1664</v>
      </c>
      <c r="L1198" t="s">
        <v>1680</v>
      </c>
      <c r="M1198" s="86">
        <v>40238</v>
      </c>
    </row>
    <row r="1199" spans="1:13" x14ac:dyDescent="0.2">
      <c r="A1199">
        <v>10563</v>
      </c>
      <c r="B1199" s="86">
        <v>40450</v>
      </c>
      <c r="C1199" t="s">
        <v>1671</v>
      </c>
      <c r="D1199">
        <v>38</v>
      </c>
      <c r="E1199">
        <v>10223.19</v>
      </c>
      <c r="F1199" t="s">
        <v>1660</v>
      </c>
      <c r="G1199">
        <v>19.989999999999998</v>
      </c>
      <c r="H1199" t="s">
        <v>1681</v>
      </c>
      <c r="I1199" t="s">
        <v>1667</v>
      </c>
      <c r="J1199" t="s">
        <v>1668</v>
      </c>
      <c r="K1199" t="s">
        <v>1702</v>
      </c>
      <c r="L1199" t="s">
        <v>1658</v>
      </c>
      <c r="M1199" s="86">
        <v>40451</v>
      </c>
    </row>
    <row r="1200" spans="1:13" x14ac:dyDescent="0.2">
      <c r="A1200">
        <v>6661</v>
      </c>
      <c r="B1200" s="86">
        <v>40284</v>
      </c>
      <c r="C1200" t="s">
        <v>1652</v>
      </c>
      <c r="D1200">
        <v>47</v>
      </c>
      <c r="E1200">
        <v>19224.919999999998</v>
      </c>
      <c r="F1200" t="s">
        <v>1672</v>
      </c>
      <c r="G1200">
        <v>49</v>
      </c>
      <c r="H1200" t="s">
        <v>1685</v>
      </c>
      <c r="I1200" t="s">
        <v>1662</v>
      </c>
      <c r="J1200" t="s">
        <v>1663</v>
      </c>
      <c r="K1200" t="s">
        <v>1686</v>
      </c>
      <c r="L1200" t="s">
        <v>1674</v>
      </c>
      <c r="M1200" s="86">
        <v>40288</v>
      </c>
    </row>
    <row r="1201" spans="1:13" x14ac:dyDescent="0.2">
      <c r="A1201">
        <v>27715</v>
      </c>
      <c r="B1201" s="86">
        <v>40805</v>
      </c>
      <c r="C1201" t="s">
        <v>1659</v>
      </c>
      <c r="D1201">
        <v>12</v>
      </c>
      <c r="E1201">
        <v>94.52</v>
      </c>
      <c r="F1201" t="s">
        <v>1660</v>
      </c>
      <c r="G1201">
        <v>6.28</v>
      </c>
      <c r="H1201" t="s">
        <v>1681</v>
      </c>
      <c r="I1201" t="s">
        <v>1655</v>
      </c>
      <c r="J1201" t="s">
        <v>1668</v>
      </c>
      <c r="K1201" t="s">
        <v>1682</v>
      </c>
      <c r="L1201" t="s">
        <v>1658</v>
      </c>
      <c r="M1201" s="86">
        <v>40807</v>
      </c>
    </row>
    <row r="1202" spans="1:13" x14ac:dyDescent="0.2">
      <c r="A1202">
        <v>8231</v>
      </c>
      <c r="B1202" s="86">
        <v>41200</v>
      </c>
      <c r="C1202" t="s">
        <v>1671</v>
      </c>
      <c r="D1202">
        <v>27</v>
      </c>
      <c r="E1202">
        <v>79.44</v>
      </c>
      <c r="F1202" t="s">
        <v>1660</v>
      </c>
      <c r="G1202">
        <v>0.5</v>
      </c>
      <c r="H1202" t="s">
        <v>1661</v>
      </c>
      <c r="I1202" t="s">
        <v>1667</v>
      </c>
      <c r="J1202" t="s">
        <v>1668</v>
      </c>
      <c r="K1202" t="s">
        <v>1697</v>
      </c>
      <c r="L1202" t="s">
        <v>1658</v>
      </c>
      <c r="M1202" s="86">
        <v>41202</v>
      </c>
    </row>
    <row r="1203" spans="1:13" x14ac:dyDescent="0.2">
      <c r="A1203">
        <v>40485</v>
      </c>
      <c r="B1203" s="86">
        <v>40174</v>
      </c>
      <c r="C1203" t="s">
        <v>1666</v>
      </c>
      <c r="D1203">
        <v>7</v>
      </c>
      <c r="E1203">
        <v>388.71350000000001</v>
      </c>
      <c r="F1203" t="s">
        <v>1660</v>
      </c>
      <c r="G1203">
        <v>3.99</v>
      </c>
      <c r="H1203" t="s">
        <v>1654</v>
      </c>
      <c r="I1203" t="s">
        <v>1667</v>
      </c>
      <c r="J1203" t="s">
        <v>1663</v>
      </c>
      <c r="K1203" t="s">
        <v>1664</v>
      </c>
      <c r="L1203" t="s">
        <v>1658</v>
      </c>
      <c r="M1203" s="86">
        <v>40175</v>
      </c>
    </row>
    <row r="1204" spans="1:13" x14ac:dyDescent="0.2">
      <c r="A1204">
        <v>7846</v>
      </c>
      <c r="B1204" s="86">
        <v>40719</v>
      </c>
      <c r="C1204" t="s">
        <v>1652</v>
      </c>
      <c r="D1204">
        <v>47</v>
      </c>
      <c r="E1204">
        <v>2926.33</v>
      </c>
      <c r="F1204" t="s">
        <v>1660</v>
      </c>
      <c r="G1204">
        <v>19.989999999999998</v>
      </c>
      <c r="H1204" t="s">
        <v>1683</v>
      </c>
      <c r="I1204" t="s">
        <v>1667</v>
      </c>
      <c r="J1204" t="s">
        <v>1668</v>
      </c>
      <c r="K1204" t="s">
        <v>1682</v>
      </c>
      <c r="L1204" t="s">
        <v>1658</v>
      </c>
      <c r="M1204" s="86">
        <v>40724</v>
      </c>
    </row>
    <row r="1205" spans="1:13" x14ac:dyDescent="0.2">
      <c r="A1205">
        <v>10369</v>
      </c>
      <c r="B1205" s="86">
        <v>40856</v>
      </c>
      <c r="C1205" t="s">
        <v>1652</v>
      </c>
      <c r="D1205">
        <v>4</v>
      </c>
      <c r="E1205">
        <v>27.34</v>
      </c>
      <c r="F1205" t="s">
        <v>1660</v>
      </c>
      <c r="G1205">
        <v>4.96</v>
      </c>
      <c r="H1205" t="s">
        <v>1654</v>
      </c>
      <c r="I1205" t="s">
        <v>1676</v>
      </c>
      <c r="J1205" t="s">
        <v>1668</v>
      </c>
      <c r="K1205" t="s">
        <v>1679</v>
      </c>
      <c r="L1205" t="s">
        <v>1658</v>
      </c>
      <c r="M1205" s="86">
        <v>40858</v>
      </c>
    </row>
    <row r="1206" spans="1:13" x14ac:dyDescent="0.2">
      <c r="A1206">
        <v>53024</v>
      </c>
      <c r="B1206" s="86">
        <v>41041</v>
      </c>
      <c r="C1206" t="s">
        <v>1666</v>
      </c>
      <c r="D1206">
        <v>9</v>
      </c>
      <c r="E1206">
        <v>187.13</v>
      </c>
      <c r="F1206" t="s">
        <v>1660</v>
      </c>
      <c r="G1206">
        <v>14.39</v>
      </c>
      <c r="H1206" t="s">
        <v>1661</v>
      </c>
      <c r="I1206" t="s">
        <v>1667</v>
      </c>
      <c r="J1206" t="s">
        <v>1656</v>
      </c>
      <c r="K1206" t="s">
        <v>1657</v>
      </c>
      <c r="L1206" t="s">
        <v>1658</v>
      </c>
      <c r="M1206" s="86">
        <v>41042</v>
      </c>
    </row>
    <row r="1207" spans="1:13" x14ac:dyDescent="0.2">
      <c r="A1207">
        <v>12258</v>
      </c>
      <c r="B1207" s="86">
        <v>40147</v>
      </c>
      <c r="C1207" t="s">
        <v>1652</v>
      </c>
      <c r="D1207">
        <v>22</v>
      </c>
      <c r="E1207">
        <v>2431.13</v>
      </c>
      <c r="F1207" t="s">
        <v>1660</v>
      </c>
      <c r="G1207">
        <v>13.99</v>
      </c>
      <c r="H1207" t="s">
        <v>1661</v>
      </c>
      <c r="I1207" t="s">
        <v>1676</v>
      </c>
      <c r="J1207" t="s">
        <v>1656</v>
      </c>
      <c r="K1207" t="s">
        <v>1657</v>
      </c>
      <c r="L1207" t="s">
        <v>1665</v>
      </c>
      <c r="M1207" s="86">
        <v>40151</v>
      </c>
    </row>
    <row r="1208" spans="1:13" x14ac:dyDescent="0.2">
      <c r="A1208">
        <v>41636</v>
      </c>
      <c r="B1208" s="86">
        <v>40039</v>
      </c>
      <c r="C1208" t="s">
        <v>1671</v>
      </c>
      <c r="D1208">
        <v>27</v>
      </c>
      <c r="E1208">
        <v>2762.857</v>
      </c>
      <c r="F1208" t="s">
        <v>1660</v>
      </c>
      <c r="G1208">
        <v>4.2300000000000004</v>
      </c>
      <c r="H1208" t="s">
        <v>1688</v>
      </c>
      <c r="I1208" t="s">
        <v>1676</v>
      </c>
      <c r="J1208" t="s">
        <v>1663</v>
      </c>
      <c r="K1208" t="s">
        <v>1664</v>
      </c>
      <c r="L1208" t="s">
        <v>1658</v>
      </c>
      <c r="M1208" s="86">
        <v>40041</v>
      </c>
    </row>
    <row r="1209" spans="1:13" x14ac:dyDescent="0.2">
      <c r="A1209">
        <v>19367</v>
      </c>
      <c r="B1209" s="86">
        <v>39923</v>
      </c>
      <c r="C1209" t="s">
        <v>1659</v>
      </c>
      <c r="D1209">
        <v>20</v>
      </c>
      <c r="E1209">
        <v>112.42</v>
      </c>
      <c r="F1209" t="s">
        <v>1660</v>
      </c>
      <c r="G1209">
        <v>2.5</v>
      </c>
      <c r="H1209" t="s">
        <v>1688</v>
      </c>
      <c r="I1209" t="s">
        <v>1676</v>
      </c>
      <c r="J1209" t="s">
        <v>1668</v>
      </c>
      <c r="K1209" t="s">
        <v>1696</v>
      </c>
      <c r="L1209" t="s">
        <v>1658</v>
      </c>
      <c r="M1209" s="86">
        <v>39925</v>
      </c>
    </row>
    <row r="1210" spans="1:13" x14ac:dyDescent="0.2">
      <c r="A1210">
        <v>19332</v>
      </c>
      <c r="B1210" s="86">
        <v>40966</v>
      </c>
      <c r="C1210" t="s">
        <v>1659</v>
      </c>
      <c r="D1210">
        <v>46</v>
      </c>
      <c r="E1210">
        <v>8246.86</v>
      </c>
      <c r="F1210" t="s">
        <v>1672</v>
      </c>
      <c r="G1210">
        <v>29.21</v>
      </c>
      <c r="H1210" t="s">
        <v>1683</v>
      </c>
      <c r="I1210" t="s">
        <v>1655</v>
      </c>
      <c r="J1210" t="s">
        <v>1656</v>
      </c>
      <c r="K1210" t="s">
        <v>1691</v>
      </c>
      <c r="L1210" t="s">
        <v>1698</v>
      </c>
      <c r="M1210" s="86">
        <v>40968</v>
      </c>
    </row>
    <row r="1211" spans="1:13" x14ac:dyDescent="0.2">
      <c r="A1211">
        <v>25927</v>
      </c>
      <c r="B1211" s="86">
        <v>39925</v>
      </c>
      <c r="C1211" t="s">
        <v>1675</v>
      </c>
      <c r="D1211">
        <v>43</v>
      </c>
      <c r="E1211">
        <v>945.9</v>
      </c>
      <c r="F1211" t="s">
        <v>1660</v>
      </c>
      <c r="G1211">
        <v>5.53</v>
      </c>
      <c r="H1211" t="s">
        <v>1703</v>
      </c>
      <c r="I1211" t="s">
        <v>1667</v>
      </c>
      <c r="J1211" t="s">
        <v>1668</v>
      </c>
      <c r="K1211" t="s">
        <v>1669</v>
      </c>
      <c r="L1211" t="s">
        <v>1680</v>
      </c>
      <c r="M1211" s="86">
        <v>39927</v>
      </c>
    </row>
    <row r="1212" spans="1:13" x14ac:dyDescent="0.2">
      <c r="A1212">
        <v>27524</v>
      </c>
      <c r="B1212" s="86">
        <v>40210</v>
      </c>
      <c r="C1212" t="s">
        <v>1666</v>
      </c>
      <c r="D1212">
        <v>50</v>
      </c>
      <c r="E1212">
        <v>343.94</v>
      </c>
      <c r="F1212" t="s">
        <v>1660</v>
      </c>
      <c r="G1212">
        <v>7.37</v>
      </c>
      <c r="H1212" t="s">
        <v>1681</v>
      </c>
      <c r="I1212" t="s">
        <v>1655</v>
      </c>
      <c r="J1212" t="s">
        <v>1668</v>
      </c>
      <c r="K1212" t="s">
        <v>1679</v>
      </c>
      <c r="L1212" t="s">
        <v>1658</v>
      </c>
      <c r="M1212" s="86">
        <v>40212</v>
      </c>
    </row>
    <row r="1213" spans="1:13" x14ac:dyDescent="0.2">
      <c r="A1213">
        <v>26784</v>
      </c>
      <c r="B1213" s="86">
        <v>40382</v>
      </c>
      <c r="C1213" t="s">
        <v>1671</v>
      </c>
      <c r="D1213">
        <v>33</v>
      </c>
      <c r="E1213">
        <v>440.23</v>
      </c>
      <c r="F1213" t="s">
        <v>1660</v>
      </c>
      <c r="G1213">
        <v>7.51</v>
      </c>
      <c r="H1213" t="s">
        <v>1683</v>
      </c>
      <c r="I1213" t="s">
        <v>1655</v>
      </c>
      <c r="J1213" t="s">
        <v>1663</v>
      </c>
      <c r="K1213" t="s">
        <v>1695</v>
      </c>
      <c r="L1213" t="s">
        <v>1665</v>
      </c>
      <c r="M1213" s="86">
        <v>40383</v>
      </c>
    </row>
    <row r="1214" spans="1:13" x14ac:dyDescent="0.2">
      <c r="A1214">
        <v>47075</v>
      </c>
      <c r="B1214" s="86">
        <v>40833</v>
      </c>
      <c r="C1214" t="s">
        <v>1675</v>
      </c>
      <c r="D1214">
        <v>42</v>
      </c>
      <c r="E1214">
        <v>4346.9799999999996</v>
      </c>
      <c r="F1214" t="s">
        <v>1672</v>
      </c>
      <c r="G1214">
        <v>35.840000000000003</v>
      </c>
      <c r="H1214" t="s">
        <v>1690</v>
      </c>
      <c r="I1214" t="s">
        <v>1676</v>
      </c>
      <c r="J1214" t="s">
        <v>1656</v>
      </c>
      <c r="K1214" t="s">
        <v>1701</v>
      </c>
      <c r="L1214" t="s">
        <v>1698</v>
      </c>
      <c r="M1214" s="86">
        <v>40835</v>
      </c>
    </row>
    <row r="1215" spans="1:13" x14ac:dyDescent="0.2">
      <c r="A1215">
        <v>55425</v>
      </c>
      <c r="B1215" s="86">
        <v>40848</v>
      </c>
      <c r="C1215" t="s">
        <v>1671</v>
      </c>
      <c r="D1215">
        <v>8</v>
      </c>
      <c r="E1215">
        <v>2302.36</v>
      </c>
      <c r="F1215" t="s">
        <v>1653</v>
      </c>
      <c r="G1215">
        <v>7.18</v>
      </c>
      <c r="H1215" t="s">
        <v>1683</v>
      </c>
      <c r="I1215" t="s">
        <v>1667</v>
      </c>
      <c r="J1215" t="s">
        <v>1663</v>
      </c>
      <c r="K1215" t="s">
        <v>1677</v>
      </c>
      <c r="L1215" t="s">
        <v>1658</v>
      </c>
      <c r="M1215" s="86">
        <v>40850</v>
      </c>
    </row>
    <row r="1216" spans="1:13" x14ac:dyDescent="0.2">
      <c r="A1216">
        <v>12934</v>
      </c>
      <c r="B1216" s="86">
        <v>39877</v>
      </c>
      <c r="C1216" t="s">
        <v>1666</v>
      </c>
      <c r="D1216">
        <v>45</v>
      </c>
      <c r="E1216">
        <v>440.39</v>
      </c>
      <c r="F1216" t="s">
        <v>1660</v>
      </c>
      <c r="G1216">
        <v>1.39</v>
      </c>
      <c r="H1216" t="s">
        <v>1689</v>
      </c>
      <c r="I1216" t="s">
        <v>1667</v>
      </c>
      <c r="J1216" t="s">
        <v>1668</v>
      </c>
      <c r="K1216" t="s">
        <v>1696</v>
      </c>
      <c r="L1216" t="s">
        <v>1658</v>
      </c>
      <c r="M1216" s="86">
        <v>39878</v>
      </c>
    </row>
    <row r="1217" spans="1:13" x14ac:dyDescent="0.2">
      <c r="A1217">
        <v>11206</v>
      </c>
      <c r="B1217" s="86">
        <v>40175</v>
      </c>
      <c r="C1217" t="s">
        <v>1652</v>
      </c>
      <c r="D1217">
        <v>6</v>
      </c>
      <c r="E1217">
        <v>177.67</v>
      </c>
      <c r="F1217" t="s">
        <v>1660</v>
      </c>
      <c r="G1217">
        <v>1.49</v>
      </c>
      <c r="H1217" t="s">
        <v>1703</v>
      </c>
      <c r="I1217" t="s">
        <v>1662</v>
      </c>
      <c r="J1217" t="s">
        <v>1668</v>
      </c>
      <c r="K1217" t="s">
        <v>1682</v>
      </c>
      <c r="L1217" t="s">
        <v>1658</v>
      </c>
      <c r="M1217" s="86">
        <v>40179</v>
      </c>
    </row>
    <row r="1218" spans="1:13" x14ac:dyDescent="0.2">
      <c r="A1218">
        <v>53671</v>
      </c>
      <c r="B1218" s="86">
        <v>40704</v>
      </c>
      <c r="C1218" t="s">
        <v>1675</v>
      </c>
      <c r="D1218">
        <v>43</v>
      </c>
      <c r="E1218">
        <v>6255.81</v>
      </c>
      <c r="F1218" t="s">
        <v>1660</v>
      </c>
      <c r="G1218">
        <v>19.989999999999998</v>
      </c>
      <c r="H1218" t="s">
        <v>1661</v>
      </c>
      <c r="I1218" t="s">
        <v>1662</v>
      </c>
      <c r="J1218" t="s">
        <v>1668</v>
      </c>
      <c r="K1218" t="s">
        <v>1694</v>
      </c>
      <c r="L1218" t="s">
        <v>1658</v>
      </c>
      <c r="M1218" s="86">
        <v>40705</v>
      </c>
    </row>
    <row r="1219" spans="1:13" x14ac:dyDescent="0.2">
      <c r="A1219">
        <v>33414</v>
      </c>
      <c r="B1219" s="86">
        <v>40949</v>
      </c>
      <c r="C1219" t="s">
        <v>1666</v>
      </c>
      <c r="D1219">
        <v>9</v>
      </c>
      <c r="E1219">
        <v>37.22</v>
      </c>
      <c r="F1219" t="s">
        <v>1660</v>
      </c>
      <c r="G1219">
        <v>1.17</v>
      </c>
      <c r="H1219" t="s">
        <v>1693</v>
      </c>
      <c r="I1219" t="s">
        <v>1662</v>
      </c>
      <c r="J1219" t="s">
        <v>1668</v>
      </c>
      <c r="K1219" t="s">
        <v>1669</v>
      </c>
      <c r="L1219" t="s">
        <v>1670</v>
      </c>
      <c r="M1219" s="86">
        <v>40949</v>
      </c>
    </row>
    <row r="1220" spans="1:13" x14ac:dyDescent="0.2">
      <c r="A1220">
        <v>2048</v>
      </c>
      <c r="B1220" s="86">
        <v>40496</v>
      </c>
      <c r="C1220" t="s">
        <v>1671</v>
      </c>
      <c r="D1220">
        <v>12</v>
      </c>
      <c r="E1220">
        <v>3752.61</v>
      </c>
      <c r="F1220" t="s">
        <v>1672</v>
      </c>
      <c r="G1220">
        <v>42.52</v>
      </c>
      <c r="H1220" t="s">
        <v>1693</v>
      </c>
      <c r="I1220" t="s">
        <v>1667</v>
      </c>
      <c r="J1220" t="s">
        <v>1668</v>
      </c>
      <c r="K1220" t="s">
        <v>1702</v>
      </c>
      <c r="L1220" t="s">
        <v>1674</v>
      </c>
      <c r="M1220" s="86">
        <v>40497</v>
      </c>
    </row>
    <row r="1221" spans="1:13" x14ac:dyDescent="0.2">
      <c r="A1221">
        <v>54917</v>
      </c>
      <c r="B1221" s="86">
        <v>40277</v>
      </c>
      <c r="C1221" t="s">
        <v>1659</v>
      </c>
      <c r="D1221">
        <v>12</v>
      </c>
      <c r="E1221">
        <v>6034.68</v>
      </c>
      <c r="F1221" t="s">
        <v>1660</v>
      </c>
      <c r="G1221">
        <v>24.49</v>
      </c>
      <c r="H1221" t="s">
        <v>1654</v>
      </c>
      <c r="I1221" t="s">
        <v>1662</v>
      </c>
      <c r="J1221" t="s">
        <v>1663</v>
      </c>
      <c r="K1221" t="s">
        <v>1686</v>
      </c>
      <c r="L1221" t="s">
        <v>1687</v>
      </c>
      <c r="M1221" s="86">
        <v>40278</v>
      </c>
    </row>
    <row r="1222" spans="1:13" x14ac:dyDescent="0.2">
      <c r="A1222">
        <v>52197</v>
      </c>
      <c r="B1222" s="86">
        <v>41125</v>
      </c>
      <c r="C1222" t="s">
        <v>1671</v>
      </c>
      <c r="D1222">
        <v>6</v>
      </c>
      <c r="E1222">
        <v>377.03</v>
      </c>
      <c r="F1222" t="s">
        <v>1660</v>
      </c>
      <c r="G1222">
        <v>6.88</v>
      </c>
      <c r="H1222" t="s">
        <v>1688</v>
      </c>
      <c r="I1222" t="s">
        <v>1667</v>
      </c>
      <c r="J1222" t="s">
        <v>1668</v>
      </c>
      <c r="K1222" t="s">
        <v>1694</v>
      </c>
      <c r="L1222" t="s">
        <v>1658</v>
      </c>
      <c r="M1222" s="86">
        <v>41127</v>
      </c>
    </row>
    <row r="1223" spans="1:13" x14ac:dyDescent="0.2">
      <c r="A1223">
        <v>46050</v>
      </c>
      <c r="B1223" s="86">
        <v>40182</v>
      </c>
      <c r="C1223" t="s">
        <v>1659</v>
      </c>
      <c r="D1223">
        <v>3</v>
      </c>
      <c r="E1223">
        <v>876.75</v>
      </c>
      <c r="F1223" t="s">
        <v>1660</v>
      </c>
      <c r="G1223">
        <v>19.989999999999998</v>
      </c>
      <c r="H1223" t="s">
        <v>1661</v>
      </c>
      <c r="I1223" t="s">
        <v>1676</v>
      </c>
      <c r="J1223" t="s">
        <v>1668</v>
      </c>
      <c r="K1223" t="s">
        <v>1702</v>
      </c>
      <c r="L1223" t="s">
        <v>1658</v>
      </c>
      <c r="M1223" s="86">
        <v>40185</v>
      </c>
    </row>
    <row r="1224" spans="1:13" x14ac:dyDescent="0.2">
      <c r="A1224">
        <v>48096</v>
      </c>
      <c r="B1224" s="86">
        <v>39976</v>
      </c>
      <c r="C1224" t="s">
        <v>1659</v>
      </c>
      <c r="D1224">
        <v>22</v>
      </c>
      <c r="E1224">
        <v>383.33</v>
      </c>
      <c r="F1224" t="s">
        <v>1660</v>
      </c>
      <c r="G1224">
        <v>8.1300000000000008</v>
      </c>
      <c r="H1224" t="s">
        <v>1688</v>
      </c>
      <c r="I1224" t="s">
        <v>1676</v>
      </c>
      <c r="J1224" t="s">
        <v>1668</v>
      </c>
      <c r="K1224" t="s">
        <v>1696</v>
      </c>
      <c r="L1224" t="s">
        <v>1658</v>
      </c>
      <c r="M1224" s="86">
        <v>39978</v>
      </c>
    </row>
    <row r="1225" spans="1:13" x14ac:dyDescent="0.2">
      <c r="A1225">
        <v>4545</v>
      </c>
      <c r="B1225" s="86">
        <v>40194</v>
      </c>
      <c r="C1225" t="s">
        <v>1666</v>
      </c>
      <c r="D1225">
        <v>4</v>
      </c>
      <c r="E1225">
        <v>33.1</v>
      </c>
      <c r="F1225" t="s">
        <v>1660</v>
      </c>
      <c r="G1225">
        <v>8.74</v>
      </c>
      <c r="H1225" t="s">
        <v>1661</v>
      </c>
      <c r="I1225" t="s">
        <v>1662</v>
      </c>
      <c r="J1225" t="s">
        <v>1668</v>
      </c>
      <c r="K1225" t="s">
        <v>1679</v>
      </c>
      <c r="L1225" t="s">
        <v>1658</v>
      </c>
      <c r="M1225" s="86">
        <v>40195</v>
      </c>
    </row>
    <row r="1226" spans="1:13" x14ac:dyDescent="0.2">
      <c r="A1226">
        <v>53152</v>
      </c>
      <c r="B1226" s="86">
        <v>39877</v>
      </c>
      <c r="C1226" t="s">
        <v>1675</v>
      </c>
      <c r="D1226">
        <v>9</v>
      </c>
      <c r="E1226">
        <v>186.67</v>
      </c>
      <c r="F1226" t="s">
        <v>1660</v>
      </c>
      <c r="G1226">
        <v>8.68</v>
      </c>
      <c r="H1226" t="s">
        <v>1661</v>
      </c>
      <c r="I1226" t="s">
        <v>1667</v>
      </c>
      <c r="J1226" t="s">
        <v>1668</v>
      </c>
      <c r="K1226" t="s">
        <v>1679</v>
      </c>
      <c r="L1226" t="s">
        <v>1658</v>
      </c>
      <c r="M1226" s="86">
        <v>39879</v>
      </c>
    </row>
    <row r="1227" spans="1:13" x14ac:dyDescent="0.2">
      <c r="A1227">
        <v>42339</v>
      </c>
      <c r="B1227" s="86">
        <v>39856</v>
      </c>
      <c r="C1227" t="s">
        <v>1671</v>
      </c>
      <c r="D1227">
        <v>31</v>
      </c>
      <c r="E1227">
        <v>206.54</v>
      </c>
      <c r="F1227" t="s">
        <v>1660</v>
      </c>
      <c r="G1227">
        <v>9.68</v>
      </c>
      <c r="H1227" t="s">
        <v>1654</v>
      </c>
      <c r="I1227" t="s">
        <v>1655</v>
      </c>
      <c r="J1227" t="s">
        <v>1668</v>
      </c>
      <c r="K1227" t="s">
        <v>1679</v>
      </c>
      <c r="L1227" t="s">
        <v>1658</v>
      </c>
      <c r="M1227" s="86">
        <v>39856</v>
      </c>
    </row>
    <row r="1228" spans="1:13" x14ac:dyDescent="0.2">
      <c r="A1228">
        <v>40707</v>
      </c>
      <c r="B1228" s="86">
        <v>39975</v>
      </c>
      <c r="C1228" t="s">
        <v>1659</v>
      </c>
      <c r="D1228">
        <v>26</v>
      </c>
      <c r="E1228">
        <v>1495.184</v>
      </c>
      <c r="F1228" t="s">
        <v>1660</v>
      </c>
      <c r="G1228">
        <v>8.99</v>
      </c>
      <c r="H1228" t="s">
        <v>1661</v>
      </c>
      <c r="I1228" t="s">
        <v>1662</v>
      </c>
      <c r="J1228" t="s">
        <v>1663</v>
      </c>
      <c r="K1228" t="s">
        <v>1664</v>
      </c>
      <c r="L1228" t="s">
        <v>1658</v>
      </c>
      <c r="M1228" s="86">
        <v>39977</v>
      </c>
    </row>
    <row r="1229" spans="1:13" x14ac:dyDescent="0.2">
      <c r="A1229">
        <v>42529</v>
      </c>
      <c r="B1229" s="86">
        <v>40461</v>
      </c>
      <c r="C1229" t="s">
        <v>1652</v>
      </c>
      <c r="D1229">
        <v>2</v>
      </c>
      <c r="E1229">
        <v>6.34</v>
      </c>
      <c r="F1229" t="s">
        <v>1660</v>
      </c>
      <c r="G1229">
        <v>0.97</v>
      </c>
      <c r="H1229" t="s">
        <v>1683</v>
      </c>
      <c r="I1229" t="s">
        <v>1662</v>
      </c>
      <c r="J1229" t="s">
        <v>1668</v>
      </c>
      <c r="K1229" t="s">
        <v>1669</v>
      </c>
      <c r="L1229" t="s">
        <v>1670</v>
      </c>
      <c r="M1229" s="86">
        <v>40465</v>
      </c>
    </row>
    <row r="1230" spans="1:13" x14ac:dyDescent="0.2">
      <c r="A1230">
        <v>50657</v>
      </c>
      <c r="B1230" s="86">
        <v>40895</v>
      </c>
      <c r="C1230" t="s">
        <v>1659</v>
      </c>
      <c r="D1230">
        <v>16</v>
      </c>
      <c r="E1230">
        <v>60.02</v>
      </c>
      <c r="F1230" t="s">
        <v>1653</v>
      </c>
      <c r="G1230">
        <v>1.93</v>
      </c>
      <c r="H1230" t="s">
        <v>1693</v>
      </c>
      <c r="I1230" t="s">
        <v>1667</v>
      </c>
      <c r="J1230" t="s">
        <v>1668</v>
      </c>
      <c r="K1230" t="s">
        <v>1679</v>
      </c>
      <c r="L1230" t="s">
        <v>1670</v>
      </c>
      <c r="M1230" s="86">
        <v>40897</v>
      </c>
    </row>
    <row r="1231" spans="1:13" x14ac:dyDescent="0.2">
      <c r="A1231">
        <v>58720</v>
      </c>
      <c r="B1231" s="86">
        <v>40244</v>
      </c>
      <c r="C1231" t="s">
        <v>1666</v>
      </c>
      <c r="D1231">
        <v>43</v>
      </c>
      <c r="E1231">
        <v>2378.8200000000002</v>
      </c>
      <c r="F1231" t="s">
        <v>1660</v>
      </c>
      <c r="G1231">
        <v>16.11</v>
      </c>
      <c r="H1231" t="s">
        <v>1661</v>
      </c>
      <c r="I1231" t="s">
        <v>1676</v>
      </c>
      <c r="J1231" t="s">
        <v>1668</v>
      </c>
      <c r="K1231" t="s">
        <v>1682</v>
      </c>
      <c r="L1231" t="s">
        <v>1658</v>
      </c>
      <c r="M1231" s="86">
        <v>40244</v>
      </c>
    </row>
    <row r="1232" spans="1:13" x14ac:dyDescent="0.2">
      <c r="A1232">
        <v>57412</v>
      </c>
      <c r="B1232" s="86">
        <v>40007</v>
      </c>
      <c r="C1232" t="s">
        <v>1652</v>
      </c>
      <c r="D1232">
        <v>34</v>
      </c>
      <c r="E1232">
        <v>223.499</v>
      </c>
      <c r="F1232" t="s">
        <v>1660</v>
      </c>
      <c r="G1232">
        <v>5.03</v>
      </c>
      <c r="H1232" t="s">
        <v>1685</v>
      </c>
      <c r="I1232" t="s">
        <v>1655</v>
      </c>
      <c r="J1232" t="s">
        <v>1663</v>
      </c>
      <c r="K1232" t="s">
        <v>1664</v>
      </c>
      <c r="L1232" t="s">
        <v>1665</v>
      </c>
      <c r="M1232" s="86">
        <v>40007</v>
      </c>
    </row>
    <row r="1233" spans="1:13" x14ac:dyDescent="0.2">
      <c r="A1233">
        <v>8480</v>
      </c>
      <c r="B1233" s="86">
        <v>40572</v>
      </c>
      <c r="C1233" t="s">
        <v>1659</v>
      </c>
      <c r="D1233">
        <v>3</v>
      </c>
      <c r="E1233">
        <v>309.9015</v>
      </c>
      <c r="F1233" t="s">
        <v>1660</v>
      </c>
      <c r="G1233">
        <v>7.69</v>
      </c>
      <c r="H1233" t="s">
        <v>1661</v>
      </c>
      <c r="I1233" t="s">
        <v>1667</v>
      </c>
      <c r="J1233" t="s">
        <v>1663</v>
      </c>
      <c r="K1233" t="s">
        <v>1664</v>
      </c>
      <c r="L1233" t="s">
        <v>1658</v>
      </c>
      <c r="M1233" s="86">
        <v>40574</v>
      </c>
    </row>
    <row r="1234" spans="1:13" x14ac:dyDescent="0.2">
      <c r="A1234">
        <v>41221</v>
      </c>
      <c r="B1234" s="86">
        <v>40068</v>
      </c>
      <c r="C1234" t="s">
        <v>1671</v>
      </c>
      <c r="D1234">
        <v>4</v>
      </c>
      <c r="E1234">
        <v>345.57</v>
      </c>
      <c r="F1234" t="s">
        <v>1660</v>
      </c>
      <c r="G1234">
        <v>35</v>
      </c>
      <c r="H1234" t="s">
        <v>1661</v>
      </c>
      <c r="I1234" t="s">
        <v>1676</v>
      </c>
      <c r="J1234" t="s">
        <v>1668</v>
      </c>
      <c r="K1234" t="s">
        <v>1694</v>
      </c>
      <c r="L1234" t="s">
        <v>1687</v>
      </c>
      <c r="M1234" s="86">
        <v>40069</v>
      </c>
    </row>
    <row r="1235" spans="1:13" x14ac:dyDescent="0.2">
      <c r="A1235">
        <v>22919</v>
      </c>
      <c r="B1235" s="86">
        <v>40011</v>
      </c>
      <c r="C1235" t="s">
        <v>1671</v>
      </c>
      <c r="D1235">
        <v>21</v>
      </c>
      <c r="E1235">
        <v>98.77</v>
      </c>
      <c r="F1235" t="s">
        <v>1660</v>
      </c>
      <c r="G1235">
        <v>0.5</v>
      </c>
      <c r="H1235" t="s">
        <v>1690</v>
      </c>
      <c r="I1235" t="s">
        <v>1655</v>
      </c>
      <c r="J1235" t="s">
        <v>1668</v>
      </c>
      <c r="K1235" t="s">
        <v>1697</v>
      </c>
      <c r="L1235" t="s">
        <v>1658</v>
      </c>
      <c r="M1235" s="86">
        <v>40012</v>
      </c>
    </row>
    <row r="1236" spans="1:13" x14ac:dyDescent="0.2">
      <c r="A1236">
        <v>49059</v>
      </c>
      <c r="B1236" s="86">
        <v>40076</v>
      </c>
      <c r="C1236" t="s">
        <v>1675</v>
      </c>
      <c r="D1236">
        <v>48</v>
      </c>
      <c r="E1236">
        <v>128</v>
      </c>
      <c r="F1236" t="s">
        <v>1660</v>
      </c>
      <c r="G1236">
        <v>0.5</v>
      </c>
      <c r="H1236" t="s">
        <v>1654</v>
      </c>
      <c r="I1236" t="s">
        <v>1676</v>
      </c>
      <c r="J1236" t="s">
        <v>1668</v>
      </c>
      <c r="K1236" t="s">
        <v>1697</v>
      </c>
      <c r="L1236" t="s">
        <v>1658</v>
      </c>
      <c r="M1236" s="86">
        <v>40078</v>
      </c>
    </row>
    <row r="1237" spans="1:13" x14ac:dyDescent="0.2">
      <c r="A1237">
        <v>41091</v>
      </c>
      <c r="B1237" s="86">
        <v>39957</v>
      </c>
      <c r="C1237" t="s">
        <v>1675</v>
      </c>
      <c r="D1237">
        <v>32</v>
      </c>
      <c r="E1237">
        <v>6310.69</v>
      </c>
      <c r="F1237" t="s">
        <v>1653</v>
      </c>
      <c r="G1237">
        <v>18.059999999999999</v>
      </c>
      <c r="H1237" t="s">
        <v>1654</v>
      </c>
      <c r="I1237" t="s">
        <v>1655</v>
      </c>
      <c r="J1237" t="s">
        <v>1656</v>
      </c>
      <c r="K1237" t="s">
        <v>1673</v>
      </c>
      <c r="L1237" t="s">
        <v>1687</v>
      </c>
      <c r="M1237" s="86">
        <v>39958</v>
      </c>
    </row>
    <row r="1238" spans="1:13" x14ac:dyDescent="0.2">
      <c r="A1238">
        <v>41543</v>
      </c>
      <c r="B1238" s="86">
        <v>39850</v>
      </c>
      <c r="C1238" t="s">
        <v>1652</v>
      </c>
      <c r="D1238">
        <v>24</v>
      </c>
      <c r="E1238">
        <v>1318.8685</v>
      </c>
      <c r="F1238" t="s">
        <v>1660</v>
      </c>
      <c r="G1238">
        <v>3.99</v>
      </c>
      <c r="H1238" t="s">
        <v>1661</v>
      </c>
      <c r="I1238" t="s">
        <v>1667</v>
      </c>
      <c r="J1238" t="s">
        <v>1663</v>
      </c>
      <c r="K1238" t="s">
        <v>1664</v>
      </c>
      <c r="L1238" t="s">
        <v>1658</v>
      </c>
      <c r="M1238" s="86">
        <v>39854</v>
      </c>
    </row>
    <row r="1239" spans="1:13" x14ac:dyDescent="0.2">
      <c r="A1239">
        <v>13953</v>
      </c>
      <c r="B1239" s="86">
        <v>40694</v>
      </c>
      <c r="C1239" t="s">
        <v>1671</v>
      </c>
      <c r="D1239">
        <v>32</v>
      </c>
      <c r="E1239">
        <v>381.24</v>
      </c>
      <c r="F1239" t="s">
        <v>1660</v>
      </c>
      <c r="G1239">
        <v>5.01</v>
      </c>
      <c r="H1239" t="s">
        <v>1661</v>
      </c>
      <c r="I1239" t="s">
        <v>1655</v>
      </c>
      <c r="J1239" t="s">
        <v>1668</v>
      </c>
      <c r="K1239" t="s">
        <v>1679</v>
      </c>
      <c r="L1239" t="s">
        <v>1658</v>
      </c>
      <c r="M1239" s="86">
        <v>40696</v>
      </c>
    </row>
    <row r="1240" spans="1:13" x14ac:dyDescent="0.2">
      <c r="A1240">
        <v>37923</v>
      </c>
      <c r="B1240" s="86">
        <v>40264</v>
      </c>
      <c r="C1240" t="s">
        <v>1666</v>
      </c>
      <c r="D1240">
        <v>29</v>
      </c>
      <c r="E1240">
        <v>198.43</v>
      </c>
      <c r="F1240" t="s">
        <v>1660</v>
      </c>
      <c r="G1240">
        <v>6.81</v>
      </c>
      <c r="H1240" t="s">
        <v>1688</v>
      </c>
      <c r="I1240" t="s">
        <v>1667</v>
      </c>
      <c r="J1240" t="s">
        <v>1668</v>
      </c>
      <c r="K1240" t="s">
        <v>1679</v>
      </c>
      <c r="L1240" t="s">
        <v>1658</v>
      </c>
      <c r="M1240" s="86">
        <v>40265</v>
      </c>
    </row>
    <row r="1241" spans="1:13" x14ac:dyDescent="0.2">
      <c r="A1241">
        <v>20679</v>
      </c>
      <c r="B1241" s="86">
        <v>40404</v>
      </c>
      <c r="C1241" t="s">
        <v>1675</v>
      </c>
      <c r="D1241">
        <v>32</v>
      </c>
      <c r="E1241">
        <v>4976.6000000000004</v>
      </c>
      <c r="F1241" t="s">
        <v>1660</v>
      </c>
      <c r="G1241">
        <v>19.989999999999998</v>
      </c>
      <c r="H1241" t="s">
        <v>1681</v>
      </c>
      <c r="I1241" t="s">
        <v>1662</v>
      </c>
      <c r="J1241" t="s">
        <v>1668</v>
      </c>
      <c r="K1241" t="s">
        <v>1694</v>
      </c>
      <c r="L1241" t="s">
        <v>1658</v>
      </c>
      <c r="M1241" s="86">
        <v>40404</v>
      </c>
    </row>
    <row r="1242" spans="1:13" x14ac:dyDescent="0.2">
      <c r="A1242">
        <v>3942</v>
      </c>
      <c r="B1242" s="86">
        <v>40356</v>
      </c>
      <c r="C1242" t="s">
        <v>1666</v>
      </c>
      <c r="D1242">
        <v>11</v>
      </c>
      <c r="E1242">
        <v>225.14</v>
      </c>
      <c r="F1242" t="s">
        <v>1660</v>
      </c>
      <c r="G1242">
        <v>8.99</v>
      </c>
      <c r="H1242" t="s">
        <v>1692</v>
      </c>
      <c r="I1242" t="s">
        <v>1662</v>
      </c>
      <c r="J1242" t="s">
        <v>1668</v>
      </c>
      <c r="K1242" t="s">
        <v>1669</v>
      </c>
      <c r="L1242" t="s">
        <v>1680</v>
      </c>
      <c r="M1242" s="86">
        <v>40357</v>
      </c>
    </row>
    <row r="1243" spans="1:13" x14ac:dyDescent="0.2">
      <c r="A1243">
        <v>32613</v>
      </c>
      <c r="B1243" s="86">
        <v>40893</v>
      </c>
      <c r="C1243" t="s">
        <v>1652</v>
      </c>
      <c r="D1243">
        <v>31</v>
      </c>
      <c r="E1243">
        <v>1359.74</v>
      </c>
      <c r="F1243" t="s">
        <v>1653</v>
      </c>
      <c r="G1243">
        <v>8.99</v>
      </c>
      <c r="H1243" t="s">
        <v>1683</v>
      </c>
      <c r="I1243" t="s">
        <v>1655</v>
      </c>
      <c r="J1243" t="s">
        <v>1668</v>
      </c>
      <c r="K1243" t="s">
        <v>1669</v>
      </c>
      <c r="L1243" t="s">
        <v>1680</v>
      </c>
      <c r="M1243" s="86">
        <v>40900</v>
      </c>
    </row>
    <row r="1244" spans="1:13" x14ac:dyDescent="0.2">
      <c r="A1244">
        <v>56322</v>
      </c>
      <c r="B1244" s="86">
        <v>40816</v>
      </c>
      <c r="C1244" t="s">
        <v>1675</v>
      </c>
      <c r="D1244">
        <v>16</v>
      </c>
      <c r="E1244">
        <v>1689.1369999999999</v>
      </c>
      <c r="F1244" t="s">
        <v>1660</v>
      </c>
      <c r="G1244">
        <v>8.08</v>
      </c>
      <c r="H1244" t="s">
        <v>1690</v>
      </c>
      <c r="I1244" t="s">
        <v>1662</v>
      </c>
      <c r="J1244" t="s">
        <v>1663</v>
      </c>
      <c r="K1244" t="s">
        <v>1664</v>
      </c>
      <c r="L1244" t="s">
        <v>1658</v>
      </c>
      <c r="M1244" s="86">
        <v>40818</v>
      </c>
    </row>
    <row r="1245" spans="1:13" x14ac:dyDescent="0.2">
      <c r="A1245">
        <v>51041</v>
      </c>
      <c r="B1245" s="86">
        <v>40388</v>
      </c>
      <c r="C1245" t="s">
        <v>1659</v>
      </c>
      <c r="D1245">
        <v>47</v>
      </c>
      <c r="E1245">
        <v>2766.8180000000002</v>
      </c>
      <c r="F1245" t="s">
        <v>1660</v>
      </c>
      <c r="G1245">
        <v>5.92</v>
      </c>
      <c r="H1245" t="s">
        <v>1690</v>
      </c>
      <c r="I1245" t="s">
        <v>1676</v>
      </c>
      <c r="J1245" t="s">
        <v>1663</v>
      </c>
      <c r="K1245" t="s">
        <v>1664</v>
      </c>
      <c r="L1245" t="s">
        <v>1658</v>
      </c>
      <c r="M1245" s="86">
        <v>40389</v>
      </c>
    </row>
    <row r="1246" spans="1:13" x14ac:dyDescent="0.2">
      <c r="A1246">
        <v>50147</v>
      </c>
      <c r="B1246" s="86">
        <v>40094</v>
      </c>
      <c r="C1246" t="s">
        <v>1675</v>
      </c>
      <c r="D1246">
        <v>13</v>
      </c>
      <c r="E1246">
        <v>163.62</v>
      </c>
      <c r="F1246" t="s">
        <v>1660</v>
      </c>
      <c r="G1246">
        <v>5.43</v>
      </c>
      <c r="H1246" t="s">
        <v>1688</v>
      </c>
      <c r="I1246" t="s">
        <v>1676</v>
      </c>
      <c r="J1246" t="s">
        <v>1668</v>
      </c>
      <c r="K1246" t="s">
        <v>1679</v>
      </c>
      <c r="L1246" t="s">
        <v>1658</v>
      </c>
      <c r="M1246" s="86">
        <v>40094</v>
      </c>
    </row>
    <row r="1247" spans="1:13" x14ac:dyDescent="0.2">
      <c r="A1247">
        <v>41794</v>
      </c>
      <c r="B1247" s="86">
        <v>40690</v>
      </c>
      <c r="C1247" t="s">
        <v>1671</v>
      </c>
      <c r="D1247">
        <v>48</v>
      </c>
      <c r="E1247">
        <v>836.59</v>
      </c>
      <c r="F1247" t="s">
        <v>1660</v>
      </c>
      <c r="G1247">
        <v>8.65</v>
      </c>
      <c r="H1247" t="s">
        <v>1685</v>
      </c>
      <c r="I1247" t="s">
        <v>1676</v>
      </c>
      <c r="J1247" t="s">
        <v>1668</v>
      </c>
      <c r="K1247" t="s">
        <v>1669</v>
      </c>
      <c r="L1247" t="s">
        <v>1658</v>
      </c>
      <c r="M1247" s="86">
        <v>40691</v>
      </c>
    </row>
    <row r="1248" spans="1:13" x14ac:dyDescent="0.2">
      <c r="A1248">
        <v>34177</v>
      </c>
      <c r="B1248" s="86">
        <v>40040</v>
      </c>
      <c r="C1248" t="s">
        <v>1659</v>
      </c>
      <c r="D1248">
        <v>26</v>
      </c>
      <c r="E1248">
        <v>172.76</v>
      </c>
      <c r="F1248" t="s">
        <v>1660</v>
      </c>
      <c r="G1248">
        <v>0.49</v>
      </c>
      <c r="H1248" t="s">
        <v>1678</v>
      </c>
      <c r="I1248" t="s">
        <v>1667</v>
      </c>
      <c r="J1248" t="s">
        <v>1668</v>
      </c>
      <c r="K1248" t="s">
        <v>1697</v>
      </c>
      <c r="L1248" t="s">
        <v>1658</v>
      </c>
      <c r="M1248" s="86">
        <v>40041</v>
      </c>
    </row>
    <row r="1249" spans="1:13" x14ac:dyDescent="0.2">
      <c r="A1249">
        <v>36161</v>
      </c>
      <c r="B1249" s="86">
        <v>40194</v>
      </c>
      <c r="C1249" t="s">
        <v>1671</v>
      </c>
      <c r="D1249">
        <v>6</v>
      </c>
      <c r="E1249">
        <v>29.19</v>
      </c>
      <c r="F1249" t="s">
        <v>1660</v>
      </c>
      <c r="G1249">
        <v>1.49</v>
      </c>
      <c r="H1249" t="s">
        <v>1683</v>
      </c>
      <c r="I1249" t="s">
        <v>1662</v>
      </c>
      <c r="J1249" t="s">
        <v>1668</v>
      </c>
      <c r="K1249" t="s">
        <v>1682</v>
      </c>
      <c r="L1249" t="s">
        <v>1658</v>
      </c>
      <c r="M1249" s="86">
        <v>40195</v>
      </c>
    </row>
    <row r="1250" spans="1:13" x14ac:dyDescent="0.2">
      <c r="A1250">
        <v>40032</v>
      </c>
      <c r="B1250" s="86">
        <v>41243</v>
      </c>
      <c r="C1250" t="s">
        <v>1652</v>
      </c>
      <c r="D1250">
        <v>9</v>
      </c>
      <c r="E1250">
        <v>23300.12</v>
      </c>
      <c r="F1250" t="s">
        <v>1672</v>
      </c>
      <c r="G1250">
        <v>29.7</v>
      </c>
      <c r="H1250" t="s">
        <v>1690</v>
      </c>
      <c r="I1250" t="s">
        <v>1662</v>
      </c>
      <c r="J1250" t="s">
        <v>1663</v>
      </c>
      <c r="K1250" t="s">
        <v>1695</v>
      </c>
      <c r="L1250" t="s">
        <v>1674</v>
      </c>
      <c r="M1250" s="86">
        <v>41250</v>
      </c>
    </row>
    <row r="1251" spans="1:13" x14ac:dyDescent="0.2">
      <c r="A1251">
        <v>26432</v>
      </c>
      <c r="B1251" s="86">
        <v>40177</v>
      </c>
      <c r="C1251" t="s">
        <v>1652</v>
      </c>
      <c r="D1251">
        <v>11</v>
      </c>
      <c r="E1251">
        <v>45.18</v>
      </c>
      <c r="F1251" t="s">
        <v>1653</v>
      </c>
      <c r="G1251">
        <v>2.97</v>
      </c>
      <c r="H1251" t="s">
        <v>1683</v>
      </c>
      <c r="I1251" t="s">
        <v>1667</v>
      </c>
      <c r="J1251" t="s">
        <v>1668</v>
      </c>
      <c r="K1251" t="s">
        <v>1679</v>
      </c>
      <c r="L1251" t="s">
        <v>1670</v>
      </c>
      <c r="M1251" s="86">
        <v>40182</v>
      </c>
    </row>
    <row r="1252" spans="1:13" x14ac:dyDescent="0.2">
      <c r="A1252">
        <v>7585</v>
      </c>
      <c r="B1252" s="86">
        <v>40682</v>
      </c>
      <c r="C1252" t="s">
        <v>1659</v>
      </c>
      <c r="D1252">
        <v>34</v>
      </c>
      <c r="E1252">
        <v>650.1395</v>
      </c>
      <c r="F1252" t="s">
        <v>1660</v>
      </c>
      <c r="G1252">
        <v>1.25</v>
      </c>
      <c r="H1252" t="s">
        <v>1685</v>
      </c>
      <c r="I1252" t="s">
        <v>1655</v>
      </c>
      <c r="J1252" t="s">
        <v>1663</v>
      </c>
      <c r="K1252" t="s">
        <v>1664</v>
      </c>
      <c r="L1252" t="s">
        <v>1680</v>
      </c>
      <c r="M1252" s="86">
        <v>40684</v>
      </c>
    </row>
    <row r="1253" spans="1:13" x14ac:dyDescent="0.2">
      <c r="A1253">
        <v>33444</v>
      </c>
      <c r="B1253" s="86">
        <v>41188</v>
      </c>
      <c r="C1253" t="s">
        <v>1675</v>
      </c>
      <c r="D1253">
        <v>8</v>
      </c>
      <c r="E1253">
        <v>127.8</v>
      </c>
      <c r="F1253" t="s">
        <v>1660</v>
      </c>
      <c r="G1253">
        <v>7.51</v>
      </c>
      <c r="H1253" t="s">
        <v>1678</v>
      </c>
      <c r="I1253" t="s">
        <v>1667</v>
      </c>
      <c r="J1253" t="s">
        <v>1668</v>
      </c>
      <c r="K1253" t="s">
        <v>1694</v>
      </c>
      <c r="L1253" t="s">
        <v>1658</v>
      </c>
      <c r="M1253" s="86">
        <v>41190</v>
      </c>
    </row>
    <row r="1254" spans="1:13" x14ac:dyDescent="0.2">
      <c r="A1254">
        <v>39590</v>
      </c>
      <c r="B1254" s="86">
        <v>40677</v>
      </c>
      <c r="C1254" t="s">
        <v>1652</v>
      </c>
      <c r="D1254">
        <v>9</v>
      </c>
      <c r="E1254">
        <v>79.25</v>
      </c>
      <c r="F1254" t="s">
        <v>1653</v>
      </c>
      <c r="G1254">
        <v>5.83</v>
      </c>
      <c r="H1254" t="s">
        <v>1661</v>
      </c>
      <c r="I1254" t="s">
        <v>1662</v>
      </c>
      <c r="J1254" t="s">
        <v>1668</v>
      </c>
      <c r="K1254" t="s">
        <v>1679</v>
      </c>
      <c r="L1254" t="s">
        <v>1670</v>
      </c>
      <c r="M1254" s="86">
        <v>40684</v>
      </c>
    </row>
    <row r="1255" spans="1:13" x14ac:dyDescent="0.2">
      <c r="A1255">
        <v>25347</v>
      </c>
      <c r="B1255" s="86">
        <v>39976</v>
      </c>
      <c r="C1255" t="s">
        <v>1652</v>
      </c>
      <c r="D1255">
        <v>28</v>
      </c>
      <c r="E1255">
        <v>967.27</v>
      </c>
      <c r="F1255" t="s">
        <v>1660</v>
      </c>
      <c r="G1255">
        <v>7.5</v>
      </c>
      <c r="H1255" t="s">
        <v>1692</v>
      </c>
      <c r="I1255" t="s">
        <v>1667</v>
      </c>
      <c r="J1255" t="s">
        <v>1668</v>
      </c>
      <c r="K1255" t="s">
        <v>1679</v>
      </c>
      <c r="L1255" t="s">
        <v>1658</v>
      </c>
      <c r="M1255" s="86">
        <v>39983</v>
      </c>
    </row>
    <row r="1256" spans="1:13" x14ac:dyDescent="0.2">
      <c r="A1256">
        <v>42374</v>
      </c>
      <c r="B1256" s="86">
        <v>41107</v>
      </c>
      <c r="C1256" t="s">
        <v>1671</v>
      </c>
      <c r="D1256">
        <v>47</v>
      </c>
      <c r="E1256">
        <v>807.6</v>
      </c>
      <c r="F1256" t="s">
        <v>1660</v>
      </c>
      <c r="G1256">
        <v>5.08</v>
      </c>
      <c r="H1256" t="s">
        <v>1688</v>
      </c>
      <c r="I1256" t="s">
        <v>1667</v>
      </c>
      <c r="J1256" t="s">
        <v>1668</v>
      </c>
      <c r="K1256" t="s">
        <v>1682</v>
      </c>
      <c r="L1256" t="s">
        <v>1658</v>
      </c>
      <c r="M1256" s="86">
        <v>41108</v>
      </c>
    </row>
    <row r="1257" spans="1:13" x14ac:dyDescent="0.2">
      <c r="A1257">
        <v>36065</v>
      </c>
      <c r="B1257" s="86">
        <v>40226</v>
      </c>
      <c r="C1257" t="s">
        <v>1659</v>
      </c>
      <c r="D1257">
        <v>31</v>
      </c>
      <c r="E1257">
        <v>538.29999999999995</v>
      </c>
      <c r="F1257" t="s">
        <v>1660</v>
      </c>
      <c r="G1257">
        <v>12.39</v>
      </c>
      <c r="H1257" t="s">
        <v>1683</v>
      </c>
      <c r="I1257" t="s">
        <v>1662</v>
      </c>
      <c r="J1257" t="s">
        <v>1668</v>
      </c>
      <c r="K1257" t="s">
        <v>1696</v>
      </c>
      <c r="L1257" t="s">
        <v>1658</v>
      </c>
      <c r="M1257" s="86">
        <v>40226</v>
      </c>
    </row>
    <row r="1258" spans="1:13" x14ac:dyDescent="0.2">
      <c r="A1258">
        <v>38050</v>
      </c>
      <c r="B1258" s="86">
        <v>40477</v>
      </c>
      <c r="C1258" t="s">
        <v>1666</v>
      </c>
      <c r="D1258">
        <v>31</v>
      </c>
      <c r="E1258">
        <v>187.18</v>
      </c>
      <c r="F1258" t="s">
        <v>1653</v>
      </c>
      <c r="G1258">
        <v>1.67</v>
      </c>
      <c r="H1258" t="s">
        <v>1688</v>
      </c>
      <c r="I1258" t="s">
        <v>1676</v>
      </c>
      <c r="J1258" t="s">
        <v>1668</v>
      </c>
      <c r="K1258" t="s">
        <v>1669</v>
      </c>
      <c r="L1258" t="s">
        <v>1670</v>
      </c>
      <c r="M1258" s="86">
        <v>40478</v>
      </c>
    </row>
    <row r="1259" spans="1:13" x14ac:dyDescent="0.2">
      <c r="A1259">
        <v>45155</v>
      </c>
      <c r="B1259" s="86">
        <v>40589</v>
      </c>
      <c r="C1259" t="s">
        <v>1652</v>
      </c>
      <c r="D1259">
        <v>44</v>
      </c>
      <c r="E1259">
        <v>181.61</v>
      </c>
      <c r="F1259" t="s">
        <v>1660</v>
      </c>
      <c r="G1259">
        <v>5.34</v>
      </c>
      <c r="H1259" t="s">
        <v>1692</v>
      </c>
      <c r="I1259" t="s">
        <v>1667</v>
      </c>
      <c r="J1259" t="s">
        <v>1668</v>
      </c>
      <c r="K1259" t="s">
        <v>1682</v>
      </c>
      <c r="L1259" t="s">
        <v>1658</v>
      </c>
      <c r="M1259" s="86">
        <v>40596</v>
      </c>
    </row>
    <row r="1260" spans="1:13" x14ac:dyDescent="0.2">
      <c r="A1260">
        <v>11239</v>
      </c>
      <c r="B1260" s="86">
        <v>40948</v>
      </c>
      <c r="C1260" t="s">
        <v>1671</v>
      </c>
      <c r="D1260">
        <v>33</v>
      </c>
      <c r="E1260">
        <v>6170.02</v>
      </c>
      <c r="F1260" t="s">
        <v>1672</v>
      </c>
      <c r="G1260">
        <v>29.21</v>
      </c>
      <c r="H1260" t="s">
        <v>1661</v>
      </c>
      <c r="I1260" t="s">
        <v>1662</v>
      </c>
      <c r="J1260" t="s">
        <v>1656</v>
      </c>
      <c r="K1260" t="s">
        <v>1691</v>
      </c>
      <c r="L1260" t="s">
        <v>1698</v>
      </c>
      <c r="M1260" s="86">
        <v>40950</v>
      </c>
    </row>
    <row r="1261" spans="1:13" x14ac:dyDescent="0.2">
      <c r="A1261">
        <v>30660</v>
      </c>
      <c r="B1261" s="86">
        <v>41157</v>
      </c>
      <c r="C1261" t="s">
        <v>1671</v>
      </c>
      <c r="D1261">
        <v>16</v>
      </c>
      <c r="E1261">
        <v>986.27200000000005</v>
      </c>
      <c r="F1261" t="s">
        <v>1660</v>
      </c>
      <c r="G1261">
        <v>69</v>
      </c>
      <c r="H1261" t="s">
        <v>1654</v>
      </c>
      <c r="I1261" t="s">
        <v>1662</v>
      </c>
      <c r="J1261" t="s">
        <v>1656</v>
      </c>
      <c r="K1261" t="s">
        <v>1691</v>
      </c>
      <c r="L1261" t="s">
        <v>1687</v>
      </c>
      <c r="M1261" s="86">
        <v>41160</v>
      </c>
    </row>
    <row r="1262" spans="1:13" x14ac:dyDescent="0.2">
      <c r="A1262">
        <v>39457</v>
      </c>
      <c r="B1262" s="86">
        <v>40696</v>
      </c>
      <c r="C1262" t="s">
        <v>1671</v>
      </c>
      <c r="D1262">
        <v>40</v>
      </c>
      <c r="E1262">
        <v>4842.21</v>
      </c>
      <c r="F1262" t="s">
        <v>1672</v>
      </c>
      <c r="G1262">
        <v>70.2</v>
      </c>
      <c r="H1262" t="s">
        <v>1678</v>
      </c>
      <c r="I1262" t="s">
        <v>1676</v>
      </c>
      <c r="J1262" t="s">
        <v>1656</v>
      </c>
      <c r="K1262" t="s">
        <v>1673</v>
      </c>
      <c r="L1262" t="s">
        <v>1674</v>
      </c>
      <c r="M1262" s="86">
        <v>40696</v>
      </c>
    </row>
    <row r="1263" spans="1:13" x14ac:dyDescent="0.2">
      <c r="A1263">
        <v>51426</v>
      </c>
      <c r="B1263" s="86">
        <v>40513</v>
      </c>
      <c r="C1263" t="s">
        <v>1675</v>
      </c>
      <c r="D1263">
        <v>41</v>
      </c>
      <c r="E1263">
        <v>357.01</v>
      </c>
      <c r="F1263" t="s">
        <v>1660</v>
      </c>
      <c r="G1263">
        <v>1.99</v>
      </c>
      <c r="H1263" t="s">
        <v>1688</v>
      </c>
      <c r="I1263" t="s">
        <v>1655</v>
      </c>
      <c r="J1263" t="s">
        <v>1663</v>
      </c>
      <c r="K1263" t="s">
        <v>1677</v>
      </c>
      <c r="L1263" t="s">
        <v>1680</v>
      </c>
      <c r="M1263" s="86">
        <v>40514</v>
      </c>
    </row>
    <row r="1264" spans="1:13" x14ac:dyDescent="0.2">
      <c r="A1264">
        <v>41666</v>
      </c>
      <c r="B1264" s="86">
        <v>40971</v>
      </c>
      <c r="C1264" t="s">
        <v>1675</v>
      </c>
      <c r="D1264">
        <v>26</v>
      </c>
      <c r="E1264">
        <v>596.15599999999995</v>
      </c>
      <c r="F1264" t="s">
        <v>1653</v>
      </c>
      <c r="G1264">
        <v>8.59</v>
      </c>
      <c r="H1264" t="s">
        <v>1703</v>
      </c>
      <c r="I1264" t="s">
        <v>1662</v>
      </c>
      <c r="J1264" t="s">
        <v>1663</v>
      </c>
      <c r="K1264" t="s">
        <v>1664</v>
      </c>
      <c r="L1264" t="s">
        <v>1665</v>
      </c>
      <c r="M1264" s="86">
        <v>40972</v>
      </c>
    </row>
    <row r="1265" spans="1:13" x14ac:dyDescent="0.2">
      <c r="A1265">
        <v>32036</v>
      </c>
      <c r="B1265" s="86">
        <v>40821</v>
      </c>
      <c r="C1265" t="s">
        <v>1675</v>
      </c>
      <c r="D1265">
        <v>6</v>
      </c>
      <c r="E1265">
        <v>338.89</v>
      </c>
      <c r="F1265" t="s">
        <v>1660</v>
      </c>
      <c r="G1265">
        <v>10.75</v>
      </c>
      <c r="H1265" t="s">
        <v>1661</v>
      </c>
      <c r="I1265" t="s">
        <v>1667</v>
      </c>
      <c r="J1265" t="s">
        <v>1668</v>
      </c>
      <c r="K1265" t="s">
        <v>1679</v>
      </c>
      <c r="L1265" t="s">
        <v>1658</v>
      </c>
      <c r="M1265" s="86">
        <v>40823</v>
      </c>
    </row>
    <row r="1266" spans="1:13" x14ac:dyDescent="0.2">
      <c r="A1266">
        <v>47456</v>
      </c>
      <c r="B1266" s="86">
        <v>41060</v>
      </c>
      <c r="C1266" t="s">
        <v>1652</v>
      </c>
      <c r="D1266">
        <v>43</v>
      </c>
      <c r="E1266">
        <v>277.08</v>
      </c>
      <c r="F1266" t="s">
        <v>1660</v>
      </c>
      <c r="G1266">
        <v>7.91</v>
      </c>
      <c r="H1266" t="s">
        <v>1685</v>
      </c>
      <c r="I1266" t="s">
        <v>1667</v>
      </c>
      <c r="J1266" t="s">
        <v>1668</v>
      </c>
      <c r="K1266" t="s">
        <v>1679</v>
      </c>
      <c r="L1266" t="s">
        <v>1658</v>
      </c>
      <c r="M1266" s="86">
        <v>41067</v>
      </c>
    </row>
    <row r="1267" spans="1:13" x14ac:dyDescent="0.2">
      <c r="A1267">
        <v>13988</v>
      </c>
      <c r="B1267" s="86">
        <v>41122</v>
      </c>
      <c r="C1267" t="s">
        <v>1666</v>
      </c>
      <c r="D1267">
        <v>34</v>
      </c>
      <c r="E1267">
        <v>180.27</v>
      </c>
      <c r="F1267" t="s">
        <v>1660</v>
      </c>
      <c r="G1267">
        <v>5.32</v>
      </c>
      <c r="H1267" t="s">
        <v>1688</v>
      </c>
      <c r="I1267" t="s">
        <v>1676</v>
      </c>
      <c r="J1267" t="s">
        <v>1656</v>
      </c>
      <c r="K1267" t="s">
        <v>1657</v>
      </c>
      <c r="L1267" t="s">
        <v>1658</v>
      </c>
      <c r="M1267" s="86">
        <v>41123</v>
      </c>
    </row>
    <row r="1268" spans="1:13" x14ac:dyDescent="0.2">
      <c r="A1268">
        <v>59589</v>
      </c>
      <c r="B1268" s="86">
        <v>41010</v>
      </c>
      <c r="C1268" t="s">
        <v>1675</v>
      </c>
      <c r="D1268">
        <v>25</v>
      </c>
      <c r="E1268">
        <v>1610.26</v>
      </c>
      <c r="F1268" t="s">
        <v>1660</v>
      </c>
      <c r="G1268">
        <v>6.88</v>
      </c>
      <c r="H1268" t="s">
        <v>1661</v>
      </c>
      <c r="I1268" t="s">
        <v>1676</v>
      </c>
      <c r="J1268" t="s">
        <v>1668</v>
      </c>
      <c r="K1268" t="s">
        <v>1694</v>
      </c>
      <c r="L1268" t="s">
        <v>1658</v>
      </c>
      <c r="M1268" s="86">
        <v>41010</v>
      </c>
    </row>
    <row r="1269" spans="1:13" x14ac:dyDescent="0.2">
      <c r="A1269">
        <v>1444</v>
      </c>
      <c r="B1269" s="86">
        <v>40152</v>
      </c>
      <c r="C1269" t="s">
        <v>1675</v>
      </c>
      <c r="D1269">
        <v>25</v>
      </c>
      <c r="E1269">
        <v>772.24</v>
      </c>
      <c r="F1269" t="s">
        <v>1660</v>
      </c>
      <c r="G1269">
        <v>8.74</v>
      </c>
      <c r="H1269" t="s">
        <v>1661</v>
      </c>
      <c r="I1269" t="s">
        <v>1676</v>
      </c>
      <c r="J1269" t="s">
        <v>1668</v>
      </c>
      <c r="K1269" t="s">
        <v>1679</v>
      </c>
      <c r="L1269" t="s">
        <v>1658</v>
      </c>
      <c r="M1269" s="86">
        <v>40153</v>
      </c>
    </row>
    <row r="1270" spans="1:13" x14ac:dyDescent="0.2">
      <c r="A1270">
        <v>28515</v>
      </c>
      <c r="B1270" s="86">
        <v>40359</v>
      </c>
      <c r="C1270" t="s">
        <v>1659</v>
      </c>
      <c r="D1270">
        <v>48</v>
      </c>
      <c r="E1270">
        <v>379.78</v>
      </c>
      <c r="F1270" t="s">
        <v>1660</v>
      </c>
      <c r="G1270">
        <v>2.38</v>
      </c>
      <c r="H1270" t="s">
        <v>1692</v>
      </c>
      <c r="I1270" t="s">
        <v>1667</v>
      </c>
      <c r="J1270" t="s">
        <v>1663</v>
      </c>
      <c r="K1270" t="s">
        <v>1677</v>
      </c>
      <c r="L1270" t="s">
        <v>1680</v>
      </c>
      <c r="M1270" s="86">
        <v>40361</v>
      </c>
    </row>
    <row r="1271" spans="1:13" x14ac:dyDescent="0.2">
      <c r="A1271">
        <v>55746</v>
      </c>
      <c r="B1271" s="86">
        <v>39994</v>
      </c>
      <c r="C1271" t="s">
        <v>1666</v>
      </c>
      <c r="D1271">
        <v>29</v>
      </c>
      <c r="E1271">
        <v>324.75</v>
      </c>
      <c r="F1271" t="s">
        <v>1660</v>
      </c>
      <c r="G1271">
        <v>5.03</v>
      </c>
      <c r="H1271" t="s">
        <v>1693</v>
      </c>
      <c r="I1271" t="s">
        <v>1655</v>
      </c>
      <c r="J1271" t="s">
        <v>1668</v>
      </c>
      <c r="K1271" t="s">
        <v>1694</v>
      </c>
      <c r="L1271" t="s">
        <v>1658</v>
      </c>
      <c r="M1271" s="86">
        <v>39996</v>
      </c>
    </row>
    <row r="1272" spans="1:13" x14ac:dyDescent="0.2">
      <c r="A1272">
        <v>42823</v>
      </c>
      <c r="B1272" s="86">
        <v>40354</v>
      </c>
      <c r="C1272" t="s">
        <v>1675</v>
      </c>
      <c r="D1272">
        <v>8</v>
      </c>
      <c r="E1272">
        <v>49.14</v>
      </c>
      <c r="F1272" t="s">
        <v>1653</v>
      </c>
      <c r="G1272">
        <v>6.18</v>
      </c>
      <c r="H1272" t="s">
        <v>1690</v>
      </c>
      <c r="I1272" t="s">
        <v>1667</v>
      </c>
      <c r="J1272" t="s">
        <v>1668</v>
      </c>
      <c r="K1272" t="s">
        <v>1679</v>
      </c>
      <c r="L1272" t="s">
        <v>1658</v>
      </c>
      <c r="M1272" s="86">
        <v>40356</v>
      </c>
    </row>
    <row r="1273" spans="1:13" x14ac:dyDescent="0.2">
      <c r="A1273">
        <v>32199</v>
      </c>
      <c r="B1273" s="86">
        <v>40009</v>
      </c>
      <c r="C1273" t="s">
        <v>1659</v>
      </c>
      <c r="D1273">
        <v>40</v>
      </c>
      <c r="E1273">
        <v>196.5</v>
      </c>
      <c r="F1273" t="s">
        <v>1660</v>
      </c>
      <c r="G1273">
        <v>4.97</v>
      </c>
      <c r="H1273" t="s">
        <v>1689</v>
      </c>
      <c r="I1273" t="s">
        <v>1667</v>
      </c>
      <c r="J1273" t="s">
        <v>1668</v>
      </c>
      <c r="K1273" t="s">
        <v>1682</v>
      </c>
      <c r="L1273" t="s">
        <v>1658</v>
      </c>
      <c r="M1273" s="86">
        <v>40010</v>
      </c>
    </row>
    <row r="1274" spans="1:13" x14ac:dyDescent="0.2">
      <c r="A1274">
        <v>32326</v>
      </c>
      <c r="B1274" s="86">
        <v>40482</v>
      </c>
      <c r="C1274" t="s">
        <v>1659</v>
      </c>
      <c r="D1274">
        <v>50</v>
      </c>
      <c r="E1274">
        <v>929.81</v>
      </c>
      <c r="F1274" t="s">
        <v>1660</v>
      </c>
      <c r="G1274">
        <v>11.17</v>
      </c>
      <c r="H1274" t="s">
        <v>1683</v>
      </c>
      <c r="I1274" t="s">
        <v>1662</v>
      </c>
      <c r="J1274" t="s">
        <v>1656</v>
      </c>
      <c r="K1274" t="s">
        <v>1657</v>
      </c>
      <c r="L1274" t="s">
        <v>1687</v>
      </c>
      <c r="M1274" s="86">
        <v>40483</v>
      </c>
    </row>
    <row r="1275" spans="1:13" x14ac:dyDescent="0.2">
      <c r="A1275">
        <v>57061</v>
      </c>
      <c r="B1275" s="86">
        <v>40147</v>
      </c>
      <c r="C1275" t="s">
        <v>1652</v>
      </c>
      <c r="D1275">
        <v>6</v>
      </c>
      <c r="E1275">
        <v>36.56</v>
      </c>
      <c r="F1275" t="s">
        <v>1660</v>
      </c>
      <c r="G1275">
        <v>0.5</v>
      </c>
      <c r="H1275" t="s">
        <v>1683</v>
      </c>
      <c r="I1275" t="s">
        <v>1662</v>
      </c>
      <c r="J1275" t="s">
        <v>1668</v>
      </c>
      <c r="K1275" t="s">
        <v>1697</v>
      </c>
      <c r="L1275" t="s">
        <v>1658</v>
      </c>
      <c r="M1275" s="86">
        <v>40147</v>
      </c>
    </row>
    <row r="1276" spans="1:13" x14ac:dyDescent="0.2">
      <c r="A1276">
        <v>35910</v>
      </c>
      <c r="B1276" s="86">
        <v>40506</v>
      </c>
      <c r="C1276" t="s">
        <v>1659</v>
      </c>
      <c r="D1276">
        <v>28</v>
      </c>
      <c r="E1276">
        <v>881.50099999999998</v>
      </c>
      <c r="F1276" t="s">
        <v>1653</v>
      </c>
      <c r="G1276">
        <v>3.3</v>
      </c>
      <c r="H1276" t="s">
        <v>1688</v>
      </c>
      <c r="I1276" t="s">
        <v>1667</v>
      </c>
      <c r="J1276" t="s">
        <v>1663</v>
      </c>
      <c r="K1276" t="s">
        <v>1664</v>
      </c>
      <c r="L1276" t="s">
        <v>1680</v>
      </c>
      <c r="M1276" s="86">
        <v>40507</v>
      </c>
    </row>
    <row r="1277" spans="1:13" x14ac:dyDescent="0.2">
      <c r="A1277">
        <v>16326</v>
      </c>
      <c r="B1277" s="86">
        <v>40308</v>
      </c>
      <c r="C1277" t="s">
        <v>1659</v>
      </c>
      <c r="D1277">
        <v>39</v>
      </c>
      <c r="E1277">
        <v>1538.33</v>
      </c>
      <c r="F1277" t="s">
        <v>1660</v>
      </c>
      <c r="G1277">
        <v>1.99</v>
      </c>
      <c r="H1277" t="s">
        <v>1661</v>
      </c>
      <c r="I1277" t="s">
        <v>1667</v>
      </c>
      <c r="J1277" t="s">
        <v>1663</v>
      </c>
      <c r="K1277" t="s">
        <v>1677</v>
      </c>
      <c r="L1277" t="s">
        <v>1680</v>
      </c>
      <c r="M1277" s="86">
        <v>40310</v>
      </c>
    </row>
    <row r="1278" spans="1:13" x14ac:dyDescent="0.2">
      <c r="A1278">
        <v>38887</v>
      </c>
      <c r="B1278" s="86">
        <v>40110</v>
      </c>
      <c r="C1278" t="s">
        <v>1671</v>
      </c>
      <c r="D1278">
        <v>25</v>
      </c>
      <c r="E1278">
        <v>378.9</v>
      </c>
      <c r="F1278" t="s">
        <v>1660</v>
      </c>
      <c r="G1278">
        <v>7.17</v>
      </c>
      <c r="H1278" t="s">
        <v>1685</v>
      </c>
      <c r="I1278" t="s">
        <v>1655</v>
      </c>
      <c r="J1278" t="s">
        <v>1668</v>
      </c>
      <c r="K1278" t="s">
        <v>1682</v>
      </c>
      <c r="L1278" t="s">
        <v>1658</v>
      </c>
      <c r="M1278" s="86">
        <v>40111</v>
      </c>
    </row>
    <row r="1279" spans="1:13" x14ac:dyDescent="0.2">
      <c r="A1279">
        <v>43588</v>
      </c>
      <c r="B1279" s="86">
        <v>41153</v>
      </c>
      <c r="C1279" t="s">
        <v>1675</v>
      </c>
      <c r="D1279">
        <v>16</v>
      </c>
      <c r="E1279">
        <v>3075.752</v>
      </c>
      <c r="F1279" t="s">
        <v>1672</v>
      </c>
      <c r="G1279">
        <v>59.24</v>
      </c>
      <c r="H1279" t="s">
        <v>1692</v>
      </c>
      <c r="I1279" t="s">
        <v>1676</v>
      </c>
      <c r="J1279" t="s">
        <v>1656</v>
      </c>
      <c r="K1279" t="s">
        <v>1691</v>
      </c>
      <c r="L1279" t="s">
        <v>1698</v>
      </c>
      <c r="M1279" s="86">
        <v>41156</v>
      </c>
    </row>
    <row r="1280" spans="1:13" x14ac:dyDescent="0.2">
      <c r="A1280">
        <v>10342</v>
      </c>
      <c r="B1280" s="86">
        <v>40869</v>
      </c>
      <c r="C1280" t="s">
        <v>1675</v>
      </c>
      <c r="D1280">
        <v>45</v>
      </c>
      <c r="E1280">
        <v>5181.08</v>
      </c>
      <c r="F1280" t="s">
        <v>1672</v>
      </c>
      <c r="G1280">
        <v>58.72</v>
      </c>
      <c r="H1280" t="s">
        <v>1661</v>
      </c>
      <c r="I1280" t="s">
        <v>1655</v>
      </c>
      <c r="J1280" t="s">
        <v>1656</v>
      </c>
      <c r="K1280" t="s">
        <v>1701</v>
      </c>
      <c r="L1280" t="s">
        <v>1698</v>
      </c>
      <c r="M1280" s="86">
        <v>40871</v>
      </c>
    </row>
    <row r="1281" spans="1:13" x14ac:dyDescent="0.2">
      <c r="A1281">
        <v>38978</v>
      </c>
      <c r="B1281" s="86">
        <v>40028</v>
      </c>
      <c r="C1281" t="s">
        <v>1652</v>
      </c>
      <c r="D1281">
        <v>24</v>
      </c>
      <c r="E1281">
        <v>4547.26</v>
      </c>
      <c r="F1281" t="s">
        <v>1672</v>
      </c>
      <c r="G1281">
        <v>30</v>
      </c>
      <c r="H1281" t="s">
        <v>1688</v>
      </c>
      <c r="I1281" t="s">
        <v>1662</v>
      </c>
      <c r="J1281" t="s">
        <v>1656</v>
      </c>
      <c r="K1281" t="s">
        <v>1673</v>
      </c>
      <c r="L1281" t="s">
        <v>1674</v>
      </c>
      <c r="M1281" s="86">
        <v>40030</v>
      </c>
    </row>
    <row r="1282" spans="1:13" x14ac:dyDescent="0.2">
      <c r="A1282">
        <v>40994</v>
      </c>
      <c r="B1282" s="86">
        <v>41191</v>
      </c>
      <c r="C1282" t="s">
        <v>1659</v>
      </c>
      <c r="D1282">
        <v>42</v>
      </c>
      <c r="E1282">
        <v>793.04</v>
      </c>
      <c r="F1282" t="s">
        <v>1660</v>
      </c>
      <c r="G1282">
        <v>1.49</v>
      </c>
      <c r="H1282" t="s">
        <v>1703</v>
      </c>
      <c r="I1282" t="s">
        <v>1662</v>
      </c>
      <c r="J1282" t="s">
        <v>1668</v>
      </c>
      <c r="K1282" t="s">
        <v>1682</v>
      </c>
      <c r="L1282" t="s">
        <v>1658</v>
      </c>
      <c r="M1282" s="86">
        <v>41193</v>
      </c>
    </row>
    <row r="1283" spans="1:13" x14ac:dyDescent="0.2">
      <c r="A1283">
        <v>10144</v>
      </c>
      <c r="B1283" s="86">
        <v>40545</v>
      </c>
      <c r="C1283" t="s">
        <v>1671</v>
      </c>
      <c r="D1283">
        <v>24</v>
      </c>
      <c r="E1283">
        <v>6408.3</v>
      </c>
      <c r="F1283" t="s">
        <v>1672</v>
      </c>
      <c r="G1283">
        <v>35.67</v>
      </c>
      <c r="H1283" t="s">
        <v>1654</v>
      </c>
      <c r="I1283" t="s">
        <v>1667</v>
      </c>
      <c r="J1283" t="s">
        <v>1656</v>
      </c>
      <c r="K1283" t="s">
        <v>1691</v>
      </c>
      <c r="L1283" t="s">
        <v>1698</v>
      </c>
      <c r="M1283" s="86">
        <v>40545</v>
      </c>
    </row>
    <row r="1284" spans="1:13" x14ac:dyDescent="0.2">
      <c r="A1284">
        <v>14851</v>
      </c>
      <c r="B1284" s="86">
        <v>41040</v>
      </c>
      <c r="C1284" t="s">
        <v>1666</v>
      </c>
      <c r="D1284">
        <v>6</v>
      </c>
      <c r="E1284">
        <v>3378.18</v>
      </c>
      <c r="F1284" t="s">
        <v>1660</v>
      </c>
      <c r="G1284">
        <v>24.49</v>
      </c>
      <c r="H1284" t="s">
        <v>1681</v>
      </c>
      <c r="I1284" t="s">
        <v>1667</v>
      </c>
      <c r="J1284" t="s">
        <v>1663</v>
      </c>
      <c r="K1284" t="s">
        <v>1686</v>
      </c>
      <c r="L1284" t="s">
        <v>1687</v>
      </c>
      <c r="M1284" s="86">
        <v>41041</v>
      </c>
    </row>
    <row r="1285" spans="1:13" x14ac:dyDescent="0.2">
      <c r="A1285">
        <v>19524</v>
      </c>
      <c r="B1285" s="86">
        <v>40192</v>
      </c>
      <c r="C1285" t="s">
        <v>1671</v>
      </c>
      <c r="D1285">
        <v>9</v>
      </c>
      <c r="E1285">
        <v>92.02</v>
      </c>
      <c r="F1285" t="s">
        <v>1660</v>
      </c>
      <c r="G1285">
        <v>4.68</v>
      </c>
      <c r="H1285" t="s">
        <v>1681</v>
      </c>
      <c r="I1285" t="s">
        <v>1667</v>
      </c>
      <c r="J1285" t="s">
        <v>1668</v>
      </c>
      <c r="K1285" t="s">
        <v>1684</v>
      </c>
      <c r="L1285" t="s">
        <v>1680</v>
      </c>
      <c r="M1285" s="86">
        <v>40193</v>
      </c>
    </row>
    <row r="1286" spans="1:13" x14ac:dyDescent="0.2">
      <c r="A1286">
        <v>35811</v>
      </c>
      <c r="B1286" s="86">
        <v>40911</v>
      </c>
      <c r="C1286" t="s">
        <v>1671</v>
      </c>
      <c r="D1286">
        <v>6</v>
      </c>
      <c r="E1286">
        <v>10.39</v>
      </c>
      <c r="F1286" t="s">
        <v>1660</v>
      </c>
      <c r="G1286">
        <v>0.7</v>
      </c>
      <c r="H1286" t="s">
        <v>1685</v>
      </c>
      <c r="I1286" t="s">
        <v>1667</v>
      </c>
      <c r="J1286" t="s">
        <v>1668</v>
      </c>
      <c r="K1286" t="s">
        <v>1669</v>
      </c>
      <c r="L1286" t="s">
        <v>1670</v>
      </c>
      <c r="M1286" s="86">
        <v>40913</v>
      </c>
    </row>
    <row r="1287" spans="1:13" x14ac:dyDescent="0.2">
      <c r="A1287">
        <v>58113</v>
      </c>
      <c r="B1287" s="86">
        <v>40940</v>
      </c>
      <c r="C1287" t="s">
        <v>1659</v>
      </c>
      <c r="D1287">
        <v>12</v>
      </c>
      <c r="E1287">
        <v>2077.1875</v>
      </c>
      <c r="F1287" t="s">
        <v>1653</v>
      </c>
      <c r="G1287">
        <v>4.2</v>
      </c>
      <c r="H1287" t="s">
        <v>1661</v>
      </c>
      <c r="I1287" t="s">
        <v>1662</v>
      </c>
      <c r="J1287" t="s">
        <v>1663</v>
      </c>
      <c r="K1287" t="s">
        <v>1664</v>
      </c>
      <c r="L1287" t="s">
        <v>1658</v>
      </c>
      <c r="M1287" s="86">
        <v>40942</v>
      </c>
    </row>
    <row r="1288" spans="1:13" x14ac:dyDescent="0.2">
      <c r="A1288">
        <v>14119</v>
      </c>
      <c r="B1288" s="86">
        <v>40329</v>
      </c>
      <c r="C1288" t="s">
        <v>1652</v>
      </c>
      <c r="D1288">
        <v>24</v>
      </c>
      <c r="E1288">
        <v>103.11</v>
      </c>
      <c r="F1288" t="s">
        <v>1660</v>
      </c>
      <c r="G1288">
        <v>6.92</v>
      </c>
      <c r="H1288" t="s">
        <v>1661</v>
      </c>
      <c r="I1288" t="s">
        <v>1676</v>
      </c>
      <c r="J1288" t="s">
        <v>1656</v>
      </c>
      <c r="K1288" t="s">
        <v>1657</v>
      </c>
      <c r="L1288" t="s">
        <v>1658</v>
      </c>
      <c r="M1288" s="86">
        <v>40333</v>
      </c>
    </row>
    <row r="1289" spans="1:13" x14ac:dyDescent="0.2">
      <c r="A1289">
        <v>16643</v>
      </c>
      <c r="B1289" s="86">
        <v>40279</v>
      </c>
      <c r="C1289" t="s">
        <v>1652</v>
      </c>
      <c r="D1289">
        <v>46</v>
      </c>
      <c r="E1289">
        <v>441.4</v>
      </c>
      <c r="F1289" t="s">
        <v>1660</v>
      </c>
      <c r="G1289">
        <v>2.06</v>
      </c>
      <c r="H1289" t="s">
        <v>1681</v>
      </c>
      <c r="I1289" t="s">
        <v>1676</v>
      </c>
      <c r="J1289" t="s">
        <v>1668</v>
      </c>
      <c r="K1289" t="s">
        <v>1679</v>
      </c>
      <c r="L1289" t="s">
        <v>1670</v>
      </c>
      <c r="M1289" s="86">
        <v>40283</v>
      </c>
    </row>
    <row r="1290" spans="1:13" x14ac:dyDescent="0.2">
      <c r="A1290">
        <v>39749</v>
      </c>
      <c r="B1290" s="86">
        <v>40356</v>
      </c>
      <c r="C1290" t="s">
        <v>1659</v>
      </c>
      <c r="D1290">
        <v>43</v>
      </c>
      <c r="E1290">
        <v>110.64</v>
      </c>
      <c r="F1290" t="s">
        <v>1660</v>
      </c>
      <c r="G1290">
        <v>2.4</v>
      </c>
      <c r="H1290" t="s">
        <v>1661</v>
      </c>
      <c r="I1290" t="s">
        <v>1655</v>
      </c>
      <c r="J1290" t="s">
        <v>1668</v>
      </c>
      <c r="K1290" t="s">
        <v>1669</v>
      </c>
      <c r="L1290" t="s">
        <v>1670</v>
      </c>
      <c r="M1290" s="86">
        <v>40358</v>
      </c>
    </row>
    <row r="1291" spans="1:13" x14ac:dyDescent="0.2">
      <c r="A1291">
        <v>8039</v>
      </c>
      <c r="B1291" s="86">
        <v>41144</v>
      </c>
      <c r="C1291" t="s">
        <v>1675</v>
      </c>
      <c r="D1291">
        <v>37</v>
      </c>
      <c r="E1291">
        <v>1199.7</v>
      </c>
      <c r="F1291" t="s">
        <v>1660</v>
      </c>
      <c r="G1291">
        <v>19.510000000000002</v>
      </c>
      <c r="H1291" t="s">
        <v>1683</v>
      </c>
      <c r="I1291" t="s">
        <v>1662</v>
      </c>
      <c r="J1291" t="s">
        <v>1668</v>
      </c>
      <c r="K1291" t="s">
        <v>1696</v>
      </c>
      <c r="L1291" t="s">
        <v>1658</v>
      </c>
      <c r="M1291" s="86">
        <v>41145</v>
      </c>
    </row>
    <row r="1292" spans="1:13" x14ac:dyDescent="0.2">
      <c r="A1292">
        <v>45125</v>
      </c>
      <c r="B1292" s="86">
        <v>41057</v>
      </c>
      <c r="C1292" t="s">
        <v>1671</v>
      </c>
      <c r="D1292">
        <v>32</v>
      </c>
      <c r="E1292">
        <v>4834.8</v>
      </c>
      <c r="F1292" t="s">
        <v>1660</v>
      </c>
      <c r="G1292">
        <v>4.99</v>
      </c>
      <c r="H1292" t="s">
        <v>1661</v>
      </c>
      <c r="I1292" t="s">
        <v>1676</v>
      </c>
      <c r="J1292" t="s">
        <v>1663</v>
      </c>
      <c r="K1292" t="s">
        <v>1664</v>
      </c>
      <c r="L1292" t="s">
        <v>1658</v>
      </c>
      <c r="M1292" s="86">
        <v>41058</v>
      </c>
    </row>
    <row r="1293" spans="1:13" x14ac:dyDescent="0.2">
      <c r="A1293">
        <v>39367</v>
      </c>
      <c r="B1293" s="86">
        <v>40031</v>
      </c>
      <c r="C1293" t="s">
        <v>1671</v>
      </c>
      <c r="D1293">
        <v>45</v>
      </c>
      <c r="E1293">
        <v>177.88</v>
      </c>
      <c r="F1293" t="s">
        <v>1660</v>
      </c>
      <c r="G1293">
        <v>5.04</v>
      </c>
      <c r="H1293" t="s">
        <v>1654</v>
      </c>
      <c r="I1293" t="s">
        <v>1662</v>
      </c>
      <c r="J1293" t="s">
        <v>1668</v>
      </c>
      <c r="K1293" t="s">
        <v>1682</v>
      </c>
      <c r="L1293" t="s">
        <v>1658</v>
      </c>
      <c r="M1293" s="86">
        <v>40032</v>
      </c>
    </row>
    <row r="1294" spans="1:13" x14ac:dyDescent="0.2">
      <c r="A1294">
        <v>50500</v>
      </c>
      <c r="B1294" s="86">
        <v>40792</v>
      </c>
      <c r="C1294" t="s">
        <v>1652</v>
      </c>
      <c r="D1294">
        <v>45</v>
      </c>
      <c r="E1294">
        <v>109.39</v>
      </c>
      <c r="F1294" t="s">
        <v>1653</v>
      </c>
      <c r="G1294">
        <v>1.02</v>
      </c>
      <c r="H1294" t="s">
        <v>1693</v>
      </c>
      <c r="I1294" t="s">
        <v>1655</v>
      </c>
      <c r="J1294" t="s">
        <v>1668</v>
      </c>
      <c r="K1294" t="s">
        <v>1700</v>
      </c>
      <c r="L1294" t="s">
        <v>1670</v>
      </c>
      <c r="M1294" s="86">
        <v>40792</v>
      </c>
    </row>
    <row r="1295" spans="1:13" x14ac:dyDescent="0.2">
      <c r="A1295">
        <v>45766</v>
      </c>
      <c r="B1295" s="86">
        <v>40305</v>
      </c>
      <c r="C1295" t="s">
        <v>1659</v>
      </c>
      <c r="D1295">
        <v>28</v>
      </c>
      <c r="E1295">
        <v>4181.82</v>
      </c>
      <c r="F1295" t="s">
        <v>1660</v>
      </c>
      <c r="G1295">
        <v>13.99</v>
      </c>
      <c r="H1295" t="s">
        <v>1678</v>
      </c>
      <c r="I1295" t="s">
        <v>1676</v>
      </c>
      <c r="J1295" t="s">
        <v>1663</v>
      </c>
      <c r="K1295" t="s">
        <v>1695</v>
      </c>
      <c r="L1295" t="s">
        <v>1665</v>
      </c>
      <c r="M1295" s="86">
        <v>40306</v>
      </c>
    </row>
    <row r="1296" spans="1:13" x14ac:dyDescent="0.2">
      <c r="A1296">
        <v>32932</v>
      </c>
      <c r="B1296" s="86">
        <v>40187</v>
      </c>
      <c r="C1296" t="s">
        <v>1652</v>
      </c>
      <c r="D1296">
        <v>49</v>
      </c>
      <c r="E1296">
        <v>29884.6</v>
      </c>
      <c r="F1296" t="s">
        <v>1660</v>
      </c>
      <c r="G1296">
        <v>24.49</v>
      </c>
      <c r="H1296" t="s">
        <v>1654</v>
      </c>
      <c r="I1296" t="s">
        <v>1667</v>
      </c>
      <c r="J1296" t="s">
        <v>1663</v>
      </c>
      <c r="K1296" t="s">
        <v>1686</v>
      </c>
      <c r="L1296" t="s">
        <v>1687</v>
      </c>
      <c r="M1296" s="86">
        <v>40191</v>
      </c>
    </row>
    <row r="1297" spans="1:13" x14ac:dyDescent="0.2">
      <c r="A1297">
        <v>32454</v>
      </c>
      <c r="B1297" s="86">
        <v>40633</v>
      </c>
      <c r="C1297" t="s">
        <v>1671</v>
      </c>
      <c r="D1297">
        <v>12</v>
      </c>
      <c r="E1297">
        <v>83.89</v>
      </c>
      <c r="F1297" t="s">
        <v>1660</v>
      </c>
      <c r="G1297">
        <v>5.48</v>
      </c>
      <c r="H1297" t="s">
        <v>1661</v>
      </c>
      <c r="I1297" t="s">
        <v>1655</v>
      </c>
      <c r="J1297" t="s">
        <v>1668</v>
      </c>
      <c r="K1297" t="s">
        <v>1682</v>
      </c>
      <c r="L1297" t="s">
        <v>1658</v>
      </c>
      <c r="M1297" s="86">
        <v>40634</v>
      </c>
    </row>
    <row r="1298" spans="1:13" x14ac:dyDescent="0.2">
      <c r="A1298">
        <v>25155</v>
      </c>
      <c r="B1298" s="86">
        <v>40198</v>
      </c>
      <c r="C1298" t="s">
        <v>1652</v>
      </c>
      <c r="D1298">
        <v>17</v>
      </c>
      <c r="E1298">
        <v>114.01</v>
      </c>
      <c r="F1298" t="s">
        <v>1660</v>
      </c>
      <c r="G1298">
        <v>3.1</v>
      </c>
      <c r="H1298" t="s">
        <v>1688</v>
      </c>
      <c r="I1298" t="s">
        <v>1667</v>
      </c>
      <c r="J1298" t="s">
        <v>1668</v>
      </c>
      <c r="K1298" t="s">
        <v>1679</v>
      </c>
      <c r="L1298" t="s">
        <v>1670</v>
      </c>
      <c r="M1298" s="86">
        <v>40205</v>
      </c>
    </row>
    <row r="1299" spans="1:13" x14ac:dyDescent="0.2">
      <c r="A1299">
        <v>49987</v>
      </c>
      <c r="B1299" s="86">
        <v>40562</v>
      </c>
      <c r="C1299" t="s">
        <v>1659</v>
      </c>
      <c r="D1299">
        <v>15</v>
      </c>
      <c r="E1299">
        <v>1795.49</v>
      </c>
      <c r="F1299" t="s">
        <v>1672</v>
      </c>
      <c r="G1299">
        <v>58.72</v>
      </c>
      <c r="H1299" t="s">
        <v>1692</v>
      </c>
      <c r="I1299" t="s">
        <v>1655</v>
      </c>
      <c r="J1299" t="s">
        <v>1656</v>
      </c>
      <c r="K1299" t="s">
        <v>1701</v>
      </c>
      <c r="L1299" t="s">
        <v>1698</v>
      </c>
      <c r="M1299" s="86">
        <v>40565</v>
      </c>
    </row>
    <row r="1300" spans="1:13" x14ac:dyDescent="0.2">
      <c r="A1300">
        <v>5765</v>
      </c>
      <c r="B1300" s="86">
        <v>40161</v>
      </c>
      <c r="C1300" t="s">
        <v>1652</v>
      </c>
      <c r="D1300">
        <v>23</v>
      </c>
      <c r="E1300">
        <v>849.46</v>
      </c>
      <c r="F1300" t="s">
        <v>1660</v>
      </c>
      <c r="G1300">
        <v>19.989999999999998</v>
      </c>
      <c r="H1300" t="s">
        <v>1688</v>
      </c>
      <c r="I1300" t="s">
        <v>1667</v>
      </c>
      <c r="J1300" t="s">
        <v>1668</v>
      </c>
      <c r="K1300" t="s">
        <v>1679</v>
      </c>
      <c r="L1300" t="s">
        <v>1658</v>
      </c>
      <c r="M1300" s="86">
        <v>40168</v>
      </c>
    </row>
    <row r="1301" spans="1:13" x14ac:dyDescent="0.2">
      <c r="A1301">
        <v>20709</v>
      </c>
      <c r="B1301" s="86">
        <v>40036</v>
      </c>
      <c r="C1301" t="s">
        <v>1659</v>
      </c>
      <c r="D1301">
        <v>4</v>
      </c>
      <c r="E1301">
        <v>16.600000000000001</v>
      </c>
      <c r="F1301" t="s">
        <v>1660</v>
      </c>
      <c r="G1301">
        <v>0.99</v>
      </c>
      <c r="H1301" t="s">
        <v>1661</v>
      </c>
      <c r="I1301" t="s">
        <v>1655</v>
      </c>
      <c r="J1301" t="s">
        <v>1668</v>
      </c>
      <c r="K1301" t="s">
        <v>1697</v>
      </c>
      <c r="L1301" t="s">
        <v>1658</v>
      </c>
      <c r="M1301" s="86">
        <v>40036</v>
      </c>
    </row>
    <row r="1302" spans="1:13" x14ac:dyDescent="0.2">
      <c r="A1302">
        <v>28675</v>
      </c>
      <c r="B1302" s="86">
        <v>40094</v>
      </c>
      <c r="C1302" t="s">
        <v>1671</v>
      </c>
      <c r="D1302">
        <v>15</v>
      </c>
      <c r="E1302">
        <v>822.84249999999997</v>
      </c>
      <c r="F1302" t="s">
        <v>1660</v>
      </c>
      <c r="G1302">
        <v>5.92</v>
      </c>
      <c r="H1302" t="s">
        <v>1678</v>
      </c>
      <c r="I1302" t="s">
        <v>1655</v>
      </c>
      <c r="J1302" t="s">
        <v>1663</v>
      </c>
      <c r="K1302" t="s">
        <v>1664</v>
      </c>
      <c r="L1302" t="s">
        <v>1658</v>
      </c>
      <c r="M1302" s="86">
        <v>40095</v>
      </c>
    </row>
    <row r="1303" spans="1:13" x14ac:dyDescent="0.2">
      <c r="A1303">
        <v>23782</v>
      </c>
      <c r="B1303" s="86">
        <v>40188</v>
      </c>
      <c r="C1303" t="s">
        <v>1652</v>
      </c>
      <c r="D1303">
        <v>46</v>
      </c>
      <c r="E1303">
        <v>21390.44</v>
      </c>
      <c r="F1303" t="s">
        <v>1672</v>
      </c>
      <c r="G1303">
        <v>26</v>
      </c>
      <c r="H1303" t="s">
        <v>1683</v>
      </c>
      <c r="I1303" t="s">
        <v>1667</v>
      </c>
      <c r="J1303" t="s">
        <v>1656</v>
      </c>
      <c r="K1303" t="s">
        <v>1673</v>
      </c>
      <c r="L1303" t="s">
        <v>1674</v>
      </c>
      <c r="M1303" s="86">
        <v>40188</v>
      </c>
    </row>
    <row r="1304" spans="1:13" x14ac:dyDescent="0.2">
      <c r="A1304">
        <v>52128</v>
      </c>
      <c r="B1304" s="86">
        <v>40504</v>
      </c>
      <c r="C1304" t="s">
        <v>1666</v>
      </c>
      <c r="D1304">
        <v>11</v>
      </c>
      <c r="E1304">
        <v>13.52</v>
      </c>
      <c r="F1304" t="s">
        <v>1660</v>
      </c>
      <c r="G1304">
        <v>2.96</v>
      </c>
      <c r="H1304" t="s">
        <v>1654</v>
      </c>
      <c r="I1304" t="s">
        <v>1655</v>
      </c>
      <c r="J1304" t="s">
        <v>1663</v>
      </c>
      <c r="K1304" t="s">
        <v>1677</v>
      </c>
      <c r="L1304" t="s">
        <v>1680</v>
      </c>
      <c r="M1304" s="86">
        <v>40505</v>
      </c>
    </row>
    <row r="1305" spans="1:13" x14ac:dyDescent="0.2">
      <c r="A1305">
        <v>56740</v>
      </c>
      <c r="B1305" s="86">
        <v>41198</v>
      </c>
      <c r="C1305" t="s">
        <v>1652</v>
      </c>
      <c r="D1305">
        <v>6</v>
      </c>
      <c r="E1305">
        <v>34.29</v>
      </c>
      <c r="F1305" t="s">
        <v>1660</v>
      </c>
      <c r="G1305">
        <v>2.99</v>
      </c>
      <c r="H1305" t="s">
        <v>1654</v>
      </c>
      <c r="I1305" t="s">
        <v>1655</v>
      </c>
      <c r="J1305" t="s">
        <v>1668</v>
      </c>
      <c r="K1305" t="s">
        <v>1682</v>
      </c>
      <c r="L1305" t="s">
        <v>1658</v>
      </c>
      <c r="M1305" s="86">
        <v>41200</v>
      </c>
    </row>
    <row r="1306" spans="1:13" x14ac:dyDescent="0.2">
      <c r="A1306">
        <v>1701</v>
      </c>
      <c r="B1306" s="86">
        <v>41047</v>
      </c>
      <c r="C1306" t="s">
        <v>1659</v>
      </c>
      <c r="D1306">
        <v>49</v>
      </c>
      <c r="E1306">
        <v>2047.58</v>
      </c>
      <c r="F1306" t="s">
        <v>1660</v>
      </c>
      <c r="G1306">
        <v>1.99</v>
      </c>
      <c r="H1306" t="s">
        <v>1661</v>
      </c>
      <c r="I1306" t="s">
        <v>1655</v>
      </c>
      <c r="J1306" t="s">
        <v>1663</v>
      </c>
      <c r="K1306" t="s">
        <v>1677</v>
      </c>
      <c r="L1306" t="s">
        <v>1680</v>
      </c>
      <c r="M1306" s="86">
        <v>41049</v>
      </c>
    </row>
    <row r="1307" spans="1:13" x14ac:dyDescent="0.2">
      <c r="A1307">
        <v>16454</v>
      </c>
      <c r="B1307" s="86">
        <v>41040</v>
      </c>
      <c r="C1307" t="s">
        <v>1675</v>
      </c>
      <c r="D1307">
        <v>12</v>
      </c>
      <c r="E1307">
        <v>94.39</v>
      </c>
      <c r="F1307" t="s">
        <v>1660</v>
      </c>
      <c r="G1307">
        <v>6.05</v>
      </c>
      <c r="H1307" t="s">
        <v>1661</v>
      </c>
      <c r="I1307" t="s">
        <v>1676</v>
      </c>
      <c r="J1307" t="s">
        <v>1668</v>
      </c>
      <c r="K1307" t="s">
        <v>1682</v>
      </c>
      <c r="L1307" t="s">
        <v>1658</v>
      </c>
      <c r="M1307" s="86">
        <v>41040</v>
      </c>
    </row>
    <row r="1308" spans="1:13" x14ac:dyDescent="0.2">
      <c r="A1308">
        <v>17508</v>
      </c>
      <c r="B1308" s="86">
        <v>41087</v>
      </c>
      <c r="C1308" t="s">
        <v>1652</v>
      </c>
      <c r="D1308">
        <v>50</v>
      </c>
      <c r="E1308">
        <v>99.08</v>
      </c>
      <c r="F1308" t="s">
        <v>1653</v>
      </c>
      <c r="G1308">
        <v>0.7</v>
      </c>
      <c r="H1308" t="s">
        <v>1690</v>
      </c>
      <c r="I1308" t="s">
        <v>1667</v>
      </c>
      <c r="J1308" t="s">
        <v>1668</v>
      </c>
      <c r="K1308" t="s">
        <v>1669</v>
      </c>
      <c r="L1308" t="s">
        <v>1670</v>
      </c>
      <c r="M1308" s="86">
        <v>41089</v>
      </c>
    </row>
    <row r="1309" spans="1:13" x14ac:dyDescent="0.2">
      <c r="A1309">
        <v>26567</v>
      </c>
      <c r="B1309" s="86">
        <v>40060</v>
      </c>
      <c r="C1309" t="s">
        <v>1671</v>
      </c>
      <c r="D1309">
        <v>8</v>
      </c>
      <c r="E1309">
        <v>50.7</v>
      </c>
      <c r="F1309" t="s">
        <v>1660</v>
      </c>
      <c r="G1309">
        <v>7.78</v>
      </c>
      <c r="H1309" t="s">
        <v>1678</v>
      </c>
      <c r="I1309" t="s">
        <v>1667</v>
      </c>
      <c r="J1309" t="s">
        <v>1668</v>
      </c>
      <c r="K1309" t="s">
        <v>1682</v>
      </c>
      <c r="L1309" t="s">
        <v>1658</v>
      </c>
      <c r="M1309" s="86">
        <v>40060</v>
      </c>
    </row>
    <row r="1310" spans="1:13" x14ac:dyDescent="0.2">
      <c r="A1310">
        <v>16451</v>
      </c>
      <c r="B1310" s="86">
        <v>40016</v>
      </c>
      <c r="C1310" t="s">
        <v>1666</v>
      </c>
      <c r="D1310">
        <v>9</v>
      </c>
      <c r="E1310">
        <v>252.79</v>
      </c>
      <c r="F1310" t="s">
        <v>1660</v>
      </c>
      <c r="G1310">
        <v>2.99</v>
      </c>
      <c r="H1310" t="s">
        <v>1678</v>
      </c>
      <c r="I1310" t="s">
        <v>1667</v>
      </c>
      <c r="J1310" t="s">
        <v>1668</v>
      </c>
      <c r="K1310" t="s">
        <v>1682</v>
      </c>
      <c r="L1310" t="s">
        <v>1658</v>
      </c>
      <c r="M1310" s="86">
        <v>40017</v>
      </c>
    </row>
    <row r="1311" spans="1:13" x14ac:dyDescent="0.2">
      <c r="A1311">
        <v>40838</v>
      </c>
      <c r="B1311" s="86">
        <v>41239</v>
      </c>
      <c r="C1311" t="s">
        <v>1666</v>
      </c>
      <c r="D1311">
        <v>40</v>
      </c>
      <c r="E1311">
        <v>323.95999999999998</v>
      </c>
      <c r="F1311" t="s">
        <v>1660</v>
      </c>
      <c r="G1311">
        <v>7.96</v>
      </c>
      <c r="H1311" t="s">
        <v>1685</v>
      </c>
      <c r="I1311" t="s">
        <v>1655</v>
      </c>
      <c r="J1311" t="s">
        <v>1656</v>
      </c>
      <c r="K1311" t="s">
        <v>1657</v>
      </c>
      <c r="L1311" t="s">
        <v>1658</v>
      </c>
      <c r="M1311" s="86">
        <v>41242</v>
      </c>
    </row>
    <row r="1312" spans="1:13" x14ac:dyDescent="0.2">
      <c r="A1312">
        <v>2244</v>
      </c>
      <c r="B1312" s="86">
        <v>40186</v>
      </c>
      <c r="C1312" t="s">
        <v>1671</v>
      </c>
      <c r="D1312">
        <v>19</v>
      </c>
      <c r="E1312">
        <v>88.61</v>
      </c>
      <c r="F1312" t="s">
        <v>1653</v>
      </c>
      <c r="G1312">
        <v>1.49</v>
      </c>
      <c r="H1312" t="s">
        <v>1692</v>
      </c>
      <c r="I1312" t="s">
        <v>1655</v>
      </c>
      <c r="J1312" t="s">
        <v>1668</v>
      </c>
      <c r="K1312" t="s">
        <v>1682</v>
      </c>
      <c r="L1312" t="s">
        <v>1658</v>
      </c>
      <c r="M1312" s="86">
        <v>40188</v>
      </c>
    </row>
    <row r="1313" spans="1:13" x14ac:dyDescent="0.2">
      <c r="A1313">
        <v>25571</v>
      </c>
      <c r="B1313" s="86">
        <v>41139</v>
      </c>
      <c r="C1313" t="s">
        <v>1671</v>
      </c>
      <c r="D1313">
        <v>42</v>
      </c>
      <c r="E1313">
        <v>3749</v>
      </c>
      <c r="F1313" t="s">
        <v>1660</v>
      </c>
      <c r="G1313">
        <v>35</v>
      </c>
      <c r="H1313" t="s">
        <v>1654</v>
      </c>
      <c r="I1313" t="s">
        <v>1655</v>
      </c>
      <c r="J1313" t="s">
        <v>1668</v>
      </c>
      <c r="K1313" t="s">
        <v>1694</v>
      </c>
      <c r="L1313" t="s">
        <v>1687</v>
      </c>
      <c r="M1313" s="86">
        <v>41141</v>
      </c>
    </row>
    <row r="1314" spans="1:13" x14ac:dyDescent="0.2">
      <c r="A1314">
        <v>56135</v>
      </c>
      <c r="B1314" s="86">
        <v>40495</v>
      </c>
      <c r="C1314" t="s">
        <v>1675</v>
      </c>
      <c r="D1314">
        <v>8</v>
      </c>
      <c r="E1314">
        <v>1118.82</v>
      </c>
      <c r="F1314" t="s">
        <v>1672</v>
      </c>
      <c r="G1314">
        <v>36.090000000000003</v>
      </c>
      <c r="H1314" t="s">
        <v>1690</v>
      </c>
      <c r="I1314" t="s">
        <v>1667</v>
      </c>
      <c r="J1314" t="s">
        <v>1656</v>
      </c>
      <c r="K1314" t="s">
        <v>1701</v>
      </c>
      <c r="L1314" t="s">
        <v>1698</v>
      </c>
      <c r="M1314" s="86">
        <v>40497</v>
      </c>
    </row>
    <row r="1315" spans="1:13" x14ac:dyDescent="0.2">
      <c r="A1315">
        <v>22085</v>
      </c>
      <c r="B1315" s="86">
        <v>40977</v>
      </c>
      <c r="C1315" t="s">
        <v>1652</v>
      </c>
      <c r="D1315">
        <v>27</v>
      </c>
      <c r="E1315">
        <v>485.03</v>
      </c>
      <c r="F1315" t="s">
        <v>1660</v>
      </c>
      <c r="G1315">
        <v>9.4700000000000006</v>
      </c>
      <c r="H1315" t="s">
        <v>1690</v>
      </c>
      <c r="I1315" t="s">
        <v>1676</v>
      </c>
      <c r="J1315" t="s">
        <v>1668</v>
      </c>
      <c r="K1315" t="s">
        <v>1694</v>
      </c>
      <c r="L1315" t="s">
        <v>1658</v>
      </c>
      <c r="M1315" s="86">
        <v>40977</v>
      </c>
    </row>
    <row r="1316" spans="1:13" x14ac:dyDescent="0.2">
      <c r="A1316">
        <v>15872</v>
      </c>
      <c r="B1316" s="86">
        <v>41212</v>
      </c>
      <c r="C1316" t="s">
        <v>1666</v>
      </c>
      <c r="D1316">
        <v>48</v>
      </c>
      <c r="E1316">
        <v>5198.12</v>
      </c>
      <c r="F1316" t="s">
        <v>1672</v>
      </c>
      <c r="G1316">
        <v>15.66</v>
      </c>
      <c r="H1316" t="s">
        <v>1690</v>
      </c>
      <c r="I1316" t="s">
        <v>1667</v>
      </c>
      <c r="J1316" t="s">
        <v>1668</v>
      </c>
      <c r="K1316" t="s">
        <v>1702</v>
      </c>
      <c r="L1316" t="s">
        <v>1674</v>
      </c>
      <c r="M1316" s="86">
        <v>41212</v>
      </c>
    </row>
    <row r="1317" spans="1:13" x14ac:dyDescent="0.2">
      <c r="A1317">
        <v>51047</v>
      </c>
      <c r="B1317" s="86">
        <v>39913</v>
      </c>
      <c r="C1317" t="s">
        <v>1675</v>
      </c>
      <c r="D1317">
        <v>28</v>
      </c>
      <c r="E1317">
        <v>65.7</v>
      </c>
      <c r="F1317" t="s">
        <v>1653</v>
      </c>
      <c r="G1317">
        <v>4.8600000000000003</v>
      </c>
      <c r="H1317" t="s">
        <v>1683</v>
      </c>
      <c r="I1317" t="s">
        <v>1667</v>
      </c>
      <c r="J1317" t="s">
        <v>1656</v>
      </c>
      <c r="K1317" t="s">
        <v>1657</v>
      </c>
      <c r="L1317" t="s">
        <v>1658</v>
      </c>
      <c r="M1317" s="86">
        <v>39914</v>
      </c>
    </row>
    <row r="1318" spans="1:13" x14ac:dyDescent="0.2">
      <c r="A1318">
        <v>32193</v>
      </c>
      <c r="B1318" s="86">
        <v>40471</v>
      </c>
      <c r="C1318" t="s">
        <v>1652</v>
      </c>
      <c r="D1318">
        <v>4</v>
      </c>
      <c r="E1318">
        <v>40.72</v>
      </c>
      <c r="F1318" t="s">
        <v>1653</v>
      </c>
      <c r="G1318">
        <v>6.93</v>
      </c>
      <c r="H1318" t="s">
        <v>1678</v>
      </c>
      <c r="I1318" t="s">
        <v>1662</v>
      </c>
      <c r="J1318" t="s">
        <v>1668</v>
      </c>
      <c r="K1318" t="s">
        <v>1679</v>
      </c>
      <c r="L1318" t="s">
        <v>1658</v>
      </c>
      <c r="M1318" s="86">
        <v>40473</v>
      </c>
    </row>
    <row r="1319" spans="1:13" x14ac:dyDescent="0.2">
      <c r="A1319">
        <v>49313</v>
      </c>
      <c r="B1319" s="86">
        <v>40090</v>
      </c>
      <c r="C1319" t="s">
        <v>1675</v>
      </c>
      <c r="D1319">
        <v>36</v>
      </c>
      <c r="E1319">
        <v>1129.9304999999999</v>
      </c>
      <c r="F1319" t="s">
        <v>1660</v>
      </c>
      <c r="G1319">
        <v>1.25</v>
      </c>
      <c r="H1319" t="s">
        <v>1661</v>
      </c>
      <c r="I1319" t="s">
        <v>1662</v>
      </c>
      <c r="J1319" t="s">
        <v>1663</v>
      </c>
      <c r="K1319" t="s">
        <v>1664</v>
      </c>
      <c r="L1319" t="s">
        <v>1680</v>
      </c>
      <c r="M1319" s="86">
        <v>40091</v>
      </c>
    </row>
    <row r="1320" spans="1:13" x14ac:dyDescent="0.2">
      <c r="A1320">
        <v>26529</v>
      </c>
      <c r="B1320" s="86">
        <v>40571</v>
      </c>
      <c r="C1320" t="s">
        <v>1652</v>
      </c>
      <c r="D1320">
        <v>17</v>
      </c>
      <c r="E1320">
        <v>201.72</v>
      </c>
      <c r="F1320" t="s">
        <v>1660</v>
      </c>
      <c r="G1320">
        <v>11.25</v>
      </c>
      <c r="H1320" t="s">
        <v>1685</v>
      </c>
      <c r="I1320" t="s">
        <v>1655</v>
      </c>
      <c r="J1320" t="s">
        <v>1668</v>
      </c>
      <c r="K1320" t="s">
        <v>1679</v>
      </c>
      <c r="L1320" t="s">
        <v>1658</v>
      </c>
      <c r="M1320" s="86">
        <v>40575</v>
      </c>
    </row>
    <row r="1321" spans="1:13" x14ac:dyDescent="0.2">
      <c r="A1321">
        <v>33987</v>
      </c>
      <c r="B1321" s="86">
        <v>40841</v>
      </c>
      <c r="C1321" t="s">
        <v>1659</v>
      </c>
      <c r="D1321">
        <v>19</v>
      </c>
      <c r="E1321">
        <v>1616.87</v>
      </c>
      <c r="F1321" t="s">
        <v>1672</v>
      </c>
      <c r="G1321">
        <v>30</v>
      </c>
      <c r="H1321" t="s">
        <v>1661</v>
      </c>
      <c r="I1321" t="s">
        <v>1662</v>
      </c>
      <c r="J1321" t="s">
        <v>1656</v>
      </c>
      <c r="K1321" t="s">
        <v>1673</v>
      </c>
      <c r="L1321" t="s">
        <v>1674</v>
      </c>
      <c r="M1321" s="86">
        <v>40842</v>
      </c>
    </row>
    <row r="1322" spans="1:13" x14ac:dyDescent="0.2">
      <c r="A1322">
        <v>52480</v>
      </c>
      <c r="B1322" s="86">
        <v>40386</v>
      </c>
      <c r="C1322" t="s">
        <v>1666</v>
      </c>
      <c r="D1322">
        <v>47</v>
      </c>
      <c r="E1322">
        <v>1020.88</v>
      </c>
      <c r="F1322" t="s">
        <v>1660</v>
      </c>
      <c r="G1322">
        <v>8.99</v>
      </c>
      <c r="H1322" t="s">
        <v>1683</v>
      </c>
      <c r="I1322" t="s">
        <v>1676</v>
      </c>
      <c r="J1322" t="s">
        <v>1656</v>
      </c>
      <c r="K1322" t="s">
        <v>1657</v>
      </c>
      <c r="L1322" t="s">
        <v>1680</v>
      </c>
      <c r="M1322" s="86">
        <v>40388</v>
      </c>
    </row>
    <row r="1323" spans="1:13" x14ac:dyDescent="0.2">
      <c r="A1323">
        <v>38979</v>
      </c>
      <c r="B1323" s="86">
        <v>40235</v>
      </c>
      <c r="C1323" t="s">
        <v>1652</v>
      </c>
      <c r="D1323">
        <v>48</v>
      </c>
      <c r="E1323">
        <v>3355.1</v>
      </c>
      <c r="F1323" t="s">
        <v>1672</v>
      </c>
      <c r="G1323">
        <v>59.81</v>
      </c>
      <c r="H1323" t="s">
        <v>1690</v>
      </c>
      <c r="I1323" t="s">
        <v>1667</v>
      </c>
      <c r="J1323" t="s">
        <v>1656</v>
      </c>
      <c r="K1323" t="s">
        <v>1673</v>
      </c>
      <c r="L1323" t="s">
        <v>1674</v>
      </c>
      <c r="M1323" s="86">
        <v>40235</v>
      </c>
    </row>
    <row r="1324" spans="1:13" x14ac:dyDescent="0.2">
      <c r="A1324">
        <v>24576</v>
      </c>
      <c r="B1324" s="86">
        <v>41254</v>
      </c>
      <c r="C1324" t="s">
        <v>1666</v>
      </c>
      <c r="D1324">
        <v>29</v>
      </c>
      <c r="E1324">
        <v>531.06299999999999</v>
      </c>
      <c r="F1324" t="s">
        <v>1660</v>
      </c>
      <c r="G1324">
        <v>4.8099999999999996</v>
      </c>
      <c r="H1324" t="s">
        <v>1654</v>
      </c>
      <c r="I1324" t="s">
        <v>1667</v>
      </c>
      <c r="J1324" t="s">
        <v>1663</v>
      </c>
      <c r="K1324" t="s">
        <v>1664</v>
      </c>
      <c r="L1324" t="s">
        <v>1665</v>
      </c>
      <c r="M1324" s="86">
        <v>41256</v>
      </c>
    </row>
    <row r="1325" spans="1:13" x14ac:dyDescent="0.2">
      <c r="A1325">
        <v>53445</v>
      </c>
      <c r="B1325" s="86">
        <v>41206</v>
      </c>
      <c r="C1325" t="s">
        <v>1659</v>
      </c>
      <c r="D1325">
        <v>8</v>
      </c>
      <c r="E1325">
        <v>105.95</v>
      </c>
      <c r="F1325" t="s">
        <v>1660</v>
      </c>
      <c r="G1325">
        <v>8.99</v>
      </c>
      <c r="H1325" t="s">
        <v>1661</v>
      </c>
      <c r="I1325" t="s">
        <v>1662</v>
      </c>
      <c r="J1325" t="s">
        <v>1668</v>
      </c>
      <c r="K1325" t="s">
        <v>1669</v>
      </c>
      <c r="L1325" t="s">
        <v>1680</v>
      </c>
      <c r="M1325" s="86">
        <v>41208</v>
      </c>
    </row>
    <row r="1326" spans="1:13" x14ac:dyDescent="0.2">
      <c r="A1326">
        <v>48774</v>
      </c>
      <c r="B1326" s="86">
        <v>41130</v>
      </c>
      <c r="C1326" t="s">
        <v>1659</v>
      </c>
      <c r="D1326">
        <v>31</v>
      </c>
      <c r="E1326">
        <v>7323.78</v>
      </c>
      <c r="F1326" t="s">
        <v>1672</v>
      </c>
      <c r="G1326">
        <v>62.94</v>
      </c>
      <c r="H1326" t="s">
        <v>1683</v>
      </c>
      <c r="I1326" t="s">
        <v>1662</v>
      </c>
      <c r="J1326" t="s">
        <v>1656</v>
      </c>
      <c r="K1326" t="s">
        <v>1673</v>
      </c>
      <c r="L1326" t="s">
        <v>1674</v>
      </c>
      <c r="M1326" s="86">
        <v>41132</v>
      </c>
    </row>
    <row r="1327" spans="1:13" x14ac:dyDescent="0.2">
      <c r="A1327">
        <v>59879</v>
      </c>
      <c r="B1327" s="86">
        <v>39881</v>
      </c>
      <c r="C1327" t="s">
        <v>1666</v>
      </c>
      <c r="D1327">
        <v>33</v>
      </c>
      <c r="E1327">
        <v>987.3175</v>
      </c>
      <c r="F1327" t="s">
        <v>1653</v>
      </c>
      <c r="G1327">
        <v>3.3</v>
      </c>
      <c r="H1327" t="s">
        <v>1688</v>
      </c>
      <c r="I1327" t="s">
        <v>1667</v>
      </c>
      <c r="J1327" t="s">
        <v>1663</v>
      </c>
      <c r="K1327" t="s">
        <v>1664</v>
      </c>
      <c r="L1327" t="s">
        <v>1680</v>
      </c>
      <c r="M1327" s="86">
        <v>39883</v>
      </c>
    </row>
    <row r="1328" spans="1:13" x14ac:dyDescent="0.2">
      <c r="A1328">
        <v>41120</v>
      </c>
      <c r="B1328" s="86">
        <v>41097</v>
      </c>
      <c r="C1328" t="s">
        <v>1652</v>
      </c>
      <c r="D1328">
        <v>13</v>
      </c>
      <c r="E1328">
        <v>43.37</v>
      </c>
      <c r="F1328" t="s">
        <v>1660</v>
      </c>
      <c r="G1328">
        <v>0.99</v>
      </c>
      <c r="H1328" t="s">
        <v>1661</v>
      </c>
      <c r="I1328" t="s">
        <v>1655</v>
      </c>
      <c r="J1328" t="s">
        <v>1656</v>
      </c>
      <c r="K1328" t="s">
        <v>1657</v>
      </c>
      <c r="L1328" t="s">
        <v>1665</v>
      </c>
      <c r="M1328" s="86">
        <v>41099</v>
      </c>
    </row>
    <row r="1329" spans="1:13" x14ac:dyDescent="0.2">
      <c r="A1329">
        <v>26503</v>
      </c>
      <c r="B1329" s="86">
        <v>40654</v>
      </c>
      <c r="C1329" t="s">
        <v>1675</v>
      </c>
      <c r="D1329">
        <v>12</v>
      </c>
      <c r="E1329">
        <v>262.08999999999997</v>
      </c>
      <c r="F1329" t="s">
        <v>1660</v>
      </c>
      <c r="G1329">
        <v>10.49</v>
      </c>
      <c r="H1329" t="s">
        <v>1690</v>
      </c>
      <c r="I1329" t="s">
        <v>1662</v>
      </c>
      <c r="J1329" t="s">
        <v>1656</v>
      </c>
      <c r="K1329" t="s">
        <v>1657</v>
      </c>
      <c r="L1329" t="s">
        <v>1658</v>
      </c>
      <c r="M1329" s="86">
        <v>40655</v>
      </c>
    </row>
    <row r="1330" spans="1:13" x14ac:dyDescent="0.2">
      <c r="A1330">
        <v>34883</v>
      </c>
      <c r="B1330" s="86">
        <v>40121</v>
      </c>
      <c r="C1330" t="s">
        <v>1671</v>
      </c>
      <c r="D1330">
        <v>31</v>
      </c>
      <c r="E1330">
        <v>906.01499999999999</v>
      </c>
      <c r="F1330" t="s">
        <v>1660</v>
      </c>
      <c r="G1330">
        <v>5.99</v>
      </c>
      <c r="H1330" t="s">
        <v>1661</v>
      </c>
      <c r="I1330" t="s">
        <v>1667</v>
      </c>
      <c r="J1330" t="s">
        <v>1663</v>
      </c>
      <c r="K1330" t="s">
        <v>1664</v>
      </c>
      <c r="L1330" t="s">
        <v>1670</v>
      </c>
      <c r="M1330" s="86">
        <v>40122</v>
      </c>
    </row>
    <row r="1331" spans="1:13" x14ac:dyDescent="0.2">
      <c r="A1331">
        <v>20259</v>
      </c>
      <c r="B1331" s="86">
        <v>40687</v>
      </c>
      <c r="C1331" t="s">
        <v>1671</v>
      </c>
      <c r="D1331">
        <v>42</v>
      </c>
      <c r="E1331">
        <v>539.05999999999995</v>
      </c>
      <c r="F1331" t="s">
        <v>1660</v>
      </c>
      <c r="G1331">
        <v>4.59</v>
      </c>
      <c r="H1331" t="s">
        <v>1661</v>
      </c>
      <c r="I1331" t="s">
        <v>1667</v>
      </c>
      <c r="J1331" t="s">
        <v>1668</v>
      </c>
      <c r="K1331" t="s">
        <v>1684</v>
      </c>
      <c r="L1331" t="s">
        <v>1670</v>
      </c>
      <c r="M1331" s="86">
        <v>40688</v>
      </c>
    </row>
    <row r="1332" spans="1:13" x14ac:dyDescent="0.2">
      <c r="A1332">
        <v>47877</v>
      </c>
      <c r="B1332" s="86">
        <v>40053</v>
      </c>
      <c r="C1332" t="s">
        <v>1675</v>
      </c>
      <c r="D1332">
        <v>19</v>
      </c>
      <c r="E1332">
        <v>3240.7280000000001</v>
      </c>
      <c r="F1332" t="s">
        <v>1672</v>
      </c>
      <c r="G1332">
        <v>69.64</v>
      </c>
      <c r="H1332" t="s">
        <v>1654</v>
      </c>
      <c r="I1332" t="s">
        <v>1676</v>
      </c>
      <c r="J1332" t="s">
        <v>1656</v>
      </c>
      <c r="K1332" t="s">
        <v>1691</v>
      </c>
      <c r="L1332" t="s">
        <v>1698</v>
      </c>
      <c r="M1332" s="86">
        <v>40055</v>
      </c>
    </row>
    <row r="1333" spans="1:13" x14ac:dyDescent="0.2">
      <c r="A1333">
        <v>59270</v>
      </c>
      <c r="B1333" s="86">
        <v>40189</v>
      </c>
      <c r="C1333" t="s">
        <v>1659</v>
      </c>
      <c r="D1333">
        <v>48</v>
      </c>
      <c r="E1333">
        <v>25312</v>
      </c>
      <c r="F1333" t="s">
        <v>1672</v>
      </c>
      <c r="G1333">
        <v>16.63</v>
      </c>
      <c r="H1333" t="s">
        <v>1692</v>
      </c>
      <c r="I1333" t="s">
        <v>1662</v>
      </c>
      <c r="J1333" t="s">
        <v>1663</v>
      </c>
      <c r="K1333" t="s">
        <v>1695</v>
      </c>
      <c r="L1333" t="s">
        <v>1698</v>
      </c>
      <c r="M1333" s="86">
        <v>40191</v>
      </c>
    </row>
    <row r="1334" spans="1:13" x14ac:dyDescent="0.2">
      <c r="A1334">
        <v>56163</v>
      </c>
      <c r="B1334" s="86">
        <v>40036</v>
      </c>
      <c r="C1334" t="s">
        <v>1666</v>
      </c>
      <c r="D1334">
        <v>3</v>
      </c>
      <c r="E1334">
        <v>119.9</v>
      </c>
      <c r="F1334" t="s">
        <v>1660</v>
      </c>
      <c r="G1334">
        <v>5.08</v>
      </c>
      <c r="H1334" t="s">
        <v>1685</v>
      </c>
      <c r="I1334" t="s">
        <v>1676</v>
      </c>
      <c r="J1334" t="s">
        <v>1668</v>
      </c>
      <c r="K1334" t="s">
        <v>1679</v>
      </c>
      <c r="L1334" t="s">
        <v>1670</v>
      </c>
      <c r="M1334" s="86">
        <v>40038</v>
      </c>
    </row>
    <row r="1335" spans="1:13" x14ac:dyDescent="0.2">
      <c r="A1335">
        <v>10789</v>
      </c>
      <c r="B1335" s="86">
        <v>40413</v>
      </c>
      <c r="C1335" t="s">
        <v>1666</v>
      </c>
      <c r="D1335">
        <v>15</v>
      </c>
      <c r="E1335">
        <v>308.54000000000002</v>
      </c>
      <c r="F1335" t="s">
        <v>1653</v>
      </c>
      <c r="G1335">
        <v>4.0999999999999996</v>
      </c>
      <c r="H1335" t="s">
        <v>1678</v>
      </c>
      <c r="I1335" t="s">
        <v>1667</v>
      </c>
      <c r="J1335" t="s">
        <v>1668</v>
      </c>
      <c r="K1335" t="s">
        <v>1669</v>
      </c>
      <c r="L1335" t="s">
        <v>1670</v>
      </c>
      <c r="M1335" s="86">
        <v>40414</v>
      </c>
    </row>
    <row r="1336" spans="1:13" x14ac:dyDescent="0.2">
      <c r="A1336">
        <v>53441</v>
      </c>
      <c r="B1336" s="86">
        <v>40049</v>
      </c>
      <c r="C1336" t="s">
        <v>1675</v>
      </c>
      <c r="D1336">
        <v>7</v>
      </c>
      <c r="E1336">
        <v>345.37</v>
      </c>
      <c r="F1336" t="s">
        <v>1660</v>
      </c>
      <c r="G1336">
        <v>5.79</v>
      </c>
      <c r="H1336" t="s">
        <v>1661</v>
      </c>
      <c r="I1336" t="s">
        <v>1662</v>
      </c>
      <c r="J1336" t="s">
        <v>1668</v>
      </c>
      <c r="K1336" t="s">
        <v>1679</v>
      </c>
      <c r="L1336" t="s">
        <v>1658</v>
      </c>
      <c r="M1336" s="86">
        <v>40050</v>
      </c>
    </row>
    <row r="1337" spans="1:13" x14ac:dyDescent="0.2">
      <c r="A1337">
        <v>52839</v>
      </c>
      <c r="B1337" s="86">
        <v>40279</v>
      </c>
      <c r="C1337" t="s">
        <v>1659</v>
      </c>
      <c r="D1337">
        <v>25</v>
      </c>
      <c r="E1337">
        <v>1158.6010000000001</v>
      </c>
      <c r="F1337" t="s">
        <v>1660</v>
      </c>
      <c r="G1337">
        <v>2.5</v>
      </c>
      <c r="H1337" t="s">
        <v>1685</v>
      </c>
      <c r="I1337" t="s">
        <v>1676</v>
      </c>
      <c r="J1337" t="s">
        <v>1663</v>
      </c>
      <c r="K1337" t="s">
        <v>1664</v>
      </c>
      <c r="L1337" t="s">
        <v>1680</v>
      </c>
      <c r="M1337" s="86">
        <v>40280</v>
      </c>
    </row>
    <row r="1338" spans="1:13" x14ac:dyDescent="0.2">
      <c r="A1338">
        <v>37123</v>
      </c>
      <c r="B1338" s="86">
        <v>40957</v>
      </c>
      <c r="C1338" t="s">
        <v>1659</v>
      </c>
      <c r="D1338">
        <v>50</v>
      </c>
      <c r="E1338">
        <v>794.58</v>
      </c>
      <c r="F1338" t="s">
        <v>1672</v>
      </c>
      <c r="G1338">
        <v>27.75</v>
      </c>
      <c r="H1338" t="s">
        <v>1661</v>
      </c>
      <c r="I1338" t="s">
        <v>1662</v>
      </c>
      <c r="J1338" t="s">
        <v>1656</v>
      </c>
      <c r="K1338" t="s">
        <v>1691</v>
      </c>
      <c r="L1338" t="s">
        <v>1698</v>
      </c>
      <c r="M1338" s="86">
        <v>40958</v>
      </c>
    </row>
    <row r="1339" spans="1:13" x14ac:dyDescent="0.2">
      <c r="A1339">
        <v>47910</v>
      </c>
      <c r="B1339" s="86">
        <v>40040</v>
      </c>
      <c r="C1339" t="s">
        <v>1659</v>
      </c>
      <c r="D1339">
        <v>30</v>
      </c>
      <c r="E1339">
        <v>5290.57</v>
      </c>
      <c r="F1339" t="s">
        <v>1660</v>
      </c>
      <c r="G1339">
        <v>19.989999999999998</v>
      </c>
      <c r="H1339" t="s">
        <v>1654</v>
      </c>
      <c r="I1339" t="s">
        <v>1676</v>
      </c>
      <c r="J1339" t="s">
        <v>1668</v>
      </c>
      <c r="K1339" t="s">
        <v>1694</v>
      </c>
      <c r="L1339" t="s">
        <v>1658</v>
      </c>
      <c r="M1339" s="86">
        <v>40041</v>
      </c>
    </row>
    <row r="1340" spans="1:13" x14ac:dyDescent="0.2">
      <c r="A1340">
        <v>32516</v>
      </c>
      <c r="B1340" s="86">
        <v>40475</v>
      </c>
      <c r="C1340" t="s">
        <v>1671</v>
      </c>
      <c r="D1340">
        <v>7</v>
      </c>
      <c r="E1340">
        <v>60.19</v>
      </c>
      <c r="F1340" t="s">
        <v>1660</v>
      </c>
      <c r="G1340">
        <v>2.5</v>
      </c>
      <c r="H1340" t="s">
        <v>1661</v>
      </c>
      <c r="I1340" t="s">
        <v>1667</v>
      </c>
      <c r="J1340" t="s">
        <v>1668</v>
      </c>
      <c r="K1340" t="s">
        <v>1696</v>
      </c>
      <c r="L1340" t="s">
        <v>1658</v>
      </c>
      <c r="M1340" s="86">
        <v>40477</v>
      </c>
    </row>
    <row r="1341" spans="1:13" x14ac:dyDescent="0.2">
      <c r="A1341">
        <v>33378</v>
      </c>
      <c r="B1341" s="86">
        <v>41026</v>
      </c>
      <c r="C1341" t="s">
        <v>1659</v>
      </c>
      <c r="D1341">
        <v>25</v>
      </c>
      <c r="E1341">
        <v>945.36</v>
      </c>
      <c r="F1341" t="s">
        <v>1660</v>
      </c>
      <c r="G1341">
        <v>9.83</v>
      </c>
      <c r="H1341" t="s">
        <v>1661</v>
      </c>
      <c r="I1341" t="s">
        <v>1655</v>
      </c>
      <c r="J1341" t="s">
        <v>1668</v>
      </c>
      <c r="K1341" t="s">
        <v>1696</v>
      </c>
      <c r="L1341" t="s">
        <v>1658</v>
      </c>
      <c r="M1341" s="86">
        <v>41027</v>
      </c>
    </row>
    <row r="1342" spans="1:13" x14ac:dyDescent="0.2">
      <c r="A1342">
        <v>22497</v>
      </c>
      <c r="B1342" s="86">
        <v>41027</v>
      </c>
      <c r="C1342" t="s">
        <v>1675</v>
      </c>
      <c r="D1342">
        <v>37</v>
      </c>
      <c r="E1342">
        <v>3259.25</v>
      </c>
      <c r="F1342" t="s">
        <v>1672</v>
      </c>
      <c r="G1342">
        <v>28</v>
      </c>
      <c r="H1342" t="s">
        <v>1681</v>
      </c>
      <c r="I1342" t="s">
        <v>1667</v>
      </c>
      <c r="J1342" t="s">
        <v>1663</v>
      </c>
      <c r="K1342" t="s">
        <v>1695</v>
      </c>
      <c r="L1342" t="s">
        <v>1674</v>
      </c>
      <c r="M1342" s="86">
        <v>41028</v>
      </c>
    </row>
    <row r="1343" spans="1:13" x14ac:dyDescent="0.2">
      <c r="A1343">
        <v>56804</v>
      </c>
      <c r="B1343" s="86">
        <v>40629</v>
      </c>
      <c r="C1343" t="s">
        <v>1671</v>
      </c>
      <c r="D1343">
        <v>24</v>
      </c>
      <c r="E1343">
        <v>121.81</v>
      </c>
      <c r="F1343" t="s">
        <v>1660</v>
      </c>
      <c r="G1343">
        <v>4.8600000000000003</v>
      </c>
      <c r="H1343" t="s">
        <v>1688</v>
      </c>
      <c r="I1343" t="s">
        <v>1676</v>
      </c>
      <c r="J1343" t="s">
        <v>1668</v>
      </c>
      <c r="K1343" t="s">
        <v>1679</v>
      </c>
      <c r="L1343" t="s">
        <v>1658</v>
      </c>
      <c r="M1343" s="86">
        <v>40630</v>
      </c>
    </row>
    <row r="1344" spans="1:13" x14ac:dyDescent="0.2">
      <c r="A1344">
        <v>11040</v>
      </c>
      <c r="B1344" s="86">
        <v>40839</v>
      </c>
      <c r="C1344" t="s">
        <v>1666</v>
      </c>
      <c r="D1344">
        <v>44</v>
      </c>
      <c r="E1344">
        <v>1102.28</v>
      </c>
      <c r="F1344" t="s">
        <v>1660</v>
      </c>
      <c r="G1344">
        <v>6.71</v>
      </c>
      <c r="H1344" t="s">
        <v>1661</v>
      </c>
      <c r="I1344" t="s">
        <v>1667</v>
      </c>
      <c r="J1344" t="s">
        <v>1668</v>
      </c>
      <c r="K1344" t="s">
        <v>1696</v>
      </c>
      <c r="L1344" t="s">
        <v>1658</v>
      </c>
      <c r="M1344" s="86">
        <v>40839</v>
      </c>
    </row>
    <row r="1345" spans="1:13" x14ac:dyDescent="0.2">
      <c r="A1345">
        <v>8993</v>
      </c>
      <c r="B1345" s="86">
        <v>40691</v>
      </c>
      <c r="C1345" t="s">
        <v>1675</v>
      </c>
      <c r="D1345">
        <v>41</v>
      </c>
      <c r="E1345">
        <v>172.15</v>
      </c>
      <c r="F1345" t="s">
        <v>1653</v>
      </c>
      <c r="G1345">
        <v>0.5</v>
      </c>
      <c r="H1345" t="s">
        <v>1690</v>
      </c>
      <c r="I1345" t="s">
        <v>1667</v>
      </c>
      <c r="J1345" t="s">
        <v>1668</v>
      </c>
      <c r="K1345" t="s">
        <v>1697</v>
      </c>
      <c r="L1345" t="s">
        <v>1658</v>
      </c>
      <c r="M1345" s="86">
        <v>40693</v>
      </c>
    </row>
    <row r="1346" spans="1:13" x14ac:dyDescent="0.2">
      <c r="A1346">
        <v>19494</v>
      </c>
      <c r="B1346" s="86">
        <v>40190</v>
      </c>
      <c r="C1346" t="s">
        <v>1659</v>
      </c>
      <c r="D1346">
        <v>39</v>
      </c>
      <c r="E1346">
        <v>857.32</v>
      </c>
      <c r="F1346" t="s">
        <v>1660</v>
      </c>
      <c r="G1346">
        <v>8.99</v>
      </c>
      <c r="H1346" t="s">
        <v>1661</v>
      </c>
      <c r="I1346" t="s">
        <v>1662</v>
      </c>
      <c r="J1346" t="s">
        <v>1656</v>
      </c>
      <c r="K1346" t="s">
        <v>1657</v>
      </c>
      <c r="L1346" t="s">
        <v>1680</v>
      </c>
      <c r="M1346" s="86">
        <v>40192</v>
      </c>
    </row>
    <row r="1347" spans="1:13" x14ac:dyDescent="0.2">
      <c r="A1347">
        <v>14112</v>
      </c>
      <c r="B1347" s="86">
        <v>40018</v>
      </c>
      <c r="C1347" t="s">
        <v>1652</v>
      </c>
      <c r="D1347">
        <v>1</v>
      </c>
      <c r="E1347">
        <v>68.45</v>
      </c>
      <c r="F1347" t="s">
        <v>1653</v>
      </c>
      <c r="G1347">
        <v>13.66</v>
      </c>
      <c r="H1347" t="s">
        <v>1683</v>
      </c>
      <c r="I1347" t="s">
        <v>1667</v>
      </c>
      <c r="J1347" t="s">
        <v>1668</v>
      </c>
      <c r="K1347" t="s">
        <v>1702</v>
      </c>
      <c r="L1347" t="s">
        <v>1658</v>
      </c>
      <c r="M1347" s="86">
        <v>40018</v>
      </c>
    </row>
    <row r="1348" spans="1:13" x14ac:dyDescent="0.2">
      <c r="A1348">
        <v>29607</v>
      </c>
      <c r="B1348" s="86">
        <v>40981</v>
      </c>
      <c r="C1348" t="s">
        <v>1675</v>
      </c>
      <c r="D1348">
        <v>20</v>
      </c>
      <c r="E1348">
        <v>240.74</v>
      </c>
      <c r="F1348" t="s">
        <v>1660</v>
      </c>
      <c r="G1348">
        <v>5.09</v>
      </c>
      <c r="H1348" t="s">
        <v>1661</v>
      </c>
      <c r="I1348" t="s">
        <v>1676</v>
      </c>
      <c r="J1348" t="s">
        <v>1668</v>
      </c>
      <c r="K1348" t="s">
        <v>1679</v>
      </c>
      <c r="L1348" t="s">
        <v>1658</v>
      </c>
      <c r="M1348" s="86">
        <v>40983</v>
      </c>
    </row>
    <row r="1349" spans="1:13" x14ac:dyDescent="0.2">
      <c r="A1349">
        <v>52391</v>
      </c>
      <c r="B1349" s="86">
        <v>40159</v>
      </c>
      <c r="C1349" t="s">
        <v>1659</v>
      </c>
      <c r="D1349">
        <v>36</v>
      </c>
      <c r="E1349">
        <v>1072.3599999999999</v>
      </c>
      <c r="F1349" t="s">
        <v>1660</v>
      </c>
      <c r="G1349">
        <v>4.8600000000000003</v>
      </c>
      <c r="H1349" t="s">
        <v>1661</v>
      </c>
      <c r="I1349" t="s">
        <v>1667</v>
      </c>
      <c r="J1349" t="s">
        <v>1668</v>
      </c>
      <c r="K1349" t="s">
        <v>1679</v>
      </c>
      <c r="L1349" t="s">
        <v>1670</v>
      </c>
      <c r="M1349" s="86">
        <v>40161</v>
      </c>
    </row>
    <row r="1350" spans="1:13" x14ac:dyDescent="0.2">
      <c r="A1350">
        <v>23619</v>
      </c>
      <c r="B1350" s="86">
        <v>41264</v>
      </c>
      <c r="C1350" t="s">
        <v>1675</v>
      </c>
      <c r="D1350">
        <v>7</v>
      </c>
      <c r="E1350">
        <v>1043.1199999999999</v>
      </c>
      <c r="F1350" t="s">
        <v>1660</v>
      </c>
      <c r="G1350">
        <v>13.99</v>
      </c>
      <c r="H1350" t="s">
        <v>1703</v>
      </c>
      <c r="I1350" t="s">
        <v>1662</v>
      </c>
      <c r="J1350" t="s">
        <v>1663</v>
      </c>
      <c r="K1350" t="s">
        <v>1695</v>
      </c>
      <c r="L1350" t="s">
        <v>1665</v>
      </c>
      <c r="M1350" s="86">
        <v>41265</v>
      </c>
    </row>
    <row r="1351" spans="1:13" x14ac:dyDescent="0.2">
      <c r="A1351">
        <v>20615</v>
      </c>
      <c r="B1351" s="86">
        <v>41014</v>
      </c>
      <c r="C1351" t="s">
        <v>1675</v>
      </c>
      <c r="D1351">
        <v>29</v>
      </c>
      <c r="E1351">
        <v>151.09</v>
      </c>
      <c r="F1351" t="s">
        <v>1653</v>
      </c>
      <c r="G1351">
        <v>3.01</v>
      </c>
      <c r="H1351" t="s">
        <v>1681</v>
      </c>
      <c r="I1351" t="s">
        <v>1676</v>
      </c>
      <c r="J1351" t="s">
        <v>1668</v>
      </c>
      <c r="K1351" t="s">
        <v>1679</v>
      </c>
      <c r="L1351" t="s">
        <v>1670</v>
      </c>
      <c r="M1351" s="86">
        <v>41015</v>
      </c>
    </row>
    <row r="1352" spans="1:13" x14ac:dyDescent="0.2">
      <c r="A1352">
        <v>33217</v>
      </c>
      <c r="B1352" s="86">
        <v>39884</v>
      </c>
      <c r="C1352" t="s">
        <v>1659</v>
      </c>
      <c r="D1352">
        <v>34</v>
      </c>
      <c r="E1352">
        <v>1806.65</v>
      </c>
      <c r="F1352" t="s">
        <v>1660</v>
      </c>
      <c r="G1352">
        <v>10.17</v>
      </c>
      <c r="H1352" t="s">
        <v>1683</v>
      </c>
      <c r="I1352" t="s">
        <v>1662</v>
      </c>
      <c r="J1352" t="s">
        <v>1663</v>
      </c>
      <c r="K1352" t="s">
        <v>1695</v>
      </c>
      <c r="L1352" t="s">
        <v>1665</v>
      </c>
      <c r="M1352" s="86">
        <v>39885</v>
      </c>
    </row>
    <row r="1353" spans="1:13" x14ac:dyDescent="0.2">
      <c r="A1353">
        <v>43846</v>
      </c>
      <c r="B1353" s="86">
        <v>39870</v>
      </c>
      <c r="C1353" t="s">
        <v>1659</v>
      </c>
      <c r="D1353">
        <v>9</v>
      </c>
      <c r="E1353">
        <v>31.36</v>
      </c>
      <c r="F1353" t="s">
        <v>1660</v>
      </c>
      <c r="G1353">
        <v>2.2000000000000002</v>
      </c>
      <c r="H1353" t="s">
        <v>1654</v>
      </c>
      <c r="I1353" t="s">
        <v>1655</v>
      </c>
      <c r="J1353" t="s">
        <v>1668</v>
      </c>
      <c r="K1353" t="s">
        <v>1679</v>
      </c>
      <c r="L1353" t="s">
        <v>1670</v>
      </c>
      <c r="M1353" s="86">
        <v>39871</v>
      </c>
    </row>
    <row r="1354" spans="1:13" x14ac:dyDescent="0.2">
      <c r="A1354">
        <v>5504</v>
      </c>
      <c r="B1354" s="86">
        <v>40183</v>
      </c>
      <c r="C1354" t="s">
        <v>1659</v>
      </c>
      <c r="D1354">
        <v>15</v>
      </c>
      <c r="E1354">
        <v>606.55999999999995</v>
      </c>
      <c r="F1354" t="s">
        <v>1660</v>
      </c>
      <c r="G1354">
        <v>4.99</v>
      </c>
      <c r="H1354" t="s">
        <v>1654</v>
      </c>
      <c r="I1354" t="s">
        <v>1662</v>
      </c>
      <c r="J1354" t="s">
        <v>1663</v>
      </c>
      <c r="K1354" t="s">
        <v>1664</v>
      </c>
      <c r="L1354" t="s">
        <v>1658</v>
      </c>
      <c r="M1354" s="86">
        <v>40185</v>
      </c>
    </row>
    <row r="1355" spans="1:13" x14ac:dyDescent="0.2">
      <c r="A1355">
        <v>47360</v>
      </c>
      <c r="B1355" s="86">
        <v>40459</v>
      </c>
      <c r="C1355" t="s">
        <v>1666</v>
      </c>
      <c r="D1355">
        <v>25</v>
      </c>
      <c r="E1355">
        <v>2200.64</v>
      </c>
      <c r="F1355" t="s">
        <v>1672</v>
      </c>
      <c r="G1355">
        <v>42</v>
      </c>
      <c r="H1355" t="s">
        <v>1685</v>
      </c>
      <c r="I1355" t="s">
        <v>1676</v>
      </c>
      <c r="J1355" t="s">
        <v>1656</v>
      </c>
      <c r="K1355" t="s">
        <v>1673</v>
      </c>
      <c r="L1355" t="s">
        <v>1674</v>
      </c>
      <c r="M1355" s="86">
        <v>40461</v>
      </c>
    </row>
    <row r="1356" spans="1:13" x14ac:dyDescent="0.2">
      <c r="A1356">
        <v>2759</v>
      </c>
      <c r="B1356" s="86">
        <v>40506</v>
      </c>
      <c r="C1356" t="s">
        <v>1666</v>
      </c>
      <c r="D1356">
        <v>25</v>
      </c>
      <c r="E1356">
        <v>827.47</v>
      </c>
      <c r="F1356" t="s">
        <v>1660</v>
      </c>
      <c r="G1356">
        <v>6.5</v>
      </c>
      <c r="H1356" t="s">
        <v>1688</v>
      </c>
      <c r="I1356" t="s">
        <v>1662</v>
      </c>
      <c r="J1356" t="s">
        <v>1663</v>
      </c>
      <c r="K1356" t="s">
        <v>1677</v>
      </c>
      <c r="L1356" t="s">
        <v>1658</v>
      </c>
      <c r="M1356" s="86">
        <v>40508</v>
      </c>
    </row>
    <row r="1357" spans="1:13" x14ac:dyDescent="0.2">
      <c r="A1357">
        <v>13670</v>
      </c>
      <c r="B1357" s="86">
        <v>41052</v>
      </c>
      <c r="C1357" t="s">
        <v>1671</v>
      </c>
      <c r="D1357">
        <v>27</v>
      </c>
      <c r="E1357">
        <v>116.37</v>
      </c>
      <c r="F1357" t="s">
        <v>1653</v>
      </c>
      <c r="G1357">
        <v>0.5</v>
      </c>
      <c r="H1357" t="s">
        <v>1661</v>
      </c>
      <c r="I1357" t="s">
        <v>1676</v>
      </c>
      <c r="J1357" t="s">
        <v>1668</v>
      </c>
      <c r="K1357" t="s">
        <v>1697</v>
      </c>
      <c r="L1357" t="s">
        <v>1658</v>
      </c>
      <c r="M1357" s="86">
        <v>41055</v>
      </c>
    </row>
    <row r="1358" spans="1:13" x14ac:dyDescent="0.2">
      <c r="A1358">
        <v>47777</v>
      </c>
      <c r="B1358" s="86">
        <v>41238</v>
      </c>
      <c r="C1358" t="s">
        <v>1652</v>
      </c>
      <c r="D1358">
        <v>13</v>
      </c>
      <c r="E1358">
        <v>87.91</v>
      </c>
      <c r="F1358" t="s">
        <v>1660</v>
      </c>
      <c r="G1358">
        <v>5.41</v>
      </c>
      <c r="H1358" t="s">
        <v>1690</v>
      </c>
      <c r="I1358" t="s">
        <v>1676</v>
      </c>
      <c r="J1358" t="s">
        <v>1668</v>
      </c>
      <c r="K1358" t="s">
        <v>1679</v>
      </c>
      <c r="L1358" t="s">
        <v>1658</v>
      </c>
      <c r="M1358" s="86">
        <v>41240</v>
      </c>
    </row>
    <row r="1359" spans="1:13" x14ac:dyDescent="0.2">
      <c r="A1359">
        <v>42054</v>
      </c>
      <c r="B1359" s="86">
        <v>41166</v>
      </c>
      <c r="C1359" t="s">
        <v>1675</v>
      </c>
      <c r="D1359">
        <v>32</v>
      </c>
      <c r="E1359">
        <v>94.55</v>
      </c>
      <c r="F1359" t="s">
        <v>1660</v>
      </c>
      <c r="G1359">
        <v>1.49</v>
      </c>
      <c r="H1359" t="s">
        <v>1654</v>
      </c>
      <c r="I1359" t="s">
        <v>1655</v>
      </c>
      <c r="J1359" t="s">
        <v>1668</v>
      </c>
      <c r="K1359" t="s">
        <v>1682</v>
      </c>
      <c r="L1359" t="s">
        <v>1658</v>
      </c>
      <c r="M1359" s="86">
        <v>41168</v>
      </c>
    </row>
    <row r="1360" spans="1:13" x14ac:dyDescent="0.2">
      <c r="A1360">
        <v>51554</v>
      </c>
      <c r="B1360" s="86">
        <v>39898</v>
      </c>
      <c r="C1360" t="s">
        <v>1675</v>
      </c>
      <c r="D1360">
        <v>7</v>
      </c>
      <c r="E1360">
        <v>545.04</v>
      </c>
      <c r="F1360" t="s">
        <v>1672</v>
      </c>
      <c r="G1360">
        <v>60</v>
      </c>
      <c r="H1360" t="s">
        <v>1688</v>
      </c>
      <c r="I1360" t="s">
        <v>1676</v>
      </c>
      <c r="J1360" t="s">
        <v>1668</v>
      </c>
      <c r="K1360" t="s">
        <v>1702</v>
      </c>
      <c r="L1360" t="s">
        <v>1674</v>
      </c>
      <c r="M1360" s="86">
        <v>39900</v>
      </c>
    </row>
    <row r="1361" spans="1:13" x14ac:dyDescent="0.2">
      <c r="A1361">
        <v>45728</v>
      </c>
      <c r="B1361" s="86">
        <v>40350</v>
      </c>
      <c r="C1361" t="s">
        <v>1659</v>
      </c>
      <c r="D1361">
        <v>11</v>
      </c>
      <c r="E1361">
        <v>38.24</v>
      </c>
      <c r="F1361" t="s">
        <v>1660</v>
      </c>
      <c r="G1361">
        <v>5.33</v>
      </c>
      <c r="H1361" t="s">
        <v>1692</v>
      </c>
      <c r="I1361" t="s">
        <v>1662</v>
      </c>
      <c r="J1361" t="s">
        <v>1668</v>
      </c>
      <c r="K1361" t="s">
        <v>1697</v>
      </c>
      <c r="L1361" t="s">
        <v>1658</v>
      </c>
      <c r="M1361" s="86">
        <v>40351</v>
      </c>
    </row>
    <row r="1362" spans="1:13" x14ac:dyDescent="0.2">
      <c r="A1362">
        <v>3458</v>
      </c>
      <c r="B1362" s="86">
        <v>40168</v>
      </c>
      <c r="C1362" t="s">
        <v>1659</v>
      </c>
      <c r="D1362">
        <v>28</v>
      </c>
      <c r="E1362">
        <v>46.89</v>
      </c>
      <c r="F1362" t="s">
        <v>1660</v>
      </c>
      <c r="G1362">
        <v>0.7</v>
      </c>
      <c r="H1362" t="s">
        <v>1693</v>
      </c>
      <c r="I1362" t="s">
        <v>1667</v>
      </c>
      <c r="J1362" t="s">
        <v>1668</v>
      </c>
      <c r="K1362" t="s">
        <v>1669</v>
      </c>
      <c r="L1362" t="s">
        <v>1670</v>
      </c>
      <c r="M1362" s="86">
        <v>40171</v>
      </c>
    </row>
    <row r="1363" spans="1:13" x14ac:dyDescent="0.2">
      <c r="A1363">
        <v>10784</v>
      </c>
      <c r="B1363" s="86">
        <v>40364</v>
      </c>
      <c r="C1363" t="s">
        <v>1666</v>
      </c>
      <c r="D1363">
        <v>2</v>
      </c>
      <c r="E1363">
        <v>19.36</v>
      </c>
      <c r="F1363" t="s">
        <v>1660</v>
      </c>
      <c r="G1363">
        <v>6.18</v>
      </c>
      <c r="H1363" t="s">
        <v>1683</v>
      </c>
      <c r="I1363" t="s">
        <v>1676</v>
      </c>
      <c r="J1363" t="s">
        <v>1668</v>
      </c>
      <c r="K1363" t="s">
        <v>1679</v>
      </c>
      <c r="L1363" t="s">
        <v>1658</v>
      </c>
      <c r="M1363" s="86">
        <v>40365</v>
      </c>
    </row>
    <row r="1364" spans="1:13" x14ac:dyDescent="0.2">
      <c r="A1364">
        <v>49666</v>
      </c>
      <c r="B1364" s="86">
        <v>40031</v>
      </c>
      <c r="C1364" t="s">
        <v>1652</v>
      </c>
      <c r="D1364">
        <v>46</v>
      </c>
      <c r="E1364">
        <v>259.25</v>
      </c>
      <c r="F1364" t="s">
        <v>1653</v>
      </c>
      <c r="G1364">
        <v>3.6</v>
      </c>
      <c r="H1364" t="s">
        <v>1683</v>
      </c>
      <c r="I1364" t="s">
        <v>1676</v>
      </c>
      <c r="J1364" t="s">
        <v>1668</v>
      </c>
      <c r="K1364" t="s">
        <v>1684</v>
      </c>
      <c r="L1364" t="s">
        <v>1680</v>
      </c>
      <c r="M1364" s="86">
        <v>40035</v>
      </c>
    </row>
    <row r="1365" spans="1:13" x14ac:dyDescent="0.2">
      <c r="A1365">
        <v>38279</v>
      </c>
      <c r="B1365" s="86">
        <v>41028</v>
      </c>
      <c r="C1365" t="s">
        <v>1675</v>
      </c>
      <c r="D1365">
        <v>1</v>
      </c>
      <c r="E1365">
        <v>11.64</v>
      </c>
      <c r="F1365" t="s">
        <v>1660</v>
      </c>
      <c r="G1365">
        <v>4</v>
      </c>
      <c r="H1365" t="s">
        <v>1685</v>
      </c>
      <c r="I1365" t="s">
        <v>1667</v>
      </c>
      <c r="J1365" t="s">
        <v>1656</v>
      </c>
      <c r="K1365" t="s">
        <v>1657</v>
      </c>
      <c r="L1365" t="s">
        <v>1670</v>
      </c>
      <c r="M1365" s="86">
        <v>41030</v>
      </c>
    </row>
    <row r="1366" spans="1:13" x14ac:dyDescent="0.2">
      <c r="A1366">
        <v>2053</v>
      </c>
      <c r="B1366" s="86">
        <v>40580</v>
      </c>
      <c r="C1366" t="s">
        <v>1671</v>
      </c>
      <c r="D1366">
        <v>7</v>
      </c>
      <c r="E1366">
        <v>771.78300000000002</v>
      </c>
      <c r="F1366" t="s">
        <v>1660</v>
      </c>
      <c r="G1366">
        <v>4.2</v>
      </c>
      <c r="H1366" t="s">
        <v>1661</v>
      </c>
      <c r="I1366" t="s">
        <v>1655</v>
      </c>
      <c r="J1366" t="s">
        <v>1663</v>
      </c>
      <c r="K1366" t="s">
        <v>1664</v>
      </c>
      <c r="L1366" t="s">
        <v>1658</v>
      </c>
      <c r="M1366" s="86">
        <v>40582</v>
      </c>
    </row>
    <row r="1367" spans="1:13" x14ac:dyDescent="0.2">
      <c r="A1367">
        <v>22913</v>
      </c>
      <c r="B1367" s="86">
        <v>40354</v>
      </c>
      <c r="C1367" t="s">
        <v>1671</v>
      </c>
      <c r="D1367">
        <v>50</v>
      </c>
      <c r="E1367">
        <v>1579.028</v>
      </c>
      <c r="F1367" t="s">
        <v>1660</v>
      </c>
      <c r="G1367">
        <v>5.99</v>
      </c>
      <c r="H1367" t="s">
        <v>1681</v>
      </c>
      <c r="I1367" t="s">
        <v>1667</v>
      </c>
      <c r="J1367" t="s">
        <v>1663</v>
      </c>
      <c r="K1367" t="s">
        <v>1664</v>
      </c>
      <c r="L1367" t="s">
        <v>1670</v>
      </c>
      <c r="M1367" s="86">
        <v>40355</v>
      </c>
    </row>
    <row r="1368" spans="1:13" x14ac:dyDescent="0.2">
      <c r="A1368">
        <v>12160</v>
      </c>
      <c r="B1368" s="86">
        <v>40524</v>
      </c>
      <c r="C1368" t="s">
        <v>1652</v>
      </c>
      <c r="D1368">
        <v>9</v>
      </c>
      <c r="E1368">
        <v>38.299999999999997</v>
      </c>
      <c r="F1368" t="s">
        <v>1660</v>
      </c>
      <c r="G1368">
        <v>6.27</v>
      </c>
      <c r="H1368" t="s">
        <v>1661</v>
      </c>
      <c r="I1368" t="s">
        <v>1667</v>
      </c>
      <c r="J1368" t="s">
        <v>1656</v>
      </c>
      <c r="K1368" t="s">
        <v>1657</v>
      </c>
      <c r="L1368" t="s">
        <v>1687</v>
      </c>
      <c r="M1368" s="86">
        <v>40529</v>
      </c>
    </row>
    <row r="1369" spans="1:13" x14ac:dyDescent="0.2">
      <c r="A1369">
        <v>1799</v>
      </c>
      <c r="B1369" s="86">
        <v>39878</v>
      </c>
      <c r="C1369" t="s">
        <v>1666</v>
      </c>
      <c r="D1369">
        <v>10</v>
      </c>
      <c r="E1369">
        <v>1187.1199999999999</v>
      </c>
      <c r="F1369" t="s">
        <v>1672</v>
      </c>
      <c r="G1369">
        <v>30</v>
      </c>
      <c r="H1369" t="s">
        <v>1654</v>
      </c>
      <c r="I1369" t="s">
        <v>1662</v>
      </c>
      <c r="J1369" t="s">
        <v>1656</v>
      </c>
      <c r="K1369" t="s">
        <v>1673</v>
      </c>
      <c r="L1369" t="s">
        <v>1674</v>
      </c>
      <c r="M1369" s="86">
        <v>39880</v>
      </c>
    </row>
    <row r="1370" spans="1:13" x14ac:dyDescent="0.2">
      <c r="A1370">
        <v>36833</v>
      </c>
      <c r="B1370" s="86">
        <v>41101</v>
      </c>
      <c r="C1370" t="s">
        <v>1652</v>
      </c>
      <c r="D1370">
        <v>25</v>
      </c>
      <c r="E1370">
        <v>184.32</v>
      </c>
      <c r="F1370" t="s">
        <v>1660</v>
      </c>
      <c r="G1370">
        <v>7.3</v>
      </c>
      <c r="H1370" t="s">
        <v>1661</v>
      </c>
      <c r="I1370" t="s">
        <v>1676</v>
      </c>
      <c r="J1370" t="s">
        <v>1668</v>
      </c>
      <c r="K1370" t="s">
        <v>1679</v>
      </c>
      <c r="L1370" t="s">
        <v>1658</v>
      </c>
      <c r="M1370" s="86">
        <v>41108</v>
      </c>
    </row>
    <row r="1371" spans="1:13" x14ac:dyDescent="0.2">
      <c r="A1371">
        <v>4261</v>
      </c>
      <c r="B1371" s="86">
        <v>41184</v>
      </c>
      <c r="C1371" t="s">
        <v>1671</v>
      </c>
      <c r="D1371">
        <v>48</v>
      </c>
      <c r="E1371">
        <v>274.38</v>
      </c>
      <c r="F1371" t="s">
        <v>1660</v>
      </c>
      <c r="G1371">
        <v>5.37</v>
      </c>
      <c r="H1371" t="s">
        <v>1654</v>
      </c>
      <c r="I1371" t="s">
        <v>1667</v>
      </c>
      <c r="J1371" t="s">
        <v>1668</v>
      </c>
      <c r="K1371" t="s">
        <v>1679</v>
      </c>
      <c r="L1371" t="s">
        <v>1658</v>
      </c>
      <c r="M1371" s="86">
        <v>41186</v>
      </c>
    </row>
    <row r="1372" spans="1:13" x14ac:dyDescent="0.2">
      <c r="A1372">
        <v>46566</v>
      </c>
      <c r="B1372" s="86">
        <v>41008</v>
      </c>
      <c r="C1372" t="s">
        <v>1675</v>
      </c>
      <c r="D1372">
        <v>49</v>
      </c>
      <c r="E1372">
        <v>1534.7</v>
      </c>
      <c r="F1372" t="s">
        <v>1660</v>
      </c>
      <c r="G1372">
        <v>3.6</v>
      </c>
      <c r="H1372" t="s">
        <v>1661</v>
      </c>
      <c r="I1372" t="s">
        <v>1676</v>
      </c>
      <c r="J1372" t="s">
        <v>1663</v>
      </c>
      <c r="K1372" t="s">
        <v>1677</v>
      </c>
      <c r="L1372" t="s">
        <v>1680</v>
      </c>
      <c r="M1372" s="86">
        <v>41009</v>
      </c>
    </row>
    <row r="1373" spans="1:13" x14ac:dyDescent="0.2">
      <c r="A1373">
        <v>53156</v>
      </c>
      <c r="B1373" s="86">
        <v>40978</v>
      </c>
      <c r="C1373" t="s">
        <v>1666</v>
      </c>
      <c r="D1373">
        <v>47</v>
      </c>
      <c r="E1373">
        <v>186.93</v>
      </c>
      <c r="F1373" t="s">
        <v>1660</v>
      </c>
      <c r="G1373">
        <v>0.99</v>
      </c>
      <c r="H1373" t="s">
        <v>1678</v>
      </c>
      <c r="I1373" t="s">
        <v>1667</v>
      </c>
      <c r="J1373" t="s">
        <v>1668</v>
      </c>
      <c r="K1373" t="s">
        <v>1697</v>
      </c>
      <c r="L1373" t="s">
        <v>1658</v>
      </c>
      <c r="M1373" s="86">
        <v>40979</v>
      </c>
    </row>
    <row r="1374" spans="1:13" x14ac:dyDescent="0.2">
      <c r="A1374">
        <v>44358</v>
      </c>
      <c r="B1374" s="86">
        <v>40269</v>
      </c>
      <c r="C1374" t="s">
        <v>1659</v>
      </c>
      <c r="D1374">
        <v>22</v>
      </c>
      <c r="E1374">
        <v>5288.89</v>
      </c>
      <c r="F1374" t="s">
        <v>1672</v>
      </c>
      <c r="G1374">
        <v>32.479999999999997</v>
      </c>
      <c r="H1374" t="s">
        <v>1683</v>
      </c>
      <c r="I1374" t="s">
        <v>1676</v>
      </c>
      <c r="J1374" t="s">
        <v>1656</v>
      </c>
      <c r="K1374" t="s">
        <v>1691</v>
      </c>
      <c r="L1374" t="s">
        <v>1698</v>
      </c>
      <c r="M1374" s="86">
        <v>40271</v>
      </c>
    </row>
    <row r="1375" spans="1:13" x14ac:dyDescent="0.2">
      <c r="A1375">
        <v>40485</v>
      </c>
      <c r="B1375" s="86">
        <v>40174</v>
      </c>
      <c r="C1375" t="s">
        <v>1666</v>
      </c>
      <c r="D1375">
        <v>36</v>
      </c>
      <c r="E1375">
        <v>222.25</v>
      </c>
      <c r="F1375" t="s">
        <v>1660</v>
      </c>
      <c r="G1375">
        <v>5.46</v>
      </c>
      <c r="H1375" t="s">
        <v>1654</v>
      </c>
      <c r="I1375" t="s">
        <v>1667</v>
      </c>
      <c r="J1375" t="s">
        <v>1668</v>
      </c>
      <c r="K1375" t="s">
        <v>1679</v>
      </c>
      <c r="L1375" t="s">
        <v>1658</v>
      </c>
      <c r="M1375" s="86">
        <v>40174</v>
      </c>
    </row>
    <row r="1376" spans="1:13" x14ac:dyDescent="0.2">
      <c r="A1376">
        <v>59776</v>
      </c>
      <c r="B1376" s="86">
        <v>39881</v>
      </c>
      <c r="C1376" t="s">
        <v>1652</v>
      </c>
      <c r="D1376">
        <v>33</v>
      </c>
      <c r="E1376">
        <v>12215.43</v>
      </c>
      <c r="F1376" t="s">
        <v>1672</v>
      </c>
      <c r="G1376">
        <v>48.26</v>
      </c>
      <c r="H1376" t="s">
        <v>1688</v>
      </c>
      <c r="I1376" t="s">
        <v>1667</v>
      </c>
      <c r="J1376" t="s">
        <v>1663</v>
      </c>
      <c r="K1376" t="s">
        <v>1695</v>
      </c>
      <c r="L1376" t="s">
        <v>1698</v>
      </c>
      <c r="M1376" s="86">
        <v>39885</v>
      </c>
    </row>
    <row r="1377" spans="1:13" x14ac:dyDescent="0.2">
      <c r="A1377">
        <v>47846</v>
      </c>
      <c r="B1377" s="86">
        <v>41132</v>
      </c>
      <c r="C1377" t="s">
        <v>1659</v>
      </c>
      <c r="D1377">
        <v>5</v>
      </c>
      <c r="E1377">
        <v>66.430000000000007</v>
      </c>
      <c r="F1377" t="s">
        <v>1660</v>
      </c>
      <c r="G1377">
        <v>13.04</v>
      </c>
      <c r="H1377" t="s">
        <v>1689</v>
      </c>
      <c r="I1377" t="s">
        <v>1667</v>
      </c>
      <c r="J1377" t="s">
        <v>1656</v>
      </c>
      <c r="K1377" t="s">
        <v>1657</v>
      </c>
      <c r="L1377" t="s">
        <v>1687</v>
      </c>
      <c r="M1377" s="86">
        <v>41134</v>
      </c>
    </row>
    <row r="1378" spans="1:13" x14ac:dyDescent="0.2">
      <c r="A1378">
        <v>36835</v>
      </c>
      <c r="B1378" s="86">
        <v>40106</v>
      </c>
      <c r="C1378" t="s">
        <v>1671</v>
      </c>
      <c r="D1378">
        <v>39</v>
      </c>
      <c r="E1378">
        <v>12073.06</v>
      </c>
      <c r="F1378" t="s">
        <v>1660</v>
      </c>
      <c r="G1378">
        <v>19.989999999999998</v>
      </c>
      <c r="H1378" t="s">
        <v>1688</v>
      </c>
      <c r="I1378" t="s">
        <v>1676</v>
      </c>
      <c r="J1378" t="s">
        <v>1668</v>
      </c>
      <c r="K1378" t="s">
        <v>1682</v>
      </c>
      <c r="L1378" t="s">
        <v>1658</v>
      </c>
      <c r="M1378" s="86">
        <v>40108</v>
      </c>
    </row>
    <row r="1379" spans="1:13" x14ac:dyDescent="0.2">
      <c r="A1379">
        <v>39365</v>
      </c>
      <c r="B1379" s="86">
        <v>41043</v>
      </c>
      <c r="C1379" t="s">
        <v>1659</v>
      </c>
      <c r="D1379">
        <v>32</v>
      </c>
      <c r="E1379">
        <v>931.08</v>
      </c>
      <c r="F1379" t="s">
        <v>1653</v>
      </c>
      <c r="G1379">
        <v>1.99</v>
      </c>
      <c r="H1379" t="s">
        <v>1661</v>
      </c>
      <c r="I1379" t="s">
        <v>1662</v>
      </c>
      <c r="J1379" t="s">
        <v>1663</v>
      </c>
      <c r="K1379" t="s">
        <v>1677</v>
      </c>
      <c r="L1379" t="s">
        <v>1680</v>
      </c>
      <c r="M1379" s="86">
        <v>41046</v>
      </c>
    </row>
    <row r="1380" spans="1:13" x14ac:dyDescent="0.2">
      <c r="A1380">
        <v>38400</v>
      </c>
      <c r="B1380" s="86">
        <v>40161</v>
      </c>
      <c r="C1380" t="s">
        <v>1666</v>
      </c>
      <c r="D1380">
        <v>8</v>
      </c>
      <c r="E1380">
        <v>114.73</v>
      </c>
      <c r="F1380" t="s">
        <v>1653</v>
      </c>
      <c r="G1380">
        <v>6.85</v>
      </c>
      <c r="H1380" t="s">
        <v>1661</v>
      </c>
      <c r="I1380" t="s">
        <v>1667</v>
      </c>
      <c r="J1380" t="s">
        <v>1656</v>
      </c>
      <c r="K1380" t="s">
        <v>1657</v>
      </c>
      <c r="L1380" t="s">
        <v>1670</v>
      </c>
      <c r="M1380" s="86">
        <v>40162</v>
      </c>
    </row>
    <row r="1381" spans="1:13" x14ac:dyDescent="0.2">
      <c r="A1381">
        <v>25927</v>
      </c>
      <c r="B1381" s="86">
        <v>39925</v>
      </c>
      <c r="C1381" t="s">
        <v>1675</v>
      </c>
      <c r="D1381">
        <v>14</v>
      </c>
      <c r="E1381">
        <v>422.83</v>
      </c>
      <c r="F1381" t="s">
        <v>1660</v>
      </c>
      <c r="G1381">
        <v>6.64</v>
      </c>
      <c r="H1381" t="s">
        <v>1683</v>
      </c>
      <c r="I1381" t="s">
        <v>1667</v>
      </c>
      <c r="J1381" t="s">
        <v>1668</v>
      </c>
      <c r="K1381" t="s">
        <v>1694</v>
      </c>
      <c r="L1381" t="s">
        <v>1658</v>
      </c>
      <c r="M1381" s="86">
        <v>39925</v>
      </c>
    </row>
    <row r="1382" spans="1:13" x14ac:dyDescent="0.2">
      <c r="A1382">
        <v>59233</v>
      </c>
      <c r="B1382" s="86">
        <v>40410</v>
      </c>
      <c r="C1382" t="s">
        <v>1659</v>
      </c>
      <c r="D1382">
        <v>3</v>
      </c>
      <c r="E1382">
        <v>336.84</v>
      </c>
      <c r="F1382" t="s">
        <v>1672</v>
      </c>
      <c r="G1382">
        <v>35.840000000000003</v>
      </c>
      <c r="H1382" t="s">
        <v>1654</v>
      </c>
      <c r="I1382" t="s">
        <v>1667</v>
      </c>
      <c r="J1382" t="s">
        <v>1656</v>
      </c>
      <c r="K1382" t="s">
        <v>1701</v>
      </c>
      <c r="L1382" t="s">
        <v>1698</v>
      </c>
      <c r="M1382" s="86">
        <v>40412</v>
      </c>
    </row>
    <row r="1383" spans="1:13" x14ac:dyDescent="0.2">
      <c r="A1383">
        <v>6150</v>
      </c>
      <c r="B1383" s="86">
        <v>41183</v>
      </c>
      <c r="C1383" t="s">
        <v>1671</v>
      </c>
      <c r="D1383">
        <v>38</v>
      </c>
      <c r="E1383">
        <v>191.14</v>
      </c>
      <c r="F1383" t="s">
        <v>1660</v>
      </c>
      <c r="G1383">
        <v>0.8</v>
      </c>
      <c r="H1383" t="s">
        <v>1685</v>
      </c>
      <c r="I1383" t="s">
        <v>1662</v>
      </c>
      <c r="J1383" t="s">
        <v>1668</v>
      </c>
      <c r="K1383" t="s">
        <v>1679</v>
      </c>
      <c r="L1383" t="s">
        <v>1670</v>
      </c>
      <c r="M1383" s="86">
        <v>41184</v>
      </c>
    </row>
    <row r="1384" spans="1:13" x14ac:dyDescent="0.2">
      <c r="A1384">
        <v>10144</v>
      </c>
      <c r="B1384" s="86">
        <v>40545</v>
      </c>
      <c r="C1384" t="s">
        <v>1671</v>
      </c>
      <c r="D1384">
        <v>16</v>
      </c>
      <c r="E1384">
        <v>5403.75</v>
      </c>
      <c r="F1384" t="s">
        <v>1672</v>
      </c>
      <c r="G1384">
        <v>58.92</v>
      </c>
      <c r="H1384" t="s">
        <v>1654</v>
      </c>
      <c r="I1384" t="s">
        <v>1667</v>
      </c>
      <c r="J1384" t="s">
        <v>1656</v>
      </c>
      <c r="K1384" t="s">
        <v>1673</v>
      </c>
      <c r="L1384" t="s">
        <v>1674</v>
      </c>
      <c r="M1384" s="86">
        <v>40547</v>
      </c>
    </row>
    <row r="1385" spans="1:13" x14ac:dyDescent="0.2">
      <c r="A1385">
        <v>30976</v>
      </c>
      <c r="B1385" s="86">
        <v>41206</v>
      </c>
      <c r="C1385" t="s">
        <v>1659</v>
      </c>
      <c r="D1385">
        <v>10</v>
      </c>
      <c r="E1385">
        <v>403.88</v>
      </c>
      <c r="F1385" t="s">
        <v>1660</v>
      </c>
      <c r="G1385">
        <v>1.99</v>
      </c>
      <c r="H1385" t="s">
        <v>1688</v>
      </c>
      <c r="I1385" t="s">
        <v>1662</v>
      </c>
      <c r="J1385" t="s">
        <v>1663</v>
      </c>
      <c r="K1385" t="s">
        <v>1677</v>
      </c>
      <c r="L1385" t="s">
        <v>1680</v>
      </c>
      <c r="M1385" s="86">
        <v>41206</v>
      </c>
    </row>
    <row r="1386" spans="1:13" x14ac:dyDescent="0.2">
      <c r="A1386">
        <v>23361</v>
      </c>
      <c r="B1386" s="86">
        <v>40362</v>
      </c>
      <c r="C1386" t="s">
        <v>1671</v>
      </c>
      <c r="D1386">
        <v>2</v>
      </c>
      <c r="E1386">
        <v>3.23</v>
      </c>
      <c r="F1386" t="s">
        <v>1660</v>
      </c>
      <c r="G1386">
        <v>0.7</v>
      </c>
      <c r="H1386" t="s">
        <v>1681</v>
      </c>
      <c r="I1386" t="s">
        <v>1667</v>
      </c>
      <c r="J1386" t="s">
        <v>1668</v>
      </c>
      <c r="K1386" t="s">
        <v>1700</v>
      </c>
      <c r="L1386" t="s">
        <v>1670</v>
      </c>
      <c r="M1386" s="86">
        <v>40363</v>
      </c>
    </row>
    <row r="1387" spans="1:13" x14ac:dyDescent="0.2">
      <c r="A1387">
        <v>28870</v>
      </c>
      <c r="B1387" s="86">
        <v>40857</v>
      </c>
      <c r="C1387" t="s">
        <v>1659</v>
      </c>
      <c r="D1387">
        <v>35</v>
      </c>
      <c r="E1387">
        <v>3310.9454999999998</v>
      </c>
      <c r="F1387" t="s">
        <v>1660</v>
      </c>
      <c r="G1387">
        <v>2.5</v>
      </c>
      <c r="H1387" t="s">
        <v>1678</v>
      </c>
      <c r="I1387" t="s">
        <v>1667</v>
      </c>
      <c r="J1387" t="s">
        <v>1663</v>
      </c>
      <c r="K1387" t="s">
        <v>1664</v>
      </c>
      <c r="L1387" t="s">
        <v>1658</v>
      </c>
      <c r="M1387" s="86">
        <v>40860</v>
      </c>
    </row>
    <row r="1388" spans="1:13" x14ac:dyDescent="0.2">
      <c r="A1388">
        <v>59969</v>
      </c>
      <c r="B1388" s="86">
        <v>40919</v>
      </c>
      <c r="C1388" t="s">
        <v>1659</v>
      </c>
      <c r="D1388">
        <v>42</v>
      </c>
      <c r="E1388">
        <v>437.73</v>
      </c>
      <c r="F1388" t="s">
        <v>1660</v>
      </c>
      <c r="G1388">
        <v>1.39</v>
      </c>
      <c r="H1388" t="s">
        <v>1690</v>
      </c>
      <c r="I1388" t="s">
        <v>1676</v>
      </c>
      <c r="J1388" t="s">
        <v>1668</v>
      </c>
      <c r="K1388" t="s">
        <v>1696</v>
      </c>
      <c r="L1388" t="s">
        <v>1658</v>
      </c>
      <c r="M1388" s="86">
        <v>40921</v>
      </c>
    </row>
    <row r="1389" spans="1:13" x14ac:dyDescent="0.2">
      <c r="A1389">
        <v>23136</v>
      </c>
      <c r="B1389" s="86">
        <v>40081</v>
      </c>
      <c r="C1389" t="s">
        <v>1666</v>
      </c>
      <c r="D1389">
        <v>41</v>
      </c>
      <c r="E1389">
        <v>9312.52</v>
      </c>
      <c r="F1389" t="s">
        <v>1660</v>
      </c>
      <c r="G1389">
        <v>18.059999999999999</v>
      </c>
      <c r="H1389" t="s">
        <v>1654</v>
      </c>
      <c r="I1389" t="s">
        <v>1662</v>
      </c>
      <c r="J1389" t="s">
        <v>1656</v>
      </c>
      <c r="K1389" t="s">
        <v>1673</v>
      </c>
      <c r="L1389" t="s">
        <v>1687</v>
      </c>
      <c r="M1389" s="86">
        <v>40082</v>
      </c>
    </row>
    <row r="1390" spans="1:13" x14ac:dyDescent="0.2">
      <c r="A1390">
        <v>41634</v>
      </c>
      <c r="B1390" s="86">
        <v>41251</v>
      </c>
      <c r="C1390" t="s">
        <v>1666</v>
      </c>
      <c r="D1390">
        <v>10</v>
      </c>
      <c r="E1390">
        <v>371.45</v>
      </c>
      <c r="F1390" t="s">
        <v>1660</v>
      </c>
      <c r="G1390">
        <v>7.73</v>
      </c>
      <c r="H1390" t="s">
        <v>1688</v>
      </c>
      <c r="I1390" t="s">
        <v>1676</v>
      </c>
      <c r="J1390" t="s">
        <v>1668</v>
      </c>
      <c r="K1390" t="s">
        <v>1669</v>
      </c>
      <c r="L1390" t="s">
        <v>1658</v>
      </c>
      <c r="M1390" s="86">
        <v>41253</v>
      </c>
    </row>
    <row r="1391" spans="1:13" x14ac:dyDescent="0.2">
      <c r="A1391">
        <v>14951</v>
      </c>
      <c r="B1391" s="86">
        <v>40680</v>
      </c>
      <c r="C1391" t="s">
        <v>1675</v>
      </c>
      <c r="D1391">
        <v>26</v>
      </c>
      <c r="E1391">
        <v>65.209999999999994</v>
      </c>
      <c r="F1391" t="s">
        <v>1660</v>
      </c>
      <c r="G1391">
        <v>2.4</v>
      </c>
      <c r="H1391" t="s">
        <v>1688</v>
      </c>
      <c r="I1391" t="s">
        <v>1676</v>
      </c>
      <c r="J1391" t="s">
        <v>1668</v>
      </c>
      <c r="K1391" t="s">
        <v>1669</v>
      </c>
      <c r="L1391" t="s">
        <v>1670</v>
      </c>
      <c r="M1391" s="86">
        <v>40680</v>
      </c>
    </row>
    <row r="1392" spans="1:13" x14ac:dyDescent="0.2">
      <c r="A1392">
        <v>28165</v>
      </c>
      <c r="B1392" s="86">
        <v>41099</v>
      </c>
      <c r="C1392" t="s">
        <v>1666</v>
      </c>
      <c r="D1392">
        <v>2</v>
      </c>
      <c r="E1392">
        <v>24.96</v>
      </c>
      <c r="F1392" t="s">
        <v>1660</v>
      </c>
      <c r="G1392">
        <v>2.99</v>
      </c>
      <c r="H1392" t="s">
        <v>1678</v>
      </c>
      <c r="I1392" t="s">
        <v>1667</v>
      </c>
      <c r="J1392" t="s">
        <v>1668</v>
      </c>
      <c r="K1392" t="s">
        <v>1682</v>
      </c>
      <c r="L1392" t="s">
        <v>1658</v>
      </c>
      <c r="M1392" s="86">
        <v>41101</v>
      </c>
    </row>
    <row r="1393" spans="1:13" x14ac:dyDescent="0.2">
      <c r="A1393">
        <v>20292</v>
      </c>
      <c r="B1393" s="86">
        <v>41221</v>
      </c>
      <c r="C1393" t="s">
        <v>1675</v>
      </c>
      <c r="D1393">
        <v>26</v>
      </c>
      <c r="E1393">
        <v>452.39</v>
      </c>
      <c r="F1393" t="s">
        <v>1660</v>
      </c>
      <c r="G1393">
        <v>8.17</v>
      </c>
      <c r="H1393" t="s">
        <v>1688</v>
      </c>
      <c r="I1393" t="s">
        <v>1667</v>
      </c>
      <c r="J1393" t="s">
        <v>1668</v>
      </c>
      <c r="K1393" t="s">
        <v>1702</v>
      </c>
      <c r="L1393" t="s">
        <v>1665</v>
      </c>
      <c r="M1393" s="86">
        <v>41221</v>
      </c>
    </row>
    <row r="1394" spans="1:13" x14ac:dyDescent="0.2">
      <c r="A1394">
        <v>42692</v>
      </c>
      <c r="B1394" s="86">
        <v>40897</v>
      </c>
      <c r="C1394" t="s">
        <v>1675</v>
      </c>
      <c r="D1394">
        <v>41</v>
      </c>
      <c r="E1394">
        <v>248.86</v>
      </c>
      <c r="F1394" t="s">
        <v>1660</v>
      </c>
      <c r="G1394">
        <v>7.5</v>
      </c>
      <c r="H1394" t="s">
        <v>1654</v>
      </c>
      <c r="I1394" t="s">
        <v>1662</v>
      </c>
      <c r="J1394" t="s">
        <v>1668</v>
      </c>
      <c r="K1394" t="s">
        <v>1679</v>
      </c>
      <c r="L1394" t="s">
        <v>1658</v>
      </c>
      <c r="M1394" s="86">
        <v>40899</v>
      </c>
    </row>
    <row r="1395" spans="1:13" x14ac:dyDescent="0.2">
      <c r="A1395">
        <v>9635</v>
      </c>
      <c r="B1395" s="86">
        <v>39916</v>
      </c>
      <c r="C1395" t="s">
        <v>1671</v>
      </c>
      <c r="D1395">
        <v>1</v>
      </c>
      <c r="E1395">
        <v>3.42</v>
      </c>
      <c r="F1395" t="s">
        <v>1660</v>
      </c>
      <c r="G1395">
        <v>1.49</v>
      </c>
      <c r="H1395" t="s">
        <v>1683</v>
      </c>
      <c r="I1395" t="s">
        <v>1667</v>
      </c>
      <c r="J1395" t="s">
        <v>1668</v>
      </c>
      <c r="K1395" t="s">
        <v>1682</v>
      </c>
      <c r="L1395" t="s">
        <v>1658</v>
      </c>
      <c r="M1395" s="86">
        <v>39918</v>
      </c>
    </row>
    <row r="1396" spans="1:13" x14ac:dyDescent="0.2">
      <c r="A1396">
        <v>51525</v>
      </c>
      <c r="B1396" s="86">
        <v>40854</v>
      </c>
      <c r="C1396" t="s">
        <v>1671</v>
      </c>
      <c r="D1396">
        <v>18</v>
      </c>
      <c r="E1396">
        <v>360.24</v>
      </c>
      <c r="F1396" t="s">
        <v>1653</v>
      </c>
      <c r="G1396">
        <v>4</v>
      </c>
      <c r="H1396" t="s">
        <v>1692</v>
      </c>
      <c r="I1396" t="s">
        <v>1676</v>
      </c>
      <c r="J1396" t="s">
        <v>1663</v>
      </c>
      <c r="K1396" t="s">
        <v>1677</v>
      </c>
      <c r="L1396" t="s">
        <v>1658</v>
      </c>
      <c r="M1396" s="86">
        <v>40856</v>
      </c>
    </row>
    <row r="1397" spans="1:13" x14ac:dyDescent="0.2">
      <c r="A1397">
        <v>38661</v>
      </c>
      <c r="B1397" s="86">
        <v>40951</v>
      </c>
      <c r="C1397" t="s">
        <v>1659</v>
      </c>
      <c r="D1397">
        <v>6</v>
      </c>
      <c r="E1397">
        <v>170.374</v>
      </c>
      <c r="F1397" t="s">
        <v>1660</v>
      </c>
      <c r="G1397">
        <v>0.99</v>
      </c>
      <c r="H1397" t="s">
        <v>1654</v>
      </c>
      <c r="I1397" t="s">
        <v>1667</v>
      </c>
      <c r="J1397" t="s">
        <v>1663</v>
      </c>
      <c r="K1397" t="s">
        <v>1664</v>
      </c>
      <c r="L1397" t="s">
        <v>1680</v>
      </c>
      <c r="M1397" s="86">
        <v>40954</v>
      </c>
    </row>
    <row r="1398" spans="1:13" x14ac:dyDescent="0.2">
      <c r="A1398">
        <v>38048</v>
      </c>
      <c r="B1398" s="86">
        <v>40202</v>
      </c>
      <c r="C1398" t="s">
        <v>1659</v>
      </c>
      <c r="D1398">
        <v>42</v>
      </c>
      <c r="E1398">
        <v>2252.2620000000002</v>
      </c>
      <c r="F1398" t="s">
        <v>1660</v>
      </c>
      <c r="G1398">
        <v>5.63</v>
      </c>
      <c r="H1398" t="s">
        <v>1683</v>
      </c>
      <c r="I1398" t="s">
        <v>1667</v>
      </c>
      <c r="J1398" t="s">
        <v>1663</v>
      </c>
      <c r="K1398" t="s">
        <v>1664</v>
      </c>
      <c r="L1398" t="s">
        <v>1658</v>
      </c>
      <c r="M1398" s="86">
        <v>40202</v>
      </c>
    </row>
    <row r="1399" spans="1:13" x14ac:dyDescent="0.2">
      <c r="A1399">
        <v>13158</v>
      </c>
      <c r="B1399" s="86">
        <v>41233</v>
      </c>
      <c r="C1399" t="s">
        <v>1671</v>
      </c>
      <c r="D1399">
        <v>26</v>
      </c>
      <c r="E1399">
        <v>187.16</v>
      </c>
      <c r="F1399" t="s">
        <v>1660</v>
      </c>
      <c r="G1399">
        <v>2.99</v>
      </c>
      <c r="H1399" t="s">
        <v>1654</v>
      </c>
      <c r="I1399" t="s">
        <v>1667</v>
      </c>
      <c r="J1399" t="s">
        <v>1668</v>
      </c>
      <c r="K1399" t="s">
        <v>1682</v>
      </c>
      <c r="L1399" t="s">
        <v>1658</v>
      </c>
      <c r="M1399" s="86">
        <v>41235</v>
      </c>
    </row>
    <row r="1400" spans="1:13" x14ac:dyDescent="0.2">
      <c r="A1400">
        <v>50336</v>
      </c>
      <c r="B1400" s="86">
        <v>40121</v>
      </c>
      <c r="C1400" t="s">
        <v>1666</v>
      </c>
      <c r="D1400">
        <v>9</v>
      </c>
      <c r="E1400">
        <v>58.98</v>
      </c>
      <c r="F1400" t="s">
        <v>1660</v>
      </c>
      <c r="G1400">
        <v>4.97</v>
      </c>
      <c r="H1400" t="s">
        <v>1661</v>
      </c>
      <c r="I1400" t="s">
        <v>1655</v>
      </c>
      <c r="J1400" t="s">
        <v>1668</v>
      </c>
      <c r="K1400" t="s">
        <v>1682</v>
      </c>
      <c r="L1400" t="s">
        <v>1658</v>
      </c>
      <c r="M1400" s="86">
        <v>40122</v>
      </c>
    </row>
    <row r="1401" spans="1:13" x14ac:dyDescent="0.2">
      <c r="A1401">
        <v>18757</v>
      </c>
      <c r="B1401" s="86">
        <v>41051</v>
      </c>
      <c r="C1401" t="s">
        <v>1652</v>
      </c>
      <c r="D1401">
        <v>9</v>
      </c>
      <c r="E1401">
        <v>222.2</v>
      </c>
      <c r="F1401" t="s">
        <v>1660</v>
      </c>
      <c r="G1401">
        <v>15.1</v>
      </c>
      <c r="H1401" t="s">
        <v>1661</v>
      </c>
      <c r="I1401" t="s">
        <v>1655</v>
      </c>
      <c r="J1401" t="s">
        <v>1668</v>
      </c>
      <c r="K1401" t="s">
        <v>1682</v>
      </c>
      <c r="L1401" t="s">
        <v>1658</v>
      </c>
      <c r="M1401" s="86">
        <v>41053</v>
      </c>
    </row>
    <row r="1402" spans="1:13" x14ac:dyDescent="0.2">
      <c r="A1402">
        <v>46885</v>
      </c>
      <c r="B1402" s="86">
        <v>40701</v>
      </c>
      <c r="C1402" t="s">
        <v>1652</v>
      </c>
      <c r="D1402">
        <v>27</v>
      </c>
      <c r="E1402">
        <v>632.54999999999995</v>
      </c>
      <c r="F1402" t="s">
        <v>1660</v>
      </c>
      <c r="G1402">
        <v>8.99</v>
      </c>
      <c r="H1402" t="s">
        <v>1690</v>
      </c>
      <c r="I1402" t="s">
        <v>1667</v>
      </c>
      <c r="J1402" t="s">
        <v>1656</v>
      </c>
      <c r="K1402" t="s">
        <v>1657</v>
      </c>
      <c r="L1402" t="s">
        <v>1680</v>
      </c>
      <c r="M1402" s="86">
        <v>40705</v>
      </c>
    </row>
    <row r="1403" spans="1:13" x14ac:dyDescent="0.2">
      <c r="A1403">
        <v>27298</v>
      </c>
      <c r="B1403" s="86">
        <v>40866</v>
      </c>
      <c r="C1403" t="s">
        <v>1652</v>
      </c>
      <c r="D1403">
        <v>40</v>
      </c>
      <c r="E1403">
        <v>7813.7</v>
      </c>
      <c r="F1403" t="s">
        <v>1660</v>
      </c>
      <c r="G1403">
        <v>24.49</v>
      </c>
      <c r="H1403" t="s">
        <v>1654</v>
      </c>
      <c r="I1403" t="s">
        <v>1662</v>
      </c>
      <c r="J1403" t="s">
        <v>1663</v>
      </c>
      <c r="K1403" t="s">
        <v>1686</v>
      </c>
      <c r="L1403" t="s">
        <v>1687</v>
      </c>
      <c r="M1403" s="86">
        <v>40870</v>
      </c>
    </row>
    <row r="1404" spans="1:13" x14ac:dyDescent="0.2">
      <c r="A1404">
        <v>58947</v>
      </c>
      <c r="B1404" s="86">
        <v>40812</v>
      </c>
      <c r="C1404" t="s">
        <v>1666</v>
      </c>
      <c r="D1404">
        <v>28</v>
      </c>
      <c r="E1404">
        <v>135.72</v>
      </c>
      <c r="F1404" t="s">
        <v>1660</v>
      </c>
      <c r="G1404">
        <v>5.0199999999999996</v>
      </c>
      <c r="H1404" t="s">
        <v>1690</v>
      </c>
      <c r="I1404" t="s">
        <v>1676</v>
      </c>
      <c r="J1404" t="s">
        <v>1668</v>
      </c>
      <c r="K1404" t="s">
        <v>1679</v>
      </c>
      <c r="L1404" t="s">
        <v>1658</v>
      </c>
      <c r="M1404" s="86">
        <v>40813</v>
      </c>
    </row>
    <row r="1405" spans="1:13" x14ac:dyDescent="0.2">
      <c r="A1405">
        <v>30852</v>
      </c>
      <c r="B1405" s="86">
        <v>39947</v>
      </c>
      <c r="C1405" t="s">
        <v>1671</v>
      </c>
      <c r="D1405">
        <v>35</v>
      </c>
      <c r="E1405">
        <v>2827.1424999999999</v>
      </c>
      <c r="F1405" t="s">
        <v>1660</v>
      </c>
      <c r="G1405">
        <v>4.9000000000000004</v>
      </c>
      <c r="H1405" t="s">
        <v>1654</v>
      </c>
      <c r="I1405" t="s">
        <v>1667</v>
      </c>
      <c r="J1405" t="s">
        <v>1663</v>
      </c>
      <c r="K1405" t="s">
        <v>1664</v>
      </c>
      <c r="L1405" t="s">
        <v>1658</v>
      </c>
      <c r="M1405" s="86">
        <v>39948</v>
      </c>
    </row>
    <row r="1406" spans="1:13" x14ac:dyDescent="0.2">
      <c r="A1406">
        <v>39937</v>
      </c>
      <c r="B1406" s="86">
        <v>40686</v>
      </c>
      <c r="C1406" t="s">
        <v>1675</v>
      </c>
      <c r="D1406">
        <v>42</v>
      </c>
      <c r="E1406">
        <v>113.33</v>
      </c>
      <c r="F1406" t="s">
        <v>1660</v>
      </c>
      <c r="G1406">
        <v>1.49</v>
      </c>
      <c r="H1406" t="s">
        <v>1685</v>
      </c>
      <c r="I1406" t="s">
        <v>1655</v>
      </c>
      <c r="J1406" t="s">
        <v>1668</v>
      </c>
      <c r="K1406" t="s">
        <v>1682</v>
      </c>
      <c r="L1406" t="s">
        <v>1658</v>
      </c>
      <c r="M1406" s="86">
        <v>40686</v>
      </c>
    </row>
    <row r="1407" spans="1:13" x14ac:dyDescent="0.2">
      <c r="A1407">
        <v>29766</v>
      </c>
      <c r="B1407" s="86">
        <v>39893</v>
      </c>
      <c r="C1407" t="s">
        <v>1675</v>
      </c>
      <c r="D1407">
        <v>13</v>
      </c>
      <c r="E1407">
        <v>89061.05</v>
      </c>
      <c r="F1407" t="s">
        <v>1660</v>
      </c>
      <c r="G1407">
        <v>24.49</v>
      </c>
      <c r="H1407" t="s">
        <v>1693</v>
      </c>
      <c r="I1407" t="s">
        <v>1655</v>
      </c>
      <c r="J1407" t="s">
        <v>1663</v>
      </c>
      <c r="K1407" t="s">
        <v>1695</v>
      </c>
      <c r="L1407" t="s">
        <v>1687</v>
      </c>
      <c r="M1407" s="86">
        <v>39894</v>
      </c>
    </row>
    <row r="1408" spans="1:13" x14ac:dyDescent="0.2">
      <c r="A1408">
        <v>34245</v>
      </c>
      <c r="B1408" s="86">
        <v>40216</v>
      </c>
      <c r="C1408" t="s">
        <v>1675</v>
      </c>
      <c r="D1408">
        <v>42</v>
      </c>
      <c r="E1408">
        <v>189.22</v>
      </c>
      <c r="F1408" t="s">
        <v>1660</v>
      </c>
      <c r="G1408">
        <v>4.79</v>
      </c>
      <c r="H1408" t="s">
        <v>1685</v>
      </c>
      <c r="I1408" t="s">
        <v>1655</v>
      </c>
      <c r="J1408" t="s">
        <v>1668</v>
      </c>
      <c r="K1408" t="s">
        <v>1679</v>
      </c>
      <c r="L1408" t="s">
        <v>1658</v>
      </c>
      <c r="M1408" s="86">
        <v>40217</v>
      </c>
    </row>
    <row r="1409" spans="1:13" x14ac:dyDescent="0.2">
      <c r="A1409">
        <v>58407</v>
      </c>
      <c r="B1409" s="86">
        <v>40669</v>
      </c>
      <c r="C1409" t="s">
        <v>1659</v>
      </c>
      <c r="D1409">
        <v>29</v>
      </c>
      <c r="E1409">
        <v>1669.88</v>
      </c>
      <c r="F1409" t="s">
        <v>1660</v>
      </c>
      <c r="G1409">
        <v>14.3</v>
      </c>
      <c r="H1409" t="s">
        <v>1692</v>
      </c>
      <c r="I1409" t="s">
        <v>1667</v>
      </c>
      <c r="J1409" t="s">
        <v>1668</v>
      </c>
      <c r="K1409" t="s">
        <v>1679</v>
      </c>
      <c r="L1409" t="s">
        <v>1658</v>
      </c>
      <c r="M1409" s="86">
        <v>40672</v>
      </c>
    </row>
    <row r="1410" spans="1:13" x14ac:dyDescent="0.2">
      <c r="A1410">
        <v>24965</v>
      </c>
      <c r="B1410" s="86">
        <v>40631</v>
      </c>
      <c r="C1410" t="s">
        <v>1652</v>
      </c>
      <c r="D1410">
        <v>6</v>
      </c>
      <c r="E1410">
        <v>2528.4899999999998</v>
      </c>
      <c r="F1410" t="s">
        <v>1653</v>
      </c>
      <c r="G1410">
        <v>19.989999999999998</v>
      </c>
      <c r="H1410" t="s">
        <v>1689</v>
      </c>
      <c r="I1410" t="s">
        <v>1667</v>
      </c>
      <c r="J1410" t="s">
        <v>1668</v>
      </c>
      <c r="K1410" t="s">
        <v>1682</v>
      </c>
      <c r="L1410" t="s">
        <v>1658</v>
      </c>
      <c r="M1410" s="86">
        <v>40636</v>
      </c>
    </row>
    <row r="1411" spans="1:13" x14ac:dyDescent="0.2">
      <c r="A1411">
        <v>25280</v>
      </c>
      <c r="B1411" s="86">
        <v>40684</v>
      </c>
      <c r="C1411" t="s">
        <v>1666</v>
      </c>
      <c r="D1411">
        <v>47</v>
      </c>
      <c r="E1411">
        <v>202.64</v>
      </c>
      <c r="F1411" t="s">
        <v>1660</v>
      </c>
      <c r="G1411">
        <v>1.17</v>
      </c>
      <c r="H1411" t="s">
        <v>1692</v>
      </c>
      <c r="I1411" t="s">
        <v>1667</v>
      </c>
      <c r="J1411" t="s">
        <v>1668</v>
      </c>
      <c r="K1411" t="s">
        <v>1669</v>
      </c>
      <c r="L1411" t="s">
        <v>1670</v>
      </c>
      <c r="M1411" s="86">
        <v>40685</v>
      </c>
    </row>
    <row r="1412" spans="1:13" x14ac:dyDescent="0.2">
      <c r="A1412">
        <v>4006</v>
      </c>
      <c r="B1412" s="86">
        <v>40546</v>
      </c>
      <c r="C1412" t="s">
        <v>1675</v>
      </c>
      <c r="D1412">
        <v>38</v>
      </c>
      <c r="E1412">
        <v>1441.61</v>
      </c>
      <c r="F1412" t="s">
        <v>1660</v>
      </c>
      <c r="G1412">
        <v>5.08</v>
      </c>
      <c r="H1412" t="s">
        <v>1661</v>
      </c>
      <c r="I1412" t="s">
        <v>1667</v>
      </c>
      <c r="J1412" t="s">
        <v>1668</v>
      </c>
      <c r="K1412" t="s">
        <v>1679</v>
      </c>
      <c r="L1412" t="s">
        <v>1670</v>
      </c>
      <c r="M1412" s="86">
        <v>40547</v>
      </c>
    </row>
    <row r="1413" spans="1:13" x14ac:dyDescent="0.2">
      <c r="A1413">
        <v>46852</v>
      </c>
      <c r="B1413" s="86">
        <v>40936</v>
      </c>
      <c r="C1413" t="s">
        <v>1666</v>
      </c>
      <c r="D1413">
        <v>46</v>
      </c>
      <c r="E1413">
        <v>1591.89</v>
      </c>
      <c r="F1413" t="s">
        <v>1653</v>
      </c>
      <c r="G1413">
        <v>7.53</v>
      </c>
      <c r="H1413" t="s">
        <v>1690</v>
      </c>
      <c r="I1413" t="s">
        <v>1662</v>
      </c>
      <c r="J1413" t="s">
        <v>1663</v>
      </c>
      <c r="K1413" t="s">
        <v>1677</v>
      </c>
      <c r="L1413" t="s">
        <v>1658</v>
      </c>
      <c r="M1413" s="86">
        <v>40938</v>
      </c>
    </row>
    <row r="1414" spans="1:13" x14ac:dyDescent="0.2">
      <c r="A1414">
        <v>15428</v>
      </c>
      <c r="B1414" s="86">
        <v>40583</v>
      </c>
      <c r="C1414" t="s">
        <v>1671</v>
      </c>
      <c r="D1414">
        <v>50</v>
      </c>
      <c r="E1414">
        <v>1444.96</v>
      </c>
      <c r="F1414" t="s">
        <v>1653</v>
      </c>
      <c r="G1414">
        <v>4</v>
      </c>
      <c r="H1414" t="s">
        <v>1685</v>
      </c>
      <c r="I1414" t="s">
        <v>1662</v>
      </c>
      <c r="J1414" t="s">
        <v>1663</v>
      </c>
      <c r="K1414" t="s">
        <v>1677</v>
      </c>
      <c r="L1414" t="s">
        <v>1658</v>
      </c>
      <c r="M1414" s="86">
        <v>40584</v>
      </c>
    </row>
    <row r="1415" spans="1:13" x14ac:dyDescent="0.2">
      <c r="A1415">
        <v>31873</v>
      </c>
      <c r="B1415" s="86">
        <v>40125</v>
      </c>
      <c r="C1415" t="s">
        <v>1652</v>
      </c>
      <c r="D1415">
        <v>14</v>
      </c>
      <c r="E1415">
        <v>2465.5014999999999</v>
      </c>
      <c r="F1415" t="s">
        <v>1660</v>
      </c>
      <c r="G1415">
        <v>8.99</v>
      </c>
      <c r="H1415" t="s">
        <v>1661</v>
      </c>
      <c r="I1415" t="s">
        <v>1676</v>
      </c>
      <c r="J1415" t="s">
        <v>1663</v>
      </c>
      <c r="K1415" t="s">
        <v>1664</v>
      </c>
      <c r="L1415" t="s">
        <v>1658</v>
      </c>
      <c r="M1415" s="86">
        <v>40132</v>
      </c>
    </row>
    <row r="1416" spans="1:13" x14ac:dyDescent="0.2">
      <c r="A1416">
        <v>49924</v>
      </c>
      <c r="B1416" s="86">
        <v>40688</v>
      </c>
      <c r="C1416" t="s">
        <v>1671</v>
      </c>
      <c r="D1416">
        <v>13</v>
      </c>
      <c r="E1416">
        <v>33.11</v>
      </c>
      <c r="F1416" t="s">
        <v>1660</v>
      </c>
      <c r="G1416">
        <v>4.57</v>
      </c>
      <c r="H1416" t="s">
        <v>1661</v>
      </c>
      <c r="I1416" t="s">
        <v>1676</v>
      </c>
      <c r="J1416" t="s">
        <v>1656</v>
      </c>
      <c r="K1416" t="s">
        <v>1657</v>
      </c>
      <c r="L1416" t="s">
        <v>1680</v>
      </c>
      <c r="M1416" s="86">
        <v>40690</v>
      </c>
    </row>
    <row r="1417" spans="1:13" x14ac:dyDescent="0.2">
      <c r="A1417">
        <v>18531</v>
      </c>
      <c r="B1417" s="86">
        <v>41211</v>
      </c>
      <c r="C1417" t="s">
        <v>1671</v>
      </c>
      <c r="D1417">
        <v>50</v>
      </c>
      <c r="E1417">
        <v>1298.81</v>
      </c>
      <c r="F1417" t="s">
        <v>1672</v>
      </c>
      <c r="G1417">
        <v>14.36</v>
      </c>
      <c r="H1417" t="s">
        <v>1661</v>
      </c>
      <c r="I1417" t="s">
        <v>1662</v>
      </c>
      <c r="J1417" t="s">
        <v>1656</v>
      </c>
      <c r="K1417" t="s">
        <v>1673</v>
      </c>
      <c r="L1417" t="s">
        <v>1674</v>
      </c>
      <c r="M1417" s="86">
        <v>41213</v>
      </c>
    </row>
    <row r="1418" spans="1:13" x14ac:dyDescent="0.2">
      <c r="A1418">
        <v>58598</v>
      </c>
      <c r="B1418" s="86">
        <v>40777</v>
      </c>
      <c r="C1418" t="s">
        <v>1675</v>
      </c>
      <c r="D1418">
        <v>25</v>
      </c>
      <c r="E1418">
        <v>89.32</v>
      </c>
      <c r="F1418" t="s">
        <v>1660</v>
      </c>
      <c r="G1418">
        <v>0.7</v>
      </c>
      <c r="H1418" t="s">
        <v>1661</v>
      </c>
      <c r="I1418" t="s">
        <v>1676</v>
      </c>
      <c r="J1418" t="s">
        <v>1668</v>
      </c>
      <c r="K1418" t="s">
        <v>1700</v>
      </c>
      <c r="L1418" t="s">
        <v>1670</v>
      </c>
      <c r="M1418" s="86">
        <v>40778</v>
      </c>
    </row>
    <row r="1419" spans="1:13" x14ac:dyDescent="0.2">
      <c r="A1419">
        <v>3136</v>
      </c>
      <c r="B1419" s="86">
        <v>40034</v>
      </c>
      <c r="C1419" t="s">
        <v>1666</v>
      </c>
      <c r="D1419">
        <v>8</v>
      </c>
      <c r="E1419">
        <v>238.74</v>
      </c>
      <c r="F1419" t="s">
        <v>1660</v>
      </c>
      <c r="G1419">
        <v>8.99</v>
      </c>
      <c r="H1419" t="s">
        <v>1661</v>
      </c>
      <c r="I1419" t="s">
        <v>1667</v>
      </c>
      <c r="J1419" t="s">
        <v>1668</v>
      </c>
      <c r="K1419" t="s">
        <v>1669</v>
      </c>
      <c r="L1419" t="s">
        <v>1680</v>
      </c>
      <c r="M1419" s="86">
        <v>40036</v>
      </c>
    </row>
    <row r="1420" spans="1:13" x14ac:dyDescent="0.2">
      <c r="A1420">
        <v>35136</v>
      </c>
      <c r="B1420" s="86">
        <v>40094</v>
      </c>
      <c r="C1420" t="s">
        <v>1671</v>
      </c>
      <c r="D1420">
        <v>23</v>
      </c>
      <c r="E1420">
        <v>68.73</v>
      </c>
      <c r="F1420" t="s">
        <v>1660</v>
      </c>
      <c r="G1420">
        <v>0.81</v>
      </c>
      <c r="H1420" t="s">
        <v>1688</v>
      </c>
      <c r="I1420" t="s">
        <v>1667</v>
      </c>
      <c r="J1420" t="s">
        <v>1668</v>
      </c>
      <c r="K1420" t="s">
        <v>1669</v>
      </c>
      <c r="L1420" t="s">
        <v>1670</v>
      </c>
      <c r="M1420" s="86">
        <v>40095</v>
      </c>
    </row>
    <row r="1421" spans="1:13" x14ac:dyDescent="0.2">
      <c r="A1421">
        <v>8353</v>
      </c>
      <c r="B1421" s="86">
        <v>39948</v>
      </c>
      <c r="C1421" t="s">
        <v>1675</v>
      </c>
      <c r="D1421">
        <v>16</v>
      </c>
      <c r="E1421">
        <v>46.4</v>
      </c>
      <c r="F1421" t="s">
        <v>1660</v>
      </c>
      <c r="G1421">
        <v>0.96</v>
      </c>
      <c r="H1421" t="s">
        <v>1685</v>
      </c>
      <c r="I1421" t="s">
        <v>1655</v>
      </c>
      <c r="J1421" t="s">
        <v>1668</v>
      </c>
      <c r="K1421" t="s">
        <v>1669</v>
      </c>
      <c r="L1421" t="s">
        <v>1670</v>
      </c>
      <c r="M1421" s="86">
        <v>39950</v>
      </c>
    </row>
    <row r="1422" spans="1:13" x14ac:dyDescent="0.2">
      <c r="A1422">
        <v>37505</v>
      </c>
      <c r="B1422" s="86">
        <v>40697</v>
      </c>
      <c r="C1422" t="s">
        <v>1652</v>
      </c>
      <c r="D1422">
        <v>9</v>
      </c>
      <c r="E1422">
        <v>2007.24</v>
      </c>
      <c r="F1422" t="s">
        <v>1653</v>
      </c>
      <c r="G1422">
        <v>11.79</v>
      </c>
      <c r="H1422" t="s">
        <v>1654</v>
      </c>
      <c r="I1422" t="s">
        <v>1676</v>
      </c>
      <c r="J1422" t="s">
        <v>1668</v>
      </c>
      <c r="K1422" t="s">
        <v>1702</v>
      </c>
      <c r="L1422" t="s">
        <v>1665</v>
      </c>
      <c r="M1422" s="86">
        <v>40699</v>
      </c>
    </row>
    <row r="1423" spans="1:13" x14ac:dyDescent="0.2">
      <c r="A1423">
        <v>10629</v>
      </c>
      <c r="B1423" s="86">
        <v>40067</v>
      </c>
      <c r="C1423" t="s">
        <v>1671</v>
      </c>
      <c r="D1423">
        <v>39</v>
      </c>
      <c r="E1423">
        <v>341.55</v>
      </c>
      <c r="F1423" t="s">
        <v>1660</v>
      </c>
      <c r="G1423">
        <v>10.16</v>
      </c>
      <c r="H1423" t="s">
        <v>1683</v>
      </c>
      <c r="I1423" t="s">
        <v>1667</v>
      </c>
      <c r="J1423" t="s">
        <v>1656</v>
      </c>
      <c r="K1423" t="s">
        <v>1657</v>
      </c>
      <c r="L1423" t="s">
        <v>1687</v>
      </c>
      <c r="M1423" s="86">
        <v>40069</v>
      </c>
    </row>
    <row r="1424" spans="1:13" x14ac:dyDescent="0.2">
      <c r="A1424">
        <v>53668</v>
      </c>
      <c r="B1424" s="86">
        <v>40268</v>
      </c>
      <c r="C1424" t="s">
        <v>1666</v>
      </c>
      <c r="D1424">
        <v>9</v>
      </c>
      <c r="E1424">
        <v>98.24</v>
      </c>
      <c r="F1424" t="s">
        <v>1660</v>
      </c>
      <c r="G1424">
        <v>3.37</v>
      </c>
      <c r="H1424" t="s">
        <v>1683</v>
      </c>
      <c r="I1424" t="s">
        <v>1667</v>
      </c>
      <c r="J1424" t="s">
        <v>1668</v>
      </c>
      <c r="K1424" t="s">
        <v>1684</v>
      </c>
      <c r="L1424" t="s">
        <v>1680</v>
      </c>
      <c r="M1424" s="86">
        <v>40269</v>
      </c>
    </row>
    <row r="1425" spans="1:13" x14ac:dyDescent="0.2">
      <c r="A1425">
        <v>40420</v>
      </c>
      <c r="B1425" s="86">
        <v>40553</v>
      </c>
      <c r="C1425" t="s">
        <v>1659</v>
      </c>
      <c r="D1425">
        <v>50</v>
      </c>
      <c r="E1425">
        <v>886.36300000000006</v>
      </c>
      <c r="F1425" t="s">
        <v>1660</v>
      </c>
      <c r="G1425">
        <v>0.99</v>
      </c>
      <c r="H1425" t="s">
        <v>1654</v>
      </c>
      <c r="I1425" t="s">
        <v>1667</v>
      </c>
      <c r="J1425" t="s">
        <v>1663</v>
      </c>
      <c r="K1425" t="s">
        <v>1664</v>
      </c>
      <c r="L1425" t="s">
        <v>1670</v>
      </c>
      <c r="M1425" s="86">
        <v>40555</v>
      </c>
    </row>
    <row r="1426" spans="1:13" x14ac:dyDescent="0.2">
      <c r="A1426">
        <v>18530</v>
      </c>
      <c r="B1426" s="86">
        <v>40543</v>
      </c>
      <c r="C1426" t="s">
        <v>1666</v>
      </c>
      <c r="D1426">
        <v>25</v>
      </c>
      <c r="E1426">
        <v>1491.5205000000001</v>
      </c>
      <c r="F1426" t="s">
        <v>1660</v>
      </c>
      <c r="G1426">
        <v>5.99</v>
      </c>
      <c r="H1426" t="s">
        <v>1681</v>
      </c>
      <c r="I1426" t="s">
        <v>1667</v>
      </c>
      <c r="J1426" t="s">
        <v>1663</v>
      </c>
      <c r="K1426" t="s">
        <v>1664</v>
      </c>
      <c r="L1426" t="s">
        <v>1658</v>
      </c>
      <c r="M1426" s="86">
        <v>40545</v>
      </c>
    </row>
    <row r="1427" spans="1:13" x14ac:dyDescent="0.2">
      <c r="A1427">
        <v>46849</v>
      </c>
      <c r="B1427" s="86">
        <v>40525</v>
      </c>
      <c r="C1427" t="s">
        <v>1666</v>
      </c>
      <c r="D1427">
        <v>23</v>
      </c>
      <c r="E1427">
        <v>188.54</v>
      </c>
      <c r="F1427" t="s">
        <v>1660</v>
      </c>
      <c r="G1427">
        <v>1.99</v>
      </c>
      <c r="H1427" t="s">
        <v>1692</v>
      </c>
      <c r="I1427" t="s">
        <v>1667</v>
      </c>
      <c r="J1427" t="s">
        <v>1663</v>
      </c>
      <c r="K1427" t="s">
        <v>1677</v>
      </c>
      <c r="L1427" t="s">
        <v>1680</v>
      </c>
      <c r="M1427" s="86">
        <v>40526</v>
      </c>
    </row>
    <row r="1428" spans="1:13" x14ac:dyDescent="0.2">
      <c r="A1428">
        <v>56676</v>
      </c>
      <c r="B1428" s="86">
        <v>41207</v>
      </c>
      <c r="C1428" t="s">
        <v>1671</v>
      </c>
      <c r="D1428">
        <v>39</v>
      </c>
      <c r="E1428">
        <v>206.47</v>
      </c>
      <c r="F1428" t="s">
        <v>1660</v>
      </c>
      <c r="G1428">
        <v>5.66</v>
      </c>
      <c r="H1428" t="s">
        <v>1654</v>
      </c>
      <c r="I1428" t="s">
        <v>1655</v>
      </c>
      <c r="J1428" t="s">
        <v>1668</v>
      </c>
      <c r="K1428" t="s">
        <v>1679</v>
      </c>
      <c r="L1428" t="s">
        <v>1658</v>
      </c>
      <c r="M1428" s="86">
        <v>41208</v>
      </c>
    </row>
    <row r="1429" spans="1:13" x14ac:dyDescent="0.2">
      <c r="A1429">
        <v>59812</v>
      </c>
      <c r="B1429" s="86">
        <v>40716</v>
      </c>
      <c r="C1429" t="s">
        <v>1675</v>
      </c>
      <c r="D1429">
        <v>46</v>
      </c>
      <c r="E1429">
        <v>9261.24</v>
      </c>
      <c r="F1429" t="s">
        <v>1660</v>
      </c>
      <c r="G1429">
        <v>19.989999999999998</v>
      </c>
      <c r="H1429" t="s">
        <v>1654</v>
      </c>
      <c r="I1429" t="s">
        <v>1655</v>
      </c>
      <c r="J1429" t="s">
        <v>1668</v>
      </c>
      <c r="K1429" t="s">
        <v>1694</v>
      </c>
      <c r="L1429" t="s">
        <v>1658</v>
      </c>
      <c r="M1429" s="86">
        <v>40716</v>
      </c>
    </row>
    <row r="1430" spans="1:13" x14ac:dyDescent="0.2">
      <c r="A1430">
        <v>16164</v>
      </c>
      <c r="B1430" s="86">
        <v>40911</v>
      </c>
      <c r="C1430" t="s">
        <v>1652</v>
      </c>
      <c r="D1430">
        <v>26</v>
      </c>
      <c r="E1430">
        <v>2354.15</v>
      </c>
      <c r="F1430" t="s">
        <v>1672</v>
      </c>
      <c r="G1430">
        <v>14</v>
      </c>
      <c r="H1430" t="s">
        <v>1688</v>
      </c>
      <c r="I1430" t="s">
        <v>1676</v>
      </c>
      <c r="J1430" t="s">
        <v>1663</v>
      </c>
      <c r="K1430" t="s">
        <v>1695</v>
      </c>
      <c r="L1430" t="s">
        <v>1674</v>
      </c>
      <c r="M1430" s="86">
        <v>40915</v>
      </c>
    </row>
    <row r="1431" spans="1:13" x14ac:dyDescent="0.2">
      <c r="A1431">
        <v>2436</v>
      </c>
      <c r="B1431" s="86">
        <v>40796</v>
      </c>
      <c r="C1431" t="s">
        <v>1666</v>
      </c>
      <c r="D1431">
        <v>14</v>
      </c>
      <c r="E1431">
        <v>330.21</v>
      </c>
      <c r="F1431" t="s">
        <v>1653</v>
      </c>
      <c r="G1431">
        <v>5.47</v>
      </c>
      <c r="H1431" t="s">
        <v>1681</v>
      </c>
      <c r="I1431" t="s">
        <v>1667</v>
      </c>
      <c r="J1431" t="s">
        <v>1668</v>
      </c>
      <c r="K1431" t="s">
        <v>1679</v>
      </c>
      <c r="L1431" t="s">
        <v>1658</v>
      </c>
      <c r="M1431" s="86">
        <v>40799</v>
      </c>
    </row>
    <row r="1432" spans="1:13" x14ac:dyDescent="0.2">
      <c r="A1432">
        <v>41664</v>
      </c>
      <c r="B1432" s="86">
        <v>40881</v>
      </c>
      <c r="C1432" t="s">
        <v>1671</v>
      </c>
      <c r="D1432">
        <v>5</v>
      </c>
      <c r="E1432">
        <v>54.8</v>
      </c>
      <c r="F1432" t="s">
        <v>1660</v>
      </c>
      <c r="G1432">
        <v>1.99</v>
      </c>
      <c r="H1432" t="s">
        <v>1661</v>
      </c>
      <c r="I1432" t="s">
        <v>1667</v>
      </c>
      <c r="J1432" t="s">
        <v>1663</v>
      </c>
      <c r="K1432" t="s">
        <v>1677</v>
      </c>
      <c r="L1432" t="s">
        <v>1680</v>
      </c>
      <c r="M1432" s="86">
        <v>40881</v>
      </c>
    </row>
    <row r="1433" spans="1:13" x14ac:dyDescent="0.2">
      <c r="A1433">
        <v>47079</v>
      </c>
      <c r="B1433" s="86">
        <v>40893</v>
      </c>
      <c r="C1433" t="s">
        <v>1671</v>
      </c>
      <c r="D1433">
        <v>34</v>
      </c>
      <c r="E1433">
        <v>1069.8499999999999</v>
      </c>
      <c r="F1433" t="s">
        <v>1672</v>
      </c>
      <c r="G1433">
        <v>45.51</v>
      </c>
      <c r="H1433" t="s">
        <v>1690</v>
      </c>
      <c r="I1433" t="s">
        <v>1676</v>
      </c>
      <c r="J1433" t="s">
        <v>1656</v>
      </c>
      <c r="K1433" t="s">
        <v>1691</v>
      </c>
      <c r="L1433" t="s">
        <v>1698</v>
      </c>
      <c r="M1433" s="86">
        <v>40895</v>
      </c>
    </row>
    <row r="1434" spans="1:13" x14ac:dyDescent="0.2">
      <c r="A1434">
        <v>4162</v>
      </c>
      <c r="B1434" s="86">
        <v>40948</v>
      </c>
      <c r="C1434" t="s">
        <v>1652</v>
      </c>
      <c r="D1434">
        <v>2</v>
      </c>
      <c r="E1434">
        <v>381.6</v>
      </c>
      <c r="F1434" t="s">
        <v>1660</v>
      </c>
      <c r="G1434">
        <v>19.989999999999998</v>
      </c>
      <c r="H1434" t="s">
        <v>1692</v>
      </c>
      <c r="I1434" t="s">
        <v>1662</v>
      </c>
      <c r="J1434" t="s">
        <v>1668</v>
      </c>
      <c r="K1434" t="s">
        <v>1694</v>
      </c>
      <c r="L1434" t="s">
        <v>1658</v>
      </c>
      <c r="M1434" s="86">
        <v>40952</v>
      </c>
    </row>
    <row r="1435" spans="1:13" x14ac:dyDescent="0.2">
      <c r="A1435">
        <v>29411</v>
      </c>
      <c r="B1435" s="86">
        <v>41005</v>
      </c>
      <c r="C1435" t="s">
        <v>1659</v>
      </c>
      <c r="D1435">
        <v>38</v>
      </c>
      <c r="E1435">
        <v>15174.95</v>
      </c>
      <c r="F1435" t="s">
        <v>1672</v>
      </c>
      <c r="G1435">
        <v>48.26</v>
      </c>
      <c r="H1435" t="s">
        <v>1661</v>
      </c>
      <c r="I1435" t="s">
        <v>1667</v>
      </c>
      <c r="J1435" t="s">
        <v>1663</v>
      </c>
      <c r="K1435" t="s">
        <v>1695</v>
      </c>
      <c r="L1435" t="s">
        <v>1698</v>
      </c>
      <c r="M1435" s="86">
        <v>41005</v>
      </c>
    </row>
    <row r="1436" spans="1:13" x14ac:dyDescent="0.2">
      <c r="A1436">
        <v>56708</v>
      </c>
      <c r="B1436" s="86">
        <v>41245</v>
      </c>
      <c r="C1436" t="s">
        <v>1666</v>
      </c>
      <c r="D1436">
        <v>36</v>
      </c>
      <c r="E1436">
        <v>10006.280000000001</v>
      </c>
      <c r="F1436" t="s">
        <v>1672</v>
      </c>
      <c r="G1436">
        <v>61.76</v>
      </c>
      <c r="H1436" t="s">
        <v>1690</v>
      </c>
      <c r="I1436" t="s">
        <v>1667</v>
      </c>
      <c r="J1436" t="s">
        <v>1656</v>
      </c>
      <c r="K1436" t="s">
        <v>1691</v>
      </c>
      <c r="L1436" t="s">
        <v>1698</v>
      </c>
      <c r="M1436" s="86">
        <v>41245</v>
      </c>
    </row>
    <row r="1437" spans="1:13" x14ac:dyDescent="0.2">
      <c r="A1437">
        <v>32871</v>
      </c>
      <c r="B1437" s="86">
        <v>41208</v>
      </c>
      <c r="C1437" t="s">
        <v>1659</v>
      </c>
      <c r="D1437">
        <v>14</v>
      </c>
      <c r="E1437">
        <v>2151.08</v>
      </c>
      <c r="F1437" t="s">
        <v>1672</v>
      </c>
      <c r="G1437">
        <v>17.850000000000001</v>
      </c>
      <c r="H1437" t="s">
        <v>1661</v>
      </c>
      <c r="I1437" t="s">
        <v>1662</v>
      </c>
      <c r="J1437" t="s">
        <v>1663</v>
      </c>
      <c r="K1437" t="s">
        <v>1695</v>
      </c>
      <c r="L1437" t="s">
        <v>1674</v>
      </c>
      <c r="M1437" s="86">
        <v>41210</v>
      </c>
    </row>
    <row r="1438" spans="1:13" x14ac:dyDescent="0.2">
      <c r="A1438">
        <v>22368</v>
      </c>
      <c r="B1438" s="86">
        <v>40228</v>
      </c>
      <c r="C1438" t="s">
        <v>1675</v>
      </c>
      <c r="D1438">
        <v>34</v>
      </c>
      <c r="E1438">
        <v>2788.04</v>
      </c>
      <c r="F1438" t="s">
        <v>1660</v>
      </c>
      <c r="G1438">
        <v>35</v>
      </c>
      <c r="H1438" t="s">
        <v>1692</v>
      </c>
      <c r="I1438" t="s">
        <v>1655</v>
      </c>
      <c r="J1438" t="s">
        <v>1668</v>
      </c>
      <c r="K1438" t="s">
        <v>1694</v>
      </c>
      <c r="L1438" t="s">
        <v>1687</v>
      </c>
      <c r="M1438" s="86">
        <v>40229</v>
      </c>
    </row>
    <row r="1439" spans="1:13" x14ac:dyDescent="0.2">
      <c r="A1439">
        <v>34882</v>
      </c>
      <c r="B1439" s="86">
        <v>40018</v>
      </c>
      <c r="C1439" t="s">
        <v>1671</v>
      </c>
      <c r="D1439">
        <v>43</v>
      </c>
      <c r="E1439">
        <v>84.61</v>
      </c>
      <c r="F1439" t="s">
        <v>1660</v>
      </c>
      <c r="G1439">
        <v>1.49</v>
      </c>
      <c r="H1439" t="s">
        <v>1683</v>
      </c>
      <c r="I1439" t="s">
        <v>1676</v>
      </c>
      <c r="J1439" t="s">
        <v>1668</v>
      </c>
      <c r="K1439" t="s">
        <v>1682</v>
      </c>
      <c r="L1439" t="s">
        <v>1658</v>
      </c>
      <c r="M1439" s="86">
        <v>40019</v>
      </c>
    </row>
    <row r="1440" spans="1:13" x14ac:dyDescent="0.2">
      <c r="A1440">
        <v>41569</v>
      </c>
      <c r="B1440" s="86">
        <v>40380</v>
      </c>
      <c r="C1440" t="s">
        <v>1671</v>
      </c>
      <c r="D1440">
        <v>16</v>
      </c>
      <c r="E1440">
        <v>60.76</v>
      </c>
      <c r="F1440" t="s">
        <v>1660</v>
      </c>
      <c r="G1440">
        <v>1.61</v>
      </c>
      <c r="H1440" t="s">
        <v>1654</v>
      </c>
      <c r="I1440" t="s">
        <v>1667</v>
      </c>
      <c r="J1440" t="s">
        <v>1656</v>
      </c>
      <c r="K1440" t="s">
        <v>1657</v>
      </c>
      <c r="L1440" t="s">
        <v>1670</v>
      </c>
      <c r="M1440" s="86">
        <v>40382</v>
      </c>
    </row>
    <row r="1441" spans="1:13" x14ac:dyDescent="0.2">
      <c r="A1441">
        <v>18119</v>
      </c>
      <c r="B1441" s="86">
        <v>39988</v>
      </c>
      <c r="C1441" t="s">
        <v>1652</v>
      </c>
      <c r="D1441">
        <v>37</v>
      </c>
      <c r="E1441">
        <v>347.84</v>
      </c>
      <c r="F1441" t="s">
        <v>1660</v>
      </c>
      <c r="G1441">
        <v>8.2899999999999991</v>
      </c>
      <c r="H1441" t="s">
        <v>1685</v>
      </c>
      <c r="I1441" t="s">
        <v>1655</v>
      </c>
      <c r="J1441" t="s">
        <v>1668</v>
      </c>
      <c r="K1441" t="s">
        <v>1696</v>
      </c>
      <c r="L1441" t="s">
        <v>1658</v>
      </c>
      <c r="M1441" s="86">
        <v>39990</v>
      </c>
    </row>
    <row r="1442" spans="1:13" x14ac:dyDescent="0.2">
      <c r="A1442">
        <v>3845</v>
      </c>
      <c r="B1442" s="86">
        <v>41024</v>
      </c>
      <c r="C1442" t="s">
        <v>1671</v>
      </c>
      <c r="D1442">
        <v>9</v>
      </c>
      <c r="E1442">
        <v>3064.27</v>
      </c>
      <c r="F1442" t="s">
        <v>1660</v>
      </c>
      <c r="G1442">
        <v>19.989999999999998</v>
      </c>
      <c r="H1442" t="s">
        <v>1685</v>
      </c>
      <c r="I1442" t="s">
        <v>1655</v>
      </c>
      <c r="J1442" t="s">
        <v>1668</v>
      </c>
      <c r="K1442" t="s">
        <v>1702</v>
      </c>
      <c r="L1442" t="s">
        <v>1658</v>
      </c>
      <c r="M1442" s="86">
        <v>41024</v>
      </c>
    </row>
    <row r="1443" spans="1:13" x14ac:dyDescent="0.2">
      <c r="A1443">
        <v>31174</v>
      </c>
      <c r="B1443" s="86">
        <v>39898</v>
      </c>
      <c r="C1443" t="s">
        <v>1666</v>
      </c>
      <c r="D1443">
        <v>29</v>
      </c>
      <c r="E1443">
        <v>225.25</v>
      </c>
      <c r="F1443" t="s">
        <v>1660</v>
      </c>
      <c r="G1443">
        <v>4.71</v>
      </c>
      <c r="H1443" t="s">
        <v>1693</v>
      </c>
      <c r="I1443" t="s">
        <v>1655</v>
      </c>
      <c r="J1443" t="s">
        <v>1668</v>
      </c>
      <c r="K1443" t="s">
        <v>1682</v>
      </c>
      <c r="L1443" t="s">
        <v>1658</v>
      </c>
      <c r="M1443" s="86">
        <v>39901</v>
      </c>
    </row>
    <row r="1444" spans="1:13" x14ac:dyDescent="0.2">
      <c r="A1444">
        <v>13345</v>
      </c>
      <c r="B1444" s="86">
        <v>41154</v>
      </c>
      <c r="C1444" t="s">
        <v>1666</v>
      </c>
      <c r="D1444">
        <v>45</v>
      </c>
      <c r="E1444">
        <v>483.64</v>
      </c>
      <c r="F1444" t="s">
        <v>1660</v>
      </c>
      <c r="G1444">
        <v>3.37</v>
      </c>
      <c r="H1444" t="s">
        <v>1661</v>
      </c>
      <c r="I1444" t="s">
        <v>1667</v>
      </c>
      <c r="J1444" t="s">
        <v>1668</v>
      </c>
      <c r="K1444" t="s">
        <v>1684</v>
      </c>
      <c r="L1444" t="s">
        <v>1680</v>
      </c>
      <c r="M1444" s="86">
        <v>41154</v>
      </c>
    </row>
    <row r="1445" spans="1:13" x14ac:dyDescent="0.2">
      <c r="A1445">
        <v>55653</v>
      </c>
      <c r="B1445" s="86">
        <v>40508</v>
      </c>
      <c r="C1445" t="s">
        <v>1675</v>
      </c>
      <c r="D1445">
        <v>34</v>
      </c>
      <c r="E1445">
        <v>15152.55</v>
      </c>
      <c r="F1445" t="s">
        <v>1672</v>
      </c>
      <c r="G1445">
        <v>28.14</v>
      </c>
      <c r="H1445" t="s">
        <v>1681</v>
      </c>
      <c r="I1445" t="s">
        <v>1676</v>
      </c>
      <c r="J1445" t="s">
        <v>1663</v>
      </c>
      <c r="K1445" t="s">
        <v>1695</v>
      </c>
      <c r="L1445" t="s">
        <v>1674</v>
      </c>
      <c r="M1445" s="86">
        <v>40509</v>
      </c>
    </row>
    <row r="1446" spans="1:13" x14ac:dyDescent="0.2">
      <c r="A1446">
        <v>40962</v>
      </c>
      <c r="B1446" s="86">
        <v>40594</v>
      </c>
      <c r="C1446" t="s">
        <v>1671</v>
      </c>
      <c r="D1446">
        <v>28</v>
      </c>
      <c r="E1446">
        <v>1553.66</v>
      </c>
      <c r="F1446" t="s">
        <v>1660</v>
      </c>
      <c r="G1446">
        <v>0.99</v>
      </c>
      <c r="H1446" t="s">
        <v>1661</v>
      </c>
      <c r="I1446" t="s">
        <v>1667</v>
      </c>
      <c r="J1446" t="s">
        <v>1668</v>
      </c>
      <c r="K1446" t="s">
        <v>1702</v>
      </c>
      <c r="L1446" t="s">
        <v>1658</v>
      </c>
      <c r="M1446" s="86">
        <v>40595</v>
      </c>
    </row>
    <row r="1447" spans="1:13" x14ac:dyDescent="0.2">
      <c r="A1447">
        <v>902</v>
      </c>
      <c r="B1447" s="86">
        <v>40020</v>
      </c>
      <c r="C1447" t="s">
        <v>1666</v>
      </c>
      <c r="D1447">
        <v>10</v>
      </c>
      <c r="E1447">
        <v>1925.83</v>
      </c>
      <c r="F1447" t="s">
        <v>1660</v>
      </c>
      <c r="G1447">
        <v>0.99</v>
      </c>
      <c r="H1447" t="s">
        <v>1690</v>
      </c>
      <c r="I1447" t="s">
        <v>1667</v>
      </c>
      <c r="J1447" t="s">
        <v>1668</v>
      </c>
      <c r="K1447" t="s">
        <v>1702</v>
      </c>
      <c r="L1447" t="s">
        <v>1658</v>
      </c>
      <c r="M1447" s="86">
        <v>40023</v>
      </c>
    </row>
    <row r="1448" spans="1:13" x14ac:dyDescent="0.2">
      <c r="A1448">
        <v>55648</v>
      </c>
      <c r="B1448" s="86">
        <v>40065</v>
      </c>
      <c r="C1448" t="s">
        <v>1671</v>
      </c>
      <c r="D1448">
        <v>5</v>
      </c>
      <c r="E1448">
        <v>14.74</v>
      </c>
      <c r="F1448" t="s">
        <v>1660</v>
      </c>
      <c r="G1448">
        <v>0.7</v>
      </c>
      <c r="H1448" t="s">
        <v>1688</v>
      </c>
      <c r="I1448" t="s">
        <v>1667</v>
      </c>
      <c r="J1448" t="s">
        <v>1668</v>
      </c>
      <c r="K1448" t="s">
        <v>1669</v>
      </c>
      <c r="L1448" t="s">
        <v>1670</v>
      </c>
      <c r="M1448" s="86">
        <v>40068</v>
      </c>
    </row>
    <row r="1449" spans="1:13" x14ac:dyDescent="0.2">
      <c r="A1449">
        <v>38503</v>
      </c>
      <c r="B1449" s="86">
        <v>39938</v>
      </c>
      <c r="C1449" t="s">
        <v>1652</v>
      </c>
      <c r="D1449">
        <v>32</v>
      </c>
      <c r="E1449">
        <v>796.03</v>
      </c>
      <c r="F1449" t="s">
        <v>1672</v>
      </c>
      <c r="G1449">
        <v>15.68</v>
      </c>
      <c r="H1449" t="s">
        <v>1661</v>
      </c>
      <c r="I1449" t="s">
        <v>1667</v>
      </c>
      <c r="J1449" t="s">
        <v>1656</v>
      </c>
      <c r="K1449" t="s">
        <v>1657</v>
      </c>
      <c r="L1449" t="s">
        <v>1674</v>
      </c>
      <c r="M1449" s="86">
        <v>39942</v>
      </c>
    </row>
    <row r="1450" spans="1:13" x14ac:dyDescent="0.2">
      <c r="A1450">
        <v>41895</v>
      </c>
      <c r="B1450" s="86">
        <v>40553</v>
      </c>
      <c r="C1450" t="s">
        <v>1671</v>
      </c>
      <c r="D1450">
        <v>8</v>
      </c>
      <c r="E1450">
        <v>27663.919999999998</v>
      </c>
      <c r="F1450" t="s">
        <v>1660</v>
      </c>
      <c r="G1450">
        <v>24.49</v>
      </c>
      <c r="H1450" t="s">
        <v>1654</v>
      </c>
      <c r="I1450" t="s">
        <v>1655</v>
      </c>
      <c r="J1450" t="s">
        <v>1663</v>
      </c>
      <c r="K1450" t="s">
        <v>1686</v>
      </c>
      <c r="L1450" t="s">
        <v>1687</v>
      </c>
      <c r="M1450" s="86">
        <v>40555</v>
      </c>
    </row>
    <row r="1451" spans="1:13" x14ac:dyDescent="0.2">
      <c r="A1451">
        <v>46113</v>
      </c>
      <c r="B1451" s="86">
        <v>40149</v>
      </c>
      <c r="C1451" t="s">
        <v>1666</v>
      </c>
      <c r="D1451">
        <v>18</v>
      </c>
      <c r="E1451">
        <v>2567.13</v>
      </c>
      <c r="F1451" t="s">
        <v>1653</v>
      </c>
      <c r="G1451">
        <v>24.49</v>
      </c>
      <c r="H1451" t="s">
        <v>1688</v>
      </c>
      <c r="I1451" t="s">
        <v>1662</v>
      </c>
      <c r="J1451" t="s">
        <v>1656</v>
      </c>
      <c r="K1451" t="s">
        <v>1657</v>
      </c>
      <c r="L1451" t="s">
        <v>1687</v>
      </c>
      <c r="M1451" s="86">
        <v>40150</v>
      </c>
    </row>
    <row r="1452" spans="1:13" x14ac:dyDescent="0.2">
      <c r="A1452">
        <v>18596</v>
      </c>
      <c r="B1452" s="86">
        <v>41184</v>
      </c>
      <c r="C1452" t="s">
        <v>1652</v>
      </c>
      <c r="D1452">
        <v>32</v>
      </c>
      <c r="E1452">
        <v>416.8</v>
      </c>
      <c r="F1452" t="s">
        <v>1660</v>
      </c>
      <c r="G1452">
        <v>0.5</v>
      </c>
      <c r="H1452" t="s">
        <v>1685</v>
      </c>
      <c r="I1452" t="s">
        <v>1662</v>
      </c>
      <c r="J1452" t="s">
        <v>1668</v>
      </c>
      <c r="K1452" t="s">
        <v>1697</v>
      </c>
      <c r="L1452" t="s">
        <v>1658</v>
      </c>
      <c r="M1452" s="86">
        <v>41186</v>
      </c>
    </row>
    <row r="1453" spans="1:13" x14ac:dyDescent="0.2">
      <c r="A1453">
        <v>14978</v>
      </c>
      <c r="B1453" s="86">
        <v>40325</v>
      </c>
      <c r="C1453" t="s">
        <v>1671</v>
      </c>
      <c r="D1453">
        <v>14</v>
      </c>
      <c r="E1453">
        <v>12043.88</v>
      </c>
      <c r="F1453" t="s">
        <v>1672</v>
      </c>
      <c r="G1453">
        <v>44.55</v>
      </c>
      <c r="H1453" t="s">
        <v>1688</v>
      </c>
      <c r="I1453" t="s">
        <v>1667</v>
      </c>
      <c r="J1453" t="s">
        <v>1656</v>
      </c>
      <c r="K1453" t="s">
        <v>1701</v>
      </c>
      <c r="L1453" t="s">
        <v>1698</v>
      </c>
      <c r="M1453" s="86">
        <v>40326</v>
      </c>
    </row>
    <row r="1454" spans="1:13" x14ac:dyDescent="0.2">
      <c r="A1454">
        <v>36705</v>
      </c>
      <c r="B1454" s="86">
        <v>39989</v>
      </c>
      <c r="C1454" t="s">
        <v>1666</v>
      </c>
      <c r="D1454">
        <v>17</v>
      </c>
      <c r="E1454">
        <v>1032.0719999999999</v>
      </c>
      <c r="F1454" t="s">
        <v>1672</v>
      </c>
      <c r="G1454">
        <v>89.3</v>
      </c>
      <c r="H1454" t="s">
        <v>1661</v>
      </c>
      <c r="I1454" t="s">
        <v>1662</v>
      </c>
      <c r="J1454" t="s">
        <v>1656</v>
      </c>
      <c r="K1454" t="s">
        <v>1691</v>
      </c>
      <c r="L1454" t="s">
        <v>1698</v>
      </c>
      <c r="M1454" s="86">
        <v>39989</v>
      </c>
    </row>
    <row r="1455" spans="1:13" x14ac:dyDescent="0.2">
      <c r="A1455">
        <v>774</v>
      </c>
      <c r="B1455" s="86">
        <v>40880</v>
      </c>
      <c r="C1455" t="s">
        <v>1671</v>
      </c>
      <c r="D1455">
        <v>17</v>
      </c>
      <c r="E1455">
        <v>126.57</v>
      </c>
      <c r="F1455" t="s">
        <v>1660</v>
      </c>
      <c r="G1455">
        <v>49</v>
      </c>
      <c r="H1455" t="s">
        <v>1685</v>
      </c>
      <c r="I1455" t="s">
        <v>1662</v>
      </c>
      <c r="J1455" t="s">
        <v>1668</v>
      </c>
      <c r="K1455" t="s">
        <v>1702</v>
      </c>
      <c r="L1455" t="s">
        <v>1687</v>
      </c>
      <c r="M1455" s="86">
        <v>40882</v>
      </c>
    </row>
    <row r="1456" spans="1:13" x14ac:dyDescent="0.2">
      <c r="A1456">
        <v>50432</v>
      </c>
      <c r="B1456" s="86">
        <v>39971</v>
      </c>
      <c r="C1456" t="s">
        <v>1652</v>
      </c>
      <c r="D1456">
        <v>45</v>
      </c>
      <c r="E1456">
        <v>2494.92</v>
      </c>
      <c r="F1456" t="s">
        <v>1660</v>
      </c>
      <c r="G1456">
        <v>14.3</v>
      </c>
      <c r="H1456" t="s">
        <v>1693</v>
      </c>
      <c r="I1456" t="s">
        <v>1662</v>
      </c>
      <c r="J1456" t="s">
        <v>1668</v>
      </c>
      <c r="K1456" t="s">
        <v>1679</v>
      </c>
      <c r="L1456" t="s">
        <v>1658</v>
      </c>
      <c r="M1456" s="86">
        <v>39973</v>
      </c>
    </row>
    <row r="1457" spans="1:13" x14ac:dyDescent="0.2">
      <c r="A1457">
        <v>28832</v>
      </c>
      <c r="B1457" s="86">
        <v>40445</v>
      </c>
      <c r="C1457" t="s">
        <v>1675</v>
      </c>
      <c r="D1457">
        <v>45</v>
      </c>
      <c r="E1457">
        <v>98.64</v>
      </c>
      <c r="F1457" t="s">
        <v>1660</v>
      </c>
      <c r="G1457">
        <v>1.49</v>
      </c>
      <c r="H1457" t="s">
        <v>1681</v>
      </c>
      <c r="I1457" t="s">
        <v>1667</v>
      </c>
      <c r="J1457" t="s">
        <v>1668</v>
      </c>
      <c r="K1457" t="s">
        <v>1682</v>
      </c>
      <c r="L1457" t="s">
        <v>1658</v>
      </c>
      <c r="M1457" s="86">
        <v>40447</v>
      </c>
    </row>
    <row r="1458" spans="1:13" x14ac:dyDescent="0.2">
      <c r="A1458">
        <v>35782</v>
      </c>
      <c r="B1458" s="86">
        <v>40760</v>
      </c>
      <c r="C1458" t="s">
        <v>1652</v>
      </c>
      <c r="D1458">
        <v>13</v>
      </c>
      <c r="E1458">
        <v>1330.73</v>
      </c>
      <c r="F1458" t="s">
        <v>1672</v>
      </c>
      <c r="G1458">
        <v>41.64</v>
      </c>
      <c r="H1458" t="s">
        <v>1690</v>
      </c>
      <c r="I1458" t="s">
        <v>1667</v>
      </c>
      <c r="J1458" t="s">
        <v>1656</v>
      </c>
      <c r="K1458" t="s">
        <v>1691</v>
      </c>
      <c r="L1458" t="s">
        <v>1698</v>
      </c>
      <c r="M1458" s="86">
        <v>40765</v>
      </c>
    </row>
    <row r="1459" spans="1:13" x14ac:dyDescent="0.2">
      <c r="A1459">
        <v>38723</v>
      </c>
      <c r="B1459" s="86">
        <v>41172</v>
      </c>
      <c r="C1459" t="s">
        <v>1671</v>
      </c>
      <c r="D1459">
        <v>9</v>
      </c>
      <c r="E1459">
        <v>169.27</v>
      </c>
      <c r="F1459" t="s">
        <v>1660</v>
      </c>
      <c r="G1459">
        <v>4</v>
      </c>
      <c r="H1459" t="s">
        <v>1661</v>
      </c>
      <c r="I1459" t="s">
        <v>1676</v>
      </c>
      <c r="J1459" t="s">
        <v>1663</v>
      </c>
      <c r="K1459" t="s">
        <v>1677</v>
      </c>
      <c r="L1459" t="s">
        <v>1658</v>
      </c>
      <c r="M1459" s="86">
        <v>41173</v>
      </c>
    </row>
    <row r="1460" spans="1:13" x14ac:dyDescent="0.2">
      <c r="A1460">
        <v>14535</v>
      </c>
      <c r="B1460" s="86">
        <v>40452</v>
      </c>
      <c r="C1460" t="s">
        <v>1666</v>
      </c>
      <c r="D1460">
        <v>22</v>
      </c>
      <c r="E1460">
        <v>245.96</v>
      </c>
      <c r="F1460" t="s">
        <v>1660</v>
      </c>
      <c r="G1460">
        <v>5.03</v>
      </c>
      <c r="H1460" t="s">
        <v>1654</v>
      </c>
      <c r="I1460" t="s">
        <v>1655</v>
      </c>
      <c r="J1460" t="s">
        <v>1668</v>
      </c>
      <c r="K1460" t="s">
        <v>1694</v>
      </c>
      <c r="L1460" t="s">
        <v>1658</v>
      </c>
      <c r="M1460" s="86">
        <v>40453</v>
      </c>
    </row>
    <row r="1461" spans="1:13" x14ac:dyDescent="0.2">
      <c r="A1461">
        <v>26660</v>
      </c>
      <c r="B1461" s="86">
        <v>40986</v>
      </c>
      <c r="C1461" t="s">
        <v>1675</v>
      </c>
      <c r="D1461">
        <v>1</v>
      </c>
      <c r="E1461">
        <v>10.23</v>
      </c>
      <c r="F1461" t="s">
        <v>1660</v>
      </c>
      <c r="G1461">
        <v>2.0099999999999998</v>
      </c>
      <c r="H1461" t="s">
        <v>1683</v>
      </c>
      <c r="I1461" t="s">
        <v>1676</v>
      </c>
      <c r="J1461" t="s">
        <v>1668</v>
      </c>
      <c r="K1461" t="s">
        <v>1679</v>
      </c>
      <c r="L1461" t="s">
        <v>1670</v>
      </c>
      <c r="M1461" s="86">
        <v>40986</v>
      </c>
    </row>
    <row r="1462" spans="1:13" x14ac:dyDescent="0.2">
      <c r="A1462">
        <v>34913</v>
      </c>
      <c r="B1462" s="86">
        <v>40869</v>
      </c>
      <c r="C1462" t="s">
        <v>1675</v>
      </c>
      <c r="D1462">
        <v>15</v>
      </c>
      <c r="E1462">
        <v>107.63</v>
      </c>
      <c r="F1462" t="s">
        <v>1660</v>
      </c>
      <c r="G1462">
        <v>5.48</v>
      </c>
      <c r="H1462" t="s">
        <v>1688</v>
      </c>
      <c r="I1462" t="s">
        <v>1676</v>
      </c>
      <c r="J1462" t="s">
        <v>1668</v>
      </c>
      <c r="K1462" t="s">
        <v>1682</v>
      </c>
      <c r="L1462" t="s">
        <v>1658</v>
      </c>
      <c r="M1462" s="86">
        <v>40871</v>
      </c>
    </row>
    <row r="1463" spans="1:13" x14ac:dyDescent="0.2">
      <c r="A1463">
        <v>35425</v>
      </c>
      <c r="B1463" s="86">
        <v>40265</v>
      </c>
      <c r="C1463" t="s">
        <v>1666</v>
      </c>
      <c r="D1463">
        <v>25</v>
      </c>
      <c r="E1463">
        <v>100.34</v>
      </c>
      <c r="F1463" t="s">
        <v>1660</v>
      </c>
      <c r="G1463">
        <v>5.47</v>
      </c>
      <c r="H1463" t="s">
        <v>1688</v>
      </c>
      <c r="I1463" t="s">
        <v>1676</v>
      </c>
      <c r="J1463" t="s">
        <v>1668</v>
      </c>
      <c r="K1463" t="s">
        <v>1682</v>
      </c>
      <c r="L1463" t="s">
        <v>1658</v>
      </c>
      <c r="M1463" s="86">
        <v>40267</v>
      </c>
    </row>
    <row r="1464" spans="1:13" x14ac:dyDescent="0.2">
      <c r="A1464">
        <v>32929</v>
      </c>
      <c r="B1464" s="86">
        <v>40665</v>
      </c>
      <c r="C1464" t="s">
        <v>1652</v>
      </c>
      <c r="D1464">
        <v>13</v>
      </c>
      <c r="E1464">
        <v>152.13999999999999</v>
      </c>
      <c r="F1464" t="s">
        <v>1660</v>
      </c>
      <c r="G1464">
        <v>4.8099999999999996</v>
      </c>
      <c r="H1464" t="s">
        <v>1693</v>
      </c>
      <c r="I1464" t="s">
        <v>1667</v>
      </c>
      <c r="J1464" t="s">
        <v>1668</v>
      </c>
      <c r="K1464" t="s">
        <v>1694</v>
      </c>
      <c r="L1464" t="s">
        <v>1658</v>
      </c>
      <c r="M1464" s="86">
        <v>40670</v>
      </c>
    </row>
    <row r="1465" spans="1:13" x14ac:dyDescent="0.2">
      <c r="A1465">
        <v>11843</v>
      </c>
      <c r="B1465" s="86">
        <v>40011</v>
      </c>
      <c r="C1465" t="s">
        <v>1675</v>
      </c>
      <c r="D1465">
        <v>42</v>
      </c>
      <c r="E1465">
        <v>4993.42</v>
      </c>
      <c r="F1465" t="s">
        <v>1672</v>
      </c>
      <c r="G1465">
        <v>56.14</v>
      </c>
      <c r="H1465" t="s">
        <v>1681</v>
      </c>
      <c r="I1465" t="s">
        <v>1655</v>
      </c>
      <c r="J1465" t="s">
        <v>1663</v>
      </c>
      <c r="K1465" t="s">
        <v>1695</v>
      </c>
      <c r="L1465" t="s">
        <v>1698</v>
      </c>
      <c r="M1465" s="86">
        <v>40013</v>
      </c>
    </row>
    <row r="1466" spans="1:13" x14ac:dyDescent="0.2">
      <c r="A1466">
        <v>54436</v>
      </c>
      <c r="B1466" s="86">
        <v>40075</v>
      </c>
      <c r="C1466" t="s">
        <v>1659</v>
      </c>
      <c r="D1466">
        <v>37</v>
      </c>
      <c r="E1466">
        <v>321.3</v>
      </c>
      <c r="F1466" t="s">
        <v>1660</v>
      </c>
      <c r="G1466">
        <v>2.83</v>
      </c>
      <c r="H1466" t="s">
        <v>1690</v>
      </c>
      <c r="I1466" t="s">
        <v>1667</v>
      </c>
      <c r="J1466" t="s">
        <v>1663</v>
      </c>
      <c r="K1466" t="s">
        <v>1677</v>
      </c>
      <c r="L1466" t="s">
        <v>1680</v>
      </c>
      <c r="M1466" s="86">
        <v>40076</v>
      </c>
    </row>
    <row r="1467" spans="1:13" x14ac:dyDescent="0.2">
      <c r="A1467">
        <v>40512</v>
      </c>
      <c r="B1467" s="86">
        <v>40438</v>
      </c>
      <c r="C1467" t="s">
        <v>1675</v>
      </c>
      <c r="D1467">
        <v>41</v>
      </c>
      <c r="E1467">
        <v>405.83</v>
      </c>
      <c r="F1467" t="s">
        <v>1660</v>
      </c>
      <c r="G1467">
        <v>1.39</v>
      </c>
      <c r="H1467" t="s">
        <v>1688</v>
      </c>
      <c r="I1467" t="s">
        <v>1676</v>
      </c>
      <c r="J1467" t="s">
        <v>1668</v>
      </c>
      <c r="K1467" t="s">
        <v>1696</v>
      </c>
      <c r="L1467" t="s">
        <v>1658</v>
      </c>
      <c r="M1467" s="86">
        <v>40439</v>
      </c>
    </row>
    <row r="1468" spans="1:13" x14ac:dyDescent="0.2">
      <c r="A1468">
        <v>3845</v>
      </c>
      <c r="B1468" s="86">
        <v>41024</v>
      </c>
      <c r="C1468" t="s">
        <v>1671</v>
      </c>
      <c r="D1468">
        <v>15</v>
      </c>
      <c r="E1468">
        <v>123.91</v>
      </c>
      <c r="F1468" t="s">
        <v>1660</v>
      </c>
      <c r="G1468">
        <v>0.96</v>
      </c>
      <c r="H1468" t="s">
        <v>1685</v>
      </c>
      <c r="I1468" t="s">
        <v>1655</v>
      </c>
      <c r="J1468" t="s">
        <v>1656</v>
      </c>
      <c r="K1468" t="s">
        <v>1657</v>
      </c>
      <c r="L1468" t="s">
        <v>1670</v>
      </c>
      <c r="M1468" s="86">
        <v>41025</v>
      </c>
    </row>
    <row r="1469" spans="1:13" x14ac:dyDescent="0.2">
      <c r="A1469">
        <v>24710</v>
      </c>
      <c r="B1469" s="86">
        <v>40451</v>
      </c>
      <c r="C1469" t="s">
        <v>1652</v>
      </c>
      <c r="D1469">
        <v>3</v>
      </c>
      <c r="E1469">
        <v>22.06</v>
      </c>
      <c r="F1469" t="s">
        <v>1660</v>
      </c>
      <c r="G1469">
        <v>7.44</v>
      </c>
      <c r="H1469" t="s">
        <v>1661</v>
      </c>
      <c r="I1469" t="s">
        <v>1655</v>
      </c>
      <c r="J1469" t="s">
        <v>1668</v>
      </c>
      <c r="K1469" t="s">
        <v>1679</v>
      </c>
      <c r="L1469" t="s">
        <v>1658</v>
      </c>
      <c r="M1469" s="86">
        <v>40455</v>
      </c>
    </row>
    <row r="1470" spans="1:13" x14ac:dyDescent="0.2">
      <c r="A1470">
        <v>31938</v>
      </c>
      <c r="B1470" s="86">
        <v>40751</v>
      </c>
      <c r="C1470" t="s">
        <v>1675</v>
      </c>
      <c r="D1470">
        <v>13</v>
      </c>
      <c r="E1470">
        <v>1193.6199999999999</v>
      </c>
      <c r="F1470" t="s">
        <v>1672</v>
      </c>
      <c r="G1470">
        <v>42</v>
      </c>
      <c r="H1470" t="s">
        <v>1654</v>
      </c>
      <c r="I1470" t="s">
        <v>1655</v>
      </c>
      <c r="J1470" t="s">
        <v>1656</v>
      </c>
      <c r="K1470" t="s">
        <v>1673</v>
      </c>
      <c r="L1470" t="s">
        <v>1674</v>
      </c>
      <c r="M1470" s="86">
        <v>40752</v>
      </c>
    </row>
    <row r="1471" spans="1:13" x14ac:dyDescent="0.2">
      <c r="A1471">
        <v>31364</v>
      </c>
      <c r="B1471" s="86">
        <v>39934</v>
      </c>
      <c r="C1471" t="s">
        <v>1666</v>
      </c>
      <c r="D1471">
        <v>2</v>
      </c>
      <c r="E1471">
        <v>789.01</v>
      </c>
      <c r="F1471" t="s">
        <v>1660</v>
      </c>
      <c r="G1471">
        <v>11.37</v>
      </c>
      <c r="H1471" t="s">
        <v>1678</v>
      </c>
      <c r="I1471" t="s">
        <v>1667</v>
      </c>
      <c r="J1471" t="s">
        <v>1668</v>
      </c>
      <c r="K1471" t="s">
        <v>1694</v>
      </c>
      <c r="L1471" t="s">
        <v>1658</v>
      </c>
      <c r="M1471" s="86">
        <v>39934</v>
      </c>
    </row>
    <row r="1472" spans="1:13" x14ac:dyDescent="0.2">
      <c r="A1472">
        <v>49634</v>
      </c>
      <c r="B1472" s="86">
        <v>40991</v>
      </c>
      <c r="C1472" t="s">
        <v>1666</v>
      </c>
      <c r="D1472">
        <v>39</v>
      </c>
      <c r="E1472">
        <v>403.73</v>
      </c>
      <c r="F1472" t="s">
        <v>1660</v>
      </c>
      <c r="G1472">
        <v>4.5</v>
      </c>
      <c r="H1472" t="s">
        <v>1692</v>
      </c>
      <c r="I1472" t="s">
        <v>1655</v>
      </c>
      <c r="J1472" t="s">
        <v>1668</v>
      </c>
      <c r="K1472" t="s">
        <v>1702</v>
      </c>
      <c r="L1472" t="s">
        <v>1658</v>
      </c>
      <c r="M1472" s="86">
        <v>40992</v>
      </c>
    </row>
    <row r="1473" spans="1:13" x14ac:dyDescent="0.2">
      <c r="A1473">
        <v>20704</v>
      </c>
      <c r="B1473" s="86">
        <v>40219</v>
      </c>
      <c r="C1473" t="s">
        <v>1652</v>
      </c>
      <c r="D1473">
        <v>38</v>
      </c>
      <c r="E1473">
        <v>15655.24</v>
      </c>
      <c r="F1473" t="s">
        <v>1660</v>
      </c>
      <c r="G1473">
        <v>19.989999999999998</v>
      </c>
      <c r="H1473" t="s">
        <v>1688</v>
      </c>
      <c r="I1473" t="s">
        <v>1676</v>
      </c>
      <c r="J1473" t="s">
        <v>1668</v>
      </c>
      <c r="K1473" t="s">
        <v>1694</v>
      </c>
      <c r="L1473" t="s">
        <v>1658</v>
      </c>
      <c r="M1473" s="86">
        <v>40224</v>
      </c>
    </row>
    <row r="1474" spans="1:13" x14ac:dyDescent="0.2">
      <c r="A1474">
        <v>965</v>
      </c>
      <c r="B1474" s="86">
        <v>40677</v>
      </c>
      <c r="C1474" t="s">
        <v>1652</v>
      </c>
      <c r="D1474">
        <v>42</v>
      </c>
      <c r="E1474">
        <v>11230.25</v>
      </c>
      <c r="F1474" t="s">
        <v>1672</v>
      </c>
      <c r="G1474">
        <v>35.67</v>
      </c>
      <c r="H1474" t="s">
        <v>1661</v>
      </c>
      <c r="I1474" t="s">
        <v>1667</v>
      </c>
      <c r="J1474" t="s">
        <v>1656</v>
      </c>
      <c r="K1474" t="s">
        <v>1691</v>
      </c>
      <c r="L1474" t="s">
        <v>1698</v>
      </c>
      <c r="M1474" s="86">
        <v>40684</v>
      </c>
    </row>
    <row r="1475" spans="1:13" x14ac:dyDescent="0.2">
      <c r="A1475">
        <v>2912</v>
      </c>
      <c r="B1475" s="86">
        <v>40979</v>
      </c>
      <c r="C1475" t="s">
        <v>1652</v>
      </c>
      <c r="D1475">
        <v>9</v>
      </c>
      <c r="E1475">
        <v>507.98</v>
      </c>
      <c r="F1475" t="s">
        <v>1653</v>
      </c>
      <c r="G1475">
        <v>4.8600000000000003</v>
      </c>
      <c r="H1475" t="s">
        <v>1661</v>
      </c>
      <c r="I1475" t="s">
        <v>1667</v>
      </c>
      <c r="J1475" t="s">
        <v>1668</v>
      </c>
      <c r="K1475" t="s">
        <v>1679</v>
      </c>
      <c r="L1475" t="s">
        <v>1658</v>
      </c>
      <c r="M1475" s="86">
        <v>40986</v>
      </c>
    </row>
    <row r="1476" spans="1:13" x14ac:dyDescent="0.2">
      <c r="A1476">
        <v>50977</v>
      </c>
      <c r="B1476" s="86">
        <v>41071</v>
      </c>
      <c r="C1476" t="s">
        <v>1652</v>
      </c>
      <c r="D1476">
        <v>1</v>
      </c>
      <c r="E1476">
        <v>34.090000000000003</v>
      </c>
      <c r="F1476" t="s">
        <v>1653</v>
      </c>
      <c r="G1476">
        <v>9.0299999999999994</v>
      </c>
      <c r="H1476" t="s">
        <v>1654</v>
      </c>
      <c r="I1476" t="s">
        <v>1655</v>
      </c>
      <c r="J1476" t="s">
        <v>1668</v>
      </c>
      <c r="K1476" t="s">
        <v>1679</v>
      </c>
      <c r="L1476" t="s">
        <v>1658</v>
      </c>
      <c r="M1476" s="86">
        <v>41071</v>
      </c>
    </row>
    <row r="1477" spans="1:13" x14ac:dyDescent="0.2">
      <c r="A1477">
        <v>42528</v>
      </c>
      <c r="B1477" s="86">
        <v>40232</v>
      </c>
      <c r="C1477" t="s">
        <v>1675</v>
      </c>
      <c r="D1477">
        <v>37</v>
      </c>
      <c r="E1477">
        <v>1356.45</v>
      </c>
      <c r="F1477" t="s">
        <v>1660</v>
      </c>
      <c r="G1477">
        <v>19.989999999999998</v>
      </c>
      <c r="H1477" t="s">
        <v>1692</v>
      </c>
      <c r="I1477" t="s">
        <v>1655</v>
      </c>
      <c r="J1477" t="s">
        <v>1668</v>
      </c>
      <c r="K1477" t="s">
        <v>1679</v>
      </c>
      <c r="L1477" t="s">
        <v>1658</v>
      </c>
      <c r="M1477" s="86">
        <v>40234</v>
      </c>
    </row>
    <row r="1478" spans="1:13" x14ac:dyDescent="0.2">
      <c r="A1478">
        <v>50209</v>
      </c>
      <c r="B1478" s="86">
        <v>40431</v>
      </c>
      <c r="C1478" t="s">
        <v>1659</v>
      </c>
      <c r="D1478">
        <v>2</v>
      </c>
      <c r="E1478">
        <v>53.3</v>
      </c>
      <c r="F1478" t="s">
        <v>1660</v>
      </c>
      <c r="G1478">
        <v>11.52</v>
      </c>
      <c r="H1478" t="s">
        <v>1693</v>
      </c>
      <c r="I1478" t="s">
        <v>1655</v>
      </c>
      <c r="J1478" t="s">
        <v>1668</v>
      </c>
      <c r="K1478" t="s">
        <v>1694</v>
      </c>
      <c r="L1478" t="s">
        <v>1658</v>
      </c>
      <c r="M1478" s="86">
        <v>40432</v>
      </c>
    </row>
    <row r="1479" spans="1:13" x14ac:dyDescent="0.2">
      <c r="A1479">
        <v>50051</v>
      </c>
      <c r="B1479" s="86">
        <v>40090</v>
      </c>
      <c r="C1479" t="s">
        <v>1675</v>
      </c>
      <c r="D1479">
        <v>4</v>
      </c>
      <c r="E1479">
        <v>185.15</v>
      </c>
      <c r="F1479" t="s">
        <v>1660</v>
      </c>
      <c r="G1479">
        <v>34.200000000000003</v>
      </c>
      <c r="H1479" t="s">
        <v>1661</v>
      </c>
      <c r="I1479" t="s">
        <v>1667</v>
      </c>
      <c r="J1479" t="s">
        <v>1656</v>
      </c>
      <c r="K1479" t="s">
        <v>1657</v>
      </c>
      <c r="L1479" t="s">
        <v>1670</v>
      </c>
      <c r="M1479" s="86">
        <v>40092</v>
      </c>
    </row>
    <row r="1480" spans="1:13" x14ac:dyDescent="0.2">
      <c r="A1480">
        <v>23586</v>
      </c>
      <c r="B1480" s="86">
        <v>40192</v>
      </c>
      <c r="C1480" t="s">
        <v>1675</v>
      </c>
      <c r="D1480">
        <v>32</v>
      </c>
      <c r="E1480">
        <v>210.9</v>
      </c>
      <c r="F1480" t="s">
        <v>1660</v>
      </c>
      <c r="G1480">
        <v>5.74</v>
      </c>
      <c r="H1480" t="s">
        <v>1688</v>
      </c>
      <c r="I1480" t="s">
        <v>1662</v>
      </c>
      <c r="J1480" t="s">
        <v>1668</v>
      </c>
      <c r="K1480" t="s">
        <v>1679</v>
      </c>
      <c r="L1480" t="s">
        <v>1658</v>
      </c>
      <c r="M1480" s="86">
        <v>40195</v>
      </c>
    </row>
    <row r="1481" spans="1:13" x14ac:dyDescent="0.2">
      <c r="A1481">
        <v>34691</v>
      </c>
      <c r="B1481" s="86">
        <v>39827</v>
      </c>
      <c r="C1481" t="s">
        <v>1671</v>
      </c>
      <c r="D1481">
        <v>23</v>
      </c>
      <c r="E1481">
        <v>7202.94</v>
      </c>
      <c r="F1481" t="s">
        <v>1672</v>
      </c>
      <c r="G1481">
        <v>26.53</v>
      </c>
      <c r="H1481" t="s">
        <v>1661</v>
      </c>
      <c r="I1481" t="s">
        <v>1662</v>
      </c>
      <c r="J1481" t="s">
        <v>1663</v>
      </c>
      <c r="K1481" t="s">
        <v>1695</v>
      </c>
      <c r="L1481" t="s">
        <v>1674</v>
      </c>
      <c r="M1481" s="86">
        <v>39827</v>
      </c>
    </row>
    <row r="1482" spans="1:13" x14ac:dyDescent="0.2">
      <c r="A1482">
        <v>53728</v>
      </c>
      <c r="B1482" s="86">
        <v>40838</v>
      </c>
      <c r="C1482" t="s">
        <v>1659</v>
      </c>
      <c r="D1482">
        <v>27</v>
      </c>
      <c r="E1482">
        <v>1502.66</v>
      </c>
      <c r="F1482" t="s">
        <v>1660</v>
      </c>
      <c r="G1482">
        <v>1.49</v>
      </c>
      <c r="H1482" t="s">
        <v>1661</v>
      </c>
      <c r="I1482" t="s">
        <v>1667</v>
      </c>
      <c r="J1482" t="s">
        <v>1668</v>
      </c>
      <c r="K1482" t="s">
        <v>1682</v>
      </c>
      <c r="L1482" t="s">
        <v>1658</v>
      </c>
      <c r="M1482" s="86">
        <v>40839</v>
      </c>
    </row>
    <row r="1483" spans="1:13" x14ac:dyDescent="0.2">
      <c r="A1483">
        <v>56261</v>
      </c>
      <c r="B1483" s="86">
        <v>40966</v>
      </c>
      <c r="C1483" t="s">
        <v>1671</v>
      </c>
      <c r="D1483">
        <v>43</v>
      </c>
      <c r="E1483">
        <v>16886.759999999998</v>
      </c>
      <c r="F1483" t="s">
        <v>1672</v>
      </c>
      <c r="G1483">
        <v>85.63</v>
      </c>
      <c r="H1483" t="s">
        <v>1654</v>
      </c>
      <c r="I1483" t="s">
        <v>1655</v>
      </c>
      <c r="J1483" t="s">
        <v>1656</v>
      </c>
      <c r="K1483" t="s">
        <v>1691</v>
      </c>
      <c r="L1483" t="s">
        <v>1698</v>
      </c>
      <c r="M1483" s="86">
        <v>40968</v>
      </c>
    </row>
    <row r="1484" spans="1:13" x14ac:dyDescent="0.2">
      <c r="A1484">
        <v>32420</v>
      </c>
      <c r="B1484" s="86">
        <v>40023</v>
      </c>
      <c r="C1484" t="s">
        <v>1675</v>
      </c>
      <c r="D1484">
        <v>35</v>
      </c>
      <c r="E1484">
        <v>175.08</v>
      </c>
      <c r="F1484" t="s">
        <v>1660</v>
      </c>
      <c r="G1484">
        <v>5.14</v>
      </c>
      <c r="H1484" t="s">
        <v>1692</v>
      </c>
      <c r="I1484" t="s">
        <v>1655</v>
      </c>
      <c r="J1484" t="s">
        <v>1663</v>
      </c>
      <c r="K1484" t="s">
        <v>1677</v>
      </c>
      <c r="L1484" t="s">
        <v>1680</v>
      </c>
      <c r="M1484" s="86">
        <v>40025</v>
      </c>
    </row>
    <row r="1485" spans="1:13" x14ac:dyDescent="0.2">
      <c r="A1485">
        <v>2659</v>
      </c>
      <c r="B1485" s="86">
        <v>40529</v>
      </c>
      <c r="C1485" t="s">
        <v>1666</v>
      </c>
      <c r="D1485">
        <v>50</v>
      </c>
      <c r="E1485">
        <v>881.65</v>
      </c>
      <c r="F1485" t="s">
        <v>1660</v>
      </c>
      <c r="G1485">
        <v>9.0299999999999994</v>
      </c>
      <c r="H1485" t="s">
        <v>1685</v>
      </c>
      <c r="I1485" t="s">
        <v>1667</v>
      </c>
      <c r="J1485" t="s">
        <v>1668</v>
      </c>
      <c r="K1485" t="s">
        <v>1679</v>
      </c>
      <c r="L1485" t="s">
        <v>1658</v>
      </c>
      <c r="M1485" s="86">
        <v>40531</v>
      </c>
    </row>
    <row r="1486" spans="1:13" x14ac:dyDescent="0.2">
      <c r="A1486">
        <v>21220</v>
      </c>
      <c r="B1486" s="86">
        <v>41265</v>
      </c>
      <c r="C1486" t="s">
        <v>1666</v>
      </c>
      <c r="D1486">
        <v>4</v>
      </c>
      <c r="E1486">
        <v>476.31</v>
      </c>
      <c r="F1486" t="s">
        <v>1672</v>
      </c>
      <c r="G1486">
        <v>26.3</v>
      </c>
      <c r="H1486" t="s">
        <v>1688</v>
      </c>
      <c r="I1486" t="s">
        <v>1676</v>
      </c>
      <c r="J1486" t="s">
        <v>1663</v>
      </c>
      <c r="K1486" t="s">
        <v>1695</v>
      </c>
      <c r="L1486" t="s">
        <v>1674</v>
      </c>
      <c r="M1486" s="86">
        <v>41268</v>
      </c>
    </row>
    <row r="1487" spans="1:13" x14ac:dyDescent="0.2">
      <c r="A1487">
        <v>11908</v>
      </c>
      <c r="B1487" s="86">
        <v>40323</v>
      </c>
      <c r="C1487" t="s">
        <v>1666</v>
      </c>
      <c r="D1487">
        <v>5</v>
      </c>
      <c r="E1487">
        <v>1386.6</v>
      </c>
      <c r="F1487" t="s">
        <v>1672</v>
      </c>
      <c r="G1487">
        <v>57</v>
      </c>
      <c r="H1487" t="s">
        <v>1690</v>
      </c>
      <c r="I1487" t="s">
        <v>1667</v>
      </c>
      <c r="J1487" t="s">
        <v>1656</v>
      </c>
      <c r="K1487" t="s">
        <v>1673</v>
      </c>
      <c r="L1487" t="s">
        <v>1674</v>
      </c>
      <c r="M1487" s="86">
        <v>40325</v>
      </c>
    </row>
    <row r="1488" spans="1:13" x14ac:dyDescent="0.2">
      <c r="A1488">
        <v>49921</v>
      </c>
      <c r="B1488" s="86">
        <v>40591</v>
      </c>
      <c r="C1488" t="s">
        <v>1652</v>
      </c>
      <c r="D1488">
        <v>1</v>
      </c>
      <c r="E1488">
        <v>18.149999999999999</v>
      </c>
      <c r="F1488" t="s">
        <v>1660</v>
      </c>
      <c r="G1488">
        <v>6.13</v>
      </c>
      <c r="H1488" t="s">
        <v>1678</v>
      </c>
      <c r="I1488" t="s">
        <v>1662</v>
      </c>
      <c r="J1488" t="s">
        <v>1668</v>
      </c>
      <c r="K1488" t="s">
        <v>1694</v>
      </c>
      <c r="L1488" t="s">
        <v>1658</v>
      </c>
      <c r="M1488" s="86">
        <v>40593</v>
      </c>
    </row>
    <row r="1489" spans="1:13" x14ac:dyDescent="0.2">
      <c r="A1489">
        <v>27904</v>
      </c>
      <c r="B1489" s="86">
        <v>40789</v>
      </c>
      <c r="C1489" t="s">
        <v>1659</v>
      </c>
      <c r="D1489">
        <v>8</v>
      </c>
      <c r="E1489">
        <v>460.58949999999999</v>
      </c>
      <c r="F1489" t="s">
        <v>1660</v>
      </c>
      <c r="G1489">
        <v>8.99</v>
      </c>
      <c r="H1489" t="s">
        <v>1654</v>
      </c>
      <c r="I1489" t="s">
        <v>1655</v>
      </c>
      <c r="J1489" t="s">
        <v>1663</v>
      </c>
      <c r="K1489" t="s">
        <v>1664</v>
      </c>
      <c r="L1489" t="s">
        <v>1658</v>
      </c>
      <c r="M1489" s="86">
        <v>40790</v>
      </c>
    </row>
    <row r="1490" spans="1:13" x14ac:dyDescent="0.2">
      <c r="A1490">
        <v>37445</v>
      </c>
      <c r="B1490" s="86">
        <v>40957</v>
      </c>
      <c r="C1490" t="s">
        <v>1659</v>
      </c>
      <c r="D1490">
        <v>37</v>
      </c>
      <c r="E1490">
        <v>2180.23</v>
      </c>
      <c r="F1490" t="s">
        <v>1660</v>
      </c>
      <c r="G1490">
        <v>3.5</v>
      </c>
      <c r="H1490" t="s">
        <v>1654</v>
      </c>
      <c r="I1490" t="s">
        <v>1667</v>
      </c>
      <c r="J1490" t="s">
        <v>1668</v>
      </c>
      <c r="K1490" t="s">
        <v>1702</v>
      </c>
      <c r="L1490" t="s">
        <v>1658</v>
      </c>
      <c r="M1490" s="86">
        <v>40958</v>
      </c>
    </row>
    <row r="1491" spans="1:13" x14ac:dyDescent="0.2">
      <c r="A1491">
        <v>41189</v>
      </c>
      <c r="B1491" s="86">
        <v>40008</v>
      </c>
      <c r="C1491" t="s">
        <v>1652</v>
      </c>
      <c r="D1491">
        <v>30</v>
      </c>
      <c r="E1491">
        <v>189.04</v>
      </c>
      <c r="F1491" t="s">
        <v>1660</v>
      </c>
      <c r="G1491">
        <v>1.34</v>
      </c>
      <c r="H1491" t="s">
        <v>1685</v>
      </c>
      <c r="I1491" t="s">
        <v>1655</v>
      </c>
      <c r="J1491" t="s">
        <v>1668</v>
      </c>
      <c r="K1491" t="s">
        <v>1679</v>
      </c>
      <c r="L1491" t="s">
        <v>1670</v>
      </c>
      <c r="M1491" s="86">
        <v>40013</v>
      </c>
    </row>
    <row r="1492" spans="1:13" x14ac:dyDescent="0.2">
      <c r="A1492">
        <v>39846</v>
      </c>
      <c r="B1492" s="86">
        <v>39871</v>
      </c>
      <c r="C1492" t="s">
        <v>1652</v>
      </c>
      <c r="D1492">
        <v>10</v>
      </c>
      <c r="E1492">
        <v>1372.14</v>
      </c>
      <c r="F1492" t="s">
        <v>1672</v>
      </c>
      <c r="G1492">
        <v>54.74</v>
      </c>
      <c r="H1492" t="s">
        <v>1688</v>
      </c>
      <c r="I1492" t="s">
        <v>1667</v>
      </c>
      <c r="J1492" t="s">
        <v>1656</v>
      </c>
      <c r="K1492" t="s">
        <v>1701</v>
      </c>
      <c r="L1492" t="s">
        <v>1698</v>
      </c>
      <c r="M1492" s="86">
        <v>39878</v>
      </c>
    </row>
    <row r="1493" spans="1:13" x14ac:dyDescent="0.2">
      <c r="A1493">
        <v>6695</v>
      </c>
      <c r="B1493" s="86">
        <v>41087</v>
      </c>
      <c r="C1493" t="s">
        <v>1652</v>
      </c>
      <c r="D1493">
        <v>49</v>
      </c>
      <c r="E1493">
        <v>295.24</v>
      </c>
      <c r="F1493" t="s">
        <v>1653</v>
      </c>
      <c r="G1493">
        <v>8.49</v>
      </c>
      <c r="H1493" t="s">
        <v>1692</v>
      </c>
      <c r="I1493" t="s">
        <v>1667</v>
      </c>
      <c r="J1493" t="s">
        <v>1668</v>
      </c>
      <c r="K1493" t="s">
        <v>1682</v>
      </c>
      <c r="L1493" t="s">
        <v>1658</v>
      </c>
      <c r="M1493" s="86">
        <v>41087</v>
      </c>
    </row>
    <row r="1494" spans="1:13" x14ac:dyDescent="0.2">
      <c r="A1494">
        <v>13764</v>
      </c>
      <c r="B1494" s="86">
        <v>40737</v>
      </c>
      <c r="C1494" t="s">
        <v>1675</v>
      </c>
      <c r="D1494">
        <v>31</v>
      </c>
      <c r="E1494">
        <v>123.93</v>
      </c>
      <c r="F1494" t="s">
        <v>1660</v>
      </c>
      <c r="G1494">
        <v>0.94</v>
      </c>
      <c r="H1494" t="s">
        <v>1661</v>
      </c>
      <c r="I1494" t="s">
        <v>1676</v>
      </c>
      <c r="J1494" t="s">
        <v>1668</v>
      </c>
      <c r="K1494" t="s">
        <v>1669</v>
      </c>
      <c r="L1494" t="s">
        <v>1670</v>
      </c>
      <c r="M1494" s="86">
        <v>40738</v>
      </c>
    </row>
    <row r="1495" spans="1:13" x14ac:dyDescent="0.2">
      <c r="A1495">
        <v>30754</v>
      </c>
      <c r="B1495" s="86">
        <v>40507</v>
      </c>
      <c r="C1495" t="s">
        <v>1652</v>
      </c>
      <c r="D1495">
        <v>20</v>
      </c>
      <c r="E1495">
        <v>4108.17</v>
      </c>
      <c r="F1495" t="s">
        <v>1660</v>
      </c>
      <c r="G1495">
        <v>69</v>
      </c>
      <c r="H1495" t="s">
        <v>1683</v>
      </c>
      <c r="I1495" t="s">
        <v>1676</v>
      </c>
      <c r="J1495" t="s">
        <v>1656</v>
      </c>
      <c r="K1495" t="s">
        <v>1691</v>
      </c>
      <c r="L1495" t="s">
        <v>1687</v>
      </c>
      <c r="M1495" s="86">
        <v>40511</v>
      </c>
    </row>
    <row r="1496" spans="1:13" x14ac:dyDescent="0.2">
      <c r="A1496">
        <v>23303</v>
      </c>
      <c r="B1496" s="86">
        <v>39984</v>
      </c>
      <c r="C1496" t="s">
        <v>1666</v>
      </c>
      <c r="D1496">
        <v>39</v>
      </c>
      <c r="E1496">
        <v>238.49</v>
      </c>
      <c r="F1496" t="s">
        <v>1660</v>
      </c>
      <c r="G1496">
        <v>6.22</v>
      </c>
      <c r="H1496" t="s">
        <v>1683</v>
      </c>
      <c r="I1496" t="s">
        <v>1655</v>
      </c>
      <c r="J1496" t="s">
        <v>1668</v>
      </c>
      <c r="K1496" t="s">
        <v>1679</v>
      </c>
      <c r="L1496" t="s">
        <v>1658</v>
      </c>
      <c r="M1496" s="86">
        <v>39986</v>
      </c>
    </row>
    <row r="1497" spans="1:13" x14ac:dyDescent="0.2">
      <c r="A1497">
        <v>24007</v>
      </c>
      <c r="B1497" s="86">
        <v>40416</v>
      </c>
      <c r="C1497" t="s">
        <v>1652</v>
      </c>
      <c r="D1497">
        <v>26</v>
      </c>
      <c r="E1497">
        <v>531.66</v>
      </c>
      <c r="F1497" t="s">
        <v>1660</v>
      </c>
      <c r="G1497">
        <v>1.99</v>
      </c>
      <c r="H1497" t="s">
        <v>1678</v>
      </c>
      <c r="I1497" t="s">
        <v>1676</v>
      </c>
      <c r="J1497" t="s">
        <v>1663</v>
      </c>
      <c r="K1497" t="s">
        <v>1677</v>
      </c>
      <c r="L1497" t="s">
        <v>1680</v>
      </c>
      <c r="M1497" s="86">
        <v>40423</v>
      </c>
    </row>
    <row r="1498" spans="1:13" x14ac:dyDescent="0.2">
      <c r="A1498">
        <v>40934</v>
      </c>
      <c r="B1498" s="86">
        <v>40860</v>
      </c>
      <c r="C1498" t="s">
        <v>1666</v>
      </c>
      <c r="D1498">
        <v>11</v>
      </c>
      <c r="E1498">
        <v>404.14949999999999</v>
      </c>
      <c r="F1498" t="s">
        <v>1660</v>
      </c>
      <c r="G1498">
        <v>4.99</v>
      </c>
      <c r="H1498" t="s">
        <v>1683</v>
      </c>
      <c r="I1498" t="s">
        <v>1676</v>
      </c>
      <c r="J1498" t="s">
        <v>1663</v>
      </c>
      <c r="K1498" t="s">
        <v>1664</v>
      </c>
      <c r="L1498" t="s">
        <v>1658</v>
      </c>
      <c r="M1498" s="86">
        <v>40862</v>
      </c>
    </row>
    <row r="1499" spans="1:13" x14ac:dyDescent="0.2">
      <c r="A1499">
        <v>51687</v>
      </c>
      <c r="B1499" s="86">
        <v>40797</v>
      </c>
      <c r="C1499" t="s">
        <v>1652</v>
      </c>
      <c r="D1499">
        <v>42</v>
      </c>
      <c r="E1499">
        <v>248.92</v>
      </c>
      <c r="F1499" t="s">
        <v>1660</v>
      </c>
      <c r="G1499">
        <v>5.3</v>
      </c>
      <c r="H1499" t="s">
        <v>1688</v>
      </c>
      <c r="I1499" t="s">
        <v>1662</v>
      </c>
      <c r="J1499" t="s">
        <v>1668</v>
      </c>
      <c r="K1499" t="s">
        <v>1696</v>
      </c>
      <c r="L1499" t="s">
        <v>1658</v>
      </c>
      <c r="M1499" s="86">
        <v>40799</v>
      </c>
    </row>
    <row r="1500" spans="1:13" x14ac:dyDescent="0.2">
      <c r="A1500">
        <v>35877</v>
      </c>
      <c r="B1500" s="86">
        <v>40323</v>
      </c>
      <c r="C1500" t="s">
        <v>1659</v>
      </c>
      <c r="D1500">
        <v>30</v>
      </c>
      <c r="E1500">
        <v>129.71</v>
      </c>
      <c r="F1500" t="s">
        <v>1660</v>
      </c>
      <c r="G1500">
        <v>5.68</v>
      </c>
      <c r="H1500" t="s">
        <v>1661</v>
      </c>
      <c r="I1500" t="s">
        <v>1667</v>
      </c>
      <c r="J1500" t="s">
        <v>1668</v>
      </c>
      <c r="K1500" t="s">
        <v>1679</v>
      </c>
      <c r="L1500" t="s">
        <v>1658</v>
      </c>
      <c r="M1500" s="86">
        <v>40326</v>
      </c>
    </row>
    <row r="1501" spans="1:13" x14ac:dyDescent="0.2">
      <c r="A1501">
        <v>25091</v>
      </c>
      <c r="B1501" s="86">
        <v>40228</v>
      </c>
      <c r="C1501" t="s">
        <v>1675</v>
      </c>
      <c r="D1501">
        <v>4</v>
      </c>
      <c r="E1501">
        <v>156.97</v>
      </c>
      <c r="F1501" t="s">
        <v>1660</v>
      </c>
      <c r="G1501">
        <v>14.72</v>
      </c>
      <c r="H1501" t="s">
        <v>1661</v>
      </c>
      <c r="I1501" t="s">
        <v>1667</v>
      </c>
      <c r="J1501" t="s">
        <v>1668</v>
      </c>
      <c r="K1501" t="s">
        <v>1682</v>
      </c>
      <c r="L1501" t="s">
        <v>1658</v>
      </c>
      <c r="M1501" s="86">
        <v>40231</v>
      </c>
    </row>
    <row r="1502" spans="1:13" x14ac:dyDescent="0.2">
      <c r="A1502">
        <v>56327</v>
      </c>
      <c r="B1502" s="86">
        <v>40189</v>
      </c>
      <c r="C1502" t="s">
        <v>1675</v>
      </c>
      <c r="D1502">
        <v>42</v>
      </c>
      <c r="E1502">
        <v>1767.47</v>
      </c>
      <c r="F1502" t="s">
        <v>1660</v>
      </c>
      <c r="G1502">
        <v>17.48</v>
      </c>
      <c r="H1502" t="s">
        <v>1685</v>
      </c>
      <c r="I1502" t="s">
        <v>1662</v>
      </c>
      <c r="J1502" t="s">
        <v>1668</v>
      </c>
      <c r="K1502" t="s">
        <v>1679</v>
      </c>
      <c r="L1502" t="s">
        <v>1658</v>
      </c>
      <c r="M1502" s="86">
        <v>40190</v>
      </c>
    </row>
    <row r="1503" spans="1:13" x14ac:dyDescent="0.2">
      <c r="A1503">
        <v>6788</v>
      </c>
      <c r="B1503" s="86">
        <v>40759</v>
      </c>
      <c r="C1503" t="s">
        <v>1666</v>
      </c>
      <c r="D1503">
        <v>41</v>
      </c>
      <c r="E1503">
        <v>127.84</v>
      </c>
      <c r="F1503" t="s">
        <v>1653</v>
      </c>
      <c r="G1503">
        <v>0.96</v>
      </c>
      <c r="H1503" t="s">
        <v>1681</v>
      </c>
      <c r="I1503" t="s">
        <v>1662</v>
      </c>
      <c r="J1503" t="s">
        <v>1668</v>
      </c>
      <c r="K1503" t="s">
        <v>1669</v>
      </c>
      <c r="L1503" t="s">
        <v>1670</v>
      </c>
      <c r="M1503" s="86">
        <v>40761</v>
      </c>
    </row>
    <row r="1504" spans="1:13" x14ac:dyDescent="0.2">
      <c r="A1504">
        <v>18887</v>
      </c>
      <c r="B1504" s="86">
        <v>40517</v>
      </c>
      <c r="C1504" t="s">
        <v>1666</v>
      </c>
      <c r="D1504">
        <v>9</v>
      </c>
      <c r="E1504">
        <v>173.417</v>
      </c>
      <c r="F1504" t="s">
        <v>1660</v>
      </c>
      <c r="G1504">
        <v>0.99</v>
      </c>
      <c r="H1504" t="s">
        <v>1678</v>
      </c>
      <c r="I1504" t="s">
        <v>1667</v>
      </c>
      <c r="J1504" t="s">
        <v>1663</v>
      </c>
      <c r="K1504" t="s">
        <v>1664</v>
      </c>
      <c r="L1504" t="s">
        <v>1670</v>
      </c>
      <c r="M1504" s="86">
        <v>40519</v>
      </c>
    </row>
    <row r="1505" spans="1:13" x14ac:dyDescent="0.2">
      <c r="A1505">
        <v>9383</v>
      </c>
      <c r="B1505" s="86">
        <v>39888</v>
      </c>
      <c r="C1505" t="s">
        <v>1666</v>
      </c>
      <c r="D1505">
        <v>11</v>
      </c>
      <c r="E1505">
        <v>82.42</v>
      </c>
      <c r="F1505" t="s">
        <v>1660</v>
      </c>
      <c r="G1505">
        <v>4</v>
      </c>
      <c r="H1505" t="s">
        <v>1688</v>
      </c>
      <c r="I1505" t="s">
        <v>1667</v>
      </c>
      <c r="J1505" t="s">
        <v>1656</v>
      </c>
      <c r="K1505" t="s">
        <v>1657</v>
      </c>
      <c r="L1505" t="s">
        <v>1670</v>
      </c>
      <c r="M1505" s="86">
        <v>39890</v>
      </c>
    </row>
    <row r="1506" spans="1:13" x14ac:dyDescent="0.2">
      <c r="A1506">
        <v>58784</v>
      </c>
      <c r="B1506" s="86">
        <v>39831</v>
      </c>
      <c r="C1506" t="s">
        <v>1675</v>
      </c>
      <c r="D1506">
        <v>12</v>
      </c>
      <c r="E1506">
        <v>141.9</v>
      </c>
      <c r="F1506" t="s">
        <v>1660</v>
      </c>
      <c r="G1506">
        <v>5.72</v>
      </c>
      <c r="H1506" t="s">
        <v>1688</v>
      </c>
      <c r="I1506" t="s">
        <v>1667</v>
      </c>
      <c r="J1506" t="s">
        <v>1668</v>
      </c>
      <c r="K1506" t="s">
        <v>1696</v>
      </c>
      <c r="L1506" t="s">
        <v>1658</v>
      </c>
      <c r="M1506" s="86">
        <v>39832</v>
      </c>
    </row>
    <row r="1507" spans="1:13" x14ac:dyDescent="0.2">
      <c r="A1507">
        <v>55686</v>
      </c>
      <c r="B1507" s="86">
        <v>40627</v>
      </c>
      <c r="C1507" t="s">
        <v>1671</v>
      </c>
      <c r="D1507">
        <v>26</v>
      </c>
      <c r="E1507">
        <v>423.14</v>
      </c>
      <c r="F1507" t="s">
        <v>1660</v>
      </c>
      <c r="G1507">
        <v>4</v>
      </c>
      <c r="H1507" t="s">
        <v>1688</v>
      </c>
      <c r="I1507" t="s">
        <v>1667</v>
      </c>
      <c r="J1507" t="s">
        <v>1663</v>
      </c>
      <c r="K1507" t="s">
        <v>1677</v>
      </c>
      <c r="L1507" t="s">
        <v>1658</v>
      </c>
      <c r="M1507" s="86">
        <v>40629</v>
      </c>
    </row>
    <row r="1508" spans="1:13" x14ac:dyDescent="0.2">
      <c r="A1508">
        <v>6753</v>
      </c>
      <c r="B1508" s="86">
        <v>40447</v>
      </c>
      <c r="C1508" t="s">
        <v>1652</v>
      </c>
      <c r="D1508">
        <v>7</v>
      </c>
      <c r="E1508">
        <v>53.14</v>
      </c>
      <c r="F1508" t="s">
        <v>1660</v>
      </c>
      <c r="G1508">
        <v>4.95</v>
      </c>
      <c r="H1508" t="s">
        <v>1681</v>
      </c>
      <c r="I1508" t="s">
        <v>1662</v>
      </c>
      <c r="J1508" t="s">
        <v>1656</v>
      </c>
      <c r="K1508" t="s">
        <v>1657</v>
      </c>
      <c r="L1508" t="s">
        <v>1680</v>
      </c>
      <c r="M1508" s="86">
        <v>40449</v>
      </c>
    </row>
    <row r="1509" spans="1:13" x14ac:dyDescent="0.2">
      <c r="A1509">
        <v>55139</v>
      </c>
      <c r="B1509" s="86">
        <v>40195</v>
      </c>
      <c r="C1509" t="s">
        <v>1666</v>
      </c>
      <c r="D1509">
        <v>26</v>
      </c>
      <c r="E1509">
        <v>85.71</v>
      </c>
      <c r="F1509" t="s">
        <v>1660</v>
      </c>
      <c r="G1509">
        <v>0.98</v>
      </c>
      <c r="H1509" t="s">
        <v>1692</v>
      </c>
      <c r="I1509" t="s">
        <v>1662</v>
      </c>
      <c r="J1509" t="s">
        <v>1668</v>
      </c>
      <c r="K1509" t="s">
        <v>1669</v>
      </c>
      <c r="L1509" t="s">
        <v>1670</v>
      </c>
      <c r="M1509" s="86">
        <v>40196</v>
      </c>
    </row>
    <row r="1510" spans="1:13" x14ac:dyDescent="0.2">
      <c r="A1510">
        <v>15619</v>
      </c>
      <c r="B1510" s="86">
        <v>40722</v>
      </c>
      <c r="C1510" t="s">
        <v>1652</v>
      </c>
      <c r="D1510">
        <v>9</v>
      </c>
      <c r="E1510">
        <v>1425.21</v>
      </c>
      <c r="F1510" t="s">
        <v>1672</v>
      </c>
      <c r="G1510">
        <v>30</v>
      </c>
      <c r="H1510" t="s">
        <v>1692</v>
      </c>
      <c r="I1510" t="s">
        <v>1667</v>
      </c>
      <c r="J1510" t="s">
        <v>1656</v>
      </c>
      <c r="K1510" t="s">
        <v>1673</v>
      </c>
      <c r="L1510" t="s">
        <v>1674</v>
      </c>
      <c r="M1510" s="86">
        <v>40729</v>
      </c>
    </row>
    <row r="1511" spans="1:13" x14ac:dyDescent="0.2">
      <c r="A1511">
        <v>59015</v>
      </c>
      <c r="B1511" s="86">
        <v>41055</v>
      </c>
      <c r="C1511" t="s">
        <v>1675</v>
      </c>
      <c r="D1511">
        <v>32</v>
      </c>
      <c r="E1511">
        <v>1662.33</v>
      </c>
      <c r="F1511" t="s">
        <v>1660</v>
      </c>
      <c r="G1511">
        <v>5.81</v>
      </c>
      <c r="H1511" t="s">
        <v>1661</v>
      </c>
      <c r="I1511" t="s">
        <v>1662</v>
      </c>
      <c r="J1511" t="s">
        <v>1668</v>
      </c>
      <c r="K1511" t="s">
        <v>1679</v>
      </c>
      <c r="L1511" t="s">
        <v>1658</v>
      </c>
      <c r="M1511" s="86">
        <v>41057</v>
      </c>
    </row>
    <row r="1512" spans="1:13" x14ac:dyDescent="0.2">
      <c r="A1512">
        <v>52102</v>
      </c>
      <c r="B1512" s="86">
        <v>40433</v>
      </c>
      <c r="C1512" t="s">
        <v>1675</v>
      </c>
      <c r="D1512">
        <v>8</v>
      </c>
      <c r="E1512">
        <v>104.27</v>
      </c>
      <c r="F1512" t="s">
        <v>1660</v>
      </c>
      <c r="G1512">
        <v>5.81</v>
      </c>
      <c r="H1512" t="s">
        <v>1661</v>
      </c>
      <c r="I1512" t="s">
        <v>1667</v>
      </c>
      <c r="J1512" t="s">
        <v>1668</v>
      </c>
      <c r="K1512" t="s">
        <v>1669</v>
      </c>
      <c r="L1512" t="s">
        <v>1680</v>
      </c>
      <c r="M1512" s="86">
        <v>40433</v>
      </c>
    </row>
    <row r="1513" spans="1:13" x14ac:dyDescent="0.2">
      <c r="A1513">
        <v>58182</v>
      </c>
      <c r="B1513" s="86">
        <v>39864</v>
      </c>
      <c r="C1513" t="s">
        <v>1659</v>
      </c>
      <c r="D1513">
        <v>24</v>
      </c>
      <c r="E1513">
        <v>479.13</v>
      </c>
      <c r="F1513" t="s">
        <v>1653</v>
      </c>
      <c r="G1513">
        <v>6.15</v>
      </c>
      <c r="H1513" t="s">
        <v>1690</v>
      </c>
      <c r="I1513" t="s">
        <v>1667</v>
      </c>
      <c r="J1513" t="s">
        <v>1656</v>
      </c>
      <c r="K1513" t="s">
        <v>1657</v>
      </c>
      <c r="L1513" t="s">
        <v>1680</v>
      </c>
      <c r="M1513" s="86">
        <v>39866</v>
      </c>
    </row>
    <row r="1514" spans="1:13" x14ac:dyDescent="0.2">
      <c r="A1514">
        <v>44995</v>
      </c>
      <c r="B1514" s="86">
        <v>40031</v>
      </c>
      <c r="C1514" t="s">
        <v>1659</v>
      </c>
      <c r="D1514">
        <v>46</v>
      </c>
      <c r="E1514">
        <v>1219.2484999999999</v>
      </c>
      <c r="F1514" t="s">
        <v>1660</v>
      </c>
      <c r="G1514">
        <v>8.59</v>
      </c>
      <c r="H1514" t="s">
        <v>1685</v>
      </c>
      <c r="I1514" t="s">
        <v>1676</v>
      </c>
      <c r="J1514" t="s">
        <v>1663</v>
      </c>
      <c r="K1514" t="s">
        <v>1664</v>
      </c>
      <c r="L1514" t="s">
        <v>1665</v>
      </c>
      <c r="M1514" s="86">
        <v>40032</v>
      </c>
    </row>
    <row r="1515" spans="1:13" x14ac:dyDescent="0.2">
      <c r="A1515">
        <v>51395</v>
      </c>
      <c r="B1515" s="86">
        <v>40338</v>
      </c>
      <c r="C1515" t="s">
        <v>1652</v>
      </c>
      <c r="D1515">
        <v>10</v>
      </c>
      <c r="E1515">
        <v>51.65</v>
      </c>
      <c r="F1515" t="s">
        <v>1660</v>
      </c>
      <c r="G1515">
        <v>5.49</v>
      </c>
      <c r="H1515" t="s">
        <v>1661</v>
      </c>
      <c r="I1515" t="s">
        <v>1667</v>
      </c>
      <c r="J1515" t="s">
        <v>1668</v>
      </c>
      <c r="K1515" t="s">
        <v>1679</v>
      </c>
      <c r="L1515" t="s">
        <v>1658</v>
      </c>
      <c r="M1515" s="86">
        <v>40342</v>
      </c>
    </row>
    <row r="1516" spans="1:13" x14ac:dyDescent="0.2">
      <c r="A1516">
        <v>43424</v>
      </c>
      <c r="B1516" s="86">
        <v>40773</v>
      </c>
      <c r="C1516" t="s">
        <v>1666</v>
      </c>
      <c r="D1516">
        <v>34</v>
      </c>
      <c r="E1516">
        <v>772.56</v>
      </c>
      <c r="F1516" t="s">
        <v>1653</v>
      </c>
      <c r="G1516">
        <v>4.5</v>
      </c>
      <c r="H1516" t="s">
        <v>1661</v>
      </c>
      <c r="I1516" t="s">
        <v>1676</v>
      </c>
      <c r="J1516" t="s">
        <v>1668</v>
      </c>
      <c r="K1516" t="s">
        <v>1702</v>
      </c>
      <c r="L1516" t="s">
        <v>1658</v>
      </c>
      <c r="M1516" s="86">
        <v>40775</v>
      </c>
    </row>
    <row r="1517" spans="1:13" x14ac:dyDescent="0.2">
      <c r="A1517">
        <v>12448</v>
      </c>
      <c r="B1517" s="86">
        <v>40855</v>
      </c>
      <c r="C1517" t="s">
        <v>1671</v>
      </c>
      <c r="D1517">
        <v>24</v>
      </c>
      <c r="E1517">
        <v>6802.37</v>
      </c>
      <c r="F1517" t="s">
        <v>1672</v>
      </c>
      <c r="G1517">
        <v>69.55</v>
      </c>
      <c r="H1517" t="s">
        <v>1683</v>
      </c>
      <c r="I1517" t="s">
        <v>1662</v>
      </c>
      <c r="J1517" t="s">
        <v>1656</v>
      </c>
      <c r="K1517" t="s">
        <v>1673</v>
      </c>
      <c r="L1517" t="s">
        <v>1674</v>
      </c>
      <c r="M1517" s="86">
        <v>40856</v>
      </c>
    </row>
    <row r="1518" spans="1:13" x14ac:dyDescent="0.2">
      <c r="A1518">
        <v>28742</v>
      </c>
      <c r="B1518" s="86">
        <v>41028</v>
      </c>
      <c r="C1518" t="s">
        <v>1652</v>
      </c>
      <c r="D1518">
        <v>35</v>
      </c>
      <c r="E1518">
        <v>587.91999999999996</v>
      </c>
      <c r="F1518" t="s">
        <v>1660</v>
      </c>
      <c r="G1518">
        <v>6.25</v>
      </c>
      <c r="H1518" t="s">
        <v>1688</v>
      </c>
      <c r="I1518" t="s">
        <v>1667</v>
      </c>
      <c r="J1518" t="s">
        <v>1668</v>
      </c>
      <c r="K1518" t="s">
        <v>1694</v>
      </c>
      <c r="L1518" t="s">
        <v>1658</v>
      </c>
      <c r="M1518" s="86">
        <v>41028</v>
      </c>
    </row>
    <row r="1519" spans="1:13" x14ac:dyDescent="0.2">
      <c r="A1519">
        <v>41542</v>
      </c>
      <c r="B1519" s="86">
        <v>40082</v>
      </c>
      <c r="C1519" t="s">
        <v>1659</v>
      </c>
      <c r="D1519">
        <v>47</v>
      </c>
      <c r="E1519">
        <v>6181.48</v>
      </c>
      <c r="F1519" t="s">
        <v>1672</v>
      </c>
      <c r="G1519">
        <v>51.94</v>
      </c>
      <c r="H1519" t="s">
        <v>1690</v>
      </c>
      <c r="I1519" t="s">
        <v>1667</v>
      </c>
      <c r="J1519" t="s">
        <v>1656</v>
      </c>
      <c r="K1519" t="s">
        <v>1691</v>
      </c>
      <c r="L1519" t="s">
        <v>1698</v>
      </c>
      <c r="M1519" s="86">
        <v>40083</v>
      </c>
    </row>
    <row r="1520" spans="1:13" x14ac:dyDescent="0.2">
      <c r="A1520">
        <v>56610</v>
      </c>
      <c r="B1520" s="86">
        <v>40244</v>
      </c>
      <c r="C1520" t="s">
        <v>1675</v>
      </c>
      <c r="D1520">
        <v>20</v>
      </c>
      <c r="E1520">
        <v>857.95</v>
      </c>
      <c r="F1520" t="s">
        <v>1653</v>
      </c>
      <c r="G1520">
        <v>4</v>
      </c>
      <c r="H1520" t="s">
        <v>1692</v>
      </c>
      <c r="I1520" t="s">
        <v>1655</v>
      </c>
      <c r="J1520" t="s">
        <v>1663</v>
      </c>
      <c r="K1520" t="s">
        <v>1677</v>
      </c>
      <c r="L1520" t="s">
        <v>1658</v>
      </c>
      <c r="M1520" s="86">
        <v>40244</v>
      </c>
    </row>
    <row r="1521" spans="1:13" x14ac:dyDescent="0.2">
      <c r="A1521">
        <v>39938</v>
      </c>
      <c r="B1521" s="86">
        <v>41070</v>
      </c>
      <c r="C1521" t="s">
        <v>1659</v>
      </c>
      <c r="D1521">
        <v>5</v>
      </c>
      <c r="E1521">
        <v>169.27</v>
      </c>
      <c r="F1521" t="s">
        <v>1660</v>
      </c>
      <c r="G1521">
        <v>8.99</v>
      </c>
      <c r="H1521" t="s">
        <v>1681</v>
      </c>
      <c r="I1521" t="s">
        <v>1667</v>
      </c>
      <c r="J1521" t="s">
        <v>1668</v>
      </c>
      <c r="K1521" t="s">
        <v>1669</v>
      </c>
      <c r="L1521" t="s">
        <v>1680</v>
      </c>
      <c r="M1521" s="86">
        <v>41071</v>
      </c>
    </row>
    <row r="1522" spans="1:13" x14ac:dyDescent="0.2">
      <c r="A1522">
        <v>23232</v>
      </c>
      <c r="B1522" s="86">
        <v>40284</v>
      </c>
      <c r="C1522" t="s">
        <v>1659</v>
      </c>
      <c r="D1522">
        <v>15</v>
      </c>
      <c r="E1522">
        <v>614.15</v>
      </c>
      <c r="F1522" t="s">
        <v>1653</v>
      </c>
      <c r="G1522">
        <v>7.12</v>
      </c>
      <c r="H1522" t="s">
        <v>1690</v>
      </c>
      <c r="I1522" t="s">
        <v>1676</v>
      </c>
      <c r="J1522" t="s">
        <v>1663</v>
      </c>
      <c r="K1522" t="s">
        <v>1677</v>
      </c>
      <c r="L1522" t="s">
        <v>1658</v>
      </c>
      <c r="M1522" s="86">
        <v>40285</v>
      </c>
    </row>
    <row r="1523" spans="1:13" x14ac:dyDescent="0.2">
      <c r="A1523">
        <v>49344</v>
      </c>
      <c r="B1523" s="86">
        <v>41273</v>
      </c>
      <c r="C1523" t="s">
        <v>1652</v>
      </c>
      <c r="D1523">
        <v>1</v>
      </c>
      <c r="E1523">
        <v>803.33</v>
      </c>
      <c r="F1523" t="s">
        <v>1660</v>
      </c>
      <c r="G1523">
        <v>24.49</v>
      </c>
      <c r="H1523" t="s">
        <v>1688</v>
      </c>
      <c r="I1523" t="s">
        <v>1676</v>
      </c>
      <c r="J1523" t="s">
        <v>1668</v>
      </c>
      <c r="K1523" t="s">
        <v>1684</v>
      </c>
      <c r="L1523" t="s">
        <v>1665</v>
      </c>
      <c r="M1523" s="86">
        <v>41273</v>
      </c>
    </row>
    <row r="1524" spans="1:13" x14ac:dyDescent="0.2">
      <c r="A1524">
        <v>25952</v>
      </c>
      <c r="B1524" s="86">
        <v>40425</v>
      </c>
      <c r="C1524" t="s">
        <v>1659</v>
      </c>
      <c r="D1524">
        <v>50</v>
      </c>
      <c r="E1524">
        <v>2864.1005</v>
      </c>
      <c r="F1524" t="s">
        <v>1660</v>
      </c>
      <c r="G1524">
        <v>8.99</v>
      </c>
      <c r="H1524" t="s">
        <v>1681</v>
      </c>
      <c r="I1524" t="s">
        <v>1676</v>
      </c>
      <c r="J1524" t="s">
        <v>1663</v>
      </c>
      <c r="K1524" t="s">
        <v>1664</v>
      </c>
      <c r="L1524" t="s">
        <v>1658</v>
      </c>
      <c r="M1524" s="86">
        <v>40426</v>
      </c>
    </row>
    <row r="1525" spans="1:13" x14ac:dyDescent="0.2">
      <c r="A1525">
        <v>51652</v>
      </c>
      <c r="B1525" s="86">
        <v>40642</v>
      </c>
      <c r="C1525" t="s">
        <v>1666</v>
      </c>
      <c r="D1525">
        <v>38</v>
      </c>
      <c r="E1525">
        <v>4992.63</v>
      </c>
      <c r="F1525" t="s">
        <v>1653</v>
      </c>
      <c r="G1525">
        <v>19.989999999999998</v>
      </c>
      <c r="H1525" t="s">
        <v>1690</v>
      </c>
      <c r="I1525" t="s">
        <v>1676</v>
      </c>
      <c r="J1525" t="s">
        <v>1668</v>
      </c>
      <c r="K1525" t="s">
        <v>1694</v>
      </c>
      <c r="L1525" t="s">
        <v>1658</v>
      </c>
      <c r="M1525" s="86">
        <v>40643</v>
      </c>
    </row>
    <row r="1526" spans="1:13" x14ac:dyDescent="0.2">
      <c r="A1526">
        <v>29506</v>
      </c>
      <c r="B1526" s="86">
        <v>40708</v>
      </c>
      <c r="C1526" t="s">
        <v>1671</v>
      </c>
      <c r="D1526">
        <v>8</v>
      </c>
      <c r="E1526">
        <v>16.350000000000001</v>
      </c>
      <c r="F1526" t="s">
        <v>1660</v>
      </c>
      <c r="G1526">
        <v>1.49</v>
      </c>
      <c r="H1526" t="s">
        <v>1683</v>
      </c>
      <c r="I1526" t="s">
        <v>1655</v>
      </c>
      <c r="J1526" t="s">
        <v>1668</v>
      </c>
      <c r="K1526" t="s">
        <v>1682</v>
      </c>
      <c r="L1526" t="s">
        <v>1658</v>
      </c>
      <c r="M1526" s="86">
        <v>40709</v>
      </c>
    </row>
    <row r="1527" spans="1:13" x14ac:dyDescent="0.2">
      <c r="A1527">
        <v>38176</v>
      </c>
      <c r="B1527" s="86">
        <v>40405</v>
      </c>
      <c r="C1527" t="s">
        <v>1659</v>
      </c>
      <c r="D1527">
        <v>39</v>
      </c>
      <c r="E1527">
        <v>231.08</v>
      </c>
      <c r="F1527" t="s">
        <v>1653</v>
      </c>
      <c r="G1527">
        <v>5.57</v>
      </c>
      <c r="H1527" t="s">
        <v>1693</v>
      </c>
      <c r="I1527" t="s">
        <v>1667</v>
      </c>
      <c r="J1527" t="s">
        <v>1668</v>
      </c>
      <c r="K1527" t="s">
        <v>1679</v>
      </c>
      <c r="L1527" t="s">
        <v>1658</v>
      </c>
      <c r="M1527" s="86">
        <v>40406</v>
      </c>
    </row>
    <row r="1528" spans="1:13" x14ac:dyDescent="0.2">
      <c r="A1528">
        <v>31040</v>
      </c>
      <c r="B1528" s="86">
        <v>40435</v>
      </c>
      <c r="C1528" t="s">
        <v>1666</v>
      </c>
      <c r="D1528">
        <v>19</v>
      </c>
      <c r="E1528">
        <v>545.71</v>
      </c>
      <c r="F1528" t="s">
        <v>1660</v>
      </c>
      <c r="G1528">
        <v>6.64</v>
      </c>
      <c r="H1528" t="s">
        <v>1683</v>
      </c>
      <c r="I1528" t="s">
        <v>1667</v>
      </c>
      <c r="J1528" t="s">
        <v>1668</v>
      </c>
      <c r="K1528" t="s">
        <v>1694</v>
      </c>
      <c r="L1528" t="s">
        <v>1658</v>
      </c>
      <c r="M1528" s="86">
        <v>40437</v>
      </c>
    </row>
    <row r="1529" spans="1:13" x14ac:dyDescent="0.2">
      <c r="A1529">
        <v>30947</v>
      </c>
      <c r="B1529" s="86">
        <v>40373</v>
      </c>
      <c r="C1529" t="s">
        <v>1652</v>
      </c>
      <c r="D1529">
        <v>45</v>
      </c>
      <c r="E1529">
        <v>345.2</v>
      </c>
      <c r="F1529" t="s">
        <v>1660</v>
      </c>
      <c r="G1529">
        <v>0.49</v>
      </c>
      <c r="H1529" t="s">
        <v>1678</v>
      </c>
      <c r="I1529" t="s">
        <v>1667</v>
      </c>
      <c r="J1529" t="s">
        <v>1668</v>
      </c>
      <c r="K1529" t="s">
        <v>1697</v>
      </c>
      <c r="L1529" t="s">
        <v>1658</v>
      </c>
      <c r="M1529" s="86">
        <v>40377</v>
      </c>
    </row>
    <row r="1530" spans="1:13" x14ac:dyDescent="0.2">
      <c r="A1530">
        <v>14247</v>
      </c>
      <c r="B1530" s="86">
        <v>40771</v>
      </c>
      <c r="C1530" t="s">
        <v>1671</v>
      </c>
      <c r="D1530">
        <v>4</v>
      </c>
      <c r="E1530">
        <v>14.75</v>
      </c>
      <c r="F1530" t="s">
        <v>1660</v>
      </c>
      <c r="G1530">
        <v>1.35</v>
      </c>
      <c r="H1530" t="s">
        <v>1661</v>
      </c>
      <c r="I1530" t="s">
        <v>1676</v>
      </c>
      <c r="J1530" t="s">
        <v>1668</v>
      </c>
      <c r="K1530" t="s">
        <v>1700</v>
      </c>
      <c r="L1530" t="s">
        <v>1670</v>
      </c>
      <c r="M1530" s="86">
        <v>40773</v>
      </c>
    </row>
    <row r="1531" spans="1:13" x14ac:dyDescent="0.2">
      <c r="A1531">
        <v>27680</v>
      </c>
      <c r="B1531" s="86">
        <v>40204</v>
      </c>
      <c r="C1531" t="s">
        <v>1671</v>
      </c>
      <c r="D1531">
        <v>19</v>
      </c>
      <c r="E1531">
        <v>137.02000000000001</v>
      </c>
      <c r="F1531" t="s">
        <v>1660</v>
      </c>
      <c r="G1531">
        <v>6.6</v>
      </c>
      <c r="H1531" t="s">
        <v>1678</v>
      </c>
      <c r="I1531" t="s">
        <v>1662</v>
      </c>
      <c r="J1531" t="s">
        <v>1668</v>
      </c>
      <c r="K1531" t="s">
        <v>1679</v>
      </c>
      <c r="L1531" t="s">
        <v>1658</v>
      </c>
      <c r="M1531" s="86">
        <v>40205</v>
      </c>
    </row>
    <row r="1532" spans="1:13" x14ac:dyDescent="0.2">
      <c r="A1532">
        <v>22465</v>
      </c>
      <c r="B1532" s="86">
        <v>41111</v>
      </c>
      <c r="C1532" t="s">
        <v>1666</v>
      </c>
      <c r="D1532">
        <v>4</v>
      </c>
      <c r="E1532">
        <v>1121.78</v>
      </c>
      <c r="F1532" t="s">
        <v>1672</v>
      </c>
      <c r="G1532">
        <v>50</v>
      </c>
      <c r="H1532" t="s">
        <v>1681</v>
      </c>
      <c r="I1532" t="s">
        <v>1676</v>
      </c>
      <c r="J1532" t="s">
        <v>1656</v>
      </c>
      <c r="K1532" t="s">
        <v>1673</v>
      </c>
      <c r="L1532" t="s">
        <v>1674</v>
      </c>
      <c r="M1532" s="86">
        <v>41112</v>
      </c>
    </row>
    <row r="1533" spans="1:13" x14ac:dyDescent="0.2">
      <c r="A1533">
        <v>56869</v>
      </c>
      <c r="B1533" s="86">
        <v>40382</v>
      </c>
      <c r="C1533" t="s">
        <v>1652</v>
      </c>
      <c r="D1533">
        <v>10</v>
      </c>
      <c r="E1533">
        <v>842.19</v>
      </c>
      <c r="F1533" t="s">
        <v>1660</v>
      </c>
      <c r="G1533">
        <v>4.5</v>
      </c>
      <c r="H1533" t="s">
        <v>1654</v>
      </c>
      <c r="I1533" t="s">
        <v>1655</v>
      </c>
      <c r="J1533" t="s">
        <v>1668</v>
      </c>
      <c r="K1533" t="s">
        <v>1702</v>
      </c>
      <c r="L1533" t="s">
        <v>1658</v>
      </c>
      <c r="M1533" s="86">
        <v>40384</v>
      </c>
    </row>
    <row r="1534" spans="1:13" x14ac:dyDescent="0.2">
      <c r="A1534">
        <v>36452</v>
      </c>
      <c r="B1534" s="86">
        <v>39908</v>
      </c>
      <c r="C1534" t="s">
        <v>1659</v>
      </c>
      <c r="D1534">
        <v>26</v>
      </c>
      <c r="E1534">
        <v>564.98</v>
      </c>
      <c r="F1534" t="s">
        <v>1660</v>
      </c>
      <c r="G1534">
        <v>15.1</v>
      </c>
      <c r="H1534" t="s">
        <v>1661</v>
      </c>
      <c r="I1534" t="s">
        <v>1676</v>
      </c>
      <c r="J1534" t="s">
        <v>1668</v>
      </c>
      <c r="K1534" t="s">
        <v>1682</v>
      </c>
      <c r="L1534" t="s">
        <v>1658</v>
      </c>
      <c r="M1534" s="86">
        <v>39909</v>
      </c>
    </row>
    <row r="1535" spans="1:13" x14ac:dyDescent="0.2">
      <c r="A1535">
        <v>26759</v>
      </c>
      <c r="B1535" s="86">
        <v>40933</v>
      </c>
      <c r="C1535" t="s">
        <v>1666</v>
      </c>
      <c r="D1535">
        <v>30</v>
      </c>
      <c r="E1535">
        <v>251.11</v>
      </c>
      <c r="F1535" t="s">
        <v>1660</v>
      </c>
      <c r="G1535">
        <v>4.71</v>
      </c>
      <c r="H1535" t="s">
        <v>1661</v>
      </c>
      <c r="I1535" t="s">
        <v>1655</v>
      </c>
      <c r="J1535" t="s">
        <v>1668</v>
      </c>
      <c r="K1535" t="s">
        <v>1682</v>
      </c>
      <c r="L1535" t="s">
        <v>1658</v>
      </c>
      <c r="M1535" s="86">
        <v>40935</v>
      </c>
    </row>
    <row r="1536" spans="1:13" x14ac:dyDescent="0.2">
      <c r="A1536">
        <v>39745</v>
      </c>
      <c r="B1536" s="86">
        <v>40667</v>
      </c>
      <c r="C1536" t="s">
        <v>1666</v>
      </c>
      <c r="D1536">
        <v>8</v>
      </c>
      <c r="E1536">
        <v>955.29</v>
      </c>
      <c r="F1536" t="s">
        <v>1672</v>
      </c>
      <c r="G1536">
        <v>56.14</v>
      </c>
      <c r="H1536" t="s">
        <v>1654</v>
      </c>
      <c r="I1536" t="s">
        <v>1667</v>
      </c>
      <c r="J1536" t="s">
        <v>1663</v>
      </c>
      <c r="K1536" t="s">
        <v>1695</v>
      </c>
      <c r="L1536" t="s">
        <v>1674</v>
      </c>
      <c r="M1536" s="86">
        <v>40668</v>
      </c>
    </row>
    <row r="1537" spans="1:13" x14ac:dyDescent="0.2">
      <c r="A1537">
        <v>38437</v>
      </c>
      <c r="B1537" s="86">
        <v>41037</v>
      </c>
      <c r="C1537" t="s">
        <v>1671</v>
      </c>
      <c r="D1537">
        <v>19</v>
      </c>
      <c r="E1537">
        <v>4201.47</v>
      </c>
      <c r="F1537" t="s">
        <v>1672</v>
      </c>
      <c r="G1537">
        <v>52.2</v>
      </c>
      <c r="H1537" t="s">
        <v>1661</v>
      </c>
      <c r="I1537" t="s">
        <v>1662</v>
      </c>
      <c r="J1537" t="s">
        <v>1656</v>
      </c>
      <c r="K1537" t="s">
        <v>1691</v>
      </c>
      <c r="L1537" t="s">
        <v>1698</v>
      </c>
      <c r="M1537" s="86">
        <v>41038</v>
      </c>
    </row>
    <row r="1538" spans="1:13" x14ac:dyDescent="0.2">
      <c r="A1538">
        <v>11236</v>
      </c>
      <c r="B1538" s="86">
        <v>40481</v>
      </c>
      <c r="C1538" t="s">
        <v>1659</v>
      </c>
      <c r="D1538">
        <v>4</v>
      </c>
      <c r="E1538">
        <v>1629.75</v>
      </c>
      <c r="F1538" t="s">
        <v>1660</v>
      </c>
      <c r="G1538">
        <v>11.37</v>
      </c>
      <c r="H1538" t="s">
        <v>1683</v>
      </c>
      <c r="I1538" t="s">
        <v>1662</v>
      </c>
      <c r="J1538" t="s">
        <v>1668</v>
      </c>
      <c r="K1538" t="s">
        <v>1694</v>
      </c>
      <c r="L1538" t="s">
        <v>1658</v>
      </c>
      <c r="M1538" s="86">
        <v>40483</v>
      </c>
    </row>
    <row r="1539" spans="1:13" x14ac:dyDescent="0.2">
      <c r="A1539">
        <v>55846</v>
      </c>
      <c r="B1539" s="86">
        <v>40014</v>
      </c>
      <c r="C1539" t="s">
        <v>1666</v>
      </c>
      <c r="D1539">
        <v>30</v>
      </c>
      <c r="E1539">
        <v>221.05</v>
      </c>
      <c r="F1539" t="s">
        <v>1660</v>
      </c>
      <c r="G1539">
        <v>6.05</v>
      </c>
      <c r="H1539" t="s">
        <v>1685</v>
      </c>
      <c r="I1539" t="s">
        <v>1667</v>
      </c>
      <c r="J1539" t="s">
        <v>1668</v>
      </c>
      <c r="K1539" t="s">
        <v>1682</v>
      </c>
      <c r="L1539" t="s">
        <v>1658</v>
      </c>
      <c r="M1539" s="86">
        <v>40014</v>
      </c>
    </row>
    <row r="1540" spans="1:13" x14ac:dyDescent="0.2">
      <c r="A1540">
        <v>14823</v>
      </c>
      <c r="B1540" s="86">
        <v>39856</v>
      </c>
      <c r="C1540" t="s">
        <v>1652</v>
      </c>
      <c r="D1540">
        <v>20</v>
      </c>
      <c r="E1540">
        <v>124.84</v>
      </c>
      <c r="F1540" t="s">
        <v>1660</v>
      </c>
      <c r="G1540">
        <v>1.56</v>
      </c>
      <c r="H1540" t="s">
        <v>1661</v>
      </c>
      <c r="I1540" t="s">
        <v>1662</v>
      </c>
      <c r="J1540" t="s">
        <v>1668</v>
      </c>
      <c r="K1540" t="s">
        <v>1669</v>
      </c>
      <c r="L1540" t="s">
        <v>1670</v>
      </c>
      <c r="M1540" s="86">
        <v>39856</v>
      </c>
    </row>
    <row r="1541" spans="1:13" x14ac:dyDescent="0.2">
      <c r="A1541">
        <v>54786</v>
      </c>
      <c r="B1541" s="86">
        <v>40919</v>
      </c>
      <c r="C1541" t="s">
        <v>1666</v>
      </c>
      <c r="D1541">
        <v>30</v>
      </c>
      <c r="E1541">
        <v>380.28</v>
      </c>
      <c r="F1541" t="s">
        <v>1660</v>
      </c>
      <c r="G1541">
        <v>4.51</v>
      </c>
      <c r="H1541" t="s">
        <v>1688</v>
      </c>
      <c r="I1541" t="s">
        <v>1676</v>
      </c>
      <c r="J1541" t="s">
        <v>1668</v>
      </c>
      <c r="K1541" t="s">
        <v>1694</v>
      </c>
      <c r="L1541" t="s">
        <v>1658</v>
      </c>
      <c r="M1541" s="86">
        <v>40921</v>
      </c>
    </row>
    <row r="1542" spans="1:13" x14ac:dyDescent="0.2">
      <c r="A1542">
        <v>27300</v>
      </c>
      <c r="B1542" s="86">
        <v>41182</v>
      </c>
      <c r="C1542" t="s">
        <v>1666</v>
      </c>
      <c r="D1542">
        <v>27</v>
      </c>
      <c r="E1542">
        <v>55.68</v>
      </c>
      <c r="F1542" t="s">
        <v>1660</v>
      </c>
      <c r="G1542">
        <v>0.7</v>
      </c>
      <c r="H1542" t="s">
        <v>1661</v>
      </c>
      <c r="I1542" t="s">
        <v>1655</v>
      </c>
      <c r="J1542" t="s">
        <v>1668</v>
      </c>
      <c r="K1542" t="s">
        <v>1669</v>
      </c>
      <c r="L1542" t="s">
        <v>1670</v>
      </c>
      <c r="M1542" s="86">
        <v>41182</v>
      </c>
    </row>
    <row r="1543" spans="1:13" x14ac:dyDescent="0.2">
      <c r="A1543">
        <v>56548</v>
      </c>
      <c r="B1543" s="86">
        <v>41157</v>
      </c>
      <c r="C1543" t="s">
        <v>1675</v>
      </c>
      <c r="D1543">
        <v>7</v>
      </c>
      <c r="E1543">
        <v>1339.0239999999999</v>
      </c>
      <c r="F1543" t="s">
        <v>1672</v>
      </c>
      <c r="G1543">
        <v>69.64</v>
      </c>
      <c r="H1543" t="s">
        <v>1688</v>
      </c>
      <c r="I1543" t="s">
        <v>1662</v>
      </c>
      <c r="J1543" t="s">
        <v>1656</v>
      </c>
      <c r="K1543" t="s">
        <v>1691</v>
      </c>
      <c r="L1543" t="s">
        <v>1698</v>
      </c>
      <c r="M1543" s="86">
        <v>41159</v>
      </c>
    </row>
    <row r="1544" spans="1:13" x14ac:dyDescent="0.2">
      <c r="A1544">
        <v>57827</v>
      </c>
      <c r="B1544" s="86">
        <v>39996</v>
      </c>
      <c r="C1544" t="s">
        <v>1675</v>
      </c>
      <c r="D1544">
        <v>24</v>
      </c>
      <c r="E1544">
        <v>2453.3000000000002</v>
      </c>
      <c r="F1544" t="s">
        <v>1672</v>
      </c>
      <c r="G1544">
        <v>35.840000000000003</v>
      </c>
      <c r="H1544" t="s">
        <v>1685</v>
      </c>
      <c r="I1544" t="s">
        <v>1676</v>
      </c>
      <c r="J1544" t="s">
        <v>1656</v>
      </c>
      <c r="K1544" t="s">
        <v>1701</v>
      </c>
      <c r="L1544" t="s">
        <v>1698</v>
      </c>
      <c r="M1544" s="86">
        <v>39998</v>
      </c>
    </row>
    <row r="1545" spans="1:13" x14ac:dyDescent="0.2">
      <c r="A1545">
        <v>43588</v>
      </c>
      <c r="B1545" s="86">
        <v>41153</v>
      </c>
      <c r="C1545" t="s">
        <v>1675</v>
      </c>
      <c r="D1545">
        <v>6</v>
      </c>
      <c r="E1545">
        <v>20.47</v>
      </c>
      <c r="F1545" t="s">
        <v>1660</v>
      </c>
      <c r="G1545">
        <v>1.0900000000000001</v>
      </c>
      <c r="H1545" t="s">
        <v>1661</v>
      </c>
      <c r="I1545" t="s">
        <v>1676</v>
      </c>
      <c r="J1545" t="s">
        <v>1668</v>
      </c>
      <c r="K1545" t="s">
        <v>1679</v>
      </c>
      <c r="L1545" t="s">
        <v>1670</v>
      </c>
      <c r="M1545" s="86">
        <v>41154</v>
      </c>
    </row>
    <row r="1546" spans="1:13" x14ac:dyDescent="0.2">
      <c r="A1546">
        <v>11840</v>
      </c>
      <c r="B1546" s="86">
        <v>40039</v>
      </c>
      <c r="C1546" t="s">
        <v>1671</v>
      </c>
      <c r="D1546">
        <v>43</v>
      </c>
      <c r="E1546">
        <v>181.5</v>
      </c>
      <c r="F1546" t="s">
        <v>1660</v>
      </c>
      <c r="G1546">
        <v>2.5</v>
      </c>
      <c r="H1546" t="s">
        <v>1685</v>
      </c>
      <c r="I1546" t="s">
        <v>1655</v>
      </c>
      <c r="J1546" t="s">
        <v>1668</v>
      </c>
      <c r="K1546" t="s">
        <v>1696</v>
      </c>
      <c r="L1546" t="s">
        <v>1658</v>
      </c>
      <c r="M1546" s="86">
        <v>40040</v>
      </c>
    </row>
    <row r="1547" spans="1:13" x14ac:dyDescent="0.2">
      <c r="A1547">
        <v>43875</v>
      </c>
      <c r="B1547" s="86">
        <v>40884</v>
      </c>
      <c r="C1547" t="s">
        <v>1671</v>
      </c>
      <c r="D1547">
        <v>17</v>
      </c>
      <c r="E1547">
        <v>2573.92</v>
      </c>
      <c r="F1547" t="s">
        <v>1672</v>
      </c>
      <c r="G1547">
        <v>143.71</v>
      </c>
      <c r="H1547" t="s">
        <v>1661</v>
      </c>
      <c r="I1547" t="s">
        <v>1667</v>
      </c>
      <c r="J1547" t="s">
        <v>1656</v>
      </c>
      <c r="K1547" t="s">
        <v>1673</v>
      </c>
      <c r="L1547" t="s">
        <v>1674</v>
      </c>
      <c r="M1547" s="86">
        <v>40886</v>
      </c>
    </row>
    <row r="1548" spans="1:13" x14ac:dyDescent="0.2">
      <c r="A1548">
        <v>34754</v>
      </c>
      <c r="B1548" s="86">
        <v>41064</v>
      </c>
      <c r="C1548" t="s">
        <v>1671</v>
      </c>
      <c r="D1548">
        <v>16</v>
      </c>
      <c r="E1548">
        <v>623.35</v>
      </c>
      <c r="F1548" t="s">
        <v>1660</v>
      </c>
      <c r="G1548">
        <v>5.08</v>
      </c>
      <c r="H1548" t="s">
        <v>1693</v>
      </c>
      <c r="I1548" t="s">
        <v>1676</v>
      </c>
      <c r="J1548" t="s">
        <v>1668</v>
      </c>
      <c r="K1548" t="s">
        <v>1679</v>
      </c>
      <c r="L1548" t="s">
        <v>1670</v>
      </c>
      <c r="M1548" s="86">
        <v>41066</v>
      </c>
    </row>
    <row r="1549" spans="1:13" x14ac:dyDescent="0.2">
      <c r="A1549">
        <v>52039</v>
      </c>
      <c r="B1549" s="86">
        <v>41123</v>
      </c>
      <c r="C1549" t="s">
        <v>1671</v>
      </c>
      <c r="D1549">
        <v>48</v>
      </c>
      <c r="E1549">
        <v>2006.38</v>
      </c>
      <c r="F1549" t="s">
        <v>1660</v>
      </c>
      <c r="G1549">
        <v>1.99</v>
      </c>
      <c r="H1549" t="s">
        <v>1683</v>
      </c>
      <c r="I1549" t="s">
        <v>1667</v>
      </c>
      <c r="J1549" t="s">
        <v>1663</v>
      </c>
      <c r="K1549" t="s">
        <v>1677</v>
      </c>
      <c r="L1549" t="s">
        <v>1680</v>
      </c>
      <c r="M1549" s="86">
        <v>41125</v>
      </c>
    </row>
    <row r="1550" spans="1:13" x14ac:dyDescent="0.2">
      <c r="A1550">
        <v>10435</v>
      </c>
      <c r="B1550" s="86">
        <v>40400</v>
      </c>
      <c r="C1550" t="s">
        <v>1675</v>
      </c>
      <c r="D1550">
        <v>46</v>
      </c>
      <c r="E1550">
        <v>537.87</v>
      </c>
      <c r="F1550" t="s">
        <v>1660</v>
      </c>
      <c r="G1550">
        <v>7.95</v>
      </c>
      <c r="H1550" t="s">
        <v>1689</v>
      </c>
      <c r="I1550" t="s">
        <v>1667</v>
      </c>
      <c r="J1550" t="s">
        <v>1668</v>
      </c>
      <c r="K1550" t="s">
        <v>1669</v>
      </c>
      <c r="L1550" t="s">
        <v>1680</v>
      </c>
      <c r="M1550" s="86">
        <v>40401</v>
      </c>
    </row>
    <row r="1551" spans="1:13" x14ac:dyDescent="0.2">
      <c r="A1551">
        <v>55623</v>
      </c>
      <c r="B1551" s="86">
        <v>41187</v>
      </c>
      <c r="C1551" t="s">
        <v>1671</v>
      </c>
      <c r="D1551">
        <v>47</v>
      </c>
      <c r="E1551">
        <v>10348.73</v>
      </c>
      <c r="F1551" t="s">
        <v>1672</v>
      </c>
      <c r="G1551">
        <v>32.479999999999997</v>
      </c>
      <c r="H1551" t="s">
        <v>1690</v>
      </c>
      <c r="I1551" t="s">
        <v>1667</v>
      </c>
      <c r="J1551" t="s">
        <v>1656</v>
      </c>
      <c r="K1551" t="s">
        <v>1691</v>
      </c>
      <c r="L1551" t="s">
        <v>1698</v>
      </c>
      <c r="M1551" s="86">
        <v>41188</v>
      </c>
    </row>
    <row r="1552" spans="1:13" x14ac:dyDescent="0.2">
      <c r="A1552">
        <v>22727</v>
      </c>
      <c r="B1552" s="86">
        <v>40727</v>
      </c>
      <c r="C1552" t="s">
        <v>1666</v>
      </c>
      <c r="D1552">
        <v>45</v>
      </c>
      <c r="E1552">
        <v>296.82</v>
      </c>
      <c r="F1552" t="s">
        <v>1660</v>
      </c>
      <c r="G1552">
        <v>6.65</v>
      </c>
      <c r="H1552" t="s">
        <v>1688</v>
      </c>
      <c r="I1552" t="s">
        <v>1667</v>
      </c>
      <c r="J1552" t="s">
        <v>1668</v>
      </c>
      <c r="K1552" t="s">
        <v>1679</v>
      </c>
      <c r="L1552" t="s">
        <v>1658</v>
      </c>
      <c r="M1552" s="86">
        <v>40727</v>
      </c>
    </row>
    <row r="1553" spans="1:13" x14ac:dyDescent="0.2">
      <c r="A1553">
        <v>51424</v>
      </c>
      <c r="B1553" s="86">
        <v>40917</v>
      </c>
      <c r="C1553" t="s">
        <v>1666</v>
      </c>
      <c r="D1553">
        <v>5</v>
      </c>
      <c r="E1553">
        <v>88.94</v>
      </c>
      <c r="F1553" t="s">
        <v>1660</v>
      </c>
      <c r="G1553">
        <v>7.04</v>
      </c>
      <c r="H1553" t="s">
        <v>1685</v>
      </c>
      <c r="I1553" t="s">
        <v>1676</v>
      </c>
      <c r="J1553" t="s">
        <v>1668</v>
      </c>
      <c r="K1553" t="s">
        <v>1694</v>
      </c>
      <c r="L1553" t="s">
        <v>1658</v>
      </c>
      <c r="M1553" s="86">
        <v>40919</v>
      </c>
    </row>
    <row r="1554" spans="1:13" x14ac:dyDescent="0.2">
      <c r="A1554">
        <v>31330</v>
      </c>
      <c r="B1554" s="86">
        <v>40330</v>
      </c>
      <c r="C1554" t="s">
        <v>1659</v>
      </c>
      <c r="D1554">
        <v>38</v>
      </c>
      <c r="E1554">
        <v>540.64</v>
      </c>
      <c r="F1554" t="s">
        <v>1660</v>
      </c>
      <c r="G1554">
        <v>5.5</v>
      </c>
      <c r="H1554" t="s">
        <v>1688</v>
      </c>
      <c r="I1554" t="s">
        <v>1667</v>
      </c>
      <c r="J1554" t="s">
        <v>1668</v>
      </c>
      <c r="K1554" t="s">
        <v>1694</v>
      </c>
      <c r="L1554" t="s">
        <v>1658</v>
      </c>
      <c r="M1554" s="86">
        <v>40331</v>
      </c>
    </row>
    <row r="1555" spans="1:13" x14ac:dyDescent="0.2">
      <c r="A1555">
        <v>8646</v>
      </c>
      <c r="B1555" s="86">
        <v>39912</v>
      </c>
      <c r="C1555" t="s">
        <v>1659</v>
      </c>
      <c r="D1555">
        <v>41</v>
      </c>
      <c r="E1555">
        <v>14377.78</v>
      </c>
      <c r="F1555" t="s">
        <v>1672</v>
      </c>
      <c r="G1555">
        <v>39</v>
      </c>
      <c r="H1555" t="s">
        <v>1690</v>
      </c>
      <c r="I1555" t="s">
        <v>1655</v>
      </c>
      <c r="J1555" t="s">
        <v>1656</v>
      </c>
      <c r="K1555" t="s">
        <v>1673</v>
      </c>
      <c r="L1555" t="s">
        <v>1674</v>
      </c>
      <c r="M1555" s="86">
        <v>39914</v>
      </c>
    </row>
    <row r="1556" spans="1:13" x14ac:dyDescent="0.2">
      <c r="A1556">
        <v>40098</v>
      </c>
      <c r="B1556" s="86">
        <v>40944</v>
      </c>
      <c r="C1556" t="s">
        <v>1652</v>
      </c>
      <c r="D1556">
        <v>46</v>
      </c>
      <c r="E1556">
        <v>557.35</v>
      </c>
      <c r="F1556" t="s">
        <v>1660</v>
      </c>
      <c r="G1556">
        <v>7.19</v>
      </c>
      <c r="H1556" t="s">
        <v>1681</v>
      </c>
      <c r="I1556" t="s">
        <v>1667</v>
      </c>
      <c r="J1556" t="s">
        <v>1668</v>
      </c>
      <c r="K1556" t="s">
        <v>1682</v>
      </c>
      <c r="L1556" t="s">
        <v>1658</v>
      </c>
      <c r="M1556" s="86">
        <v>40946</v>
      </c>
    </row>
    <row r="1557" spans="1:13" x14ac:dyDescent="0.2">
      <c r="A1557">
        <v>41472</v>
      </c>
      <c r="B1557" s="86">
        <v>40201</v>
      </c>
      <c r="C1557" t="s">
        <v>1652</v>
      </c>
      <c r="D1557">
        <v>48</v>
      </c>
      <c r="E1557">
        <v>280.87</v>
      </c>
      <c r="F1557" t="s">
        <v>1653</v>
      </c>
      <c r="G1557">
        <v>7.57</v>
      </c>
      <c r="H1557" t="s">
        <v>1683</v>
      </c>
      <c r="I1557" t="s">
        <v>1676</v>
      </c>
      <c r="J1557" t="s">
        <v>1668</v>
      </c>
      <c r="K1557" t="s">
        <v>1682</v>
      </c>
      <c r="L1557" t="s">
        <v>1658</v>
      </c>
      <c r="M1557" s="86">
        <v>40208</v>
      </c>
    </row>
    <row r="1558" spans="1:13" x14ac:dyDescent="0.2">
      <c r="A1558">
        <v>34243</v>
      </c>
      <c r="B1558" s="86">
        <v>40585</v>
      </c>
      <c r="C1558" t="s">
        <v>1659</v>
      </c>
      <c r="D1558">
        <v>40</v>
      </c>
      <c r="E1558">
        <v>297.33999999999997</v>
      </c>
      <c r="F1558" t="s">
        <v>1653</v>
      </c>
      <c r="G1558">
        <v>11.15</v>
      </c>
      <c r="H1558" t="s">
        <v>1654</v>
      </c>
      <c r="I1558" t="s">
        <v>1676</v>
      </c>
      <c r="J1558" t="s">
        <v>1668</v>
      </c>
      <c r="K1558" t="s">
        <v>1679</v>
      </c>
      <c r="L1558" t="s">
        <v>1658</v>
      </c>
      <c r="M1558" s="86">
        <v>40586</v>
      </c>
    </row>
    <row r="1559" spans="1:13" x14ac:dyDescent="0.2">
      <c r="A1559">
        <v>4896</v>
      </c>
      <c r="B1559" s="86">
        <v>41142</v>
      </c>
      <c r="C1559" t="s">
        <v>1671</v>
      </c>
      <c r="D1559">
        <v>25</v>
      </c>
      <c r="E1559">
        <v>831.52</v>
      </c>
      <c r="F1559" t="s">
        <v>1660</v>
      </c>
      <c r="G1559">
        <v>1.99</v>
      </c>
      <c r="H1559" t="s">
        <v>1692</v>
      </c>
      <c r="I1559" t="s">
        <v>1662</v>
      </c>
      <c r="J1559" t="s">
        <v>1663</v>
      </c>
      <c r="K1559" t="s">
        <v>1677</v>
      </c>
      <c r="L1559" t="s">
        <v>1680</v>
      </c>
      <c r="M1559" s="86">
        <v>41142</v>
      </c>
    </row>
    <row r="1560" spans="1:13" x14ac:dyDescent="0.2">
      <c r="A1560">
        <v>40321</v>
      </c>
      <c r="B1560" s="86">
        <v>40352</v>
      </c>
      <c r="C1560" t="s">
        <v>1659</v>
      </c>
      <c r="D1560">
        <v>18</v>
      </c>
      <c r="E1560">
        <v>740.49</v>
      </c>
      <c r="F1560" t="s">
        <v>1660</v>
      </c>
      <c r="G1560">
        <v>6.22</v>
      </c>
      <c r="H1560" t="s">
        <v>1688</v>
      </c>
      <c r="I1560" t="s">
        <v>1655</v>
      </c>
      <c r="J1560" t="s">
        <v>1668</v>
      </c>
      <c r="K1560" t="s">
        <v>1694</v>
      </c>
      <c r="L1560" t="s">
        <v>1658</v>
      </c>
      <c r="M1560" s="86">
        <v>40353</v>
      </c>
    </row>
    <row r="1561" spans="1:13" x14ac:dyDescent="0.2">
      <c r="A1561">
        <v>26145</v>
      </c>
      <c r="B1561" s="86">
        <v>40728</v>
      </c>
      <c r="C1561" t="s">
        <v>1652</v>
      </c>
      <c r="D1561">
        <v>49</v>
      </c>
      <c r="E1561">
        <v>510.15</v>
      </c>
      <c r="F1561" t="s">
        <v>1660</v>
      </c>
      <c r="G1561">
        <v>12.52</v>
      </c>
      <c r="H1561" t="s">
        <v>1661</v>
      </c>
      <c r="I1561" t="s">
        <v>1667</v>
      </c>
      <c r="J1561" t="s">
        <v>1656</v>
      </c>
      <c r="K1561" t="s">
        <v>1657</v>
      </c>
      <c r="L1561" t="s">
        <v>1658</v>
      </c>
      <c r="M1561" s="86">
        <v>40728</v>
      </c>
    </row>
    <row r="1562" spans="1:13" x14ac:dyDescent="0.2">
      <c r="A1562">
        <v>28805</v>
      </c>
      <c r="B1562" s="86">
        <v>40635</v>
      </c>
      <c r="C1562" t="s">
        <v>1675</v>
      </c>
      <c r="D1562">
        <v>4</v>
      </c>
      <c r="E1562">
        <v>25.52</v>
      </c>
      <c r="F1562" t="s">
        <v>1660</v>
      </c>
      <c r="G1562">
        <v>1.49</v>
      </c>
      <c r="H1562" t="s">
        <v>1661</v>
      </c>
      <c r="I1562" t="s">
        <v>1667</v>
      </c>
      <c r="J1562" t="s">
        <v>1668</v>
      </c>
      <c r="K1562" t="s">
        <v>1682</v>
      </c>
      <c r="L1562" t="s">
        <v>1658</v>
      </c>
      <c r="M1562" s="86">
        <v>40637</v>
      </c>
    </row>
    <row r="1563" spans="1:13" x14ac:dyDescent="0.2">
      <c r="A1563">
        <v>56103</v>
      </c>
      <c r="B1563" s="86">
        <v>40538</v>
      </c>
      <c r="C1563" t="s">
        <v>1659</v>
      </c>
      <c r="D1563">
        <v>24</v>
      </c>
      <c r="E1563">
        <v>2332.5954999999999</v>
      </c>
      <c r="F1563" t="s">
        <v>1660</v>
      </c>
      <c r="G1563">
        <v>5.92</v>
      </c>
      <c r="H1563" t="s">
        <v>1688</v>
      </c>
      <c r="I1563" t="s">
        <v>1667</v>
      </c>
      <c r="J1563" t="s">
        <v>1663</v>
      </c>
      <c r="K1563" t="s">
        <v>1664</v>
      </c>
      <c r="L1563" t="s">
        <v>1658</v>
      </c>
      <c r="M1563" s="86">
        <v>40540</v>
      </c>
    </row>
    <row r="1564" spans="1:13" x14ac:dyDescent="0.2">
      <c r="A1564">
        <v>21414</v>
      </c>
      <c r="B1564" s="86">
        <v>40667</v>
      </c>
      <c r="C1564" t="s">
        <v>1671</v>
      </c>
      <c r="D1564">
        <v>43</v>
      </c>
      <c r="E1564">
        <v>103.6</v>
      </c>
      <c r="F1564" t="s">
        <v>1653</v>
      </c>
      <c r="G1564">
        <v>1.92</v>
      </c>
      <c r="H1564" t="s">
        <v>1661</v>
      </c>
      <c r="I1564" t="s">
        <v>1655</v>
      </c>
      <c r="J1564" t="s">
        <v>1668</v>
      </c>
      <c r="K1564" t="s">
        <v>1684</v>
      </c>
      <c r="L1564" t="s">
        <v>1670</v>
      </c>
      <c r="M1564" s="86">
        <v>40667</v>
      </c>
    </row>
    <row r="1565" spans="1:13" x14ac:dyDescent="0.2">
      <c r="A1565">
        <v>51073</v>
      </c>
      <c r="B1565" s="86">
        <v>40312</v>
      </c>
      <c r="C1565" t="s">
        <v>1666</v>
      </c>
      <c r="D1565">
        <v>49</v>
      </c>
      <c r="E1565">
        <v>1610.42</v>
      </c>
      <c r="F1565" t="s">
        <v>1660</v>
      </c>
      <c r="G1565">
        <v>3.92</v>
      </c>
      <c r="H1565" t="s">
        <v>1654</v>
      </c>
      <c r="I1565" t="s">
        <v>1667</v>
      </c>
      <c r="J1565" t="s">
        <v>1656</v>
      </c>
      <c r="K1565" t="s">
        <v>1657</v>
      </c>
      <c r="L1565" t="s">
        <v>1680</v>
      </c>
      <c r="M1565" s="86">
        <v>40313</v>
      </c>
    </row>
    <row r="1566" spans="1:13" x14ac:dyDescent="0.2">
      <c r="A1566">
        <v>33797</v>
      </c>
      <c r="B1566" s="86">
        <v>39824</v>
      </c>
      <c r="C1566" t="s">
        <v>1666</v>
      </c>
      <c r="D1566">
        <v>18</v>
      </c>
      <c r="E1566">
        <v>216.87</v>
      </c>
      <c r="F1566" t="s">
        <v>1660</v>
      </c>
      <c r="G1566">
        <v>5.01</v>
      </c>
      <c r="H1566" t="s">
        <v>1683</v>
      </c>
      <c r="I1566" t="s">
        <v>1662</v>
      </c>
      <c r="J1566" t="s">
        <v>1668</v>
      </c>
      <c r="K1566" t="s">
        <v>1679</v>
      </c>
      <c r="L1566" t="s">
        <v>1658</v>
      </c>
      <c r="M1566" s="86">
        <v>39824</v>
      </c>
    </row>
    <row r="1567" spans="1:13" x14ac:dyDescent="0.2">
      <c r="A1567">
        <v>54115</v>
      </c>
      <c r="B1567" s="86">
        <v>40915</v>
      </c>
      <c r="C1567" t="s">
        <v>1652</v>
      </c>
      <c r="D1567">
        <v>24</v>
      </c>
      <c r="E1567">
        <v>114.17</v>
      </c>
      <c r="F1567" t="s">
        <v>1660</v>
      </c>
      <c r="G1567">
        <v>5.15</v>
      </c>
      <c r="H1567" t="s">
        <v>1690</v>
      </c>
      <c r="I1567" t="s">
        <v>1667</v>
      </c>
      <c r="J1567" t="s">
        <v>1668</v>
      </c>
      <c r="K1567" t="s">
        <v>1702</v>
      </c>
      <c r="L1567" t="s">
        <v>1658</v>
      </c>
      <c r="M1567" s="86">
        <v>40920</v>
      </c>
    </row>
    <row r="1568" spans="1:13" x14ac:dyDescent="0.2">
      <c r="A1568">
        <v>44836</v>
      </c>
      <c r="B1568" s="86">
        <v>40067</v>
      </c>
      <c r="C1568" t="s">
        <v>1675</v>
      </c>
      <c r="D1568">
        <v>21</v>
      </c>
      <c r="E1568">
        <v>125.79</v>
      </c>
      <c r="F1568" t="s">
        <v>1660</v>
      </c>
      <c r="G1568">
        <v>1.49</v>
      </c>
      <c r="H1568" t="s">
        <v>1654</v>
      </c>
      <c r="I1568" t="s">
        <v>1667</v>
      </c>
      <c r="J1568" t="s">
        <v>1668</v>
      </c>
      <c r="K1568" t="s">
        <v>1682</v>
      </c>
      <c r="L1568" t="s">
        <v>1658</v>
      </c>
      <c r="M1568" s="86">
        <v>40068</v>
      </c>
    </row>
    <row r="1569" spans="1:13" x14ac:dyDescent="0.2">
      <c r="A1569">
        <v>10851</v>
      </c>
      <c r="B1569" s="86">
        <v>39909</v>
      </c>
      <c r="C1569" t="s">
        <v>1659</v>
      </c>
      <c r="D1569">
        <v>14</v>
      </c>
      <c r="E1569">
        <v>570.52850000000001</v>
      </c>
      <c r="F1569" t="s">
        <v>1653</v>
      </c>
      <c r="G1569">
        <v>4.99</v>
      </c>
      <c r="H1569" t="s">
        <v>1661</v>
      </c>
      <c r="I1569" t="s">
        <v>1655</v>
      </c>
      <c r="J1569" t="s">
        <v>1663</v>
      </c>
      <c r="K1569" t="s">
        <v>1664</v>
      </c>
      <c r="L1569" t="s">
        <v>1658</v>
      </c>
      <c r="M1569" s="86">
        <v>39910</v>
      </c>
    </row>
    <row r="1570" spans="1:13" x14ac:dyDescent="0.2">
      <c r="A1570">
        <v>1762</v>
      </c>
      <c r="B1570" s="86">
        <v>40044</v>
      </c>
      <c r="C1570" t="s">
        <v>1666</v>
      </c>
      <c r="D1570">
        <v>29</v>
      </c>
      <c r="E1570">
        <v>857.11</v>
      </c>
      <c r="F1570" t="s">
        <v>1660</v>
      </c>
      <c r="G1570">
        <v>1.99</v>
      </c>
      <c r="H1570" t="s">
        <v>1685</v>
      </c>
      <c r="I1570" t="s">
        <v>1676</v>
      </c>
      <c r="J1570" t="s">
        <v>1663</v>
      </c>
      <c r="K1570" t="s">
        <v>1677</v>
      </c>
      <c r="L1570" t="s">
        <v>1680</v>
      </c>
      <c r="M1570" s="86">
        <v>40046</v>
      </c>
    </row>
    <row r="1571" spans="1:13" x14ac:dyDescent="0.2">
      <c r="A1571">
        <v>37125</v>
      </c>
      <c r="B1571" s="86">
        <v>40192</v>
      </c>
      <c r="C1571" t="s">
        <v>1659</v>
      </c>
      <c r="D1571">
        <v>46</v>
      </c>
      <c r="E1571">
        <v>72.180000000000007</v>
      </c>
      <c r="F1571" t="s">
        <v>1660</v>
      </c>
      <c r="G1571">
        <v>0.7</v>
      </c>
      <c r="H1571" t="s">
        <v>1654</v>
      </c>
      <c r="I1571" t="s">
        <v>1655</v>
      </c>
      <c r="J1571" t="s">
        <v>1668</v>
      </c>
      <c r="K1571" t="s">
        <v>1700</v>
      </c>
      <c r="L1571" t="s">
        <v>1670</v>
      </c>
      <c r="M1571" s="86">
        <v>40193</v>
      </c>
    </row>
    <row r="1572" spans="1:13" x14ac:dyDescent="0.2">
      <c r="A1572">
        <v>4737</v>
      </c>
      <c r="B1572" s="86">
        <v>40247</v>
      </c>
      <c r="C1572" t="s">
        <v>1666</v>
      </c>
      <c r="D1572">
        <v>49</v>
      </c>
      <c r="E1572">
        <v>314.20999999999998</v>
      </c>
      <c r="F1572" t="s">
        <v>1660</v>
      </c>
      <c r="G1572">
        <v>3.04</v>
      </c>
      <c r="H1572" t="s">
        <v>1688</v>
      </c>
      <c r="I1572" t="s">
        <v>1667</v>
      </c>
      <c r="J1572" t="s">
        <v>1668</v>
      </c>
      <c r="K1572" t="s">
        <v>1679</v>
      </c>
      <c r="L1572" t="s">
        <v>1670</v>
      </c>
      <c r="M1572" s="86">
        <v>40248</v>
      </c>
    </row>
    <row r="1573" spans="1:13" x14ac:dyDescent="0.2">
      <c r="A1573">
        <v>40225</v>
      </c>
      <c r="B1573" s="86">
        <v>40552</v>
      </c>
      <c r="C1573" t="s">
        <v>1652</v>
      </c>
      <c r="D1573">
        <v>50</v>
      </c>
      <c r="E1573">
        <v>839.07</v>
      </c>
      <c r="F1573" t="s">
        <v>1660</v>
      </c>
      <c r="G1573">
        <v>5.08</v>
      </c>
      <c r="H1573" t="s">
        <v>1688</v>
      </c>
      <c r="I1573" t="s">
        <v>1662</v>
      </c>
      <c r="J1573" t="s">
        <v>1668</v>
      </c>
      <c r="K1573" t="s">
        <v>1682</v>
      </c>
      <c r="L1573" t="s">
        <v>1658</v>
      </c>
      <c r="M1573" s="86">
        <v>40559</v>
      </c>
    </row>
    <row r="1574" spans="1:13" x14ac:dyDescent="0.2">
      <c r="A1574">
        <v>29408</v>
      </c>
      <c r="B1574" s="86">
        <v>40300</v>
      </c>
      <c r="C1574" t="s">
        <v>1666</v>
      </c>
      <c r="D1574">
        <v>44</v>
      </c>
      <c r="E1574">
        <v>4260.7299999999996</v>
      </c>
      <c r="F1574" t="s">
        <v>1672</v>
      </c>
      <c r="G1574">
        <v>56.14</v>
      </c>
      <c r="H1574" t="s">
        <v>1654</v>
      </c>
      <c r="I1574" t="s">
        <v>1676</v>
      </c>
      <c r="J1574" t="s">
        <v>1663</v>
      </c>
      <c r="K1574" t="s">
        <v>1695</v>
      </c>
      <c r="L1574" t="s">
        <v>1698</v>
      </c>
      <c r="M1574" s="86">
        <v>40301</v>
      </c>
    </row>
    <row r="1575" spans="1:13" x14ac:dyDescent="0.2">
      <c r="A1575">
        <v>40833</v>
      </c>
      <c r="B1575" s="86">
        <v>40374</v>
      </c>
      <c r="C1575" t="s">
        <v>1652</v>
      </c>
      <c r="D1575">
        <v>48</v>
      </c>
      <c r="E1575">
        <v>2688.0825</v>
      </c>
      <c r="F1575" t="s">
        <v>1660</v>
      </c>
      <c r="G1575">
        <v>2.5</v>
      </c>
      <c r="H1575" t="s">
        <v>1683</v>
      </c>
      <c r="I1575" t="s">
        <v>1676</v>
      </c>
      <c r="J1575" t="s">
        <v>1663</v>
      </c>
      <c r="K1575" t="s">
        <v>1664</v>
      </c>
      <c r="L1575" t="s">
        <v>1658</v>
      </c>
      <c r="M1575" s="86">
        <v>40383</v>
      </c>
    </row>
    <row r="1576" spans="1:13" x14ac:dyDescent="0.2">
      <c r="A1576">
        <v>19143</v>
      </c>
      <c r="B1576" s="86">
        <v>41217</v>
      </c>
      <c r="C1576" t="s">
        <v>1659</v>
      </c>
      <c r="D1576">
        <v>3</v>
      </c>
      <c r="E1576">
        <v>2421.02</v>
      </c>
      <c r="F1576" t="s">
        <v>1672</v>
      </c>
      <c r="G1576">
        <v>16.059999999999999</v>
      </c>
      <c r="H1576" t="s">
        <v>1681</v>
      </c>
      <c r="I1576" t="s">
        <v>1676</v>
      </c>
      <c r="J1576" t="s">
        <v>1663</v>
      </c>
      <c r="K1576" t="s">
        <v>1695</v>
      </c>
      <c r="L1576" t="s">
        <v>1674</v>
      </c>
      <c r="M1576" s="86">
        <v>41218</v>
      </c>
    </row>
    <row r="1577" spans="1:13" x14ac:dyDescent="0.2">
      <c r="A1577">
        <v>41122</v>
      </c>
      <c r="B1577" s="86">
        <v>40230</v>
      </c>
      <c r="C1577" t="s">
        <v>1666</v>
      </c>
      <c r="D1577">
        <v>29</v>
      </c>
      <c r="E1577">
        <v>61.22</v>
      </c>
      <c r="F1577" t="s">
        <v>1653</v>
      </c>
      <c r="G1577">
        <v>4.08</v>
      </c>
      <c r="H1577" t="s">
        <v>1661</v>
      </c>
      <c r="I1577" t="s">
        <v>1676</v>
      </c>
      <c r="J1577" t="s">
        <v>1656</v>
      </c>
      <c r="K1577" t="s">
        <v>1657</v>
      </c>
      <c r="L1577" t="s">
        <v>1680</v>
      </c>
      <c r="M1577" s="86">
        <v>40232</v>
      </c>
    </row>
    <row r="1578" spans="1:13" x14ac:dyDescent="0.2">
      <c r="A1578">
        <v>26688</v>
      </c>
      <c r="B1578" s="86">
        <v>40408</v>
      </c>
      <c r="C1578" t="s">
        <v>1675</v>
      </c>
      <c r="D1578">
        <v>21</v>
      </c>
      <c r="E1578">
        <v>424.13</v>
      </c>
      <c r="F1578" t="s">
        <v>1660</v>
      </c>
      <c r="G1578">
        <v>3.99</v>
      </c>
      <c r="H1578" t="s">
        <v>1685</v>
      </c>
      <c r="I1578" t="s">
        <v>1676</v>
      </c>
      <c r="J1578" t="s">
        <v>1668</v>
      </c>
      <c r="K1578" t="s">
        <v>1702</v>
      </c>
      <c r="L1578" t="s">
        <v>1658</v>
      </c>
      <c r="M1578" s="86">
        <v>40410</v>
      </c>
    </row>
    <row r="1579" spans="1:13" x14ac:dyDescent="0.2">
      <c r="A1579">
        <v>8257</v>
      </c>
      <c r="B1579" s="86">
        <v>39894</v>
      </c>
      <c r="C1579" t="s">
        <v>1652</v>
      </c>
      <c r="D1579">
        <v>5</v>
      </c>
      <c r="E1579">
        <v>22.77</v>
      </c>
      <c r="F1579" t="s">
        <v>1660</v>
      </c>
      <c r="G1579">
        <v>1.6</v>
      </c>
      <c r="H1579" t="s">
        <v>1692</v>
      </c>
      <c r="I1579" t="s">
        <v>1655</v>
      </c>
      <c r="J1579" t="s">
        <v>1668</v>
      </c>
      <c r="K1579" t="s">
        <v>1669</v>
      </c>
      <c r="L1579" t="s">
        <v>1670</v>
      </c>
      <c r="M1579" s="86">
        <v>39901</v>
      </c>
    </row>
    <row r="1580" spans="1:13" x14ac:dyDescent="0.2">
      <c r="A1580">
        <v>15618</v>
      </c>
      <c r="B1580" s="86">
        <v>40394</v>
      </c>
      <c r="C1580" t="s">
        <v>1675</v>
      </c>
      <c r="D1580">
        <v>44</v>
      </c>
      <c r="E1580">
        <v>792.8</v>
      </c>
      <c r="F1580" t="s">
        <v>1660</v>
      </c>
      <c r="G1580">
        <v>9.5399999999999991</v>
      </c>
      <c r="H1580" t="s">
        <v>1689</v>
      </c>
      <c r="I1580" t="s">
        <v>1655</v>
      </c>
      <c r="J1580" t="s">
        <v>1668</v>
      </c>
      <c r="K1580" t="s">
        <v>1679</v>
      </c>
      <c r="L1580" t="s">
        <v>1658</v>
      </c>
      <c r="M1580" s="86">
        <v>40396</v>
      </c>
    </row>
    <row r="1581" spans="1:13" x14ac:dyDescent="0.2">
      <c r="A1581">
        <v>28420</v>
      </c>
      <c r="B1581" s="86">
        <v>40080</v>
      </c>
      <c r="C1581" t="s">
        <v>1652</v>
      </c>
      <c r="D1581">
        <v>2</v>
      </c>
      <c r="E1581">
        <v>45.64</v>
      </c>
      <c r="F1581" t="s">
        <v>1653</v>
      </c>
      <c r="G1581">
        <v>1.39</v>
      </c>
      <c r="H1581" t="s">
        <v>1661</v>
      </c>
      <c r="I1581" t="s">
        <v>1667</v>
      </c>
      <c r="J1581" t="s">
        <v>1668</v>
      </c>
      <c r="K1581" t="s">
        <v>1696</v>
      </c>
      <c r="L1581" t="s">
        <v>1658</v>
      </c>
      <c r="M1581" s="86">
        <v>40080</v>
      </c>
    </row>
    <row r="1582" spans="1:13" x14ac:dyDescent="0.2">
      <c r="A1582">
        <v>6916</v>
      </c>
      <c r="B1582" s="86">
        <v>40333</v>
      </c>
      <c r="C1582" t="s">
        <v>1652</v>
      </c>
      <c r="D1582">
        <v>40</v>
      </c>
      <c r="E1582">
        <v>436.17</v>
      </c>
      <c r="F1582" t="s">
        <v>1653</v>
      </c>
      <c r="G1582">
        <v>7.46</v>
      </c>
      <c r="H1582" t="s">
        <v>1699</v>
      </c>
      <c r="I1582" t="s">
        <v>1655</v>
      </c>
      <c r="J1582" t="s">
        <v>1668</v>
      </c>
      <c r="K1582" t="s">
        <v>1694</v>
      </c>
      <c r="L1582" t="s">
        <v>1658</v>
      </c>
      <c r="M1582" s="86">
        <v>40337</v>
      </c>
    </row>
    <row r="1583" spans="1:13" x14ac:dyDescent="0.2">
      <c r="A1583">
        <v>34691</v>
      </c>
      <c r="B1583" s="86">
        <v>39827</v>
      </c>
      <c r="C1583" t="s">
        <v>1671</v>
      </c>
      <c r="D1583">
        <v>13</v>
      </c>
      <c r="E1583">
        <v>245.82</v>
      </c>
      <c r="F1583" t="s">
        <v>1653</v>
      </c>
      <c r="G1583">
        <v>9.5399999999999991</v>
      </c>
      <c r="H1583" t="s">
        <v>1661</v>
      </c>
      <c r="I1583" t="s">
        <v>1662</v>
      </c>
      <c r="J1583" t="s">
        <v>1668</v>
      </c>
      <c r="K1583" t="s">
        <v>1679</v>
      </c>
      <c r="L1583" t="s">
        <v>1658</v>
      </c>
      <c r="M1583" s="86">
        <v>39829</v>
      </c>
    </row>
    <row r="1584" spans="1:13" x14ac:dyDescent="0.2">
      <c r="A1584">
        <v>41255</v>
      </c>
      <c r="B1584" s="86">
        <v>40104</v>
      </c>
      <c r="C1584" t="s">
        <v>1652</v>
      </c>
      <c r="D1584">
        <v>22</v>
      </c>
      <c r="E1584">
        <v>1333.19</v>
      </c>
      <c r="F1584" t="s">
        <v>1660</v>
      </c>
      <c r="G1584">
        <v>12.23</v>
      </c>
      <c r="H1584" t="s">
        <v>1685</v>
      </c>
      <c r="I1584" t="s">
        <v>1667</v>
      </c>
      <c r="J1584" t="s">
        <v>1656</v>
      </c>
      <c r="K1584" t="s">
        <v>1657</v>
      </c>
      <c r="L1584" t="s">
        <v>1665</v>
      </c>
      <c r="M1584" s="86">
        <v>40111</v>
      </c>
    </row>
    <row r="1585" spans="1:13" x14ac:dyDescent="0.2">
      <c r="A1585">
        <v>8807</v>
      </c>
      <c r="B1585" s="86">
        <v>40234</v>
      </c>
      <c r="C1585" t="s">
        <v>1652</v>
      </c>
      <c r="D1585">
        <v>19</v>
      </c>
      <c r="E1585">
        <v>428.14</v>
      </c>
      <c r="F1585" t="s">
        <v>1660</v>
      </c>
      <c r="G1585">
        <v>11.54</v>
      </c>
      <c r="H1585" t="s">
        <v>1692</v>
      </c>
      <c r="I1585" t="s">
        <v>1655</v>
      </c>
      <c r="J1585" t="s">
        <v>1668</v>
      </c>
      <c r="K1585" t="s">
        <v>1679</v>
      </c>
      <c r="L1585" t="s">
        <v>1658</v>
      </c>
      <c r="M1585" s="86">
        <v>40236</v>
      </c>
    </row>
    <row r="1586" spans="1:13" x14ac:dyDescent="0.2">
      <c r="A1586">
        <v>26913</v>
      </c>
      <c r="B1586" s="86">
        <v>40085</v>
      </c>
      <c r="C1586" t="s">
        <v>1659</v>
      </c>
      <c r="D1586">
        <v>11</v>
      </c>
      <c r="E1586">
        <v>642.91449999999998</v>
      </c>
      <c r="F1586" t="s">
        <v>1660</v>
      </c>
      <c r="G1586">
        <v>8.99</v>
      </c>
      <c r="H1586" t="s">
        <v>1688</v>
      </c>
      <c r="I1586" t="s">
        <v>1655</v>
      </c>
      <c r="J1586" t="s">
        <v>1663</v>
      </c>
      <c r="K1586" t="s">
        <v>1664</v>
      </c>
      <c r="L1586" t="s">
        <v>1658</v>
      </c>
      <c r="M1586" s="86">
        <v>40087</v>
      </c>
    </row>
    <row r="1587" spans="1:13" x14ac:dyDescent="0.2">
      <c r="A1587">
        <v>42820</v>
      </c>
      <c r="B1587" s="86">
        <v>40225</v>
      </c>
      <c r="C1587" t="s">
        <v>1652</v>
      </c>
      <c r="D1587">
        <v>27</v>
      </c>
      <c r="E1587">
        <v>141.56</v>
      </c>
      <c r="F1587" t="s">
        <v>1660</v>
      </c>
      <c r="G1587">
        <v>2.99</v>
      </c>
      <c r="H1587" t="s">
        <v>1661</v>
      </c>
      <c r="I1587" t="s">
        <v>1667</v>
      </c>
      <c r="J1587" t="s">
        <v>1668</v>
      </c>
      <c r="K1587" t="s">
        <v>1682</v>
      </c>
      <c r="L1587" t="s">
        <v>1658</v>
      </c>
      <c r="M1587" s="86">
        <v>40232</v>
      </c>
    </row>
    <row r="1588" spans="1:13" x14ac:dyDescent="0.2">
      <c r="A1588">
        <v>22529</v>
      </c>
      <c r="B1588" s="86">
        <v>40305</v>
      </c>
      <c r="C1588" t="s">
        <v>1675</v>
      </c>
      <c r="D1588">
        <v>28</v>
      </c>
      <c r="E1588">
        <v>1623.09</v>
      </c>
      <c r="F1588" t="s">
        <v>1660</v>
      </c>
      <c r="G1588">
        <v>13.22</v>
      </c>
      <c r="H1588" t="s">
        <v>1683</v>
      </c>
      <c r="I1588" t="s">
        <v>1676</v>
      </c>
      <c r="J1588" t="s">
        <v>1668</v>
      </c>
      <c r="K1588" t="s">
        <v>1702</v>
      </c>
      <c r="L1588" t="s">
        <v>1658</v>
      </c>
      <c r="M1588" s="86">
        <v>40305</v>
      </c>
    </row>
    <row r="1589" spans="1:13" x14ac:dyDescent="0.2">
      <c r="A1589">
        <v>3746</v>
      </c>
      <c r="B1589" s="86">
        <v>40066</v>
      </c>
      <c r="C1589" t="s">
        <v>1666</v>
      </c>
      <c r="D1589">
        <v>14</v>
      </c>
      <c r="E1589">
        <v>1463.0965000000001</v>
      </c>
      <c r="F1589" t="s">
        <v>1660</v>
      </c>
      <c r="G1589">
        <v>2.5</v>
      </c>
      <c r="H1589" t="s">
        <v>1685</v>
      </c>
      <c r="I1589" t="s">
        <v>1667</v>
      </c>
      <c r="J1589" t="s">
        <v>1663</v>
      </c>
      <c r="K1589" t="s">
        <v>1664</v>
      </c>
      <c r="L1589" t="s">
        <v>1658</v>
      </c>
      <c r="M1589" s="86">
        <v>40066</v>
      </c>
    </row>
    <row r="1590" spans="1:13" x14ac:dyDescent="0.2">
      <c r="A1590">
        <v>35265</v>
      </c>
      <c r="B1590" s="86">
        <v>40511</v>
      </c>
      <c r="C1590" t="s">
        <v>1666</v>
      </c>
      <c r="D1590">
        <v>2</v>
      </c>
      <c r="E1590">
        <v>24.53</v>
      </c>
      <c r="F1590" t="s">
        <v>1660</v>
      </c>
      <c r="G1590">
        <v>5.76</v>
      </c>
      <c r="H1590" t="s">
        <v>1690</v>
      </c>
      <c r="I1590" t="s">
        <v>1662</v>
      </c>
      <c r="J1590" t="s">
        <v>1663</v>
      </c>
      <c r="K1590" t="s">
        <v>1695</v>
      </c>
      <c r="L1590" t="s">
        <v>1665</v>
      </c>
      <c r="M1590" s="86">
        <v>40513</v>
      </c>
    </row>
    <row r="1591" spans="1:13" x14ac:dyDescent="0.2">
      <c r="A1591">
        <v>50278</v>
      </c>
      <c r="B1591" s="86">
        <v>40323</v>
      </c>
      <c r="C1591" t="s">
        <v>1659</v>
      </c>
      <c r="D1591">
        <v>2</v>
      </c>
      <c r="E1591">
        <v>51.21</v>
      </c>
      <c r="F1591" t="s">
        <v>1660</v>
      </c>
      <c r="G1591">
        <v>8.83</v>
      </c>
      <c r="H1591" t="s">
        <v>1678</v>
      </c>
      <c r="I1591" t="s">
        <v>1667</v>
      </c>
      <c r="J1591" t="s">
        <v>1668</v>
      </c>
      <c r="K1591" t="s">
        <v>1682</v>
      </c>
      <c r="L1591" t="s">
        <v>1658</v>
      </c>
      <c r="M1591" s="86">
        <v>40323</v>
      </c>
    </row>
    <row r="1592" spans="1:13" x14ac:dyDescent="0.2">
      <c r="A1592">
        <v>32737</v>
      </c>
      <c r="B1592" s="86">
        <v>40114</v>
      </c>
      <c r="C1592" t="s">
        <v>1659</v>
      </c>
      <c r="D1592">
        <v>14</v>
      </c>
      <c r="E1592">
        <v>367.11</v>
      </c>
      <c r="F1592" t="s">
        <v>1660</v>
      </c>
      <c r="G1592">
        <v>1.49</v>
      </c>
      <c r="H1592" t="s">
        <v>1661</v>
      </c>
      <c r="I1592" t="s">
        <v>1676</v>
      </c>
      <c r="J1592" t="s">
        <v>1668</v>
      </c>
      <c r="K1592" t="s">
        <v>1682</v>
      </c>
      <c r="L1592" t="s">
        <v>1658</v>
      </c>
      <c r="M1592" s="86">
        <v>40116</v>
      </c>
    </row>
    <row r="1593" spans="1:13" x14ac:dyDescent="0.2">
      <c r="A1593">
        <v>28581</v>
      </c>
      <c r="B1593" s="86">
        <v>40884</v>
      </c>
      <c r="C1593" t="s">
        <v>1675</v>
      </c>
      <c r="D1593">
        <v>1</v>
      </c>
      <c r="E1593">
        <v>36.4</v>
      </c>
      <c r="F1593" t="s">
        <v>1660</v>
      </c>
      <c r="G1593">
        <v>12.98</v>
      </c>
      <c r="H1593" t="s">
        <v>1683</v>
      </c>
      <c r="I1593" t="s">
        <v>1676</v>
      </c>
      <c r="J1593" t="s">
        <v>1668</v>
      </c>
      <c r="K1593" t="s">
        <v>1682</v>
      </c>
      <c r="L1593" t="s">
        <v>1658</v>
      </c>
      <c r="M1593" s="86">
        <v>40886</v>
      </c>
    </row>
    <row r="1594" spans="1:13" x14ac:dyDescent="0.2">
      <c r="A1594">
        <v>32999</v>
      </c>
      <c r="B1594" s="86">
        <v>39917</v>
      </c>
      <c r="C1594" t="s">
        <v>1652</v>
      </c>
      <c r="D1594">
        <v>14</v>
      </c>
      <c r="E1594">
        <v>1386.65</v>
      </c>
      <c r="F1594" t="s">
        <v>1672</v>
      </c>
      <c r="G1594">
        <v>35.840000000000003</v>
      </c>
      <c r="H1594" t="s">
        <v>1703</v>
      </c>
      <c r="I1594" t="s">
        <v>1676</v>
      </c>
      <c r="J1594" t="s">
        <v>1656</v>
      </c>
      <c r="K1594" t="s">
        <v>1701</v>
      </c>
      <c r="L1594" t="s">
        <v>1698</v>
      </c>
      <c r="M1594" s="86">
        <v>39922</v>
      </c>
    </row>
    <row r="1595" spans="1:13" x14ac:dyDescent="0.2">
      <c r="A1595">
        <v>15621</v>
      </c>
      <c r="B1595" s="86">
        <v>40810</v>
      </c>
      <c r="C1595" t="s">
        <v>1671</v>
      </c>
      <c r="D1595">
        <v>18</v>
      </c>
      <c r="E1595">
        <v>35.51</v>
      </c>
      <c r="F1595" t="s">
        <v>1653</v>
      </c>
      <c r="G1595">
        <v>1.57</v>
      </c>
      <c r="H1595" t="s">
        <v>1654</v>
      </c>
      <c r="I1595" t="s">
        <v>1655</v>
      </c>
      <c r="J1595" t="s">
        <v>1668</v>
      </c>
      <c r="K1595" t="s">
        <v>1669</v>
      </c>
      <c r="L1595" t="s">
        <v>1670</v>
      </c>
      <c r="M1595" s="86">
        <v>40811</v>
      </c>
    </row>
    <row r="1596" spans="1:13" x14ac:dyDescent="0.2">
      <c r="A1596">
        <v>1702</v>
      </c>
      <c r="B1596" s="86">
        <v>40669</v>
      </c>
      <c r="C1596" t="s">
        <v>1659</v>
      </c>
      <c r="D1596">
        <v>23</v>
      </c>
      <c r="E1596">
        <v>67.239999999999995</v>
      </c>
      <c r="F1596" t="s">
        <v>1660</v>
      </c>
      <c r="G1596">
        <v>0.93</v>
      </c>
      <c r="H1596" t="s">
        <v>1699</v>
      </c>
      <c r="I1596" t="s">
        <v>1676</v>
      </c>
      <c r="J1596" t="s">
        <v>1668</v>
      </c>
      <c r="K1596" t="s">
        <v>1669</v>
      </c>
      <c r="L1596" t="s">
        <v>1670</v>
      </c>
      <c r="M1596" s="86">
        <v>40670</v>
      </c>
    </row>
    <row r="1597" spans="1:13" x14ac:dyDescent="0.2">
      <c r="A1597">
        <v>51943</v>
      </c>
      <c r="B1597" s="86">
        <v>39927</v>
      </c>
      <c r="C1597" t="s">
        <v>1659</v>
      </c>
      <c r="D1597">
        <v>28</v>
      </c>
      <c r="E1597">
        <v>140.02000000000001</v>
      </c>
      <c r="F1597" t="s">
        <v>1660</v>
      </c>
      <c r="G1597">
        <v>0.5</v>
      </c>
      <c r="H1597" t="s">
        <v>1683</v>
      </c>
      <c r="I1597" t="s">
        <v>1676</v>
      </c>
      <c r="J1597" t="s">
        <v>1668</v>
      </c>
      <c r="K1597" t="s">
        <v>1697</v>
      </c>
      <c r="L1597" t="s">
        <v>1658</v>
      </c>
      <c r="M1597" s="86">
        <v>39930</v>
      </c>
    </row>
    <row r="1598" spans="1:13" x14ac:dyDescent="0.2">
      <c r="A1598">
        <v>16164</v>
      </c>
      <c r="B1598" s="86">
        <v>40911</v>
      </c>
      <c r="C1598" t="s">
        <v>1652</v>
      </c>
      <c r="D1598">
        <v>26</v>
      </c>
      <c r="E1598">
        <v>69.38</v>
      </c>
      <c r="F1598" t="s">
        <v>1660</v>
      </c>
      <c r="G1598">
        <v>4.28</v>
      </c>
      <c r="H1598" t="s">
        <v>1654</v>
      </c>
      <c r="I1598" t="s">
        <v>1676</v>
      </c>
      <c r="J1598" t="s">
        <v>1668</v>
      </c>
      <c r="K1598" t="s">
        <v>1669</v>
      </c>
      <c r="L1598" t="s">
        <v>1670</v>
      </c>
      <c r="M1598" s="86">
        <v>40918</v>
      </c>
    </row>
    <row r="1599" spans="1:13" x14ac:dyDescent="0.2">
      <c r="A1599">
        <v>24960</v>
      </c>
      <c r="B1599" s="86">
        <v>40570</v>
      </c>
      <c r="C1599" t="s">
        <v>1659</v>
      </c>
      <c r="D1599">
        <v>37</v>
      </c>
      <c r="E1599">
        <v>1436.94</v>
      </c>
      <c r="F1599" t="s">
        <v>1660</v>
      </c>
      <c r="G1599">
        <v>5.08</v>
      </c>
      <c r="H1599" t="s">
        <v>1661</v>
      </c>
      <c r="I1599" t="s">
        <v>1662</v>
      </c>
      <c r="J1599" t="s">
        <v>1668</v>
      </c>
      <c r="K1599" t="s">
        <v>1679</v>
      </c>
      <c r="L1599" t="s">
        <v>1670</v>
      </c>
      <c r="M1599" s="86">
        <v>40571</v>
      </c>
    </row>
    <row r="1600" spans="1:13" x14ac:dyDescent="0.2">
      <c r="A1600">
        <v>33152</v>
      </c>
      <c r="B1600" s="86">
        <v>40503</v>
      </c>
      <c r="C1600" t="s">
        <v>1671</v>
      </c>
      <c r="D1600">
        <v>19</v>
      </c>
      <c r="E1600">
        <v>2569.6264999999999</v>
      </c>
      <c r="F1600" t="s">
        <v>1660</v>
      </c>
      <c r="G1600">
        <v>8.99</v>
      </c>
      <c r="H1600" t="s">
        <v>1683</v>
      </c>
      <c r="I1600" t="s">
        <v>1667</v>
      </c>
      <c r="J1600" t="s">
        <v>1663</v>
      </c>
      <c r="K1600" t="s">
        <v>1664</v>
      </c>
      <c r="L1600" t="s">
        <v>1658</v>
      </c>
      <c r="M1600" s="86">
        <v>40505</v>
      </c>
    </row>
    <row r="1601" spans="1:13" x14ac:dyDescent="0.2">
      <c r="A1601">
        <v>59973</v>
      </c>
      <c r="B1601" s="86">
        <v>40862</v>
      </c>
      <c r="C1601" t="s">
        <v>1652</v>
      </c>
      <c r="D1601">
        <v>30</v>
      </c>
      <c r="E1601">
        <v>4982.9440000000004</v>
      </c>
      <c r="F1601" t="s">
        <v>1672</v>
      </c>
      <c r="G1601">
        <v>29.1</v>
      </c>
      <c r="H1601" t="s">
        <v>1688</v>
      </c>
      <c r="I1601" t="s">
        <v>1662</v>
      </c>
      <c r="J1601" t="s">
        <v>1656</v>
      </c>
      <c r="K1601" t="s">
        <v>1691</v>
      </c>
      <c r="L1601" t="s">
        <v>1698</v>
      </c>
      <c r="M1601" s="86">
        <v>40866</v>
      </c>
    </row>
    <row r="1602" spans="1:13" x14ac:dyDescent="0.2">
      <c r="A1602">
        <v>8033</v>
      </c>
      <c r="B1602" s="86">
        <v>41023</v>
      </c>
      <c r="C1602" t="s">
        <v>1659</v>
      </c>
      <c r="D1602">
        <v>27</v>
      </c>
      <c r="E1602">
        <v>118.18</v>
      </c>
      <c r="F1602" t="s">
        <v>1660</v>
      </c>
      <c r="G1602">
        <v>6.89</v>
      </c>
      <c r="H1602" t="s">
        <v>1661</v>
      </c>
      <c r="I1602" t="s">
        <v>1662</v>
      </c>
      <c r="J1602" t="s">
        <v>1668</v>
      </c>
      <c r="K1602" t="s">
        <v>1702</v>
      </c>
      <c r="L1602" t="s">
        <v>1658</v>
      </c>
      <c r="M1602" s="86">
        <v>41024</v>
      </c>
    </row>
    <row r="1603" spans="1:13" x14ac:dyDescent="0.2">
      <c r="A1603">
        <v>40132</v>
      </c>
      <c r="B1603" s="86">
        <v>40962</v>
      </c>
      <c r="C1603" t="s">
        <v>1652</v>
      </c>
      <c r="D1603">
        <v>26</v>
      </c>
      <c r="E1603">
        <v>1363</v>
      </c>
      <c r="F1603" t="s">
        <v>1672</v>
      </c>
      <c r="G1603">
        <v>14.19</v>
      </c>
      <c r="H1603" t="s">
        <v>1678</v>
      </c>
      <c r="I1603" t="s">
        <v>1667</v>
      </c>
      <c r="J1603" t="s">
        <v>1656</v>
      </c>
      <c r="K1603" t="s">
        <v>1673</v>
      </c>
      <c r="L1603" t="s">
        <v>1674</v>
      </c>
      <c r="M1603" s="86">
        <v>40968</v>
      </c>
    </row>
    <row r="1604" spans="1:13" x14ac:dyDescent="0.2">
      <c r="A1604">
        <v>2147</v>
      </c>
      <c r="B1604" s="86">
        <v>41157</v>
      </c>
      <c r="C1604" t="s">
        <v>1666</v>
      </c>
      <c r="D1604">
        <v>15</v>
      </c>
      <c r="E1604">
        <v>605.1</v>
      </c>
      <c r="F1604" t="s">
        <v>1653</v>
      </c>
      <c r="G1604">
        <v>5.33</v>
      </c>
      <c r="H1604" t="s">
        <v>1690</v>
      </c>
      <c r="I1604" t="s">
        <v>1676</v>
      </c>
      <c r="J1604" t="s">
        <v>1668</v>
      </c>
      <c r="K1604" t="s">
        <v>1702</v>
      </c>
      <c r="L1604" t="s">
        <v>1658</v>
      </c>
      <c r="M1604" s="86">
        <v>41159</v>
      </c>
    </row>
    <row r="1605" spans="1:13" x14ac:dyDescent="0.2">
      <c r="A1605">
        <v>57381</v>
      </c>
      <c r="B1605" s="86">
        <v>40032</v>
      </c>
      <c r="C1605" t="s">
        <v>1659</v>
      </c>
      <c r="D1605">
        <v>13</v>
      </c>
      <c r="E1605">
        <v>515.23</v>
      </c>
      <c r="F1605" t="s">
        <v>1660</v>
      </c>
      <c r="G1605">
        <v>2.99</v>
      </c>
      <c r="H1605" t="s">
        <v>1654</v>
      </c>
      <c r="I1605" t="s">
        <v>1655</v>
      </c>
      <c r="J1605" t="s">
        <v>1668</v>
      </c>
      <c r="K1605" t="s">
        <v>1682</v>
      </c>
      <c r="L1605" t="s">
        <v>1658</v>
      </c>
      <c r="M1605" s="86">
        <v>40033</v>
      </c>
    </row>
    <row r="1606" spans="1:13" x14ac:dyDescent="0.2">
      <c r="A1606">
        <v>39235</v>
      </c>
      <c r="B1606" s="86">
        <v>40373</v>
      </c>
      <c r="C1606" t="s">
        <v>1675</v>
      </c>
      <c r="D1606">
        <v>34</v>
      </c>
      <c r="E1606">
        <v>801.98</v>
      </c>
      <c r="F1606" t="s">
        <v>1660</v>
      </c>
      <c r="G1606">
        <v>13.99</v>
      </c>
      <c r="H1606" t="s">
        <v>1654</v>
      </c>
      <c r="I1606" t="s">
        <v>1667</v>
      </c>
      <c r="J1606" t="s">
        <v>1668</v>
      </c>
      <c r="K1606" t="s">
        <v>1702</v>
      </c>
      <c r="L1606" t="s">
        <v>1665</v>
      </c>
      <c r="M1606" s="86">
        <v>40375</v>
      </c>
    </row>
    <row r="1607" spans="1:13" x14ac:dyDescent="0.2">
      <c r="A1607">
        <v>48994</v>
      </c>
      <c r="B1607" s="86">
        <v>40473</v>
      </c>
      <c r="C1607" t="s">
        <v>1666</v>
      </c>
      <c r="D1607">
        <v>6</v>
      </c>
      <c r="E1607">
        <v>1086.3900000000001</v>
      </c>
      <c r="F1607" t="s">
        <v>1660</v>
      </c>
      <c r="G1607">
        <v>35</v>
      </c>
      <c r="H1607" t="s">
        <v>1703</v>
      </c>
      <c r="I1607" t="s">
        <v>1655</v>
      </c>
      <c r="J1607" t="s">
        <v>1668</v>
      </c>
      <c r="K1607" t="s">
        <v>1694</v>
      </c>
      <c r="L1607" t="s">
        <v>1687</v>
      </c>
      <c r="M1607" s="86">
        <v>40475</v>
      </c>
    </row>
    <row r="1608" spans="1:13" x14ac:dyDescent="0.2">
      <c r="A1608">
        <v>14211</v>
      </c>
      <c r="B1608" s="86">
        <v>39856</v>
      </c>
      <c r="C1608" t="s">
        <v>1666</v>
      </c>
      <c r="D1608">
        <v>14</v>
      </c>
      <c r="E1608">
        <v>2367.9899999999998</v>
      </c>
      <c r="F1608" t="s">
        <v>1660</v>
      </c>
      <c r="G1608">
        <v>11.87</v>
      </c>
      <c r="H1608" t="s">
        <v>1661</v>
      </c>
      <c r="I1608" t="s">
        <v>1676</v>
      </c>
      <c r="J1608" t="s">
        <v>1668</v>
      </c>
      <c r="K1608" t="s">
        <v>1694</v>
      </c>
      <c r="L1608" t="s">
        <v>1658</v>
      </c>
      <c r="M1608" s="86">
        <v>39858</v>
      </c>
    </row>
    <row r="1609" spans="1:13" x14ac:dyDescent="0.2">
      <c r="A1609">
        <v>50950</v>
      </c>
      <c r="B1609" s="86">
        <v>41273</v>
      </c>
      <c r="C1609" t="s">
        <v>1666</v>
      </c>
      <c r="D1609">
        <v>6</v>
      </c>
      <c r="E1609">
        <v>391.12</v>
      </c>
      <c r="F1609" t="s">
        <v>1672</v>
      </c>
      <c r="G1609">
        <v>30</v>
      </c>
      <c r="H1609" t="s">
        <v>1654</v>
      </c>
      <c r="I1609" t="s">
        <v>1667</v>
      </c>
      <c r="J1609" t="s">
        <v>1656</v>
      </c>
      <c r="K1609" t="s">
        <v>1673</v>
      </c>
      <c r="L1609" t="s">
        <v>1674</v>
      </c>
      <c r="M1609" s="86">
        <v>41273</v>
      </c>
    </row>
    <row r="1610" spans="1:13" x14ac:dyDescent="0.2">
      <c r="A1610">
        <v>35590</v>
      </c>
      <c r="B1610" s="86">
        <v>41245</v>
      </c>
      <c r="C1610" t="s">
        <v>1671</v>
      </c>
      <c r="D1610">
        <v>4</v>
      </c>
      <c r="E1610">
        <v>423.95</v>
      </c>
      <c r="F1610" t="s">
        <v>1660</v>
      </c>
      <c r="G1610">
        <v>19.989999999999998</v>
      </c>
      <c r="H1610" t="s">
        <v>1690</v>
      </c>
      <c r="I1610" t="s">
        <v>1662</v>
      </c>
      <c r="J1610" t="s">
        <v>1663</v>
      </c>
      <c r="K1610" t="s">
        <v>1677</v>
      </c>
      <c r="L1610" t="s">
        <v>1658</v>
      </c>
      <c r="M1610" s="86">
        <v>41246</v>
      </c>
    </row>
    <row r="1611" spans="1:13" x14ac:dyDescent="0.2">
      <c r="A1611">
        <v>22820</v>
      </c>
      <c r="B1611" s="86">
        <v>40407</v>
      </c>
      <c r="C1611" t="s">
        <v>1659</v>
      </c>
      <c r="D1611">
        <v>34</v>
      </c>
      <c r="E1611">
        <v>209.12</v>
      </c>
      <c r="F1611" t="s">
        <v>1660</v>
      </c>
      <c r="G1611">
        <v>4.38</v>
      </c>
      <c r="H1611" t="s">
        <v>1661</v>
      </c>
      <c r="I1611" t="s">
        <v>1655</v>
      </c>
      <c r="J1611" t="s">
        <v>1663</v>
      </c>
      <c r="K1611" t="s">
        <v>1677</v>
      </c>
      <c r="L1611" t="s">
        <v>1680</v>
      </c>
      <c r="M1611" s="86">
        <v>40409</v>
      </c>
    </row>
    <row r="1612" spans="1:13" x14ac:dyDescent="0.2">
      <c r="A1612">
        <v>7840</v>
      </c>
      <c r="B1612" s="86">
        <v>40551</v>
      </c>
      <c r="C1612" t="s">
        <v>1652</v>
      </c>
      <c r="D1612">
        <v>34</v>
      </c>
      <c r="E1612">
        <v>157.56</v>
      </c>
      <c r="F1612" t="s">
        <v>1660</v>
      </c>
      <c r="G1612">
        <v>4.93</v>
      </c>
      <c r="H1612" t="s">
        <v>1681</v>
      </c>
      <c r="I1612" t="s">
        <v>1655</v>
      </c>
      <c r="J1612" t="s">
        <v>1663</v>
      </c>
      <c r="K1612" t="s">
        <v>1677</v>
      </c>
      <c r="L1612" t="s">
        <v>1680</v>
      </c>
      <c r="M1612" s="86">
        <v>40555</v>
      </c>
    </row>
    <row r="1613" spans="1:13" x14ac:dyDescent="0.2">
      <c r="A1613">
        <v>23619</v>
      </c>
      <c r="B1613" s="86">
        <v>41264</v>
      </c>
      <c r="C1613" t="s">
        <v>1675</v>
      </c>
      <c r="D1613">
        <v>48</v>
      </c>
      <c r="E1613">
        <v>2611.8035</v>
      </c>
      <c r="F1613" t="s">
        <v>1660</v>
      </c>
      <c r="G1613">
        <v>5.92</v>
      </c>
      <c r="H1613" t="s">
        <v>1692</v>
      </c>
      <c r="I1613" t="s">
        <v>1662</v>
      </c>
      <c r="J1613" t="s">
        <v>1663</v>
      </c>
      <c r="K1613" t="s">
        <v>1664</v>
      </c>
      <c r="L1613" t="s">
        <v>1658</v>
      </c>
      <c r="M1613" s="86">
        <v>41267</v>
      </c>
    </row>
    <row r="1614" spans="1:13" x14ac:dyDescent="0.2">
      <c r="A1614">
        <v>53027</v>
      </c>
      <c r="B1614" s="86">
        <v>40477</v>
      </c>
      <c r="C1614" t="s">
        <v>1652</v>
      </c>
      <c r="D1614">
        <v>38</v>
      </c>
      <c r="E1614">
        <v>1323.31</v>
      </c>
      <c r="F1614" t="s">
        <v>1660</v>
      </c>
      <c r="G1614">
        <v>14.72</v>
      </c>
      <c r="H1614" t="s">
        <v>1685</v>
      </c>
      <c r="I1614" t="s">
        <v>1676</v>
      </c>
      <c r="J1614" t="s">
        <v>1668</v>
      </c>
      <c r="K1614" t="s">
        <v>1696</v>
      </c>
      <c r="L1614" t="s">
        <v>1658</v>
      </c>
      <c r="M1614" s="86">
        <v>40477</v>
      </c>
    </row>
    <row r="1615" spans="1:13" x14ac:dyDescent="0.2">
      <c r="A1615">
        <v>18945</v>
      </c>
      <c r="B1615" s="86">
        <v>39830</v>
      </c>
      <c r="C1615" t="s">
        <v>1675</v>
      </c>
      <c r="D1615">
        <v>33</v>
      </c>
      <c r="E1615">
        <v>528.54</v>
      </c>
      <c r="F1615" t="s">
        <v>1660</v>
      </c>
      <c r="G1615">
        <v>1.99</v>
      </c>
      <c r="H1615" t="s">
        <v>1693</v>
      </c>
      <c r="I1615" t="s">
        <v>1667</v>
      </c>
      <c r="J1615" t="s">
        <v>1663</v>
      </c>
      <c r="K1615" t="s">
        <v>1677</v>
      </c>
      <c r="L1615" t="s">
        <v>1680</v>
      </c>
      <c r="M1615" s="86">
        <v>39832</v>
      </c>
    </row>
    <row r="1616" spans="1:13" x14ac:dyDescent="0.2">
      <c r="A1616">
        <v>52640</v>
      </c>
      <c r="B1616" s="86">
        <v>40544</v>
      </c>
      <c r="C1616" t="s">
        <v>1675</v>
      </c>
      <c r="D1616">
        <v>18</v>
      </c>
      <c r="E1616">
        <v>1163.75</v>
      </c>
      <c r="F1616" t="s">
        <v>1653</v>
      </c>
      <c r="G1616">
        <v>19.989999999999998</v>
      </c>
      <c r="H1616" t="s">
        <v>1690</v>
      </c>
      <c r="I1616" t="s">
        <v>1655</v>
      </c>
      <c r="J1616" t="s">
        <v>1668</v>
      </c>
      <c r="K1616" t="s">
        <v>1682</v>
      </c>
      <c r="L1616" t="s">
        <v>1658</v>
      </c>
      <c r="M1616" s="86">
        <v>40547</v>
      </c>
    </row>
    <row r="1617" spans="1:13" x14ac:dyDescent="0.2">
      <c r="A1617">
        <v>9639</v>
      </c>
      <c r="B1617" s="86">
        <v>40426</v>
      </c>
      <c r="C1617" t="s">
        <v>1666</v>
      </c>
      <c r="D1617">
        <v>23</v>
      </c>
      <c r="E1617">
        <v>2610.8939999999998</v>
      </c>
      <c r="F1617" t="s">
        <v>1660</v>
      </c>
      <c r="G1617">
        <v>5.63</v>
      </c>
      <c r="H1617" t="s">
        <v>1685</v>
      </c>
      <c r="I1617" t="s">
        <v>1667</v>
      </c>
      <c r="J1617" t="s">
        <v>1663</v>
      </c>
      <c r="K1617" t="s">
        <v>1664</v>
      </c>
      <c r="L1617" t="s">
        <v>1658</v>
      </c>
      <c r="M1617" s="86">
        <v>40426</v>
      </c>
    </row>
    <row r="1618" spans="1:13" x14ac:dyDescent="0.2">
      <c r="A1618">
        <v>43398</v>
      </c>
      <c r="B1618" s="86">
        <v>40657</v>
      </c>
      <c r="C1618" t="s">
        <v>1666</v>
      </c>
      <c r="D1618">
        <v>10</v>
      </c>
      <c r="E1618">
        <v>1600.85</v>
      </c>
      <c r="F1618" t="s">
        <v>1672</v>
      </c>
      <c r="G1618">
        <v>60</v>
      </c>
      <c r="H1618" t="s">
        <v>1690</v>
      </c>
      <c r="I1618" t="s">
        <v>1667</v>
      </c>
      <c r="J1618" t="s">
        <v>1656</v>
      </c>
      <c r="K1618" t="s">
        <v>1691</v>
      </c>
      <c r="L1618" t="s">
        <v>1674</v>
      </c>
      <c r="M1618" s="86">
        <v>40658</v>
      </c>
    </row>
    <row r="1619" spans="1:13" x14ac:dyDescent="0.2">
      <c r="A1619">
        <v>25476</v>
      </c>
      <c r="B1619" s="86">
        <v>41184</v>
      </c>
      <c r="C1619" t="s">
        <v>1666</v>
      </c>
      <c r="D1619">
        <v>21</v>
      </c>
      <c r="E1619">
        <v>676.69</v>
      </c>
      <c r="F1619" t="s">
        <v>1660</v>
      </c>
      <c r="G1619">
        <v>1.99</v>
      </c>
      <c r="H1619" t="s">
        <v>1681</v>
      </c>
      <c r="I1619" t="s">
        <v>1655</v>
      </c>
      <c r="J1619" t="s">
        <v>1663</v>
      </c>
      <c r="K1619" t="s">
        <v>1677</v>
      </c>
      <c r="L1619" t="s">
        <v>1680</v>
      </c>
      <c r="M1619" s="86">
        <v>41186</v>
      </c>
    </row>
    <row r="1620" spans="1:13" x14ac:dyDescent="0.2">
      <c r="A1620">
        <v>47136</v>
      </c>
      <c r="B1620" s="86">
        <v>40567</v>
      </c>
      <c r="C1620" t="s">
        <v>1675</v>
      </c>
      <c r="D1620">
        <v>18</v>
      </c>
      <c r="E1620">
        <v>89.99</v>
      </c>
      <c r="F1620" t="s">
        <v>1660</v>
      </c>
      <c r="G1620">
        <v>1.49</v>
      </c>
      <c r="H1620" t="s">
        <v>1692</v>
      </c>
      <c r="I1620" t="s">
        <v>1662</v>
      </c>
      <c r="J1620" t="s">
        <v>1668</v>
      </c>
      <c r="K1620" t="s">
        <v>1682</v>
      </c>
      <c r="L1620" t="s">
        <v>1658</v>
      </c>
      <c r="M1620" s="86">
        <v>40569</v>
      </c>
    </row>
    <row r="1621" spans="1:13" x14ac:dyDescent="0.2">
      <c r="A1621">
        <v>28419</v>
      </c>
      <c r="B1621" s="86">
        <v>40117</v>
      </c>
      <c r="C1621" t="s">
        <v>1652</v>
      </c>
      <c r="D1621">
        <v>9</v>
      </c>
      <c r="E1621">
        <v>133.85</v>
      </c>
      <c r="F1621" t="s">
        <v>1653</v>
      </c>
      <c r="G1621">
        <v>4.51</v>
      </c>
      <c r="H1621" t="s">
        <v>1690</v>
      </c>
      <c r="I1621" t="s">
        <v>1655</v>
      </c>
      <c r="J1621" t="s">
        <v>1668</v>
      </c>
      <c r="K1621" t="s">
        <v>1694</v>
      </c>
      <c r="L1621" t="s">
        <v>1658</v>
      </c>
      <c r="M1621" s="86">
        <v>40121</v>
      </c>
    </row>
    <row r="1622" spans="1:13" x14ac:dyDescent="0.2">
      <c r="A1622">
        <v>2915</v>
      </c>
      <c r="B1622" s="86">
        <v>39902</v>
      </c>
      <c r="C1622" t="s">
        <v>1652</v>
      </c>
      <c r="D1622">
        <v>41</v>
      </c>
      <c r="E1622">
        <v>231.26</v>
      </c>
      <c r="F1622" t="s">
        <v>1660</v>
      </c>
      <c r="G1622">
        <v>0.96</v>
      </c>
      <c r="H1622" t="s">
        <v>1685</v>
      </c>
      <c r="I1622" t="s">
        <v>1655</v>
      </c>
      <c r="J1622" t="s">
        <v>1668</v>
      </c>
      <c r="K1622" t="s">
        <v>1669</v>
      </c>
      <c r="L1622" t="s">
        <v>1670</v>
      </c>
      <c r="M1622" s="86">
        <v>39906</v>
      </c>
    </row>
    <row r="1623" spans="1:13" x14ac:dyDescent="0.2">
      <c r="A1623">
        <v>46531</v>
      </c>
      <c r="B1623" s="86">
        <v>40776</v>
      </c>
      <c r="C1623" t="s">
        <v>1652</v>
      </c>
      <c r="D1623">
        <v>39</v>
      </c>
      <c r="E1623">
        <v>4211</v>
      </c>
      <c r="F1623" t="s">
        <v>1660</v>
      </c>
      <c r="G1623">
        <v>69</v>
      </c>
      <c r="H1623" t="s">
        <v>1692</v>
      </c>
      <c r="I1623" t="s">
        <v>1655</v>
      </c>
      <c r="J1623" t="s">
        <v>1656</v>
      </c>
      <c r="K1623" t="s">
        <v>1691</v>
      </c>
      <c r="L1623" t="s">
        <v>1687</v>
      </c>
      <c r="M1623" s="86">
        <v>40783</v>
      </c>
    </row>
    <row r="1624" spans="1:13" x14ac:dyDescent="0.2">
      <c r="A1624">
        <v>44322</v>
      </c>
      <c r="B1624" s="86">
        <v>40828</v>
      </c>
      <c r="C1624" t="s">
        <v>1666</v>
      </c>
      <c r="D1624">
        <v>15</v>
      </c>
      <c r="E1624">
        <v>600.79999999999995</v>
      </c>
      <c r="F1624" t="s">
        <v>1660</v>
      </c>
      <c r="G1624">
        <v>6.22</v>
      </c>
      <c r="H1624" t="s">
        <v>1661</v>
      </c>
      <c r="I1624" t="s">
        <v>1676</v>
      </c>
      <c r="J1624" t="s">
        <v>1668</v>
      </c>
      <c r="K1624" t="s">
        <v>1694</v>
      </c>
      <c r="L1624" t="s">
        <v>1658</v>
      </c>
      <c r="M1624" s="86">
        <v>40830</v>
      </c>
    </row>
    <row r="1625" spans="1:13" x14ac:dyDescent="0.2">
      <c r="A1625">
        <v>51524</v>
      </c>
      <c r="B1625" s="86">
        <v>40251</v>
      </c>
      <c r="C1625" t="s">
        <v>1675</v>
      </c>
      <c r="D1625">
        <v>20</v>
      </c>
      <c r="E1625">
        <v>347.26749999999998</v>
      </c>
      <c r="F1625" t="s">
        <v>1653</v>
      </c>
      <c r="G1625">
        <v>0.99</v>
      </c>
      <c r="H1625" t="s">
        <v>1661</v>
      </c>
      <c r="I1625" t="s">
        <v>1662</v>
      </c>
      <c r="J1625" t="s">
        <v>1663</v>
      </c>
      <c r="K1625" t="s">
        <v>1664</v>
      </c>
      <c r="L1625" t="s">
        <v>1680</v>
      </c>
      <c r="M1625" s="86">
        <v>40253</v>
      </c>
    </row>
    <row r="1626" spans="1:13" x14ac:dyDescent="0.2">
      <c r="A1626">
        <v>44960</v>
      </c>
      <c r="B1626" s="86">
        <v>40666</v>
      </c>
      <c r="C1626" t="s">
        <v>1652</v>
      </c>
      <c r="D1626">
        <v>17</v>
      </c>
      <c r="E1626">
        <v>31.68</v>
      </c>
      <c r="F1626" t="s">
        <v>1660</v>
      </c>
      <c r="G1626">
        <v>1.99</v>
      </c>
      <c r="H1626" t="s">
        <v>1661</v>
      </c>
      <c r="I1626" t="s">
        <v>1655</v>
      </c>
      <c r="J1626" t="s">
        <v>1663</v>
      </c>
      <c r="K1626" t="s">
        <v>1677</v>
      </c>
      <c r="L1626" t="s">
        <v>1680</v>
      </c>
      <c r="M1626" s="86">
        <v>40670</v>
      </c>
    </row>
    <row r="1627" spans="1:13" x14ac:dyDescent="0.2">
      <c r="A1627">
        <v>5281</v>
      </c>
      <c r="B1627" s="86">
        <v>40848</v>
      </c>
      <c r="C1627" t="s">
        <v>1659</v>
      </c>
      <c r="D1627">
        <v>36</v>
      </c>
      <c r="E1627">
        <v>4733.7</v>
      </c>
      <c r="F1627" t="s">
        <v>1672</v>
      </c>
      <c r="G1627">
        <v>30</v>
      </c>
      <c r="H1627" t="s">
        <v>1690</v>
      </c>
      <c r="I1627" t="s">
        <v>1655</v>
      </c>
      <c r="J1627" t="s">
        <v>1656</v>
      </c>
      <c r="K1627" t="s">
        <v>1673</v>
      </c>
      <c r="L1627" t="s">
        <v>1674</v>
      </c>
      <c r="M1627" s="86">
        <v>40849</v>
      </c>
    </row>
    <row r="1628" spans="1:13" x14ac:dyDescent="0.2">
      <c r="A1628">
        <v>34661</v>
      </c>
      <c r="B1628" s="86">
        <v>40198</v>
      </c>
      <c r="C1628" t="s">
        <v>1671</v>
      </c>
      <c r="D1628">
        <v>26</v>
      </c>
      <c r="E1628">
        <v>864.16</v>
      </c>
      <c r="F1628" t="s">
        <v>1660</v>
      </c>
      <c r="G1628">
        <v>19.989999999999998</v>
      </c>
      <c r="H1628" t="s">
        <v>1693</v>
      </c>
      <c r="I1628" t="s">
        <v>1667</v>
      </c>
      <c r="J1628" t="s">
        <v>1656</v>
      </c>
      <c r="K1628" t="s">
        <v>1657</v>
      </c>
      <c r="L1628" t="s">
        <v>1658</v>
      </c>
      <c r="M1628" s="86">
        <v>40200</v>
      </c>
    </row>
    <row r="1629" spans="1:13" x14ac:dyDescent="0.2">
      <c r="A1629">
        <v>2560</v>
      </c>
      <c r="B1629" s="86">
        <v>41156</v>
      </c>
      <c r="C1629" t="s">
        <v>1671</v>
      </c>
      <c r="D1629">
        <v>23</v>
      </c>
      <c r="E1629">
        <v>114.14</v>
      </c>
      <c r="F1629" t="s">
        <v>1660</v>
      </c>
      <c r="G1629">
        <v>5.49</v>
      </c>
      <c r="H1629" t="s">
        <v>1661</v>
      </c>
      <c r="I1629" t="s">
        <v>1676</v>
      </c>
      <c r="J1629" t="s">
        <v>1668</v>
      </c>
      <c r="K1629" t="s">
        <v>1679</v>
      </c>
      <c r="L1629" t="s">
        <v>1658</v>
      </c>
      <c r="M1629" s="86">
        <v>41158</v>
      </c>
    </row>
    <row r="1630" spans="1:13" x14ac:dyDescent="0.2">
      <c r="A1630">
        <v>56423</v>
      </c>
      <c r="B1630" s="86">
        <v>40902</v>
      </c>
      <c r="C1630" t="s">
        <v>1666</v>
      </c>
      <c r="D1630">
        <v>4</v>
      </c>
      <c r="E1630">
        <v>1609.69</v>
      </c>
      <c r="F1630" t="s">
        <v>1660</v>
      </c>
      <c r="G1630">
        <v>19.989999999999998</v>
      </c>
      <c r="H1630" t="s">
        <v>1688</v>
      </c>
      <c r="I1630" t="s">
        <v>1667</v>
      </c>
      <c r="J1630" t="s">
        <v>1668</v>
      </c>
      <c r="K1630" t="s">
        <v>1694</v>
      </c>
      <c r="L1630" t="s">
        <v>1658</v>
      </c>
      <c r="M1630" s="86">
        <v>40903</v>
      </c>
    </row>
    <row r="1631" spans="1:13" x14ac:dyDescent="0.2">
      <c r="A1631">
        <v>5698</v>
      </c>
      <c r="B1631" s="86">
        <v>39953</v>
      </c>
      <c r="C1631" t="s">
        <v>1675</v>
      </c>
      <c r="D1631">
        <v>15</v>
      </c>
      <c r="E1631">
        <v>297.05</v>
      </c>
      <c r="F1631" t="s">
        <v>1660</v>
      </c>
      <c r="G1631">
        <v>6.32</v>
      </c>
      <c r="H1631" t="s">
        <v>1654</v>
      </c>
      <c r="I1631" t="s">
        <v>1655</v>
      </c>
      <c r="J1631" t="s">
        <v>1668</v>
      </c>
      <c r="K1631" t="s">
        <v>1702</v>
      </c>
      <c r="L1631" t="s">
        <v>1658</v>
      </c>
      <c r="M1631" s="86">
        <v>39954</v>
      </c>
    </row>
    <row r="1632" spans="1:13" x14ac:dyDescent="0.2">
      <c r="A1632">
        <v>6848</v>
      </c>
      <c r="B1632" s="86">
        <v>40434</v>
      </c>
      <c r="C1632" t="s">
        <v>1659</v>
      </c>
      <c r="D1632">
        <v>22</v>
      </c>
      <c r="E1632">
        <v>116.84</v>
      </c>
      <c r="F1632" t="s">
        <v>1660</v>
      </c>
      <c r="G1632">
        <v>7.78</v>
      </c>
      <c r="H1632" t="s">
        <v>1688</v>
      </c>
      <c r="I1632" t="s">
        <v>1655</v>
      </c>
      <c r="J1632" t="s">
        <v>1668</v>
      </c>
      <c r="K1632" t="s">
        <v>1682</v>
      </c>
      <c r="L1632" t="s">
        <v>1658</v>
      </c>
      <c r="M1632" s="86">
        <v>40435</v>
      </c>
    </row>
    <row r="1633" spans="1:13" x14ac:dyDescent="0.2">
      <c r="A1633">
        <v>22468</v>
      </c>
      <c r="B1633" s="86">
        <v>40339</v>
      </c>
      <c r="C1633" t="s">
        <v>1666</v>
      </c>
      <c r="D1633">
        <v>11</v>
      </c>
      <c r="E1633">
        <v>65.099999999999994</v>
      </c>
      <c r="F1633" t="s">
        <v>1660</v>
      </c>
      <c r="G1633">
        <v>1.46</v>
      </c>
      <c r="H1633" t="s">
        <v>1661</v>
      </c>
      <c r="I1633" t="s">
        <v>1662</v>
      </c>
      <c r="J1633" t="s">
        <v>1668</v>
      </c>
      <c r="K1633" t="s">
        <v>1679</v>
      </c>
      <c r="L1633" t="s">
        <v>1670</v>
      </c>
      <c r="M1633" s="86">
        <v>40340</v>
      </c>
    </row>
    <row r="1634" spans="1:13" x14ac:dyDescent="0.2">
      <c r="A1634">
        <v>35392</v>
      </c>
      <c r="B1634" s="86">
        <v>40962</v>
      </c>
      <c r="C1634" t="s">
        <v>1659</v>
      </c>
      <c r="D1634">
        <v>9</v>
      </c>
      <c r="E1634">
        <v>70.88</v>
      </c>
      <c r="F1634" t="s">
        <v>1660</v>
      </c>
      <c r="G1634">
        <v>9.68</v>
      </c>
      <c r="H1634" t="s">
        <v>1693</v>
      </c>
      <c r="I1634" t="s">
        <v>1662</v>
      </c>
      <c r="J1634" t="s">
        <v>1668</v>
      </c>
      <c r="K1634" t="s">
        <v>1679</v>
      </c>
      <c r="L1634" t="s">
        <v>1658</v>
      </c>
      <c r="M1634" s="86">
        <v>40962</v>
      </c>
    </row>
    <row r="1635" spans="1:13" x14ac:dyDescent="0.2">
      <c r="A1635">
        <v>42274</v>
      </c>
      <c r="B1635" s="86">
        <v>40789</v>
      </c>
      <c r="C1635" t="s">
        <v>1659</v>
      </c>
      <c r="D1635">
        <v>23</v>
      </c>
      <c r="E1635">
        <v>2296.7600000000002</v>
      </c>
      <c r="F1635" t="s">
        <v>1660</v>
      </c>
      <c r="G1635">
        <v>19.989999999999998</v>
      </c>
      <c r="H1635" t="s">
        <v>1661</v>
      </c>
      <c r="I1635" t="s">
        <v>1676</v>
      </c>
      <c r="J1635" t="s">
        <v>1663</v>
      </c>
      <c r="K1635" t="s">
        <v>1677</v>
      </c>
      <c r="L1635" t="s">
        <v>1658</v>
      </c>
      <c r="M1635" s="86">
        <v>40791</v>
      </c>
    </row>
    <row r="1636" spans="1:13" x14ac:dyDescent="0.2">
      <c r="A1636">
        <v>51943</v>
      </c>
      <c r="B1636" s="86">
        <v>39927</v>
      </c>
      <c r="C1636" t="s">
        <v>1659</v>
      </c>
      <c r="D1636">
        <v>13</v>
      </c>
      <c r="E1636">
        <v>196.04</v>
      </c>
      <c r="F1636" t="s">
        <v>1660</v>
      </c>
      <c r="G1636">
        <v>7.27</v>
      </c>
      <c r="H1636" t="s">
        <v>1683</v>
      </c>
      <c r="I1636" t="s">
        <v>1676</v>
      </c>
      <c r="J1636" t="s">
        <v>1668</v>
      </c>
      <c r="K1636" t="s">
        <v>1682</v>
      </c>
      <c r="L1636" t="s">
        <v>1658</v>
      </c>
      <c r="M1636" s="86">
        <v>39928</v>
      </c>
    </row>
    <row r="1637" spans="1:13" x14ac:dyDescent="0.2">
      <c r="A1637">
        <v>34311</v>
      </c>
      <c r="B1637" s="86">
        <v>40061</v>
      </c>
      <c r="C1637" t="s">
        <v>1659</v>
      </c>
      <c r="D1637">
        <v>39</v>
      </c>
      <c r="E1637">
        <v>132.79</v>
      </c>
      <c r="F1637" t="s">
        <v>1660</v>
      </c>
      <c r="G1637">
        <v>3.97</v>
      </c>
      <c r="H1637" t="s">
        <v>1685</v>
      </c>
      <c r="I1637" t="s">
        <v>1667</v>
      </c>
      <c r="J1637" t="s">
        <v>1668</v>
      </c>
      <c r="K1637" t="s">
        <v>1669</v>
      </c>
      <c r="L1637" t="s">
        <v>1670</v>
      </c>
      <c r="M1637" s="86">
        <v>40062</v>
      </c>
    </row>
    <row r="1638" spans="1:13" x14ac:dyDescent="0.2">
      <c r="A1638">
        <v>32868</v>
      </c>
      <c r="B1638" s="86">
        <v>39830</v>
      </c>
      <c r="C1638" t="s">
        <v>1666</v>
      </c>
      <c r="D1638">
        <v>39</v>
      </c>
      <c r="E1638">
        <v>1101.28</v>
      </c>
      <c r="F1638" t="s">
        <v>1660</v>
      </c>
      <c r="G1638">
        <v>6.17</v>
      </c>
      <c r="H1638" t="s">
        <v>1688</v>
      </c>
      <c r="I1638" t="s">
        <v>1676</v>
      </c>
      <c r="J1638" t="s">
        <v>1668</v>
      </c>
      <c r="K1638" t="s">
        <v>1669</v>
      </c>
      <c r="L1638" t="s">
        <v>1680</v>
      </c>
      <c r="M1638" s="86">
        <v>39831</v>
      </c>
    </row>
    <row r="1639" spans="1:13" x14ac:dyDescent="0.2">
      <c r="A1639">
        <v>33635</v>
      </c>
      <c r="B1639" s="86">
        <v>40006</v>
      </c>
      <c r="C1639" t="s">
        <v>1659</v>
      </c>
      <c r="D1639">
        <v>5</v>
      </c>
      <c r="E1639">
        <v>477.76</v>
      </c>
      <c r="F1639" t="s">
        <v>1672</v>
      </c>
      <c r="G1639">
        <v>28</v>
      </c>
      <c r="H1639" t="s">
        <v>1661</v>
      </c>
      <c r="I1639" t="s">
        <v>1662</v>
      </c>
      <c r="J1639" t="s">
        <v>1663</v>
      </c>
      <c r="K1639" t="s">
        <v>1695</v>
      </c>
      <c r="L1639" t="s">
        <v>1674</v>
      </c>
      <c r="M1639" s="86">
        <v>40007</v>
      </c>
    </row>
    <row r="1640" spans="1:13" x14ac:dyDescent="0.2">
      <c r="A1640">
        <v>5092</v>
      </c>
      <c r="B1640" s="86">
        <v>40845</v>
      </c>
      <c r="C1640" t="s">
        <v>1652</v>
      </c>
      <c r="D1640">
        <v>3</v>
      </c>
      <c r="E1640">
        <v>709.04</v>
      </c>
      <c r="F1640" t="s">
        <v>1672</v>
      </c>
      <c r="G1640">
        <v>64.66</v>
      </c>
      <c r="H1640" t="s">
        <v>1692</v>
      </c>
      <c r="I1640" t="s">
        <v>1655</v>
      </c>
      <c r="J1640" t="s">
        <v>1656</v>
      </c>
      <c r="K1640" t="s">
        <v>1701</v>
      </c>
      <c r="L1640" t="s">
        <v>1698</v>
      </c>
      <c r="M1640" s="86">
        <v>40845</v>
      </c>
    </row>
    <row r="1641" spans="1:13" x14ac:dyDescent="0.2">
      <c r="A1641">
        <v>39267</v>
      </c>
      <c r="B1641" s="86">
        <v>40196</v>
      </c>
      <c r="C1641" t="s">
        <v>1659</v>
      </c>
      <c r="D1641">
        <v>46</v>
      </c>
      <c r="E1641">
        <v>1221.47</v>
      </c>
      <c r="F1641" t="s">
        <v>1660</v>
      </c>
      <c r="G1641">
        <v>13.99</v>
      </c>
      <c r="H1641" t="s">
        <v>1688</v>
      </c>
      <c r="I1641" t="s">
        <v>1676</v>
      </c>
      <c r="J1641" t="s">
        <v>1668</v>
      </c>
      <c r="K1641" t="s">
        <v>1694</v>
      </c>
      <c r="L1641" t="s">
        <v>1665</v>
      </c>
      <c r="M1641" s="86">
        <v>40197</v>
      </c>
    </row>
    <row r="1642" spans="1:13" x14ac:dyDescent="0.2">
      <c r="A1642">
        <v>26464</v>
      </c>
      <c r="B1642" s="86">
        <v>40888</v>
      </c>
      <c r="C1642" t="s">
        <v>1659</v>
      </c>
      <c r="D1642">
        <v>26</v>
      </c>
      <c r="E1642">
        <v>1280.6500000000001</v>
      </c>
      <c r="F1642" t="s">
        <v>1660</v>
      </c>
      <c r="G1642">
        <v>22.24</v>
      </c>
      <c r="H1642" t="s">
        <v>1681</v>
      </c>
      <c r="I1642" t="s">
        <v>1667</v>
      </c>
      <c r="J1642" t="s">
        <v>1656</v>
      </c>
      <c r="K1642" t="s">
        <v>1657</v>
      </c>
      <c r="L1642" t="s">
        <v>1687</v>
      </c>
      <c r="M1642" s="86">
        <v>40889</v>
      </c>
    </row>
    <row r="1643" spans="1:13" x14ac:dyDescent="0.2">
      <c r="A1643">
        <v>9701</v>
      </c>
      <c r="B1643" s="86">
        <v>40236</v>
      </c>
      <c r="C1643" t="s">
        <v>1652</v>
      </c>
      <c r="D1643">
        <v>9</v>
      </c>
      <c r="E1643">
        <v>855.86500000000001</v>
      </c>
      <c r="F1643" t="s">
        <v>1660</v>
      </c>
      <c r="G1643">
        <v>2.5</v>
      </c>
      <c r="H1643" t="s">
        <v>1661</v>
      </c>
      <c r="I1643" t="s">
        <v>1662</v>
      </c>
      <c r="J1643" t="s">
        <v>1663</v>
      </c>
      <c r="K1643" t="s">
        <v>1664</v>
      </c>
      <c r="L1643" t="s">
        <v>1658</v>
      </c>
      <c r="M1643" s="86">
        <v>40240</v>
      </c>
    </row>
    <row r="1644" spans="1:13" x14ac:dyDescent="0.2">
      <c r="A1644">
        <v>23106</v>
      </c>
      <c r="B1644" s="86">
        <v>40471</v>
      </c>
      <c r="C1644" t="s">
        <v>1675</v>
      </c>
      <c r="D1644">
        <v>35</v>
      </c>
      <c r="E1644">
        <v>25313.34</v>
      </c>
      <c r="F1644" t="s">
        <v>1672</v>
      </c>
      <c r="G1644">
        <v>16.059999999999999</v>
      </c>
      <c r="H1644" t="s">
        <v>1693</v>
      </c>
      <c r="I1644" t="s">
        <v>1667</v>
      </c>
      <c r="J1644" t="s">
        <v>1663</v>
      </c>
      <c r="K1644" t="s">
        <v>1695</v>
      </c>
      <c r="L1644" t="s">
        <v>1674</v>
      </c>
      <c r="M1644" s="86">
        <v>40473</v>
      </c>
    </row>
    <row r="1645" spans="1:13" x14ac:dyDescent="0.2">
      <c r="A1645">
        <v>17858</v>
      </c>
      <c r="B1645" s="86">
        <v>40446</v>
      </c>
      <c r="C1645" t="s">
        <v>1675</v>
      </c>
      <c r="D1645">
        <v>46</v>
      </c>
      <c r="E1645">
        <v>1048.3900000000001</v>
      </c>
      <c r="F1645" t="s">
        <v>1653</v>
      </c>
      <c r="G1645">
        <v>7.58</v>
      </c>
      <c r="H1645" t="s">
        <v>1661</v>
      </c>
      <c r="I1645" t="s">
        <v>1655</v>
      </c>
      <c r="J1645" t="s">
        <v>1656</v>
      </c>
      <c r="K1645" t="s">
        <v>1657</v>
      </c>
      <c r="L1645" t="s">
        <v>1658</v>
      </c>
      <c r="M1645" s="86">
        <v>40447</v>
      </c>
    </row>
    <row r="1646" spans="1:13" x14ac:dyDescent="0.2">
      <c r="A1646">
        <v>34918</v>
      </c>
      <c r="B1646" s="86">
        <v>40109</v>
      </c>
      <c r="C1646" t="s">
        <v>1675</v>
      </c>
      <c r="D1646">
        <v>12</v>
      </c>
      <c r="E1646">
        <v>2230.9699999999998</v>
      </c>
      <c r="F1646" t="s">
        <v>1672</v>
      </c>
      <c r="G1646">
        <v>26.2</v>
      </c>
      <c r="H1646" t="s">
        <v>1661</v>
      </c>
      <c r="I1646" t="s">
        <v>1667</v>
      </c>
      <c r="J1646" t="s">
        <v>1656</v>
      </c>
      <c r="K1646" t="s">
        <v>1673</v>
      </c>
      <c r="L1646" t="s">
        <v>1674</v>
      </c>
      <c r="M1646" s="86">
        <v>40110</v>
      </c>
    </row>
    <row r="1647" spans="1:13" x14ac:dyDescent="0.2">
      <c r="A1647">
        <v>30567</v>
      </c>
      <c r="B1647" s="86">
        <v>39827</v>
      </c>
      <c r="C1647" t="s">
        <v>1666</v>
      </c>
      <c r="D1647">
        <v>8</v>
      </c>
      <c r="E1647">
        <v>733.55</v>
      </c>
      <c r="F1647" t="s">
        <v>1660</v>
      </c>
      <c r="G1647">
        <v>19.989999999999998</v>
      </c>
      <c r="H1647" t="s">
        <v>1688</v>
      </c>
      <c r="I1647" t="s">
        <v>1662</v>
      </c>
      <c r="J1647" t="s">
        <v>1668</v>
      </c>
      <c r="K1647" t="s">
        <v>1696</v>
      </c>
      <c r="L1647" t="s">
        <v>1658</v>
      </c>
      <c r="M1647" s="86">
        <v>39828</v>
      </c>
    </row>
    <row r="1648" spans="1:13" x14ac:dyDescent="0.2">
      <c r="A1648">
        <v>30913</v>
      </c>
      <c r="B1648" s="86">
        <v>41174</v>
      </c>
      <c r="C1648" t="s">
        <v>1675</v>
      </c>
      <c r="D1648">
        <v>44</v>
      </c>
      <c r="E1648">
        <v>126.36</v>
      </c>
      <c r="F1648" t="s">
        <v>1660</v>
      </c>
      <c r="G1648">
        <v>0.5</v>
      </c>
      <c r="H1648" t="s">
        <v>1685</v>
      </c>
      <c r="I1648" t="s">
        <v>1667</v>
      </c>
      <c r="J1648" t="s">
        <v>1668</v>
      </c>
      <c r="K1648" t="s">
        <v>1697</v>
      </c>
      <c r="L1648" t="s">
        <v>1658</v>
      </c>
      <c r="M1648" s="86">
        <v>41176</v>
      </c>
    </row>
    <row r="1649" spans="1:13" x14ac:dyDescent="0.2">
      <c r="A1649">
        <v>25509</v>
      </c>
      <c r="B1649" s="86">
        <v>39955</v>
      </c>
      <c r="C1649" t="s">
        <v>1671</v>
      </c>
      <c r="D1649">
        <v>43</v>
      </c>
      <c r="E1649">
        <v>212.28</v>
      </c>
      <c r="F1649" t="s">
        <v>1660</v>
      </c>
      <c r="G1649">
        <v>4.95</v>
      </c>
      <c r="H1649" t="s">
        <v>1681</v>
      </c>
      <c r="I1649" t="s">
        <v>1667</v>
      </c>
      <c r="J1649" t="s">
        <v>1668</v>
      </c>
      <c r="K1649" t="s">
        <v>1682</v>
      </c>
      <c r="L1649" t="s">
        <v>1658</v>
      </c>
      <c r="M1649" s="86">
        <v>39957</v>
      </c>
    </row>
    <row r="1650" spans="1:13" x14ac:dyDescent="0.2">
      <c r="A1650">
        <v>24519</v>
      </c>
      <c r="B1650" s="86">
        <v>40705</v>
      </c>
      <c r="C1650" t="s">
        <v>1671</v>
      </c>
      <c r="D1650">
        <v>22</v>
      </c>
      <c r="E1650">
        <v>127.56</v>
      </c>
      <c r="F1650" t="s">
        <v>1660</v>
      </c>
      <c r="G1650">
        <v>5.63</v>
      </c>
      <c r="H1650" t="s">
        <v>1661</v>
      </c>
      <c r="I1650" t="s">
        <v>1655</v>
      </c>
      <c r="J1650" t="s">
        <v>1668</v>
      </c>
      <c r="K1650" t="s">
        <v>1682</v>
      </c>
      <c r="L1650" t="s">
        <v>1658</v>
      </c>
      <c r="M1650" s="86">
        <v>40706</v>
      </c>
    </row>
    <row r="1651" spans="1:13" x14ac:dyDescent="0.2">
      <c r="A1651">
        <v>59783</v>
      </c>
      <c r="B1651" s="86">
        <v>40409</v>
      </c>
      <c r="C1651" t="s">
        <v>1652</v>
      </c>
      <c r="D1651">
        <v>36</v>
      </c>
      <c r="E1651">
        <v>77.430000000000007</v>
      </c>
      <c r="F1651" t="s">
        <v>1660</v>
      </c>
      <c r="G1651">
        <v>2.56</v>
      </c>
      <c r="H1651" t="s">
        <v>1681</v>
      </c>
      <c r="I1651" t="s">
        <v>1667</v>
      </c>
      <c r="J1651" t="s">
        <v>1668</v>
      </c>
      <c r="K1651" t="s">
        <v>1684</v>
      </c>
      <c r="L1651" t="s">
        <v>1680</v>
      </c>
      <c r="M1651" s="86">
        <v>40414</v>
      </c>
    </row>
    <row r="1652" spans="1:13" x14ac:dyDescent="0.2">
      <c r="A1652">
        <v>50983</v>
      </c>
      <c r="B1652" s="86">
        <v>40722</v>
      </c>
      <c r="C1652" t="s">
        <v>1671</v>
      </c>
      <c r="D1652">
        <v>39</v>
      </c>
      <c r="E1652">
        <v>3063.1</v>
      </c>
      <c r="F1652" t="s">
        <v>1660</v>
      </c>
      <c r="G1652">
        <v>35</v>
      </c>
      <c r="H1652" t="s">
        <v>1681</v>
      </c>
      <c r="I1652" t="s">
        <v>1676</v>
      </c>
      <c r="J1652" t="s">
        <v>1668</v>
      </c>
      <c r="K1652" t="s">
        <v>1694</v>
      </c>
      <c r="L1652" t="s">
        <v>1687</v>
      </c>
      <c r="M1652" s="86">
        <v>40723</v>
      </c>
    </row>
    <row r="1653" spans="1:13" x14ac:dyDescent="0.2">
      <c r="A1653">
        <v>36359</v>
      </c>
      <c r="B1653" s="86">
        <v>40870</v>
      </c>
      <c r="C1653" t="s">
        <v>1659</v>
      </c>
      <c r="D1653">
        <v>2</v>
      </c>
      <c r="E1653">
        <v>68.66</v>
      </c>
      <c r="F1653" t="s">
        <v>1660</v>
      </c>
      <c r="G1653">
        <v>5.76</v>
      </c>
      <c r="H1653" t="s">
        <v>1654</v>
      </c>
      <c r="I1653" t="s">
        <v>1667</v>
      </c>
      <c r="J1653" t="s">
        <v>1668</v>
      </c>
      <c r="K1653" t="s">
        <v>1679</v>
      </c>
      <c r="L1653" t="s">
        <v>1658</v>
      </c>
      <c r="M1653" s="86">
        <v>40871</v>
      </c>
    </row>
    <row r="1654" spans="1:13" x14ac:dyDescent="0.2">
      <c r="A1654">
        <v>53798</v>
      </c>
      <c r="B1654" s="86">
        <v>39922</v>
      </c>
      <c r="C1654" t="s">
        <v>1652</v>
      </c>
      <c r="D1654">
        <v>41</v>
      </c>
      <c r="E1654">
        <v>4987.7299999999996</v>
      </c>
      <c r="F1654" t="s">
        <v>1672</v>
      </c>
      <c r="G1654">
        <v>70.2</v>
      </c>
      <c r="H1654" t="s">
        <v>1685</v>
      </c>
      <c r="I1654" t="s">
        <v>1667</v>
      </c>
      <c r="J1654" t="s">
        <v>1656</v>
      </c>
      <c r="K1654" t="s">
        <v>1673</v>
      </c>
      <c r="L1654" t="s">
        <v>1674</v>
      </c>
      <c r="M1654" s="86">
        <v>39927</v>
      </c>
    </row>
    <row r="1655" spans="1:13" x14ac:dyDescent="0.2">
      <c r="A1655">
        <v>25031</v>
      </c>
      <c r="B1655" s="86">
        <v>40048</v>
      </c>
      <c r="C1655" t="s">
        <v>1659</v>
      </c>
      <c r="D1655">
        <v>20</v>
      </c>
      <c r="E1655">
        <v>100.11</v>
      </c>
      <c r="F1655" t="s">
        <v>1660</v>
      </c>
      <c r="G1655">
        <v>4.7</v>
      </c>
      <c r="H1655" t="s">
        <v>1654</v>
      </c>
      <c r="I1655" t="s">
        <v>1655</v>
      </c>
      <c r="J1655" t="s">
        <v>1668</v>
      </c>
      <c r="K1655" t="s">
        <v>1679</v>
      </c>
      <c r="L1655" t="s">
        <v>1658</v>
      </c>
      <c r="M1655" s="86">
        <v>40049</v>
      </c>
    </row>
    <row r="1656" spans="1:13" x14ac:dyDescent="0.2">
      <c r="A1656">
        <v>37829</v>
      </c>
      <c r="B1656" s="86">
        <v>40450</v>
      </c>
      <c r="C1656" t="s">
        <v>1666</v>
      </c>
      <c r="D1656">
        <v>28</v>
      </c>
      <c r="E1656">
        <v>257.89999999999998</v>
      </c>
      <c r="F1656" t="s">
        <v>1660</v>
      </c>
      <c r="G1656">
        <v>8.2899999999999991</v>
      </c>
      <c r="H1656" t="s">
        <v>1692</v>
      </c>
      <c r="I1656" t="s">
        <v>1667</v>
      </c>
      <c r="J1656" t="s">
        <v>1668</v>
      </c>
      <c r="K1656" t="s">
        <v>1696</v>
      </c>
      <c r="L1656" t="s">
        <v>1658</v>
      </c>
      <c r="M1656" s="86">
        <v>40452</v>
      </c>
    </row>
    <row r="1657" spans="1:13" x14ac:dyDescent="0.2">
      <c r="A1657">
        <v>7458</v>
      </c>
      <c r="B1657" s="86">
        <v>41003</v>
      </c>
      <c r="C1657" t="s">
        <v>1671</v>
      </c>
      <c r="D1657">
        <v>46</v>
      </c>
      <c r="E1657">
        <v>511.07</v>
      </c>
      <c r="F1657" t="s">
        <v>1660</v>
      </c>
      <c r="G1657">
        <v>6.5</v>
      </c>
      <c r="H1657" t="s">
        <v>1692</v>
      </c>
      <c r="I1657" t="s">
        <v>1667</v>
      </c>
      <c r="J1657" t="s">
        <v>1663</v>
      </c>
      <c r="K1657" t="s">
        <v>1677</v>
      </c>
      <c r="L1657" t="s">
        <v>1658</v>
      </c>
      <c r="M1657" s="86">
        <v>41004</v>
      </c>
    </row>
    <row r="1658" spans="1:13" x14ac:dyDescent="0.2">
      <c r="A1658">
        <v>37760</v>
      </c>
      <c r="B1658" s="86">
        <v>40039</v>
      </c>
      <c r="C1658" t="s">
        <v>1659</v>
      </c>
      <c r="D1658">
        <v>18</v>
      </c>
      <c r="E1658">
        <v>157.85</v>
      </c>
      <c r="F1658" t="s">
        <v>1660</v>
      </c>
      <c r="G1658">
        <v>1.99</v>
      </c>
      <c r="H1658" t="s">
        <v>1683</v>
      </c>
      <c r="I1658" t="s">
        <v>1662</v>
      </c>
      <c r="J1658" t="s">
        <v>1663</v>
      </c>
      <c r="K1658" t="s">
        <v>1677</v>
      </c>
      <c r="L1658" t="s">
        <v>1680</v>
      </c>
      <c r="M1658" s="86">
        <v>40040</v>
      </c>
    </row>
    <row r="1659" spans="1:13" x14ac:dyDescent="0.2">
      <c r="A1659">
        <v>48455</v>
      </c>
      <c r="B1659" s="86">
        <v>39966</v>
      </c>
      <c r="C1659" t="s">
        <v>1671</v>
      </c>
      <c r="D1659">
        <v>2</v>
      </c>
      <c r="E1659">
        <v>25.96</v>
      </c>
      <c r="F1659" t="s">
        <v>1660</v>
      </c>
      <c r="G1659">
        <v>6.24</v>
      </c>
      <c r="H1659" t="s">
        <v>1661</v>
      </c>
      <c r="I1659" t="s">
        <v>1662</v>
      </c>
      <c r="J1659" t="s">
        <v>1663</v>
      </c>
      <c r="K1659" t="s">
        <v>1695</v>
      </c>
      <c r="L1659" t="s">
        <v>1665</v>
      </c>
      <c r="M1659" s="86">
        <v>39967</v>
      </c>
    </row>
    <row r="1660" spans="1:13" x14ac:dyDescent="0.2">
      <c r="A1660">
        <v>12806</v>
      </c>
      <c r="B1660" s="86">
        <v>40901</v>
      </c>
      <c r="C1660" t="s">
        <v>1666</v>
      </c>
      <c r="D1660">
        <v>20</v>
      </c>
      <c r="E1660">
        <v>761.23</v>
      </c>
      <c r="F1660" t="s">
        <v>1660</v>
      </c>
      <c r="G1660">
        <v>14.72</v>
      </c>
      <c r="H1660" t="s">
        <v>1654</v>
      </c>
      <c r="I1660" t="s">
        <v>1662</v>
      </c>
      <c r="J1660" t="s">
        <v>1668</v>
      </c>
      <c r="K1660" t="s">
        <v>1696</v>
      </c>
      <c r="L1660" t="s">
        <v>1658</v>
      </c>
      <c r="M1660" s="86">
        <v>40902</v>
      </c>
    </row>
    <row r="1661" spans="1:13" x14ac:dyDescent="0.2">
      <c r="A1661">
        <v>49319</v>
      </c>
      <c r="B1661" s="86">
        <v>40780</v>
      </c>
      <c r="C1661" t="s">
        <v>1652</v>
      </c>
      <c r="D1661">
        <v>40</v>
      </c>
      <c r="E1661">
        <v>289.19</v>
      </c>
      <c r="F1661" t="s">
        <v>1660</v>
      </c>
      <c r="G1661">
        <v>6.15</v>
      </c>
      <c r="H1661" t="s">
        <v>1688</v>
      </c>
      <c r="I1661" t="s">
        <v>1667</v>
      </c>
      <c r="J1661" t="s">
        <v>1668</v>
      </c>
      <c r="K1661" t="s">
        <v>1679</v>
      </c>
      <c r="L1661" t="s">
        <v>1658</v>
      </c>
      <c r="M1661" s="86">
        <v>40782</v>
      </c>
    </row>
    <row r="1662" spans="1:13" x14ac:dyDescent="0.2">
      <c r="A1662">
        <v>24067</v>
      </c>
      <c r="B1662" s="86">
        <v>41143</v>
      </c>
      <c r="C1662" t="s">
        <v>1659</v>
      </c>
      <c r="D1662">
        <v>19</v>
      </c>
      <c r="E1662">
        <v>120.56</v>
      </c>
      <c r="F1662" t="s">
        <v>1660</v>
      </c>
      <c r="G1662">
        <v>7.5</v>
      </c>
      <c r="H1662" t="s">
        <v>1689</v>
      </c>
      <c r="I1662" t="s">
        <v>1667</v>
      </c>
      <c r="J1662" t="s">
        <v>1668</v>
      </c>
      <c r="K1662" t="s">
        <v>1679</v>
      </c>
      <c r="L1662" t="s">
        <v>1658</v>
      </c>
      <c r="M1662" s="86">
        <v>41144</v>
      </c>
    </row>
    <row r="1663" spans="1:13" x14ac:dyDescent="0.2">
      <c r="A1663">
        <v>46531</v>
      </c>
      <c r="B1663" s="86">
        <v>40776</v>
      </c>
      <c r="C1663" t="s">
        <v>1652</v>
      </c>
      <c r="D1663">
        <v>17</v>
      </c>
      <c r="E1663">
        <v>3064.6579999999999</v>
      </c>
      <c r="F1663" t="s">
        <v>1660</v>
      </c>
      <c r="G1663">
        <v>2.79</v>
      </c>
      <c r="H1663" t="s">
        <v>1683</v>
      </c>
      <c r="I1663" t="s">
        <v>1655</v>
      </c>
      <c r="J1663" t="s">
        <v>1663</v>
      </c>
      <c r="K1663" t="s">
        <v>1664</v>
      </c>
      <c r="L1663" t="s">
        <v>1658</v>
      </c>
      <c r="M1663" s="86">
        <v>40781</v>
      </c>
    </row>
    <row r="1664" spans="1:13" x14ac:dyDescent="0.2">
      <c r="A1664">
        <v>45346</v>
      </c>
      <c r="B1664" s="86">
        <v>41228</v>
      </c>
      <c r="C1664" t="s">
        <v>1659</v>
      </c>
      <c r="D1664">
        <v>37</v>
      </c>
      <c r="E1664">
        <v>692.15</v>
      </c>
      <c r="F1664" t="s">
        <v>1660</v>
      </c>
      <c r="G1664">
        <v>5.97</v>
      </c>
      <c r="H1664" t="s">
        <v>1685</v>
      </c>
      <c r="I1664" t="s">
        <v>1655</v>
      </c>
      <c r="J1664" t="s">
        <v>1668</v>
      </c>
      <c r="K1664" t="s">
        <v>1679</v>
      </c>
      <c r="L1664" t="s">
        <v>1658</v>
      </c>
      <c r="M1664" s="86">
        <v>41228</v>
      </c>
    </row>
    <row r="1665" spans="1:13" x14ac:dyDescent="0.2">
      <c r="A1665">
        <v>48642</v>
      </c>
      <c r="B1665" s="86">
        <v>40210</v>
      </c>
      <c r="C1665" t="s">
        <v>1659</v>
      </c>
      <c r="D1665">
        <v>4</v>
      </c>
      <c r="E1665">
        <v>37.729999999999997</v>
      </c>
      <c r="F1665" t="s">
        <v>1660</v>
      </c>
      <c r="G1665">
        <v>3.5</v>
      </c>
      <c r="H1665" t="s">
        <v>1661</v>
      </c>
      <c r="I1665" t="s">
        <v>1676</v>
      </c>
      <c r="J1665" t="s">
        <v>1668</v>
      </c>
      <c r="K1665" t="s">
        <v>1702</v>
      </c>
      <c r="L1665" t="s">
        <v>1658</v>
      </c>
      <c r="M1665" s="86">
        <v>40212</v>
      </c>
    </row>
    <row r="1666" spans="1:13" x14ac:dyDescent="0.2">
      <c r="A1666">
        <v>48197</v>
      </c>
      <c r="B1666" s="86">
        <v>41034</v>
      </c>
      <c r="C1666" t="s">
        <v>1666</v>
      </c>
      <c r="D1666">
        <v>32</v>
      </c>
      <c r="E1666">
        <v>1282.49</v>
      </c>
      <c r="F1666" t="s">
        <v>1660</v>
      </c>
      <c r="G1666">
        <v>14.45</v>
      </c>
      <c r="H1666" t="s">
        <v>1654</v>
      </c>
      <c r="I1666" t="s">
        <v>1655</v>
      </c>
      <c r="J1666" t="s">
        <v>1656</v>
      </c>
      <c r="K1666" t="s">
        <v>1657</v>
      </c>
      <c r="L1666" t="s">
        <v>1687</v>
      </c>
      <c r="M1666" s="86">
        <v>41036</v>
      </c>
    </row>
    <row r="1667" spans="1:13" x14ac:dyDescent="0.2">
      <c r="A1667">
        <v>9857</v>
      </c>
      <c r="B1667" s="86">
        <v>40309</v>
      </c>
      <c r="C1667" t="s">
        <v>1659</v>
      </c>
      <c r="D1667">
        <v>49</v>
      </c>
      <c r="E1667">
        <v>675.71</v>
      </c>
      <c r="F1667" t="s">
        <v>1660</v>
      </c>
      <c r="G1667">
        <v>8.7799999999999994</v>
      </c>
      <c r="H1667" t="s">
        <v>1661</v>
      </c>
      <c r="I1667" t="s">
        <v>1676</v>
      </c>
      <c r="J1667" t="s">
        <v>1656</v>
      </c>
      <c r="K1667" t="s">
        <v>1657</v>
      </c>
      <c r="L1667" t="s">
        <v>1658</v>
      </c>
      <c r="M1667" s="86">
        <v>40309</v>
      </c>
    </row>
    <row r="1668" spans="1:13" x14ac:dyDescent="0.2">
      <c r="A1668">
        <v>30403</v>
      </c>
      <c r="B1668" s="86">
        <v>41100</v>
      </c>
      <c r="C1668" t="s">
        <v>1659</v>
      </c>
      <c r="D1668">
        <v>24</v>
      </c>
      <c r="E1668">
        <v>3583.52</v>
      </c>
      <c r="F1668" t="s">
        <v>1660</v>
      </c>
      <c r="G1668">
        <v>19.989999999999998</v>
      </c>
      <c r="H1668" t="s">
        <v>1685</v>
      </c>
      <c r="I1668" t="s">
        <v>1676</v>
      </c>
      <c r="J1668" t="s">
        <v>1668</v>
      </c>
      <c r="K1668" t="s">
        <v>1694</v>
      </c>
      <c r="L1668" t="s">
        <v>1658</v>
      </c>
      <c r="M1668" s="86">
        <v>41101</v>
      </c>
    </row>
    <row r="1669" spans="1:13" x14ac:dyDescent="0.2">
      <c r="A1669">
        <v>40672</v>
      </c>
      <c r="B1669" s="86">
        <v>41211</v>
      </c>
      <c r="C1669" t="s">
        <v>1652</v>
      </c>
      <c r="D1669">
        <v>16</v>
      </c>
      <c r="E1669">
        <v>1617.91</v>
      </c>
      <c r="F1669" t="s">
        <v>1672</v>
      </c>
      <c r="G1669">
        <v>35.840000000000003</v>
      </c>
      <c r="H1669" t="s">
        <v>1683</v>
      </c>
      <c r="I1669" t="s">
        <v>1655</v>
      </c>
      <c r="J1669" t="s">
        <v>1656</v>
      </c>
      <c r="K1669" t="s">
        <v>1701</v>
      </c>
      <c r="L1669" t="s">
        <v>1698</v>
      </c>
      <c r="M1669" s="86">
        <v>41213</v>
      </c>
    </row>
    <row r="1670" spans="1:13" x14ac:dyDescent="0.2">
      <c r="A1670">
        <v>31461</v>
      </c>
      <c r="B1670" s="86">
        <v>40721</v>
      </c>
      <c r="C1670" t="s">
        <v>1675</v>
      </c>
      <c r="D1670">
        <v>26</v>
      </c>
      <c r="E1670">
        <v>1463.42</v>
      </c>
      <c r="F1670" t="s">
        <v>1660</v>
      </c>
      <c r="G1670">
        <v>3.99</v>
      </c>
      <c r="H1670" t="s">
        <v>1681</v>
      </c>
      <c r="I1670" t="s">
        <v>1667</v>
      </c>
      <c r="J1670" t="s">
        <v>1668</v>
      </c>
      <c r="K1670" t="s">
        <v>1702</v>
      </c>
      <c r="L1670" t="s">
        <v>1658</v>
      </c>
      <c r="M1670" s="86">
        <v>40723</v>
      </c>
    </row>
    <row r="1671" spans="1:13" x14ac:dyDescent="0.2">
      <c r="A1671">
        <v>9024</v>
      </c>
      <c r="B1671" s="86">
        <v>41062</v>
      </c>
      <c r="C1671" t="s">
        <v>1675</v>
      </c>
      <c r="D1671">
        <v>44</v>
      </c>
      <c r="E1671">
        <v>2318.2134999999998</v>
      </c>
      <c r="F1671" t="s">
        <v>1660</v>
      </c>
      <c r="G1671">
        <v>2.79</v>
      </c>
      <c r="H1671" t="s">
        <v>1692</v>
      </c>
      <c r="I1671" t="s">
        <v>1676</v>
      </c>
      <c r="J1671" t="s">
        <v>1663</v>
      </c>
      <c r="K1671" t="s">
        <v>1664</v>
      </c>
      <c r="L1671" t="s">
        <v>1658</v>
      </c>
      <c r="M1671" s="86">
        <v>41062</v>
      </c>
    </row>
    <row r="1672" spans="1:13" x14ac:dyDescent="0.2">
      <c r="A1672">
        <v>50338</v>
      </c>
      <c r="B1672" s="86">
        <v>39895</v>
      </c>
      <c r="C1672" t="s">
        <v>1666</v>
      </c>
      <c r="D1672">
        <v>36</v>
      </c>
      <c r="E1672">
        <v>551.44000000000005</v>
      </c>
      <c r="F1672" t="s">
        <v>1660</v>
      </c>
      <c r="G1672">
        <v>7.51</v>
      </c>
      <c r="H1672" t="s">
        <v>1692</v>
      </c>
      <c r="I1672" t="s">
        <v>1667</v>
      </c>
      <c r="J1672" t="s">
        <v>1663</v>
      </c>
      <c r="K1672" t="s">
        <v>1695</v>
      </c>
      <c r="L1672" t="s">
        <v>1665</v>
      </c>
      <c r="M1672" s="86">
        <v>39897</v>
      </c>
    </row>
    <row r="1673" spans="1:13" x14ac:dyDescent="0.2">
      <c r="A1673">
        <v>967</v>
      </c>
      <c r="B1673" s="86">
        <v>41080</v>
      </c>
      <c r="C1673" t="s">
        <v>1675</v>
      </c>
      <c r="D1673">
        <v>42</v>
      </c>
      <c r="E1673">
        <v>1634.9</v>
      </c>
      <c r="F1673" t="s">
        <v>1660</v>
      </c>
      <c r="G1673">
        <v>2.9</v>
      </c>
      <c r="H1673" t="s">
        <v>1681</v>
      </c>
      <c r="I1673" t="s">
        <v>1655</v>
      </c>
      <c r="J1673" t="s">
        <v>1668</v>
      </c>
      <c r="K1673" t="s">
        <v>1669</v>
      </c>
      <c r="L1673" t="s">
        <v>1680</v>
      </c>
      <c r="M1673" s="86">
        <v>41081</v>
      </c>
    </row>
    <row r="1674" spans="1:13" x14ac:dyDescent="0.2">
      <c r="A1674">
        <v>19329</v>
      </c>
      <c r="B1674" s="86">
        <v>40244</v>
      </c>
      <c r="C1674" t="s">
        <v>1666</v>
      </c>
      <c r="D1674">
        <v>6</v>
      </c>
      <c r="E1674">
        <v>231.7525</v>
      </c>
      <c r="F1674" t="s">
        <v>1660</v>
      </c>
      <c r="G1674">
        <v>4.99</v>
      </c>
      <c r="H1674" t="s">
        <v>1683</v>
      </c>
      <c r="I1674" t="s">
        <v>1667</v>
      </c>
      <c r="J1674" t="s">
        <v>1663</v>
      </c>
      <c r="K1674" t="s">
        <v>1664</v>
      </c>
      <c r="L1674" t="s">
        <v>1658</v>
      </c>
      <c r="M1674" s="86">
        <v>40245</v>
      </c>
    </row>
    <row r="1675" spans="1:13" x14ac:dyDescent="0.2">
      <c r="A1675">
        <v>11047</v>
      </c>
      <c r="B1675" s="86">
        <v>40522</v>
      </c>
      <c r="C1675" t="s">
        <v>1652</v>
      </c>
      <c r="D1675">
        <v>27</v>
      </c>
      <c r="E1675">
        <v>1991.26</v>
      </c>
      <c r="F1675" t="s">
        <v>1672</v>
      </c>
      <c r="G1675">
        <v>60</v>
      </c>
      <c r="H1675" t="s">
        <v>1693</v>
      </c>
      <c r="I1675" t="s">
        <v>1676</v>
      </c>
      <c r="J1675" t="s">
        <v>1668</v>
      </c>
      <c r="K1675" t="s">
        <v>1702</v>
      </c>
      <c r="L1675" t="s">
        <v>1674</v>
      </c>
      <c r="M1675" s="86">
        <v>40529</v>
      </c>
    </row>
    <row r="1676" spans="1:13" x14ac:dyDescent="0.2">
      <c r="A1676">
        <v>35842</v>
      </c>
      <c r="B1676" s="86">
        <v>41053</v>
      </c>
      <c r="C1676" t="s">
        <v>1659</v>
      </c>
      <c r="D1676">
        <v>18</v>
      </c>
      <c r="E1676">
        <v>53.79</v>
      </c>
      <c r="F1676" t="s">
        <v>1660</v>
      </c>
      <c r="G1676">
        <v>0.99</v>
      </c>
      <c r="H1676" t="s">
        <v>1688</v>
      </c>
      <c r="I1676" t="s">
        <v>1676</v>
      </c>
      <c r="J1676" t="s">
        <v>1668</v>
      </c>
      <c r="K1676" t="s">
        <v>1697</v>
      </c>
      <c r="L1676" t="s">
        <v>1658</v>
      </c>
      <c r="M1676" s="86">
        <v>41055</v>
      </c>
    </row>
    <row r="1677" spans="1:13" x14ac:dyDescent="0.2">
      <c r="A1677">
        <v>15399</v>
      </c>
      <c r="B1677" s="86">
        <v>41042</v>
      </c>
      <c r="C1677" t="s">
        <v>1671</v>
      </c>
      <c r="D1677">
        <v>7</v>
      </c>
      <c r="E1677">
        <v>2202.4499999999998</v>
      </c>
      <c r="F1677" t="s">
        <v>1672</v>
      </c>
      <c r="G1677">
        <v>69.55</v>
      </c>
      <c r="H1677" t="s">
        <v>1683</v>
      </c>
      <c r="I1677" t="s">
        <v>1662</v>
      </c>
      <c r="J1677" t="s">
        <v>1656</v>
      </c>
      <c r="K1677" t="s">
        <v>1673</v>
      </c>
      <c r="L1677" t="s">
        <v>1674</v>
      </c>
      <c r="M1677" s="86">
        <v>41044</v>
      </c>
    </row>
    <row r="1678" spans="1:13" x14ac:dyDescent="0.2">
      <c r="A1678">
        <v>50789</v>
      </c>
      <c r="B1678" s="86">
        <v>40614</v>
      </c>
      <c r="C1678" t="s">
        <v>1666</v>
      </c>
      <c r="D1678">
        <v>23</v>
      </c>
      <c r="E1678">
        <v>8673.9</v>
      </c>
      <c r="F1678" t="s">
        <v>1660</v>
      </c>
      <c r="G1678">
        <v>19.989999999999998</v>
      </c>
      <c r="H1678" t="s">
        <v>1690</v>
      </c>
      <c r="I1678" t="s">
        <v>1655</v>
      </c>
      <c r="J1678" t="s">
        <v>1668</v>
      </c>
      <c r="K1678" t="s">
        <v>1682</v>
      </c>
      <c r="L1678" t="s">
        <v>1658</v>
      </c>
      <c r="M1678" s="86">
        <v>40616</v>
      </c>
    </row>
    <row r="1679" spans="1:13" x14ac:dyDescent="0.2">
      <c r="A1679">
        <v>24743</v>
      </c>
      <c r="B1679" s="86">
        <v>41088</v>
      </c>
      <c r="C1679" t="s">
        <v>1652</v>
      </c>
      <c r="D1679">
        <v>47</v>
      </c>
      <c r="E1679">
        <v>9633.59</v>
      </c>
      <c r="F1679" t="s">
        <v>1672</v>
      </c>
      <c r="G1679">
        <v>64.2</v>
      </c>
      <c r="H1679" t="s">
        <v>1678</v>
      </c>
      <c r="I1679" t="s">
        <v>1667</v>
      </c>
      <c r="J1679" t="s">
        <v>1656</v>
      </c>
      <c r="K1679" t="s">
        <v>1673</v>
      </c>
      <c r="L1679" t="s">
        <v>1674</v>
      </c>
      <c r="M1679" s="86">
        <v>41095</v>
      </c>
    </row>
    <row r="1680" spans="1:13" x14ac:dyDescent="0.2">
      <c r="A1680">
        <v>8454</v>
      </c>
      <c r="B1680" s="86">
        <v>41136</v>
      </c>
      <c r="C1680" t="s">
        <v>1675</v>
      </c>
      <c r="D1680">
        <v>38</v>
      </c>
      <c r="E1680">
        <v>218.77</v>
      </c>
      <c r="F1680" t="s">
        <v>1660</v>
      </c>
      <c r="G1680">
        <v>7.78</v>
      </c>
      <c r="H1680" t="s">
        <v>1661</v>
      </c>
      <c r="I1680" t="s">
        <v>1662</v>
      </c>
      <c r="J1680" t="s">
        <v>1668</v>
      </c>
      <c r="K1680" t="s">
        <v>1682</v>
      </c>
      <c r="L1680" t="s">
        <v>1658</v>
      </c>
      <c r="M1680" s="86">
        <v>41139</v>
      </c>
    </row>
    <row r="1681" spans="1:13" x14ac:dyDescent="0.2">
      <c r="A1681">
        <v>5346</v>
      </c>
      <c r="B1681" s="86">
        <v>40537</v>
      </c>
      <c r="C1681" t="s">
        <v>1671</v>
      </c>
      <c r="D1681">
        <v>34</v>
      </c>
      <c r="E1681">
        <v>2932.99</v>
      </c>
      <c r="F1681" t="s">
        <v>1660</v>
      </c>
      <c r="G1681">
        <v>56.2</v>
      </c>
      <c r="H1681" t="s">
        <v>1654</v>
      </c>
      <c r="I1681" t="s">
        <v>1676</v>
      </c>
      <c r="J1681" t="s">
        <v>1656</v>
      </c>
      <c r="K1681" t="s">
        <v>1657</v>
      </c>
      <c r="L1681" t="s">
        <v>1665</v>
      </c>
      <c r="M1681" s="86">
        <v>40538</v>
      </c>
    </row>
    <row r="1682" spans="1:13" x14ac:dyDescent="0.2">
      <c r="A1682">
        <v>37920</v>
      </c>
      <c r="B1682" s="86">
        <v>40373</v>
      </c>
      <c r="C1682" t="s">
        <v>1671</v>
      </c>
      <c r="D1682">
        <v>48</v>
      </c>
      <c r="E1682">
        <v>414.42</v>
      </c>
      <c r="F1682" t="s">
        <v>1660</v>
      </c>
      <c r="G1682">
        <v>8.99</v>
      </c>
      <c r="H1682" t="s">
        <v>1661</v>
      </c>
      <c r="I1682" t="s">
        <v>1667</v>
      </c>
      <c r="J1682" t="s">
        <v>1663</v>
      </c>
      <c r="K1682" t="s">
        <v>1677</v>
      </c>
      <c r="L1682" t="s">
        <v>1680</v>
      </c>
      <c r="M1682" s="86">
        <v>40375</v>
      </c>
    </row>
    <row r="1683" spans="1:13" x14ac:dyDescent="0.2">
      <c r="A1683">
        <v>19812</v>
      </c>
      <c r="B1683" s="86">
        <v>40270</v>
      </c>
      <c r="C1683" t="s">
        <v>1652</v>
      </c>
      <c r="D1683">
        <v>3</v>
      </c>
      <c r="E1683">
        <v>1358.7760000000001</v>
      </c>
      <c r="F1683" t="s">
        <v>1672</v>
      </c>
      <c r="G1683">
        <v>45.7</v>
      </c>
      <c r="H1683" t="s">
        <v>1685</v>
      </c>
      <c r="I1683" t="s">
        <v>1676</v>
      </c>
      <c r="J1683" t="s">
        <v>1656</v>
      </c>
      <c r="K1683" t="s">
        <v>1691</v>
      </c>
      <c r="L1683" t="s">
        <v>1698</v>
      </c>
      <c r="M1683" s="86">
        <v>40275</v>
      </c>
    </row>
    <row r="1684" spans="1:13" x14ac:dyDescent="0.2">
      <c r="A1684">
        <v>37541</v>
      </c>
      <c r="B1684" s="86">
        <v>40235</v>
      </c>
      <c r="C1684" t="s">
        <v>1675</v>
      </c>
      <c r="D1684">
        <v>10</v>
      </c>
      <c r="E1684">
        <v>550.61</v>
      </c>
      <c r="F1684" t="s">
        <v>1653</v>
      </c>
      <c r="G1684">
        <v>13.88</v>
      </c>
      <c r="H1684" t="s">
        <v>1678</v>
      </c>
      <c r="I1684" t="s">
        <v>1662</v>
      </c>
      <c r="J1684" t="s">
        <v>1668</v>
      </c>
      <c r="K1684" t="s">
        <v>1679</v>
      </c>
      <c r="L1684" t="s">
        <v>1658</v>
      </c>
      <c r="M1684" s="86">
        <v>40236</v>
      </c>
    </row>
    <row r="1685" spans="1:13" x14ac:dyDescent="0.2">
      <c r="A1685">
        <v>57606</v>
      </c>
      <c r="B1685" s="86">
        <v>40181</v>
      </c>
      <c r="C1685" t="s">
        <v>1666</v>
      </c>
      <c r="D1685">
        <v>37</v>
      </c>
      <c r="E1685">
        <v>294.48</v>
      </c>
      <c r="F1685" t="s">
        <v>1660</v>
      </c>
      <c r="G1685">
        <v>3.62</v>
      </c>
      <c r="H1685" t="s">
        <v>1661</v>
      </c>
      <c r="I1685" t="s">
        <v>1655</v>
      </c>
      <c r="J1685" t="s">
        <v>1663</v>
      </c>
      <c r="K1685" t="s">
        <v>1677</v>
      </c>
      <c r="L1685" t="s">
        <v>1680</v>
      </c>
      <c r="M1685" s="86">
        <v>40182</v>
      </c>
    </row>
    <row r="1686" spans="1:13" x14ac:dyDescent="0.2">
      <c r="A1686">
        <v>10439</v>
      </c>
      <c r="B1686" s="86">
        <v>40996</v>
      </c>
      <c r="C1686" t="s">
        <v>1666</v>
      </c>
      <c r="D1686">
        <v>27</v>
      </c>
      <c r="E1686">
        <v>75.06</v>
      </c>
      <c r="F1686" t="s">
        <v>1660</v>
      </c>
      <c r="G1686">
        <v>0.5</v>
      </c>
      <c r="H1686" t="s">
        <v>1685</v>
      </c>
      <c r="I1686" t="s">
        <v>1655</v>
      </c>
      <c r="J1686" t="s">
        <v>1668</v>
      </c>
      <c r="K1686" t="s">
        <v>1697</v>
      </c>
      <c r="L1686" t="s">
        <v>1658</v>
      </c>
      <c r="M1686" s="86">
        <v>40997</v>
      </c>
    </row>
    <row r="1687" spans="1:13" x14ac:dyDescent="0.2">
      <c r="A1687">
        <v>14023</v>
      </c>
      <c r="B1687" s="86">
        <v>40229</v>
      </c>
      <c r="C1687" t="s">
        <v>1666</v>
      </c>
      <c r="D1687">
        <v>36</v>
      </c>
      <c r="E1687">
        <v>711.1</v>
      </c>
      <c r="F1687" t="s">
        <v>1660</v>
      </c>
      <c r="G1687">
        <v>2.99</v>
      </c>
      <c r="H1687" t="s">
        <v>1661</v>
      </c>
      <c r="I1687" t="s">
        <v>1667</v>
      </c>
      <c r="J1687" t="s">
        <v>1668</v>
      </c>
      <c r="K1687" t="s">
        <v>1682</v>
      </c>
      <c r="L1687" t="s">
        <v>1658</v>
      </c>
      <c r="M1687" s="86">
        <v>40231</v>
      </c>
    </row>
    <row r="1688" spans="1:13" x14ac:dyDescent="0.2">
      <c r="A1688">
        <v>30532</v>
      </c>
      <c r="B1688" s="86">
        <v>40873</v>
      </c>
      <c r="C1688" t="s">
        <v>1659</v>
      </c>
      <c r="D1688">
        <v>45</v>
      </c>
      <c r="E1688">
        <v>514.03</v>
      </c>
      <c r="F1688" t="s">
        <v>1660</v>
      </c>
      <c r="G1688">
        <v>5.01</v>
      </c>
      <c r="H1688" t="s">
        <v>1661</v>
      </c>
      <c r="I1688" t="s">
        <v>1676</v>
      </c>
      <c r="J1688" t="s">
        <v>1668</v>
      </c>
      <c r="K1688" t="s">
        <v>1679</v>
      </c>
      <c r="L1688" t="s">
        <v>1658</v>
      </c>
      <c r="M1688" s="86">
        <v>40875</v>
      </c>
    </row>
    <row r="1689" spans="1:13" x14ac:dyDescent="0.2">
      <c r="A1689">
        <v>58722</v>
      </c>
      <c r="B1689" s="86">
        <v>41193</v>
      </c>
      <c r="C1689" t="s">
        <v>1671</v>
      </c>
      <c r="D1689">
        <v>45</v>
      </c>
      <c r="E1689">
        <v>4042.96</v>
      </c>
      <c r="F1689" t="s">
        <v>1672</v>
      </c>
      <c r="G1689">
        <v>42</v>
      </c>
      <c r="H1689" t="s">
        <v>1685</v>
      </c>
      <c r="I1689" t="s">
        <v>1662</v>
      </c>
      <c r="J1689" t="s">
        <v>1656</v>
      </c>
      <c r="K1689" t="s">
        <v>1673</v>
      </c>
      <c r="L1689" t="s">
        <v>1674</v>
      </c>
      <c r="M1689" s="86">
        <v>41195</v>
      </c>
    </row>
    <row r="1690" spans="1:13" x14ac:dyDescent="0.2">
      <c r="A1690">
        <v>36099</v>
      </c>
      <c r="B1690" s="86">
        <v>40438</v>
      </c>
      <c r="C1690" t="s">
        <v>1652</v>
      </c>
      <c r="D1690">
        <v>32</v>
      </c>
      <c r="E1690">
        <v>85.49</v>
      </c>
      <c r="F1690" t="s">
        <v>1660</v>
      </c>
      <c r="G1690">
        <v>0.7</v>
      </c>
      <c r="H1690" t="s">
        <v>1654</v>
      </c>
      <c r="I1690" t="s">
        <v>1676</v>
      </c>
      <c r="J1690" t="s">
        <v>1668</v>
      </c>
      <c r="K1690" t="s">
        <v>1669</v>
      </c>
      <c r="L1690" t="s">
        <v>1670</v>
      </c>
      <c r="M1690" s="86">
        <v>40443</v>
      </c>
    </row>
    <row r="1691" spans="1:13" x14ac:dyDescent="0.2">
      <c r="A1691">
        <v>1793</v>
      </c>
      <c r="B1691" s="86">
        <v>41101</v>
      </c>
      <c r="C1691" t="s">
        <v>1666</v>
      </c>
      <c r="D1691">
        <v>36</v>
      </c>
      <c r="E1691">
        <v>233.43</v>
      </c>
      <c r="F1691" t="s">
        <v>1660</v>
      </c>
      <c r="G1691">
        <v>5.36</v>
      </c>
      <c r="H1691" t="s">
        <v>1661</v>
      </c>
      <c r="I1691" t="s">
        <v>1676</v>
      </c>
      <c r="J1691" t="s">
        <v>1668</v>
      </c>
      <c r="K1691" t="s">
        <v>1682</v>
      </c>
      <c r="L1691" t="s">
        <v>1658</v>
      </c>
      <c r="M1691" s="86">
        <v>41101</v>
      </c>
    </row>
    <row r="1692" spans="1:13" x14ac:dyDescent="0.2">
      <c r="A1692">
        <v>18661</v>
      </c>
      <c r="B1692" s="86">
        <v>41160</v>
      </c>
      <c r="C1692" t="s">
        <v>1652</v>
      </c>
      <c r="D1692">
        <v>12</v>
      </c>
      <c r="E1692">
        <v>1207.08</v>
      </c>
      <c r="F1692" t="s">
        <v>1672</v>
      </c>
      <c r="G1692">
        <v>58.2</v>
      </c>
      <c r="H1692" t="s">
        <v>1661</v>
      </c>
      <c r="I1692" t="s">
        <v>1667</v>
      </c>
      <c r="J1692" t="s">
        <v>1656</v>
      </c>
      <c r="K1692" t="s">
        <v>1673</v>
      </c>
      <c r="L1692" t="s">
        <v>1674</v>
      </c>
      <c r="M1692" s="86">
        <v>41164</v>
      </c>
    </row>
    <row r="1693" spans="1:13" x14ac:dyDescent="0.2">
      <c r="A1693">
        <v>36482</v>
      </c>
      <c r="B1693" s="86">
        <v>40729</v>
      </c>
      <c r="C1693" t="s">
        <v>1675</v>
      </c>
      <c r="D1693">
        <v>7</v>
      </c>
      <c r="E1693">
        <v>55.68</v>
      </c>
      <c r="F1693" t="s">
        <v>1653</v>
      </c>
      <c r="G1693">
        <v>5.15</v>
      </c>
      <c r="H1693" t="s">
        <v>1685</v>
      </c>
      <c r="I1693" t="s">
        <v>1662</v>
      </c>
      <c r="J1693" t="s">
        <v>1668</v>
      </c>
      <c r="K1693" t="s">
        <v>1679</v>
      </c>
      <c r="L1693" t="s">
        <v>1658</v>
      </c>
      <c r="M1693" s="86">
        <v>40730</v>
      </c>
    </row>
    <row r="1694" spans="1:13" x14ac:dyDescent="0.2">
      <c r="A1694">
        <v>42500</v>
      </c>
      <c r="B1694" s="86">
        <v>40214</v>
      </c>
      <c r="C1694" t="s">
        <v>1666</v>
      </c>
      <c r="D1694">
        <v>2</v>
      </c>
      <c r="E1694">
        <v>21.03</v>
      </c>
      <c r="F1694" t="s">
        <v>1660</v>
      </c>
      <c r="G1694">
        <v>2.99</v>
      </c>
      <c r="H1694" t="s">
        <v>1654</v>
      </c>
      <c r="I1694" t="s">
        <v>1676</v>
      </c>
      <c r="J1694" t="s">
        <v>1668</v>
      </c>
      <c r="K1694" t="s">
        <v>1682</v>
      </c>
      <c r="L1694" t="s">
        <v>1658</v>
      </c>
      <c r="M1694" s="86">
        <v>40216</v>
      </c>
    </row>
    <row r="1695" spans="1:13" x14ac:dyDescent="0.2">
      <c r="A1695">
        <v>24833</v>
      </c>
      <c r="B1695" s="86">
        <v>40375</v>
      </c>
      <c r="C1695" t="s">
        <v>1666</v>
      </c>
      <c r="D1695">
        <v>45</v>
      </c>
      <c r="E1695">
        <v>5205.83</v>
      </c>
      <c r="F1695" t="s">
        <v>1672</v>
      </c>
      <c r="G1695">
        <v>51.94</v>
      </c>
      <c r="H1695" t="s">
        <v>1654</v>
      </c>
      <c r="I1695" t="s">
        <v>1662</v>
      </c>
      <c r="J1695" t="s">
        <v>1656</v>
      </c>
      <c r="K1695" t="s">
        <v>1691</v>
      </c>
      <c r="L1695" t="s">
        <v>1698</v>
      </c>
      <c r="M1695" s="86">
        <v>40377</v>
      </c>
    </row>
    <row r="1696" spans="1:13" x14ac:dyDescent="0.2">
      <c r="A1696">
        <v>4674</v>
      </c>
      <c r="B1696" s="86">
        <v>39921</v>
      </c>
      <c r="C1696" t="s">
        <v>1671</v>
      </c>
      <c r="D1696">
        <v>23</v>
      </c>
      <c r="E1696">
        <v>3041.33</v>
      </c>
      <c r="F1696" t="s">
        <v>1672</v>
      </c>
      <c r="G1696">
        <v>30</v>
      </c>
      <c r="H1696" t="s">
        <v>1688</v>
      </c>
      <c r="I1696" t="s">
        <v>1667</v>
      </c>
      <c r="J1696" t="s">
        <v>1656</v>
      </c>
      <c r="K1696" t="s">
        <v>1673</v>
      </c>
      <c r="L1696" t="s">
        <v>1674</v>
      </c>
      <c r="M1696" s="86">
        <v>39922</v>
      </c>
    </row>
    <row r="1697" spans="1:13" x14ac:dyDescent="0.2">
      <c r="A1697">
        <v>55077</v>
      </c>
      <c r="B1697" s="86">
        <v>40820</v>
      </c>
      <c r="C1697" t="s">
        <v>1671</v>
      </c>
      <c r="D1697">
        <v>3</v>
      </c>
      <c r="E1697">
        <v>143.98150000000001</v>
      </c>
      <c r="F1697" t="s">
        <v>1660</v>
      </c>
      <c r="G1697">
        <v>2.5</v>
      </c>
      <c r="H1697" t="s">
        <v>1683</v>
      </c>
      <c r="I1697" t="s">
        <v>1667</v>
      </c>
      <c r="J1697" t="s">
        <v>1663</v>
      </c>
      <c r="K1697" t="s">
        <v>1664</v>
      </c>
      <c r="L1697" t="s">
        <v>1680</v>
      </c>
      <c r="M1697" s="86">
        <v>40822</v>
      </c>
    </row>
    <row r="1698" spans="1:13" x14ac:dyDescent="0.2">
      <c r="A1698">
        <v>21505</v>
      </c>
      <c r="B1698" s="86">
        <v>41246</v>
      </c>
      <c r="C1698" t="s">
        <v>1652</v>
      </c>
      <c r="D1698">
        <v>3</v>
      </c>
      <c r="E1698">
        <v>912.35</v>
      </c>
      <c r="F1698" t="s">
        <v>1672</v>
      </c>
      <c r="G1698">
        <v>69.55</v>
      </c>
      <c r="H1698" t="s">
        <v>1683</v>
      </c>
      <c r="I1698" t="s">
        <v>1676</v>
      </c>
      <c r="J1698" t="s">
        <v>1656</v>
      </c>
      <c r="K1698" t="s">
        <v>1673</v>
      </c>
      <c r="L1698" t="s">
        <v>1674</v>
      </c>
      <c r="M1698" s="86">
        <v>41246</v>
      </c>
    </row>
    <row r="1699" spans="1:13" x14ac:dyDescent="0.2">
      <c r="A1699">
        <v>22849</v>
      </c>
      <c r="B1699" s="86">
        <v>40588</v>
      </c>
      <c r="C1699" t="s">
        <v>1666</v>
      </c>
      <c r="D1699">
        <v>34</v>
      </c>
      <c r="E1699">
        <v>104.24</v>
      </c>
      <c r="F1699" t="s">
        <v>1653</v>
      </c>
      <c r="G1699">
        <v>1.34</v>
      </c>
      <c r="H1699" t="s">
        <v>1661</v>
      </c>
      <c r="I1699" t="s">
        <v>1667</v>
      </c>
      <c r="J1699" t="s">
        <v>1668</v>
      </c>
      <c r="K1699" t="s">
        <v>1669</v>
      </c>
      <c r="L1699" t="s">
        <v>1670</v>
      </c>
      <c r="M1699" s="86">
        <v>40590</v>
      </c>
    </row>
    <row r="1700" spans="1:13" x14ac:dyDescent="0.2">
      <c r="A1700">
        <v>12323</v>
      </c>
      <c r="B1700" s="86">
        <v>40635</v>
      </c>
      <c r="C1700" t="s">
        <v>1666</v>
      </c>
      <c r="D1700">
        <v>32</v>
      </c>
      <c r="E1700">
        <v>513.74</v>
      </c>
      <c r="F1700" t="s">
        <v>1660</v>
      </c>
      <c r="G1700">
        <v>10.130000000000001</v>
      </c>
      <c r="H1700" t="s">
        <v>1661</v>
      </c>
      <c r="I1700" t="s">
        <v>1667</v>
      </c>
      <c r="J1700" t="s">
        <v>1668</v>
      </c>
      <c r="K1700" t="s">
        <v>1682</v>
      </c>
      <c r="L1700" t="s">
        <v>1658</v>
      </c>
      <c r="M1700" s="86">
        <v>40636</v>
      </c>
    </row>
    <row r="1701" spans="1:13" x14ac:dyDescent="0.2">
      <c r="A1701">
        <v>4870</v>
      </c>
      <c r="B1701" s="86">
        <v>40030</v>
      </c>
      <c r="C1701" t="s">
        <v>1675</v>
      </c>
      <c r="D1701">
        <v>44</v>
      </c>
      <c r="E1701">
        <v>17248.09</v>
      </c>
      <c r="F1701" t="s">
        <v>1672</v>
      </c>
      <c r="G1701">
        <v>42.52</v>
      </c>
      <c r="H1701" t="s">
        <v>1681</v>
      </c>
      <c r="I1701" t="s">
        <v>1667</v>
      </c>
      <c r="J1701" t="s">
        <v>1656</v>
      </c>
      <c r="K1701" t="s">
        <v>1691</v>
      </c>
      <c r="L1701" t="s">
        <v>1698</v>
      </c>
      <c r="M1701" s="86">
        <v>40031</v>
      </c>
    </row>
    <row r="1702" spans="1:13" x14ac:dyDescent="0.2">
      <c r="A1702">
        <v>42242</v>
      </c>
      <c r="B1702" s="86">
        <v>39904</v>
      </c>
      <c r="C1702" t="s">
        <v>1666</v>
      </c>
      <c r="D1702">
        <v>15</v>
      </c>
      <c r="E1702">
        <v>1444.88</v>
      </c>
      <c r="F1702" t="s">
        <v>1660</v>
      </c>
      <c r="G1702">
        <v>7.18</v>
      </c>
      <c r="H1702" t="s">
        <v>1661</v>
      </c>
      <c r="I1702" t="s">
        <v>1667</v>
      </c>
      <c r="J1702" t="s">
        <v>1663</v>
      </c>
      <c r="K1702" t="s">
        <v>1677</v>
      </c>
      <c r="L1702" t="s">
        <v>1658</v>
      </c>
      <c r="M1702" s="86">
        <v>39905</v>
      </c>
    </row>
    <row r="1703" spans="1:13" x14ac:dyDescent="0.2">
      <c r="A1703">
        <v>23877</v>
      </c>
      <c r="B1703" s="86">
        <v>40006</v>
      </c>
      <c r="C1703" t="s">
        <v>1666</v>
      </c>
      <c r="D1703">
        <v>31</v>
      </c>
      <c r="E1703">
        <v>1624.5965000000001</v>
      </c>
      <c r="F1703" t="s">
        <v>1660</v>
      </c>
      <c r="G1703">
        <v>8.8000000000000007</v>
      </c>
      <c r="H1703" t="s">
        <v>1681</v>
      </c>
      <c r="I1703" t="s">
        <v>1676</v>
      </c>
      <c r="J1703" t="s">
        <v>1663</v>
      </c>
      <c r="K1703" t="s">
        <v>1664</v>
      </c>
      <c r="L1703" t="s">
        <v>1658</v>
      </c>
      <c r="M1703" s="86">
        <v>40006</v>
      </c>
    </row>
    <row r="1704" spans="1:13" x14ac:dyDescent="0.2">
      <c r="A1704">
        <v>26535</v>
      </c>
      <c r="B1704" s="86">
        <v>40988</v>
      </c>
      <c r="C1704" t="s">
        <v>1666</v>
      </c>
      <c r="D1704">
        <v>33</v>
      </c>
      <c r="E1704">
        <v>141.69999999999999</v>
      </c>
      <c r="F1704" t="s">
        <v>1660</v>
      </c>
      <c r="G1704">
        <v>5.26</v>
      </c>
      <c r="H1704" t="s">
        <v>1661</v>
      </c>
      <c r="I1704" t="s">
        <v>1667</v>
      </c>
      <c r="J1704" t="s">
        <v>1668</v>
      </c>
      <c r="K1704" t="s">
        <v>1682</v>
      </c>
      <c r="L1704" t="s">
        <v>1658</v>
      </c>
      <c r="M1704" s="86">
        <v>40990</v>
      </c>
    </row>
    <row r="1705" spans="1:13" x14ac:dyDescent="0.2">
      <c r="A1705">
        <v>27555</v>
      </c>
      <c r="B1705" s="86">
        <v>40057</v>
      </c>
      <c r="C1705" t="s">
        <v>1671</v>
      </c>
      <c r="D1705">
        <v>32</v>
      </c>
      <c r="E1705">
        <v>209.42</v>
      </c>
      <c r="F1705" t="s">
        <v>1660</v>
      </c>
      <c r="G1705">
        <v>1.72</v>
      </c>
      <c r="H1705" t="s">
        <v>1678</v>
      </c>
      <c r="I1705" t="s">
        <v>1655</v>
      </c>
      <c r="J1705" t="s">
        <v>1668</v>
      </c>
      <c r="K1705" t="s">
        <v>1679</v>
      </c>
      <c r="L1705" t="s">
        <v>1670</v>
      </c>
      <c r="M1705" s="86">
        <v>40059</v>
      </c>
    </row>
    <row r="1706" spans="1:13" x14ac:dyDescent="0.2">
      <c r="A1706">
        <v>54755</v>
      </c>
      <c r="B1706" s="86">
        <v>40154</v>
      </c>
      <c r="C1706" t="s">
        <v>1671</v>
      </c>
      <c r="D1706">
        <v>44</v>
      </c>
      <c r="E1706">
        <v>3421.88</v>
      </c>
      <c r="F1706" t="s">
        <v>1660</v>
      </c>
      <c r="G1706">
        <v>4</v>
      </c>
      <c r="H1706" t="s">
        <v>1661</v>
      </c>
      <c r="I1706" t="s">
        <v>1676</v>
      </c>
      <c r="J1706" t="s">
        <v>1663</v>
      </c>
      <c r="K1706" t="s">
        <v>1677</v>
      </c>
      <c r="L1706" t="s">
        <v>1658</v>
      </c>
      <c r="M1706" s="86">
        <v>40157</v>
      </c>
    </row>
    <row r="1707" spans="1:13" x14ac:dyDescent="0.2">
      <c r="A1707">
        <v>48135</v>
      </c>
      <c r="B1707" s="86">
        <v>39922</v>
      </c>
      <c r="C1707" t="s">
        <v>1659</v>
      </c>
      <c r="D1707">
        <v>40</v>
      </c>
      <c r="E1707">
        <v>750.14</v>
      </c>
      <c r="F1707" t="s">
        <v>1660</v>
      </c>
      <c r="G1707">
        <v>8.99</v>
      </c>
      <c r="H1707" t="s">
        <v>1688</v>
      </c>
      <c r="I1707" t="s">
        <v>1676</v>
      </c>
      <c r="J1707" t="s">
        <v>1656</v>
      </c>
      <c r="K1707" t="s">
        <v>1657</v>
      </c>
      <c r="L1707" t="s">
        <v>1680</v>
      </c>
      <c r="M1707" s="86">
        <v>39922</v>
      </c>
    </row>
    <row r="1708" spans="1:13" x14ac:dyDescent="0.2">
      <c r="A1708">
        <v>10341</v>
      </c>
      <c r="B1708" s="86">
        <v>41264</v>
      </c>
      <c r="C1708" t="s">
        <v>1659</v>
      </c>
      <c r="D1708">
        <v>17</v>
      </c>
      <c r="E1708">
        <v>2312.96</v>
      </c>
      <c r="F1708" t="s">
        <v>1672</v>
      </c>
      <c r="G1708">
        <v>17.850000000000001</v>
      </c>
      <c r="H1708" t="s">
        <v>1685</v>
      </c>
      <c r="I1708" t="s">
        <v>1662</v>
      </c>
      <c r="J1708" t="s">
        <v>1663</v>
      </c>
      <c r="K1708" t="s">
        <v>1695</v>
      </c>
      <c r="L1708" t="s">
        <v>1674</v>
      </c>
      <c r="M1708" s="86">
        <v>41265</v>
      </c>
    </row>
    <row r="1709" spans="1:13" x14ac:dyDescent="0.2">
      <c r="A1709">
        <v>3588</v>
      </c>
      <c r="B1709" s="86">
        <v>40620</v>
      </c>
      <c r="C1709" t="s">
        <v>1666</v>
      </c>
      <c r="D1709">
        <v>21</v>
      </c>
      <c r="E1709">
        <v>1557.42</v>
      </c>
      <c r="F1709" t="s">
        <v>1660</v>
      </c>
      <c r="G1709">
        <v>4</v>
      </c>
      <c r="H1709" t="s">
        <v>1693</v>
      </c>
      <c r="I1709" t="s">
        <v>1676</v>
      </c>
      <c r="J1709" t="s">
        <v>1663</v>
      </c>
      <c r="K1709" t="s">
        <v>1677</v>
      </c>
      <c r="L1709" t="s">
        <v>1658</v>
      </c>
      <c r="M1709" s="86">
        <v>40622</v>
      </c>
    </row>
    <row r="1710" spans="1:13" x14ac:dyDescent="0.2">
      <c r="A1710">
        <v>24931</v>
      </c>
      <c r="B1710" s="86">
        <v>40854</v>
      </c>
      <c r="C1710" t="s">
        <v>1652</v>
      </c>
      <c r="D1710">
        <v>9</v>
      </c>
      <c r="E1710">
        <v>149.63999999999999</v>
      </c>
      <c r="F1710" t="s">
        <v>1660</v>
      </c>
      <c r="G1710">
        <v>5.08</v>
      </c>
      <c r="H1710" t="s">
        <v>1688</v>
      </c>
      <c r="I1710" t="s">
        <v>1676</v>
      </c>
      <c r="J1710" t="s">
        <v>1668</v>
      </c>
      <c r="K1710" t="s">
        <v>1682</v>
      </c>
      <c r="L1710" t="s">
        <v>1658</v>
      </c>
      <c r="M1710" s="86">
        <v>40858</v>
      </c>
    </row>
    <row r="1711" spans="1:13" x14ac:dyDescent="0.2">
      <c r="A1711">
        <v>20384</v>
      </c>
      <c r="B1711" s="86">
        <v>40841</v>
      </c>
      <c r="C1711" t="s">
        <v>1652</v>
      </c>
      <c r="D1711">
        <v>30</v>
      </c>
      <c r="E1711">
        <v>396.6</v>
      </c>
      <c r="F1711" t="s">
        <v>1660</v>
      </c>
      <c r="G1711">
        <v>9.3699999999999992</v>
      </c>
      <c r="H1711" t="s">
        <v>1683</v>
      </c>
      <c r="I1711" t="s">
        <v>1667</v>
      </c>
      <c r="J1711" t="s">
        <v>1668</v>
      </c>
      <c r="K1711" t="s">
        <v>1694</v>
      </c>
      <c r="L1711" t="s">
        <v>1658</v>
      </c>
      <c r="M1711" s="86">
        <v>40848</v>
      </c>
    </row>
    <row r="1712" spans="1:13" x14ac:dyDescent="0.2">
      <c r="A1712">
        <v>59971</v>
      </c>
      <c r="B1712" s="86">
        <v>40694</v>
      </c>
      <c r="C1712" t="s">
        <v>1671</v>
      </c>
      <c r="D1712">
        <v>12</v>
      </c>
      <c r="E1712">
        <v>356.27</v>
      </c>
      <c r="F1712" t="s">
        <v>1653</v>
      </c>
      <c r="G1712">
        <v>5.09</v>
      </c>
      <c r="H1712" t="s">
        <v>1654</v>
      </c>
      <c r="I1712" t="s">
        <v>1676</v>
      </c>
      <c r="J1712" t="s">
        <v>1668</v>
      </c>
      <c r="K1712" t="s">
        <v>1679</v>
      </c>
      <c r="L1712" t="s">
        <v>1658</v>
      </c>
      <c r="M1712" s="86">
        <v>40696</v>
      </c>
    </row>
    <row r="1713" spans="1:13" x14ac:dyDescent="0.2">
      <c r="A1713">
        <v>47717</v>
      </c>
      <c r="B1713" s="86">
        <v>40894</v>
      </c>
      <c r="C1713" t="s">
        <v>1666</v>
      </c>
      <c r="D1713">
        <v>35</v>
      </c>
      <c r="E1713">
        <v>173.22</v>
      </c>
      <c r="F1713" t="s">
        <v>1660</v>
      </c>
      <c r="G1713">
        <v>0.5</v>
      </c>
      <c r="H1713" t="s">
        <v>1688</v>
      </c>
      <c r="I1713" t="s">
        <v>1655</v>
      </c>
      <c r="J1713" t="s">
        <v>1668</v>
      </c>
      <c r="K1713" t="s">
        <v>1697</v>
      </c>
      <c r="L1713" t="s">
        <v>1658</v>
      </c>
      <c r="M1713" s="86">
        <v>40895</v>
      </c>
    </row>
    <row r="1714" spans="1:13" x14ac:dyDescent="0.2">
      <c r="A1714">
        <v>31938</v>
      </c>
      <c r="B1714" s="86">
        <v>40751</v>
      </c>
      <c r="C1714" t="s">
        <v>1675</v>
      </c>
      <c r="D1714">
        <v>47</v>
      </c>
      <c r="E1714">
        <v>363.23</v>
      </c>
      <c r="F1714" t="s">
        <v>1660</v>
      </c>
      <c r="G1714">
        <v>4</v>
      </c>
      <c r="H1714" t="s">
        <v>1654</v>
      </c>
      <c r="I1714" t="s">
        <v>1655</v>
      </c>
      <c r="J1714" t="s">
        <v>1656</v>
      </c>
      <c r="K1714" t="s">
        <v>1657</v>
      </c>
      <c r="L1714" t="s">
        <v>1670</v>
      </c>
      <c r="M1714" s="86">
        <v>40753</v>
      </c>
    </row>
    <row r="1715" spans="1:13" x14ac:dyDescent="0.2">
      <c r="A1715">
        <v>12320</v>
      </c>
      <c r="B1715" s="86">
        <v>40897</v>
      </c>
      <c r="C1715" t="s">
        <v>1671</v>
      </c>
      <c r="D1715">
        <v>35</v>
      </c>
      <c r="E1715">
        <v>539.21</v>
      </c>
      <c r="F1715" t="s">
        <v>1672</v>
      </c>
      <c r="G1715">
        <v>27.75</v>
      </c>
      <c r="H1715" t="s">
        <v>1661</v>
      </c>
      <c r="I1715" t="s">
        <v>1667</v>
      </c>
      <c r="J1715" t="s">
        <v>1656</v>
      </c>
      <c r="K1715" t="s">
        <v>1691</v>
      </c>
      <c r="L1715" t="s">
        <v>1698</v>
      </c>
      <c r="M1715" s="86">
        <v>40899</v>
      </c>
    </row>
    <row r="1716" spans="1:13" x14ac:dyDescent="0.2">
      <c r="A1716">
        <v>359</v>
      </c>
      <c r="B1716" s="86">
        <v>40165</v>
      </c>
      <c r="C1716" t="s">
        <v>1675</v>
      </c>
      <c r="D1716">
        <v>30</v>
      </c>
      <c r="E1716">
        <v>3659.66</v>
      </c>
      <c r="F1716" t="s">
        <v>1672</v>
      </c>
      <c r="G1716">
        <v>51.94</v>
      </c>
      <c r="H1716" t="s">
        <v>1685</v>
      </c>
      <c r="I1716" t="s">
        <v>1667</v>
      </c>
      <c r="J1716" t="s">
        <v>1656</v>
      </c>
      <c r="K1716" t="s">
        <v>1691</v>
      </c>
      <c r="L1716" t="s">
        <v>1698</v>
      </c>
      <c r="M1716" s="86">
        <v>40166</v>
      </c>
    </row>
    <row r="1717" spans="1:13" x14ac:dyDescent="0.2">
      <c r="A1717">
        <v>48067</v>
      </c>
      <c r="B1717" s="86">
        <v>41089</v>
      </c>
      <c r="C1717" t="s">
        <v>1652</v>
      </c>
      <c r="D1717">
        <v>24</v>
      </c>
      <c r="E1717">
        <v>4010.9375</v>
      </c>
      <c r="F1717" t="s">
        <v>1653</v>
      </c>
      <c r="G1717">
        <v>8.99</v>
      </c>
      <c r="H1717" t="s">
        <v>1689</v>
      </c>
      <c r="I1717" t="s">
        <v>1662</v>
      </c>
      <c r="J1717" t="s">
        <v>1663</v>
      </c>
      <c r="K1717" t="s">
        <v>1664</v>
      </c>
      <c r="L1717" t="s">
        <v>1658</v>
      </c>
      <c r="M1717" s="86">
        <v>41089</v>
      </c>
    </row>
    <row r="1718" spans="1:13" x14ac:dyDescent="0.2">
      <c r="A1718">
        <v>52580</v>
      </c>
      <c r="B1718" s="86">
        <v>41149</v>
      </c>
      <c r="C1718" t="s">
        <v>1659</v>
      </c>
      <c r="D1718">
        <v>23</v>
      </c>
      <c r="E1718">
        <v>139.66</v>
      </c>
      <c r="F1718" t="s">
        <v>1660</v>
      </c>
      <c r="G1718">
        <v>1.39</v>
      </c>
      <c r="H1718" t="s">
        <v>1654</v>
      </c>
      <c r="I1718" t="s">
        <v>1667</v>
      </c>
      <c r="J1718" t="s">
        <v>1668</v>
      </c>
      <c r="K1718" t="s">
        <v>1696</v>
      </c>
      <c r="L1718" t="s">
        <v>1658</v>
      </c>
      <c r="M1718" s="86">
        <v>41151</v>
      </c>
    </row>
    <row r="1719" spans="1:13" x14ac:dyDescent="0.2">
      <c r="A1719">
        <v>47494</v>
      </c>
      <c r="B1719" s="86">
        <v>39995</v>
      </c>
      <c r="C1719" t="s">
        <v>1659</v>
      </c>
      <c r="D1719">
        <v>42</v>
      </c>
      <c r="E1719">
        <v>1967.83</v>
      </c>
      <c r="F1719" t="s">
        <v>1660</v>
      </c>
      <c r="G1719">
        <v>1.99</v>
      </c>
      <c r="H1719" t="s">
        <v>1690</v>
      </c>
      <c r="I1719" t="s">
        <v>1655</v>
      </c>
      <c r="J1719" t="s">
        <v>1663</v>
      </c>
      <c r="K1719" t="s">
        <v>1677</v>
      </c>
      <c r="L1719" t="s">
        <v>1680</v>
      </c>
      <c r="M1719" s="86">
        <v>39996</v>
      </c>
    </row>
    <row r="1720" spans="1:13" x14ac:dyDescent="0.2">
      <c r="A1720">
        <v>24740</v>
      </c>
      <c r="B1720" s="86">
        <v>40188</v>
      </c>
      <c r="C1720" t="s">
        <v>1675</v>
      </c>
      <c r="D1720">
        <v>35</v>
      </c>
      <c r="E1720">
        <v>112.59</v>
      </c>
      <c r="F1720" t="s">
        <v>1653</v>
      </c>
      <c r="G1720">
        <v>5</v>
      </c>
      <c r="H1720" t="s">
        <v>1683</v>
      </c>
      <c r="I1720" t="s">
        <v>1667</v>
      </c>
      <c r="J1720" t="s">
        <v>1668</v>
      </c>
      <c r="K1720" t="s">
        <v>1669</v>
      </c>
      <c r="L1720" t="s">
        <v>1670</v>
      </c>
      <c r="M1720" s="86">
        <v>40188</v>
      </c>
    </row>
    <row r="1721" spans="1:13" x14ac:dyDescent="0.2">
      <c r="A1721">
        <v>48772</v>
      </c>
      <c r="B1721" s="86">
        <v>39945</v>
      </c>
      <c r="C1721" t="s">
        <v>1675</v>
      </c>
      <c r="D1721">
        <v>12</v>
      </c>
      <c r="E1721">
        <v>41.97</v>
      </c>
      <c r="F1721" t="s">
        <v>1660</v>
      </c>
      <c r="G1721">
        <v>4.2</v>
      </c>
      <c r="H1721" t="s">
        <v>1690</v>
      </c>
      <c r="I1721" t="s">
        <v>1662</v>
      </c>
      <c r="J1721" t="s">
        <v>1668</v>
      </c>
      <c r="K1721" t="s">
        <v>1669</v>
      </c>
      <c r="L1721" t="s">
        <v>1670</v>
      </c>
      <c r="M1721" s="86">
        <v>39946</v>
      </c>
    </row>
    <row r="1722" spans="1:13" x14ac:dyDescent="0.2">
      <c r="A1722">
        <v>49797</v>
      </c>
      <c r="B1722" s="86">
        <v>40610</v>
      </c>
      <c r="C1722" t="s">
        <v>1666</v>
      </c>
      <c r="D1722">
        <v>27</v>
      </c>
      <c r="E1722">
        <v>341.1</v>
      </c>
      <c r="F1722" t="s">
        <v>1660</v>
      </c>
      <c r="G1722">
        <v>4.9800000000000004</v>
      </c>
      <c r="H1722" t="s">
        <v>1661</v>
      </c>
      <c r="I1722" t="s">
        <v>1662</v>
      </c>
      <c r="J1722" t="s">
        <v>1668</v>
      </c>
      <c r="K1722" t="s">
        <v>1702</v>
      </c>
      <c r="L1722" t="s">
        <v>1658</v>
      </c>
      <c r="M1722" s="86">
        <v>40611</v>
      </c>
    </row>
    <row r="1723" spans="1:13" x14ac:dyDescent="0.2">
      <c r="A1723">
        <v>31301</v>
      </c>
      <c r="B1723" s="86">
        <v>40469</v>
      </c>
      <c r="C1723" t="s">
        <v>1652</v>
      </c>
      <c r="D1723">
        <v>31</v>
      </c>
      <c r="E1723">
        <v>109.78</v>
      </c>
      <c r="F1723" t="s">
        <v>1660</v>
      </c>
      <c r="G1723">
        <v>0.5</v>
      </c>
      <c r="H1723" t="s">
        <v>1661</v>
      </c>
      <c r="I1723" t="s">
        <v>1655</v>
      </c>
      <c r="J1723" t="s">
        <v>1668</v>
      </c>
      <c r="K1723" t="s">
        <v>1697</v>
      </c>
      <c r="L1723" t="s">
        <v>1658</v>
      </c>
      <c r="M1723" s="86">
        <v>40471</v>
      </c>
    </row>
    <row r="1724" spans="1:13" x14ac:dyDescent="0.2">
      <c r="A1724">
        <v>37537</v>
      </c>
      <c r="B1724" s="86">
        <v>39815</v>
      </c>
      <c r="C1724" t="s">
        <v>1652</v>
      </c>
      <c r="D1724">
        <v>43</v>
      </c>
      <c r="E1724">
        <v>4083.19</v>
      </c>
      <c r="F1724" t="s">
        <v>1672</v>
      </c>
      <c r="G1724">
        <v>45</v>
      </c>
      <c r="H1724" t="s">
        <v>1654</v>
      </c>
      <c r="I1724" t="s">
        <v>1667</v>
      </c>
      <c r="J1724" t="s">
        <v>1656</v>
      </c>
      <c r="K1724" t="s">
        <v>1673</v>
      </c>
      <c r="L1724" t="s">
        <v>1674</v>
      </c>
      <c r="M1724" s="86">
        <v>39817</v>
      </c>
    </row>
    <row r="1725" spans="1:13" x14ac:dyDescent="0.2">
      <c r="A1725">
        <v>8167</v>
      </c>
      <c r="B1725" s="86">
        <v>41125</v>
      </c>
      <c r="C1725" t="s">
        <v>1671</v>
      </c>
      <c r="D1725">
        <v>48</v>
      </c>
      <c r="E1725">
        <v>1449.3009999999999</v>
      </c>
      <c r="F1725" t="s">
        <v>1660</v>
      </c>
      <c r="G1725">
        <v>1.25</v>
      </c>
      <c r="H1725" t="s">
        <v>1685</v>
      </c>
      <c r="I1725" t="s">
        <v>1662</v>
      </c>
      <c r="J1725" t="s">
        <v>1663</v>
      </c>
      <c r="K1725" t="s">
        <v>1664</v>
      </c>
      <c r="L1725" t="s">
        <v>1680</v>
      </c>
      <c r="M1725" s="86">
        <v>41127</v>
      </c>
    </row>
    <row r="1726" spans="1:13" x14ac:dyDescent="0.2">
      <c r="A1726">
        <v>56706</v>
      </c>
      <c r="B1726" s="86">
        <v>40127</v>
      </c>
      <c r="C1726" t="s">
        <v>1659</v>
      </c>
      <c r="D1726">
        <v>7</v>
      </c>
      <c r="E1726">
        <v>754.92</v>
      </c>
      <c r="F1726" t="s">
        <v>1660</v>
      </c>
      <c r="G1726">
        <v>19.989999999999998</v>
      </c>
      <c r="H1726" t="s">
        <v>1685</v>
      </c>
      <c r="I1726" t="s">
        <v>1655</v>
      </c>
      <c r="J1726" t="s">
        <v>1663</v>
      </c>
      <c r="K1726" t="s">
        <v>1695</v>
      </c>
      <c r="L1726" t="s">
        <v>1658</v>
      </c>
      <c r="M1726" s="86">
        <v>40128</v>
      </c>
    </row>
    <row r="1727" spans="1:13" x14ac:dyDescent="0.2">
      <c r="A1727">
        <v>12516</v>
      </c>
      <c r="B1727" s="86">
        <v>39957</v>
      </c>
      <c r="C1727" t="s">
        <v>1652</v>
      </c>
      <c r="D1727">
        <v>22</v>
      </c>
      <c r="E1727">
        <v>154.6</v>
      </c>
      <c r="F1727" t="s">
        <v>1660</v>
      </c>
      <c r="G1727">
        <v>5.1100000000000003</v>
      </c>
      <c r="H1727" t="s">
        <v>1661</v>
      </c>
      <c r="I1727" t="s">
        <v>1676</v>
      </c>
      <c r="J1727" t="s">
        <v>1668</v>
      </c>
      <c r="K1727" t="s">
        <v>1679</v>
      </c>
      <c r="L1727" t="s">
        <v>1658</v>
      </c>
      <c r="M1727" s="86">
        <v>39961</v>
      </c>
    </row>
    <row r="1728" spans="1:13" x14ac:dyDescent="0.2">
      <c r="A1728">
        <v>45698</v>
      </c>
      <c r="B1728" s="86">
        <v>41022</v>
      </c>
      <c r="C1728" t="s">
        <v>1659</v>
      </c>
      <c r="D1728">
        <v>40</v>
      </c>
      <c r="E1728">
        <v>6559.01</v>
      </c>
      <c r="F1728" t="s">
        <v>1660</v>
      </c>
      <c r="G1728">
        <v>19.989999999999998</v>
      </c>
      <c r="H1728" t="s">
        <v>1661</v>
      </c>
      <c r="I1728" t="s">
        <v>1662</v>
      </c>
      <c r="J1728" t="s">
        <v>1668</v>
      </c>
      <c r="K1728" t="s">
        <v>1682</v>
      </c>
      <c r="L1728" t="s">
        <v>1658</v>
      </c>
      <c r="M1728" s="86">
        <v>41024</v>
      </c>
    </row>
    <row r="1729" spans="1:13" x14ac:dyDescent="0.2">
      <c r="A1729">
        <v>6823</v>
      </c>
      <c r="B1729" s="86">
        <v>40015</v>
      </c>
      <c r="C1729" t="s">
        <v>1666</v>
      </c>
      <c r="D1729">
        <v>31</v>
      </c>
      <c r="E1729">
        <v>524.19000000000005</v>
      </c>
      <c r="F1729" t="s">
        <v>1660</v>
      </c>
      <c r="G1729">
        <v>8.99</v>
      </c>
      <c r="H1729" t="s">
        <v>1661</v>
      </c>
      <c r="I1729" t="s">
        <v>1662</v>
      </c>
      <c r="J1729" t="s">
        <v>1663</v>
      </c>
      <c r="K1729" t="s">
        <v>1677</v>
      </c>
      <c r="L1729" t="s">
        <v>1680</v>
      </c>
      <c r="M1729" s="86">
        <v>40017</v>
      </c>
    </row>
    <row r="1730" spans="1:13" x14ac:dyDescent="0.2">
      <c r="A1730">
        <v>54368</v>
      </c>
      <c r="B1730" s="86">
        <v>40848</v>
      </c>
      <c r="C1730" t="s">
        <v>1666</v>
      </c>
      <c r="D1730">
        <v>31</v>
      </c>
      <c r="E1730">
        <v>233.2</v>
      </c>
      <c r="F1730" t="s">
        <v>1660</v>
      </c>
      <c r="G1730">
        <v>5.83</v>
      </c>
      <c r="H1730" t="s">
        <v>1683</v>
      </c>
      <c r="I1730" t="s">
        <v>1662</v>
      </c>
      <c r="J1730" t="s">
        <v>1668</v>
      </c>
      <c r="K1730" t="s">
        <v>1679</v>
      </c>
      <c r="L1730" t="s">
        <v>1670</v>
      </c>
      <c r="M1730" s="86">
        <v>40850</v>
      </c>
    </row>
    <row r="1731" spans="1:13" x14ac:dyDescent="0.2">
      <c r="A1731">
        <v>8034</v>
      </c>
      <c r="B1731" s="86">
        <v>40927</v>
      </c>
      <c r="C1731" t="s">
        <v>1659</v>
      </c>
      <c r="D1731">
        <v>36</v>
      </c>
      <c r="E1731">
        <v>1606.4</v>
      </c>
      <c r="F1731" t="s">
        <v>1672</v>
      </c>
      <c r="G1731">
        <v>46.59</v>
      </c>
      <c r="H1731" t="s">
        <v>1688</v>
      </c>
      <c r="I1731" t="s">
        <v>1667</v>
      </c>
      <c r="J1731" t="s">
        <v>1656</v>
      </c>
      <c r="K1731" t="s">
        <v>1691</v>
      </c>
      <c r="L1731" t="s">
        <v>1698</v>
      </c>
      <c r="M1731" s="86">
        <v>40929</v>
      </c>
    </row>
    <row r="1732" spans="1:13" x14ac:dyDescent="0.2">
      <c r="A1732">
        <v>3073</v>
      </c>
      <c r="B1732" s="86">
        <v>39820</v>
      </c>
      <c r="C1732" t="s">
        <v>1675</v>
      </c>
      <c r="D1732">
        <v>7</v>
      </c>
      <c r="E1732">
        <v>45923.76</v>
      </c>
      <c r="F1732" t="s">
        <v>1660</v>
      </c>
      <c r="G1732">
        <v>24.49</v>
      </c>
      <c r="H1732" t="s">
        <v>1683</v>
      </c>
      <c r="I1732" t="s">
        <v>1676</v>
      </c>
      <c r="J1732" t="s">
        <v>1663</v>
      </c>
      <c r="K1732" t="s">
        <v>1695</v>
      </c>
      <c r="L1732" t="s">
        <v>1687</v>
      </c>
      <c r="M1732" s="86">
        <v>39821</v>
      </c>
    </row>
    <row r="1733" spans="1:13" x14ac:dyDescent="0.2">
      <c r="A1733">
        <v>39043</v>
      </c>
      <c r="B1733" s="86">
        <v>40534</v>
      </c>
      <c r="C1733" t="s">
        <v>1666</v>
      </c>
      <c r="D1733">
        <v>14</v>
      </c>
      <c r="E1733">
        <v>50.8</v>
      </c>
      <c r="F1733" t="s">
        <v>1660</v>
      </c>
      <c r="G1733">
        <v>0.5</v>
      </c>
      <c r="H1733" t="s">
        <v>1688</v>
      </c>
      <c r="I1733" t="s">
        <v>1676</v>
      </c>
      <c r="J1733" t="s">
        <v>1668</v>
      </c>
      <c r="K1733" t="s">
        <v>1697</v>
      </c>
      <c r="L1733" t="s">
        <v>1658</v>
      </c>
      <c r="M1733" s="86">
        <v>40535</v>
      </c>
    </row>
    <row r="1734" spans="1:13" x14ac:dyDescent="0.2">
      <c r="A1734">
        <v>16258</v>
      </c>
      <c r="B1734" s="86">
        <v>40730</v>
      </c>
      <c r="C1734" t="s">
        <v>1675</v>
      </c>
      <c r="D1734">
        <v>48</v>
      </c>
      <c r="E1734">
        <v>331.99</v>
      </c>
      <c r="F1734" t="s">
        <v>1660</v>
      </c>
      <c r="G1734">
        <v>2.35</v>
      </c>
      <c r="H1734" t="s">
        <v>1693</v>
      </c>
      <c r="I1734" t="s">
        <v>1667</v>
      </c>
      <c r="J1734" t="s">
        <v>1668</v>
      </c>
      <c r="K1734" t="s">
        <v>1669</v>
      </c>
      <c r="L1734" t="s">
        <v>1670</v>
      </c>
      <c r="M1734" s="86">
        <v>40732</v>
      </c>
    </row>
    <row r="1735" spans="1:13" x14ac:dyDescent="0.2">
      <c r="A1735">
        <v>23782</v>
      </c>
      <c r="B1735" s="86">
        <v>40188</v>
      </c>
      <c r="C1735" t="s">
        <v>1652</v>
      </c>
      <c r="D1735">
        <v>7</v>
      </c>
      <c r="E1735">
        <v>169.75</v>
      </c>
      <c r="F1735" t="s">
        <v>1660</v>
      </c>
      <c r="G1735">
        <v>35</v>
      </c>
      <c r="H1735" t="s">
        <v>1683</v>
      </c>
      <c r="I1735" t="s">
        <v>1667</v>
      </c>
      <c r="J1735" t="s">
        <v>1668</v>
      </c>
      <c r="K1735" t="s">
        <v>1694</v>
      </c>
      <c r="L1735" t="s">
        <v>1687</v>
      </c>
      <c r="M1735" s="86">
        <v>40193</v>
      </c>
    </row>
    <row r="1736" spans="1:13" x14ac:dyDescent="0.2">
      <c r="A1736">
        <v>45794</v>
      </c>
      <c r="B1736" s="86">
        <v>40810</v>
      </c>
      <c r="C1736" t="s">
        <v>1671</v>
      </c>
      <c r="D1736">
        <v>28</v>
      </c>
      <c r="E1736">
        <v>1208.3499999999999</v>
      </c>
      <c r="F1736" t="s">
        <v>1660</v>
      </c>
      <c r="G1736">
        <v>10.25</v>
      </c>
      <c r="H1736" t="s">
        <v>1690</v>
      </c>
      <c r="I1736" t="s">
        <v>1655</v>
      </c>
      <c r="J1736" t="s">
        <v>1663</v>
      </c>
      <c r="K1736" t="s">
        <v>1677</v>
      </c>
      <c r="L1736" t="s">
        <v>1658</v>
      </c>
      <c r="M1736" s="86">
        <v>40812</v>
      </c>
    </row>
    <row r="1737" spans="1:13" x14ac:dyDescent="0.2">
      <c r="A1737">
        <v>10624</v>
      </c>
      <c r="B1737" s="86">
        <v>40167</v>
      </c>
      <c r="C1737" t="s">
        <v>1671</v>
      </c>
      <c r="D1737">
        <v>23</v>
      </c>
      <c r="E1737">
        <v>1082.43</v>
      </c>
      <c r="F1737" t="s">
        <v>1660</v>
      </c>
      <c r="G1737">
        <v>3.61</v>
      </c>
      <c r="H1737" t="s">
        <v>1661</v>
      </c>
      <c r="I1737" t="s">
        <v>1667</v>
      </c>
      <c r="J1737" t="s">
        <v>1663</v>
      </c>
      <c r="K1737" t="s">
        <v>1677</v>
      </c>
      <c r="L1737" t="s">
        <v>1680</v>
      </c>
      <c r="M1737" s="86">
        <v>40169</v>
      </c>
    </row>
    <row r="1738" spans="1:13" x14ac:dyDescent="0.2">
      <c r="A1738">
        <v>56868</v>
      </c>
      <c r="B1738" s="86">
        <v>40880</v>
      </c>
      <c r="C1738" t="s">
        <v>1652</v>
      </c>
      <c r="D1738">
        <v>34</v>
      </c>
      <c r="E1738">
        <v>1947.4265</v>
      </c>
      <c r="F1738" t="s">
        <v>1660</v>
      </c>
      <c r="G1738">
        <v>5.92</v>
      </c>
      <c r="H1738" t="s">
        <v>1654</v>
      </c>
      <c r="I1738" t="s">
        <v>1667</v>
      </c>
      <c r="J1738" t="s">
        <v>1663</v>
      </c>
      <c r="K1738" t="s">
        <v>1664</v>
      </c>
      <c r="L1738" t="s">
        <v>1658</v>
      </c>
      <c r="M1738" s="86">
        <v>40887</v>
      </c>
    </row>
    <row r="1739" spans="1:13" x14ac:dyDescent="0.2">
      <c r="A1739">
        <v>42437</v>
      </c>
      <c r="B1739" s="86">
        <v>40973</v>
      </c>
      <c r="C1739" t="s">
        <v>1671</v>
      </c>
      <c r="D1739">
        <v>14</v>
      </c>
      <c r="E1739">
        <v>313.85000000000002</v>
      </c>
      <c r="F1739" t="s">
        <v>1660</v>
      </c>
      <c r="G1739">
        <v>8.99</v>
      </c>
      <c r="H1739" t="s">
        <v>1690</v>
      </c>
      <c r="I1739" t="s">
        <v>1667</v>
      </c>
      <c r="J1739" t="s">
        <v>1668</v>
      </c>
      <c r="K1739" t="s">
        <v>1669</v>
      </c>
      <c r="L1739" t="s">
        <v>1680</v>
      </c>
      <c r="M1739" s="86">
        <v>40974</v>
      </c>
    </row>
    <row r="1740" spans="1:13" x14ac:dyDescent="0.2">
      <c r="A1740">
        <v>5828</v>
      </c>
      <c r="B1740" s="86">
        <v>39877</v>
      </c>
      <c r="C1740" t="s">
        <v>1652</v>
      </c>
      <c r="D1740">
        <v>21</v>
      </c>
      <c r="E1740">
        <v>6005.21</v>
      </c>
      <c r="F1740" t="s">
        <v>1672</v>
      </c>
      <c r="G1740">
        <v>54.12</v>
      </c>
      <c r="H1740" t="s">
        <v>1693</v>
      </c>
      <c r="I1740" t="s">
        <v>1676</v>
      </c>
      <c r="J1740" t="s">
        <v>1656</v>
      </c>
      <c r="K1740" t="s">
        <v>1691</v>
      </c>
      <c r="L1740" t="s">
        <v>1698</v>
      </c>
      <c r="M1740" s="86">
        <v>39884</v>
      </c>
    </row>
    <row r="1741" spans="1:13" x14ac:dyDescent="0.2">
      <c r="A1741">
        <v>43877</v>
      </c>
      <c r="B1741" s="86">
        <v>40252</v>
      </c>
      <c r="C1741" t="s">
        <v>1652</v>
      </c>
      <c r="D1741">
        <v>36</v>
      </c>
      <c r="E1741">
        <v>580.04</v>
      </c>
      <c r="F1741" t="s">
        <v>1653</v>
      </c>
      <c r="G1741">
        <v>6.25</v>
      </c>
      <c r="H1741" t="s">
        <v>1683</v>
      </c>
      <c r="I1741" t="s">
        <v>1667</v>
      </c>
      <c r="J1741" t="s">
        <v>1668</v>
      </c>
      <c r="K1741" t="s">
        <v>1694</v>
      </c>
      <c r="L1741" t="s">
        <v>1658</v>
      </c>
      <c r="M1741" s="86">
        <v>40252</v>
      </c>
    </row>
    <row r="1742" spans="1:13" x14ac:dyDescent="0.2">
      <c r="A1742">
        <v>44323</v>
      </c>
      <c r="B1742" s="86">
        <v>41128</v>
      </c>
      <c r="C1742" t="s">
        <v>1675</v>
      </c>
      <c r="D1742">
        <v>27</v>
      </c>
      <c r="E1742">
        <v>21320.58</v>
      </c>
      <c r="F1742" t="s">
        <v>1672</v>
      </c>
      <c r="G1742">
        <v>16.059999999999999</v>
      </c>
      <c r="H1742" t="s">
        <v>1654</v>
      </c>
      <c r="I1742" t="s">
        <v>1667</v>
      </c>
      <c r="J1742" t="s">
        <v>1663</v>
      </c>
      <c r="K1742" t="s">
        <v>1695</v>
      </c>
      <c r="L1742" t="s">
        <v>1674</v>
      </c>
      <c r="M1742" s="86">
        <v>41130</v>
      </c>
    </row>
    <row r="1743" spans="1:13" x14ac:dyDescent="0.2">
      <c r="A1743">
        <v>44071</v>
      </c>
      <c r="B1743" s="86">
        <v>41014</v>
      </c>
      <c r="C1743" t="s">
        <v>1666</v>
      </c>
      <c r="D1743">
        <v>20</v>
      </c>
      <c r="E1743">
        <v>1163.123</v>
      </c>
      <c r="F1743" t="s">
        <v>1660</v>
      </c>
      <c r="G1743">
        <v>8.99</v>
      </c>
      <c r="H1743" t="s">
        <v>1678</v>
      </c>
      <c r="I1743" t="s">
        <v>1667</v>
      </c>
      <c r="J1743" t="s">
        <v>1663</v>
      </c>
      <c r="K1743" t="s">
        <v>1664</v>
      </c>
      <c r="L1743" t="s">
        <v>1658</v>
      </c>
      <c r="M1743" s="86">
        <v>41015</v>
      </c>
    </row>
    <row r="1744" spans="1:13" x14ac:dyDescent="0.2">
      <c r="A1744">
        <v>1826</v>
      </c>
      <c r="B1744" s="86">
        <v>41014</v>
      </c>
      <c r="C1744" t="s">
        <v>1666</v>
      </c>
      <c r="D1744">
        <v>5</v>
      </c>
      <c r="E1744">
        <v>28.32</v>
      </c>
      <c r="F1744" t="s">
        <v>1660</v>
      </c>
      <c r="G1744">
        <v>4.75</v>
      </c>
      <c r="H1744" t="s">
        <v>1661</v>
      </c>
      <c r="I1744" t="s">
        <v>1667</v>
      </c>
      <c r="J1744" t="s">
        <v>1668</v>
      </c>
      <c r="K1744" t="s">
        <v>1679</v>
      </c>
      <c r="L1744" t="s">
        <v>1658</v>
      </c>
      <c r="M1744" s="86">
        <v>41015</v>
      </c>
    </row>
    <row r="1745" spans="1:13" x14ac:dyDescent="0.2">
      <c r="A1745">
        <v>7461</v>
      </c>
      <c r="B1745" s="86">
        <v>39825</v>
      </c>
      <c r="C1745" t="s">
        <v>1652</v>
      </c>
      <c r="D1745">
        <v>28</v>
      </c>
      <c r="E1745">
        <v>260.79000000000002</v>
      </c>
      <c r="F1745" t="s">
        <v>1660</v>
      </c>
      <c r="G1745">
        <v>1.39</v>
      </c>
      <c r="H1745" t="s">
        <v>1654</v>
      </c>
      <c r="I1745" t="s">
        <v>1676</v>
      </c>
      <c r="J1745" t="s">
        <v>1668</v>
      </c>
      <c r="K1745" t="s">
        <v>1696</v>
      </c>
      <c r="L1745" t="s">
        <v>1658</v>
      </c>
      <c r="M1745" s="86">
        <v>39829</v>
      </c>
    </row>
    <row r="1746" spans="1:13" x14ac:dyDescent="0.2">
      <c r="A1746">
        <v>49891</v>
      </c>
      <c r="B1746" s="86">
        <v>40068</v>
      </c>
      <c r="C1746" t="s">
        <v>1666</v>
      </c>
      <c r="D1746">
        <v>40</v>
      </c>
      <c r="E1746">
        <v>259.83</v>
      </c>
      <c r="F1746" t="s">
        <v>1660</v>
      </c>
      <c r="G1746">
        <v>1.49</v>
      </c>
      <c r="H1746" t="s">
        <v>1692</v>
      </c>
      <c r="I1746" t="s">
        <v>1655</v>
      </c>
      <c r="J1746" t="s">
        <v>1668</v>
      </c>
      <c r="K1746" t="s">
        <v>1682</v>
      </c>
      <c r="L1746" t="s">
        <v>1658</v>
      </c>
      <c r="M1746" s="86">
        <v>40070</v>
      </c>
    </row>
    <row r="1747" spans="1:13" x14ac:dyDescent="0.2">
      <c r="A1747">
        <v>36864</v>
      </c>
      <c r="B1747" s="86">
        <v>41119</v>
      </c>
      <c r="C1747" t="s">
        <v>1652</v>
      </c>
      <c r="D1747">
        <v>9</v>
      </c>
      <c r="E1747">
        <v>55.49</v>
      </c>
      <c r="F1747" t="s">
        <v>1660</v>
      </c>
      <c r="G1747">
        <v>0.91</v>
      </c>
      <c r="H1747" t="s">
        <v>1683</v>
      </c>
      <c r="I1747" t="s">
        <v>1676</v>
      </c>
      <c r="J1747" t="s">
        <v>1668</v>
      </c>
      <c r="K1747" t="s">
        <v>1669</v>
      </c>
      <c r="L1747" t="s">
        <v>1670</v>
      </c>
      <c r="M1747" s="86">
        <v>41121</v>
      </c>
    </row>
    <row r="1748" spans="1:13" x14ac:dyDescent="0.2">
      <c r="A1748">
        <v>7335</v>
      </c>
      <c r="B1748" s="86">
        <v>40327</v>
      </c>
      <c r="C1748" t="s">
        <v>1652</v>
      </c>
      <c r="D1748">
        <v>43</v>
      </c>
      <c r="E1748">
        <v>3681.7494999999999</v>
      </c>
      <c r="F1748" t="s">
        <v>1660</v>
      </c>
      <c r="G1748">
        <v>4.9000000000000004</v>
      </c>
      <c r="H1748" t="s">
        <v>1690</v>
      </c>
      <c r="I1748" t="s">
        <v>1667</v>
      </c>
      <c r="J1748" t="s">
        <v>1663</v>
      </c>
      <c r="K1748" t="s">
        <v>1664</v>
      </c>
      <c r="L1748" t="s">
        <v>1658</v>
      </c>
      <c r="M1748" s="86">
        <v>40332</v>
      </c>
    </row>
    <row r="1749" spans="1:13" x14ac:dyDescent="0.2">
      <c r="A1749">
        <v>31392</v>
      </c>
      <c r="B1749" s="86">
        <v>40304</v>
      </c>
      <c r="C1749" t="s">
        <v>1652</v>
      </c>
      <c r="D1749">
        <v>44</v>
      </c>
      <c r="E1749">
        <v>3249.09</v>
      </c>
      <c r="F1749" t="s">
        <v>1660</v>
      </c>
      <c r="G1749">
        <v>35</v>
      </c>
      <c r="H1749" t="s">
        <v>1661</v>
      </c>
      <c r="I1749" t="s">
        <v>1676</v>
      </c>
      <c r="J1749" t="s">
        <v>1668</v>
      </c>
      <c r="K1749" t="s">
        <v>1694</v>
      </c>
      <c r="L1749" t="s">
        <v>1687</v>
      </c>
      <c r="M1749" s="86">
        <v>40308</v>
      </c>
    </row>
    <row r="1750" spans="1:13" x14ac:dyDescent="0.2">
      <c r="A1750">
        <v>41378</v>
      </c>
      <c r="B1750" s="86">
        <v>41211</v>
      </c>
      <c r="C1750" t="s">
        <v>1666</v>
      </c>
      <c r="D1750">
        <v>30</v>
      </c>
      <c r="E1750">
        <v>5454.51</v>
      </c>
      <c r="F1750" t="s">
        <v>1672</v>
      </c>
      <c r="G1750">
        <v>30</v>
      </c>
      <c r="H1750" t="s">
        <v>1661</v>
      </c>
      <c r="I1750" t="s">
        <v>1676</v>
      </c>
      <c r="J1750" t="s">
        <v>1656</v>
      </c>
      <c r="K1750" t="s">
        <v>1673</v>
      </c>
      <c r="L1750" t="s">
        <v>1674</v>
      </c>
      <c r="M1750" s="86">
        <v>41214</v>
      </c>
    </row>
    <row r="1751" spans="1:13" x14ac:dyDescent="0.2">
      <c r="A1751">
        <v>37185</v>
      </c>
      <c r="B1751" s="86">
        <v>41213</v>
      </c>
      <c r="C1751" t="s">
        <v>1659</v>
      </c>
      <c r="D1751">
        <v>8</v>
      </c>
      <c r="E1751">
        <v>23.19</v>
      </c>
      <c r="F1751" t="s">
        <v>1660</v>
      </c>
      <c r="G1751">
        <v>2.4</v>
      </c>
      <c r="H1751" t="s">
        <v>1689</v>
      </c>
      <c r="I1751" t="s">
        <v>1667</v>
      </c>
      <c r="J1751" t="s">
        <v>1668</v>
      </c>
      <c r="K1751" t="s">
        <v>1669</v>
      </c>
      <c r="L1751" t="s">
        <v>1670</v>
      </c>
      <c r="M1751" s="86">
        <v>41214</v>
      </c>
    </row>
    <row r="1752" spans="1:13" x14ac:dyDescent="0.2">
      <c r="A1752">
        <v>48484</v>
      </c>
      <c r="B1752" s="86">
        <v>40352</v>
      </c>
      <c r="C1752" t="s">
        <v>1675</v>
      </c>
      <c r="D1752">
        <v>41</v>
      </c>
      <c r="E1752">
        <v>773.44</v>
      </c>
      <c r="F1752" t="s">
        <v>1653</v>
      </c>
      <c r="G1752">
        <v>6.67</v>
      </c>
      <c r="H1752" t="s">
        <v>1654</v>
      </c>
      <c r="I1752" t="s">
        <v>1662</v>
      </c>
      <c r="J1752" t="s">
        <v>1656</v>
      </c>
      <c r="K1752" t="s">
        <v>1657</v>
      </c>
      <c r="L1752" t="s">
        <v>1680</v>
      </c>
      <c r="M1752" s="86">
        <v>40353</v>
      </c>
    </row>
    <row r="1753" spans="1:13" x14ac:dyDescent="0.2">
      <c r="A1753">
        <v>8834</v>
      </c>
      <c r="B1753" s="86">
        <v>40490</v>
      </c>
      <c r="C1753" t="s">
        <v>1659</v>
      </c>
      <c r="D1753">
        <v>45</v>
      </c>
      <c r="E1753">
        <v>6688.11</v>
      </c>
      <c r="F1753" t="s">
        <v>1660</v>
      </c>
      <c r="G1753">
        <v>13.99</v>
      </c>
      <c r="H1753" t="s">
        <v>1693</v>
      </c>
      <c r="I1753" t="s">
        <v>1655</v>
      </c>
      <c r="J1753" t="s">
        <v>1663</v>
      </c>
      <c r="K1753" t="s">
        <v>1695</v>
      </c>
      <c r="L1753" t="s">
        <v>1665</v>
      </c>
      <c r="M1753" s="86">
        <v>40491</v>
      </c>
    </row>
    <row r="1754" spans="1:13" x14ac:dyDescent="0.2">
      <c r="A1754">
        <v>52290</v>
      </c>
      <c r="B1754" s="86">
        <v>41050</v>
      </c>
      <c r="C1754" t="s">
        <v>1652</v>
      </c>
      <c r="D1754">
        <v>28</v>
      </c>
      <c r="E1754">
        <v>1470.0495000000001</v>
      </c>
      <c r="F1754" t="s">
        <v>1660</v>
      </c>
      <c r="G1754">
        <v>4.99</v>
      </c>
      <c r="H1754" t="s">
        <v>1683</v>
      </c>
      <c r="I1754" t="s">
        <v>1662</v>
      </c>
      <c r="J1754" t="s">
        <v>1663</v>
      </c>
      <c r="K1754" t="s">
        <v>1664</v>
      </c>
      <c r="L1754" t="s">
        <v>1658</v>
      </c>
      <c r="M1754" s="86">
        <v>41059</v>
      </c>
    </row>
    <row r="1755" spans="1:13" x14ac:dyDescent="0.2">
      <c r="A1755">
        <v>47942</v>
      </c>
      <c r="B1755" s="86">
        <v>40236</v>
      </c>
      <c r="C1755" t="s">
        <v>1675</v>
      </c>
      <c r="D1755">
        <v>3</v>
      </c>
      <c r="E1755">
        <v>22.6</v>
      </c>
      <c r="F1755" t="s">
        <v>1653</v>
      </c>
      <c r="G1755">
        <v>3.04</v>
      </c>
      <c r="H1755" t="s">
        <v>1688</v>
      </c>
      <c r="I1755" t="s">
        <v>1667</v>
      </c>
      <c r="J1755" t="s">
        <v>1668</v>
      </c>
      <c r="K1755" t="s">
        <v>1679</v>
      </c>
      <c r="L1755" t="s">
        <v>1670</v>
      </c>
      <c r="M1755" s="86">
        <v>40238</v>
      </c>
    </row>
    <row r="1756" spans="1:13" x14ac:dyDescent="0.2">
      <c r="A1756">
        <v>59428</v>
      </c>
      <c r="B1756" s="86">
        <v>40430</v>
      </c>
      <c r="C1756" t="s">
        <v>1659</v>
      </c>
      <c r="D1756">
        <v>36</v>
      </c>
      <c r="E1756">
        <v>3602.12</v>
      </c>
      <c r="F1756" t="s">
        <v>1672</v>
      </c>
      <c r="G1756">
        <v>45</v>
      </c>
      <c r="H1756" t="s">
        <v>1661</v>
      </c>
      <c r="I1756" t="s">
        <v>1655</v>
      </c>
      <c r="J1756" t="s">
        <v>1656</v>
      </c>
      <c r="K1756" t="s">
        <v>1673</v>
      </c>
      <c r="L1756" t="s">
        <v>1674</v>
      </c>
      <c r="M1756" s="86">
        <v>40431</v>
      </c>
    </row>
    <row r="1757" spans="1:13" x14ac:dyDescent="0.2">
      <c r="A1757">
        <v>3655</v>
      </c>
      <c r="B1757" s="86">
        <v>41187</v>
      </c>
      <c r="C1757" t="s">
        <v>1671</v>
      </c>
      <c r="D1757">
        <v>3</v>
      </c>
      <c r="E1757">
        <v>62.54</v>
      </c>
      <c r="F1757" t="s">
        <v>1660</v>
      </c>
      <c r="G1757">
        <v>13.18</v>
      </c>
      <c r="H1757" t="s">
        <v>1685</v>
      </c>
      <c r="I1757" t="s">
        <v>1662</v>
      </c>
      <c r="J1757" t="s">
        <v>1668</v>
      </c>
      <c r="K1757" t="s">
        <v>1682</v>
      </c>
      <c r="L1757" t="s">
        <v>1658</v>
      </c>
      <c r="M1757" s="86">
        <v>41187</v>
      </c>
    </row>
    <row r="1758" spans="1:13" x14ac:dyDescent="0.2">
      <c r="A1758">
        <v>16967</v>
      </c>
      <c r="B1758" s="86">
        <v>40774</v>
      </c>
      <c r="C1758" t="s">
        <v>1652</v>
      </c>
      <c r="D1758">
        <v>5</v>
      </c>
      <c r="E1758">
        <v>397.55</v>
      </c>
      <c r="F1758" t="s">
        <v>1660</v>
      </c>
      <c r="G1758">
        <v>6.13</v>
      </c>
      <c r="H1758" t="s">
        <v>1692</v>
      </c>
      <c r="I1758" t="s">
        <v>1667</v>
      </c>
      <c r="J1758" t="s">
        <v>1663</v>
      </c>
      <c r="K1758" t="s">
        <v>1677</v>
      </c>
      <c r="L1758" t="s">
        <v>1658</v>
      </c>
      <c r="M1758" s="86">
        <v>40776</v>
      </c>
    </row>
    <row r="1759" spans="1:13" x14ac:dyDescent="0.2">
      <c r="A1759">
        <v>13569</v>
      </c>
      <c r="B1759" s="86">
        <v>40643</v>
      </c>
      <c r="C1759" t="s">
        <v>1671</v>
      </c>
      <c r="D1759">
        <v>16</v>
      </c>
      <c r="E1759">
        <v>47.45</v>
      </c>
      <c r="F1759" t="s">
        <v>1660</v>
      </c>
      <c r="G1759">
        <v>1.49</v>
      </c>
      <c r="H1759" t="s">
        <v>1681</v>
      </c>
      <c r="I1759" t="s">
        <v>1667</v>
      </c>
      <c r="J1759" t="s">
        <v>1668</v>
      </c>
      <c r="K1759" t="s">
        <v>1682</v>
      </c>
      <c r="L1759" t="s">
        <v>1658</v>
      </c>
      <c r="M1759" s="86">
        <v>40644</v>
      </c>
    </row>
    <row r="1760" spans="1:13" x14ac:dyDescent="0.2">
      <c r="A1760">
        <v>48772</v>
      </c>
      <c r="B1760" s="86">
        <v>39945</v>
      </c>
      <c r="C1760" t="s">
        <v>1675</v>
      </c>
      <c r="D1760">
        <v>10</v>
      </c>
      <c r="E1760">
        <v>35.64</v>
      </c>
      <c r="F1760" t="s">
        <v>1660</v>
      </c>
      <c r="G1760">
        <v>1.63</v>
      </c>
      <c r="H1760" t="s">
        <v>1690</v>
      </c>
      <c r="I1760" t="s">
        <v>1662</v>
      </c>
      <c r="J1760" t="s">
        <v>1668</v>
      </c>
      <c r="K1760" t="s">
        <v>1700</v>
      </c>
      <c r="L1760" t="s">
        <v>1670</v>
      </c>
      <c r="M1760" s="86">
        <v>39946</v>
      </c>
    </row>
    <row r="1761" spans="1:13" x14ac:dyDescent="0.2">
      <c r="A1761">
        <v>1891</v>
      </c>
      <c r="B1761" s="86">
        <v>40161</v>
      </c>
      <c r="C1761" t="s">
        <v>1652</v>
      </c>
      <c r="D1761">
        <v>3</v>
      </c>
      <c r="E1761">
        <v>302.36</v>
      </c>
      <c r="F1761" t="s">
        <v>1660</v>
      </c>
      <c r="G1761">
        <v>5.81</v>
      </c>
      <c r="H1761" t="s">
        <v>1661</v>
      </c>
      <c r="I1761" t="s">
        <v>1662</v>
      </c>
      <c r="J1761" t="s">
        <v>1656</v>
      </c>
      <c r="K1761" t="s">
        <v>1657</v>
      </c>
      <c r="L1761" t="s">
        <v>1665</v>
      </c>
      <c r="M1761" s="86">
        <v>40163</v>
      </c>
    </row>
    <row r="1762" spans="1:13" x14ac:dyDescent="0.2">
      <c r="A1762">
        <v>29895</v>
      </c>
      <c r="B1762" s="86">
        <v>40471</v>
      </c>
      <c r="C1762" t="s">
        <v>1675</v>
      </c>
      <c r="D1762">
        <v>43</v>
      </c>
      <c r="E1762">
        <v>7286.65</v>
      </c>
      <c r="F1762" t="s">
        <v>1672</v>
      </c>
      <c r="G1762">
        <v>35.020000000000003</v>
      </c>
      <c r="H1762" t="s">
        <v>1661</v>
      </c>
      <c r="I1762" t="s">
        <v>1676</v>
      </c>
      <c r="J1762" t="s">
        <v>1656</v>
      </c>
      <c r="K1762" t="s">
        <v>1701</v>
      </c>
      <c r="L1762" t="s">
        <v>1698</v>
      </c>
      <c r="M1762" s="86">
        <v>40472</v>
      </c>
    </row>
    <row r="1763" spans="1:13" x14ac:dyDescent="0.2">
      <c r="A1763">
        <v>1857</v>
      </c>
      <c r="B1763" s="86">
        <v>40190</v>
      </c>
      <c r="C1763" t="s">
        <v>1659</v>
      </c>
      <c r="D1763">
        <v>37</v>
      </c>
      <c r="E1763">
        <v>199.76</v>
      </c>
      <c r="F1763" t="s">
        <v>1660</v>
      </c>
      <c r="G1763">
        <v>1.99</v>
      </c>
      <c r="H1763" t="s">
        <v>1685</v>
      </c>
      <c r="I1763" t="s">
        <v>1655</v>
      </c>
      <c r="J1763" t="s">
        <v>1668</v>
      </c>
      <c r="K1763" t="s">
        <v>1669</v>
      </c>
      <c r="L1763" t="s">
        <v>1670</v>
      </c>
      <c r="M1763" s="86">
        <v>40191</v>
      </c>
    </row>
    <row r="1764" spans="1:13" x14ac:dyDescent="0.2">
      <c r="A1764">
        <v>57827</v>
      </c>
      <c r="B1764" s="86">
        <v>39996</v>
      </c>
      <c r="C1764" t="s">
        <v>1675</v>
      </c>
      <c r="D1764">
        <v>29</v>
      </c>
      <c r="E1764">
        <v>147.02000000000001</v>
      </c>
      <c r="F1764" t="s">
        <v>1660</v>
      </c>
      <c r="G1764">
        <v>5.49</v>
      </c>
      <c r="H1764" t="s">
        <v>1685</v>
      </c>
      <c r="I1764" t="s">
        <v>1676</v>
      </c>
      <c r="J1764" t="s">
        <v>1668</v>
      </c>
      <c r="K1764" t="s">
        <v>1679</v>
      </c>
      <c r="L1764" t="s">
        <v>1658</v>
      </c>
      <c r="M1764" s="86">
        <v>39997</v>
      </c>
    </row>
    <row r="1765" spans="1:13" x14ac:dyDescent="0.2">
      <c r="A1765">
        <v>33734</v>
      </c>
      <c r="B1765" s="86">
        <v>40833</v>
      </c>
      <c r="C1765" t="s">
        <v>1666</v>
      </c>
      <c r="D1765">
        <v>13</v>
      </c>
      <c r="E1765">
        <v>371.94</v>
      </c>
      <c r="F1765" t="s">
        <v>1660</v>
      </c>
      <c r="G1765">
        <v>4.8600000000000003</v>
      </c>
      <c r="H1765" t="s">
        <v>1678</v>
      </c>
      <c r="I1765" t="s">
        <v>1667</v>
      </c>
      <c r="J1765" t="s">
        <v>1668</v>
      </c>
      <c r="K1765" t="s">
        <v>1679</v>
      </c>
      <c r="L1765" t="s">
        <v>1670</v>
      </c>
      <c r="M1765" s="86">
        <v>40834</v>
      </c>
    </row>
    <row r="1766" spans="1:13" x14ac:dyDescent="0.2">
      <c r="A1766">
        <v>49155</v>
      </c>
      <c r="B1766" s="86">
        <v>40439</v>
      </c>
      <c r="C1766" t="s">
        <v>1652</v>
      </c>
      <c r="D1766">
        <v>22</v>
      </c>
      <c r="E1766">
        <v>3760.3065000000001</v>
      </c>
      <c r="F1766" t="s">
        <v>1660</v>
      </c>
      <c r="G1766">
        <v>8.99</v>
      </c>
      <c r="H1766" t="s">
        <v>1688</v>
      </c>
      <c r="I1766" t="s">
        <v>1662</v>
      </c>
      <c r="J1766" t="s">
        <v>1663</v>
      </c>
      <c r="K1766" t="s">
        <v>1664</v>
      </c>
      <c r="L1766" t="s">
        <v>1658</v>
      </c>
      <c r="M1766" s="86">
        <v>40444</v>
      </c>
    </row>
    <row r="1767" spans="1:13" x14ac:dyDescent="0.2">
      <c r="A1767">
        <v>39043</v>
      </c>
      <c r="B1767" s="86">
        <v>40534</v>
      </c>
      <c r="C1767" t="s">
        <v>1666</v>
      </c>
      <c r="D1767">
        <v>37</v>
      </c>
      <c r="E1767">
        <v>750.89</v>
      </c>
      <c r="F1767" t="s">
        <v>1653</v>
      </c>
      <c r="G1767">
        <v>35</v>
      </c>
      <c r="H1767" t="s">
        <v>1688</v>
      </c>
      <c r="I1767" t="s">
        <v>1676</v>
      </c>
      <c r="J1767" t="s">
        <v>1668</v>
      </c>
      <c r="K1767" t="s">
        <v>1694</v>
      </c>
      <c r="L1767" t="s">
        <v>1687</v>
      </c>
      <c r="M1767" s="86">
        <v>40535</v>
      </c>
    </row>
    <row r="1768" spans="1:13" x14ac:dyDescent="0.2">
      <c r="A1768">
        <v>6656</v>
      </c>
      <c r="B1768" s="86">
        <v>39948</v>
      </c>
      <c r="C1768" t="s">
        <v>1671</v>
      </c>
      <c r="D1768">
        <v>50</v>
      </c>
      <c r="E1768">
        <v>1832.22</v>
      </c>
      <c r="F1768" t="s">
        <v>1660</v>
      </c>
      <c r="G1768">
        <v>2.99</v>
      </c>
      <c r="H1768" t="s">
        <v>1661</v>
      </c>
      <c r="I1768" t="s">
        <v>1662</v>
      </c>
      <c r="J1768" t="s">
        <v>1668</v>
      </c>
      <c r="K1768" t="s">
        <v>1682</v>
      </c>
      <c r="L1768" t="s">
        <v>1658</v>
      </c>
      <c r="M1768" s="86">
        <v>39949</v>
      </c>
    </row>
    <row r="1769" spans="1:13" x14ac:dyDescent="0.2">
      <c r="A1769">
        <v>26304</v>
      </c>
      <c r="B1769" s="86">
        <v>40621</v>
      </c>
      <c r="C1769" t="s">
        <v>1675</v>
      </c>
      <c r="D1769">
        <v>43</v>
      </c>
      <c r="E1769">
        <v>7452.1369999999997</v>
      </c>
      <c r="F1769" t="s">
        <v>1660</v>
      </c>
      <c r="G1769">
        <v>5.99</v>
      </c>
      <c r="H1769" t="s">
        <v>1692</v>
      </c>
      <c r="I1769" t="s">
        <v>1667</v>
      </c>
      <c r="J1769" t="s">
        <v>1663</v>
      </c>
      <c r="K1769" t="s">
        <v>1664</v>
      </c>
      <c r="L1769" t="s">
        <v>1658</v>
      </c>
      <c r="M1769" s="86">
        <v>40622</v>
      </c>
    </row>
    <row r="1770" spans="1:13" x14ac:dyDescent="0.2">
      <c r="A1770">
        <v>30149</v>
      </c>
      <c r="B1770" s="86">
        <v>40524</v>
      </c>
      <c r="C1770" t="s">
        <v>1675</v>
      </c>
      <c r="D1770">
        <v>8</v>
      </c>
      <c r="E1770">
        <v>16.47</v>
      </c>
      <c r="F1770" t="s">
        <v>1660</v>
      </c>
      <c r="G1770">
        <v>1.49</v>
      </c>
      <c r="H1770" t="s">
        <v>1654</v>
      </c>
      <c r="I1770" t="s">
        <v>1667</v>
      </c>
      <c r="J1770" t="s">
        <v>1668</v>
      </c>
      <c r="K1770" t="s">
        <v>1682</v>
      </c>
      <c r="L1770" t="s">
        <v>1658</v>
      </c>
      <c r="M1770" s="86">
        <v>40525</v>
      </c>
    </row>
    <row r="1771" spans="1:13" x14ac:dyDescent="0.2">
      <c r="A1771">
        <v>34631</v>
      </c>
      <c r="B1771" s="86">
        <v>40109</v>
      </c>
      <c r="C1771" t="s">
        <v>1666</v>
      </c>
      <c r="D1771">
        <v>5</v>
      </c>
      <c r="E1771">
        <v>22.06</v>
      </c>
      <c r="F1771" t="s">
        <v>1660</v>
      </c>
      <c r="G1771">
        <v>6.27</v>
      </c>
      <c r="H1771" t="s">
        <v>1678</v>
      </c>
      <c r="I1771" t="s">
        <v>1667</v>
      </c>
      <c r="J1771" t="s">
        <v>1668</v>
      </c>
      <c r="K1771" t="s">
        <v>1682</v>
      </c>
      <c r="L1771" t="s">
        <v>1658</v>
      </c>
      <c r="M1771" s="86">
        <v>40110</v>
      </c>
    </row>
    <row r="1772" spans="1:13" x14ac:dyDescent="0.2">
      <c r="A1772">
        <v>29318</v>
      </c>
      <c r="B1772" s="86">
        <v>40724</v>
      </c>
      <c r="C1772" t="s">
        <v>1666</v>
      </c>
      <c r="D1772">
        <v>34</v>
      </c>
      <c r="E1772">
        <v>3375.3074999999999</v>
      </c>
      <c r="F1772" t="s">
        <v>1660</v>
      </c>
      <c r="G1772">
        <v>8.08</v>
      </c>
      <c r="H1772" t="s">
        <v>1661</v>
      </c>
      <c r="I1772" t="s">
        <v>1667</v>
      </c>
      <c r="J1772" t="s">
        <v>1663</v>
      </c>
      <c r="K1772" t="s">
        <v>1664</v>
      </c>
      <c r="L1772" t="s">
        <v>1658</v>
      </c>
      <c r="M1772" s="86">
        <v>40725</v>
      </c>
    </row>
    <row r="1773" spans="1:13" x14ac:dyDescent="0.2">
      <c r="A1773">
        <v>20805</v>
      </c>
      <c r="B1773" s="86">
        <v>40553</v>
      </c>
      <c r="C1773" t="s">
        <v>1659</v>
      </c>
      <c r="D1773">
        <v>12</v>
      </c>
      <c r="E1773">
        <v>69.98</v>
      </c>
      <c r="F1773" t="s">
        <v>1660</v>
      </c>
      <c r="G1773">
        <v>6.98</v>
      </c>
      <c r="H1773" t="s">
        <v>1661</v>
      </c>
      <c r="I1773" t="s">
        <v>1676</v>
      </c>
      <c r="J1773" t="s">
        <v>1668</v>
      </c>
      <c r="K1773" t="s">
        <v>1682</v>
      </c>
      <c r="L1773" t="s">
        <v>1658</v>
      </c>
      <c r="M1773" s="86">
        <v>40556</v>
      </c>
    </row>
    <row r="1774" spans="1:13" x14ac:dyDescent="0.2">
      <c r="A1774">
        <v>59045</v>
      </c>
      <c r="B1774" s="86">
        <v>40587</v>
      </c>
      <c r="C1774" t="s">
        <v>1671</v>
      </c>
      <c r="D1774">
        <v>30</v>
      </c>
      <c r="E1774">
        <v>140.24</v>
      </c>
      <c r="F1774" t="s">
        <v>1660</v>
      </c>
      <c r="G1774">
        <v>1.49</v>
      </c>
      <c r="H1774" t="s">
        <v>1689</v>
      </c>
      <c r="I1774" t="s">
        <v>1662</v>
      </c>
      <c r="J1774" t="s">
        <v>1668</v>
      </c>
      <c r="K1774" t="s">
        <v>1682</v>
      </c>
      <c r="L1774" t="s">
        <v>1658</v>
      </c>
      <c r="M1774" s="86">
        <v>40589</v>
      </c>
    </row>
    <row r="1775" spans="1:13" x14ac:dyDescent="0.2">
      <c r="A1775">
        <v>19073</v>
      </c>
      <c r="B1775" s="86">
        <v>39988</v>
      </c>
      <c r="C1775" t="s">
        <v>1666</v>
      </c>
      <c r="D1775">
        <v>40</v>
      </c>
      <c r="E1775">
        <v>115.01</v>
      </c>
      <c r="F1775" t="s">
        <v>1653</v>
      </c>
      <c r="G1775">
        <v>1.34</v>
      </c>
      <c r="H1775" t="s">
        <v>1689</v>
      </c>
      <c r="I1775" t="s">
        <v>1667</v>
      </c>
      <c r="J1775" t="s">
        <v>1668</v>
      </c>
      <c r="K1775" t="s">
        <v>1669</v>
      </c>
      <c r="L1775" t="s">
        <v>1670</v>
      </c>
      <c r="M1775" s="86">
        <v>39990</v>
      </c>
    </row>
    <row r="1776" spans="1:13" x14ac:dyDescent="0.2">
      <c r="A1776">
        <v>55938</v>
      </c>
      <c r="B1776" s="86">
        <v>41092</v>
      </c>
      <c r="C1776" t="s">
        <v>1666</v>
      </c>
      <c r="D1776">
        <v>42</v>
      </c>
      <c r="E1776">
        <v>802.46</v>
      </c>
      <c r="F1776" t="s">
        <v>1653</v>
      </c>
      <c r="G1776">
        <v>5.97</v>
      </c>
      <c r="H1776" t="s">
        <v>1683</v>
      </c>
      <c r="I1776" t="s">
        <v>1662</v>
      </c>
      <c r="J1776" t="s">
        <v>1668</v>
      </c>
      <c r="K1776" t="s">
        <v>1679</v>
      </c>
      <c r="L1776" t="s">
        <v>1658</v>
      </c>
      <c r="M1776" s="86">
        <v>41093</v>
      </c>
    </row>
    <row r="1777" spans="1:13" x14ac:dyDescent="0.2">
      <c r="A1777">
        <v>19843</v>
      </c>
      <c r="B1777" s="86">
        <v>40388</v>
      </c>
      <c r="C1777" t="s">
        <v>1675</v>
      </c>
      <c r="D1777">
        <v>33</v>
      </c>
      <c r="E1777">
        <v>4416.6509999999998</v>
      </c>
      <c r="F1777" t="s">
        <v>1660</v>
      </c>
      <c r="G1777">
        <v>8.99</v>
      </c>
      <c r="H1777" t="s">
        <v>1654</v>
      </c>
      <c r="I1777" t="s">
        <v>1676</v>
      </c>
      <c r="J1777" t="s">
        <v>1663</v>
      </c>
      <c r="K1777" t="s">
        <v>1664</v>
      </c>
      <c r="L1777" t="s">
        <v>1658</v>
      </c>
      <c r="M1777" s="86">
        <v>40388</v>
      </c>
    </row>
    <row r="1778" spans="1:13" x14ac:dyDescent="0.2">
      <c r="A1778">
        <v>6596</v>
      </c>
      <c r="B1778" s="86">
        <v>40745</v>
      </c>
      <c r="C1778" t="s">
        <v>1652</v>
      </c>
      <c r="D1778">
        <v>36</v>
      </c>
      <c r="E1778">
        <v>18028.07</v>
      </c>
      <c r="F1778" t="s">
        <v>1672</v>
      </c>
      <c r="G1778">
        <v>28.14</v>
      </c>
      <c r="H1778" t="s">
        <v>1692</v>
      </c>
      <c r="I1778" t="s">
        <v>1667</v>
      </c>
      <c r="J1778" t="s">
        <v>1663</v>
      </c>
      <c r="K1778" t="s">
        <v>1695</v>
      </c>
      <c r="L1778" t="s">
        <v>1674</v>
      </c>
      <c r="M1778" s="86">
        <v>40750</v>
      </c>
    </row>
    <row r="1779" spans="1:13" x14ac:dyDescent="0.2">
      <c r="A1779">
        <v>19972</v>
      </c>
      <c r="B1779" s="86">
        <v>41076</v>
      </c>
      <c r="C1779" t="s">
        <v>1671</v>
      </c>
      <c r="D1779">
        <v>6</v>
      </c>
      <c r="E1779">
        <v>97.86</v>
      </c>
      <c r="F1779" t="s">
        <v>1660</v>
      </c>
      <c r="G1779">
        <v>8.99</v>
      </c>
      <c r="H1779" t="s">
        <v>1654</v>
      </c>
      <c r="I1779" t="s">
        <v>1667</v>
      </c>
      <c r="J1779" t="s">
        <v>1656</v>
      </c>
      <c r="K1779" t="s">
        <v>1657</v>
      </c>
      <c r="L1779" t="s">
        <v>1680</v>
      </c>
      <c r="M1779" s="86">
        <v>41078</v>
      </c>
    </row>
    <row r="1780" spans="1:13" x14ac:dyDescent="0.2">
      <c r="A1780">
        <v>18595</v>
      </c>
      <c r="B1780" s="86">
        <v>39844</v>
      </c>
      <c r="C1780" t="s">
        <v>1671</v>
      </c>
      <c r="D1780">
        <v>6</v>
      </c>
      <c r="E1780">
        <v>451.44</v>
      </c>
      <c r="F1780" t="s">
        <v>1660</v>
      </c>
      <c r="G1780">
        <v>13.99</v>
      </c>
      <c r="H1780" t="s">
        <v>1661</v>
      </c>
      <c r="I1780" t="s">
        <v>1676</v>
      </c>
      <c r="J1780" t="s">
        <v>1668</v>
      </c>
      <c r="K1780" t="s">
        <v>1702</v>
      </c>
      <c r="L1780" t="s">
        <v>1665</v>
      </c>
      <c r="M1780" s="86">
        <v>39846</v>
      </c>
    </row>
    <row r="1781" spans="1:13" x14ac:dyDescent="0.2">
      <c r="A1781">
        <v>39652</v>
      </c>
      <c r="B1781" s="86">
        <v>41033</v>
      </c>
      <c r="C1781" t="s">
        <v>1652</v>
      </c>
      <c r="D1781">
        <v>5</v>
      </c>
      <c r="E1781">
        <v>14.61</v>
      </c>
      <c r="F1781" t="s">
        <v>1660</v>
      </c>
      <c r="G1781">
        <v>0.5</v>
      </c>
      <c r="H1781" t="s">
        <v>1685</v>
      </c>
      <c r="I1781" t="s">
        <v>1655</v>
      </c>
      <c r="J1781" t="s">
        <v>1668</v>
      </c>
      <c r="K1781" t="s">
        <v>1697</v>
      </c>
      <c r="L1781" t="s">
        <v>1658</v>
      </c>
      <c r="M1781" s="86">
        <v>41035</v>
      </c>
    </row>
    <row r="1782" spans="1:13" x14ac:dyDescent="0.2">
      <c r="A1782">
        <v>2848</v>
      </c>
      <c r="B1782" s="86">
        <v>40977</v>
      </c>
      <c r="C1782" t="s">
        <v>1671</v>
      </c>
      <c r="D1782">
        <v>35</v>
      </c>
      <c r="E1782">
        <v>1476.39</v>
      </c>
      <c r="F1782" t="s">
        <v>1653</v>
      </c>
      <c r="G1782">
        <v>15.9</v>
      </c>
      <c r="H1782" t="s">
        <v>1654</v>
      </c>
      <c r="I1782" t="s">
        <v>1676</v>
      </c>
      <c r="J1782" t="s">
        <v>1656</v>
      </c>
      <c r="K1782" t="s">
        <v>1657</v>
      </c>
      <c r="L1782" t="s">
        <v>1665</v>
      </c>
      <c r="M1782" s="86">
        <v>40979</v>
      </c>
    </row>
    <row r="1783" spans="1:13" x14ac:dyDescent="0.2">
      <c r="A1783">
        <v>37729</v>
      </c>
      <c r="B1783" s="86">
        <v>39828</v>
      </c>
      <c r="C1783" t="s">
        <v>1666</v>
      </c>
      <c r="D1783">
        <v>48</v>
      </c>
      <c r="E1783">
        <v>447.89</v>
      </c>
      <c r="F1783" t="s">
        <v>1660</v>
      </c>
      <c r="G1783">
        <v>6.19</v>
      </c>
      <c r="H1783" t="s">
        <v>1654</v>
      </c>
      <c r="I1783" t="s">
        <v>1667</v>
      </c>
      <c r="J1783" t="s">
        <v>1668</v>
      </c>
      <c r="K1783" t="s">
        <v>1682</v>
      </c>
      <c r="L1783" t="s">
        <v>1658</v>
      </c>
      <c r="M1783" s="86">
        <v>39828</v>
      </c>
    </row>
    <row r="1784" spans="1:13" x14ac:dyDescent="0.2">
      <c r="A1784">
        <v>43844</v>
      </c>
      <c r="B1784" s="86">
        <v>40482</v>
      </c>
      <c r="C1784" t="s">
        <v>1659</v>
      </c>
      <c r="D1784">
        <v>25</v>
      </c>
      <c r="E1784">
        <v>1009.8680000000001</v>
      </c>
      <c r="F1784" t="s">
        <v>1660</v>
      </c>
      <c r="G1784">
        <v>4.99</v>
      </c>
      <c r="H1784" t="s">
        <v>1654</v>
      </c>
      <c r="I1784" t="s">
        <v>1662</v>
      </c>
      <c r="J1784" t="s">
        <v>1663</v>
      </c>
      <c r="K1784" t="s">
        <v>1664</v>
      </c>
      <c r="L1784" t="s">
        <v>1658</v>
      </c>
      <c r="M1784" s="86">
        <v>40482</v>
      </c>
    </row>
    <row r="1785" spans="1:13" x14ac:dyDescent="0.2">
      <c r="A1785">
        <v>31174</v>
      </c>
      <c r="B1785" s="86">
        <v>39898</v>
      </c>
      <c r="C1785" t="s">
        <v>1666</v>
      </c>
      <c r="D1785">
        <v>20</v>
      </c>
      <c r="E1785">
        <v>4520.6000000000004</v>
      </c>
      <c r="F1785" t="s">
        <v>1660</v>
      </c>
      <c r="G1785">
        <v>11.79</v>
      </c>
      <c r="H1785" t="s">
        <v>1693</v>
      </c>
      <c r="I1785" t="s">
        <v>1655</v>
      </c>
      <c r="J1785" t="s">
        <v>1668</v>
      </c>
      <c r="K1785" t="s">
        <v>1702</v>
      </c>
      <c r="L1785" t="s">
        <v>1665</v>
      </c>
      <c r="M1785" s="86">
        <v>39898</v>
      </c>
    </row>
    <row r="1786" spans="1:13" x14ac:dyDescent="0.2">
      <c r="A1786">
        <v>18368</v>
      </c>
      <c r="B1786" s="86">
        <v>41243</v>
      </c>
      <c r="C1786" t="s">
        <v>1666</v>
      </c>
      <c r="D1786">
        <v>3</v>
      </c>
      <c r="E1786">
        <v>5972.59</v>
      </c>
      <c r="F1786" t="s">
        <v>1672</v>
      </c>
      <c r="G1786">
        <v>14.7</v>
      </c>
      <c r="H1786" t="s">
        <v>1685</v>
      </c>
      <c r="I1786" t="s">
        <v>1667</v>
      </c>
      <c r="J1786" t="s">
        <v>1663</v>
      </c>
      <c r="K1786" t="s">
        <v>1695</v>
      </c>
      <c r="L1786" t="s">
        <v>1674</v>
      </c>
      <c r="M1786" s="86">
        <v>41245</v>
      </c>
    </row>
    <row r="1787" spans="1:13" x14ac:dyDescent="0.2">
      <c r="A1787">
        <v>35366</v>
      </c>
      <c r="B1787" s="86">
        <v>40736</v>
      </c>
      <c r="C1787" t="s">
        <v>1652</v>
      </c>
      <c r="D1787">
        <v>23</v>
      </c>
      <c r="E1787">
        <v>149.31</v>
      </c>
      <c r="F1787" t="s">
        <v>1660</v>
      </c>
      <c r="G1787">
        <v>7.81</v>
      </c>
      <c r="H1787" t="s">
        <v>1685</v>
      </c>
      <c r="I1787" t="s">
        <v>1655</v>
      </c>
      <c r="J1787" t="s">
        <v>1668</v>
      </c>
      <c r="K1787" t="s">
        <v>1679</v>
      </c>
      <c r="L1787" t="s">
        <v>1658</v>
      </c>
      <c r="M1787" s="86">
        <v>40743</v>
      </c>
    </row>
    <row r="1788" spans="1:13" x14ac:dyDescent="0.2">
      <c r="A1788">
        <v>7458</v>
      </c>
      <c r="B1788" s="86">
        <v>41003</v>
      </c>
      <c r="C1788" t="s">
        <v>1671</v>
      </c>
      <c r="D1788">
        <v>16</v>
      </c>
      <c r="E1788">
        <v>226.81</v>
      </c>
      <c r="F1788" t="s">
        <v>1660</v>
      </c>
      <c r="G1788">
        <v>7.17</v>
      </c>
      <c r="H1788" t="s">
        <v>1692</v>
      </c>
      <c r="I1788" t="s">
        <v>1667</v>
      </c>
      <c r="J1788" t="s">
        <v>1668</v>
      </c>
      <c r="K1788" t="s">
        <v>1682</v>
      </c>
      <c r="L1788" t="s">
        <v>1658</v>
      </c>
      <c r="M1788" s="86">
        <v>41005</v>
      </c>
    </row>
    <row r="1789" spans="1:13" x14ac:dyDescent="0.2">
      <c r="A1789">
        <v>41988</v>
      </c>
      <c r="B1789" s="86">
        <v>39848</v>
      </c>
      <c r="C1789" t="s">
        <v>1652</v>
      </c>
      <c r="D1789">
        <v>18</v>
      </c>
      <c r="E1789">
        <v>610.07000000000005</v>
      </c>
      <c r="F1789" t="s">
        <v>1672</v>
      </c>
      <c r="G1789">
        <v>19.190000000000001</v>
      </c>
      <c r="H1789" t="s">
        <v>1654</v>
      </c>
      <c r="I1789" t="s">
        <v>1676</v>
      </c>
      <c r="J1789" t="s">
        <v>1656</v>
      </c>
      <c r="K1789" t="s">
        <v>1673</v>
      </c>
      <c r="L1789" t="s">
        <v>1674</v>
      </c>
      <c r="M1789" s="86">
        <v>39852</v>
      </c>
    </row>
    <row r="1790" spans="1:13" x14ac:dyDescent="0.2">
      <c r="A1790">
        <v>27106</v>
      </c>
      <c r="B1790" s="86">
        <v>40878</v>
      </c>
      <c r="C1790" t="s">
        <v>1659</v>
      </c>
      <c r="D1790">
        <v>42</v>
      </c>
      <c r="E1790">
        <v>890.61</v>
      </c>
      <c r="F1790" t="s">
        <v>1660</v>
      </c>
      <c r="G1790">
        <v>3.63</v>
      </c>
      <c r="H1790" t="s">
        <v>1661</v>
      </c>
      <c r="I1790" t="s">
        <v>1676</v>
      </c>
      <c r="J1790" t="s">
        <v>1656</v>
      </c>
      <c r="K1790" t="s">
        <v>1657</v>
      </c>
      <c r="L1790" t="s">
        <v>1680</v>
      </c>
      <c r="M1790" s="86">
        <v>40880</v>
      </c>
    </row>
    <row r="1791" spans="1:13" x14ac:dyDescent="0.2">
      <c r="A1791">
        <v>23329</v>
      </c>
      <c r="B1791" s="86">
        <v>40538</v>
      </c>
      <c r="C1791" t="s">
        <v>1652</v>
      </c>
      <c r="D1791">
        <v>47</v>
      </c>
      <c r="E1791">
        <v>4829.4534999999996</v>
      </c>
      <c r="F1791" t="s">
        <v>1660</v>
      </c>
      <c r="G1791">
        <v>8.99</v>
      </c>
      <c r="H1791" t="s">
        <v>1681</v>
      </c>
      <c r="I1791" t="s">
        <v>1676</v>
      </c>
      <c r="J1791" t="s">
        <v>1663</v>
      </c>
      <c r="K1791" t="s">
        <v>1664</v>
      </c>
      <c r="L1791" t="s">
        <v>1658</v>
      </c>
      <c r="M1791" s="86">
        <v>40542</v>
      </c>
    </row>
    <row r="1792" spans="1:13" x14ac:dyDescent="0.2">
      <c r="A1792">
        <v>17702</v>
      </c>
      <c r="B1792" s="86">
        <v>41012</v>
      </c>
      <c r="C1792" t="s">
        <v>1659</v>
      </c>
      <c r="D1792">
        <v>48</v>
      </c>
      <c r="E1792">
        <v>368.99</v>
      </c>
      <c r="F1792" t="s">
        <v>1660</v>
      </c>
      <c r="G1792">
        <v>9.23</v>
      </c>
      <c r="H1792" t="s">
        <v>1661</v>
      </c>
      <c r="I1792" t="s">
        <v>1676</v>
      </c>
      <c r="J1792" t="s">
        <v>1668</v>
      </c>
      <c r="K1792" t="s">
        <v>1702</v>
      </c>
      <c r="L1792" t="s">
        <v>1658</v>
      </c>
      <c r="M1792" s="86">
        <v>41013</v>
      </c>
    </row>
    <row r="1793" spans="1:13" x14ac:dyDescent="0.2">
      <c r="A1793">
        <v>50081</v>
      </c>
      <c r="B1793" s="86">
        <v>40120</v>
      </c>
      <c r="C1793" t="s">
        <v>1666</v>
      </c>
      <c r="D1793">
        <v>7</v>
      </c>
      <c r="E1793">
        <v>538.51</v>
      </c>
      <c r="F1793" t="s">
        <v>1672</v>
      </c>
      <c r="G1793">
        <v>26.74</v>
      </c>
      <c r="H1793" t="s">
        <v>1690</v>
      </c>
      <c r="I1793" t="s">
        <v>1667</v>
      </c>
      <c r="J1793" t="s">
        <v>1656</v>
      </c>
      <c r="K1793" t="s">
        <v>1701</v>
      </c>
      <c r="L1793" t="s">
        <v>1698</v>
      </c>
      <c r="M1793" s="86">
        <v>40121</v>
      </c>
    </row>
    <row r="1794" spans="1:13" x14ac:dyDescent="0.2">
      <c r="A1794">
        <v>50726</v>
      </c>
      <c r="B1794" s="86">
        <v>40847</v>
      </c>
      <c r="C1794" t="s">
        <v>1652</v>
      </c>
      <c r="D1794">
        <v>21</v>
      </c>
      <c r="E1794">
        <v>98.88</v>
      </c>
      <c r="F1794" t="s">
        <v>1653</v>
      </c>
      <c r="G1794">
        <v>0.99</v>
      </c>
      <c r="H1794" t="s">
        <v>1685</v>
      </c>
      <c r="I1794" t="s">
        <v>1667</v>
      </c>
      <c r="J1794" t="s">
        <v>1668</v>
      </c>
      <c r="K1794" t="s">
        <v>1697</v>
      </c>
      <c r="L1794" t="s">
        <v>1658</v>
      </c>
      <c r="M1794" s="86">
        <v>40847</v>
      </c>
    </row>
    <row r="1795" spans="1:13" x14ac:dyDescent="0.2">
      <c r="A1795">
        <v>57638</v>
      </c>
      <c r="B1795" s="86">
        <v>41021</v>
      </c>
      <c r="C1795" t="s">
        <v>1652</v>
      </c>
      <c r="D1795">
        <v>49</v>
      </c>
      <c r="E1795">
        <v>570.42999999999995</v>
      </c>
      <c r="F1795" t="s">
        <v>1660</v>
      </c>
      <c r="G1795">
        <v>5.43</v>
      </c>
      <c r="H1795" t="s">
        <v>1703</v>
      </c>
      <c r="I1795" t="s">
        <v>1655</v>
      </c>
      <c r="J1795" t="s">
        <v>1668</v>
      </c>
      <c r="K1795" t="s">
        <v>1679</v>
      </c>
      <c r="L1795" t="s">
        <v>1658</v>
      </c>
      <c r="M1795" s="86">
        <v>41023</v>
      </c>
    </row>
    <row r="1796" spans="1:13" x14ac:dyDescent="0.2">
      <c r="A1796">
        <v>58564</v>
      </c>
      <c r="B1796" s="86">
        <v>41225</v>
      </c>
      <c r="C1796" t="s">
        <v>1671</v>
      </c>
      <c r="D1796">
        <v>49</v>
      </c>
      <c r="E1796">
        <v>103.03</v>
      </c>
      <c r="F1796" t="s">
        <v>1660</v>
      </c>
      <c r="G1796">
        <v>2.56</v>
      </c>
      <c r="H1796" t="s">
        <v>1681</v>
      </c>
      <c r="I1796" t="s">
        <v>1676</v>
      </c>
      <c r="J1796" t="s">
        <v>1668</v>
      </c>
      <c r="K1796" t="s">
        <v>1684</v>
      </c>
      <c r="L1796" t="s">
        <v>1680</v>
      </c>
      <c r="M1796" s="86">
        <v>41226</v>
      </c>
    </row>
    <row r="1797" spans="1:13" x14ac:dyDescent="0.2">
      <c r="A1797">
        <v>36130</v>
      </c>
      <c r="B1797" s="86">
        <v>41165</v>
      </c>
      <c r="C1797" t="s">
        <v>1671</v>
      </c>
      <c r="D1797">
        <v>23</v>
      </c>
      <c r="E1797">
        <v>394.8</v>
      </c>
      <c r="F1797" t="s">
        <v>1660</v>
      </c>
      <c r="G1797">
        <v>4</v>
      </c>
      <c r="H1797" t="s">
        <v>1661</v>
      </c>
      <c r="I1797" t="s">
        <v>1676</v>
      </c>
      <c r="J1797" t="s">
        <v>1663</v>
      </c>
      <c r="K1797" t="s">
        <v>1677</v>
      </c>
      <c r="L1797" t="s">
        <v>1658</v>
      </c>
      <c r="M1797" s="86">
        <v>41166</v>
      </c>
    </row>
    <row r="1798" spans="1:13" x14ac:dyDescent="0.2">
      <c r="A1798">
        <v>48167</v>
      </c>
      <c r="B1798" s="86">
        <v>40062</v>
      </c>
      <c r="C1798" t="s">
        <v>1671</v>
      </c>
      <c r="D1798">
        <v>27</v>
      </c>
      <c r="E1798">
        <v>8817.7099999999991</v>
      </c>
      <c r="F1798" t="s">
        <v>1672</v>
      </c>
      <c r="G1798">
        <v>60</v>
      </c>
      <c r="H1798" t="s">
        <v>1690</v>
      </c>
      <c r="I1798" t="s">
        <v>1667</v>
      </c>
      <c r="J1798" t="s">
        <v>1656</v>
      </c>
      <c r="K1798" t="s">
        <v>1691</v>
      </c>
      <c r="L1798" t="s">
        <v>1674</v>
      </c>
      <c r="M1798" s="86">
        <v>40063</v>
      </c>
    </row>
    <row r="1799" spans="1:13" x14ac:dyDescent="0.2">
      <c r="A1799">
        <v>55651</v>
      </c>
      <c r="B1799" s="86">
        <v>40975</v>
      </c>
      <c r="C1799" t="s">
        <v>1675</v>
      </c>
      <c r="D1799">
        <v>41</v>
      </c>
      <c r="E1799">
        <v>830.53</v>
      </c>
      <c r="F1799" t="s">
        <v>1660</v>
      </c>
      <c r="G1799">
        <v>8.99</v>
      </c>
      <c r="H1799" t="s">
        <v>1690</v>
      </c>
      <c r="I1799" t="s">
        <v>1667</v>
      </c>
      <c r="J1799" t="s">
        <v>1656</v>
      </c>
      <c r="K1799" t="s">
        <v>1657</v>
      </c>
      <c r="L1799" t="s">
        <v>1680</v>
      </c>
      <c r="M1799" s="86">
        <v>40978</v>
      </c>
    </row>
    <row r="1800" spans="1:13" x14ac:dyDescent="0.2">
      <c r="A1800">
        <v>51558</v>
      </c>
      <c r="B1800" s="86">
        <v>40266</v>
      </c>
      <c r="C1800" t="s">
        <v>1666</v>
      </c>
      <c r="D1800">
        <v>34</v>
      </c>
      <c r="E1800">
        <v>245.4</v>
      </c>
      <c r="F1800" t="s">
        <v>1660</v>
      </c>
      <c r="G1800">
        <v>6.92</v>
      </c>
      <c r="H1800" t="s">
        <v>1690</v>
      </c>
      <c r="I1800" t="s">
        <v>1667</v>
      </c>
      <c r="J1800" t="s">
        <v>1668</v>
      </c>
      <c r="K1800" t="s">
        <v>1679</v>
      </c>
      <c r="L1800" t="s">
        <v>1658</v>
      </c>
      <c r="M1800" s="86">
        <v>40266</v>
      </c>
    </row>
    <row r="1801" spans="1:13" x14ac:dyDescent="0.2">
      <c r="A1801">
        <v>59363</v>
      </c>
      <c r="B1801" s="86">
        <v>39935</v>
      </c>
      <c r="C1801" t="s">
        <v>1659</v>
      </c>
      <c r="D1801">
        <v>24</v>
      </c>
      <c r="E1801">
        <v>158.91</v>
      </c>
      <c r="F1801" t="s">
        <v>1660</v>
      </c>
      <c r="G1801">
        <v>5.2</v>
      </c>
      <c r="H1801" t="s">
        <v>1654</v>
      </c>
      <c r="I1801" t="s">
        <v>1662</v>
      </c>
      <c r="J1801" t="s">
        <v>1668</v>
      </c>
      <c r="K1801" t="s">
        <v>1679</v>
      </c>
      <c r="L1801" t="s">
        <v>1658</v>
      </c>
      <c r="M1801" s="86">
        <v>39935</v>
      </c>
    </row>
    <row r="1802" spans="1:13" x14ac:dyDescent="0.2">
      <c r="A1802">
        <v>24162</v>
      </c>
      <c r="B1802" s="86">
        <v>40047</v>
      </c>
      <c r="C1802" t="s">
        <v>1666</v>
      </c>
      <c r="D1802">
        <v>12</v>
      </c>
      <c r="E1802">
        <v>1755.3</v>
      </c>
      <c r="F1802" t="s">
        <v>1672</v>
      </c>
      <c r="G1802">
        <v>16.010000000000002</v>
      </c>
      <c r="H1802" t="s">
        <v>1690</v>
      </c>
      <c r="I1802" t="s">
        <v>1662</v>
      </c>
      <c r="J1802" t="s">
        <v>1656</v>
      </c>
      <c r="K1802" t="s">
        <v>1691</v>
      </c>
      <c r="L1802" t="s">
        <v>1698</v>
      </c>
      <c r="M1802" s="86">
        <v>40048</v>
      </c>
    </row>
    <row r="1803" spans="1:13" x14ac:dyDescent="0.2">
      <c r="A1803">
        <v>46115</v>
      </c>
      <c r="B1803" s="86">
        <v>40604</v>
      </c>
      <c r="C1803" t="s">
        <v>1671</v>
      </c>
      <c r="D1803">
        <v>38</v>
      </c>
      <c r="E1803">
        <v>491.78</v>
      </c>
      <c r="F1803" t="s">
        <v>1660</v>
      </c>
      <c r="G1803">
        <v>6.47</v>
      </c>
      <c r="H1803" t="s">
        <v>1683</v>
      </c>
      <c r="I1803" t="s">
        <v>1662</v>
      </c>
      <c r="J1803" t="s">
        <v>1668</v>
      </c>
      <c r="K1803" t="s">
        <v>1679</v>
      </c>
      <c r="L1803" t="s">
        <v>1658</v>
      </c>
      <c r="M1803" s="86">
        <v>40604</v>
      </c>
    </row>
    <row r="1804" spans="1:13" x14ac:dyDescent="0.2">
      <c r="A1804">
        <v>47522</v>
      </c>
      <c r="B1804" s="86">
        <v>41205</v>
      </c>
      <c r="C1804" t="s">
        <v>1659</v>
      </c>
      <c r="D1804">
        <v>5</v>
      </c>
      <c r="E1804">
        <v>80.56</v>
      </c>
      <c r="F1804" t="s">
        <v>1660</v>
      </c>
      <c r="G1804">
        <v>1.39</v>
      </c>
      <c r="H1804" t="s">
        <v>1654</v>
      </c>
      <c r="I1804" t="s">
        <v>1667</v>
      </c>
      <c r="J1804" t="s">
        <v>1668</v>
      </c>
      <c r="K1804" t="s">
        <v>1696</v>
      </c>
      <c r="L1804" t="s">
        <v>1658</v>
      </c>
      <c r="M1804" s="86">
        <v>41206</v>
      </c>
    </row>
    <row r="1805" spans="1:13" x14ac:dyDescent="0.2">
      <c r="A1805">
        <v>40871</v>
      </c>
      <c r="B1805" s="86">
        <v>40799</v>
      </c>
      <c r="C1805" t="s">
        <v>1666</v>
      </c>
      <c r="D1805">
        <v>32</v>
      </c>
      <c r="E1805">
        <v>294.04000000000002</v>
      </c>
      <c r="F1805" t="s">
        <v>1660</v>
      </c>
      <c r="G1805">
        <v>5.6</v>
      </c>
      <c r="H1805" t="s">
        <v>1689</v>
      </c>
      <c r="I1805" t="s">
        <v>1667</v>
      </c>
      <c r="J1805" t="s">
        <v>1668</v>
      </c>
      <c r="K1805" t="s">
        <v>1682</v>
      </c>
      <c r="L1805" t="s">
        <v>1658</v>
      </c>
      <c r="M1805" s="86">
        <v>40801</v>
      </c>
    </row>
    <row r="1806" spans="1:13" x14ac:dyDescent="0.2">
      <c r="A1806">
        <v>7171</v>
      </c>
      <c r="B1806" s="86">
        <v>40587</v>
      </c>
      <c r="C1806" t="s">
        <v>1675</v>
      </c>
      <c r="D1806">
        <v>17</v>
      </c>
      <c r="E1806">
        <v>303.18650000000002</v>
      </c>
      <c r="F1806" t="s">
        <v>1660</v>
      </c>
      <c r="G1806">
        <v>0.99</v>
      </c>
      <c r="H1806" t="s">
        <v>1688</v>
      </c>
      <c r="I1806" t="s">
        <v>1655</v>
      </c>
      <c r="J1806" t="s">
        <v>1663</v>
      </c>
      <c r="K1806" t="s">
        <v>1664</v>
      </c>
      <c r="L1806" t="s">
        <v>1670</v>
      </c>
      <c r="M1806" s="86">
        <v>40589</v>
      </c>
    </row>
    <row r="1807" spans="1:13" x14ac:dyDescent="0.2">
      <c r="A1807">
        <v>35841</v>
      </c>
      <c r="B1807" s="86">
        <v>40671</v>
      </c>
      <c r="C1807" t="s">
        <v>1675</v>
      </c>
      <c r="D1807">
        <v>48</v>
      </c>
      <c r="E1807">
        <v>5163.0105000000003</v>
      </c>
      <c r="F1807" t="s">
        <v>1660</v>
      </c>
      <c r="G1807">
        <v>8.08</v>
      </c>
      <c r="H1807" t="s">
        <v>1683</v>
      </c>
      <c r="I1807" t="s">
        <v>1662</v>
      </c>
      <c r="J1807" t="s">
        <v>1663</v>
      </c>
      <c r="K1807" t="s">
        <v>1664</v>
      </c>
      <c r="L1807" t="s">
        <v>1658</v>
      </c>
      <c r="M1807" s="86">
        <v>40672</v>
      </c>
    </row>
    <row r="1808" spans="1:13" x14ac:dyDescent="0.2">
      <c r="A1808">
        <v>23745</v>
      </c>
      <c r="B1808" s="86">
        <v>41248</v>
      </c>
      <c r="C1808" t="s">
        <v>1652</v>
      </c>
      <c r="D1808">
        <v>12</v>
      </c>
      <c r="E1808">
        <v>715.8</v>
      </c>
      <c r="F1808" t="s">
        <v>1660</v>
      </c>
      <c r="G1808">
        <v>52.2</v>
      </c>
      <c r="H1808" t="s">
        <v>1654</v>
      </c>
      <c r="I1808" t="s">
        <v>1667</v>
      </c>
      <c r="J1808" t="s">
        <v>1656</v>
      </c>
      <c r="K1808" t="s">
        <v>1657</v>
      </c>
      <c r="L1808" t="s">
        <v>1665</v>
      </c>
      <c r="M1808" s="86">
        <v>41248</v>
      </c>
    </row>
    <row r="1809" spans="1:13" x14ac:dyDescent="0.2">
      <c r="A1809">
        <v>11943</v>
      </c>
      <c r="B1809" s="86">
        <v>40275</v>
      </c>
      <c r="C1809" t="s">
        <v>1652</v>
      </c>
      <c r="D1809">
        <v>49</v>
      </c>
      <c r="E1809">
        <v>657.94</v>
      </c>
      <c r="F1809" t="s">
        <v>1660</v>
      </c>
      <c r="G1809">
        <v>7.17</v>
      </c>
      <c r="H1809" t="s">
        <v>1685</v>
      </c>
      <c r="I1809" t="s">
        <v>1655</v>
      </c>
      <c r="J1809" t="s">
        <v>1668</v>
      </c>
      <c r="K1809" t="s">
        <v>1682</v>
      </c>
      <c r="L1809" t="s">
        <v>1658</v>
      </c>
      <c r="M1809" s="86">
        <v>40282</v>
      </c>
    </row>
    <row r="1810" spans="1:13" x14ac:dyDescent="0.2">
      <c r="A1810">
        <v>8933</v>
      </c>
      <c r="B1810" s="86">
        <v>40458</v>
      </c>
      <c r="C1810" t="s">
        <v>1659</v>
      </c>
      <c r="D1810">
        <v>30</v>
      </c>
      <c r="E1810">
        <v>688.02</v>
      </c>
      <c r="F1810" t="s">
        <v>1660</v>
      </c>
      <c r="G1810">
        <v>7.58</v>
      </c>
      <c r="H1810" t="s">
        <v>1693</v>
      </c>
      <c r="I1810" t="s">
        <v>1655</v>
      </c>
      <c r="J1810" t="s">
        <v>1656</v>
      </c>
      <c r="K1810" t="s">
        <v>1657</v>
      </c>
      <c r="L1810" t="s">
        <v>1658</v>
      </c>
      <c r="M1810" s="86">
        <v>40460</v>
      </c>
    </row>
    <row r="1811" spans="1:13" x14ac:dyDescent="0.2">
      <c r="A1811">
        <v>27426</v>
      </c>
      <c r="B1811" s="86">
        <v>40232</v>
      </c>
      <c r="C1811" t="s">
        <v>1652</v>
      </c>
      <c r="D1811">
        <v>41</v>
      </c>
      <c r="E1811">
        <v>438.66</v>
      </c>
      <c r="F1811" t="s">
        <v>1660</v>
      </c>
      <c r="G1811">
        <v>4.78</v>
      </c>
      <c r="H1811" t="s">
        <v>1688</v>
      </c>
      <c r="I1811" t="s">
        <v>1676</v>
      </c>
      <c r="J1811" t="s">
        <v>1668</v>
      </c>
      <c r="K1811" t="s">
        <v>1679</v>
      </c>
      <c r="L1811" t="s">
        <v>1658</v>
      </c>
      <c r="M1811" s="86">
        <v>40234</v>
      </c>
    </row>
    <row r="1812" spans="1:13" x14ac:dyDescent="0.2">
      <c r="A1812">
        <v>19363</v>
      </c>
      <c r="B1812" s="86">
        <v>40729</v>
      </c>
      <c r="C1812" t="s">
        <v>1659</v>
      </c>
      <c r="D1812">
        <v>44</v>
      </c>
      <c r="E1812">
        <v>286.06</v>
      </c>
      <c r="F1812" t="s">
        <v>1660</v>
      </c>
      <c r="G1812">
        <v>5.66</v>
      </c>
      <c r="H1812" t="s">
        <v>1688</v>
      </c>
      <c r="I1812" t="s">
        <v>1676</v>
      </c>
      <c r="J1812" t="s">
        <v>1668</v>
      </c>
      <c r="K1812" t="s">
        <v>1679</v>
      </c>
      <c r="L1812" t="s">
        <v>1658</v>
      </c>
      <c r="M1812" s="86">
        <v>40730</v>
      </c>
    </row>
    <row r="1813" spans="1:13" x14ac:dyDescent="0.2">
      <c r="A1813">
        <v>36832</v>
      </c>
      <c r="B1813" s="86">
        <v>41061</v>
      </c>
      <c r="C1813" t="s">
        <v>1652</v>
      </c>
      <c r="D1813">
        <v>43</v>
      </c>
      <c r="E1813">
        <v>532.89</v>
      </c>
      <c r="F1813" t="s">
        <v>1660</v>
      </c>
      <c r="G1813">
        <v>1.49</v>
      </c>
      <c r="H1813" t="s">
        <v>1654</v>
      </c>
      <c r="I1813" t="s">
        <v>1662</v>
      </c>
      <c r="J1813" t="s">
        <v>1668</v>
      </c>
      <c r="K1813" t="s">
        <v>1682</v>
      </c>
      <c r="L1813" t="s">
        <v>1658</v>
      </c>
      <c r="M1813" s="86">
        <v>41068</v>
      </c>
    </row>
    <row r="1814" spans="1:13" x14ac:dyDescent="0.2">
      <c r="A1814">
        <v>5856</v>
      </c>
      <c r="B1814" s="86">
        <v>40122</v>
      </c>
      <c r="C1814" t="s">
        <v>1659</v>
      </c>
      <c r="D1814">
        <v>42</v>
      </c>
      <c r="E1814">
        <v>10307.01</v>
      </c>
      <c r="F1814" t="s">
        <v>1672</v>
      </c>
      <c r="G1814">
        <v>23.78</v>
      </c>
      <c r="H1814" t="s">
        <v>1654</v>
      </c>
      <c r="I1814" t="s">
        <v>1662</v>
      </c>
      <c r="J1814" t="s">
        <v>1656</v>
      </c>
      <c r="K1814" t="s">
        <v>1691</v>
      </c>
      <c r="L1814" t="s">
        <v>1698</v>
      </c>
      <c r="M1814" s="86">
        <v>40124</v>
      </c>
    </row>
    <row r="1815" spans="1:13" x14ac:dyDescent="0.2">
      <c r="A1815">
        <v>45254</v>
      </c>
      <c r="B1815" s="86">
        <v>40385</v>
      </c>
      <c r="C1815" t="s">
        <v>1659</v>
      </c>
      <c r="D1815">
        <v>45</v>
      </c>
      <c r="E1815">
        <v>3327.84</v>
      </c>
      <c r="F1815" t="s">
        <v>1672</v>
      </c>
      <c r="G1815">
        <v>89.3</v>
      </c>
      <c r="H1815" t="s">
        <v>1654</v>
      </c>
      <c r="I1815" t="s">
        <v>1676</v>
      </c>
      <c r="J1815" t="s">
        <v>1656</v>
      </c>
      <c r="K1815" t="s">
        <v>1691</v>
      </c>
      <c r="L1815" t="s">
        <v>1698</v>
      </c>
      <c r="M1815" s="86">
        <v>40386</v>
      </c>
    </row>
    <row r="1816" spans="1:13" x14ac:dyDescent="0.2">
      <c r="A1816">
        <v>30336</v>
      </c>
      <c r="B1816" s="86">
        <v>40207</v>
      </c>
      <c r="C1816" t="s">
        <v>1675</v>
      </c>
      <c r="D1816">
        <v>28</v>
      </c>
      <c r="E1816">
        <v>5155.07</v>
      </c>
      <c r="F1816" t="s">
        <v>1660</v>
      </c>
      <c r="G1816">
        <v>19.989999999999998</v>
      </c>
      <c r="H1816" t="s">
        <v>1683</v>
      </c>
      <c r="I1816" t="s">
        <v>1667</v>
      </c>
      <c r="J1816" t="s">
        <v>1668</v>
      </c>
      <c r="K1816" t="s">
        <v>1694</v>
      </c>
      <c r="L1816" t="s">
        <v>1658</v>
      </c>
      <c r="M1816" s="86">
        <v>40209</v>
      </c>
    </row>
    <row r="1817" spans="1:13" x14ac:dyDescent="0.2">
      <c r="A1817">
        <v>13638</v>
      </c>
      <c r="B1817" s="86">
        <v>40816</v>
      </c>
      <c r="C1817" t="s">
        <v>1659</v>
      </c>
      <c r="D1817">
        <v>49</v>
      </c>
      <c r="E1817">
        <v>682.77</v>
      </c>
      <c r="F1817" t="s">
        <v>1660</v>
      </c>
      <c r="G1817">
        <v>1.99</v>
      </c>
      <c r="H1817" t="s">
        <v>1661</v>
      </c>
      <c r="I1817" t="s">
        <v>1655</v>
      </c>
      <c r="J1817" t="s">
        <v>1663</v>
      </c>
      <c r="K1817" t="s">
        <v>1677</v>
      </c>
      <c r="L1817" t="s">
        <v>1680</v>
      </c>
      <c r="M1817" s="86">
        <v>40818</v>
      </c>
    </row>
    <row r="1818" spans="1:13" x14ac:dyDescent="0.2">
      <c r="A1818">
        <v>30401</v>
      </c>
      <c r="B1818" s="86">
        <v>41200</v>
      </c>
      <c r="C1818" t="s">
        <v>1675</v>
      </c>
      <c r="D1818">
        <v>39</v>
      </c>
      <c r="E1818">
        <v>239.4</v>
      </c>
      <c r="F1818" t="s">
        <v>1660</v>
      </c>
      <c r="G1818">
        <v>5.15</v>
      </c>
      <c r="H1818" t="s">
        <v>1685</v>
      </c>
      <c r="I1818" t="s">
        <v>1667</v>
      </c>
      <c r="J1818" t="s">
        <v>1668</v>
      </c>
      <c r="K1818" t="s">
        <v>1679</v>
      </c>
      <c r="L1818" t="s">
        <v>1658</v>
      </c>
      <c r="M1818" s="86">
        <v>41202</v>
      </c>
    </row>
    <row r="1819" spans="1:13" x14ac:dyDescent="0.2">
      <c r="A1819">
        <v>50278</v>
      </c>
      <c r="B1819" s="86">
        <v>40323</v>
      </c>
      <c r="C1819" t="s">
        <v>1659</v>
      </c>
      <c r="D1819">
        <v>20</v>
      </c>
      <c r="E1819">
        <v>2195.5500000000002</v>
      </c>
      <c r="F1819" t="s">
        <v>1672</v>
      </c>
      <c r="G1819">
        <v>60</v>
      </c>
      <c r="H1819" t="s">
        <v>1678</v>
      </c>
      <c r="I1819" t="s">
        <v>1667</v>
      </c>
      <c r="J1819" t="s">
        <v>1656</v>
      </c>
      <c r="K1819" t="s">
        <v>1691</v>
      </c>
      <c r="L1819" t="s">
        <v>1674</v>
      </c>
      <c r="M1819" s="86">
        <v>40325</v>
      </c>
    </row>
    <row r="1820" spans="1:13" x14ac:dyDescent="0.2">
      <c r="A1820">
        <v>3586</v>
      </c>
      <c r="B1820" s="86">
        <v>40516</v>
      </c>
      <c r="C1820" t="s">
        <v>1659</v>
      </c>
      <c r="D1820">
        <v>31</v>
      </c>
      <c r="E1820">
        <v>461.1</v>
      </c>
      <c r="F1820" t="s">
        <v>1660</v>
      </c>
      <c r="G1820">
        <v>5</v>
      </c>
      <c r="H1820" t="s">
        <v>1683</v>
      </c>
      <c r="I1820" t="s">
        <v>1676</v>
      </c>
      <c r="J1820" t="s">
        <v>1656</v>
      </c>
      <c r="K1820" t="s">
        <v>1657</v>
      </c>
      <c r="L1820" t="s">
        <v>1680</v>
      </c>
      <c r="M1820" s="86">
        <v>40518</v>
      </c>
    </row>
    <row r="1821" spans="1:13" x14ac:dyDescent="0.2">
      <c r="A1821">
        <v>15170</v>
      </c>
      <c r="B1821" s="86">
        <v>39890</v>
      </c>
      <c r="C1821" t="s">
        <v>1671</v>
      </c>
      <c r="D1821">
        <v>19</v>
      </c>
      <c r="E1821">
        <v>356.46449999999999</v>
      </c>
      <c r="F1821" t="s">
        <v>1660</v>
      </c>
      <c r="G1821">
        <v>4.8099999999999996</v>
      </c>
      <c r="H1821" t="s">
        <v>1661</v>
      </c>
      <c r="I1821" t="s">
        <v>1667</v>
      </c>
      <c r="J1821" t="s">
        <v>1663</v>
      </c>
      <c r="K1821" t="s">
        <v>1664</v>
      </c>
      <c r="L1821" t="s">
        <v>1665</v>
      </c>
      <c r="M1821" s="86">
        <v>39890</v>
      </c>
    </row>
    <row r="1822" spans="1:13" x14ac:dyDescent="0.2">
      <c r="A1822">
        <v>13799</v>
      </c>
      <c r="B1822" s="86">
        <v>40513</v>
      </c>
      <c r="C1822" t="s">
        <v>1671</v>
      </c>
      <c r="D1822">
        <v>5</v>
      </c>
      <c r="E1822">
        <v>118.06</v>
      </c>
      <c r="F1822" t="s">
        <v>1660</v>
      </c>
      <c r="G1822">
        <v>5.08</v>
      </c>
      <c r="H1822" t="s">
        <v>1685</v>
      </c>
      <c r="I1822" t="s">
        <v>1662</v>
      </c>
      <c r="J1822" t="s">
        <v>1656</v>
      </c>
      <c r="K1822" t="s">
        <v>1657</v>
      </c>
      <c r="L1822" t="s">
        <v>1680</v>
      </c>
      <c r="M1822" s="86">
        <v>40515</v>
      </c>
    </row>
    <row r="1823" spans="1:13" x14ac:dyDescent="0.2">
      <c r="A1823">
        <v>21604</v>
      </c>
      <c r="B1823" s="86">
        <v>41000</v>
      </c>
      <c r="C1823" t="s">
        <v>1675</v>
      </c>
      <c r="D1823">
        <v>6</v>
      </c>
      <c r="E1823">
        <v>2478.88</v>
      </c>
      <c r="F1823" t="s">
        <v>1653</v>
      </c>
      <c r="G1823">
        <v>19.989999999999998</v>
      </c>
      <c r="H1823" t="s">
        <v>1661</v>
      </c>
      <c r="I1823" t="s">
        <v>1676</v>
      </c>
      <c r="J1823" t="s">
        <v>1668</v>
      </c>
      <c r="K1823" t="s">
        <v>1682</v>
      </c>
      <c r="L1823" t="s">
        <v>1658</v>
      </c>
      <c r="M1823" s="86">
        <v>41002</v>
      </c>
    </row>
    <row r="1824" spans="1:13" x14ac:dyDescent="0.2">
      <c r="A1824">
        <v>19175</v>
      </c>
      <c r="B1824" s="86">
        <v>40044</v>
      </c>
      <c r="C1824" t="s">
        <v>1652</v>
      </c>
      <c r="D1824">
        <v>19</v>
      </c>
      <c r="E1824">
        <v>1133.4494999999999</v>
      </c>
      <c r="F1824" t="s">
        <v>1660</v>
      </c>
      <c r="G1824">
        <v>5.31</v>
      </c>
      <c r="H1824" t="s">
        <v>1685</v>
      </c>
      <c r="I1824" t="s">
        <v>1655</v>
      </c>
      <c r="J1824" t="s">
        <v>1663</v>
      </c>
      <c r="K1824" t="s">
        <v>1664</v>
      </c>
      <c r="L1824" t="s">
        <v>1658</v>
      </c>
      <c r="M1824" s="86">
        <v>40051</v>
      </c>
    </row>
    <row r="1825" spans="1:13" x14ac:dyDescent="0.2">
      <c r="A1825">
        <v>15972</v>
      </c>
      <c r="B1825" s="86">
        <v>40764</v>
      </c>
      <c r="C1825" t="s">
        <v>1666</v>
      </c>
      <c r="D1825">
        <v>2</v>
      </c>
      <c r="E1825">
        <v>14.39</v>
      </c>
      <c r="F1825" t="s">
        <v>1660</v>
      </c>
      <c r="G1825">
        <v>3.37</v>
      </c>
      <c r="H1825" t="s">
        <v>1661</v>
      </c>
      <c r="I1825" t="s">
        <v>1662</v>
      </c>
      <c r="J1825" t="s">
        <v>1668</v>
      </c>
      <c r="K1825" t="s">
        <v>1700</v>
      </c>
      <c r="L1825" t="s">
        <v>1670</v>
      </c>
      <c r="M1825" s="86">
        <v>40765</v>
      </c>
    </row>
    <row r="1826" spans="1:13" x14ac:dyDescent="0.2">
      <c r="A1826">
        <v>4579</v>
      </c>
      <c r="B1826" s="86">
        <v>40877</v>
      </c>
      <c r="C1826" t="s">
        <v>1659</v>
      </c>
      <c r="D1826">
        <v>40</v>
      </c>
      <c r="E1826">
        <v>1765.05</v>
      </c>
      <c r="F1826" t="s">
        <v>1660</v>
      </c>
      <c r="G1826">
        <v>2.99</v>
      </c>
      <c r="H1826" t="s">
        <v>1692</v>
      </c>
      <c r="I1826" t="s">
        <v>1662</v>
      </c>
      <c r="J1826" t="s">
        <v>1668</v>
      </c>
      <c r="K1826" t="s">
        <v>1682</v>
      </c>
      <c r="L1826" t="s">
        <v>1658</v>
      </c>
      <c r="M1826" s="86">
        <v>40878</v>
      </c>
    </row>
    <row r="1827" spans="1:13" x14ac:dyDescent="0.2">
      <c r="A1827">
        <v>36647</v>
      </c>
      <c r="B1827" s="86">
        <v>39994</v>
      </c>
      <c r="C1827" t="s">
        <v>1659</v>
      </c>
      <c r="D1827">
        <v>18</v>
      </c>
      <c r="E1827">
        <v>174.62</v>
      </c>
      <c r="F1827" t="s">
        <v>1660</v>
      </c>
      <c r="G1827">
        <v>9.4499999999999993</v>
      </c>
      <c r="H1827" t="s">
        <v>1654</v>
      </c>
      <c r="I1827" t="s">
        <v>1655</v>
      </c>
      <c r="J1827" t="s">
        <v>1668</v>
      </c>
      <c r="K1827" t="s">
        <v>1694</v>
      </c>
      <c r="L1827" t="s">
        <v>1658</v>
      </c>
      <c r="M1827" s="86">
        <v>39997</v>
      </c>
    </row>
    <row r="1828" spans="1:13" x14ac:dyDescent="0.2">
      <c r="A1828">
        <v>4996</v>
      </c>
      <c r="B1828" s="86">
        <v>41165</v>
      </c>
      <c r="C1828" t="s">
        <v>1675</v>
      </c>
      <c r="D1828">
        <v>30</v>
      </c>
      <c r="E1828">
        <v>4305.79</v>
      </c>
      <c r="F1828" t="s">
        <v>1660</v>
      </c>
      <c r="G1828">
        <v>19.989999999999998</v>
      </c>
      <c r="H1828" t="s">
        <v>1654</v>
      </c>
      <c r="I1828" t="s">
        <v>1667</v>
      </c>
      <c r="J1828" t="s">
        <v>1668</v>
      </c>
      <c r="K1828" t="s">
        <v>1694</v>
      </c>
      <c r="L1828" t="s">
        <v>1658</v>
      </c>
      <c r="M1828" s="86">
        <v>41166</v>
      </c>
    </row>
    <row r="1829" spans="1:13" x14ac:dyDescent="0.2">
      <c r="A1829">
        <v>51971</v>
      </c>
      <c r="B1829" s="86">
        <v>40819</v>
      </c>
      <c r="C1829" t="s">
        <v>1666</v>
      </c>
      <c r="D1829">
        <v>22</v>
      </c>
      <c r="E1829">
        <v>3881.89</v>
      </c>
      <c r="F1829" t="s">
        <v>1660</v>
      </c>
      <c r="G1829">
        <v>69</v>
      </c>
      <c r="H1829" t="s">
        <v>1678</v>
      </c>
      <c r="I1829" t="s">
        <v>1676</v>
      </c>
      <c r="J1829" t="s">
        <v>1656</v>
      </c>
      <c r="K1829" t="s">
        <v>1691</v>
      </c>
      <c r="L1829" t="s">
        <v>1687</v>
      </c>
      <c r="M1829" s="86">
        <v>40821</v>
      </c>
    </row>
    <row r="1830" spans="1:13" x14ac:dyDescent="0.2">
      <c r="A1830">
        <v>47879</v>
      </c>
      <c r="B1830" s="86">
        <v>40919</v>
      </c>
      <c r="C1830" t="s">
        <v>1671</v>
      </c>
      <c r="D1830">
        <v>19</v>
      </c>
      <c r="E1830">
        <v>172.54</v>
      </c>
      <c r="F1830" t="s">
        <v>1660</v>
      </c>
      <c r="G1830">
        <v>2.15</v>
      </c>
      <c r="H1830" t="s">
        <v>1654</v>
      </c>
      <c r="I1830" t="s">
        <v>1667</v>
      </c>
      <c r="J1830" t="s">
        <v>1668</v>
      </c>
      <c r="K1830" t="s">
        <v>1679</v>
      </c>
      <c r="L1830" t="s">
        <v>1670</v>
      </c>
      <c r="M1830" s="86">
        <v>40920</v>
      </c>
    </row>
    <row r="1831" spans="1:13" x14ac:dyDescent="0.2">
      <c r="A1831">
        <v>15780</v>
      </c>
      <c r="B1831" s="86">
        <v>40646</v>
      </c>
      <c r="C1831" t="s">
        <v>1671</v>
      </c>
      <c r="D1831">
        <v>19</v>
      </c>
      <c r="E1831">
        <v>71.77</v>
      </c>
      <c r="F1831" t="s">
        <v>1660</v>
      </c>
      <c r="G1831">
        <v>0.71</v>
      </c>
      <c r="H1831" t="s">
        <v>1661</v>
      </c>
      <c r="I1831" t="s">
        <v>1667</v>
      </c>
      <c r="J1831" t="s">
        <v>1668</v>
      </c>
      <c r="K1831" t="s">
        <v>1700</v>
      </c>
      <c r="L1831" t="s">
        <v>1670</v>
      </c>
      <c r="M1831" s="86">
        <v>40648</v>
      </c>
    </row>
    <row r="1832" spans="1:13" x14ac:dyDescent="0.2">
      <c r="A1832">
        <v>40258</v>
      </c>
      <c r="B1832" s="86">
        <v>39912</v>
      </c>
      <c r="C1832" t="s">
        <v>1666</v>
      </c>
      <c r="D1832">
        <v>31</v>
      </c>
      <c r="E1832">
        <v>449.47</v>
      </c>
      <c r="F1832" t="s">
        <v>1660</v>
      </c>
      <c r="G1832">
        <v>13.32</v>
      </c>
      <c r="H1832" t="s">
        <v>1661</v>
      </c>
      <c r="I1832" t="s">
        <v>1662</v>
      </c>
      <c r="J1832" t="s">
        <v>1668</v>
      </c>
      <c r="K1832" t="s">
        <v>1702</v>
      </c>
      <c r="L1832" t="s">
        <v>1658</v>
      </c>
      <c r="M1832" s="86">
        <v>39914</v>
      </c>
    </row>
    <row r="1833" spans="1:13" x14ac:dyDescent="0.2">
      <c r="A1833">
        <v>30279</v>
      </c>
      <c r="B1833" s="86">
        <v>40884</v>
      </c>
      <c r="C1833" t="s">
        <v>1671</v>
      </c>
      <c r="D1833">
        <v>39</v>
      </c>
      <c r="E1833">
        <v>19539.939999999999</v>
      </c>
      <c r="F1833" t="s">
        <v>1672</v>
      </c>
      <c r="G1833">
        <v>16.63</v>
      </c>
      <c r="H1833" t="s">
        <v>1683</v>
      </c>
      <c r="I1833" t="s">
        <v>1667</v>
      </c>
      <c r="J1833" t="s">
        <v>1663</v>
      </c>
      <c r="K1833" t="s">
        <v>1695</v>
      </c>
      <c r="L1833" t="s">
        <v>1698</v>
      </c>
      <c r="M1833" s="86">
        <v>40885</v>
      </c>
    </row>
    <row r="1834" spans="1:13" x14ac:dyDescent="0.2">
      <c r="A1834">
        <v>5504</v>
      </c>
      <c r="B1834" s="86">
        <v>40183</v>
      </c>
      <c r="C1834" t="s">
        <v>1659</v>
      </c>
      <c r="D1834">
        <v>6</v>
      </c>
      <c r="E1834">
        <v>49.55</v>
      </c>
      <c r="F1834" t="s">
        <v>1653</v>
      </c>
      <c r="G1834">
        <v>7.64</v>
      </c>
      <c r="H1834" t="s">
        <v>1654</v>
      </c>
      <c r="I1834" t="s">
        <v>1662</v>
      </c>
      <c r="J1834" t="s">
        <v>1668</v>
      </c>
      <c r="K1834" t="s">
        <v>1679</v>
      </c>
      <c r="L1834" t="s">
        <v>1658</v>
      </c>
      <c r="M1834" s="86">
        <v>40185</v>
      </c>
    </row>
    <row r="1835" spans="1:13" x14ac:dyDescent="0.2">
      <c r="A1835">
        <v>22407</v>
      </c>
      <c r="B1835" s="86">
        <v>40134</v>
      </c>
      <c r="C1835" t="s">
        <v>1666</v>
      </c>
      <c r="D1835">
        <v>20</v>
      </c>
      <c r="E1835">
        <v>676.44</v>
      </c>
      <c r="F1835" t="s">
        <v>1660</v>
      </c>
      <c r="G1835">
        <v>14.72</v>
      </c>
      <c r="H1835" t="s">
        <v>1688</v>
      </c>
      <c r="I1835" t="s">
        <v>1667</v>
      </c>
      <c r="J1835" t="s">
        <v>1668</v>
      </c>
      <c r="K1835" t="s">
        <v>1682</v>
      </c>
      <c r="L1835" t="s">
        <v>1658</v>
      </c>
      <c r="M1835" s="86">
        <v>40135</v>
      </c>
    </row>
    <row r="1836" spans="1:13" x14ac:dyDescent="0.2">
      <c r="A1836">
        <v>36103</v>
      </c>
      <c r="B1836" s="86">
        <v>41028</v>
      </c>
      <c r="C1836" t="s">
        <v>1671</v>
      </c>
      <c r="D1836">
        <v>10</v>
      </c>
      <c r="E1836">
        <v>55.82</v>
      </c>
      <c r="F1836" t="s">
        <v>1660</v>
      </c>
      <c r="G1836">
        <v>5.72</v>
      </c>
      <c r="H1836" t="s">
        <v>1693</v>
      </c>
      <c r="I1836" t="s">
        <v>1676</v>
      </c>
      <c r="J1836" t="s">
        <v>1656</v>
      </c>
      <c r="K1836" t="s">
        <v>1657</v>
      </c>
      <c r="L1836" t="s">
        <v>1680</v>
      </c>
      <c r="M1836" s="86">
        <v>41030</v>
      </c>
    </row>
    <row r="1837" spans="1:13" x14ac:dyDescent="0.2">
      <c r="A1837">
        <v>57190</v>
      </c>
      <c r="B1837" s="86">
        <v>40326</v>
      </c>
      <c r="C1837" t="s">
        <v>1675</v>
      </c>
      <c r="D1837">
        <v>36</v>
      </c>
      <c r="E1837">
        <v>620.45000000000005</v>
      </c>
      <c r="F1837" t="s">
        <v>1660</v>
      </c>
      <c r="G1837">
        <v>1.99</v>
      </c>
      <c r="H1837" t="s">
        <v>1654</v>
      </c>
      <c r="I1837" t="s">
        <v>1662</v>
      </c>
      <c r="J1837" t="s">
        <v>1663</v>
      </c>
      <c r="K1837" t="s">
        <v>1677</v>
      </c>
      <c r="L1837" t="s">
        <v>1680</v>
      </c>
      <c r="M1837" s="86">
        <v>40327</v>
      </c>
    </row>
    <row r="1838" spans="1:13" x14ac:dyDescent="0.2">
      <c r="A1838">
        <v>30151</v>
      </c>
      <c r="B1838" s="86">
        <v>40572</v>
      </c>
      <c r="C1838" t="s">
        <v>1666</v>
      </c>
      <c r="D1838">
        <v>31</v>
      </c>
      <c r="E1838">
        <v>792.76</v>
      </c>
      <c r="F1838" t="s">
        <v>1660</v>
      </c>
      <c r="G1838">
        <v>12.98</v>
      </c>
      <c r="H1838" t="s">
        <v>1683</v>
      </c>
      <c r="I1838" t="s">
        <v>1676</v>
      </c>
      <c r="J1838" t="s">
        <v>1668</v>
      </c>
      <c r="K1838" t="s">
        <v>1682</v>
      </c>
      <c r="L1838" t="s">
        <v>1658</v>
      </c>
      <c r="M1838" s="86">
        <v>40574</v>
      </c>
    </row>
    <row r="1839" spans="1:13" x14ac:dyDescent="0.2">
      <c r="A1839">
        <v>34791</v>
      </c>
      <c r="B1839" s="86">
        <v>40670</v>
      </c>
      <c r="C1839" t="s">
        <v>1675</v>
      </c>
      <c r="D1839">
        <v>9</v>
      </c>
      <c r="E1839">
        <v>1010.26</v>
      </c>
      <c r="F1839" t="s">
        <v>1660</v>
      </c>
      <c r="G1839">
        <v>19.989999999999998</v>
      </c>
      <c r="H1839" t="s">
        <v>1654</v>
      </c>
      <c r="I1839" t="s">
        <v>1676</v>
      </c>
      <c r="J1839" t="s">
        <v>1668</v>
      </c>
      <c r="K1839" t="s">
        <v>1679</v>
      </c>
      <c r="L1839" t="s">
        <v>1658</v>
      </c>
      <c r="M1839" s="86">
        <v>40670</v>
      </c>
    </row>
    <row r="1840" spans="1:13" x14ac:dyDescent="0.2">
      <c r="A1840">
        <v>19044</v>
      </c>
      <c r="B1840" s="86">
        <v>41010</v>
      </c>
      <c r="C1840" t="s">
        <v>1652</v>
      </c>
      <c r="D1840">
        <v>29</v>
      </c>
      <c r="E1840">
        <v>271.33</v>
      </c>
      <c r="F1840" t="s">
        <v>1660</v>
      </c>
      <c r="G1840">
        <v>9.4499999999999993</v>
      </c>
      <c r="H1840" t="s">
        <v>1654</v>
      </c>
      <c r="I1840" t="s">
        <v>1667</v>
      </c>
      <c r="J1840" t="s">
        <v>1668</v>
      </c>
      <c r="K1840" t="s">
        <v>1694</v>
      </c>
      <c r="L1840" t="s">
        <v>1658</v>
      </c>
      <c r="M1840" s="86">
        <v>41017</v>
      </c>
    </row>
    <row r="1841" spans="1:13" x14ac:dyDescent="0.2">
      <c r="A1841">
        <v>3687</v>
      </c>
      <c r="B1841" s="86">
        <v>40211</v>
      </c>
      <c r="C1841" t="s">
        <v>1671</v>
      </c>
      <c r="D1841">
        <v>25</v>
      </c>
      <c r="E1841">
        <v>79.37</v>
      </c>
      <c r="F1841" t="s">
        <v>1660</v>
      </c>
      <c r="G1841">
        <v>1.35</v>
      </c>
      <c r="H1841" t="s">
        <v>1654</v>
      </c>
      <c r="I1841" t="s">
        <v>1676</v>
      </c>
      <c r="J1841" t="s">
        <v>1668</v>
      </c>
      <c r="K1841" t="s">
        <v>1700</v>
      </c>
      <c r="L1841" t="s">
        <v>1670</v>
      </c>
      <c r="M1841" s="86">
        <v>40211</v>
      </c>
    </row>
    <row r="1842" spans="1:13" x14ac:dyDescent="0.2">
      <c r="A1842">
        <v>53605</v>
      </c>
      <c r="B1842" s="86">
        <v>40393</v>
      </c>
      <c r="C1842" t="s">
        <v>1675</v>
      </c>
      <c r="D1842">
        <v>48</v>
      </c>
      <c r="E1842">
        <v>8367.68</v>
      </c>
      <c r="F1842" t="s">
        <v>1672</v>
      </c>
      <c r="G1842">
        <v>35.89</v>
      </c>
      <c r="H1842" t="s">
        <v>1693</v>
      </c>
      <c r="I1842" t="s">
        <v>1655</v>
      </c>
      <c r="J1842" t="s">
        <v>1656</v>
      </c>
      <c r="K1842" t="s">
        <v>1701</v>
      </c>
      <c r="L1842" t="s">
        <v>1698</v>
      </c>
      <c r="M1842" s="86">
        <v>40395</v>
      </c>
    </row>
    <row r="1843" spans="1:13" x14ac:dyDescent="0.2">
      <c r="A1843">
        <v>54497</v>
      </c>
      <c r="B1843" s="86">
        <v>40197</v>
      </c>
      <c r="C1843" t="s">
        <v>1666</v>
      </c>
      <c r="D1843">
        <v>1</v>
      </c>
      <c r="E1843">
        <v>155.51</v>
      </c>
      <c r="F1843" t="s">
        <v>1660</v>
      </c>
      <c r="G1843">
        <v>19.989999999999998</v>
      </c>
      <c r="H1843" t="s">
        <v>1688</v>
      </c>
      <c r="I1843" t="s">
        <v>1676</v>
      </c>
      <c r="J1843" t="s">
        <v>1668</v>
      </c>
      <c r="K1843" t="s">
        <v>1694</v>
      </c>
      <c r="L1843" t="s">
        <v>1658</v>
      </c>
      <c r="M1843" s="86">
        <v>40200</v>
      </c>
    </row>
    <row r="1844" spans="1:13" x14ac:dyDescent="0.2">
      <c r="A1844">
        <v>12965</v>
      </c>
      <c r="B1844" s="86">
        <v>40354</v>
      </c>
      <c r="C1844" t="s">
        <v>1675</v>
      </c>
      <c r="D1844">
        <v>7</v>
      </c>
      <c r="E1844">
        <v>44.74</v>
      </c>
      <c r="F1844" t="s">
        <v>1660</v>
      </c>
      <c r="G1844">
        <v>5.01</v>
      </c>
      <c r="H1844" t="s">
        <v>1681</v>
      </c>
      <c r="I1844" t="s">
        <v>1667</v>
      </c>
      <c r="J1844" t="s">
        <v>1668</v>
      </c>
      <c r="K1844" t="s">
        <v>1682</v>
      </c>
      <c r="L1844" t="s">
        <v>1658</v>
      </c>
      <c r="M1844" s="86">
        <v>40355</v>
      </c>
    </row>
    <row r="1845" spans="1:13" x14ac:dyDescent="0.2">
      <c r="A1845">
        <v>3014</v>
      </c>
      <c r="B1845" s="86">
        <v>41211</v>
      </c>
      <c r="C1845" t="s">
        <v>1666</v>
      </c>
      <c r="D1845">
        <v>13</v>
      </c>
      <c r="E1845">
        <v>4002.14</v>
      </c>
      <c r="F1845" t="s">
        <v>1660</v>
      </c>
      <c r="G1845">
        <v>19.989999999999998</v>
      </c>
      <c r="H1845" t="s">
        <v>1683</v>
      </c>
      <c r="I1845" t="s">
        <v>1655</v>
      </c>
      <c r="J1845" t="s">
        <v>1668</v>
      </c>
      <c r="K1845" t="s">
        <v>1682</v>
      </c>
      <c r="L1845" t="s">
        <v>1658</v>
      </c>
      <c r="M1845" s="86">
        <v>41213</v>
      </c>
    </row>
    <row r="1846" spans="1:13" x14ac:dyDescent="0.2">
      <c r="A1846">
        <v>32195</v>
      </c>
      <c r="B1846" s="86">
        <v>40142</v>
      </c>
      <c r="C1846" t="s">
        <v>1675</v>
      </c>
      <c r="D1846">
        <v>7</v>
      </c>
      <c r="E1846">
        <v>86.29</v>
      </c>
      <c r="F1846" t="s">
        <v>1660</v>
      </c>
      <c r="G1846">
        <v>6.97</v>
      </c>
      <c r="H1846" t="s">
        <v>1661</v>
      </c>
      <c r="I1846" t="s">
        <v>1676</v>
      </c>
      <c r="J1846" t="s">
        <v>1668</v>
      </c>
      <c r="K1846" t="s">
        <v>1696</v>
      </c>
      <c r="L1846" t="s">
        <v>1658</v>
      </c>
      <c r="M1846" s="86">
        <v>40145</v>
      </c>
    </row>
    <row r="1847" spans="1:13" x14ac:dyDescent="0.2">
      <c r="A1847">
        <v>17446</v>
      </c>
      <c r="B1847" s="86">
        <v>39973</v>
      </c>
      <c r="C1847" t="s">
        <v>1671</v>
      </c>
      <c r="D1847">
        <v>15</v>
      </c>
      <c r="E1847">
        <v>138.84</v>
      </c>
      <c r="F1847" t="s">
        <v>1653</v>
      </c>
      <c r="G1847">
        <v>2.64</v>
      </c>
      <c r="H1847" t="s">
        <v>1683</v>
      </c>
      <c r="I1847" t="s">
        <v>1676</v>
      </c>
      <c r="J1847" t="s">
        <v>1668</v>
      </c>
      <c r="K1847" t="s">
        <v>1684</v>
      </c>
      <c r="L1847" t="s">
        <v>1680</v>
      </c>
      <c r="M1847" s="86">
        <v>39975</v>
      </c>
    </row>
    <row r="1848" spans="1:13" x14ac:dyDescent="0.2">
      <c r="A1848">
        <v>6791</v>
      </c>
      <c r="B1848" s="86">
        <v>40575</v>
      </c>
      <c r="C1848" t="s">
        <v>1675</v>
      </c>
      <c r="D1848">
        <v>14</v>
      </c>
      <c r="E1848">
        <v>730.33</v>
      </c>
      <c r="F1848" t="s">
        <v>1653</v>
      </c>
      <c r="G1848">
        <v>10.17</v>
      </c>
      <c r="H1848" t="s">
        <v>1685</v>
      </c>
      <c r="I1848" t="s">
        <v>1662</v>
      </c>
      <c r="J1848" t="s">
        <v>1663</v>
      </c>
      <c r="K1848" t="s">
        <v>1695</v>
      </c>
      <c r="L1848" t="s">
        <v>1665</v>
      </c>
      <c r="M1848" s="86">
        <v>40577</v>
      </c>
    </row>
    <row r="1849" spans="1:13" x14ac:dyDescent="0.2">
      <c r="A1849">
        <v>837</v>
      </c>
      <c r="B1849" s="86">
        <v>39978</v>
      </c>
      <c r="C1849" t="s">
        <v>1666</v>
      </c>
      <c r="D1849">
        <v>11</v>
      </c>
      <c r="E1849">
        <v>65.7</v>
      </c>
      <c r="F1849" t="s">
        <v>1660</v>
      </c>
      <c r="G1849">
        <v>0.83</v>
      </c>
      <c r="H1849" t="s">
        <v>1661</v>
      </c>
      <c r="I1849" t="s">
        <v>1667</v>
      </c>
      <c r="J1849" t="s">
        <v>1668</v>
      </c>
      <c r="K1849" t="s">
        <v>1669</v>
      </c>
      <c r="L1849" t="s">
        <v>1670</v>
      </c>
      <c r="M1849" s="86">
        <v>39980</v>
      </c>
    </row>
    <row r="1850" spans="1:13" x14ac:dyDescent="0.2">
      <c r="A1850">
        <v>41123</v>
      </c>
      <c r="B1850" s="86">
        <v>40518</v>
      </c>
      <c r="C1850" t="s">
        <v>1652</v>
      </c>
      <c r="D1850">
        <v>27</v>
      </c>
      <c r="E1850">
        <v>322.45999999999998</v>
      </c>
      <c r="F1850" t="s">
        <v>1660</v>
      </c>
      <c r="G1850">
        <v>5.01</v>
      </c>
      <c r="H1850" t="s">
        <v>1685</v>
      </c>
      <c r="I1850" t="s">
        <v>1662</v>
      </c>
      <c r="J1850" t="s">
        <v>1668</v>
      </c>
      <c r="K1850" t="s">
        <v>1679</v>
      </c>
      <c r="L1850" t="s">
        <v>1658</v>
      </c>
      <c r="M1850" s="86">
        <v>40523</v>
      </c>
    </row>
    <row r="1851" spans="1:13" x14ac:dyDescent="0.2">
      <c r="A1851">
        <v>32611</v>
      </c>
      <c r="B1851" s="86">
        <v>40052</v>
      </c>
      <c r="C1851" t="s">
        <v>1675</v>
      </c>
      <c r="D1851">
        <v>18</v>
      </c>
      <c r="E1851">
        <v>986.24</v>
      </c>
      <c r="F1851" t="s">
        <v>1653</v>
      </c>
      <c r="G1851">
        <v>5.5</v>
      </c>
      <c r="H1851" t="s">
        <v>1654</v>
      </c>
      <c r="I1851" t="s">
        <v>1667</v>
      </c>
      <c r="J1851" t="s">
        <v>1663</v>
      </c>
      <c r="K1851" t="s">
        <v>1677</v>
      </c>
      <c r="L1851" t="s">
        <v>1658</v>
      </c>
      <c r="M1851" s="86">
        <v>40053</v>
      </c>
    </row>
    <row r="1852" spans="1:13" x14ac:dyDescent="0.2">
      <c r="A1852">
        <v>39111</v>
      </c>
      <c r="B1852" s="86">
        <v>40749</v>
      </c>
      <c r="C1852" t="s">
        <v>1675</v>
      </c>
      <c r="D1852">
        <v>20</v>
      </c>
      <c r="E1852">
        <v>6004.35</v>
      </c>
      <c r="F1852" t="s">
        <v>1660</v>
      </c>
      <c r="G1852">
        <v>7.18</v>
      </c>
      <c r="H1852" t="s">
        <v>1681</v>
      </c>
      <c r="I1852" t="s">
        <v>1667</v>
      </c>
      <c r="J1852" t="s">
        <v>1663</v>
      </c>
      <c r="K1852" t="s">
        <v>1677</v>
      </c>
      <c r="L1852" t="s">
        <v>1658</v>
      </c>
      <c r="M1852" s="86">
        <v>40751</v>
      </c>
    </row>
    <row r="1853" spans="1:13" x14ac:dyDescent="0.2">
      <c r="A1853">
        <v>30532</v>
      </c>
      <c r="B1853" s="86">
        <v>40873</v>
      </c>
      <c r="C1853" t="s">
        <v>1659</v>
      </c>
      <c r="D1853">
        <v>28</v>
      </c>
      <c r="E1853">
        <v>431.37</v>
      </c>
      <c r="F1853" t="s">
        <v>1660</v>
      </c>
      <c r="G1853">
        <v>9.73</v>
      </c>
      <c r="H1853" t="s">
        <v>1661</v>
      </c>
      <c r="I1853" t="s">
        <v>1676</v>
      </c>
      <c r="J1853" t="s">
        <v>1668</v>
      </c>
      <c r="K1853" t="s">
        <v>1682</v>
      </c>
      <c r="L1853" t="s">
        <v>1658</v>
      </c>
      <c r="M1853" s="86">
        <v>40874</v>
      </c>
    </row>
    <row r="1854" spans="1:13" x14ac:dyDescent="0.2">
      <c r="A1854">
        <v>39749</v>
      </c>
      <c r="B1854" s="86">
        <v>40356</v>
      </c>
      <c r="C1854" t="s">
        <v>1659</v>
      </c>
      <c r="D1854">
        <v>45</v>
      </c>
      <c r="E1854">
        <v>11277.05</v>
      </c>
      <c r="F1854" t="s">
        <v>1672</v>
      </c>
      <c r="G1854">
        <v>17.86</v>
      </c>
      <c r="H1854" t="s">
        <v>1661</v>
      </c>
      <c r="I1854" t="s">
        <v>1655</v>
      </c>
      <c r="J1854" t="s">
        <v>1663</v>
      </c>
      <c r="K1854" t="s">
        <v>1695</v>
      </c>
      <c r="L1854" t="s">
        <v>1674</v>
      </c>
      <c r="M1854" s="86">
        <v>40358</v>
      </c>
    </row>
    <row r="1855" spans="1:13" x14ac:dyDescent="0.2">
      <c r="A1855">
        <v>17155</v>
      </c>
      <c r="B1855" s="86">
        <v>39841</v>
      </c>
      <c r="C1855" t="s">
        <v>1675</v>
      </c>
      <c r="D1855">
        <v>36</v>
      </c>
      <c r="E1855">
        <v>267.52999999999997</v>
      </c>
      <c r="F1855" t="s">
        <v>1653</v>
      </c>
      <c r="G1855">
        <v>2</v>
      </c>
      <c r="H1855" t="s">
        <v>1685</v>
      </c>
      <c r="I1855" t="s">
        <v>1676</v>
      </c>
      <c r="J1855" t="s">
        <v>1668</v>
      </c>
      <c r="K1855" t="s">
        <v>1679</v>
      </c>
      <c r="L1855" t="s">
        <v>1670</v>
      </c>
      <c r="M1855" s="86">
        <v>39842</v>
      </c>
    </row>
    <row r="1856" spans="1:13" x14ac:dyDescent="0.2">
      <c r="A1856">
        <v>38848</v>
      </c>
      <c r="B1856" s="86">
        <v>41259</v>
      </c>
      <c r="C1856" t="s">
        <v>1659</v>
      </c>
      <c r="D1856">
        <v>6</v>
      </c>
      <c r="E1856">
        <v>259.52</v>
      </c>
      <c r="F1856" t="s">
        <v>1660</v>
      </c>
      <c r="G1856">
        <v>2.99</v>
      </c>
      <c r="H1856" t="s">
        <v>1693</v>
      </c>
      <c r="I1856" t="s">
        <v>1676</v>
      </c>
      <c r="J1856" t="s">
        <v>1668</v>
      </c>
      <c r="K1856" t="s">
        <v>1682</v>
      </c>
      <c r="L1856" t="s">
        <v>1658</v>
      </c>
      <c r="M1856" s="86">
        <v>41260</v>
      </c>
    </row>
    <row r="1857" spans="1:13" x14ac:dyDescent="0.2">
      <c r="A1857">
        <v>54528</v>
      </c>
      <c r="B1857" s="86">
        <v>40547</v>
      </c>
      <c r="C1857" t="s">
        <v>1675</v>
      </c>
      <c r="D1857">
        <v>17</v>
      </c>
      <c r="E1857">
        <v>207.19</v>
      </c>
      <c r="F1857" t="s">
        <v>1660</v>
      </c>
      <c r="G1857">
        <v>8.99</v>
      </c>
      <c r="H1857" t="s">
        <v>1678</v>
      </c>
      <c r="I1857" t="s">
        <v>1655</v>
      </c>
      <c r="J1857" t="s">
        <v>1668</v>
      </c>
      <c r="K1857" t="s">
        <v>1669</v>
      </c>
      <c r="L1857" t="s">
        <v>1680</v>
      </c>
      <c r="M1857" s="86">
        <v>40549</v>
      </c>
    </row>
    <row r="1858" spans="1:13" x14ac:dyDescent="0.2">
      <c r="A1858">
        <v>21795</v>
      </c>
      <c r="B1858" s="86">
        <v>40342</v>
      </c>
      <c r="C1858" t="s">
        <v>1666</v>
      </c>
      <c r="D1858">
        <v>28</v>
      </c>
      <c r="E1858">
        <v>491.85</v>
      </c>
      <c r="F1858" t="s">
        <v>1660</v>
      </c>
      <c r="G1858">
        <v>9.0299999999999994</v>
      </c>
      <c r="H1858" t="s">
        <v>1661</v>
      </c>
      <c r="I1858" t="s">
        <v>1662</v>
      </c>
      <c r="J1858" t="s">
        <v>1668</v>
      </c>
      <c r="K1858" t="s">
        <v>1679</v>
      </c>
      <c r="L1858" t="s">
        <v>1658</v>
      </c>
      <c r="M1858" s="86">
        <v>40344</v>
      </c>
    </row>
    <row r="1859" spans="1:13" x14ac:dyDescent="0.2">
      <c r="A1859">
        <v>2978</v>
      </c>
      <c r="B1859" s="86">
        <v>40665</v>
      </c>
      <c r="C1859" t="s">
        <v>1671</v>
      </c>
      <c r="D1859">
        <v>34</v>
      </c>
      <c r="E1859">
        <v>6264.1854999999996</v>
      </c>
      <c r="F1859" t="s">
        <v>1660</v>
      </c>
      <c r="G1859">
        <v>19.989999999999998</v>
      </c>
      <c r="H1859" t="s">
        <v>1681</v>
      </c>
      <c r="I1859" t="s">
        <v>1667</v>
      </c>
      <c r="J1859" t="s">
        <v>1663</v>
      </c>
      <c r="K1859" t="s">
        <v>1664</v>
      </c>
      <c r="L1859" t="s">
        <v>1658</v>
      </c>
      <c r="M1859" s="86">
        <v>40666</v>
      </c>
    </row>
    <row r="1860" spans="1:13" x14ac:dyDescent="0.2">
      <c r="A1860">
        <v>21634</v>
      </c>
      <c r="B1860" s="86">
        <v>41210</v>
      </c>
      <c r="C1860" t="s">
        <v>1666</v>
      </c>
      <c r="D1860">
        <v>1</v>
      </c>
      <c r="E1860">
        <v>1946.55</v>
      </c>
      <c r="F1860" t="s">
        <v>1660</v>
      </c>
      <c r="G1860">
        <v>13.99</v>
      </c>
      <c r="H1860" t="s">
        <v>1661</v>
      </c>
      <c r="I1860" t="s">
        <v>1676</v>
      </c>
      <c r="J1860" t="s">
        <v>1663</v>
      </c>
      <c r="K1860" t="s">
        <v>1695</v>
      </c>
      <c r="L1860" t="s">
        <v>1665</v>
      </c>
      <c r="M1860" s="86">
        <v>41213</v>
      </c>
    </row>
    <row r="1861" spans="1:13" x14ac:dyDescent="0.2">
      <c r="A1861">
        <v>16992</v>
      </c>
      <c r="B1861" s="86">
        <v>40524</v>
      </c>
      <c r="C1861" t="s">
        <v>1659</v>
      </c>
      <c r="D1861">
        <v>15</v>
      </c>
      <c r="E1861">
        <v>126.74</v>
      </c>
      <c r="F1861" t="s">
        <v>1660</v>
      </c>
      <c r="G1861">
        <v>3.5</v>
      </c>
      <c r="H1861" t="s">
        <v>1681</v>
      </c>
      <c r="I1861" t="s">
        <v>1662</v>
      </c>
      <c r="J1861" t="s">
        <v>1668</v>
      </c>
      <c r="K1861" t="s">
        <v>1702</v>
      </c>
      <c r="L1861" t="s">
        <v>1658</v>
      </c>
      <c r="M1861" s="86">
        <v>40525</v>
      </c>
    </row>
    <row r="1862" spans="1:13" x14ac:dyDescent="0.2">
      <c r="A1862">
        <v>5760</v>
      </c>
      <c r="B1862" s="86">
        <v>39957</v>
      </c>
      <c r="C1862" t="s">
        <v>1666</v>
      </c>
      <c r="D1862">
        <v>34</v>
      </c>
      <c r="E1862">
        <v>5261.73</v>
      </c>
      <c r="F1862" t="s">
        <v>1672</v>
      </c>
      <c r="G1862">
        <v>43.71</v>
      </c>
      <c r="H1862" t="s">
        <v>1661</v>
      </c>
      <c r="I1862" t="s">
        <v>1676</v>
      </c>
      <c r="J1862" t="s">
        <v>1656</v>
      </c>
      <c r="K1862" t="s">
        <v>1673</v>
      </c>
      <c r="L1862" t="s">
        <v>1674</v>
      </c>
      <c r="M1862" s="86">
        <v>39958</v>
      </c>
    </row>
    <row r="1863" spans="1:13" x14ac:dyDescent="0.2">
      <c r="A1863">
        <v>52870</v>
      </c>
      <c r="B1863" s="86">
        <v>39881</v>
      </c>
      <c r="C1863" t="s">
        <v>1666</v>
      </c>
      <c r="D1863">
        <v>21</v>
      </c>
      <c r="E1863">
        <v>118.51</v>
      </c>
      <c r="F1863" t="s">
        <v>1660</v>
      </c>
      <c r="G1863">
        <v>49</v>
      </c>
      <c r="H1863" t="s">
        <v>1685</v>
      </c>
      <c r="I1863" t="s">
        <v>1667</v>
      </c>
      <c r="J1863" t="s">
        <v>1668</v>
      </c>
      <c r="K1863" t="s">
        <v>1702</v>
      </c>
      <c r="L1863" t="s">
        <v>1687</v>
      </c>
      <c r="M1863" s="86">
        <v>39883</v>
      </c>
    </row>
    <row r="1864" spans="1:13" x14ac:dyDescent="0.2">
      <c r="A1864">
        <v>39268</v>
      </c>
      <c r="B1864" s="86">
        <v>40655</v>
      </c>
      <c r="C1864" t="s">
        <v>1666</v>
      </c>
      <c r="D1864">
        <v>45</v>
      </c>
      <c r="E1864">
        <v>156.94999999999999</v>
      </c>
      <c r="F1864" t="s">
        <v>1660</v>
      </c>
      <c r="G1864">
        <v>0.94</v>
      </c>
      <c r="H1864" t="s">
        <v>1661</v>
      </c>
      <c r="I1864" t="s">
        <v>1667</v>
      </c>
      <c r="J1864" t="s">
        <v>1668</v>
      </c>
      <c r="K1864" t="s">
        <v>1700</v>
      </c>
      <c r="L1864" t="s">
        <v>1670</v>
      </c>
      <c r="M1864" s="86">
        <v>40658</v>
      </c>
    </row>
    <row r="1865" spans="1:13" x14ac:dyDescent="0.2">
      <c r="A1865">
        <v>59170</v>
      </c>
      <c r="B1865" s="86">
        <v>39861</v>
      </c>
      <c r="C1865" t="s">
        <v>1659</v>
      </c>
      <c r="D1865">
        <v>10</v>
      </c>
      <c r="E1865">
        <v>607.77</v>
      </c>
      <c r="F1865" t="s">
        <v>1660</v>
      </c>
      <c r="G1865">
        <v>10.84</v>
      </c>
      <c r="H1865" t="s">
        <v>1685</v>
      </c>
      <c r="I1865" t="s">
        <v>1655</v>
      </c>
      <c r="J1865" t="s">
        <v>1656</v>
      </c>
      <c r="K1865" t="s">
        <v>1657</v>
      </c>
      <c r="L1865" t="s">
        <v>1665</v>
      </c>
      <c r="M1865" s="86">
        <v>39863</v>
      </c>
    </row>
    <row r="1866" spans="1:13" x14ac:dyDescent="0.2">
      <c r="A1866">
        <v>20132</v>
      </c>
      <c r="B1866" s="86">
        <v>40315</v>
      </c>
      <c r="C1866" t="s">
        <v>1652</v>
      </c>
      <c r="D1866">
        <v>30</v>
      </c>
      <c r="E1866">
        <v>8719.69</v>
      </c>
      <c r="F1866" t="s">
        <v>1672</v>
      </c>
      <c r="G1866">
        <v>28.06</v>
      </c>
      <c r="H1866" t="s">
        <v>1681</v>
      </c>
      <c r="I1866" t="s">
        <v>1655</v>
      </c>
      <c r="J1866" t="s">
        <v>1663</v>
      </c>
      <c r="K1866" t="s">
        <v>1695</v>
      </c>
      <c r="L1866" t="s">
        <v>1674</v>
      </c>
      <c r="M1866" s="86">
        <v>40322</v>
      </c>
    </row>
    <row r="1867" spans="1:13" x14ac:dyDescent="0.2">
      <c r="A1867">
        <v>31619</v>
      </c>
      <c r="B1867" s="86">
        <v>40073</v>
      </c>
      <c r="C1867" t="s">
        <v>1652</v>
      </c>
      <c r="D1867">
        <v>9</v>
      </c>
      <c r="E1867">
        <v>383.23</v>
      </c>
      <c r="F1867" t="s">
        <v>1660</v>
      </c>
      <c r="G1867">
        <v>9.1999999999999993</v>
      </c>
      <c r="H1867" t="s">
        <v>1654</v>
      </c>
      <c r="I1867" t="s">
        <v>1667</v>
      </c>
      <c r="J1867" t="s">
        <v>1656</v>
      </c>
      <c r="K1867" t="s">
        <v>1657</v>
      </c>
      <c r="L1867" t="s">
        <v>1670</v>
      </c>
      <c r="M1867" s="86">
        <v>40075</v>
      </c>
    </row>
    <row r="1868" spans="1:13" x14ac:dyDescent="0.2">
      <c r="A1868">
        <v>37440</v>
      </c>
      <c r="B1868" s="86">
        <v>40352</v>
      </c>
      <c r="C1868" t="s">
        <v>1666</v>
      </c>
      <c r="D1868">
        <v>39</v>
      </c>
      <c r="E1868">
        <v>8407.08</v>
      </c>
      <c r="F1868" t="s">
        <v>1672</v>
      </c>
      <c r="G1868">
        <v>68.02</v>
      </c>
      <c r="H1868" t="s">
        <v>1685</v>
      </c>
      <c r="I1868" t="s">
        <v>1667</v>
      </c>
      <c r="J1868" t="s">
        <v>1668</v>
      </c>
      <c r="K1868" t="s">
        <v>1702</v>
      </c>
      <c r="L1868" t="s">
        <v>1674</v>
      </c>
      <c r="M1868" s="86">
        <v>40353</v>
      </c>
    </row>
    <row r="1869" spans="1:13" x14ac:dyDescent="0.2">
      <c r="A1869">
        <v>26726</v>
      </c>
      <c r="B1869" s="86">
        <v>41270</v>
      </c>
      <c r="C1869" t="s">
        <v>1659</v>
      </c>
      <c r="D1869">
        <v>37</v>
      </c>
      <c r="E1869">
        <v>173.11</v>
      </c>
      <c r="F1869" t="s">
        <v>1660</v>
      </c>
      <c r="G1869">
        <v>5.15</v>
      </c>
      <c r="H1869" t="s">
        <v>1692</v>
      </c>
      <c r="I1869" t="s">
        <v>1662</v>
      </c>
      <c r="J1869" t="s">
        <v>1668</v>
      </c>
      <c r="K1869" t="s">
        <v>1702</v>
      </c>
      <c r="L1869" t="s">
        <v>1658</v>
      </c>
      <c r="M1869" s="86">
        <v>41270</v>
      </c>
    </row>
    <row r="1870" spans="1:13" x14ac:dyDescent="0.2">
      <c r="A1870">
        <v>32069</v>
      </c>
      <c r="B1870" s="86">
        <v>40866</v>
      </c>
      <c r="C1870" t="s">
        <v>1666</v>
      </c>
      <c r="D1870">
        <v>8</v>
      </c>
      <c r="E1870">
        <v>1100</v>
      </c>
      <c r="F1870" t="s">
        <v>1672</v>
      </c>
      <c r="G1870">
        <v>17.850000000000001</v>
      </c>
      <c r="H1870" t="s">
        <v>1683</v>
      </c>
      <c r="I1870" t="s">
        <v>1655</v>
      </c>
      <c r="J1870" t="s">
        <v>1663</v>
      </c>
      <c r="K1870" t="s">
        <v>1695</v>
      </c>
      <c r="L1870" t="s">
        <v>1674</v>
      </c>
      <c r="M1870" s="86">
        <v>40866</v>
      </c>
    </row>
    <row r="1871" spans="1:13" x14ac:dyDescent="0.2">
      <c r="A1871">
        <v>21188</v>
      </c>
      <c r="B1871" s="86">
        <v>40807</v>
      </c>
      <c r="C1871" t="s">
        <v>1671</v>
      </c>
      <c r="D1871">
        <v>29</v>
      </c>
      <c r="E1871">
        <v>21046.74</v>
      </c>
      <c r="F1871" t="s">
        <v>1660</v>
      </c>
      <c r="G1871">
        <v>24.49</v>
      </c>
      <c r="H1871" t="s">
        <v>1685</v>
      </c>
      <c r="I1871" t="s">
        <v>1662</v>
      </c>
      <c r="J1871" t="s">
        <v>1663</v>
      </c>
      <c r="K1871" t="s">
        <v>1686</v>
      </c>
      <c r="L1871" t="s">
        <v>1687</v>
      </c>
      <c r="M1871" s="86">
        <v>40809</v>
      </c>
    </row>
    <row r="1872" spans="1:13" x14ac:dyDescent="0.2">
      <c r="A1872">
        <v>23078</v>
      </c>
      <c r="B1872" s="86">
        <v>40801</v>
      </c>
      <c r="C1872" t="s">
        <v>1675</v>
      </c>
      <c r="D1872">
        <v>8</v>
      </c>
      <c r="E1872">
        <v>342.27</v>
      </c>
      <c r="F1872" t="s">
        <v>1660</v>
      </c>
      <c r="G1872">
        <v>19.989999999999998</v>
      </c>
      <c r="H1872" t="s">
        <v>1692</v>
      </c>
      <c r="I1872" t="s">
        <v>1655</v>
      </c>
      <c r="J1872" t="s">
        <v>1668</v>
      </c>
      <c r="K1872" t="s">
        <v>1679</v>
      </c>
      <c r="L1872" t="s">
        <v>1658</v>
      </c>
      <c r="M1872" s="86">
        <v>40803</v>
      </c>
    </row>
    <row r="1873" spans="1:13" x14ac:dyDescent="0.2">
      <c r="A1873">
        <v>2535</v>
      </c>
      <c r="B1873" s="86">
        <v>40322</v>
      </c>
      <c r="C1873" t="s">
        <v>1652</v>
      </c>
      <c r="D1873">
        <v>6</v>
      </c>
      <c r="E1873">
        <v>82.72</v>
      </c>
      <c r="F1873" t="s">
        <v>1660</v>
      </c>
      <c r="G1873">
        <v>1.99</v>
      </c>
      <c r="H1873" t="s">
        <v>1681</v>
      </c>
      <c r="I1873" t="s">
        <v>1667</v>
      </c>
      <c r="J1873" t="s">
        <v>1663</v>
      </c>
      <c r="K1873" t="s">
        <v>1677</v>
      </c>
      <c r="L1873" t="s">
        <v>1680</v>
      </c>
      <c r="M1873" s="86">
        <v>40324</v>
      </c>
    </row>
    <row r="1874" spans="1:13" x14ac:dyDescent="0.2">
      <c r="A1874">
        <v>8259</v>
      </c>
      <c r="B1874" s="86">
        <v>39921</v>
      </c>
      <c r="C1874" t="s">
        <v>1675</v>
      </c>
      <c r="D1874">
        <v>25</v>
      </c>
      <c r="E1874">
        <v>2130.2199999999998</v>
      </c>
      <c r="F1874" t="s">
        <v>1672</v>
      </c>
      <c r="G1874">
        <v>42</v>
      </c>
      <c r="H1874" t="s">
        <v>1688</v>
      </c>
      <c r="I1874" t="s">
        <v>1655</v>
      </c>
      <c r="J1874" t="s">
        <v>1656</v>
      </c>
      <c r="K1874" t="s">
        <v>1673</v>
      </c>
      <c r="L1874" t="s">
        <v>1674</v>
      </c>
      <c r="M1874" s="86">
        <v>39921</v>
      </c>
    </row>
    <row r="1875" spans="1:13" x14ac:dyDescent="0.2">
      <c r="A1875">
        <v>6112</v>
      </c>
      <c r="B1875" s="86">
        <v>40048</v>
      </c>
      <c r="C1875" t="s">
        <v>1675</v>
      </c>
      <c r="D1875">
        <v>31</v>
      </c>
      <c r="E1875">
        <v>1753.9580000000001</v>
      </c>
      <c r="F1875" t="s">
        <v>1660</v>
      </c>
      <c r="G1875">
        <v>5.92</v>
      </c>
      <c r="H1875" t="s">
        <v>1688</v>
      </c>
      <c r="I1875" t="s">
        <v>1667</v>
      </c>
      <c r="J1875" t="s">
        <v>1663</v>
      </c>
      <c r="K1875" t="s">
        <v>1664</v>
      </c>
      <c r="L1875" t="s">
        <v>1658</v>
      </c>
      <c r="M1875" s="86">
        <v>40049</v>
      </c>
    </row>
    <row r="1876" spans="1:13" x14ac:dyDescent="0.2">
      <c r="A1876">
        <v>28614</v>
      </c>
      <c r="B1876" s="86">
        <v>40105</v>
      </c>
      <c r="C1876" t="s">
        <v>1671</v>
      </c>
      <c r="D1876">
        <v>50</v>
      </c>
      <c r="E1876">
        <v>7827.51</v>
      </c>
      <c r="F1876" t="s">
        <v>1660</v>
      </c>
      <c r="G1876">
        <v>5.5</v>
      </c>
      <c r="H1876" t="s">
        <v>1690</v>
      </c>
      <c r="I1876" t="s">
        <v>1655</v>
      </c>
      <c r="J1876" t="s">
        <v>1663</v>
      </c>
      <c r="K1876" t="s">
        <v>1677</v>
      </c>
      <c r="L1876" t="s">
        <v>1658</v>
      </c>
      <c r="M1876" s="86">
        <v>40107</v>
      </c>
    </row>
    <row r="1877" spans="1:13" x14ac:dyDescent="0.2">
      <c r="A1877">
        <v>5059</v>
      </c>
      <c r="B1877" s="86">
        <v>40491</v>
      </c>
      <c r="C1877" t="s">
        <v>1659</v>
      </c>
      <c r="D1877">
        <v>5</v>
      </c>
      <c r="E1877">
        <v>41.18</v>
      </c>
      <c r="F1877" t="s">
        <v>1653</v>
      </c>
      <c r="G1877">
        <v>7.46</v>
      </c>
      <c r="H1877" t="s">
        <v>1688</v>
      </c>
      <c r="I1877" t="s">
        <v>1662</v>
      </c>
      <c r="J1877" t="s">
        <v>1668</v>
      </c>
      <c r="K1877" t="s">
        <v>1682</v>
      </c>
      <c r="L1877" t="s">
        <v>1658</v>
      </c>
      <c r="M1877" s="86">
        <v>40493</v>
      </c>
    </row>
    <row r="1878" spans="1:13" x14ac:dyDescent="0.2">
      <c r="A1878">
        <v>2149</v>
      </c>
      <c r="B1878" s="86">
        <v>40249</v>
      </c>
      <c r="C1878" t="s">
        <v>1652</v>
      </c>
      <c r="D1878">
        <v>4</v>
      </c>
      <c r="E1878">
        <v>43.56</v>
      </c>
      <c r="F1878" t="s">
        <v>1660</v>
      </c>
      <c r="G1878">
        <v>4.93</v>
      </c>
      <c r="H1878" t="s">
        <v>1693</v>
      </c>
      <c r="I1878" t="s">
        <v>1655</v>
      </c>
      <c r="J1878" t="s">
        <v>1656</v>
      </c>
      <c r="K1878" t="s">
        <v>1657</v>
      </c>
      <c r="L1878" t="s">
        <v>1658</v>
      </c>
      <c r="M1878" s="86">
        <v>40253</v>
      </c>
    </row>
    <row r="1879" spans="1:13" x14ac:dyDescent="0.2">
      <c r="A1879">
        <v>27745</v>
      </c>
      <c r="B1879" s="86">
        <v>40441</v>
      </c>
      <c r="C1879" t="s">
        <v>1652</v>
      </c>
      <c r="D1879">
        <v>41</v>
      </c>
      <c r="E1879">
        <v>6126.93</v>
      </c>
      <c r="F1879" t="s">
        <v>1672</v>
      </c>
      <c r="G1879">
        <v>80.2</v>
      </c>
      <c r="H1879" t="s">
        <v>1681</v>
      </c>
      <c r="I1879" t="s">
        <v>1676</v>
      </c>
      <c r="J1879" t="s">
        <v>1656</v>
      </c>
      <c r="K1879" t="s">
        <v>1691</v>
      </c>
      <c r="L1879" t="s">
        <v>1698</v>
      </c>
      <c r="M1879" s="86">
        <v>40445</v>
      </c>
    </row>
    <row r="1880" spans="1:13" x14ac:dyDescent="0.2">
      <c r="A1880">
        <v>38598</v>
      </c>
      <c r="B1880" s="86">
        <v>40040</v>
      </c>
      <c r="C1880" t="s">
        <v>1652</v>
      </c>
      <c r="D1880">
        <v>17</v>
      </c>
      <c r="E1880">
        <v>14665.15</v>
      </c>
      <c r="F1880" t="s">
        <v>1672</v>
      </c>
      <c r="G1880">
        <v>44.55</v>
      </c>
      <c r="H1880" t="s">
        <v>1685</v>
      </c>
      <c r="I1880" t="s">
        <v>1655</v>
      </c>
      <c r="J1880" t="s">
        <v>1656</v>
      </c>
      <c r="K1880" t="s">
        <v>1701</v>
      </c>
      <c r="L1880" t="s">
        <v>1698</v>
      </c>
      <c r="M1880" s="86">
        <v>40044</v>
      </c>
    </row>
    <row r="1881" spans="1:13" x14ac:dyDescent="0.2">
      <c r="A1881">
        <v>38726</v>
      </c>
      <c r="B1881" s="86">
        <v>39954</v>
      </c>
      <c r="C1881" t="s">
        <v>1675</v>
      </c>
      <c r="D1881">
        <v>44</v>
      </c>
      <c r="E1881">
        <v>92.86</v>
      </c>
      <c r="F1881" t="s">
        <v>1660</v>
      </c>
      <c r="G1881">
        <v>1.49</v>
      </c>
      <c r="H1881" t="s">
        <v>1661</v>
      </c>
      <c r="I1881" t="s">
        <v>1676</v>
      </c>
      <c r="J1881" t="s">
        <v>1668</v>
      </c>
      <c r="K1881" t="s">
        <v>1682</v>
      </c>
      <c r="L1881" t="s">
        <v>1658</v>
      </c>
      <c r="M1881" s="86">
        <v>39956</v>
      </c>
    </row>
    <row r="1882" spans="1:13" x14ac:dyDescent="0.2">
      <c r="A1882">
        <v>900</v>
      </c>
      <c r="B1882" s="86">
        <v>40086</v>
      </c>
      <c r="C1882" t="s">
        <v>1666</v>
      </c>
      <c r="D1882">
        <v>29</v>
      </c>
      <c r="E1882">
        <v>1193.6500000000001</v>
      </c>
      <c r="F1882" t="s">
        <v>1660</v>
      </c>
      <c r="G1882">
        <v>2.99</v>
      </c>
      <c r="H1882" t="s">
        <v>1692</v>
      </c>
      <c r="I1882" t="s">
        <v>1676</v>
      </c>
      <c r="J1882" t="s">
        <v>1668</v>
      </c>
      <c r="K1882" t="s">
        <v>1682</v>
      </c>
      <c r="L1882" t="s">
        <v>1658</v>
      </c>
      <c r="M1882" s="86">
        <v>40087</v>
      </c>
    </row>
    <row r="1883" spans="1:13" x14ac:dyDescent="0.2">
      <c r="A1883">
        <v>14375</v>
      </c>
      <c r="B1883" s="86">
        <v>40209</v>
      </c>
      <c r="C1883" t="s">
        <v>1675</v>
      </c>
      <c r="D1883">
        <v>50</v>
      </c>
      <c r="E1883">
        <v>3872.38</v>
      </c>
      <c r="F1883" t="s">
        <v>1660</v>
      </c>
      <c r="G1883">
        <v>19.989999999999998</v>
      </c>
      <c r="H1883" t="s">
        <v>1692</v>
      </c>
      <c r="I1883" t="s">
        <v>1667</v>
      </c>
      <c r="J1883" t="s">
        <v>1668</v>
      </c>
      <c r="K1883" t="s">
        <v>1696</v>
      </c>
      <c r="L1883" t="s">
        <v>1658</v>
      </c>
      <c r="M1883" s="86">
        <v>40210</v>
      </c>
    </row>
    <row r="1884" spans="1:13" x14ac:dyDescent="0.2">
      <c r="A1884">
        <v>18145</v>
      </c>
      <c r="B1884" s="86">
        <v>40425</v>
      </c>
      <c r="C1884" t="s">
        <v>1675</v>
      </c>
      <c r="D1884">
        <v>21</v>
      </c>
      <c r="E1884">
        <v>361.98</v>
      </c>
      <c r="F1884" t="s">
        <v>1660</v>
      </c>
      <c r="G1884">
        <v>9.4</v>
      </c>
      <c r="H1884" t="s">
        <v>1654</v>
      </c>
      <c r="I1884" t="s">
        <v>1667</v>
      </c>
      <c r="J1884" t="s">
        <v>1663</v>
      </c>
      <c r="K1884" t="s">
        <v>1695</v>
      </c>
      <c r="L1884" t="s">
        <v>1658</v>
      </c>
      <c r="M1884" s="86">
        <v>40426</v>
      </c>
    </row>
    <row r="1885" spans="1:13" x14ac:dyDescent="0.2">
      <c r="A1885">
        <v>33222</v>
      </c>
      <c r="B1885" s="86">
        <v>41079</v>
      </c>
      <c r="C1885" t="s">
        <v>1675</v>
      </c>
      <c r="D1885">
        <v>48</v>
      </c>
      <c r="E1885">
        <v>145.66</v>
      </c>
      <c r="F1885" t="s">
        <v>1660</v>
      </c>
      <c r="G1885">
        <v>0.7</v>
      </c>
      <c r="H1885" t="s">
        <v>1654</v>
      </c>
      <c r="I1885" t="s">
        <v>1676</v>
      </c>
      <c r="J1885" t="s">
        <v>1668</v>
      </c>
      <c r="K1885" t="s">
        <v>1669</v>
      </c>
      <c r="L1885" t="s">
        <v>1670</v>
      </c>
      <c r="M1885" s="86">
        <v>41081</v>
      </c>
    </row>
    <row r="1886" spans="1:13" x14ac:dyDescent="0.2">
      <c r="A1886">
        <v>37315</v>
      </c>
      <c r="B1886" s="86">
        <v>41065</v>
      </c>
      <c r="C1886" t="s">
        <v>1652</v>
      </c>
      <c r="D1886">
        <v>43</v>
      </c>
      <c r="E1886">
        <v>170.81</v>
      </c>
      <c r="F1886" t="s">
        <v>1660</v>
      </c>
      <c r="G1886">
        <v>5.17</v>
      </c>
      <c r="H1886" t="s">
        <v>1654</v>
      </c>
      <c r="I1886" t="s">
        <v>1667</v>
      </c>
      <c r="J1886" t="s">
        <v>1668</v>
      </c>
      <c r="K1886" t="s">
        <v>1679</v>
      </c>
      <c r="L1886" t="s">
        <v>1658</v>
      </c>
      <c r="M1886" s="86">
        <v>41072</v>
      </c>
    </row>
    <row r="1887" spans="1:13" x14ac:dyDescent="0.2">
      <c r="A1887">
        <v>56580</v>
      </c>
      <c r="B1887" s="86">
        <v>40769</v>
      </c>
      <c r="C1887" t="s">
        <v>1666</v>
      </c>
      <c r="D1887">
        <v>9</v>
      </c>
      <c r="E1887">
        <v>73.05</v>
      </c>
      <c r="F1887" t="s">
        <v>1660</v>
      </c>
      <c r="G1887">
        <v>4.82</v>
      </c>
      <c r="H1887" t="s">
        <v>1661</v>
      </c>
      <c r="I1887" t="s">
        <v>1655</v>
      </c>
      <c r="J1887" t="s">
        <v>1668</v>
      </c>
      <c r="K1887" t="s">
        <v>1679</v>
      </c>
      <c r="L1887" t="s">
        <v>1658</v>
      </c>
      <c r="M1887" s="86">
        <v>40769</v>
      </c>
    </row>
    <row r="1888" spans="1:13" x14ac:dyDescent="0.2">
      <c r="A1888">
        <v>19232</v>
      </c>
      <c r="B1888" s="86">
        <v>40006</v>
      </c>
      <c r="C1888" t="s">
        <v>1652</v>
      </c>
      <c r="D1888">
        <v>28</v>
      </c>
      <c r="E1888">
        <v>7157.16</v>
      </c>
      <c r="F1888" t="s">
        <v>1672</v>
      </c>
      <c r="G1888">
        <v>41.91</v>
      </c>
      <c r="H1888" t="s">
        <v>1688</v>
      </c>
      <c r="I1888" t="s">
        <v>1662</v>
      </c>
      <c r="J1888" t="s">
        <v>1656</v>
      </c>
      <c r="K1888" t="s">
        <v>1701</v>
      </c>
      <c r="L1888" t="s">
        <v>1698</v>
      </c>
      <c r="M1888" s="86">
        <v>40013</v>
      </c>
    </row>
    <row r="1889" spans="1:13" x14ac:dyDescent="0.2">
      <c r="A1889">
        <v>36835</v>
      </c>
      <c r="B1889" s="86">
        <v>40106</v>
      </c>
      <c r="C1889" t="s">
        <v>1671</v>
      </c>
      <c r="D1889">
        <v>18</v>
      </c>
      <c r="E1889">
        <v>1175.53</v>
      </c>
      <c r="F1889" t="s">
        <v>1660</v>
      </c>
      <c r="G1889">
        <v>14.48</v>
      </c>
      <c r="H1889" t="s">
        <v>1688</v>
      </c>
      <c r="I1889" t="s">
        <v>1676</v>
      </c>
      <c r="J1889" t="s">
        <v>1656</v>
      </c>
      <c r="K1889" t="s">
        <v>1657</v>
      </c>
      <c r="L1889" t="s">
        <v>1658</v>
      </c>
      <c r="M1889" s="86">
        <v>40107</v>
      </c>
    </row>
    <row r="1890" spans="1:13" x14ac:dyDescent="0.2">
      <c r="A1890">
        <v>22626</v>
      </c>
      <c r="B1890" s="86">
        <v>40358</v>
      </c>
      <c r="C1890" t="s">
        <v>1671</v>
      </c>
      <c r="D1890">
        <v>17</v>
      </c>
      <c r="E1890">
        <v>90.93</v>
      </c>
      <c r="F1890" t="s">
        <v>1660</v>
      </c>
      <c r="G1890">
        <v>2.04</v>
      </c>
      <c r="H1890" t="s">
        <v>1661</v>
      </c>
      <c r="I1890" t="s">
        <v>1662</v>
      </c>
      <c r="J1890" t="s">
        <v>1668</v>
      </c>
      <c r="K1890" t="s">
        <v>1679</v>
      </c>
      <c r="L1890" t="s">
        <v>1670</v>
      </c>
      <c r="M1890" s="86">
        <v>40360</v>
      </c>
    </row>
    <row r="1891" spans="1:13" x14ac:dyDescent="0.2">
      <c r="A1891">
        <v>32193</v>
      </c>
      <c r="B1891" s="86">
        <v>40471</v>
      </c>
      <c r="C1891" t="s">
        <v>1652</v>
      </c>
      <c r="D1891">
        <v>27</v>
      </c>
      <c r="E1891">
        <v>113.3</v>
      </c>
      <c r="F1891" t="s">
        <v>1660</v>
      </c>
      <c r="G1891">
        <v>0.99</v>
      </c>
      <c r="H1891" t="s">
        <v>1678</v>
      </c>
      <c r="I1891" t="s">
        <v>1662</v>
      </c>
      <c r="J1891" t="s">
        <v>1668</v>
      </c>
      <c r="K1891" t="s">
        <v>1700</v>
      </c>
      <c r="L1891" t="s">
        <v>1670</v>
      </c>
      <c r="M1891" s="86">
        <v>40476</v>
      </c>
    </row>
    <row r="1892" spans="1:13" x14ac:dyDescent="0.2">
      <c r="A1892">
        <v>613</v>
      </c>
      <c r="B1892" s="86">
        <v>40711</v>
      </c>
      <c r="C1892" t="s">
        <v>1659</v>
      </c>
      <c r="D1892">
        <v>22</v>
      </c>
      <c r="E1892">
        <v>905.08</v>
      </c>
      <c r="F1892" t="s">
        <v>1660</v>
      </c>
      <c r="G1892">
        <v>6.22</v>
      </c>
      <c r="H1892" t="s">
        <v>1699</v>
      </c>
      <c r="I1892" t="s">
        <v>1667</v>
      </c>
      <c r="J1892" t="s">
        <v>1668</v>
      </c>
      <c r="K1892" t="s">
        <v>1694</v>
      </c>
      <c r="L1892" t="s">
        <v>1658</v>
      </c>
      <c r="M1892" s="86">
        <v>40712</v>
      </c>
    </row>
    <row r="1893" spans="1:13" x14ac:dyDescent="0.2">
      <c r="A1893">
        <v>41186</v>
      </c>
      <c r="B1893" s="86">
        <v>40504</v>
      </c>
      <c r="C1893" t="s">
        <v>1659</v>
      </c>
      <c r="D1893">
        <v>33</v>
      </c>
      <c r="E1893">
        <v>553.3415</v>
      </c>
      <c r="F1893" t="s">
        <v>1660</v>
      </c>
      <c r="G1893">
        <v>0.99</v>
      </c>
      <c r="H1893" t="s">
        <v>1688</v>
      </c>
      <c r="I1893" t="s">
        <v>1667</v>
      </c>
      <c r="J1893" t="s">
        <v>1663</v>
      </c>
      <c r="K1893" t="s">
        <v>1664</v>
      </c>
      <c r="L1893" t="s">
        <v>1680</v>
      </c>
      <c r="M1893" s="86">
        <v>40505</v>
      </c>
    </row>
    <row r="1894" spans="1:13" x14ac:dyDescent="0.2">
      <c r="A1894">
        <v>59271</v>
      </c>
      <c r="B1894" s="86">
        <v>40658</v>
      </c>
      <c r="C1894" t="s">
        <v>1666</v>
      </c>
      <c r="D1894">
        <v>23</v>
      </c>
      <c r="E1894">
        <v>144.03</v>
      </c>
      <c r="F1894" t="s">
        <v>1660</v>
      </c>
      <c r="G1894">
        <v>5.2</v>
      </c>
      <c r="H1894" t="s">
        <v>1693</v>
      </c>
      <c r="I1894" t="s">
        <v>1667</v>
      </c>
      <c r="J1894" t="s">
        <v>1668</v>
      </c>
      <c r="K1894" t="s">
        <v>1679</v>
      </c>
      <c r="L1894" t="s">
        <v>1658</v>
      </c>
      <c r="M1894" s="86">
        <v>40660</v>
      </c>
    </row>
    <row r="1895" spans="1:13" x14ac:dyDescent="0.2">
      <c r="A1895">
        <v>42469</v>
      </c>
      <c r="B1895" s="86">
        <v>41221</v>
      </c>
      <c r="C1895" t="s">
        <v>1666</v>
      </c>
      <c r="D1895">
        <v>18</v>
      </c>
      <c r="E1895">
        <v>2130.8200000000002</v>
      </c>
      <c r="F1895" t="s">
        <v>1660</v>
      </c>
      <c r="G1895">
        <v>9.07</v>
      </c>
      <c r="H1895" t="s">
        <v>1692</v>
      </c>
      <c r="I1895" t="s">
        <v>1655</v>
      </c>
      <c r="J1895" t="s">
        <v>1668</v>
      </c>
      <c r="K1895" t="s">
        <v>1682</v>
      </c>
      <c r="L1895" t="s">
        <v>1658</v>
      </c>
      <c r="M1895" s="86">
        <v>41222</v>
      </c>
    </row>
    <row r="1896" spans="1:13" x14ac:dyDescent="0.2">
      <c r="A1896">
        <v>48230</v>
      </c>
      <c r="B1896" s="86">
        <v>39869</v>
      </c>
      <c r="C1896" t="s">
        <v>1666</v>
      </c>
      <c r="D1896">
        <v>39</v>
      </c>
      <c r="E1896">
        <v>1140.26</v>
      </c>
      <c r="F1896" t="s">
        <v>1653</v>
      </c>
      <c r="G1896">
        <v>8.5500000000000007</v>
      </c>
      <c r="H1896" t="s">
        <v>1690</v>
      </c>
      <c r="I1896" t="s">
        <v>1667</v>
      </c>
      <c r="J1896" t="s">
        <v>1656</v>
      </c>
      <c r="K1896" t="s">
        <v>1657</v>
      </c>
      <c r="L1896" t="s">
        <v>1658</v>
      </c>
      <c r="M1896" s="86">
        <v>39871</v>
      </c>
    </row>
    <row r="1897" spans="1:13" x14ac:dyDescent="0.2">
      <c r="A1897">
        <v>12452</v>
      </c>
      <c r="B1897" s="86">
        <v>40519</v>
      </c>
      <c r="C1897" t="s">
        <v>1675</v>
      </c>
      <c r="D1897">
        <v>17</v>
      </c>
      <c r="E1897">
        <v>112.86</v>
      </c>
      <c r="F1897" t="s">
        <v>1660</v>
      </c>
      <c r="G1897">
        <v>4.07</v>
      </c>
      <c r="H1897" t="s">
        <v>1661</v>
      </c>
      <c r="I1897" t="s">
        <v>1667</v>
      </c>
      <c r="J1897" t="s">
        <v>1663</v>
      </c>
      <c r="K1897" t="s">
        <v>1677</v>
      </c>
      <c r="L1897" t="s">
        <v>1680</v>
      </c>
      <c r="M1897" s="86">
        <v>40521</v>
      </c>
    </row>
    <row r="1898" spans="1:13" x14ac:dyDescent="0.2">
      <c r="A1898">
        <v>27236</v>
      </c>
      <c r="B1898" s="86">
        <v>40239</v>
      </c>
      <c r="C1898" t="s">
        <v>1659</v>
      </c>
      <c r="D1898">
        <v>20</v>
      </c>
      <c r="E1898">
        <v>393.31</v>
      </c>
      <c r="F1898" t="s">
        <v>1660</v>
      </c>
      <c r="G1898">
        <v>5.86</v>
      </c>
      <c r="H1898" t="s">
        <v>1661</v>
      </c>
      <c r="I1898" t="s">
        <v>1662</v>
      </c>
      <c r="J1898" t="s">
        <v>1668</v>
      </c>
      <c r="K1898" t="s">
        <v>1679</v>
      </c>
      <c r="L1898" t="s">
        <v>1658</v>
      </c>
      <c r="M1898" s="86">
        <v>40240</v>
      </c>
    </row>
    <row r="1899" spans="1:13" x14ac:dyDescent="0.2">
      <c r="A1899">
        <v>775</v>
      </c>
      <c r="B1899" s="86">
        <v>40619</v>
      </c>
      <c r="C1899" t="s">
        <v>1671</v>
      </c>
      <c r="D1899">
        <v>35</v>
      </c>
      <c r="E1899">
        <v>43.57</v>
      </c>
      <c r="F1899" t="s">
        <v>1660</v>
      </c>
      <c r="G1899">
        <v>0.7</v>
      </c>
      <c r="H1899" t="s">
        <v>1692</v>
      </c>
      <c r="I1899" t="s">
        <v>1662</v>
      </c>
      <c r="J1899" t="s">
        <v>1668</v>
      </c>
      <c r="K1899" t="s">
        <v>1700</v>
      </c>
      <c r="L1899" t="s">
        <v>1670</v>
      </c>
      <c r="M1899" s="86">
        <v>40620</v>
      </c>
    </row>
    <row r="1900" spans="1:13" x14ac:dyDescent="0.2">
      <c r="A1900">
        <v>51072</v>
      </c>
      <c r="B1900" s="86">
        <v>40088</v>
      </c>
      <c r="C1900" t="s">
        <v>1671</v>
      </c>
      <c r="D1900">
        <v>43</v>
      </c>
      <c r="E1900">
        <v>7036.11</v>
      </c>
      <c r="F1900" t="s">
        <v>1660</v>
      </c>
      <c r="G1900">
        <v>19.989999999999998</v>
      </c>
      <c r="H1900" t="s">
        <v>1654</v>
      </c>
      <c r="I1900" t="s">
        <v>1662</v>
      </c>
      <c r="J1900" t="s">
        <v>1668</v>
      </c>
      <c r="K1900" t="s">
        <v>1694</v>
      </c>
      <c r="L1900" t="s">
        <v>1658</v>
      </c>
      <c r="M1900" s="86">
        <v>40090</v>
      </c>
    </row>
    <row r="1901" spans="1:13" x14ac:dyDescent="0.2">
      <c r="A1901">
        <v>47078</v>
      </c>
      <c r="B1901" s="86">
        <v>40287</v>
      </c>
      <c r="C1901" t="s">
        <v>1675</v>
      </c>
      <c r="D1901">
        <v>43</v>
      </c>
      <c r="E1901">
        <v>279.83</v>
      </c>
      <c r="F1901" t="s">
        <v>1660</v>
      </c>
      <c r="G1901">
        <v>2.14</v>
      </c>
      <c r="H1901" t="s">
        <v>1693</v>
      </c>
      <c r="I1901" t="s">
        <v>1655</v>
      </c>
      <c r="J1901" t="s">
        <v>1668</v>
      </c>
      <c r="K1901" t="s">
        <v>1679</v>
      </c>
      <c r="L1901" t="s">
        <v>1670</v>
      </c>
      <c r="M1901" s="86">
        <v>40288</v>
      </c>
    </row>
    <row r="1902" spans="1:13" x14ac:dyDescent="0.2">
      <c r="A1902">
        <v>29218</v>
      </c>
      <c r="B1902" s="86">
        <v>41058</v>
      </c>
      <c r="C1902" t="s">
        <v>1652</v>
      </c>
      <c r="D1902">
        <v>13</v>
      </c>
      <c r="E1902">
        <v>2252.9760000000001</v>
      </c>
      <c r="F1902" t="s">
        <v>1660</v>
      </c>
      <c r="G1902">
        <v>8.99</v>
      </c>
      <c r="H1902" t="s">
        <v>1685</v>
      </c>
      <c r="I1902" t="s">
        <v>1676</v>
      </c>
      <c r="J1902" t="s">
        <v>1663</v>
      </c>
      <c r="K1902" t="s">
        <v>1664</v>
      </c>
      <c r="L1902" t="s">
        <v>1658</v>
      </c>
      <c r="M1902" s="86">
        <v>41060</v>
      </c>
    </row>
    <row r="1903" spans="1:13" x14ac:dyDescent="0.2">
      <c r="A1903">
        <v>48486</v>
      </c>
      <c r="B1903" s="86">
        <v>40675</v>
      </c>
      <c r="C1903" t="s">
        <v>1659</v>
      </c>
      <c r="D1903">
        <v>42</v>
      </c>
      <c r="E1903">
        <v>271.14</v>
      </c>
      <c r="F1903" t="s">
        <v>1660</v>
      </c>
      <c r="G1903">
        <v>7.91</v>
      </c>
      <c r="H1903" t="s">
        <v>1685</v>
      </c>
      <c r="I1903" t="s">
        <v>1667</v>
      </c>
      <c r="J1903" t="s">
        <v>1668</v>
      </c>
      <c r="K1903" t="s">
        <v>1679</v>
      </c>
      <c r="L1903" t="s">
        <v>1658</v>
      </c>
      <c r="M1903" s="86">
        <v>40677</v>
      </c>
    </row>
    <row r="1904" spans="1:13" x14ac:dyDescent="0.2">
      <c r="A1904">
        <v>19522</v>
      </c>
      <c r="B1904" s="86">
        <v>40106</v>
      </c>
      <c r="C1904" t="s">
        <v>1675</v>
      </c>
      <c r="D1904">
        <v>44</v>
      </c>
      <c r="E1904">
        <v>161.80000000000001</v>
      </c>
      <c r="F1904" t="s">
        <v>1660</v>
      </c>
      <c r="G1904">
        <v>1.49</v>
      </c>
      <c r="H1904" t="s">
        <v>1683</v>
      </c>
      <c r="I1904" t="s">
        <v>1655</v>
      </c>
      <c r="J1904" t="s">
        <v>1668</v>
      </c>
      <c r="K1904" t="s">
        <v>1682</v>
      </c>
      <c r="L1904" t="s">
        <v>1658</v>
      </c>
      <c r="M1904" s="86">
        <v>40107</v>
      </c>
    </row>
    <row r="1905" spans="1:13" x14ac:dyDescent="0.2">
      <c r="A1905">
        <v>23169</v>
      </c>
      <c r="B1905" s="86">
        <v>40717</v>
      </c>
      <c r="C1905" t="s">
        <v>1671</v>
      </c>
      <c r="D1905">
        <v>22</v>
      </c>
      <c r="E1905">
        <v>1683.57</v>
      </c>
      <c r="F1905" t="s">
        <v>1660</v>
      </c>
      <c r="G1905">
        <v>7.18</v>
      </c>
      <c r="H1905" t="s">
        <v>1661</v>
      </c>
      <c r="I1905" t="s">
        <v>1676</v>
      </c>
      <c r="J1905" t="s">
        <v>1663</v>
      </c>
      <c r="K1905" t="s">
        <v>1677</v>
      </c>
      <c r="L1905" t="s">
        <v>1658</v>
      </c>
      <c r="M1905" s="86">
        <v>40719</v>
      </c>
    </row>
    <row r="1906" spans="1:13" x14ac:dyDescent="0.2">
      <c r="A1906">
        <v>49602</v>
      </c>
      <c r="B1906" s="86">
        <v>40976</v>
      </c>
      <c r="C1906" t="s">
        <v>1666</v>
      </c>
      <c r="D1906">
        <v>31</v>
      </c>
      <c r="E1906">
        <v>4878.6400000000003</v>
      </c>
      <c r="F1906" t="s">
        <v>1672</v>
      </c>
      <c r="G1906">
        <v>66.27</v>
      </c>
      <c r="H1906" t="s">
        <v>1685</v>
      </c>
      <c r="I1906" t="s">
        <v>1676</v>
      </c>
      <c r="J1906" t="s">
        <v>1656</v>
      </c>
      <c r="K1906" t="s">
        <v>1701</v>
      </c>
      <c r="L1906" t="s">
        <v>1698</v>
      </c>
      <c r="M1906" s="86">
        <v>40977</v>
      </c>
    </row>
    <row r="1907" spans="1:13" x14ac:dyDescent="0.2">
      <c r="A1907">
        <v>16641</v>
      </c>
      <c r="B1907" s="86">
        <v>40308</v>
      </c>
      <c r="C1907" t="s">
        <v>1659</v>
      </c>
      <c r="D1907">
        <v>33</v>
      </c>
      <c r="E1907">
        <v>1209.1679999999999</v>
      </c>
      <c r="F1907" t="s">
        <v>1672</v>
      </c>
      <c r="G1907">
        <v>46.59</v>
      </c>
      <c r="H1907" t="s">
        <v>1681</v>
      </c>
      <c r="I1907" t="s">
        <v>1676</v>
      </c>
      <c r="J1907" t="s">
        <v>1656</v>
      </c>
      <c r="K1907" t="s">
        <v>1691</v>
      </c>
      <c r="L1907" t="s">
        <v>1698</v>
      </c>
      <c r="M1907" s="86">
        <v>40309</v>
      </c>
    </row>
    <row r="1908" spans="1:13" x14ac:dyDescent="0.2">
      <c r="A1908">
        <v>47749</v>
      </c>
      <c r="B1908" s="86">
        <v>40253</v>
      </c>
      <c r="C1908" t="s">
        <v>1675</v>
      </c>
      <c r="D1908">
        <v>46</v>
      </c>
      <c r="E1908">
        <v>399.58</v>
      </c>
      <c r="F1908" t="s">
        <v>1660</v>
      </c>
      <c r="G1908">
        <v>7.77</v>
      </c>
      <c r="H1908" t="s">
        <v>1678</v>
      </c>
      <c r="I1908" t="s">
        <v>1662</v>
      </c>
      <c r="J1908" t="s">
        <v>1668</v>
      </c>
      <c r="K1908" t="s">
        <v>1684</v>
      </c>
      <c r="L1908" t="s">
        <v>1680</v>
      </c>
      <c r="M1908" s="86">
        <v>40253</v>
      </c>
    </row>
    <row r="1909" spans="1:13" x14ac:dyDescent="0.2">
      <c r="A1909">
        <v>5989</v>
      </c>
      <c r="B1909" s="86">
        <v>40830</v>
      </c>
      <c r="C1909" t="s">
        <v>1675</v>
      </c>
      <c r="D1909">
        <v>6</v>
      </c>
      <c r="E1909">
        <v>155.47999999999999</v>
      </c>
      <c r="F1909" t="s">
        <v>1660</v>
      </c>
      <c r="G1909">
        <v>5.37</v>
      </c>
      <c r="H1909" t="s">
        <v>1681</v>
      </c>
      <c r="I1909" t="s">
        <v>1667</v>
      </c>
      <c r="J1909" t="s">
        <v>1668</v>
      </c>
      <c r="K1909" t="s">
        <v>1702</v>
      </c>
      <c r="L1909" t="s">
        <v>1665</v>
      </c>
      <c r="M1909" s="86">
        <v>40832</v>
      </c>
    </row>
    <row r="1910" spans="1:13" x14ac:dyDescent="0.2">
      <c r="A1910">
        <v>41728</v>
      </c>
      <c r="B1910" s="86">
        <v>40086</v>
      </c>
      <c r="C1910" t="s">
        <v>1659</v>
      </c>
      <c r="D1910">
        <v>10</v>
      </c>
      <c r="E1910">
        <v>2549.58</v>
      </c>
      <c r="F1910" t="s">
        <v>1672</v>
      </c>
      <c r="G1910">
        <v>62.94</v>
      </c>
      <c r="H1910" t="s">
        <v>1661</v>
      </c>
      <c r="I1910" t="s">
        <v>1667</v>
      </c>
      <c r="J1910" t="s">
        <v>1656</v>
      </c>
      <c r="K1910" t="s">
        <v>1673</v>
      </c>
      <c r="L1910" t="s">
        <v>1674</v>
      </c>
      <c r="M1910" s="86">
        <v>40087</v>
      </c>
    </row>
    <row r="1911" spans="1:13" x14ac:dyDescent="0.2">
      <c r="A1911">
        <v>59779</v>
      </c>
      <c r="B1911" s="86">
        <v>39950</v>
      </c>
      <c r="C1911" t="s">
        <v>1652</v>
      </c>
      <c r="D1911">
        <v>30</v>
      </c>
      <c r="E1911">
        <v>3575.23</v>
      </c>
      <c r="F1911" t="s">
        <v>1672</v>
      </c>
      <c r="G1911">
        <v>30</v>
      </c>
      <c r="H1911" t="s">
        <v>1688</v>
      </c>
      <c r="I1911" t="s">
        <v>1667</v>
      </c>
      <c r="J1911" t="s">
        <v>1656</v>
      </c>
      <c r="K1911" t="s">
        <v>1673</v>
      </c>
      <c r="L1911" t="s">
        <v>1674</v>
      </c>
      <c r="M1911" s="86">
        <v>39957</v>
      </c>
    </row>
    <row r="1912" spans="1:13" x14ac:dyDescent="0.2">
      <c r="A1912">
        <v>6050</v>
      </c>
      <c r="B1912" s="86">
        <v>40265</v>
      </c>
      <c r="C1912" t="s">
        <v>1652</v>
      </c>
      <c r="D1912">
        <v>47</v>
      </c>
      <c r="E1912">
        <v>9574.82</v>
      </c>
      <c r="F1912" t="s">
        <v>1660</v>
      </c>
      <c r="G1912">
        <v>69</v>
      </c>
      <c r="H1912" t="s">
        <v>1683</v>
      </c>
      <c r="I1912" t="s">
        <v>1662</v>
      </c>
      <c r="J1912" t="s">
        <v>1656</v>
      </c>
      <c r="K1912" t="s">
        <v>1691</v>
      </c>
      <c r="L1912" t="s">
        <v>1687</v>
      </c>
      <c r="M1912" s="86">
        <v>40270</v>
      </c>
    </row>
    <row r="1913" spans="1:13" x14ac:dyDescent="0.2">
      <c r="A1913">
        <v>13607</v>
      </c>
      <c r="B1913" s="86">
        <v>40500</v>
      </c>
      <c r="C1913" t="s">
        <v>1671</v>
      </c>
      <c r="D1913">
        <v>37</v>
      </c>
      <c r="E1913">
        <v>109.9</v>
      </c>
      <c r="F1913" t="s">
        <v>1653</v>
      </c>
      <c r="G1913">
        <v>0.5</v>
      </c>
      <c r="H1913" t="s">
        <v>1685</v>
      </c>
      <c r="I1913" t="s">
        <v>1662</v>
      </c>
      <c r="J1913" t="s">
        <v>1668</v>
      </c>
      <c r="K1913" t="s">
        <v>1697</v>
      </c>
      <c r="L1913" t="s">
        <v>1658</v>
      </c>
      <c r="M1913" s="86">
        <v>40501</v>
      </c>
    </row>
    <row r="1914" spans="1:13" x14ac:dyDescent="0.2">
      <c r="A1914">
        <v>47974</v>
      </c>
      <c r="B1914" s="86">
        <v>40056</v>
      </c>
      <c r="C1914" t="s">
        <v>1675</v>
      </c>
      <c r="D1914">
        <v>6</v>
      </c>
      <c r="E1914">
        <v>18.02</v>
      </c>
      <c r="F1914" t="s">
        <v>1660</v>
      </c>
      <c r="G1914">
        <v>1.34</v>
      </c>
      <c r="H1914" t="s">
        <v>1685</v>
      </c>
      <c r="I1914" t="s">
        <v>1667</v>
      </c>
      <c r="J1914" t="s">
        <v>1668</v>
      </c>
      <c r="K1914" t="s">
        <v>1669</v>
      </c>
      <c r="L1914" t="s">
        <v>1670</v>
      </c>
      <c r="M1914" s="86">
        <v>40058</v>
      </c>
    </row>
    <row r="1915" spans="1:13" x14ac:dyDescent="0.2">
      <c r="A1915">
        <v>17862</v>
      </c>
      <c r="B1915" s="86">
        <v>41036</v>
      </c>
      <c r="C1915" t="s">
        <v>1666</v>
      </c>
      <c r="D1915">
        <v>31</v>
      </c>
      <c r="E1915">
        <v>67.88</v>
      </c>
      <c r="F1915" t="s">
        <v>1653</v>
      </c>
      <c r="G1915">
        <v>0.7</v>
      </c>
      <c r="H1915" t="s">
        <v>1688</v>
      </c>
      <c r="I1915" t="s">
        <v>1667</v>
      </c>
      <c r="J1915" t="s">
        <v>1668</v>
      </c>
      <c r="K1915" t="s">
        <v>1669</v>
      </c>
      <c r="L1915" t="s">
        <v>1670</v>
      </c>
      <c r="M1915" s="86">
        <v>41038</v>
      </c>
    </row>
    <row r="1916" spans="1:13" x14ac:dyDescent="0.2">
      <c r="A1916">
        <v>1444</v>
      </c>
      <c r="B1916" s="86">
        <v>40152</v>
      </c>
      <c r="C1916" t="s">
        <v>1675</v>
      </c>
      <c r="D1916">
        <v>24</v>
      </c>
      <c r="E1916">
        <v>416.4</v>
      </c>
      <c r="F1916" t="s">
        <v>1660</v>
      </c>
      <c r="G1916">
        <v>4.96</v>
      </c>
      <c r="H1916" t="s">
        <v>1683</v>
      </c>
      <c r="I1916" t="s">
        <v>1676</v>
      </c>
      <c r="J1916" t="s">
        <v>1668</v>
      </c>
      <c r="K1916" t="s">
        <v>1694</v>
      </c>
      <c r="L1916" t="s">
        <v>1658</v>
      </c>
      <c r="M1916" s="86">
        <v>40154</v>
      </c>
    </row>
    <row r="1917" spans="1:13" x14ac:dyDescent="0.2">
      <c r="A1917">
        <v>53573</v>
      </c>
      <c r="B1917" s="86">
        <v>39887</v>
      </c>
      <c r="C1917" t="s">
        <v>1666</v>
      </c>
      <c r="D1917">
        <v>6</v>
      </c>
      <c r="E1917">
        <v>93.73</v>
      </c>
      <c r="F1917" t="s">
        <v>1660</v>
      </c>
      <c r="G1917">
        <v>5.3</v>
      </c>
      <c r="H1917" t="s">
        <v>1685</v>
      </c>
      <c r="I1917" t="s">
        <v>1676</v>
      </c>
      <c r="J1917" t="s">
        <v>1656</v>
      </c>
      <c r="K1917" t="s">
        <v>1657</v>
      </c>
      <c r="L1917" t="s">
        <v>1670</v>
      </c>
      <c r="M1917" s="86">
        <v>39889</v>
      </c>
    </row>
    <row r="1918" spans="1:13" x14ac:dyDescent="0.2">
      <c r="A1918">
        <v>97</v>
      </c>
      <c r="B1918" s="86">
        <v>40206</v>
      </c>
      <c r="C1918" t="s">
        <v>1675</v>
      </c>
      <c r="D1918">
        <v>26</v>
      </c>
      <c r="E1918">
        <v>75.569999999999993</v>
      </c>
      <c r="F1918" t="s">
        <v>1660</v>
      </c>
      <c r="G1918">
        <v>0.5</v>
      </c>
      <c r="H1918" t="s">
        <v>1681</v>
      </c>
      <c r="I1918" t="s">
        <v>1655</v>
      </c>
      <c r="J1918" t="s">
        <v>1668</v>
      </c>
      <c r="K1918" t="s">
        <v>1697</v>
      </c>
      <c r="L1918" t="s">
        <v>1658</v>
      </c>
      <c r="M1918" s="86">
        <v>40207</v>
      </c>
    </row>
    <row r="1919" spans="1:13" x14ac:dyDescent="0.2">
      <c r="A1919">
        <v>11495</v>
      </c>
      <c r="B1919" s="86">
        <v>40728</v>
      </c>
      <c r="C1919" t="s">
        <v>1659</v>
      </c>
      <c r="D1919">
        <v>6</v>
      </c>
      <c r="E1919">
        <v>965.69</v>
      </c>
      <c r="F1919" t="s">
        <v>1672</v>
      </c>
      <c r="G1919">
        <v>43.75</v>
      </c>
      <c r="H1919" t="s">
        <v>1678</v>
      </c>
      <c r="I1919" t="s">
        <v>1667</v>
      </c>
      <c r="J1919" t="s">
        <v>1656</v>
      </c>
      <c r="K1919" t="s">
        <v>1691</v>
      </c>
      <c r="L1919" t="s">
        <v>1698</v>
      </c>
      <c r="M1919" s="86">
        <v>40729</v>
      </c>
    </row>
    <row r="1920" spans="1:13" x14ac:dyDescent="0.2">
      <c r="A1920">
        <v>4422</v>
      </c>
      <c r="B1920" s="86">
        <v>40684</v>
      </c>
      <c r="C1920" t="s">
        <v>1675</v>
      </c>
      <c r="D1920">
        <v>17</v>
      </c>
      <c r="E1920">
        <v>390.11</v>
      </c>
      <c r="F1920" t="s">
        <v>1660</v>
      </c>
      <c r="G1920">
        <v>8.99</v>
      </c>
      <c r="H1920" t="s">
        <v>1654</v>
      </c>
      <c r="I1920" t="s">
        <v>1655</v>
      </c>
      <c r="J1920" t="s">
        <v>1668</v>
      </c>
      <c r="K1920" t="s">
        <v>1669</v>
      </c>
      <c r="L1920" t="s">
        <v>1680</v>
      </c>
      <c r="M1920" s="86">
        <v>40684</v>
      </c>
    </row>
    <row r="1921" spans="1:13" x14ac:dyDescent="0.2">
      <c r="A1921">
        <v>13346</v>
      </c>
      <c r="B1921" s="86">
        <v>41228</v>
      </c>
      <c r="C1921" t="s">
        <v>1652</v>
      </c>
      <c r="D1921">
        <v>44</v>
      </c>
      <c r="E1921">
        <v>268.33999999999997</v>
      </c>
      <c r="F1921" t="s">
        <v>1660</v>
      </c>
      <c r="G1921">
        <v>8.8800000000000008</v>
      </c>
      <c r="H1921" t="s">
        <v>1678</v>
      </c>
      <c r="I1921" t="s">
        <v>1667</v>
      </c>
      <c r="J1921" t="s">
        <v>1668</v>
      </c>
      <c r="K1921" t="s">
        <v>1679</v>
      </c>
      <c r="L1921" t="s">
        <v>1658</v>
      </c>
      <c r="M1921" s="86">
        <v>41233</v>
      </c>
    </row>
    <row r="1922" spans="1:13" x14ac:dyDescent="0.2">
      <c r="A1922">
        <v>28769</v>
      </c>
      <c r="B1922" s="86">
        <v>40418</v>
      </c>
      <c r="C1922" t="s">
        <v>1652</v>
      </c>
      <c r="D1922">
        <v>6</v>
      </c>
      <c r="E1922">
        <v>195.75</v>
      </c>
      <c r="F1922" t="s">
        <v>1660</v>
      </c>
      <c r="G1922">
        <v>1.99</v>
      </c>
      <c r="H1922" t="s">
        <v>1690</v>
      </c>
      <c r="I1922" t="s">
        <v>1655</v>
      </c>
      <c r="J1922" t="s">
        <v>1663</v>
      </c>
      <c r="K1922" t="s">
        <v>1677</v>
      </c>
      <c r="L1922" t="s">
        <v>1680</v>
      </c>
      <c r="M1922" s="86">
        <v>40418</v>
      </c>
    </row>
    <row r="1923" spans="1:13" x14ac:dyDescent="0.2">
      <c r="A1923">
        <v>4516</v>
      </c>
      <c r="B1923" s="86">
        <v>39900</v>
      </c>
      <c r="C1923" t="s">
        <v>1675</v>
      </c>
      <c r="D1923">
        <v>42</v>
      </c>
      <c r="E1923">
        <v>294.77999999999997</v>
      </c>
      <c r="F1923" t="s">
        <v>1660</v>
      </c>
      <c r="G1923">
        <v>6.93</v>
      </c>
      <c r="H1923" t="s">
        <v>1690</v>
      </c>
      <c r="I1923" t="s">
        <v>1662</v>
      </c>
      <c r="J1923" t="s">
        <v>1668</v>
      </c>
      <c r="K1923" t="s">
        <v>1679</v>
      </c>
      <c r="L1923" t="s">
        <v>1658</v>
      </c>
      <c r="M1923" s="86">
        <v>39901</v>
      </c>
    </row>
    <row r="1924" spans="1:13" x14ac:dyDescent="0.2">
      <c r="A1924">
        <v>17218</v>
      </c>
      <c r="B1924" s="86">
        <v>41113</v>
      </c>
      <c r="C1924" t="s">
        <v>1671</v>
      </c>
      <c r="D1924">
        <v>32</v>
      </c>
      <c r="E1924">
        <v>157.85</v>
      </c>
      <c r="F1924" t="s">
        <v>1660</v>
      </c>
      <c r="G1924">
        <v>2.04</v>
      </c>
      <c r="H1924" t="s">
        <v>1683</v>
      </c>
      <c r="I1924" t="s">
        <v>1655</v>
      </c>
      <c r="J1924" t="s">
        <v>1668</v>
      </c>
      <c r="K1924" t="s">
        <v>1679</v>
      </c>
      <c r="L1924" t="s">
        <v>1670</v>
      </c>
      <c r="M1924" s="86">
        <v>41115</v>
      </c>
    </row>
    <row r="1925" spans="1:13" x14ac:dyDescent="0.2">
      <c r="A1925">
        <v>31492</v>
      </c>
      <c r="B1925" s="86">
        <v>40466</v>
      </c>
      <c r="C1925" t="s">
        <v>1671</v>
      </c>
      <c r="D1925">
        <v>26</v>
      </c>
      <c r="E1925">
        <v>321.68</v>
      </c>
      <c r="F1925" t="s">
        <v>1660</v>
      </c>
      <c r="G1925">
        <v>4.9800000000000004</v>
      </c>
      <c r="H1925" t="s">
        <v>1678</v>
      </c>
      <c r="I1925" t="s">
        <v>1662</v>
      </c>
      <c r="J1925" t="s">
        <v>1668</v>
      </c>
      <c r="K1925" t="s">
        <v>1702</v>
      </c>
      <c r="L1925" t="s">
        <v>1658</v>
      </c>
      <c r="M1925" s="86">
        <v>40468</v>
      </c>
    </row>
    <row r="1926" spans="1:13" x14ac:dyDescent="0.2">
      <c r="A1926">
        <v>37319</v>
      </c>
      <c r="B1926" s="86">
        <v>40029</v>
      </c>
      <c r="C1926" t="s">
        <v>1671</v>
      </c>
      <c r="D1926">
        <v>37</v>
      </c>
      <c r="E1926">
        <v>388.9</v>
      </c>
      <c r="F1926" t="s">
        <v>1660</v>
      </c>
      <c r="G1926">
        <v>4.5</v>
      </c>
      <c r="H1926" t="s">
        <v>1685</v>
      </c>
      <c r="I1926" t="s">
        <v>1662</v>
      </c>
      <c r="J1926" t="s">
        <v>1668</v>
      </c>
      <c r="K1926" t="s">
        <v>1702</v>
      </c>
      <c r="L1926" t="s">
        <v>1658</v>
      </c>
      <c r="M1926" s="86">
        <v>40031</v>
      </c>
    </row>
    <row r="1927" spans="1:13" x14ac:dyDescent="0.2">
      <c r="A1927">
        <v>24039</v>
      </c>
      <c r="B1927" s="86">
        <v>41107</v>
      </c>
      <c r="C1927" t="s">
        <v>1666</v>
      </c>
      <c r="D1927">
        <v>5</v>
      </c>
      <c r="E1927">
        <v>199.16</v>
      </c>
      <c r="F1927" t="s">
        <v>1660</v>
      </c>
      <c r="G1927">
        <v>1.99</v>
      </c>
      <c r="H1927" t="s">
        <v>1692</v>
      </c>
      <c r="I1927" t="s">
        <v>1667</v>
      </c>
      <c r="J1927" t="s">
        <v>1663</v>
      </c>
      <c r="K1927" t="s">
        <v>1677</v>
      </c>
      <c r="L1927" t="s">
        <v>1680</v>
      </c>
      <c r="M1927" s="86">
        <v>41109</v>
      </c>
    </row>
    <row r="1928" spans="1:13" x14ac:dyDescent="0.2">
      <c r="A1928">
        <v>25348</v>
      </c>
      <c r="B1928" s="86">
        <v>41038</v>
      </c>
      <c r="C1928" t="s">
        <v>1671</v>
      </c>
      <c r="D1928">
        <v>6</v>
      </c>
      <c r="E1928">
        <v>343.36</v>
      </c>
      <c r="F1928" t="s">
        <v>1660</v>
      </c>
      <c r="G1928">
        <v>13.22</v>
      </c>
      <c r="H1928" t="s">
        <v>1690</v>
      </c>
      <c r="I1928" t="s">
        <v>1662</v>
      </c>
      <c r="J1928" t="s">
        <v>1668</v>
      </c>
      <c r="K1928" t="s">
        <v>1702</v>
      </c>
      <c r="L1928" t="s">
        <v>1658</v>
      </c>
      <c r="M1928" s="86">
        <v>41040</v>
      </c>
    </row>
    <row r="1929" spans="1:13" x14ac:dyDescent="0.2">
      <c r="A1929">
        <v>20134</v>
      </c>
      <c r="B1929" s="86">
        <v>40614</v>
      </c>
      <c r="C1929" t="s">
        <v>1652</v>
      </c>
      <c r="D1929">
        <v>26</v>
      </c>
      <c r="E1929">
        <v>583.55999999999995</v>
      </c>
      <c r="F1929" t="s">
        <v>1660</v>
      </c>
      <c r="G1929">
        <v>6.5</v>
      </c>
      <c r="H1929" t="s">
        <v>1661</v>
      </c>
      <c r="I1929" t="s">
        <v>1667</v>
      </c>
      <c r="J1929" t="s">
        <v>1663</v>
      </c>
      <c r="K1929" t="s">
        <v>1677</v>
      </c>
      <c r="L1929" t="s">
        <v>1658</v>
      </c>
      <c r="M1929" s="86">
        <v>40618</v>
      </c>
    </row>
    <row r="1930" spans="1:13" x14ac:dyDescent="0.2">
      <c r="A1930">
        <v>51365</v>
      </c>
      <c r="B1930" s="86">
        <v>41128</v>
      </c>
      <c r="C1930" t="s">
        <v>1659</v>
      </c>
      <c r="D1930">
        <v>35</v>
      </c>
      <c r="E1930">
        <v>195.23</v>
      </c>
      <c r="F1930" t="s">
        <v>1660</v>
      </c>
      <c r="G1930">
        <v>5.57</v>
      </c>
      <c r="H1930" t="s">
        <v>1690</v>
      </c>
      <c r="I1930" t="s">
        <v>1667</v>
      </c>
      <c r="J1930" t="s">
        <v>1656</v>
      </c>
      <c r="K1930" t="s">
        <v>1657</v>
      </c>
      <c r="L1930" t="s">
        <v>1658</v>
      </c>
      <c r="M1930" s="86">
        <v>41130</v>
      </c>
    </row>
    <row r="1931" spans="1:13" x14ac:dyDescent="0.2">
      <c r="A1931">
        <v>23847</v>
      </c>
      <c r="B1931" s="86">
        <v>41222</v>
      </c>
      <c r="C1931" t="s">
        <v>1666</v>
      </c>
      <c r="D1931">
        <v>7</v>
      </c>
      <c r="E1931">
        <v>1278.6465000000001</v>
      </c>
      <c r="F1931" t="s">
        <v>1660</v>
      </c>
      <c r="G1931">
        <v>4.2</v>
      </c>
      <c r="H1931" t="s">
        <v>1661</v>
      </c>
      <c r="I1931" t="s">
        <v>1676</v>
      </c>
      <c r="J1931" t="s">
        <v>1663</v>
      </c>
      <c r="K1931" t="s">
        <v>1664</v>
      </c>
      <c r="L1931" t="s">
        <v>1658</v>
      </c>
      <c r="M1931" s="86">
        <v>41224</v>
      </c>
    </row>
    <row r="1932" spans="1:13" x14ac:dyDescent="0.2">
      <c r="A1932">
        <v>43104</v>
      </c>
      <c r="B1932" s="86">
        <v>41210</v>
      </c>
      <c r="C1932" t="s">
        <v>1659</v>
      </c>
      <c r="D1932">
        <v>50</v>
      </c>
      <c r="E1932">
        <v>4648.5200000000004</v>
      </c>
      <c r="F1932" t="s">
        <v>1672</v>
      </c>
      <c r="G1932">
        <v>14</v>
      </c>
      <c r="H1932" t="s">
        <v>1685</v>
      </c>
      <c r="I1932" t="s">
        <v>1662</v>
      </c>
      <c r="J1932" t="s">
        <v>1663</v>
      </c>
      <c r="K1932" t="s">
        <v>1695</v>
      </c>
      <c r="L1932" t="s">
        <v>1674</v>
      </c>
      <c r="M1932" s="86">
        <v>41213</v>
      </c>
    </row>
    <row r="1933" spans="1:13" x14ac:dyDescent="0.2">
      <c r="A1933">
        <v>54886</v>
      </c>
      <c r="B1933" s="86">
        <v>41125</v>
      </c>
      <c r="C1933" t="s">
        <v>1671</v>
      </c>
      <c r="D1933">
        <v>39</v>
      </c>
      <c r="E1933">
        <v>419.95</v>
      </c>
      <c r="F1933" t="s">
        <v>1660</v>
      </c>
      <c r="G1933">
        <v>5.16</v>
      </c>
      <c r="H1933" t="s">
        <v>1654</v>
      </c>
      <c r="I1933" t="s">
        <v>1662</v>
      </c>
      <c r="J1933" t="s">
        <v>1656</v>
      </c>
      <c r="K1933" t="s">
        <v>1657</v>
      </c>
      <c r="L1933" t="s">
        <v>1658</v>
      </c>
      <c r="M1933" s="86">
        <v>41126</v>
      </c>
    </row>
    <row r="1934" spans="1:13" x14ac:dyDescent="0.2">
      <c r="A1934">
        <v>29158</v>
      </c>
      <c r="B1934" s="86">
        <v>40836</v>
      </c>
      <c r="C1934" t="s">
        <v>1659</v>
      </c>
      <c r="D1934">
        <v>12</v>
      </c>
      <c r="E1934">
        <v>2266.6999999999998</v>
      </c>
      <c r="F1934" t="s">
        <v>1672</v>
      </c>
      <c r="G1934">
        <v>23.76</v>
      </c>
      <c r="H1934" t="s">
        <v>1654</v>
      </c>
      <c r="I1934" t="s">
        <v>1676</v>
      </c>
      <c r="J1934" t="s">
        <v>1656</v>
      </c>
      <c r="K1934" t="s">
        <v>1673</v>
      </c>
      <c r="L1934" t="s">
        <v>1674</v>
      </c>
      <c r="M1934" s="86">
        <v>40837</v>
      </c>
    </row>
    <row r="1935" spans="1:13" x14ac:dyDescent="0.2">
      <c r="A1935">
        <v>15075</v>
      </c>
      <c r="B1935" s="86">
        <v>40090</v>
      </c>
      <c r="C1935" t="s">
        <v>1675</v>
      </c>
      <c r="D1935">
        <v>10</v>
      </c>
      <c r="E1935">
        <v>54.84</v>
      </c>
      <c r="F1935" t="s">
        <v>1660</v>
      </c>
      <c r="G1935">
        <v>5.14</v>
      </c>
      <c r="H1935" t="s">
        <v>1690</v>
      </c>
      <c r="I1935" t="s">
        <v>1655</v>
      </c>
      <c r="J1935" t="s">
        <v>1663</v>
      </c>
      <c r="K1935" t="s">
        <v>1677</v>
      </c>
      <c r="L1935" t="s">
        <v>1680</v>
      </c>
      <c r="M1935" s="86">
        <v>40092</v>
      </c>
    </row>
    <row r="1936" spans="1:13" x14ac:dyDescent="0.2">
      <c r="A1936">
        <v>7169</v>
      </c>
      <c r="B1936" s="86">
        <v>40263</v>
      </c>
      <c r="C1936" t="s">
        <v>1675</v>
      </c>
      <c r="D1936">
        <v>30</v>
      </c>
      <c r="E1936">
        <v>1580.6005</v>
      </c>
      <c r="F1936" t="s">
        <v>1660</v>
      </c>
      <c r="G1936">
        <v>2.79</v>
      </c>
      <c r="H1936" t="s">
        <v>1654</v>
      </c>
      <c r="I1936" t="s">
        <v>1667</v>
      </c>
      <c r="J1936" t="s">
        <v>1663</v>
      </c>
      <c r="K1936" t="s">
        <v>1664</v>
      </c>
      <c r="L1936" t="s">
        <v>1658</v>
      </c>
      <c r="M1936" s="86">
        <v>40265</v>
      </c>
    </row>
    <row r="1937" spans="1:13" x14ac:dyDescent="0.2">
      <c r="A1937">
        <v>4706</v>
      </c>
      <c r="B1937" s="86">
        <v>41271</v>
      </c>
      <c r="C1937" t="s">
        <v>1666</v>
      </c>
      <c r="D1937">
        <v>30</v>
      </c>
      <c r="E1937">
        <v>2116.6999999999998</v>
      </c>
      <c r="F1937" t="s">
        <v>1660</v>
      </c>
      <c r="G1937">
        <v>19.989999999999998</v>
      </c>
      <c r="H1937" t="s">
        <v>1681</v>
      </c>
      <c r="I1937" t="s">
        <v>1662</v>
      </c>
      <c r="J1937" t="s">
        <v>1668</v>
      </c>
      <c r="K1937" t="s">
        <v>1682</v>
      </c>
      <c r="L1937" t="s">
        <v>1658</v>
      </c>
      <c r="M1937" s="86">
        <v>41273</v>
      </c>
    </row>
    <row r="1938" spans="1:13" x14ac:dyDescent="0.2">
      <c r="A1938">
        <v>48609</v>
      </c>
      <c r="B1938" s="86">
        <v>40233</v>
      </c>
      <c r="C1938" t="s">
        <v>1659</v>
      </c>
      <c r="D1938">
        <v>5</v>
      </c>
      <c r="E1938">
        <v>186.5</v>
      </c>
      <c r="F1938" t="s">
        <v>1653</v>
      </c>
      <c r="G1938">
        <v>4.2699999999999996</v>
      </c>
      <c r="H1938" t="s">
        <v>1693</v>
      </c>
      <c r="I1938" t="s">
        <v>1667</v>
      </c>
      <c r="J1938" t="s">
        <v>1668</v>
      </c>
      <c r="K1938" t="s">
        <v>1669</v>
      </c>
      <c r="L1938" t="s">
        <v>1670</v>
      </c>
      <c r="M1938" s="86">
        <v>40234</v>
      </c>
    </row>
    <row r="1939" spans="1:13" x14ac:dyDescent="0.2">
      <c r="A1939">
        <v>53894</v>
      </c>
      <c r="B1939" s="86">
        <v>40001</v>
      </c>
      <c r="C1939" t="s">
        <v>1671</v>
      </c>
      <c r="D1939">
        <v>47</v>
      </c>
      <c r="E1939">
        <v>691.52</v>
      </c>
      <c r="F1939" t="s">
        <v>1660</v>
      </c>
      <c r="G1939">
        <v>5.3</v>
      </c>
      <c r="H1939" t="s">
        <v>1692</v>
      </c>
      <c r="I1939" t="s">
        <v>1655</v>
      </c>
      <c r="J1939" t="s">
        <v>1656</v>
      </c>
      <c r="K1939" t="s">
        <v>1657</v>
      </c>
      <c r="L1939" t="s">
        <v>1670</v>
      </c>
      <c r="M1939" s="86">
        <v>40002</v>
      </c>
    </row>
    <row r="1940" spans="1:13" x14ac:dyDescent="0.2">
      <c r="A1940">
        <v>51777</v>
      </c>
      <c r="B1940" s="86">
        <v>40593</v>
      </c>
      <c r="C1940" t="s">
        <v>1675</v>
      </c>
      <c r="D1940">
        <v>4</v>
      </c>
      <c r="E1940">
        <v>3465.97</v>
      </c>
      <c r="F1940" t="s">
        <v>1660</v>
      </c>
      <c r="G1940">
        <v>19.989999999999998</v>
      </c>
      <c r="H1940" t="s">
        <v>1690</v>
      </c>
      <c r="I1940" t="s">
        <v>1662</v>
      </c>
      <c r="J1940" t="s">
        <v>1668</v>
      </c>
      <c r="K1940" t="s">
        <v>1682</v>
      </c>
      <c r="L1940" t="s">
        <v>1658</v>
      </c>
      <c r="M1940" s="86">
        <v>40594</v>
      </c>
    </row>
    <row r="1941" spans="1:13" x14ac:dyDescent="0.2">
      <c r="A1941">
        <v>483</v>
      </c>
      <c r="B1941" s="86">
        <v>40734</v>
      </c>
      <c r="C1941" t="s">
        <v>1659</v>
      </c>
      <c r="D1941">
        <v>30</v>
      </c>
      <c r="E1941">
        <v>4965.7595000000001</v>
      </c>
      <c r="F1941" t="s">
        <v>1660</v>
      </c>
      <c r="G1941">
        <v>3.99</v>
      </c>
      <c r="H1941" t="s">
        <v>1699</v>
      </c>
      <c r="I1941" t="s">
        <v>1667</v>
      </c>
      <c r="J1941" t="s">
        <v>1663</v>
      </c>
      <c r="K1941" t="s">
        <v>1664</v>
      </c>
      <c r="L1941" t="s">
        <v>1658</v>
      </c>
      <c r="M1941" s="86">
        <v>40736</v>
      </c>
    </row>
    <row r="1942" spans="1:13" x14ac:dyDescent="0.2">
      <c r="A1942">
        <v>43045</v>
      </c>
      <c r="B1942" s="86">
        <v>41074</v>
      </c>
      <c r="C1942" t="s">
        <v>1675</v>
      </c>
      <c r="D1942">
        <v>12</v>
      </c>
      <c r="E1942">
        <v>418.44</v>
      </c>
      <c r="F1942" t="s">
        <v>1672</v>
      </c>
      <c r="G1942">
        <v>45.51</v>
      </c>
      <c r="H1942" t="s">
        <v>1688</v>
      </c>
      <c r="I1942" t="s">
        <v>1667</v>
      </c>
      <c r="J1942" t="s">
        <v>1656</v>
      </c>
      <c r="K1942" t="s">
        <v>1691</v>
      </c>
      <c r="L1942" t="s">
        <v>1698</v>
      </c>
      <c r="M1942" s="86">
        <v>41074</v>
      </c>
    </row>
    <row r="1943" spans="1:13" x14ac:dyDescent="0.2">
      <c r="A1943">
        <v>34976</v>
      </c>
      <c r="B1943" s="86">
        <v>41237</v>
      </c>
      <c r="C1943" t="s">
        <v>1675</v>
      </c>
      <c r="D1943">
        <v>45</v>
      </c>
      <c r="E1943">
        <v>4475</v>
      </c>
      <c r="F1943" t="s">
        <v>1672</v>
      </c>
      <c r="G1943">
        <v>74.349999999999994</v>
      </c>
      <c r="H1943" t="s">
        <v>1685</v>
      </c>
      <c r="I1943" t="s">
        <v>1676</v>
      </c>
      <c r="J1943" t="s">
        <v>1656</v>
      </c>
      <c r="K1943" t="s">
        <v>1673</v>
      </c>
      <c r="L1943" t="s">
        <v>1674</v>
      </c>
      <c r="M1943" s="86">
        <v>41239</v>
      </c>
    </row>
    <row r="1944" spans="1:13" x14ac:dyDescent="0.2">
      <c r="A1944">
        <v>21222</v>
      </c>
      <c r="B1944" s="86">
        <v>39847</v>
      </c>
      <c r="C1944" t="s">
        <v>1666</v>
      </c>
      <c r="D1944">
        <v>36</v>
      </c>
      <c r="E1944">
        <v>181.39</v>
      </c>
      <c r="F1944" t="s">
        <v>1660</v>
      </c>
      <c r="G1944">
        <v>3.63</v>
      </c>
      <c r="H1944" t="s">
        <v>1654</v>
      </c>
      <c r="I1944" t="s">
        <v>1676</v>
      </c>
      <c r="J1944" t="s">
        <v>1656</v>
      </c>
      <c r="K1944" t="s">
        <v>1657</v>
      </c>
      <c r="L1944" t="s">
        <v>1670</v>
      </c>
      <c r="M1944" s="86">
        <v>39849</v>
      </c>
    </row>
    <row r="1945" spans="1:13" x14ac:dyDescent="0.2">
      <c r="A1945">
        <v>34657</v>
      </c>
      <c r="B1945" s="86">
        <v>40303</v>
      </c>
      <c r="C1945" t="s">
        <v>1652</v>
      </c>
      <c r="D1945">
        <v>46</v>
      </c>
      <c r="E1945">
        <v>1396.75</v>
      </c>
      <c r="F1945" t="s">
        <v>1653</v>
      </c>
      <c r="G1945">
        <v>19.510000000000002</v>
      </c>
      <c r="H1945" t="s">
        <v>1683</v>
      </c>
      <c r="I1945" t="s">
        <v>1667</v>
      </c>
      <c r="J1945" t="s">
        <v>1668</v>
      </c>
      <c r="K1945" t="s">
        <v>1696</v>
      </c>
      <c r="L1945" t="s">
        <v>1658</v>
      </c>
      <c r="M1945" s="86">
        <v>40312</v>
      </c>
    </row>
    <row r="1946" spans="1:13" x14ac:dyDescent="0.2">
      <c r="A1946">
        <v>42529</v>
      </c>
      <c r="B1946" s="86">
        <v>40461</v>
      </c>
      <c r="C1946" t="s">
        <v>1652</v>
      </c>
      <c r="D1946">
        <v>48</v>
      </c>
      <c r="E1946">
        <v>2996.93</v>
      </c>
      <c r="F1946" t="s">
        <v>1660</v>
      </c>
      <c r="G1946">
        <v>3.5</v>
      </c>
      <c r="H1946" t="s">
        <v>1683</v>
      </c>
      <c r="I1946" t="s">
        <v>1662</v>
      </c>
      <c r="J1946" t="s">
        <v>1668</v>
      </c>
      <c r="K1946" t="s">
        <v>1702</v>
      </c>
      <c r="L1946" t="s">
        <v>1658</v>
      </c>
      <c r="M1946" s="86">
        <v>40465</v>
      </c>
    </row>
    <row r="1947" spans="1:13" x14ac:dyDescent="0.2">
      <c r="A1947">
        <v>1985</v>
      </c>
      <c r="B1947" s="86">
        <v>40057</v>
      </c>
      <c r="C1947" t="s">
        <v>1666</v>
      </c>
      <c r="D1947">
        <v>1</v>
      </c>
      <c r="E1947">
        <v>11.35</v>
      </c>
      <c r="F1947" t="s">
        <v>1660</v>
      </c>
      <c r="G1947">
        <v>5.67</v>
      </c>
      <c r="H1947" t="s">
        <v>1683</v>
      </c>
      <c r="I1947" t="s">
        <v>1676</v>
      </c>
      <c r="J1947" t="s">
        <v>1668</v>
      </c>
      <c r="K1947" t="s">
        <v>1679</v>
      </c>
      <c r="L1947" t="s">
        <v>1658</v>
      </c>
      <c r="M1947" s="86">
        <v>40059</v>
      </c>
    </row>
    <row r="1948" spans="1:13" x14ac:dyDescent="0.2">
      <c r="A1948">
        <v>20261</v>
      </c>
      <c r="B1948" s="86">
        <v>39953</v>
      </c>
      <c r="C1948" t="s">
        <v>1675</v>
      </c>
      <c r="D1948">
        <v>21</v>
      </c>
      <c r="E1948">
        <v>1259.4535000000001</v>
      </c>
      <c r="F1948" t="s">
        <v>1653</v>
      </c>
      <c r="G1948">
        <v>8.99</v>
      </c>
      <c r="H1948" t="s">
        <v>1661</v>
      </c>
      <c r="I1948" t="s">
        <v>1662</v>
      </c>
      <c r="J1948" t="s">
        <v>1663</v>
      </c>
      <c r="K1948" t="s">
        <v>1664</v>
      </c>
      <c r="L1948" t="s">
        <v>1658</v>
      </c>
      <c r="M1948" s="86">
        <v>39954</v>
      </c>
    </row>
    <row r="1949" spans="1:13" x14ac:dyDescent="0.2">
      <c r="A1949">
        <v>29127</v>
      </c>
      <c r="B1949" s="86">
        <v>39903</v>
      </c>
      <c r="C1949" t="s">
        <v>1671</v>
      </c>
      <c r="D1949">
        <v>18</v>
      </c>
      <c r="E1949">
        <v>31.13</v>
      </c>
      <c r="F1949" t="s">
        <v>1660</v>
      </c>
      <c r="G1949">
        <v>1</v>
      </c>
      <c r="H1949" t="s">
        <v>1690</v>
      </c>
      <c r="I1949" t="s">
        <v>1655</v>
      </c>
      <c r="J1949" t="s">
        <v>1668</v>
      </c>
      <c r="K1949" t="s">
        <v>1669</v>
      </c>
      <c r="L1949" t="s">
        <v>1670</v>
      </c>
      <c r="M1949" s="86">
        <v>39905</v>
      </c>
    </row>
    <row r="1950" spans="1:13" x14ac:dyDescent="0.2">
      <c r="A1950">
        <v>10567</v>
      </c>
      <c r="B1950" s="86">
        <v>40997</v>
      </c>
      <c r="C1950" t="s">
        <v>1659</v>
      </c>
      <c r="D1950">
        <v>10</v>
      </c>
      <c r="E1950">
        <v>1111.008</v>
      </c>
      <c r="F1950" t="s">
        <v>1672</v>
      </c>
      <c r="G1950">
        <v>43.75</v>
      </c>
      <c r="H1950" t="s">
        <v>1688</v>
      </c>
      <c r="I1950" t="s">
        <v>1676</v>
      </c>
      <c r="J1950" t="s">
        <v>1656</v>
      </c>
      <c r="K1950" t="s">
        <v>1691</v>
      </c>
      <c r="L1950" t="s">
        <v>1698</v>
      </c>
      <c r="M1950" s="86">
        <v>40998</v>
      </c>
    </row>
    <row r="1951" spans="1:13" x14ac:dyDescent="0.2">
      <c r="A1951">
        <v>7427</v>
      </c>
      <c r="B1951" s="86">
        <v>41258</v>
      </c>
      <c r="C1951" t="s">
        <v>1666</v>
      </c>
      <c r="D1951">
        <v>47</v>
      </c>
      <c r="E1951">
        <v>16002.29</v>
      </c>
      <c r="F1951" t="s">
        <v>1660</v>
      </c>
      <c r="G1951">
        <v>19.989999999999998</v>
      </c>
      <c r="H1951" t="s">
        <v>1654</v>
      </c>
      <c r="I1951" t="s">
        <v>1667</v>
      </c>
      <c r="J1951" t="s">
        <v>1668</v>
      </c>
      <c r="K1951" t="s">
        <v>1702</v>
      </c>
      <c r="L1951" t="s">
        <v>1658</v>
      </c>
      <c r="M1951" s="86">
        <v>41258</v>
      </c>
    </row>
    <row r="1952" spans="1:13" x14ac:dyDescent="0.2">
      <c r="A1952">
        <v>53477</v>
      </c>
      <c r="B1952" s="86">
        <v>41034</v>
      </c>
      <c r="C1952" t="s">
        <v>1659</v>
      </c>
      <c r="D1952">
        <v>27</v>
      </c>
      <c r="E1952">
        <v>8161.93</v>
      </c>
      <c r="F1952" t="s">
        <v>1672</v>
      </c>
      <c r="G1952">
        <v>64.73</v>
      </c>
      <c r="H1952" t="s">
        <v>1690</v>
      </c>
      <c r="I1952" t="s">
        <v>1667</v>
      </c>
      <c r="J1952" t="s">
        <v>1656</v>
      </c>
      <c r="K1952" t="s">
        <v>1673</v>
      </c>
      <c r="L1952" t="s">
        <v>1674</v>
      </c>
      <c r="M1952" s="86">
        <v>41035</v>
      </c>
    </row>
    <row r="1953" spans="1:13" x14ac:dyDescent="0.2">
      <c r="A1953">
        <v>5830</v>
      </c>
      <c r="B1953" s="86">
        <v>40261</v>
      </c>
      <c r="C1953" t="s">
        <v>1675</v>
      </c>
      <c r="D1953">
        <v>49</v>
      </c>
      <c r="E1953">
        <v>2012.14</v>
      </c>
      <c r="F1953" t="s">
        <v>1660</v>
      </c>
      <c r="G1953">
        <v>14.45</v>
      </c>
      <c r="H1953" t="s">
        <v>1692</v>
      </c>
      <c r="I1953" t="s">
        <v>1667</v>
      </c>
      <c r="J1953" t="s">
        <v>1656</v>
      </c>
      <c r="K1953" t="s">
        <v>1657</v>
      </c>
      <c r="L1953" t="s">
        <v>1687</v>
      </c>
      <c r="M1953" s="86">
        <v>40262</v>
      </c>
    </row>
    <row r="1954" spans="1:13" x14ac:dyDescent="0.2">
      <c r="A1954">
        <v>10981</v>
      </c>
      <c r="B1954" s="86">
        <v>40312</v>
      </c>
      <c r="C1954" t="s">
        <v>1659</v>
      </c>
      <c r="D1954">
        <v>41</v>
      </c>
      <c r="E1954">
        <v>73.36</v>
      </c>
      <c r="F1954" t="s">
        <v>1660</v>
      </c>
      <c r="G1954">
        <v>2.58</v>
      </c>
      <c r="H1954" t="s">
        <v>1685</v>
      </c>
      <c r="I1954" t="s">
        <v>1676</v>
      </c>
      <c r="J1954" t="s">
        <v>1668</v>
      </c>
      <c r="K1954" t="s">
        <v>1700</v>
      </c>
      <c r="L1954" t="s">
        <v>1670</v>
      </c>
      <c r="M1954" s="86">
        <v>40314</v>
      </c>
    </row>
    <row r="1955" spans="1:13" x14ac:dyDescent="0.2">
      <c r="A1955">
        <v>14983</v>
      </c>
      <c r="B1955" s="86">
        <v>39855</v>
      </c>
      <c r="C1955" t="s">
        <v>1659</v>
      </c>
      <c r="D1955">
        <v>18</v>
      </c>
      <c r="E1955">
        <v>3015.4940000000001</v>
      </c>
      <c r="F1955" t="s">
        <v>1660</v>
      </c>
      <c r="G1955">
        <v>8.99</v>
      </c>
      <c r="H1955" t="s">
        <v>1688</v>
      </c>
      <c r="I1955" t="s">
        <v>1655</v>
      </c>
      <c r="J1955" t="s">
        <v>1663</v>
      </c>
      <c r="K1955" t="s">
        <v>1664</v>
      </c>
      <c r="L1955" t="s">
        <v>1658</v>
      </c>
      <c r="M1955" s="86">
        <v>39856</v>
      </c>
    </row>
    <row r="1956" spans="1:13" x14ac:dyDescent="0.2">
      <c r="A1956">
        <v>43170</v>
      </c>
      <c r="B1956" s="86">
        <v>40311</v>
      </c>
      <c r="C1956" t="s">
        <v>1652</v>
      </c>
      <c r="D1956">
        <v>40</v>
      </c>
      <c r="E1956">
        <v>1305.8499999999999</v>
      </c>
      <c r="F1956" t="s">
        <v>1660</v>
      </c>
      <c r="G1956">
        <v>17.079999999999998</v>
      </c>
      <c r="H1956" t="s">
        <v>1654</v>
      </c>
      <c r="I1956" t="s">
        <v>1662</v>
      </c>
      <c r="J1956" t="s">
        <v>1668</v>
      </c>
      <c r="K1956" t="s">
        <v>1679</v>
      </c>
      <c r="L1956" t="s">
        <v>1658</v>
      </c>
      <c r="M1956" s="86">
        <v>40315</v>
      </c>
    </row>
    <row r="1957" spans="1:13" x14ac:dyDescent="0.2">
      <c r="A1957">
        <v>48709</v>
      </c>
      <c r="B1957" s="86">
        <v>40783</v>
      </c>
      <c r="C1957" t="s">
        <v>1659</v>
      </c>
      <c r="D1957">
        <v>17</v>
      </c>
      <c r="E1957">
        <v>47.12</v>
      </c>
      <c r="F1957" t="s">
        <v>1660</v>
      </c>
      <c r="G1957">
        <v>4.28</v>
      </c>
      <c r="H1957" t="s">
        <v>1654</v>
      </c>
      <c r="I1957" t="s">
        <v>1667</v>
      </c>
      <c r="J1957" t="s">
        <v>1668</v>
      </c>
      <c r="K1957" t="s">
        <v>1669</v>
      </c>
      <c r="L1957" t="s">
        <v>1670</v>
      </c>
      <c r="M1957" s="86">
        <v>40785</v>
      </c>
    </row>
    <row r="1958" spans="1:13" x14ac:dyDescent="0.2">
      <c r="A1958">
        <v>31040</v>
      </c>
      <c r="B1958" s="86">
        <v>40435</v>
      </c>
      <c r="C1958" t="s">
        <v>1666</v>
      </c>
      <c r="D1958">
        <v>23</v>
      </c>
      <c r="E1958">
        <v>872.97</v>
      </c>
      <c r="F1958" t="s">
        <v>1660</v>
      </c>
      <c r="G1958">
        <v>4</v>
      </c>
      <c r="H1958" t="s">
        <v>1683</v>
      </c>
      <c r="I1958" t="s">
        <v>1667</v>
      </c>
      <c r="J1958" t="s">
        <v>1663</v>
      </c>
      <c r="K1958" t="s">
        <v>1677</v>
      </c>
      <c r="L1958" t="s">
        <v>1658</v>
      </c>
      <c r="M1958" s="86">
        <v>40437</v>
      </c>
    </row>
    <row r="1959" spans="1:13" x14ac:dyDescent="0.2">
      <c r="A1959">
        <v>20384</v>
      </c>
      <c r="B1959" s="86">
        <v>40841</v>
      </c>
      <c r="C1959" t="s">
        <v>1652</v>
      </c>
      <c r="D1959">
        <v>32</v>
      </c>
      <c r="E1959">
        <v>6902.51</v>
      </c>
      <c r="F1959" t="s">
        <v>1672</v>
      </c>
      <c r="G1959">
        <v>110.2</v>
      </c>
      <c r="H1959" t="s">
        <v>1683</v>
      </c>
      <c r="I1959" t="s">
        <v>1667</v>
      </c>
      <c r="J1959" t="s">
        <v>1656</v>
      </c>
      <c r="K1959" t="s">
        <v>1691</v>
      </c>
      <c r="L1959" t="s">
        <v>1698</v>
      </c>
      <c r="M1959" s="86">
        <v>40845</v>
      </c>
    </row>
    <row r="1960" spans="1:13" x14ac:dyDescent="0.2">
      <c r="A1960">
        <v>15106</v>
      </c>
      <c r="B1960" s="86">
        <v>40570</v>
      </c>
      <c r="C1960" t="s">
        <v>1666</v>
      </c>
      <c r="D1960">
        <v>39</v>
      </c>
      <c r="E1960">
        <v>5403.37</v>
      </c>
      <c r="F1960" t="s">
        <v>1672</v>
      </c>
      <c r="G1960">
        <v>17.850000000000001</v>
      </c>
      <c r="H1960" t="s">
        <v>1678</v>
      </c>
      <c r="I1960" t="s">
        <v>1676</v>
      </c>
      <c r="J1960" t="s">
        <v>1663</v>
      </c>
      <c r="K1960" t="s">
        <v>1695</v>
      </c>
      <c r="L1960" t="s">
        <v>1674</v>
      </c>
      <c r="M1960" s="86">
        <v>40570</v>
      </c>
    </row>
    <row r="1961" spans="1:13" x14ac:dyDescent="0.2">
      <c r="A1961">
        <v>16932</v>
      </c>
      <c r="B1961" s="86">
        <v>40283</v>
      </c>
      <c r="C1961" t="s">
        <v>1671</v>
      </c>
      <c r="D1961">
        <v>20</v>
      </c>
      <c r="E1961">
        <v>127.16</v>
      </c>
      <c r="F1961" t="s">
        <v>1660</v>
      </c>
      <c r="G1961">
        <v>1.56</v>
      </c>
      <c r="H1961" t="s">
        <v>1678</v>
      </c>
      <c r="I1961" t="s">
        <v>1655</v>
      </c>
      <c r="J1961" t="s">
        <v>1668</v>
      </c>
      <c r="K1961" t="s">
        <v>1669</v>
      </c>
      <c r="L1961" t="s">
        <v>1670</v>
      </c>
      <c r="M1961" s="86">
        <v>40283</v>
      </c>
    </row>
    <row r="1962" spans="1:13" x14ac:dyDescent="0.2">
      <c r="A1962">
        <v>12451</v>
      </c>
      <c r="B1962" s="86">
        <v>40287</v>
      </c>
      <c r="C1962" t="s">
        <v>1652</v>
      </c>
      <c r="D1962">
        <v>26</v>
      </c>
      <c r="E1962">
        <v>3662.16</v>
      </c>
      <c r="F1962" t="s">
        <v>1672</v>
      </c>
      <c r="G1962">
        <v>54.74</v>
      </c>
      <c r="H1962" t="s">
        <v>1690</v>
      </c>
      <c r="I1962" t="s">
        <v>1662</v>
      </c>
      <c r="J1962" t="s">
        <v>1656</v>
      </c>
      <c r="K1962" t="s">
        <v>1701</v>
      </c>
      <c r="L1962" t="s">
        <v>1698</v>
      </c>
      <c r="M1962" s="86">
        <v>40289</v>
      </c>
    </row>
    <row r="1963" spans="1:13" x14ac:dyDescent="0.2">
      <c r="A1963">
        <v>28259</v>
      </c>
      <c r="B1963" s="86">
        <v>40121</v>
      </c>
      <c r="C1963" t="s">
        <v>1659</v>
      </c>
      <c r="D1963">
        <v>22</v>
      </c>
      <c r="E1963">
        <v>249.24</v>
      </c>
      <c r="F1963" t="s">
        <v>1660</v>
      </c>
      <c r="G1963">
        <v>6.5</v>
      </c>
      <c r="H1963" t="s">
        <v>1690</v>
      </c>
      <c r="I1963" t="s">
        <v>1655</v>
      </c>
      <c r="J1963" t="s">
        <v>1663</v>
      </c>
      <c r="K1963" t="s">
        <v>1677</v>
      </c>
      <c r="L1963" t="s">
        <v>1658</v>
      </c>
      <c r="M1963" s="86">
        <v>40123</v>
      </c>
    </row>
    <row r="1964" spans="1:13" x14ac:dyDescent="0.2">
      <c r="A1964">
        <v>52576</v>
      </c>
      <c r="B1964" s="86">
        <v>39900</v>
      </c>
      <c r="C1964" t="s">
        <v>1652</v>
      </c>
      <c r="D1964">
        <v>10</v>
      </c>
      <c r="E1964">
        <v>958.18</v>
      </c>
      <c r="F1964" t="s">
        <v>1672</v>
      </c>
      <c r="G1964">
        <v>14</v>
      </c>
      <c r="H1964" t="s">
        <v>1693</v>
      </c>
      <c r="I1964" t="s">
        <v>1676</v>
      </c>
      <c r="J1964" t="s">
        <v>1663</v>
      </c>
      <c r="K1964" t="s">
        <v>1695</v>
      </c>
      <c r="L1964" t="s">
        <v>1674</v>
      </c>
      <c r="M1964" s="86">
        <v>39900</v>
      </c>
    </row>
    <row r="1965" spans="1:13" x14ac:dyDescent="0.2">
      <c r="A1965">
        <v>52195</v>
      </c>
      <c r="B1965" s="86">
        <v>40842</v>
      </c>
      <c r="C1965" t="s">
        <v>1666</v>
      </c>
      <c r="D1965">
        <v>19</v>
      </c>
      <c r="E1965">
        <v>267</v>
      </c>
      <c r="F1965" t="s">
        <v>1660</v>
      </c>
      <c r="G1965">
        <v>7.17</v>
      </c>
      <c r="H1965" t="s">
        <v>1692</v>
      </c>
      <c r="I1965" t="s">
        <v>1662</v>
      </c>
      <c r="J1965" t="s">
        <v>1668</v>
      </c>
      <c r="K1965" t="s">
        <v>1682</v>
      </c>
      <c r="L1965" t="s">
        <v>1658</v>
      </c>
      <c r="M1965" s="86">
        <v>40843</v>
      </c>
    </row>
    <row r="1966" spans="1:13" x14ac:dyDescent="0.2">
      <c r="A1966">
        <v>48416</v>
      </c>
      <c r="B1966" s="86">
        <v>40000</v>
      </c>
      <c r="C1966" t="s">
        <v>1666</v>
      </c>
      <c r="D1966">
        <v>23</v>
      </c>
      <c r="E1966">
        <v>167.66</v>
      </c>
      <c r="F1966" t="s">
        <v>1660</v>
      </c>
      <c r="G1966">
        <v>4.91</v>
      </c>
      <c r="H1966" t="s">
        <v>1685</v>
      </c>
      <c r="I1966" t="s">
        <v>1662</v>
      </c>
      <c r="J1966" t="s">
        <v>1668</v>
      </c>
      <c r="K1966" t="s">
        <v>1679</v>
      </c>
      <c r="L1966" t="s">
        <v>1658</v>
      </c>
      <c r="M1966" s="86">
        <v>40002</v>
      </c>
    </row>
    <row r="1967" spans="1:13" x14ac:dyDescent="0.2">
      <c r="A1967">
        <v>48164</v>
      </c>
      <c r="B1967" s="86">
        <v>40845</v>
      </c>
      <c r="C1967" t="s">
        <v>1659</v>
      </c>
      <c r="D1967">
        <v>33</v>
      </c>
      <c r="E1967">
        <v>94.39</v>
      </c>
      <c r="F1967" t="s">
        <v>1660</v>
      </c>
      <c r="G1967">
        <v>0.7</v>
      </c>
      <c r="H1967" t="s">
        <v>1661</v>
      </c>
      <c r="I1967" t="s">
        <v>1662</v>
      </c>
      <c r="J1967" t="s">
        <v>1668</v>
      </c>
      <c r="K1967" t="s">
        <v>1669</v>
      </c>
      <c r="L1967" t="s">
        <v>1670</v>
      </c>
      <c r="M1967" s="86">
        <v>40847</v>
      </c>
    </row>
    <row r="1968" spans="1:13" x14ac:dyDescent="0.2">
      <c r="A1968">
        <v>23232</v>
      </c>
      <c r="B1968" s="86">
        <v>40284</v>
      </c>
      <c r="C1968" t="s">
        <v>1659</v>
      </c>
      <c r="D1968">
        <v>20</v>
      </c>
      <c r="E1968">
        <v>140.31</v>
      </c>
      <c r="F1968" t="s">
        <v>1660</v>
      </c>
      <c r="G1968">
        <v>8.74</v>
      </c>
      <c r="H1968" t="s">
        <v>1690</v>
      </c>
      <c r="I1968" t="s">
        <v>1676</v>
      </c>
      <c r="J1968" t="s">
        <v>1668</v>
      </c>
      <c r="K1968" t="s">
        <v>1679</v>
      </c>
      <c r="L1968" t="s">
        <v>1658</v>
      </c>
      <c r="M1968" s="86">
        <v>40284</v>
      </c>
    </row>
    <row r="1969" spans="1:13" x14ac:dyDescent="0.2">
      <c r="A1969">
        <v>6272</v>
      </c>
      <c r="B1969" s="86">
        <v>40236</v>
      </c>
      <c r="C1969" t="s">
        <v>1659</v>
      </c>
      <c r="D1969">
        <v>31</v>
      </c>
      <c r="E1969">
        <v>3232.68</v>
      </c>
      <c r="F1969" t="s">
        <v>1660</v>
      </c>
      <c r="G1969">
        <v>13.99</v>
      </c>
      <c r="H1969" t="s">
        <v>1688</v>
      </c>
      <c r="I1969" t="s">
        <v>1667</v>
      </c>
      <c r="J1969" t="s">
        <v>1656</v>
      </c>
      <c r="K1969" t="s">
        <v>1657</v>
      </c>
      <c r="L1969" t="s">
        <v>1665</v>
      </c>
      <c r="M1969" s="86">
        <v>40238</v>
      </c>
    </row>
    <row r="1970" spans="1:13" x14ac:dyDescent="0.2">
      <c r="A1970">
        <v>4199</v>
      </c>
      <c r="B1970" s="86">
        <v>40951</v>
      </c>
      <c r="C1970" t="s">
        <v>1671</v>
      </c>
      <c r="D1970">
        <v>43</v>
      </c>
      <c r="E1970">
        <v>639.71</v>
      </c>
      <c r="F1970" t="s">
        <v>1653</v>
      </c>
      <c r="G1970">
        <v>5.3</v>
      </c>
      <c r="H1970" t="s">
        <v>1685</v>
      </c>
      <c r="I1970" t="s">
        <v>1667</v>
      </c>
      <c r="J1970" t="s">
        <v>1656</v>
      </c>
      <c r="K1970" t="s">
        <v>1657</v>
      </c>
      <c r="L1970" t="s">
        <v>1670</v>
      </c>
      <c r="M1970" s="86">
        <v>40952</v>
      </c>
    </row>
    <row r="1971" spans="1:13" x14ac:dyDescent="0.2">
      <c r="A1971">
        <v>46307</v>
      </c>
      <c r="B1971" s="86">
        <v>40580</v>
      </c>
      <c r="C1971" t="s">
        <v>1675</v>
      </c>
      <c r="D1971">
        <v>27</v>
      </c>
      <c r="E1971">
        <v>1217.77</v>
      </c>
      <c r="F1971" t="s">
        <v>1660</v>
      </c>
      <c r="G1971">
        <v>6.22</v>
      </c>
      <c r="H1971" t="s">
        <v>1661</v>
      </c>
      <c r="I1971" t="s">
        <v>1655</v>
      </c>
      <c r="J1971" t="s">
        <v>1668</v>
      </c>
      <c r="K1971" t="s">
        <v>1694</v>
      </c>
      <c r="L1971" t="s">
        <v>1658</v>
      </c>
      <c r="M1971" s="86">
        <v>40583</v>
      </c>
    </row>
    <row r="1972" spans="1:13" x14ac:dyDescent="0.2">
      <c r="A1972">
        <v>50945</v>
      </c>
      <c r="B1972" s="86">
        <v>40550</v>
      </c>
      <c r="C1972" t="s">
        <v>1671</v>
      </c>
      <c r="D1972">
        <v>27</v>
      </c>
      <c r="E1972">
        <v>834.0625</v>
      </c>
      <c r="F1972" t="s">
        <v>1660</v>
      </c>
      <c r="G1972">
        <v>1.25</v>
      </c>
      <c r="H1972" t="s">
        <v>1692</v>
      </c>
      <c r="I1972" t="s">
        <v>1676</v>
      </c>
      <c r="J1972" t="s">
        <v>1663</v>
      </c>
      <c r="K1972" t="s">
        <v>1664</v>
      </c>
      <c r="L1972" t="s">
        <v>1680</v>
      </c>
      <c r="M1972" s="86">
        <v>40552</v>
      </c>
    </row>
    <row r="1973" spans="1:13" x14ac:dyDescent="0.2">
      <c r="A1973">
        <v>995</v>
      </c>
      <c r="B1973" s="86">
        <v>40693</v>
      </c>
      <c r="C1973" t="s">
        <v>1675</v>
      </c>
      <c r="D1973">
        <v>46</v>
      </c>
      <c r="E1973">
        <v>1815.49</v>
      </c>
      <c r="F1973" t="s">
        <v>1660</v>
      </c>
      <c r="G1973">
        <v>3.04</v>
      </c>
      <c r="H1973" t="s">
        <v>1699</v>
      </c>
      <c r="I1973" t="s">
        <v>1676</v>
      </c>
      <c r="J1973" t="s">
        <v>1656</v>
      </c>
      <c r="K1973" t="s">
        <v>1657</v>
      </c>
      <c r="L1973" t="s">
        <v>1670</v>
      </c>
      <c r="M1973" s="86">
        <v>40694</v>
      </c>
    </row>
    <row r="1974" spans="1:13" x14ac:dyDescent="0.2">
      <c r="A1974">
        <v>47168</v>
      </c>
      <c r="B1974" s="86">
        <v>39985</v>
      </c>
      <c r="C1974" t="s">
        <v>1666</v>
      </c>
      <c r="D1974">
        <v>24</v>
      </c>
      <c r="E1974">
        <v>2920.83</v>
      </c>
      <c r="F1974" t="s">
        <v>1672</v>
      </c>
      <c r="G1974">
        <v>14</v>
      </c>
      <c r="H1974" t="s">
        <v>1661</v>
      </c>
      <c r="I1974" t="s">
        <v>1667</v>
      </c>
      <c r="J1974" t="s">
        <v>1663</v>
      </c>
      <c r="K1974" t="s">
        <v>1695</v>
      </c>
      <c r="L1974" t="s">
        <v>1674</v>
      </c>
      <c r="M1974" s="86">
        <v>39986</v>
      </c>
    </row>
    <row r="1975" spans="1:13" x14ac:dyDescent="0.2">
      <c r="A1975">
        <v>43875</v>
      </c>
      <c r="B1975" s="86">
        <v>40884</v>
      </c>
      <c r="C1975" t="s">
        <v>1671</v>
      </c>
      <c r="D1975">
        <v>16</v>
      </c>
      <c r="E1975">
        <v>2795.0039999999999</v>
      </c>
      <c r="F1975" t="s">
        <v>1660</v>
      </c>
      <c r="G1975">
        <v>8.99</v>
      </c>
      <c r="H1975" t="s">
        <v>1661</v>
      </c>
      <c r="I1975" t="s">
        <v>1667</v>
      </c>
      <c r="J1975" t="s">
        <v>1663</v>
      </c>
      <c r="K1975" t="s">
        <v>1664</v>
      </c>
      <c r="L1975" t="s">
        <v>1658</v>
      </c>
      <c r="M1975" s="86">
        <v>40885</v>
      </c>
    </row>
    <row r="1976" spans="1:13" x14ac:dyDescent="0.2">
      <c r="A1976">
        <v>21539</v>
      </c>
      <c r="B1976" s="86">
        <v>40368</v>
      </c>
      <c r="C1976" t="s">
        <v>1675</v>
      </c>
      <c r="D1976">
        <v>18</v>
      </c>
      <c r="E1976">
        <v>388.13</v>
      </c>
      <c r="F1976" t="s">
        <v>1660</v>
      </c>
      <c r="G1976">
        <v>8.32</v>
      </c>
      <c r="H1976" t="s">
        <v>1681</v>
      </c>
      <c r="I1976" t="s">
        <v>1655</v>
      </c>
      <c r="J1976" t="s">
        <v>1668</v>
      </c>
      <c r="K1976" t="s">
        <v>1679</v>
      </c>
      <c r="L1976" t="s">
        <v>1670</v>
      </c>
      <c r="M1976" s="86">
        <v>40369</v>
      </c>
    </row>
    <row r="1977" spans="1:13" x14ac:dyDescent="0.2">
      <c r="A1977">
        <v>1542</v>
      </c>
      <c r="B1977" s="86">
        <v>40435</v>
      </c>
      <c r="C1977" t="s">
        <v>1675</v>
      </c>
      <c r="D1977">
        <v>13</v>
      </c>
      <c r="E1977">
        <v>448</v>
      </c>
      <c r="F1977" t="s">
        <v>1660</v>
      </c>
      <c r="G1977">
        <v>6.31</v>
      </c>
      <c r="H1977" t="s">
        <v>1690</v>
      </c>
      <c r="I1977" t="s">
        <v>1655</v>
      </c>
      <c r="J1977" t="s">
        <v>1668</v>
      </c>
      <c r="K1977" t="s">
        <v>1694</v>
      </c>
      <c r="L1977" t="s">
        <v>1658</v>
      </c>
      <c r="M1977" s="86">
        <v>40437</v>
      </c>
    </row>
    <row r="1978" spans="1:13" x14ac:dyDescent="0.2">
      <c r="A1978">
        <v>17152</v>
      </c>
      <c r="B1978" s="86">
        <v>40980</v>
      </c>
      <c r="C1978" t="s">
        <v>1659</v>
      </c>
      <c r="D1978">
        <v>32</v>
      </c>
      <c r="E1978">
        <v>236.45</v>
      </c>
      <c r="F1978" t="s">
        <v>1660</v>
      </c>
      <c r="G1978">
        <v>9.69</v>
      </c>
      <c r="H1978" t="s">
        <v>1661</v>
      </c>
      <c r="I1978" t="s">
        <v>1676</v>
      </c>
      <c r="J1978" t="s">
        <v>1668</v>
      </c>
      <c r="K1978" t="s">
        <v>1694</v>
      </c>
      <c r="L1978" t="s">
        <v>1658</v>
      </c>
      <c r="M1978" s="86">
        <v>40981</v>
      </c>
    </row>
    <row r="1979" spans="1:13" x14ac:dyDescent="0.2">
      <c r="A1979">
        <v>49990</v>
      </c>
      <c r="B1979" s="86">
        <v>40061</v>
      </c>
      <c r="C1979" t="s">
        <v>1666</v>
      </c>
      <c r="D1979">
        <v>11</v>
      </c>
      <c r="E1979">
        <v>5155.3500000000004</v>
      </c>
      <c r="F1979" t="s">
        <v>1672</v>
      </c>
      <c r="G1979">
        <v>14.7</v>
      </c>
      <c r="H1979" t="s">
        <v>1690</v>
      </c>
      <c r="I1979" t="s">
        <v>1667</v>
      </c>
      <c r="J1979" t="s">
        <v>1663</v>
      </c>
      <c r="K1979" t="s">
        <v>1695</v>
      </c>
      <c r="L1979" t="s">
        <v>1674</v>
      </c>
      <c r="M1979" s="86">
        <v>40061</v>
      </c>
    </row>
    <row r="1980" spans="1:13" x14ac:dyDescent="0.2">
      <c r="A1980">
        <v>14115</v>
      </c>
      <c r="B1980" s="86">
        <v>40039</v>
      </c>
      <c r="C1980" t="s">
        <v>1666</v>
      </c>
      <c r="D1980">
        <v>24</v>
      </c>
      <c r="E1980">
        <v>158.78</v>
      </c>
      <c r="F1980" t="s">
        <v>1660</v>
      </c>
      <c r="G1980">
        <v>5.41</v>
      </c>
      <c r="H1980" t="s">
        <v>1661</v>
      </c>
      <c r="I1980" t="s">
        <v>1655</v>
      </c>
      <c r="J1980" t="s">
        <v>1656</v>
      </c>
      <c r="K1980" t="s">
        <v>1657</v>
      </c>
      <c r="L1980" t="s">
        <v>1658</v>
      </c>
      <c r="M1980" s="86">
        <v>40041</v>
      </c>
    </row>
    <row r="1981" spans="1:13" x14ac:dyDescent="0.2">
      <c r="A1981">
        <v>14114</v>
      </c>
      <c r="B1981" s="86">
        <v>39909</v>
      </c>
      <c r="C1981" t="s">
        <v>1671</v>
      </c>
      <c r="D1981">
        <v>41</v>
      </c>
      <c r="E1981">
        <v>241.9</v>
      </c>
      <c r="F1981" t="s">
        <v>1660</v>
      </c>
      <c r="G1981">
        <v>5.92</v>
      </c>
      <c r="H1981" t="s">
        <v>1683</v>
      </c>
      <c r="I1981" t="s">
        <v>1662</v>
      </c>
      <c r="J1981" t="s">
        <v>1656</v>
      </c>
      <c r="K1981" t="s">
        <v>1657</v>
      </c>
      <c r="L1981" t="s">
        <v>1665</v>
      </c>
      <c r="M1981" s="86">
        <v>39909</v>
      </c>
    </row>
    <row r="1982" spans="1:13" x14ac:dyDescent="0.2">
      <c r="A1982">
        <v>58851</v>
      </c>
      <c r="B1982" s="86">
        <v>40336</v>
      </c>
      <c r="C1982" t="s">
        <v>1652</v>
      </c>
      <c r="D1982">
        <v>14</v>
      </c>
      <c r="E1982">
        <v>2027.55</v>
      </c>
      <c r="F1982" t="s">
        <v>1660</v>
      </c>
      <c r="G1982">
        <v>13.99</v>
      </c>
      <c r="H1982" t="s">
        <v>1661</v>
      </c>
      <c r="I1982" t="s">
        <v>1667</v>
      </c>
      <c r="J1982" t="s">
        <v>1663</v>
      </c>
      <c r="K1982" t="s">
        <v>1695</v>
      </c>
      <c r="L1982" t="s">
        <v>1665</v>
      </c>
      <c r="M1982" s="86">
        <v>40343</v>
      </c>
    </row>
    <row r="1983" spans="1:13" x14ac:dyDescent="0.2">
      <c r="A1983">
        <v>49767</v>
      </c>
      <c r="B1983" s="86">
        <v>40490</v>
      </c>
      <c r="C1983" t="s">
        <v>1671</v>
      </c>
      <c r="D1983">
        <v>7</v>
      </c>
      <c r="E1983">
        <v>50.47</v>
      </c>
      <c r="F1983" t="s">
        <v>1660</v>
      </c>
      <c r="G1983">
        <v>7.49</v>
      </c>
      <c r="H1983" t="s">
        <v>1685</v>
      </c>
      <c r="I1983" t="s">
        <v>1662</v>
      </c>
      <c r="J1983" t="s">
        <v>1668</v>
      </c>
      <c r="K1983" t="s">
        <v>1679</v>
      </c>
      <c r="L1983" t="s">
        <v>1658</v>
      </c>
      <c r="M1983" s="86">
        <v>40492</v>
      </c>
    </row>
    <row r="1984" spans="1:13" x14ac:dyDescent="0.2">
      <c r="A1984">
        <v>18244</v>
      </c>
      <c r="B1984" s="86">
        <v>40585</v>
      </c>
      <c r="C1984" t="s">
        <v>1671</v>
      </c>
      <c r="D1984">
        <v>1</v>
      </c>
      <c r="E1984">
        <v>172.34</v>
      </c>
      <c r="F1984" t="s">
        <v>1660</v>
      </c>
      <c r="G1984">
        <v>24.49</v>
      </c>
      <c r="H1984" t="s">
        <v>1661</v>
      </c>
      <c r="I1984" t="s">
        <v>1676</v>
      </c>
      <c r="J1984" t="s">
        <v>1656</v>
      </c>
      <c r="K1984" t="s">
        <v>1673</v>
      </c>
      <c r="L1984" t="s">
        <v>1687</v>
      </c>
      <c r="M1984" s="86">
        <v>40587</v>
      </c>
    </row>
    <row r="1985" spans="1:13" x14ac:dyDescent="0.2">
      <c r="A1985">
        <v>23584</v>
      </c>
      <c r="B1985" s="86">
        <v>40980</v>
      </c>
      <c r="C1985" t="s">
        <v>1671</v>
      </c>
      <c r="D1985">
        <v>14</v>
      </c>
      <c r="E1985">
        <v>2671.21</v>
      </c>
      <c r="F1985" t="s">
        <v>1672</v>
      </c>
      <c r="G1985">
        <v>15.59</v>
      </c>
      <c r="H1985" t="s">
        <v>1678</v>
      </c>
      <c r="I1985" t="s">
        <v>1667</v>
      </c>
      <c r="J1985" t="s">
        <v>1663</v>
      </c>
      <c r="K1985" t="s">
        <v>1695</v>
      </c>
      <c r="L1985" t="s">
        <v>1674</v>
      </c>
      <c r="M1985" s="86">
        <v>40982</v>
      </c>
    </row>
    <row r="1986" spans="1:13" x14ac:dyDescent="0.2">
      <c r="A1986">
        <v>6978</v>
      </c>
      <c r="B1986" s="86">
        <v>40521</v>
      </c>
      <c r="C1986" t="s">
        <v>1659</v>
      </c>
      <c r="D1986">
        <v>47</v>
      </c>
      <c r="E1986">
        <v>371.95</v>
      </c>
      <c r="F1986" t="s">
        <v>1660</v>
      </c>
      <c r="G1986">
        <v>2.83</v>
      </c>
      <c r="H1986" t="s">
        <v>1654</v>
      </c>
      <c r="I1986" t="s">
        <v>1676</v>
      </c>
      <c r="J1986" t="s">
        <v>1663</v>
      </c>
      <c r="K1986" t="s">
        <v>1677</v>
      </c>
      <c r="L1986" t="s">
        <v>1680</v>
      </c>
      <c r="M1986" s="86">
        <v>40522</v>
      </c>
    </row>
    <row r="1987" spans="1:13" x14ac:dyDescent="0.2">
      <c r="A1987">
        <v>31846</v>
      </c>
      <c r="B1987" s="86">
        <v>40768</v>
      </c>
      <c r="C1987" t="s">
        <v>1671</v>
      </c>
      <c r="D1987">
        <v>7</v>
      </c>
      <c r="E1987">
        <v>261.17</v>
      </c>
      <c r="F1987" t="s">
        <v>1672</v>
      </c>
      <c r="G1987">
        <v>19.190000000000001</v>
      </c>
      <c r="H1987" t="s">
        <v>1683</v>
      </c>
      <c r="I1987" t="s">
        <v>1676</v>
      </c>
      <c r="J1987" t="s">
        <v>1656</v>
      </c>
      <c r="K1987" t="s">
        <v>1673</v>
      </c>
      <c r="L1987" t="s">
        <v>1674</v>
      </c>
      <c r="M1987" s="86">
        <v>40770</v>
      </c>
    </row>
    <row r="1988" spans="1:13" x14ac:dyDescent="0.2">
      <c r="A1988">
        <v>41825</v>
      </c>
      <c r="B1988" s="86">
        <v>40047</v>
      </c>
      <c r="C1988" t="s">
        <v>1671</v>
      </c>
      <c r="D1988">
        <v>50</v>
      </c>
      <c r="E1988">
        <v>7817.45</v>
      </c>
      <c r="F1988" t="s">
        <v>1672</v>
      </c>
      <c r="G1988">
        <v>60.2</v>
      </c>
      <c r="H1988" t="s">
        <v>1692</v>
      </c>
      <c r="I1988" t="s">
        <v>1655</v>
      </c>
      <c r="J1988" t="s">
        <v>1656</v>
      </c>
      <c r="K1988" t="s">
        <v>1673</v>
      </c>
      <c r="L1988" t="s">
        <v>1674</v>
      </c>
      <c r="M1988" s="86">
        <v>40047</v>
      </c>
    </row>
    <row r="1989" spans="1:13" x14ac:dyDescent="0.2">
      <c r="A1989">
        <v>1824</v>
      </c>
      <c r="B1989" s="86">
        <v>39937</v>
      </c>
      <c r="C1989" t="s">
        <v>1671</v>
      </c>
      <c r="D1989">
        <v>2</v>
      </c>
      <c r="E1989">
        <v>17.059999999999999</v>
      </c>
      <c r="F1989" t="s">
        <v>1660</v>
      </c>
      <c r="G1989">
        <v>5.29</v>
      </c>
      <c r="H1989" t="s">
        <v>1685</v>
      </c>
      <c r="I1989" t="s">
        <v>1667</v>
      </c>
      <c r="J1989" t="s">
        <v>1656</v>
      </c>
      <c r="K1989" t="s">
        <v>1657</v>
      </c>
      <c r="L1989" t="s">
        <v>1658</v>
      </c>
      <c r="M1989" s="86">
        <v>39937</v>
      </c>
    </row>
    <row r="1990" spans="1:13" x14ac:dyDescent="0.2">
      <c r="A1990">
        <v>48165</v>
      </c>
      <c r="B1990" s="86">
        <v>40487</v>
      </c>
      <c r="C1990" t="s">
        <v>1659</v>
      </c>
      <c r="D1990">
        <v>28</v>
      </c>
      <c r="E1990">
        <v>199.94</v>
      </c>
      <c r="F1990" t="s">
        <v>1660</v>
      </c>
      <c r="G1990">
        <v>9.5399999999999991</v>
      </c>
      <c r="H1990" t="s">
        <v>1654</v>
      </c>
      <c r="I1990" t="s">
        <v>1662</v>
      </c>
      <c r="J1990" t="s">
        <v>1668</v>
      </c>
      <c r="K1990" t="s">
        <v>1679</v>
      </c>
      <c r="L1990" t="s">
        <v>1658</v>
      </c>
      <c r="M1990" s="86">
        <v>40489</v>
      </c>
    </row>
    <row r="1991" spans="1:13" x14ac:dyDescent="0.2">
      <c r="A1991">
        <v>22663</v>
      </c>
      <c r="B1991" s="86">
        <v>40919</v>
      </c>
      <c r="C1991" t="s">
        <v>1652</v>
      </c>
      <c r="D1991">
        <v>15</v>
      </c>
      <c r="E1991">
        <v>7190.06</v>
      </c>
      <c r="F1991" t="s">
        <v>1672</v>
      </c>
      <c r="G1991">
        <v>28.14</v>
      </c>
      <c r="H1991" t="s">
        <v>1690</v>
      </c>
      <c r="I1991" t="s">
        <v>1667</v>
      </c>
      <c r="J1991" t="s">
        <v>1663</v>
      </c>
      <c r="K1991" t="s">
        <v>1695</v>
      </c>
      <c r="L1991" t="s">
        <v>1674</v>
      </c>
      <c r="M1991" s="86">
        <v>40924</v>
      </c>
    </row>
    <row r="1992" spans="1:13" x14ac:dyDescent="0.2">
      <c r="A1992">
        <v>23556</v>
      </c>
      <c r="B1992" s="86">
        <v>40552</v>
      </c>
      <c r="C1992" t="s">
        <v>1675</v>
      </c>
      <c r="D1992">
        <v>34</v>
      </c>
      <c r="E1992">
        <v>11747.97</v>
      </c>
      <c r="F1992" t="s">
        <v>1653</v>
      </c>
      <c r="G1992">
        <v>19.989999999999998</v>
      </c>
      <c r="H1992" t="s">
        <v>1693</v>
      </c>
      <c r="I1992" t="s">
        <v>1655</v>
      </c>
      <c r="J1992" t="s">
        <v>1668</v>
      </c>
      <c r="K1992" t="s">
        <v>1702</v>
      </c>
      <c r="L1992" t="s">
        <v>1658</v>
      </c>
      <c r="M1992" s="86">
        <v>40553</v>
      </c>
    </row>
    <row r="1993" spans="1:13" x14ac:dyDescent="0.2">
      <c r="A1993">
        <v>38532</v>
      </c>
      <c r="B1993" s="86">
        <v>41107</v>
      </c>
      <c r="C1993" t="s">
        <v>1659</v>
      </c>
      <c r="D1993">
        <v>44</v>
      </c>
      <c r="E1993">
        <v>128.22</v>
      </c>
      <c r="F1993" t="s">
        <v>1660</v>
      </c>
      <c r="G1993">
        <v>0.7</v>
      </c>
      <c r="H1993" t="s">
        <v>1661</v>
      </c>
      <c r="I1993" t="s">
        <v>1667</v>
      </c>
      <c r="J1993" t="s">
        <v>1668</v>
      </c>
      <c r="K1993" t="s">
        <v>1669</v>
      </c>
      <c r="L1993" t="s">
        <v>1670</v>
      </c>
      <c r="M1993" s="86">
        <v>41109</v>
      </c>
    </row>
    <row r="1994" spans="1:13" x14ac:dyDescent="0.2">
      <c r="A1994">
        <v>15751</v>
      </c>
      <c r="B1994" s="86">
        <v>40040</v>
      </c>
      <c r="C1994" t="s">
        <v>1671</v>
      </c>
      <c r="D1994">
        <v>21</v>
      </c>
      <c r="E1994">
        <v>397.73200000000003</v>
      </c>
      <c r="F1994" t="s">
        <v>1660</v>
      </c>
      <c r="G1994">
        <v>0.99</v>
      </c>
      <c r="H1994" t="s">
        <v>1688</v>
      </c>
      <c r="I1994" t="s">
        <v>1667</v>
      </c>
      <c r="J1994" t="s">
        <v>1663</v>
      </c>
      <c r="K1994" t="s">
        <v>1664</v>
      </c>
      <c r="L1994" t="s">
        <v>1680</v>
      </c>
      <c r="M1994" s="86">
        <v>40041</v>
      </c>
    </row>
    <row r="1995" spans="1:13" x14ac:dyDescent="0.2">
      <c r="A1995">
        <v>59392</v>
      </c>
      <c r="B1995" s="86">
        <v>40355</v>
      </c>
      <c r="C1995" t="s">
        <v>1675</v>
      </c>
      <c r="D1995">
        <v>19</v>
      </c>
      <c r="E1995">
        <v>39.42</v>
      </c>
      <c r="F1995" t="s">
        <v>1660</v>
      </c>
      <c r="G1995">
        <v>1.99</v>
      </c>
      <c r="H1995" t="s">
        <v>1661</v>
      </c>
      <c r="I1995" t="s">
        <v>1667</v>
      </c>
      <c r="J1995" t="s">
        <v>1663</v>
      </c>
      <c r="K1995" t="s">
        <v>1677</v>
      </c>
      <c r="L1995" t="s">
        <v>1680</v>
      </c>
      <c r="M1995" s="86">
        <v>40356</v>
      </c>
    </row>
    <row r="1996" spans="1:13" x14ac:dyDescent="0.2">
      <c r="A1996">
        <v>21634</v>
      </c>
      <c r="B1996" s="86">
        <v>41210</v>
      </c>
      <c r="C1996" t="s">
        <v>1666</v>
      </c>
      <c r="D1996">
        <v>8</v>
      </c>
      <c r="E1996">
        <v>1611.73</v>
      </c>
      <c r="F1996" t="s">
        <v>1672</v>
      </c>
      <c r="G1996">
        <v>68.02</v>
      </c>
      <c r="H1996" t="s">
        <v>1661</v>
      </c>
      <c r="I1996" t="s">
        <v>1676</v>
      </c>
      <c r="J1996" t="s">
        <v>1668</v>
      </c>
      <c r="K1996" t="s">
        <v>1702</v>
      </c>
      <c r="L1996" t="s">
        <v>1674</v>
      </c>
      <c r="M1996" s="86">
        <v>41211</v>
      </c>
    </row>
    <row r="1997" spans="1:13" x14ac:dyDescent="0.2">
      <c r="A1997">
        <v>30532</v>
      </c>
      <c r="B1997" s="86">
        <v>40873</v>
      </c>
      <c r="C1997" t="s">
        <v>1659</v>
      </c>
      <c r="D1997">
        <v>23</v>
      </c>
      <c r="E1997">
        <v>262.31</v>
      </c>
      <c r="F1997" t="s">
        <v>1653</v>
      </c>
      <c r="G1997">
        <v>5.25</v>
      </c>
      <c r="H1997" t="s">
        <v>1661</v>
      </c>
      <c r="I1997" t="s">
        <v>1676</v>
      </c>
      <c r="J1997" t="s">
        <v>1668</v>
      </c>
      <c r="K1997" t="s">
        <v>1696</v>
      </c>
      <c r="L1997" t="s">
        <v>1658</v>
      </c>
      <c r="M1997" s="86">
        <v>40874</v>
      </c>
    </row>
    <row r="1998" spans="1:13" x14ac:dyDescent="0.2">
      <c r="A1998">
        <v>3648</v>
      </c>
      <c r="B1998" s="86">
        <v>40345</v>
      </c>
      <c r="C1998" t="s">
        <v>1652</v>
      </c>
      <c r="D1998">
        <v>34</v>
      </c>
      <c r="E1998">
        <v>5488.5264999999999</v>
      </c>
      <c r="F1998" t="s">
        <v>1660</v>
      </c>
      <c r="G1998">
        <v>4.2</v>
      </c>
      <c r="H1998" t="s">
        <v>1661</v>
      </c>
      <c r="I1998" t="s">
        <v>1676</v>
      </c>
      <c r="J1998" t="s">
        <v>1663</v>
      </c>
      <c r="K1998" t="s">
        <v>1664</v>
      </c>
      <c r="L1998" t="s">
        <v>1658</v>
      </c>
      <c r="M1998" s="86">
        <v>40352</v>
      </c>
    </row>
    <row r="1999" spans="1:13" x14ac:dyDescent="0.2">
      <c r="A1999">
        <v>12481</v>
      </c>
      <c r="B1999" s="86">
        <v>40734</v>
      </c>
      <c r="C1999" t="s">
        <v>1671</v>
      </c>
      <c r="D1999">
        <v>37</v>
      </c>
      <c r="E1999">
        <v>744</v>
      </c>
      <c r="F1999" t="s">
        <v>1660</v>
      </c>
      <c r="G1999">
        <v>1.99</v>
      </c>
      <c r="H1999" t="s">
        <v>1685</v>
      </c>
      <c r="I1999" t="s">
        <v>1667</v>
      </c>
      <c r="J1999" t="s">
        <v>1663</v>
      </c>
      <c r="K1999" t="s">
        <v>1677</v>
      </c>
      <c r="L1999" t="s">
        <v>1680</v>
      </c>
      <c r="M1999" s="86">
        <v>40736</v>
      </c>
    </row>
    <row r="2000" spans="1:13" x14ac:dyDescent="0.2">
      <c r="A2000">
        <v>19104</v>
      </c>
      <c r="B2000" s="86">
        <v>40400</v>
      </c>
      <c r="C2000" t="s">
        <v>1659</v>
      </c>
      <c r="D2000">
        <v>48</v>
      </c>
      <c r="E2000">
        <v>5085.9070000000002</v>
      </c>
      <c r="F2000" t="s">
        <v>1660</v>
      </c>
      <c r="G2000">
        <v>8.08</v>
      </c>
      <c r="H2000" t="s">
        <v>1681</v>
      </c>
      <c r="I2000" t="s">
        <v>1662</v>
      </c>
      <c r="J2000" t="s">
        <v>1663</v>
      </c>
      <c r="K2000" t="s">
        <v>1664</v>
      </c>
      <c r="L2000" t="s">
        <v>1658</v>
      </c>
      <c r="M2000" s="86">
        <v>40402</v>
      </c>
    </row>
    <row r="2001" spans="1:13" x14ac:dyDescent="0.2">
      <c r="A2001">
        <v>36999</v>
      </c>
      <c r="B2001" s="86">
        <v>40159</v>
      </c>
      <c r="C2001" t="s">
        <v>1675</v>
      </c>
      <c r="D2001">
        <v>3</v>
      </c>
      <c r="E2001">
        <v>306.62049999999999</v>
      </c>
      <c r="F2001" t="s">
        <v>1653</v>
      </c>
      <c r="G2001">
        <v>5.99</v>
      </c>
      <c r="H2001" t="s">
        <v>1661</v>
      </c>
      <c r="I2001" t="s">
        <v>1667</v>
      </c>
      <c r="J2001" t="s">
        <v>1663</v>
      </c>
      <c r="K2001" t="s">
        <v>1664</v>
      </c>
      <c r="L2001" t="s">
        <v>1658</v>
      </c>
      <c r="M2001" s="86">
        <v>40160</v>
      </c>
    </row>
    <row r="2002" spans="1:13" x14ac:dyDescent="0.2">
      <c r="A2002">
        <v>39111</v>
      </c>
      <c r="B2002" s="86">
        <v>40749</v>
      </c>
      <c r="C2002" t="s">
        <v>1675</v>
      </c>
      <c r="D2002">
        <v>1</v>
      </c>
      <c r="E2002">
        <v>182.4</v>
      </c>
      <c r="F2002" t="s">
        <v>1660</v>
      </c>
      <c r="G2002">
        <v>19.989999999999998</v>
      </c>
      <c r="H2002" t="s">
        <v>1681</v>
      </c>
      <c r="I2002" t="s">
        <v>1667</v>
      </c>
      <c r="J2002" t="s">
        <v>1668</v>
      </c>
      <c r="K2002" t="s">
        <v>1694</v>
      </c>
      <c r="L2002" t="s">
        <v>1658</v>
      </c>
      <c r="M2002" s="86">
        <v>40752</v>
      </c>
    </row>
    <row r="2003" spans="1:13" x14ac:dyDescent="0.2">
      <c r="A2003">
        <v>48195</v>
      </c>
      <c r="B2003" s="86">
        <v>40509</v>
      </c>
      <c r="C2003" t="s">
        <v>1666</v>
      </c>
      <c r="D2003">
        <v>35</v>
      </c>
      <c r="E2003">
        <v>3337.5165000000002</v>
      </c>
      <c r="F2003" t="s">
        <v>1660</v>
      </c>
      <c r="G2003">
        <v>2.5</v>
      </c>
      <c r="H2003" t="s">
        <v>1661</v>
      </c>
      <c r="I2003" t="s">
        <v>1667</v>
      </c>
      <c r="J2003" t="s">
        <v>1663</v>
      </c>
      <c r="K2003" t="s">
        <v>1664</v>
      </c>
      <c r="L2003" t="s">
        <v>1658</v>
      </c>
      <c r="M2003" s="86">
        <v>40510</v>
      </c>
    </row>
    <row r="2004" spans="1:13" x14ac:dyDescent="0.2">
      <c r="A2004">
        <v>50471</v>
      </c>
      <c r="B2004" s="86">
        <v>40911</v>
      </c>
      <c r="C2004" t="s">
        <v>1652</v>
      </c>
      <c r="D2004">
        <v>25</v>
      </c>
      <c r="E2004">
        <v>5859.25</v>
      </c>
      <c r="F2004" t="s">
        <v>1672</v>
      </c>
      <c r="G2004">
        <v>28.16</v>
      </c>
      <c r="H2004" t="s">
        <v>1692</v>
      </c>
      <c r="I2004" t="s">
        <v>1667</v>
      </c>
      <c r="J2004" t="s">
        <v>1656</v>
      </c>
      <c r="K2004" t="s">
        <v>1673</v>
      </c>
      <c r="L2004" t="s">
        <v>1674</v>
      </c>
      <c r="M2004" s="86">
        <v>40913</v>
      </c>
    </row>
    <row r="2005" spans="1:13" x14ac:dyDescent="0.2">
      <c r="A2005">
        <v>34087</v>
      </c>
      <c r="B2005" s="86">
        <v>40018</v>
      </c>
      <c r="C2005" t="s">
        <v>1652</v>
      </c>
      <c r="D2005">
        <v>31</v>
      </c>
      <c r="E2005">
        <v>3077.7310000000002</v>
      </c>
      <c r="F2005" t="s">
        <v>1660</v>
      </c>
      <c r="G2005">
        <v>5.26</v>
      </c>
      <c r="H2005" t="s">
        <v>1661</v>
      </c>
      <c r="I2005" t="s">
        <v>1667</v>
      </c>
      <c r="J2005" t="s">
        <v>1663</v>
      </c>
      <c r="K2005" t="s">
        <v>1664</v>
      </c>
      <c r="L2005" t="s">
        <v>1658</v>
      </c>
      <c r="M2005" s="86">
        <v>40022</v>
      </c>
    </row>
    <row r="2006" spans="1:13" x14ac:dyDescent="0.2">
      <c r="A2006">
        <v>21729</v>
      </c>
      <c r="B2006" s="86">
        <v>41249</v>
      </c>
      <c r="C2006" t="s">
        <v>1652</v>
      </c>
      <c r="D2006">
        <v>14</v>
      </c>
      <c r="E2006">
        <v>1082.6600000000001</v>
      </c>
      <c r="F2006" t="s">
        <v>1660</v>
      </c>
      <c r="G2006">
        <v>48.2</v>
      </c>
      <c r="H2006" t="s">
        <v>1661</v>
      </c>
      <c r="I2006" t="s">
        <v>1667</v>
      </c>
      <c r="J2006" t="s">
        <v>1656</v>
      </c>
      <c r="K2006" t="s">
        <v>1657</v>
      </c>
      <c r="L2006" t="s">
        <v>1665</v>
      </c>
      <c r="M2006" s="86">
        <v>41256</v>
      </c>
    </row>
    <row r="2007" spans="1:13" x14ac:dyDescent="0.2">
      <c r="A2007">
        <v>40354</v>
      </c>
      <c r="B2007" s="86">
        <v>39816</v>
      </c>
      <c r="C2007" t="s">
        <v>1659</v>
      </c>
      <c r="D2007">
        <v>4</v>
      </c>
      <c r="E2007">
        <v>698</v>
      </c>
      <c r="F2007" t="s">
        <v>1672</v>
      </c>
      <c r="G2007">
        <v>52.2</v>
      </c>
      <c r="H2007" t="s">
        <v>1693</v>
      </c>
      <c r="I2007" t="s">
        <v>1676</v>
      </c>
      <c r="J2007" t="s">
        <v>1656</v>
      </c>
      <c r="K2007" t="s">
        <v>1691</v>
      </c>
      <c r="L2007" t="s">
        <v>1698</v>
      </c>
      <c r="M2007" s="86">
        <v>39817</v>
      </c>
    </row>
    <row r="2008" spans="1:13" x14ac:dyDescent="0.2">
      <c r="A2008">
        <v>20036</v>
      </c>
      <c r="B2008" s="86">
        <v>40517</v>
      </c>
      <c r="C2008" t="s">
        <v>1666</v>
      </c>
      <c r="D2008">
        <v>21</v>
      </c>
      <c r="E2008">
        <v>1745.1179999999999</v>
      </c>
      <c r="F2008" t="s">
        <v>1660</v>
      </c>
      <c r="G2008">
        <v>4.9000000000000004</v>
      </c>
      <c r="H2008" t="s">
        <v>1690</v>
      </c>
      <c r="I2008" t="s">
        <v>1667</v>
      </c>
      <c r="J2008" t="s">
        <v>1663</v>
      </c>
      <c r="K2008" t="s">
        <v>1664</v>
      </c>
      <c r="L2008" t="s">
        <v>1658</v>
      </c>
      <c r="M2008" s="86">
        <v>40519</v>
      </c>
    </row>
    <row r="2009" spans="1:13" x14ac:dyDescent="0.2">
      <c r="A2009">
        <v>29893</v>
      </c>
      <c r="B2009" s="86">
        <v>41076</v>
      </c>
      <c r="C2009" t="s">
        <v>1675</v>
      </c>
      <c r="D2009">
        <v>24</v>
      </c>
      <c r="E2009">
        <v>5452.9</v>
      </c>
      <c r="F2009" t="s">
        <v>1672</v>
      </c>
      <c r="G2009">
        <v>28.66</v>
      </c>
      <c r="H2009" t="s">
        <v>1692</v>
      </c>
      <c r="I2009" t="s">
        <v>1662</v>
      </c>
      <c r="J2009" t="s">
        <v>1668</v>
      </c>
      <c r="K2009" t="s">
        <v>1694</v>
      </c>
      <c r="L2009" t="s">
        <v>1674</v>
      </c>
      <c r="M2009" s="86">
        <v>41077</v>
      </c>
    </row>
    <row r="2010" spans="1:13" x14ac:dyDescent="0.2">
      <c r="A2010">
        <v>20903</v>
      </c>
      <c r="B2010" s="86">
        <v>39953</v>
      </c>
      <c r="C2010" t="s">
        <v>1659</v>
      </c>
      <c r="D2010">
        <v>4</v>
      </c>
      <c r="E2010">
        <v>442.99</v>
      </c>
      <c r="F2010" t="s">
        <v>1672</v>
      </c>
      <c r="G2010">
        <v>35.840000000000003</v>
      </c>
      <c r="H2010" t="s">
        <v>1683</v>
      </c>
      <c r="I2010" t="s">
        <v>1655</v>
      </c>
      <c r="J2010" t="s">
        <v>1656</v>
      </c>
      <c r="K2010" t="s">
        <v>1701</v>
      </c>
      <c r="L2010" t="s">
        <v>1698</v>
      </c>
      <c r="M2010" s="86">
        <v>39954</v>
      </c>
    </row>
    <row r="2011" spans="1:13" x14ac:dyDescent="0.2">
      <c r="A2011">
        <v>31523</v>
      </c>
      <c r="B2011" s="86">
        <v>40976</v>
      </c>
      <c r="C2011" t="s">
        <v>1652</v>
      </c>
      <c r="D2011">
        <v>19</v>
      </c>
      <c r="E2011">
        <v>179.33</v>
      </c>
      <c r="F2011" t="s">
        <v>1660</v>
      </c>
      <c r="G2011">
        <v>8.2899999999999991</v>
      </c>
      <c r="H2011" t="s">
        <v>1661</v>
      </c>
      <c r="I2011" t="s">
        <v>1676</v>
      </c>
      <c r="J2011" t="s">
        <v>1668</v>
      </c>
      <c r="K2011" t="s">
        <v>1696</v>
      </c>
      <c r="L2011" t="s">
        <v>1658</v>
      </c>
      <c r="M2011" s="86">
        <v>40981</v>
      </c>
    </row>
    <row r="2012" spans="1:13" x14ac:dyDescent="0.2">
      <c r="A2012">
        <v>21314</v>
      </c>
      <c r="B2012" s="86">
        <v>40119</v>
      </c>
      <c r="C2012" t="s">
        <v>1652</v>
      </c>
      <c r="D2012">
        <v>6</v>
      </c>
      <c r="E2012">
        <v>56.22</v>
      </c>
      <c r="F2012" t="s">
        <v>1660</v>
      </c>
      <c r="G2012">
        <v>6.19</v>
      </c>
      <c r="H2012" t="s">
        <v>1693</v>
      </c>
      <c r="I2012" t="s">
        <v>1676</v>
      </c>
      <c r="J2012" t="s">
        <v>1668</v>
      </c>
      <c r="K2012" t="s">
        <v>1682</v>
      </c>
      <c r="L2012" t="s">
        <v>1658</v>
      </c>
      <c r="M2012" s="86">
        <v>40121</v>
      </c>
    </row>
    <row r="2013" spans="1:13" x14ac:dyDescent="0.2">
      <c r="A2013">
        <v>25377</v>
      </c>
      <c r="B2013" s="86">
        <v>41239</v>
      </c>
      <c r="C2013" t="s">
        <v>1652</v>
      </c>
      <c r="D2013">
        <v>3</v>
      </c>
      <c r="E2013">
        <v>4343.51</v>
      </c>
      <c r="F2013" t="s">
        <v>1672</v>
      </c>
      <c r="G2013">
        <v>29.7</v>
      </c>
      <c r="H2013" t="s">
        <v>1678</v>
      </c>
      <c r="I2013" t="s">
        <v>1667</v>
      </c>
      <c r="J2013" t="s">
        <v>1663</v>
      </c>
      <c r="K2013" t="s">
        <v>1695</v>
      </c>
      <c r="L2013" t="s">
        <v>1674</v>
      </c>
      <c r="M2013" s="86">
        <v>41246</v>
      </c>
    </row>
    <row r="2014" spans="1:13" x14ac:dyDescent="0.2">
      <c r="A2014">
        <v>36896</v>
      </c>
      <c r="B2014" s="86">
        <v>40120</v>
      </c>
      <c r="C2014" t="s">
        <v>1671</v>
      </c>
      <c r="D2014">
        <v>41</v>
      </c>
      <c r="E2014">
        <v>1008.95</v>
      </c>
      <c r="F2014" t="s">
        <v>1653</v>
      </c>
      <c r="G2014">
        <v>8.99</v>
      </c>
      <c r="H2014" t="s">
        <v>1661</v>
      </c>
      <c r="I2014" t="s">
        <v>1667</v>
      </c>
      <c r="J2014" t="s">
        <v>1656</v>
      </c>
      <c r="K2014" t="s">
        <v>1657</v>
      </c>
      <c r="L2014" t="s">
        <v>1680</v>
      </c>
      <c r="M2014" s="86">
        <v>40123</v>
      </c>
    </row>
    <row r="2015" spans="1:13" x14ac:dyDescent="0.2">
      <c r="A2015">
        <v>31270</v>
      </c>
      <c r="B2015" s="86">
        <v>41236</v>
      </c>
      <c r="C2015" t="s">
        <v>1675</v>
      </c>
      <c r="D2015">
        <v>3</v>
      </c>
      <c r="E2015">
        <v>891.61</v>
      </c>
      <c r="F2015" t="s">
        <v>1672</v>
      </c>
      <c r="G2015">
        <v>48.8</v>
      </c>
      <c r="H2015" t="s">
        <v>1678</v>
      </c>
      <c r="I2015" t="s">
        <v>1667</v>
      </c>
      <c r="J2015" t="s">
        <v>1656</v>
      </c>
      <c r="K2015" t="s">
        <v>1673</v>
      </c>
      <c r="L2015" t="s">
        <v>1674</v>
      </c>
      <c r="M2015" s="86">
        <v>41238</v>
      </c>
    </row>
    <row r="2016" spans="1:13" x14ac:dyDescent="0.2">
      <c r="A2016">
        <v>13920</v>
      </c>
      <c r="B2016" s="86">
        <v>40095</v>
      </c>
      <c r="C2016" t="s">
        <v>1671</v>
      </c>
      <c r="D2016">
        <v>24</v>
      </c>
      <c r="E2016">
        <v>207.21</v>
      </c>
      <c r="F2016" t="s">
        <v>1660</v>
      </c>
      <c r="G2016">
        <v>6.14</v>
      </c>
      <c r="H2016" t="s">
        <v>1693</v>
      </c>
      <c r="I2016" t="s">
        <v>1676</v>
      </c>
      <c r="J2016" t="s">
        <v>1668</v>
      </c>
      <c r="K2016" t="s">
        <v>1684</v>
      </c>
      <c r="L2016" t="s">
        <v>1680</v>
      </c>
      <c r="M2016" s="86">
        <v>40096</v>
      </c>
    </row>
    <row r="2017" spans="1:13" x14ac:dyDescent="0.2">
      <c r="A2017">
        <v>19555</v>
      </c>
      <c r="B2017" s="86">
        <v>40220</v>
      </c>
      <c r="C2017" t="s">
        <v>1652</v>
      </c>
      <c r="D2017">
        <v>8</v>
      </c>
      <c r="E2017">
        <v>78.67</v>
      </c>
      <c r="F2017" t="s">
        <v>1660</v>
      </c>
      <c r="G2017">
        <v>2.15</v>
      </c>
      <c r="H2017" t="s">
        <v>1654</v>
      </c>
      <c r="I2017" t="s">
        <v>1662</v>
      </c>
      <c r="J2017" t="s">
        <v>1668</v>
      </c>
      <c r="K2017" t="s">
        <v>1679</v>
      </c>
      <c r="L2017" t="s">
        <v>1670</v>
      </c>
      <c r="M2017" s="86">
        <v>40227</v>
      </c>
    </row>
    <row r="2018" spans="1:13" x14ac:dyDescent="0.2">
      <c r="A2018">
        <v>20549</v>
      </c>
      <c r="B2018" s="86">
        <v>39825</v>
      </c>
      <c r="C2018" t="s">
        <v>1666</v>
      </c>
      <c r="D2018">
        <v>40</v>
      </c>
      <c r="E2018">
        <v>1030.0899999999999</v>
      </c>
      <c r="F2018" t="s">
        <v>1660</v>
      </c>
      <c r="G2018">
        <v>19.989999999999998</v>
      </c>
      <c r="H2018" t="s">
        <v>1688</v>
      </c>
      <c r="I2018" t="s">
        <v>1667</v>
      </c>
      <c r="J2018" t="s">
        <v>1668</v>
      </c>
      <c r="K2018" t="s">
        <v>1694</v>
      </c>
      <c r="L2018" t="s">
        <v>1658</v>
      </c>
      <c r="M2018" s="86">
        <v>39826</v>
      </c>
    </row>
    <row r="2019" spans="1:13" x14ac:dyDescent="0.2">
      <c r="A2019">
        <v>28963</v>
      </c>
      <c r="B2019" s="86">
        <v>40881</v>
      </c>
      <c r="C2019" t="s">
        <v>1666</v>
      </c>
      <c r="D2019">
        <v>37</v>
      </c>
      <c r="E2019">
        <v>6072.1875</v>
      </c>
      <c r="F2019" t="s">
        <v>1660</v>
      </c>
      <c r="G2019">
        <v>2.5</v>
      </c>
      <c r="H2019" t="s">
        <v>1688</v>
      </c>
      <c r="I2019" t="s">
        <v>1676</v>
      </c>
      <c r="J2019" t="s">
        <v>1663</v>
      </c>
      <c r="K2019" t="s">
        <v>1664</v>
      </c>
      <c r="L2019" t="s">
        <v>1658</v>
      </c>
      <c r="M2019" s="86">
        <v>40883</v>
      </c>
    </row>
    <row r="2020" spans="1:13" x14ac:dyDescent="0.2">
      <c r="A2020">
        <v>25507</v>
      </c>
      <c r="B2020" s="86">
        <v>40030</v>
      </c>
      <c r="C2020" t="s">
        <v>1666</v>
      </c>
      <c r="D2020">
        <v>8</v>
      </c>
      <c r="E2020">
        <v>555.20000000000005</v>
      </c>
      <c r="F2020" t="s">
        <v>1660</v>
      </c>
      <c r="G2020">
        <v>35</v>
      </c>
      <c r="H2020" t="s">
        <v>1681</v>
      </c>
      <c r="I2020" t="s">
        <v>1676</v>
      </c>
      <c r="J2020" t="s">
        <v>1668</v>
      </c>
      <c r="K2020" t="s">
        <v>1694</v>
      </c>
      <c r="L2020" t="s">
        <v>1687</v>
      </c>
      <c r="M2020" s="86">
        <v>40031</v>
      </c>
    </row>
    <row r="2021" spans="1:13" x14ac:dyDescent="0.2">
      <c r="A2021">
        <v>55392</v>
      </c>
      <c r="B2021" s="86">
        <v>39970</v>
      </c>
      <c r="C2021" t="s">
        <v>1671</v>
      </c>
      <c r="D2021">
        <v>20</v>
      </c>
      <c r="E2021">
        <v>129.30000000000001</v>
      </c>
      <c r="F2021" t="s">
        <v>1660</v>
      </c>
      <c r="G2021">
        <v>1.22</v>
      </c>
      <c r="H2021" t="s">
        <v>1661</v>
      </c>
      <c r="I2021" t="s">
        <v>1655</v>
      </c>
      <c r="J2021" t="s">
        <v>1668</v>
      </c>
      <c r="K2021" t="s">
        <v>1669</v>
      </c>
      <c r="L2021" t="s">
        <v>1670</v>
      </c>
      <c r="M2021" s="86">
        <v>39971</v>
      </c>
    </row>
    <row r="2022" spans="1:13" x14ac:dyDescent="0.2">
      <c r="A2022">
        <v>34785</v>
      </c>
      <c r="B2022" s="86">
        <v>40203</v>
      </c>
      <c r="C2022" t="s">
        <v>1671</v>
      </c>
      <c r="D2022">
        <v>45</v>
      </c>
      <c r="E2022">
        <v>15468.216</v>
      </c>
      <c r="F2022" t="s">
        <v>1672</v>
      </c>
      <c r="G2022">
        <v>42.52</v>
      </c>
      <c r="H2022" t="s">
        <v>1661</v>
      </c>
      <c r="I2022" t="s">
        <v>1667</v>
      </c>
      <c r="J2022" t="s">
        <v>1656</v>
      </c>
      <c r="K2022" t="s">
        <v>1691</v>
      </c>
      <c r="L2022" t="s">
        <v>1698</v>
      </c>
      <c r="M2022" s="86">
        <v>40206</v>
      </c>
    </row>
    <row r="2023" spans="1:13" x14ac:dyDescent="0.2">
      <c r="A2023">
        <v>58247</v>
      </c>
      <c r="B2023" s="86">
        <v>40809</v>
      </c>
      <c r="C2023" t="s">
        <v>1666</v>
      </c>
      <c r="D2023">
        <v>8</v>
      </c>
      <c r="E2023">
        <v>1058.82</v>
      </c>
      <c r="F2023" t="s">
        <v>1660</v>
      </c>
      <c r="G2023">
        <v>0.99</v>
      </c>
      <c r="H2023" t="s">
        <v>1654</v>
      </c>
      <c r="I2023" t="s">
        <v>1676</v>
      </c>
      <c r="J2023" t="s">
        <v>1668</v>
      </c>
      <c r="K2023" t="s">
        <v>1702</v>
      </c>
      <c r="L2023" t="s">
        <v>1658</v>
      </c>
      <c r="M2023" s="86">
        <v>40809</v>
      </c>
    </row>
    <row r="2024" spans="1:13" x14ac:dyDescent="0.2">
      <c r="A2024">
        <v>12900</v>
      </c>
      <c r="B2024" s="86">
        <v>40301</v>
      </c>
      <c r="C2024" t="s">
        <v>1659</v>
      </c>
      <c r="D2024">
        <v>18</v>
      </c>
      <c r="E2024">
        <v>4096.21</v>
      </c>
      <c r="F2024" t="s">
        <v>1672</v>
      </c>
      <c r="G2024">
        <v>26.53</v>
      </c>
      <c r="H2024" t="s">
        <v>1693</v>
      </c>
      <c r="I2024" t="s">
        <v>1667</v>
      </c>
      <c r="J2024" t="s">
        <v>1663</v>
      </c>
      <c r="K2024" t="s">
        <v>1695</v>
      </c>
      <c r="L2024" t="s">
        <v>1674</v>
      </c>
      <c r="M2024" s="86">
        <v>40303</v>
      </c>
    </row>
    <row r="2025" spans="1:13" x14ac:dyDescent="0.2">
      <c r="A2025">
        <v>26464</v>
      </c>
      <c r="B2025" s="86">
        <v>40888</v>
      </c>
      <c r="C2025" t="s">
        <v>1659</v>
      </c>
      <c r="D2025">
        <v>25</v>
      </c>
      <c r="E2025">
        <v>268.58</v>
      </c>
      <c r="F2025" t="s">
        <v>1660</v>
      </c>
      <c r="G2025">
        <v>4.5</v>
      </c>
      <c r="H2025" t="s">
        <v>1681</v>
      </c>
      <c r="I2025" t="s">
        <v>1667</v>
      </c>
      <c r="J2025" t="s">
        <v>1668</v>
      </c>
      <c r="K2025" t="s">
        <v>1702</v>
      </c>
      <c r="L2025" t="s">
        <v>1658</v>
      </c>
      <c r="M2025" s="86">
        <v>40888</v>
      </c>
    </row>
    <row r="2026" spans="1:13" x14ac:dyDescent="0.2">
      <c r="A2026">
        <v>30023</v>
      </c>
      <c r="B2026" s="86">
        <v>40466</v>
      </c>
      <c r="C2026" t="s">
        <v>1652</v>
      </c>
      <c r="D2026">
        <v>34</v>
      </c>
      <c r="E2026">
        <v>16193.16</v>
      </c>
      <c r="F2026" t="s">
        <v>1672</v>
      </c>
      <c r="G2026">
        <v>49</v>
      </c>
      <c r="H2026" t="s">
        <v>1683</v>
      </c>
      <c r="I2026" t="s">
        <v>1655</v>
      </c>
      <c r="J2026" t="s">
        <v>1663</v>
      </c>
      <c r="K2026" t="s">
        <v>1686</v>
      </c>
      <c r="L2026" t="s">
        <v>1674</v>
      </c>
      <c r="M2026" s="86">
        <v>40470</v>
      </c>
    </row>
    <row r="2027" spans="1:13" x14ac:dyDescent="0.2">
      <c r="A2027">
        <v>47109</v>
      </c>
      <c r="B2027" s="86">
        <v>40797</v>
      </c>
      <c r="C2027" t="s">
        <v>1659</v>
      </c>
      <c r="D2027">
        <v>47</v>
      </c>
      <c r="E2027">
        <v>6131.54</v>
      </c>
      <c r="F2027" t="s">
        <v>1660</v>
      </c>
      <c r="G2027">
        <v>12.65</v>
      </c>
      <c r="H2027" t="s">
        <v>1683</v>
      </c>
      <c r="I2027" t="s">
        <v>1662</v>
      </c>
      <c r="J2027" t="s">
        <v>1656</v>
      </c>
      <c r="K2027" t="s">
        <v>1673</v>
      </c>
      <c r="L2027" t="s">
        <v>1665</v>
      </c>
      <c r="M2027" s="86">
        <v>40799</v>
      </c>
    </row>
    <row r="2028" spans="1:13" x14ac:dyDescent="0.2">
      <c r="A2028">
        <v>23395</v>
      </c>
      <c r="B2028" s="86">
        <v>41209</v>
      </c>
      <c r="C2028" t="s">
        <v>1675</v>
      </c>
      <c r="D2028">
        <v>31</v>
      </c>
      <c r="E2028">
        <v>1296.46</v>
      </c>
      <c r="F2028" t="s">
        <v>1660</v>
      </c>
      <c r="G2028">
        <v>1.99</v>
      </c>
      <c r="H2028" t="s">
        <v>1681</v>
      </c>
      <c r="I2028" t="s">
        <v>1667</v>
      </c>
      <c r="J2028" t="s">
        <v>1663</v>
      </c>
      <c r="K2028" t="s">
        <v>1677</v>
      </c>
      <c r="L2028" t="s">
        <v>1680</v>
      </c>
      <c r="M2028" s="86">
        <v>41211</v>
      </c>
    </row>
    <row r="2029" spans="1:13" x14ac:dyDescent="0.2">
      <c r="A2029">
        <v>10470</v>
      </c>
      <c r="B2029" s="86">
        <v>41033</v>
      </c>
      <c r="C2029" t="s">
        <v>1652</v>
      </c>
      <c r="D2029">
        <v>8</v>
      </c>
      <c r="E2029">
        <v>137.26</v>
      </c>
      <c r="F2029" t="s">
        <v>1660</v>
      </c>
      <c r="G2029">
        <v>13.18</v>
      </c>
      <c r="H2029" t="s">
        <v>1661</v>
      </c>
      <c r="I2029" t="s">
        <v>1667</v>
      </c>
      <c r="J2029" t="s">
        <v>1668</v>
      </c>
      <c r="K2029" t="s">
        <v>1682</v>
      </c>
      <c r="L2029" t="s">
        <v>1658</v>
      </c>
      <c r="M2029" s="86">
        <v>41040</v>
      </c>
    </row>
    <row r="2030" spans="1:13" x14ac:dyDescent="0.2">
      <c r="A2030">
        <v>59108</v>
      </c>
      <c r="B2030" s="86">
        <v>40823</v>
      </c>
      <c r="C2030" t="s">
        <v>1652</v>
      </c>
      <c r="D2030">
        <v>39</v>
      </c>
      <c r="E2030">
        <v>4215.83</v>
      </c>
      <c r="F2030" t="s">
        <v>1660</v>
      </c>
      <c r="G2030">
        <v>8.99</v>
      </c>
      <c r="H2030" t="s">
        <v>1661</v>
      </c>
      <c r="I2030" t="s">
        <v>1667</v>
      </c>
      <c r="J2030" t="s">
        <v>1663</v>
      </c>
      <c r="K2030" t="s">
        <v>1664</v>
      </c>
      <c r="L2030" t="s">
        <v>1658</v>
      </c>
      <c r="M2030" s="86">
        <v>40832</v>
      </c>
    </row>
    <row r="2031" spans="1:13" x14ac:dyDescent="0.2">
      <c r="A2031">
        <v>928</v>
      </c>
      <c r="B2031" s="86">
        <v>40603</v>
      </c>
      <c r="C2031" t="s">
        <v>1652</v>
      </c>
      <c r="D2031">
        <v>21</v>
      </c>
      <c r="E2031">
        <v>1222.68</v>
      </c>
      <c r="F2031" t="s">
        <v>1653</v>
      </c>
      <c r="G2031">
        <v>3.99</v>
      </c>
      <c r="H2031" t="s">
        <v>1654</v>
      </c>
      <c r="I2031" t="s">
        <v>1655</v>
      </c>
      <c r="J2031" t="s">
        <v>1668</v>
      </c>
      <c r="K2031" t="s">
        <v>1702</v>
      </c>
      <c r="L2031" t="s">
        <v>1658</v>
      </c>
      <c r="M2031" s="86">
        <v>40608</v>
      </c>
    </row>
    <row r="2032" spans="1:13" x14ac:dyDescent="0.2">
      <c r="A2032">
        <v>54912</v>
      </c>
      <c r="B2032" s="86">
        <v>40745</v>
      </c>
      <c r="C2032" t="s">
        <v>1652</v>
      </c>
      <c r="D2032">
        <v>17</v>
      </c>
      <c r="E2032">
        <v>117.33</v>
      </c>
      <c r="F2032" t="s">
        <v>1660</v>
      </c>
      <c r="G2032">
        <v>3.1</v>
      </c>
      <c r="H2032" t="s">
        <v>1661</v>
      </c>
      <c r="I2032" t="s">
        <v>1662</v>
      </c>
      <c r="J2032" t="s">
        <v>1668</v>
      </c>
      <c r="K2032" t="s">
        <v>1679</v>
      </c>
      <c r="L2032" t="s">
        <v>1670</v>
      </c>
      <c r="M2032" s="86">
        <v>40752</v>
      </c>
    </row>
    <row r="2033" spans="1:13" x14ac:dyDescent="0.2">
      <c r="A2033">
        <v>355</v>
      </c>
      <c r="B2033" s="86">
        <v>39977</v>
      </c>
      <c r="C2033" t="s">
        <v>1652</v>
      </c>
      <c r="D2033">
        <v>16</v>
      </c>
      <c r="E2033">
        <v>1239.6315</v>
      </c>
      <c r="F2033" t="s">
        <v>1660</v>
      </c>
      <c r="G2033">
        <v>0.99</v>
      </c>
      <c r="H2033" t="s">
        <v>1661</v>
      </c>
      <c r="I2033" t="s">
        <v>1662</v>
      </c>
      <c r="J2033" t="s">
        <v>1663</v>
      </c>
      <c r="K2033" t="s">
        <v>1664</v>
      </c>
      <c r="L2033" t="s">
        <v>1670</v>
      </c>
      <c r="M2033" s="86">
        <v>39982</v>
      </c>
    </row>
    <row r="2034" spans="1:13" x14ac:dyDescent="0.2">
      <c r="A2034">
        <v>32165</v>
      </c>
      <c r="B2034" s="86">
        <v>41196</v>
      </c>
      <c r="C2034" t="s">
        <v>1666</v>
      </c>
      <c r="D2034">
        <v>47</v>
      </c>
      <c r="E2034">
        <v>3413.69</v>
      </c>
      <c r="F2034" t="s">
        <v>1660</v>
      </c>
      <c r="G2034">
        <v>14.52</v>
      </c>
      <c r="H2034" t="s">
        <v>1685</v>
      </c>
      <c r="I2034" t="s">
        <v>1662</v>
      </c>
      <c r="J2034" t="s">
        <v>1663</v>
      </c>
      <c r="K2034" t="s">
        <v>1677</v>
      </c>
      <c r="L2034" t="s">
        <v>1658</v>
      </c>
      <c r="M2034" s="86">
        <v>41198</v>
      </c>
    </row>
    <row r="2035" spans="1:13" x14ac:dyDescent="0.2">
      <c r="A2035">
        <v>13347</v>
      </c>
      <c r="B2035" s="86">
        <v>40291</v>
      </c>
      <c r="C2035" t="s">
        <v>1666</v>
      </c>
      <c r="D2035">
        <v>24</v>
      </c>
      <c r="E2035">
        <v>104.89</v>
      </c>
      <c r="F2035" t="s">
        <v>1653</v>
      </c>
      <c r="G2035">
        <v>1.49</v>
      </c>
      <c r="H2035" t="s">
        <v>1683</v>
      </c>
      <c r="I2035" t="s">
        <v>1655</v>
      </c>
      <c r="J2035" t="s">
        <v>1668</v>
      </c>
      <c r="K2035" t="s">
        <v>1682</v>
      </c>
      <c r="L2035" t="s">
        <v>1658</v>
      </c>
      <c r="M2035" s="86">
        <v>40292</v>
      </c>
    </row>
    <row r="2036" spans="1:13" x14ac:dyDescent="0.2">
      <c r="A2036">
        <v>42083</v>
      </c>
      <c r="B2036" s="86">
        <v>40888</v>
      </c>
      <c r="C2036" t="s">
        <v>1671</v>
      </c>
      <c r="D2036">
        <v>33</v>
      </c>
      <c r="E2036">
        <v>68.42</v>
      </c>
      <c r="F2036" t="s">
        <v>1660</v>
      </c>
      <c r="G2036">
        <v>2.56</v>
      </c>
      <c r="H2036" t="s">
        <v>1685</v>
      </c>
      <c r="I2036" t="s">
        <v>1655</v>
      </c>
      <c r="J2036" t="s">
        <v>1668</v>
      </c>
      <c r="K2036" t="s">
        <v>1684</v>
      </c>
      <c r="L2036" t="s">
        <v>1680</v>
      </c>
      <c r="M2036" s="86">
        <v>40888</v>
      </c>
    </row>
    <row r="2037" spans="1:13" x14ac:dyDescent="0.2">
      <c r="A2037">
        <v>17632</v>
      </c>
      <c r="B2037" s="86">
        <v>40230</v>
      </c>
      <c r="C2037" t="s">
        <v>1675</v>
      </c>
      <c r="D2037">
        <v>38</v>
      </c>
      <c r="E2037">
        <v>71.12</v>
      </c>
      <c r="F2037" t="s">
        <v>1660</v>
      </c>
      <c r="G2037">
        <v>0.7</v>
      </c>
      <c r="H2037" t="s">
        <v>1690</v>
      </c>
      <c r="I2037" t="s">
        <v>1667</v>
      </c>
      <c r="J2037" t="s">
        <v>1668</v>
      </c>
      <c r="K2037" t="s">
        <v>1700</v>
      </c>
      <c r="L2037" t="s">
        <v>1670</v>
      </c>
      <c r="M2037" s="86">
        <v>40231</v>
      </c>
    </row>
    <row r="2038" spans="1:13" x14ac:dyDescent="0.2">
      <c r="A2038">
        <v>41607</v>
      </c>
      <c r="B2038" s="86">
        <v>40166</v>
      </c>
      <c r="C2038" t="s">
        <v>1675</v>
      </c>
      <c r="D2038">
        <v>36</v>
      </c>
      <c r="E2038">
        <v>4115.74</v>
      </c>
      <c r="F2038" t="s">
        <v>1660</v>
      </c>
      <c r="G2038">
        <v>9.07</v>
      </c>
      <c r="H2038" t="s">
        <v>1703</v>
      </c>
      <c r="I2038" t="s">
        <v>1667</v>
      </c>
      <c r="J2038" t="s">
        <v>1668</v>
      </c>
      <c r="K2038" t="s">
        <v>1682</v>
      </c>
      <c r="L2038" t="s">
        <v>1658</v>
      </c>
      <c r="M2038" s="86">
        <v>40168</v>
      </c>
    </row>
    <row r="2039" spans="1:13" x14ac:dyDescent="0.2">
      <c r="A2039">
        <v>22561</v>
      </c>
      <c r="B2039" s="86">
        <v>40563</v>
      </c>
      <c r="C2039" t="s">
        <v>1671</v>
      </c>
      <c r="D2039">
        <v>7</v>
      </c>
      <c r="E2039">
        <v>128.62</v>
      </c>
      <c r="F2039" t="s">
        <v>1660</v>
      </c>
      <c r="G2039">
        <v>8.99</v>
      </c>
      <c r="H2039" t="s">
        <v>1692</v>
      </c>
      <c r="I2039" t="s">
        <v>1655</v>
      </c>
      <c r="J2039" t="s">
        <v>1656</v>
      </c>
      <c r="K2039" t="s">
        <v>1657</v>
      </c>
      <c r="L2039" t="s">
        <v>1680</v>
      </c>
      <c r="M2039" s="86">
        <v>40565</v>
      </c>
    </row>
    <row r="2040" spans="1:13" x14ac:dyDescent="0.2">
      <c r="A2040">
        <v>36608</v>
      </c>
      <c r="B2040" s="86">
        <v>40814</v>
      </c>
      <c r="C2040" t="s">
        <v>1652</v>
      </c>
      <c r="D2040">
        <v>49</v>
      </c>
      <c r="E2040">
        <v>4273.95</v>
      </c>
      <c r="F2040" t="s">
        <v>1660</v>
      </c>
      <c r="G2040">
        <v>19.989999999999998</v>
      </c>
      <c r="H2040" t="s">
        <v>1685</v>
      </c>
      <c r="I2040" t="s">
        <v>1662</v>
      </c>
      <c r="J2040" t="s">
        <v>1668</v>
      </c>
      <c r="K2040" t="s">
        <v>1696</v>
      </c>
      <c r="L2040" t="s">
        <v>1658</v>
      </c>
      <c r="M2040" s="86">
        <v>40821</v>
      </c>
    </row>
    <row r="2041" spans="1:13" x14ac:dyDescent="0.2">
      <c r="A2041">
        <v>27077</v>
      </c>
      <c r="B2041" s="86">
        <v>40252</v>
      </c>
      <c r="C2041" t="s">
        <v>1671</v>
      </c>
      <c r="D2041">
        <v>11</v>
      </c>
      <c r="E2041">
        <v>1612.93</v>
      </c>
      <c r="F2041" t="s">
        <v>1660</v>
      </c>
      <c r="G2041">
        <v>13.99</v>
      </c>
      <c r="H2041" t="s">
        <v>1661</v>
      </c>
      <c r="I2041" t="s">
        <v>1662</v>
      </c>
      <c r="J2041" t="s">
        <v>1663</v>
      </c>
      <c r="K2041" t="s">
        <v>1695</v>
      </c>
      <c r="L2041" t="s">
        <v>1665</v>
      </c>
      <c r="M2041" s="86">
        <v>40254</v>
      </c>
    </row>
    <row r="2042" spans="1:13" x14ac:dyDescent="0.2">
      <c r="A2042">
        <v>59392</v>
      </c>
      <c r="B2042" s="86">
        <v>40355</v>
      </c>
      <c r="C2042" t="s">
        <v>1675</v>
      </c>
      <c r="D2042">
        <v>45</v>
      </c>
      <c r="E2042">
        <v>1305.31</v>
      </c>
      <c r="F2042" t="s">
        <v>1660</v>
      </c>
      <c r="G2042">
        <v>1.99</v>
      </c>
      <c r="H2042" t="s">
        <v>1661</v>
      </c>
      <c r="I2042" t="s">
        <v>1667</v>
      </c>
      <c r="J2042" t="s">
        <v>1663</v>
      </c>
      <c r="K2042" t="s">
        <v>1677</v>
      </c>
      <c r="L2042" t="s">
        <v>1680</v>
      </c>
      <c r="M2042" s="86">
        <v>40357</v>
      </c>
    </row>
    <row r="2043" spans="1:13" x14ac:dyDescent="0.2">
      <c r="A2043">
        <v>35522</v>
      </c>
      <c r="B2043" s="86">
        <v>40476</v>
      </c>
      <c r="C2043" t="s">
        <v>1652</v>
      </c>
      <c r="D2043">
        <v>27</v>
      </c>
      <c r="E2043">
        <v>2575.0100000000002</v>
      </c>
      <c r="F2043" t="s">
        <v>1660</v>
      </c>
      <c r="G2043">
        <v>19.989999999999998</v>
      </c>
      <c r="H2043" t="s">
        <v>1654</v>
      </c>
      <c r="I2043" t="s">
        <v>1676</v>
      </c>
      <c r="J2043" t="s">
        <v>1663</v>
      </c>
      <c r="K2043" t="s">
        <v>1677</v>
      </c>
      <c r="L2043" t="s">
        <v>1658</v>
      </c>
      <c r="M2043" s="86">
        <v>40483</v>
      </c>
    </row>
    <row r="2044" spans="1:13" x14ac:dyDescent="0.2">
      <c r="A2044">
        <v>49189</v>
      </c>
      <c r="B2044" s="86">
        <v>40558</v>
      </c>
      <c r="C2044" t="s">
        <v>1671</v>
      </c>
      <c r="D2044">
        <v>32</v>
      </c>
      <c r="E2044">
        <v>249.59</v>
      </c>
      <c r="F2044" t="s">
        <v>1660</v>
      </c>
      <c r="G2044">
        <v>1.39</v>
      </c>
      <c r="H2044" t="s">
        <v>1661</v>
      </c>
      <c r="I2044" t="s">
        <v>1676</v>
      </c>
      <c r="J2044" t="s">
        <v>1668</v>
      </c>
      <c r="K2044" t="s">
        <v>1696</v>
      </c>
      <c r="L2044" t="s">
        <v>1658</v>
      </c>
      <c r="M2044" s="86">
        <v>40561</v>
      </c>
    </row>
    <row r="2045" spans="1:13" x14ac:dyDescent="0.2">
      <c r="A2045">
        <v>38758</v>
      </c>
      <c r="B2045" s="86">
        <v>40810</v>
      </c>
      <c r="C2045" t="s">
        <v>1666</v>
      </c>
      <c r="D2045">
        <v>7</v>
      </c>
      <c r="E2045">
        <v>497.2</v>
      </c>
      <c r="F2045" t="s">
        <v>1660</v>
      </c>
      <c r="G2045">
        <v>49</v>
      </c>
      <c r="H2045" t="s">
        <v>1654</v>
      </c>
      <c r="I2045" t="s">
        <v>1655</v>
      </c>
      <c r="J2045" t="s">
        <v>1668</v>
      </c>
      <c r="K2045" t="s">
        <v>1702</v>
      </c>
      <c r="L2045" t="s">
        <v>1687</v>
      </c>
      <c r="M2045" s="86">
        <v>40812</v>
      </c>
    </row>
    <row r="2046" spans="1:13" x14ac:dyDescent="0.2">
      <c r="A2046">
        <v>25828</v>
      </c>
      <c r="B2046" s="86">
        <v>40505</v>
      </c>
      <c r="C2046" t="s">
        <v>1666</v>
      </c>
      <c r="D2046">
        <v>35</v>
      </c>
      <c r="E2046">
        <v>241.43</v>
      </c>
      <c r="F2046" t="s">
        <v>1660</v>
      </c>
      <c r="G2046">
        <v>4.42</v>
      </c>
      <c r="H2046" t="s">
        <v>1690</v>
      </c>
      <c r="I2046" t="s">
        <v>1662</v>
      </c>
      <c r="J2046" t="s">
        <v>1668</v>
      </c>
      <c r="K2046" t="s">
        <v>1684</v>
      </c>
      <c r="L2046" t="s">
        <v>1680</v>
      </c>
      <c r="M2046" s="86">
        <v>40507</v>
      </c>
    </row>
    <row r="2047" spans="1:13" x14ac:dyDescent="0.2">
      <c r="A2047">
        <v>35043</v>
      </c>
      <c r="B2047" s="86">
        <v>40378</v>
      </c>
      <c r="C2047" t="s">
        <v>1666</v>
      </c>
      <c r="D2047">
        <v>9</v>
      </c>
      <c r="E2047">
        <v>924.11149999999998</v>
      </c>
      <c r="F2047" t="s">
        <v>1660</v>
      </c>
      <c r="G2047">
        <v>8.08</v>
      </c>
      <c r="H2047" t="s">
        <v>1688</v>
      </c>
      <c r="I2047" t="s">
        <v>1676</v>
      </c>
      <c r="J2047" t="s">
        <v>1663</v>
      </c>
      <c r="K2047" t="s">
        <v>1664</v>
      </c>
      <c r="L2047" t="s">
        <v>1658</v>
      </c>
      <c r="M2047" s="86">
        <v>40379</v>
      </c>
    </row>
    <row r="2048" spans="1:13" x14ac:dyDescent="0.2">
      <c r="A2048">
        <v>15906</v>
      </c>
      <c r="B2048" s="86">
        <v>40448</v>
      </c>
      <c r="C2048" t="s">
        <v>1652</v>
      </c>
      <c r="D2048">
        <v>8</v>
      </c>
      <c r="E2048">
        <v>2174.96</v>
      </c>
      <c r="F2048" t="s">
        <v>1672</v>
      </c>
      <c r="G2048">
        <v>17.86</v>
      </c>
      <c r="H2048" t="s">
        <v>1690</v>
      </c>
      <c r="I2048" t="s">
        <v>1667</v>
      </c>
      <c r="J2048" t="s">
        <v>1663</v>
      </c>
      <c r="K2048" t="s">
        <v>1695</v>
      </c>
      <c r="L2048" t="s">
        <v>1674</v>
      </c>
      <c r="M2048" s="86">
        <v>40450</v>
      </c>
    </row>
    <row r="2049" spans="1:13" x14ac:dyDescent="0.2">
      <c r="A2049">
        <v>21731</v>
      </c>
      <c r="B2049" s="86">
        <v>40873</v>
      </c>
      <c r="C2049" t="s">
        <v>1652</v>
      </c>
      <c r="D2049">
        <v>26</v>
      </c>
      <c r="E2049">
        <v>1580.57</v>
      </c>
      <c r="F2049" t="s">
        <v>1660</v>
      </c>
      <c r="G2049">
        <v>49</v>
      </c>
      <c r="H2049" t="s">
        <v>1693</v>
      </c>
      <c r="I2049" t="s">
        <v>1667</v>
      </c>
      <c r="J2049" t="s">
        <v>1668</v>
      </c>
      <c r="K2049" t="s">
        <v>1702</v>
      </c>
      <c r="L2049" t="s">
        <v>1687</v>
      </c>
      <c r="M2049" s="86">
        <v>40873</v>
      </c>
    </row>
    <row r="2050" spans="1:13" x14ac:dyDescent="0.2">
      <c r="A2050">
        <v>28130</v>
      </c>
      <c r="B2050" s="86">
        <v>40024</v>
      </c>
      <c r="C2050" t="s">
        <v>1652</v>
      </c>
      <c r="D2050">
        <v>23</v>
      </c>
      <c r="E2050">
        <v>404.24</v>
      </c>
      <c r="F2050" t="s">
        <v>1653</v>
      </c>
      <c r="G2050">
        <v>13.18</v>
      </c>
      <c r="H2050" t="s">
        <v>1661</v>
      </c>
      <c r="I2050" t="s">
        <v>1667</v>
      </c>
      <c r="J2050" t="s">
        <v>1668</v>
      </c>
      <c r="K2050" t="s">
        <v>1682</v>
      </c>
      <c r="L2050" t="s">
        <v>1658</v>
      </c>
      <c r="M2050" s="86">
        <v>40028</v>
      </c>
    </row>
    <row r="2051" spans="1:13" x14ac:dyDescent="0.2">
      <c r="A2051">
        <v>14727</v>
      </c>
      <c r="B2051" s="86">
        <v>41109</v>
      </c>
      <c r="C2051" t="s">
        <v>1675</v>
      </c>
      <c r="D2051">
        <v>33</v>
      </c>
      <c r="E2051">
        <v>2269.41</v>
      </c>
      <c r="F2051" t="s">
        <v>1660</v>
      </c>
      <c r="G2051">
        <v>3.5</v>
      </c>
      <c r="H2051" t="s">
        <v>1692</v>
      </c>
      <c r="I2051" t="s">
        <v>1662</v>
      </c>
      <c r="J2051" t="s">
        <v>1668</v>
      </c>
      <c r="K2051" t="s">
        <v>1702</v>
      </c>
      <c r="L2051" t="s">
        <v>1658</v>
      </c>
      <c r="M2051" s="86">
        <v>41110</v>
      </c>
    </row>
    <row r="2052" spans="1:13" x14ac:dyDescent="0.2">
      <c r="A2052">
        <v>45059</v>
      </c>
      <c r="B2052" s="86">
        <v>40577</v>
      </c>
      <c r="C2052" t="s">
        <v>1666</v>
      </c>
      <c r="D2052">
        <v>39</v>
      </c>
      <c r="E2052">
        <v>3401.8</v>
      </c>
      <c r="F2052" t="s">
        <v>1653</v>
      </c>
      <c r="G2052">
        <v>19.989999999999998</v>
      </c>
      <c r="H2052" t="s">
        <v>1692</v>
      </c>
      <c r="I2052" t="s">
        <v>1655</v>
      </c>
      <c r="J2052" t="s">
        <v>1668</v>
      </c>
      <c r="K2052" t="s">
        <v>1694</v>
      </c>
      <c r="L2052" t="s">
        <v>1658</v>
      </c>
      <c r="M2052" s="86">
        <v>40579</v>
      </c>
    </row>
    <row r="2053" spans="1:13" x14ac:dyDescent="0.2">
      <c r="A2053">
        <v>9222</v>
      </c>
      <c r="B2053" s="86">
        <v>39854</v>
      </c>
      <c r="C2053" t="s">
        <v>1659</v>
      </c>
      <c r="D2053">
        <v>41</v>
      </c>
      <c r="E2053">
        <v>473.67</v>
      </c>
      <c r="F2053" t="s">
        <v>1660</v>
      </c>
      <c r="G2053">
        <v>5.01</v>
      </c>
      <c r="H2053" t="s">
        <v>1693</v>
      </c>
      <c r="I2053" t="s">
        <v>1676</v>
      </c>
      <c r="J2053" t="s">
        <v>1668</v>
      </c>
      <c r="K2053" t="s">
        <v>1679</v>
      </c>
      <c r="L2053" t="s">
        <v>1658</v>
      </c>
      <c r="M2053" s="86">
        <v>39855</v>
      </c>
    </row>
    <row r="2054" spans="1:13" x14ac:dyDescent="0.2">
      <c r="A2054">
        <v>27557</v>
      </c>
      <c r="B2054" s="86">
        <v>40947</v>
      </c>
      <c r="C2054" t="s">
        <v>1652</v>
      </c>
      <c r="D2054">
        <v>18</v>
      </c>
      <c r="E2054">
        <v>56.13</v>
      </c>
      <c r="F2054" t="s">
        <v>1660</v>
      </c>
      <c r="G2054">
        <v>5.33</v>
      </c>
      <c r="H2054" t="s">
        <v>1661</v>
      </c>
      <c r="I2054" t="s">
        <v>1667</v>
      </c>
      <c r="J2054" t="s">
        <v>1668</v>
      </c>
      <c r="K2054" t="s">
        <v>1697</v>
      </c>
      <c r="L2054" t="s">
        <v>1658</v>
      </c>
      <c r="M2054" s="86">
        <v>40952</v>
      </c>
    </row>
    <row r="2055" spans="1:13" x14ac:dyDescent="0.2">
      <c r="A2055">
        <v>16352</v>
      </c>
      <c r="B2055" s="86">
        <v>41120</v>
      </c>
      <c r="C2055" t="s">
        <v>1675</v>
      </c>
      <c r="D2055">
        <v>16</v>
      </c>
      <c r="E2055">
        <v>113.25</v>
      </c>
      <c r="F2055" t="s">
        <v>1660</v>
      </c>
      <c r="G2055">
        <v>6.65</v>
      </c>
      <c r="H2055" t="s">
        <v>1683</v>
      </c>
      <c r="I2055" t="s">
        <v>1667</v>
      </c>
      <c r="J2055" t="s">
        <v>1668</v>
      </c>
      <c r="K2055" t="s">
        <v>1679</v>
      </c>
      <c r="L2055" t="s">
        <v>1658</v>
      </c>
      <c r="M2055" s="86">
        <v>41122</v>
      </c>
    </row>
    <row r="2056" spans="1:13" x14ac:dyDescent="0.2">
      <c r="A2056">
        <v>49255</v>
      </c>
      <c r="B2056" s="86">
        <v>41082</v>
      </c>
      <c r="C2056" t="s">
        <v>1659</v>
      </c>
      <c r="D2056">
        <v>20</v>
      </c>
      <c r="E2056">
        <v>1357.44</v>
      </c>
      <c r="F2056" t="s">
        <v>1672</v>
      </c>
      <c r="G2056">
        <v>26.85</v>
      </c>
      <c r="H2056" t="s">
        <v>1661</v>
      </c>
      <c r="I2056" t="s">
        <v>1667</v>
      </c>
      <c r="J2056" t="s">
        <v>1656</v>
      </c>
      <c r="K2056" t="s">
        <v>1701</v>
      </c>
      <c r="L2056" t="s">
        <v>1698</v>
      </c>
      <c r="M2056" s="86">
        <v>41083</v>
      </c>
    </row>
    <row r="2057" spans="1:13" x14ac:dyDescent="0.2">
      <c r="A2057">
        <v>29120</v>
      </c>
      <c r="B2057" s="86">
        <v>40310</v>
      </c>
      <c r="C2057" t="s">
        <v>1652</v>
      </c>
      <c r="D2057">
        <v>43</v>
      </c>
      <c r="E2057">
        <v>1677.27</v>
      </c>
      <c r="F2057" t="s">
        <v>1660</v>
      </c>
      <c r="G2057">
        <v>7.47</v>
      </c>
      <c r="H2057" t="s">
        <v>1693</v>
      </c>
      <c r="I2057" t="s">
        <v>1655</v>
      </c>
      <c r="J2057" t="s">
        <v>1668</v>
      </c>
      <c r="K2057" t="s">
        <v>1682</v>
      </c>
      <c r="L2057" t="s">
        <v>1658</v>
      </c>
      <c r="M2057" s="86">
        <v>40312</v>
      </c>
    </row>
    <row r="2058" spans="1:13" x14ac:dyDescent="0.2">
      <c r="A2058">
        <v>31556</v>
      </c>
      <c r="B2058" s="86">
        <v>40751</v>
      </c>
      <c r="C2058" t="s">
        <v>1671</v>
      </c>
      <c r="D2058">
        <v>35</v>
      </c>
      <c r="E2058">
        <v>269.35000000000002</v>
      </c>
      <c r="F2058" t="s">
        <v>1660</v>
      </c>
      <c r="G2058">
        <v>3.68</v>
      </c>
      <c r="H2058" t="s">
        <v>1688</v>
      </c>
      <c r="I2058" t="s">
        <v>1655</v>
      </c>
      <c r="J2058" t="s">
        <v>1656</v>
      </c>
      <c r="K2058" t="s">
        <v>1657</v>
      </c>
      <c r="L2058" t="s">
        <v>1670</v>
      </c>
      <c r="M2058" s="86">
        <v>40752</v>
      </c>
    </row>
    <row r="2059" spans="1:13" x14ac:dyDescent="0.2">
      <c r="A2059">
        <v>224</v>
      </c>
      <c r="B2059" s="86">
        <v>39981</v>
      </c>
      <c r="C2059" t="s">
        <v>1666</v>
      </c>
      <c r="D2059">
        <v>44</v>
      </c>
      <c r="E2059">
        <v>267.85000000000002</v>
      </c>
      <c r="F2059" t="s">
        <v>1660</v>
      </c>
      <c r="G2059">
        <v>5.15</v>
      </c>
      <c r="H2059" t="s">
        <v>1681</v>
      </c>
      <c r="I2059" t="s">
        <v>1667</v>
      </c>
      <c r="J2059" t="s">
        <v>1668</v>
      </c>
      <c r="K2059" t="s">
        <v>1679</v>
      </c>
      <c r="L2059" t="s">
        <v>1658</v>
      </c>
      <c r="M2059" s="86">
        <v>39982</v>
      </c>
    </row>
    <row r="2060" spans="1:13" x14ac:dyDescent="0.2">
      <c r="A2060">
        <v>25095</v>
      </c>
      <c r="B2060" s="86">
        <v>40568</v>
      </c>
      <c r="C2060" t="s">
        <v>1652</v>
      </c>
      <c r="D2060">
        <v>41</v>
      </c>
      <c r="E2060">
        <v>4475.03</v>
      </c>
      <c r="F2060" t="s">
        <v>1672</v>
      </c>
      <c r="G2060">
        <v>56.14</v>
      </c>
      <c r="H2060" t="s">
        <v>1661</v>
      </c>
      <c r="I2060" t="s">
        <v>1655</v>
      </c>
      <c r="J2060" t="s">
        <v>1663</v>
      </c>
      <c r="K2060" t="s">
        <v>1695</v>
      </c>
      <c r="L2060" t="s">
        <v>1674</v>
      </c>
      <c r="M2060" s="86">
        <v>40568</v>
      </c>
    </row>
    <row r="2061" spans="1:13" x14ac:dyDescent="0.2">
      <c r="A2061">
        <v>38438</v>
      </c>
      <c r="B2061" s="86">
        <v>40694</v>
      </c>
      <c r="C2061" t="s">
        <v>1671</v>
      </c>
      <c r="D2061">
        <v>17</v>
      </c>
      <c r="E2061">
        <v>121.09</v>
      </c>
      <c r="F2061" t="s">
        <v>1660</v>
      </c>
      <c r="G2061">
        <v>5.66</v>
      </c>
      <c r="H2061" t="s">
        <v>1685</v>
      </c>
      <c r="I2061" t="s">
        <v>1676</v>
      </c>
      <c r="J2061" t="s">
        <v>1668</v>
      </c>
      <c r="K2061" t="s">
        <v>1679</v>
      </c>
      <c r="L2061" t="s">
        <v>1658</v>
      </c>
      <c r="M2061" s="86">
        <v>40695</v>
      </c>
    </row>
    <row r="2062" spans="1:13" x14ac:dyDescent="0.2">
      <c r="A2062">
        <v>31043</v>
      </c>
      <c r="B2062" s="86">
        <v>40009</v>
      </c>
      <c r="C2062" t="s">
        <v>1659</v>
      </c>
      <c r="D2062">
        <v>49</v>
      </c>
      <c r="E2062">
        <v>772.42</v>
      </c>
      <c r="F2062" t="s">
        <v>1660</v>
      </c>
      <c r="G2062">
        <v>1.99</v>
      </c>
      <c r="H2062" t="s">
        <v>1685</v>
      </c>
      <c r="I2062" t="s">
        <v>1667</v>
      </c>
      <c r="J2062" t="s">
        <v>1663</v>
      </c>
      <c r="K2062" t="s">
        <v>1677</v>
      </c>
      <c r="L2062" t="s">
        <v>1680</v>
      </c>
      <c r="M2062" s="86">
        <v>40010</v>
      </c>
    </row>
    <row r="2063" spans="1:13" x14ac:dyDescent="0.2">
      <c r="A2063">
        <v>11968</v>
      </c>
      <c r="B2063" s="86">
        <v>40618</v>
      </c>
      <c r="C2063" t="s">
        <v>1652</v>
      </c>
      <c r="D2063">
        <v>31</v>
      </c>
      <c r="E2063">
        <v>109.49</v>
      </c>
      <c r="F2063" t="s">
        <v>1660</v>
      </c>
      <c r="G2063">
        <v>0.85</v>
      </c>
      <c r="H2063" t="s">
        <v>1689</v>
      </c>
      <c r="I2063" t="s">
        <v>1667</v>
      </c>
      <c r="J2063" t="s">
        <v>1668</v>
      </c>
      <c r="K2063" t="s">
        <v>1669</v>
      </c>
      <c r="L2063" t="s">
        <v>1670</v>
      </c>
      <c r="M2063" s="86">
        <v>40618</v>
      </c>
    </row>
    <row r="2064" spans="1:13" x14ac:dyDescent="0.2">
      <c r="A2064">
        <v>70</v>
      </c>
      <c r="B2064" s="86">
        <v>40529</v>
      </c>
      <c r="C2064" t="s">
        <v>1652</v>
      </c>
      <c r="D2064">
        <v>46</v>
      </c>
      <c r="E2064">
        <v>7804.53</v>
      </c>
      <c r="F2064" t="s">
        <v>1660</v>
      </c>
      <c r="G2064">
        <v>5.99</v>
      </c>
      <c r="H2064" t="s">
        <v>1683</v>
      </c>
      <c r="I2064" t="s">
        <v>1676</v>
      </c>
      <c r="J2064" t="s">
        <v>1663</v>
      </c>
      <c r="K2064" t="s">
        <v>1664</v>
      </c>
      <c r="L2064" t="s">
        <v>1658</v>
      </c>
      <c r="M2064" s="86">
        <v>40534</v>
      </c>
    </row>
    <row r="2065" spans="1:13" x14ac:dyDescent="0.2">
      <c r="A2065">
        <v>47872</v>
      </c>
      <c r="B2065" s="86">
        <v>39976</v>
      </c>
      <c r="C2065" t="s">
        <v>1671</v>
      </c>
      <c r="D2065">
        <v>38</v>
      </c>
      <c r="E2065">
        <v>1756.27</v>
      </c>
      <c r="F2065" t="s">
        <v>1660</v>
      </c>
      <c r="G2065">
        <v>5.0999999999999996</v>
      </c>
      <c r="H2065" t="s">
        <v>1654</v>
      </c>
      <c r="I2065" t="s">
        <v>1676</v>
      </c>
      <c r="J2065" t="s">
        <v>1668</v>
      </c>
      <c r="K2065" t="s">
        <v>1702</v>
      </c>
      <c r="L2065" t="s">
        <v>1665</v>
      </c>
      <c r="M2065" s="86">
        <v>39978</v>
      </c>
    </row>
    <row r="2066" spans="1:13" x14ac:dyDescent="0.2">
      <c r="A2066">
        <v>2209</v>
      </c>
      <c r="B2066" s="86">
        <v>41099</v>
      </c>
      <c r="C2066" t="s">
        <v>1659</v>
      </c>
      <c r="D2066">
        <v>42</v>
      </c>
      <c r="E2066">
        <v>174.59</v>
      </c>
      <c r="F2066" t="s">
        <v>1660</v>
      </c>
      <c r="G2066">
        <v>0.94</v>
      </c>
      <c r="H2066" t="s">
        <v>1661</v>
      </c>
      <c r="I2066" t="s">
        <v>1655</v>
      </c>
      <c r="J2066" t="s">
        <v>1668</v>
      </c>
      <c r="K2066" t="s">
        <v>1669</v>
      </c>
      <c r="L2066" t="s">
        <v>1670</v>
      </c>
      <c r="M2066" s="86">
        <v>41099</v>
      </c>
    </row>
    <row r="2067" spans="1:13" x14ac:dyDescent="0.2">
      <c r="A2067">
        <v>29478</v>
      </c>
      <c r="B2067" s="86">
        <v>40277</v>
      </c>
      <c r="C2067" t="s">
        <v>1659</v>
      </c>
      <c r="D2067">
        <v>15</v>
      </c>
      <c r="E2067">
        <v>272.89249999999998</v>
      </c>
      <c r="F2067" t="s">
        <v>1660</v>
      </c>
      <c r="G2067">
        <v>0.99</v>
      </c>
      <c r="H2067" t="s">
        <v>1690</v>
      </c>
      <c r="I2067" t="s">
        <v>1655</v>
      </c>
      <c r="J2067" t="s">
        <v>1663</v>
      </c>
      <c r="K2067" t="s">
        <v>1664</v>
      </c>
      <c r="L2067" t="s">
        <v>1670</v>
      </c>
      <c r="M2067" s="86">
        <v>40280</v>
      </c>
    </row>
    <row r="2068" spans="1:13" x14ac:dyDescent="0.2">
      <c r="A2068">
        <v>21253</v>
      </c>
      <c r="B2068" s="86">
        <v>41016</v>
      </c>
      <c r="C2068" t="s">
        <v>1675</v>
      </c>
      <c r="D2068">
        <v>5</v>
      </c>
      <c r="E2068">
        <v>455.08</v>
      </c>
      <c r="F2068" t="s">
        <v>1660</v>
      </c>
      <c r="G2068">
        <v>19.989999999999998</v>
      </c>
      <c r="H2068" t="s">
        <v>1685</v>
      </c>
      <c r="I2068" t="s">
        <v>1662</v>
      </c>
      <c r="J2068" t="s">
        <v>1668</v>
      </c>
      <c r="K2068" t="s">
        <v>1696</v>
      </c>
      <c r="L2068" t="s">
        <v>1658</v>
      </c>
      <c r="M2068" s="86">
        <v>41017</v>
      </c>
    </row>
    <row r="2069" spans="1:13" x14ac:dyDescent="0.2">
      <c r="A2069">
        <v>20513</v>
      </c>
      <c r="B2069" s="86">
        <v>40001</v>
      </c>
      <c r="C2069" t="s">
        <v>1659</v>
      </c>
      <c r="D2069">
        <v>13</v>
      </c>
      <c r="E2069">
        <v>42.27</v>
      </c>
      <c r="F2069" t="s">
        <v>1653</v>
      </c>
      <c r="G2069">
        <v>0.93</v>
      </c>
      <c r="H2069" t="s">
        <v>1685</v>
      </c>
      <c r="I2069" t="s">
        <v>1667</v>
      </c>
      <c r="J2069" t="s">
        <v>1668</v>
      </c>
      <c r="K2069" t="s">
        <v>1669</v>
      </c>
      <c r="L2069" t="s">
        <v>1670</v>
      </c>
      <c r="M2069" s="86">
        <v>40002</v>
      </c>
    </row>
    <row r="2070" spans="1:13" x14ac:dyDescent="0.2">
      <c r="A2070">
        <v>35299</v>
      </c>
      <c r="B2070" s="86">
        <v>41131</v>
      </c>
      <c r="C2070" t="s">
        <v>1666</v>
      </c>
      <c r="D2070">
        <v>41</v>
      </c>
      <c r="E2070">
        <v>4359</v>
      </c>
      <c r="F2070" t="s">
        <v>1660</v>
      </c>
      <c r="G2070">
        <v>19.989999999999998</v>
      </c>
      <c r="H2070" t="s">
        <v>1688</v>
      </c>
      <c r="I2070" t="s">
        <v>1667</v>
      </c>
      <c r="J2070" t="s">
        <v>1663</v>
      </c>
      <c r="K2070" t="s">
        <v>1677</v>
      </c>
      <c r="L2070" t="s">
        <v>1658</v>
      </c>
      <c r="M2070" s="86">
        <v>41133</v>
      </c>
    </row>
    <row r="2071" spans="1:13" x14ac:dyDescent="0.2">
      <c r="A2071">
        <v>55847</v>
      </c>
      <c r="B2071" s="86">
        <v>40014</v>
      </c>
      <c r="C2071" t="s">
        <v>1666</v>
      </c>
      <c r="D2071">
        <v>45</v>
      </c>
      <c r="E2071">
        <v>136.71</v>
      </c>
      <c r="F2071" t="s">
        <v>1660</v>
      </c>
      <c r="G2071">
        <v>0.99</v>
      </c>
      <c r="H2071" t="s">
        <v>1688</v>
      </c>
      <c r="I2071" t="s">
        <v>1655</v>
      </c>
      <c r="J2071" t="s">
        <v>1668</v>
      </c>
      <c r="K2071" t="s">
        <v>1697</v>
      </c>
      <c r="L2071" t="s">
        <v>1658</v>
      </c>
      <c r="M2071" s="86">
        <v>40015</v>
      </c>
    </row>
    <row r="2072" spans="1:13" x14ac:dyDescent="0.2">
      <c r="A2072">
        <v>22688</v>
      </c>
      <c r="B2072" s="86">
        <v>41016</v>
      </c>
      <c r="C2072" t="s">
        <v>1675</v>
      </c>
      <c r="D2072">
        <v>40</v>
      </c>
      <c r="E2072">
        <v>2044.2755</v>
      </c>
      <c r="F2072" t="s">
        <v>1660</v>
      </c>
      <c r="G2072">
        <v>5.63</v>
      </c>
      <c r="H2072" t="s">
        <v>1661</v>
      </c>
      <c r="I2072" t="s">
        <v>1667</v>
      </c>
      <c r="J2072" t="s">
        <v>1663</v>
      </c>
      <c r="K2072" t="s">
        <v>1664</v>
      </c>
      <c r="L2072" t="s">
        <v>1658</v>
      </c>
      <c r="M2072" s="86">
        <v>41017</v>
      </c>
    </row>
    <row r="2073" spans="1:13" x14ac:dyDescent="0.2">
      <c r="A2073">
        <v>35649</v>
      </c>
      <c r="B2073" s="86">
        <v>40825</v>
      </c>
      <c r="C2073" t="s">
        <v>1675</v>
      </c>
      <c r="D2073">
        <v>25</v>
      </c>
      <c r="E2073">
        <v>174.03</v>
      </c>
      <c r="F2073" t="s">
        <v>1660</v>
      </c>
      <c r="G2073">
        <v>5.74</v>
      </c>
      <c r="H2073" t="s">
        <v>1654</v>
      </c>
      <c r="I2073" t="s">
        <v>1655</v>
      </c>
      <c r="J2073" t="s">
        <v>1668</v>
      </c>
      <c r="K2073" t="s">
        <v>1679</v>
      </c>
      <c r="L2073" t="s">
        <v>1658</v>
      </c>
      <c r="M2073" s="86">
        <v>40827</v>
      </c>
    </row>
    <row r="2074" spans="1:13" x14ac:dyDescent="0.2">
      <c r="A2074">
        <v>17061</v>
      </c>
      <c r="B2074" s="86">
        <v>41212</v>
      </c>
      <c r="C2074" t="s">
        <v>1671</v>
      </c>
      <c r="D2074">
        <v>28</v>
      </c>
      <c r="E2074">
        <v>80.53</v>
      </c>
      <c r="F2074" t="s">
        <v>1660</v>
      </c>
      <c r="G2074">
        <v>0.7</v>
      </c>
      <c r="H2074" t="s">
        <v>1661</v>
      </c>
      <c r="I2074" t="s">
        <v>1655</v>
      </c>
      <c r="J2074" t="s">
        <v>1668</v>
      </c>
      <c r="K2074" t="s">
        <v>1669</v>
      </c>
      <c r="L2074" t="s">
        <v>1670</v>
      </c>
      <c r="M2074" s="86">
        <v>41214</v>
      </c>
    </row>
    <row r="2075" spans="1:13" x14ac:dyDescent="0.2">
      <c r="A2075">
        <v>56293</v>
      </c>
      <c r="B2075" s="86">
        <v>40183</v>
      </c>
      <c r="C2075" t="s">
        <v>1666</v>
      </c>
      <c r="D2075">
        <v>34</v>
      </c>
      <c r="E2075">
        <v>702.79</v>
      </c>
      <c r="F2075" t="s">
        <v>1660</v>
      </c>
      <c r="G2075">
        <v>11.17</v>
      </c>
      <c r="H2075" t="s">
        <v>1654</v>
      </c>
      <c r="I2075" t="s">
        <v>1676</v>
      </c>
      <c r="J2075" t="s">
        <v>1656</v>
      </c>
      <c r="K2075" t="s">
        <v>1657</v>
      </c>
      <c r="L2075" t="s">
        <v>1687</v>
      </c>
      <c r="M2075" s="86">
        <v>40183</v>
      </c>
    </row>
    <row r="2076" spans="1:13" x14ac:dyDescent="0.2">
      <c r="A2076">
        <v>39555</v>
      </c>
      <c r="B2076" s="86">
        <v>41156</v>
      </c>
      <c r="C2076" t="s">
        <v>1652</v>
      </c>
      <c r="D2076">
        <v>38</v>
      </c>
      <c r="E2076">
        <v>1112.54</v>
      </c>
      <c r="F2076" t="s">
        <v>1660</v>
      </c>
      <c r="G2076">
        <v>8.23</v>
      </c>
      <c r="H2076" t="s">
        <v>1661</v>
      </c>
      <c r="I2076" t="s">
        <v>1667</v>
      </c>
      <c r="J2076" t="s">
        <v>1668</v>
      </c>
      <c r="K2076" t="s">
        <v>1696</v>
      </c>
      <c r="L2076" t="s">
        <v>1658</v>
      </c>
      <c r="M2076" s="86">
        <v>41161</v>
      </c>
    </row>
    <row r="2077" spans="1:13" x14ac:dyDescent="0.2">
      <c r="A2077">
        <v>5543</v>
      </c>
      <c r="B2077" s="86">
        <v>40445</v>
      </c>
      <c r="C2077" t="s">
        <v>1675</v>
      </c>
      <c r="D2077">
        <v>15</v>
      </c>
      <c r="E2077">
        <v>703.54</v>
      </c>
      <c r="F2077" t="s">
        <v>1660</v>
      </c>
      <c r="G2077">
        <v>3.99</v>
      </c>
      <c r="H2077" t="s">
        <v>1683</v>
      </c>
      <c r="I2077" t="s">
        <v>1667</v>
      </c>
      <c r="J2077" t="s">
        <v>1668</v>
      </c>
      <c r="K2077" t="s">
        <v>1702</v>
      </c>
      <c r="L2077" t="s">
        <v>1658</v>
      </c>
      <c r="M2077" s="86">
        <v>40447</v>
      </c>
    </row>
    <row r="2078" spans="1:13" x14ac:dyDescent="0.2">
      <c r="A2078">
        <v>40708</v>
      </c>
      <c r="B2078" s="86">
        <v>40098</v>
      </c>
      <c r="C2078" t="s">
        <v>1666</v>
      </c>
      <c r="D2078">
        <v>15</v>
      </c>
      <c r="E2078">
        <v>103.55</v>
      </c>
      <c r="F2078" t="s">
        <v>1660</v>
      </c>
      <c r="G2078">
        <v>1.5</v>
      </c>
      <c r="H2078" t="s">
        <v>1690</v>
      </c>
      <c r="I2078" t="s">
        <v>1667</v>
      </c>
      <c r="J2078" t="s">
        <v>1668</v>
      </c>
      <c r="K2078" t="s">
        <v>1669</v>
      </c>
      <c r="L2078" t="s">
        <v>1670</v>
      </c>
      <c r="M2078" s="86">
        <v>40099</v>
      </c>
    </row>
    <row r="2079" spans="1:13" x14ac:dyDescent="0.2">
      <c r="A2079">
        <v>33702</v>
      </c>
      <c r="B2079" s="86">
        <v>41154</v>
      </c>
      <c r="C2079" t="s">
        <v>1666</v>
      </c>
      <c r="D2079">
        <v>14</v>
      </c>
      <c r="E2079">
        <v>56.26</v>
      </c>
      <c r="F2079" t="s">
        <v>1653</v>
      </c>
      <c r="G2079">
        <v>0.5</v>
      </c>
      <c r="H2079" t="s">
        <v>1654</v>
      </c>
      <c r="I2079" t="s">
        <v>1667</v>
      </c>
      <c r="J2079" t="s">
        <v>1668</v>
      </c>
      <c r="K2079" t="s">
        <v>1697</v>
      </c>
      <c r="L2079" t="s">
        <v>1658</v>
      </c>
      <c r="M2079" s="86">
        <v>41155</v>
      </c>
    </row>
    <row r="2080" spans="1:13" x14ac:dyDescent="0.2">
      <c r="A2080">
        <v>12262</v>
      </c>
      <c r="B2080" s="86">
        <v>40887</v>
      </c>
      <c r="C2080" t="s">
        <v>1652</v>
      </c>
      <c r="D2080">
        <v>45</v>
      </c>
      <c r="E2080">
        <v>1212.9280000000001</v>
      </c>
      <c r="F2080" t="s">
        <v>1672</v>
      </c>
      <c r="G2080">
        <v>45.51</v>
      </c>
      <c r="H2080" t="s">
        <v>1681</v>
      </c>
      <c r="I2080" t="s">
        <v>1676</v>
      </c>
      <c r="J2080" t="s">
        <v>1656</v>
      </c>
      <c r="K2080" t="s">
        <v>1691</v>
      </c>
      <c r="L2080" t="s">
        <v>1698</v>
      </c>
      <c r="M2080" s="86">
        <v>40892</v>
      </c>
    </row>
    <row r="2081" spans="1:13" x14ac:dyDescent="0.2">
      <c r="A2081">
        <v>52482</v>
      </c>
      <c r="B2081" s="86">
        <v>40574</v>
      </c>
      <c r="C2081" t="s">
        <v>1671</v>
      </c>
      <c r="D2081">
        <v>21</v>
      </c>
      <c r="E2081">
        <v>848.2</v>
      </c>
      <c r="F2081" t="s">
        <v>1653</v>
      </c>
      <c r="G2081">
        <v>5.33</v>
      </c>
      <c r="H2081" t="s">
        <v>1690</v>
      </c>
      <c r="I2081" t="s">
        <v>1667</v>
      </c>
      <c r="J2081" t="s">
        <v>1668</v>
      </c>
      <c r="K2081" t="s">
        <v>1702</v>
      </c>
      <c r="L2081" t="s">
        <v>1658</v>
      </c>
      <c r="M2081" s="86">
        <v>40574</v>
      </c>
    </row>
    <row r="2082" spans="1:13" x14ac:dyDescent="0.2">
      <c r="A2082">
        <v>38944</v>
      </c>
      <c r="B2082" s="86">
        <v>40288</v>
      </c>
      <c r="C2082" t="s">
        <v>1675</v>
      </c>
      <c r="D2082">
        <v>17</v>
      </c>
      <c r="E2082">
        <v>1873.3489999999999</v>
      </c>
      <c r="F2082" t="s">
        <v>1660</v>
      </c>
      <c r="G2082">
        <v>8.08</v>
      </c>
      <c r="H2082" t="s">
        <v>1685</v>
      </c>
      <c r="I2082" t="s">
        <v>1662</v>
      </c>
      <c r="J2082" t="s">
        <v>1663</v>
      </c>
      <c r="K2082" t="s">
        <v>1664</v>
      </c>
      <c r="L2082" t="s">
        <v>1658</v>
      </c>
      <c r="M2082" s="86">
        <v>40289</v>
      </c>
    </row>
    <row r="2083" spans="1:13" x14ac:dyDescent="0.2">
      <c r="A2083">
        <v>13313</v>
      </c>
      <c r="B2083" s="86">
        <v>40010</v>
      </c>
      <c r="C2083" t="s">
        <v>1666</v>
      </c>
      <c r="D2083">
        <v>47</v>
      </c>
      <c r="E2083">
        <v>1020.61</v>
      </c>
      <c r="F2083" t="s">
        <v>1660</v>
      </c>
      <c r="G2083">
        <v>13.99</v>
      </c>
      <c r="H2083" t="s">
        <v>1678</v>
      </c>
      <c r="I2083" t="s">
        <v>1676</v>
      </c>
      <c r="J2083" t="s">
        <v>1668</v>
      </c>
      <c r="K2083" t="s">
        <v>1702</v>
      </c>
      <c r="L2083" t="s">
        <v>1665</v>
      </c>
      <c r="M2083" s="86">
        <v>40011</v>
      </c>
    </row>
    <row r="2084" spans="1:13" x14ac:dyDescent="0.2">
      <c r="A2084">
        <v>39075</v>
      </c>
      <c r="B2084" s="86">
        <v>40958</v>
      </c>
      <c r="C2084" t="s">
        <v>1666</v>
      </c>
      <c r="D2084">
        <v>50</v>
      </c>
      <c r="E2084">
        <v>512.33000000000004</v>
      </c>
      <c r="F2084" t="s">
        <v>1660</v>
      </c>
      <c r="G2084">
        <v>0.99</v>
      </c>
      <c r="H2084" t="s">
        <v>1685</v>
      </c>
      <c r="I2084" t="s">
        <v>1667</v>
      </c>
      <c r="J2084" t="s">
        <v>1668</v>
      </c>
      <c r="K2084" t="s">
        <v>1697</v>
      </c>
      <c r="L2084" t="s">
        <v>1658</v>
      </c>
      <c r="M2084" s="86">
        <v>40959</v>
      </c>
    </row>
    <row r="2085" spans="1:13" x14ac:dyDescent="0.2">
      <c r="A2085">
        <v>54145</v>
      </c>
      <c r="B2085" s="86">
        <v>40180</v>
      </c>
      <c r="C2085" t="s">
        <v>1652</v>
      </c>
      <c r="D2085">
        <v>34</v>
      </c>
      <c r="E2085">
        <v>70.25</v>
      </c>
      <c r="F2085" t="s">
        <v>1660</v>
      </c>
      <c r="G2085">
        <v>5.33</v>
      </c>
      <c r="H2085" t="s">
        <v>1661</v>
      </c>
      <c r="I2085" t="s">
        <v>1676</v>
      </c>
      <c r="J2085" t="s">
        <v>1656</v>
      </c>
      <c r="K2085" t="s">
        <v>1657</v>
      </c>
      <c r="L2085" t="s">
        <v>1658</v>
      </c>
      <c r="M2085" s="86">
        <v>40180</v>
      </c>
    </row>
    <row r="2086" spans="1:13" x14ac:dyDescent="0.2">
      <c r="A2086">
        <v>47844</v>
      </c>
      <c r="B2086" s="86">
        <v>40524</v>
      </c>
      <c r="C2086" t="s">
        <v>1671</v>
      </c>
      <c r="D2086">
        <v>41</v>
      </c>
      <c r="E2086">
        <v>5824.01</v>
      </c>
      <c r="F2086" t="s">
        <v>1672</v>
      </c>
      <c r="G2086">
        <v>30</v>
      </c>
      <c r="H2086" t="s">
        <v>1690</v>
      </c>
      <c r="I2086" t="s">
        <v>1655</v>
      </c>
      <c r="J2086" t="s">
        <v>1656</v>
      </c>
      <c r="K2086" t="s">
        <v>1673</v>
      </c>
      <c r="L2086" t="s">
        <v>1674</v>
      </c>
      <c r="M2086" s="86">
        <v>40526</v>
      </c>
    </row>
    <row r="2087" spans="1:13" x14ac:dyDescent="0.2">
      <c r="A2087">
        <v>32451</v>
      </c>
      <c r="B2087" s="86">
        <v>39896</v>
      </c>
      <c r="C2087" t="s">
        <v>1666</v>
      </c>
      <c r="D2087">
        <v>42</v>
      </c>
      <c r="E2087">
        <v>580.55999999999995</v>
      </c>
      <c r="F2087" t="s">
        <v>1660</v>
      </c>
      <c r="G2087">
        <v>2.99</v>
      </c>
      <c r="H2087" t="s">
        <v>1661</v>
      </c>
      <c r="I2087" t="s">
        <v>1676</v>
      </c>
      <c r="J2087" t="s">
        <v>1668</v>
      </c>
      <c r="K2087" t="s">
        <v>1682</v>
      </c>
      <c r="L2087" t="s">
        <v>1658</v>
      </c>
      <c r="M2087" s="86">
        <v>39897</v>
      </c>
    </row>
    <row r="2088" spans="1:13" x14ac:dyDescent="0.2">
      <c r="A2088">
        <v>20805</v>
      </c>
      <c r="B2088" s="86">
        <v>40553</v>
      </c>
      <c r="C2088" t="s">
        <v>1659</v>
      </c>
      <c r="D2088">
        <v>12</v>
      </c>
      <c r="E2088">
        <v>45.61</v>
      </c>
      <c r="F2088" t="s">
        <v>1660</v>
      </c>
      <c r="G2088">
        <v>0.7</v>
      </c>
      <c r="H2088" t="s">
        <v>1661</v>
      </c>
      <c r="I2088" t="s">
        <v>1676</v>
      </c>
      <c r="J2088" t="s">
        <v>1668</v>
      </c>
      <c r="K2088" t="s">
        <v>1669</v>
      </c>
      <c r="L2088" t="s">
        <v>1670</v>
      </c>
      <c r="M2088" s="86">
        <v>40554</v>
      </c>
    </row>
    <row r="2089" spans="1:13" x14ac:dyDescent="0.2">
      <c r="A2089">
        <v>1856</v>
      </c>
      <c r="B2089" s="86">
        <v>40987</v>
      </c>
      <c r="C2089" t="s">
        <v>1666</v>
      </c>
      <c r="D2089">
        <v>44</v>
      </c>
      <c r="E2089">
        <v>4283.2349999999997</v>
      </c>
      <c r="F2089" t="s">
        <v>1660</v>
      </c>
      <c r="G2089">
        <v>8.8000000000000007</v>
      </c>
      <c r="H2089" t="s">
        <v>1654</v>
      </c>
      <c r="I2089" t="s">
        <v>1676</v>
      </c>
      <c r="J2089" t="s">
        <v>1663</v>
      </c>
      <c r="K2089" t="s">
        <v>1664</v>
      </c>
      <c r="L2089" t="s">
        <v>1658</v>
      </c>
      <c r="M2089" s="86">
        <v>40988</v>
      </c>
    </row>
    <row r="2090" spans="1:13" x14ac:dyDescent="0.2">
      <c r="A2090">
        <v>834</v>
      </c>
      <c r="B2090" s="86">
        <v>39955</v>
      </c>
      <c r="C2090" t="s">
        <v>1675</v>
      </c>
      <c r="D2090">
        <v>15</v>
      </c>
      <c r="E2090">
        <v>1813.04</v>
      </c>
      <c r="F2090" t="s">
        <v>1672</v>
      </c>
      <c r="G2090">
        <v>56.14</v>
      </c>
      <c r="H2090" t="s">
        <v>1654</v>
      </c>
      <c r="I2090" t="s">
        <v>1676</v>
      </c>
      <c r="J2090" t="s">
        <v>1663</v>
      </c>
      <c r="K2090" t="s">
        <v>1695</v>
      </c>
      <c r="L2090" t="s">
        <v>1674</v>
      </c>
      <c r="M2090" s="86">
        <v>39956</v>
      </c>
    </row>
    <row r="2091" spans="1:13" x14ac:dyDescent="0.2">
      <c r="A2091">
        <v>4864</v>
      </c>
      <c r="B2091" s="86">
        <v>41223</v>
      </c>
      <c r="C2091" t="s">
        <v>1652</v>
      </c>
      <c r="D2091">
        <v>16</v>
      </c>
      <c r="E2091">
        <v>4901.99</v>
      </c>
      <c r="F2091" t="s">
        <v>1660</v>
      </c>
      <c r="G2091">
        <v>19.989999999999998</v>
      </c>
      <c r="H2091" t="s">
        <v>1654</v>
      </c>
      <c r="I2091" t="s">
        <v>1667</v>
      </c>
      <c r="J2091" t="s">
        <v>1668</v>
      </c>
      <c r="K2091" t="s">
        <v>1682</v>
      </c>
      <c r="L2091" t="s">
        <v>1658</v>
      </c>
      <c r="M2091" s="86">
        <v>41227</v>
      </c>
    </row>
    <row r="2092" spans="1:13" x14ac:dyDescent="0.2">
      <c r="A2092">
        <v>33729</v>
      </c>
      <c r="B2092" s="86">
        <v>41171</v>
      </c>
      <c r="C2092" t="s">
        <v>1666</v>
      </c>
      <c r="D2092">
        <v>26</v>
      </c>
      <c r="E2092">
        <v>6995.56</v>
      </c>
      <c r="F2092" t="s">
        <v>1660</v>
      </c>
      <c r="G2092">
        <v>35</v>
      </c>
      <c r="H2092" t="s">
        <v>1654</v>
      </c>
      <c r="I2092" t="s">
        <v>1662</v>
      </c>
      <c r="J2092" t="s">
        <v>1668</v>
      </c>
      <c r="K2092" t="s">
        <v>1694</v>
      </c>
      <c r="L2092" t="s">
        <v>1687</v>
      </c>
      <c r="M2092" s="86">
        <v>41172</v>
      </c>
    </row>
    <row r="2093" spans="1:13" x14ac:dyDescent="0.2">
      <c r="A2093">
        <v>27936</v>
      </c>
      <c r="B2093" s="86">
        <v>40731</v>
      </c>
      <c r="C2093" t="s">
        <v>1659</v>
      </c>
      <c r="D2093">
        <v>3</v>
      </c>
      <c r="E2093">
        <v>9172.32</v>
      </c>
      <c r="F2093" t="s">
        <v>1672</v>
      </c>
      <c r="G2093">
        <v>8.73</v>
      </c>
      <c r="H2093" t="s">
        <v>1681</v>
      </c>
      <c r="I2093" t="s">
        <v>1655</v>
      </c>
      <c r="J2093" t="s">
        <v>1663</v>
      </c>
      <c r="K2093" t="s">
        <v>1695</v>
      </c>
      <c r="L2093" t="s">
        <v>1698</v>
      </c>
      <c r="M2093" s="86">
        <v>40733</v>
      </c>
    </row>
    <row r="2094" spans="1:13" x14ac:dyDescent="0.2">
      <c r="A2094">
        <v>59174</v>
      </c>
      <c r="B2094" s="86">
        <v>40179</v>
      </c>
      <c r="C2094" t="s">
        <v>1675</v>
      </c>
      <c r="D2094">
        <v>6</v>
      </c>
      <c r="E2094">
        <v>1193.0999999999999</v>
      </c>
      <c r="F2094" t="s">
        <v>1653</v>
      </c>
      <c r="G2094">
        <v>13.99</v>
      </c>
      <c r="H2094" t="s">
        <v>1690</v>
      </c>
      <c r="I2094" t="s">
        <v>1655</v>
      </c>
      <c r="J2094" t="s">
        <v>1663</v>
      </c>
      <c r="K2094" t="s">
        <v>1695</v>
      </c>
      <c r="L2094" t="s">
        <v>1665</v>
      </c>
      <c r="M2094" s="86">
        <v>40181</v>
      </c>
    </row>
    <row r="2095" spans="1:13" x14ac:dyDescent="0.2">
      <c r="A2095">
        <v>28387</v>
      </c>
      <c r="B2095" s="86">
        <v>41089</v>
      </c>
      <c r="C2095" t="s">
        <v>1666</v>
      </c>
      <c r="D2095">
        <v>37</v>
      </c>
      <c r="E2095">
        <v>3212.97</v>
      </c>
      <c r="F2095" t="s">
        <v>1660</v>
      </c>
      <c r="G2095">
        <v>19.989999999999998</v>
      </c>
      <c r="H2095" t="s">
        <v>1681</v>
      </c>
      <c r="I2095" t="s">
        <v>1655</v>
      </c>
      <c r="J2095" t="s">
        <v>1668</v>
      </c>
      <c r="K2095" t="s">
        <v>1696</v>
      </c>
      <c r="L2095" t="s">
        <v>1658</v>
      </c>
      <c r="M2095" s="86">
        <v>41090</v>
      </c>
    </row>
    <row r="2096" spans="1:13" x14ac:dyDescent="0.2">
      <c r="A2096">
        <v>5957</v>
      </c>
      <c r="B2096" s="86">
        <v>40538</v>
      </c>
      <c r="C2096" t="s">
        <v>1659</v>
      </c>
      <c r="D2096">
        <v>23</v>
      </c>
      <c r="E2096">
        <v>391.87549999999999</v>
      </c>
      <c r="F2096" t="s">
        <v>1660</v>
      </c>
      <c r="G2096">
        <v>4.8099999999999996</v>
      </c>
      <c r="H2096" t="s">
        <v>1693</v>
      </c>
      <c r="I2096" t="s">
        <v>1662</v>
      </c>
      <c r="J2096" t="s">
        <v>1663</v>
      </c>
      <c r="K2096" t="s">
        <v>1664</v>
      </c>
      <c r="L2096" t="s">
        <v>1665</v>
      </c>
      <c r="M2096" s="86">
        <v>40541</v>
      </c>
    </row>
    <row r="2097" spans="1:13" x14ac:dyDescent="0.2">
      <c r="A2097">
        <v>33505</v>
      </c>
      <c r="B2097" s="86">
        <v>40446</v>
      </c>
      <c r="C2097" t="s">
        <v>1652</v>
      </c>
      <c r="D2097">
        <v>35</v>
      </c>
      <c r="E2097">
        <v>2463.2404999999999</v>
      </c>
      <c r="F2097" t="s">
        <v>1653</v>
      </c>
      <c r="G2097">
        <v>10.78</v>
      </c>
      <c r="H2097" t="s">
        <v>1661</v>
      </c>
      <c r="I2097" t="s">
        <v>1655</v>
      </c>
      <c r="J2097" t="s">
        <v>1663</v>
      </c>
      <c r="K2097" t="s">
        <v>1664</v>
      </c>
      <c r="L2097" t="s">
        <v>1658</v>
      </c>
      <c r="M2097" s="86">
        <v>40446</v>
      </c>
    </row>
    <row r="2098" spans="1:13" x14ac:dyDescent="0.2">
      <c r="A2098">
        <v>51494</v>
      </c>
      <c r="B2098" s="86">
        <v>40758</v>
      </c>
      <c r="C2098" t="s">
        <v>1671</v>
      </c>
      <c r="D2098">
        <v>42</v>
      </c>
      <c r="E2098">
        <v>493.56</v>
      </c>
      <c r="F2098" t="s">
        <v>1660</v>
      </c>
      <c r="G2098">
        <v>5.99</v>
      </c>
      <c r="H2098" t="s">
        <v>1692</v>
      </c>
      <c r="I2098" t="s">
        <v>1655</v>
      </c>
      <c r="J2098" t="s">
        <v>1663</v>
      </c>
      <c r="K2098" t="s">
        <v>1695</v>
      </c>
      <c r="L2098" t="s">
        <v>1665</v>
      </c>
      <c r="M2098" s="86">
        <v>40760</v>
      </c>
    </row>
    <row r="2099" spans="1:13" x14ac:dyDescent="0.2">
      <c r="A2099">
        <v>32164</v>
      </c>
      <c r="B2099" s="86">
        <v>40211</v>
      </c>
      <c r="C2099" t="s">
        <v>1666</v>
      </c>
      <c r="D2099">
        <v>34</v>
      </c>
      <c r="E2099">
        <v>111.83</v>
      </c>
      <c r="F2099" t="s">
        <v>1660</v>
      </c>
      <c r="G2099">
        <v>3.97</v>
      </c>
      <c r="H2099" t="s">
        <v>1685</v>
      </c>
      <c r="I2099" t="s">
        <v>1662</v>
      </c>
      <c r="J2099" t="s">
        <v>1668</v>
      </c>
      <c r="K2099" t="s">
        <v>1669</v>
      </c>
      <c r="L2099" t="s">
        <v>1670</v>
      </c>
      <c r="M2099" s="86">
        <v>40212</v>
      </c>
    </row>
    <row r="2100" spans="1:13" x14ac:dyDescent="0.2">
      <c r="A2100">
        <v>9024</v>
      </c>
      <c r="B2100" s="86">
        <v>41062</v>
      </c>
      <c r="C2100" t="s">
        <v>1675</v>
      </c>
      <c r="D2100">
        <v>30</v>
      </c>
      <c r="E2100">
        <v>1136.44</v>
      </c>
      <c r="F2100" t="s">
        <v>1660</v>
      </c>
      <c r="G2100">
        <v>6.5</v>
      </c>
      <c r="H2100" t="s">
        <v>1683</v>
      </c>
      <c r="I2100" t="s">
        <v>1676</v>
      </c>
      <c r="J2100" t="s">
        <v>1663</v>
      </c>
      <c r="K2100" t="s">
        <v>1677</v>
      </c>
      <c r="L2100" t="s">
        <v>1658</v>
      </c>
      <c r="M2100" s="86">
        <v>41064</v>
      </c>
    </row>
    <row r="2101" spans="1:13" x14ac:dyDescent="0.2">
      <c r="A2101">
        <v>36867</v>
      </c>
      <c r="B2101" s="86">
        <v>40061</v>
      </c>
      <c r="C2101" t="s">
        <v>1659</v>
      </c>
      <c r="D2101">
        <v>21</v>
      </c>
      <c r="E2101">
        <v>5482.18</v>
      </c>
      <c r="F2101" t="s">
        <v>1653</v>
      </c>
      <c r="G2101">
        <v>24.49</v>
      </c>
      <c r="H2101" t="s">
        <v>1654</v>
      </c>
      <c r="I2101" t="s">
        <v>1667</v>
      </c>
      <c r="J2101" t="s">
        <v>1656</v>
      </c>
      <c r="K2101" t="s">
        <v>1673</v>
      </c>
      <c r="L2101" t="s">
        <v>1687</v>
      </c>
      <c r="M2101" s="86">
        <v>40063</v>
      </c>
    </row>
    <row r="2102" spans="1:13" x14ac:dyDescent="0.2">
      <c r="A2102">
        <v>18375</v>
      </c>
      <c r="B2102" s="86">
        <v>40808</v>
      </c>
      <c r="C2102" t="s">
        <v>1652</v>
      </c>
      <c r="D2102">
        <v>20</v>
      </c>
      <c r="E2102">
        <v>76.89</v>
      </c>
      <c r="F2102" t="s">
        <v>1660</v>
      </c>
      <c r="G2102">
        <v>0.5</v>
      </c>
      <c r="H2102" t="s">
        <v>1683</v>
      </c>
      <c r="I2102" t="s">
        <v>1662</v>
      </c>
      <c r="J2102" t="s">
        <v>1668</v>
      </c>
      <c r="K2102" t="s">
        <v>1697</v>
      </c>
      <c r="L2102" t="s">
        <v>1658</v>
      </c>
      <c r="M2102" s="86">
        <v>40812</v>
      </c>
    </row>
    <row r="2103" spans="1:13" x14ac:dyDescent="0.2">
      <c r="A2103">
        <v>45762</v>
      </c>
      <c r="B2103" s="86">
        <v>40380</v>
      </c>
      <c r="C2103" t="s">
        <v>1652</v>
      </c>
      <c r="D2103">
        <v>21</v>
      </c>
      <c r="E2103">
        <v>793.85</v>
      </c>
      <c r="F2103" t="s">
        <v>1660</v>
      </c>
      <c r="G2103">
        <v>5.08</v>
      </c>
      <c r="H2103" t="s">
        <v>1654</v>
      </c>
      <c r="I2103" t="s">
        <v>1667</v>
      </c>
      <c r="J2103" t="s">
        <v>1668</v>
      </c>
      <c r="K2103" t="s">
        <v>1679</v>
      </c>
      <c r="L2103" t="s">
        <v>1670</v>
      </c>
      <c r="M2103" s="86">
        <v>40385</v>
      </c>
    </row>
    <row r="2104" spans="1:13" x14ac:dyDescent="0.2">
      <c r="A2104">
        <v>45763</v>
      </c>
      <c r="B2104" s="86">
        <v>40366</v>
      </c>
      <c r="C2104" t="s">
        <v>1659</v>
      </c>
      <c r="D2104">
        <v>25</v>
      </c>
      <c r="E2104">
        <v>67.45</v>
      </c>
      <c r="F2104" t="s">
        <v>1660</v>
      </c>
      <c r="G2104">
        <v>0.5</v>
      </c>
      <c r="H2104" t="s">
        <v>1654</v>
      </c>
      <c r="I2104" t="s">
        <v>1667</v>
      </c>
      <c r="J2104" t="s">
        <v>1668</v>
      </c>
      <c r="K2104" t="s">
        <v>1697</v>
      </c>
      <c r="L2104" t="s">
        <v>1658</v>
      </c>
      <c r="M2104" s="86">
        <v>40367</v>
      </c>
    </row>
    <row r="2105" spans="1:13" x14ac:dyDescent="0.2">
      <c r="A2105">
        <v>29351</v>
      </c>
      <c r="B2105" s="86">
        <v>40819</v>
      </c>
      <c r="C2105" t="s">
        <v>1675</v>
      </c>
      <c r="D2105">
        <v>17</v>
      </c>
      <c r="E2105">
        <v>5122.6099999999997</v>
      </c>
      <c r="F2105" t="s">
        <v>1660</v>
      </c>
      <c r="G2105">
        <v>19.989999999999998</v>
      </c>
      <c r="H2105" t="s">
        <v>1683</v>
      </c>
      <c r="I2105" t="s">
        <v>1655</v>
      </c>
      <c r="J2105" t="s">
        <v>1668</v>
      </c>
      <c r="K2105" t="s">
        <v>1682</v>
      </c>
      <c r="L2105" t="s">
        <v>1658</v>
      </c>
      <c r="M2105" s="86">
        <v>40821</v>
      </c>
    </row>
    <row r="2106" spans="1:13" x14ac:dyDescent="0.2">
      <c r="A2106">
        <v>47750</v>
      </c>
      <c r="B2106" s="86">
        <v>40344</v>
      </c>
      <c r="C2106" t="s">
        <v>1652</v>
      </c>
      <c r="D2106">
        <v>1</v>
      </c>
      <c r="E2106">
        <v>195.04</v>
      </c>
      <c r="F2106" t="s">
        <v>1660</v>
      </c>
      <c r="G2106">
        <v>35</v>
      </c>
      <c r="H2106" t="s">
        <v>1692</v>
      </c>
      <c r="I2106" t="s">
        <v>1667</v>
      </c>
      <c r="J2106" t="s">
        <v>1668</v>
      </c>
      <c r="K2106" t="s">
        <v>1694</v>
      </c>
      <c r="L2106" t="s">
        <v>1687</v>
      </c>
      <c r="M2106" s="86">
        <v>40344</v>
      </c>
    </row>
    <row r="2107" spans="1:13" x14ac:dyDescent="0.2">
      <c r="A2107">
        <v>51619</v>
      </c>
      <c r="B2107" s="86">
        <v>40058</v>
      </c>
      <c r="C2107" t="s">
        <v>1666</v>
      </c>
      <c r="D2107">
        <v>31</v>
      </c>
      <c r="E2107">
        <v>11262.04</v>
      </c>
      <c r="F2107" t="s">
        <v>1672</v>
      </c>
      <c r="G2107">
        <v>58.92</v>
      </c>
      <c r="H2107" t="s">
        <v>1661</v>
      </c>
      <c r="I2107" t="s">
        <v>1655</v>
      </c>
      <c r="J2107" t="s">
        <v>1656</v>
      </c>
      <c r="K2107" t="s">
        <v>1673</v>
      </c>
      <c r="L2107" t="s">
        <v>1674</v>
      </c>
      <c r="M2107" s="86">
        <v>40059</v>
      </c>
    </row>
    <row r="2108" spans="1:13" x14ac:dyDescent="0.2">
      <c r="A2108">
        <v>55744</v>
      </c>
      <c r="B2108" s="86">
        <v>40836</v>
      </c>
      <c r="C2108" t="s">
        <v>1671</v>
      </c>
      <c r="D2108">
        <v>23</v>
      </c>
      <c r="E2108">
        <v>415.05500000000001</v>
      </c>
      <c r="F2108" t="s">
        <v>1660</v>
      </c>
      <c r="G2108">
        <v>0.99</v>
      </c>
      <c r="H2108" t="s">
        <v>1683</v>
      </c>
      <c r="I2108" t="s">
        <v>1655</v>
      </c>
      <c r="J2108" t="s">
        <v>1663</v>
      </c>
      <c r="K2108" t="s">
        <v>1664</v>
      </c>
      <c r="L2108" t="s">
        <v>1680</v>
      </c>
      <c r="M2108" s="86">
        <v>40837</v>
      </c>
    </row>
    <row r="2109" spans="1:13" x14ac:dyDescent="0.2">
      <c r="A2109">
        <v>54560</v>
      </c>
      <c r="B2109" s="86">
        <v>40010</v>
      </c>
      <c r="C2109" t="s">
        <v>1671</v>
      </c>
      <c r="D2109">
        <v>22</v>
      </c>
      <c r="E2109">
        <v>604.38</v>
      </c>
      <c r="F2109" t="s">
        <v>1660</v>
      </c>
      <c r="G2109">
        <v>1.99</v>
      </c>
      <c r="H2109" t="s">
        <v>1654</v>
      </c>
      <c r="I2109" t="s">
        <v>1662</v>
      </c>
      <c r="J2109" t="s">
        <v>1663</v>
      </c>
      <c r="K2109" t="s">
        <v>1677</v>
      </c>
      <c r="L2109" t="s">
        <v>1680</v>
      </c>
      <c r="M2109" s="86">
        <v>40013</v>
      </c>
    </row>
    <row r="2110" spans="1:13" x14ac:dyDescent="0.2">
      <c r="A2110">
        <v>25824</v>
      </c>
      <c r="B2110" s="86">
        <v>40060</v>
      </c>
      <c r="C2110" t="s">
        <v>1675</v>
      </c>
      <c r="D2110">
        <v>37</v>
      </c>
      <c r="E2110">
        <v>14410.78</v>
      </c>
      <c r="F2110" t="s">
        <v>1660</v>
      </c>
      <c r="G2110">
        <v>19.989999999999998</v>
      </c>
      <c r="H2110" t="s">
        <v>1685</v>
      </c>
      <c r="I2110" t="s">
        <v>1667</v>
      </c>
      <c r="J2110" t="s">
        <v>1668</v>
      </c>
      <c r="K2110" t="s">
        <v>1682</v>
      </c>
      <c r="L2110" t="s">
        <v>1658</v>
      </c>
      <c r="M2110" s="86">
        <v>40061</v>
      </c>
    </row>
    <row r="2111" spans="1:13" x14ac:dyDescent="0.2">
      <c r="A2111">
        <v>55715</v>
      </c>
      <c r="B2111" s="86">
        <v>40635</v>
      </c>
      <c r="C2111" t="s">
        <v>1671</v>
      </c>
      <c r="D2111">
        <v>28</v>
      </c>
      <c r="E2111">
        <v>168.57</v>
      </c>
      <c r="F2111" t="s">
        <v>1653</v>
      </c>
      <c r="G2111">
        <v>2.99</v>
      </c>
      <c r="H2111" t="s">
        <v>1678</v>
      </c>
      <c r="I2111" t="s">
        <v>1667</v>
      </c>
      <c r="J2111" t="s">
        <v>1668</v>
      </c>
      <c r="K2111" t="s">
        <v>1682</v>
      </c>
      <c r="L2111" t="s">
        <v>1658</v>
      </c>
      <c r="M2111" s="86">
        <v>40637</v>
      </c>
    </row>
    <row r="2112" spans="1:13" x14ac:dyDescent="0.2">
      <c r="A2112">
        <v>25060</v>
      </c>
      <c r="B2112" s="86">
        <v>40014</v>
      </c>
      <c r="C2112" t="s">
        <v>1666</v>
      </c>
      <c r="D2112">
        <v>1</v>
      </c>
      <c r="E2112">
        <v>1893.93</v>
      </c>
      <c r="F2112" t="s">
        <v>1672</v>
      </c>
      <c r="G2112">
        <v>14.7</v>
      </c>
      <c r="H2112" t="s">
        <v>1688</v>
      </c>
      <c r="I2112" t="s">
        <v>1655</v>
      </c>
      <c r="J2112" t="s">
        <v>1663</v>
      </c>
      <c r="K2112" t="s">
        <v>1695</v>
      </c>
      <c r="L2112" t="s">
        <v>1674</v>
      </c>
      <c r="M2112" s="86">
        <v>40016</v>
      </c>
    </row>
    <row r="2113" spans="1:13" x14ac:dyDescent="0.2">
      <c r="A2113">
        <v>57216</v>
      </c>
      <c r="B2113" s="86">
        <v>40388</v>
      </c>
      <c r="C2113" t="s">
        <v>1659</v>
      </c>
      <c r="D2113">
        <v>48</v>
      </c>
      <c r="E2113">
        <v>109.78</v>
      </c>
      <c r="F2113" t="s">
        <v>1660</v>
      </c>
      <c r="G2113">
        <v>1.2</v>
      </c>
      <c r="H2113" t="s">
        <v>1685</v>
      </c>
      <c r="I2113" t="s">
        <v>1667</v>
      </c>
      <c r="J2113" t="s">
        <v>1668</v>
      </c>
      <c r="K2113" t="s">
        <v>1669</v>
      </c>
      <c r="L2113" t="s">
        <v>1670</v>
      </c>
      <c r="M2113" s="86">
        <v>40390</v>
      </c>
    </row>
    <row r="2114" spans="1:13" x14ac:dyDescent="0.2">
      <c r="A2114">
        <v>33893</v>
      </c>
      <c r="B2114" s="86">
        <v>41172</v>
      </c>
      <c r="C2114" t="s">
        <v>1666</v>
      </c>
      <c r="D2114">
        <v>6</v>
      </c>
      <c r="E2114">
        <v>232.21</v>
      </c>
      <c r="F2114" t="s">
        <v>1660</v>
      </c>
      <c r="G2114">
        <v>14.72</v>
      </c>
      <c r="H2114" t="s">
        <v>1654</v>
      </c>
      <c r="I2114" t="s">
        <v>1655</v>
      </c>
      <c r="J2114" t="s">
        <v>1668</v>
      </c>
      <c r="K2114" t="s">
        <v>1696</v>
      </c>
      <c r="L2114" t="s">
        <v>1658</v>
      </c>
      <c r="M2114" s="86">
        <v>41174</v>
      </c>
    </row>
    <row r="2115" spans="1:13" x14ac:dyDescent="0.2">
      <c r="A2115">
        <v>24960</v>
      </c>
      <c r="B2115" s="86">
        <v>40570</v>
      </c>
      <c r="C2115" t="s">
        <v>1659</v>
      </c>
      <c r="D2115">
        <v>18</v>
      </c>
      <c r="E2115">
        <v>125.8</v>
      </c>
      <c r="F2115" t="s">
        <v>1660</v>
      </c>
      <c r="G2115">
        <v>5.87</v>
      </c>
      <c r="H2115" t="s">
        <v>1661</v>
      </c>
      <c r="I2115" t="s">
        <v>1662</v>
      </c>
      <c r="J2115" t="s">
        <v>1668</v>
      </c>
      <c r="K2115" t="s">
        <v>1679</v>
      </c>
      <c r="L2115" t="s">
        <v>1658</v>
      </c>
      <c r="M2115" s="86">
        <v>40572</v>
      </c>
    </row>
    <row r="2116" spans="1:13" x14ac:dyDescent="0.2">
      <c r="A2116">
        <v>24583</v>
      </c>
      <c r="B2116" s="86">
        <v>40764</v>
      </c>
      <c r="C2116" t="s">
        <v>1671</v>
      </c>
      <c r="D2116">
        <v>17</v>
      </c>
      <c r="E2116">
        <v>42.29</v>
      </c>
      <c r="F2116" t="s">
        <v>1660</v>
      </c>
      <c r="G2116">
        <v>6.05</v>
      </c>
      <c r="H2116" t="s">
        <v>1685</v>
      </c>
      <c r="I2116" t="s">
        <v>1667</v>
      </c>
      <c r="J2116" t="s">
        <v>1668</v>
      </c>
      <c r="K2116" t="s">
        <v>1682</v>
      </c>
      <c r="L2116" t="s">
        <v>1658</v>
      </c>
      <c r="M2116" s="86">
        <v>40767</v>
      </c>
    </row>
    <row r="2117" spans="1:13" x14ac:dyDescent="0.2">
      <c r="A2117">
        <v>36933</v>
      </c>
      <c r="B2117" s="86">
        <v>40736</v>
      </c>
      <c r="C2117" t="s">
        <v>1659</v>
      </c>
      <c r="D2117">
        <v>32</v>
      </c>
      <c r="E2117">
        <v>115.81</v>
      </c>
      <c r="F2117" t="s">
        <v>1660</v>
      </c>
      <c r="G2117">
        <v>0.5</v>
      </c>
      <c r="H2117" t="s">
        <v>1661</v>
      </c>
      <c r="I2117" t="s">
        <v>1662</v>
      </c>
      <c r="J2117" t="s">
        <v>1668</v>
      </c>
      <c r="K2117" t="s">
        <v>1697</v>
      </c>
      <c r="L2117" t="s">
        <v>1658</v>
      </c>
      <c r="M2117" s="86">
        <v>40737</v>
      </c>
    </row>
    <row r="2118" spans="1:13" x14ac:dyDescent="0.2">
      <c r="A2118">
        <v>46599</v>
      </c>
      <c r="B2118" s="86">
        <v>40434</v>
      </c>
      <c r="C2118" t="s">
        <v>1666</v>
      </c>
      <c r="D2118">
        <v>4</v>
      </c>
      <c r="E2118">
        <v>284</v>
      </c>
      <c r="F2118" t="s">
        <v>1653</v>
      </c>
      <c r="G2118">
        <v>10.84</v>
      </c>
      <c r="H2118" t="s">
        <v>1685</v>
      </c>
      <c r="I2118" t="s">
        <v>1662</v>
      </c>
      <c r="J2118" t="s">
        <v>1656</v>
      </c>
      <c r="K2118" t="s">
        <v>1657</v>
      </c>
      <c r="L2118" t="s">
        <v>1665</v>
      </c>
      <c r="M2118" s="86">
        <v>40435</v>
      </c>
    </row>
    <row r="2119" spans="1:13" x14ac:dyDescent="0.2">
      <c r="A2119">
        <v>33254</v>
      </c>
      <c r="B2119" s="86">
        <v>40850</v>
      </c>
      <c r="C2119" t="s">
        <v>1666</v>
      </c>
      <c r="D2119">
        <v>11</v>
      </c>
      <c r="E2119">
        <v>466.35</v>
      </c>
      <c r="F2119" t="s">
        <v>1660</v>
      </c>
      <c r="G2119">
        <v>9.1999999999999993</v>
      </c>
      <c r="H2119" t="s">
        <v>1690</v>
      </c>
      <c r="I2119" t="s">
        <v>1676</v>
      </c>
      <c r="J2119" t="s">
        <v>1656</v>
      </c>
      <c r="K2119" t="s">
        <v>1657</v>
      </c>
      <c r="L2119" t="s">
        <v>1670</v>
      </c>
      <c r="M2119" s="86">
        <v>40852</v>
      </c>
    </row>
    <row r="2120" spans="1:13" x14ac:dyDescent="0.2">
      <c r="A2120">
        <v>5346</v>
      </c>
      <c r="B2120" s="86">
        <v>40537</v>
      </c>
      <c r="C2120" t="s">
        <v>1671</v>
      </c>
      <c r="D2120">
        <v>17</v>
      </c>
      <c r="E2120">
        <v>2285.12</v>
      </c>
      <c r="F2120" t="s">
        <v>1672</v>
      </c>
      <c r="G2120">
        <v>36.090000000000003</v>
      </c>
      <c r="H2120" t="s">
        <v>1654</v>
      </c>
      <c r="I2120" t="s">
        <v>1676</v>
      </c>
      <c r="J2120" t="s">
        <v>1656</v>
      </c>
      <c r="K2120" t="s">
        <v>1701</v>
      </c>
      <c r="L2120" t="s">
        <v>1698</v>
      </c>
      <c r="M2120" s="86">
        <v>40539</v>
      </c>
    </row>
    <row r="2121" spans="1:13" x14ac:dyDescent="0.2">
      <c r="A2121">
        <v>4896</v>
      </c>
      <c r="B2121" s="86">
        <v>41142</v>
      </c>
      <c r="C2121" t="s">
        <v>1671</v>
      </c>
      <c r="D2121">
        <v>10</v>
      </c>
      <c r="E2121">
        <v>1089.8699999999999</v>
      </c>
      <c r="F2121" t="s">
        <v>1653</v>
      </c>
      <c r="G2121">
        <v>5.99</v>
      </c>
      <c r="H2121" t="s">
        <v>1692</v>
      </c>
      <c r="I2121" t="s">
        <v>1662</v>
      </c>
      <c r="J2121" t="s">
        <v>1663</v>
      </c>
      <c r="K2121" t="s">
        <v>1664</v>
      </c>
      <c r="L2121" t="s">
        <v>1658</v>
      </c>
      <c r="M2121" s="86">
        <v>41144</v>
      </c>
    </row>
    <row r="2122" spans="1:13" x14ac:dyDescent="0.2">
      <c r="A2122">
        <v>42467</v>
      </c>
      <c r="B2122" s="86">
        <v>40465</v>
      </c>
      <c r="C2122" t="s">
        <v>1659</v>
      </c>
      <c r="D2122">
        <v>10</v>
      </c>
      <c r="E2122">
        <v>238.88</v>
      </c>
      <c r="F2122" t="s">
        <v>1660</v>
      </c>
      <c r="G2122">
        <v>15.1</v>
      </c>
      <c r="H2122" t="s">
        <v>1654</v>
      </c>
      <c r="I2122" t="s">
        <v>1676</v>
      </c>
      <c r="J2122" t="s">
        <v>1668</v>
      </c>
      <c r="K2122" t="s">
        <v>1682</v>
      </c>
      <c r="L2122" t="s">
        <v>1658</v>
      </c>
      <c r="M2122" s="86">
        <v>40465</v>
      </c>
    </row>
    <row r="2123" spans="1:13" x14ac:dyDescent="0.2">
      <c r="A2123">
        <v>37634</v>
      </c>
      <c r="B2123" s="86">
        <v>41050</v>
      </c>
      <c r="C2123" t="s">
        <v>1675</v>
      </c>
      <c r="D2123">
        <v>32</v>
      </c>
      <c r="E2123">
        <v>368.18</v>
      </c>
      <c r="F2123" t="s">
        <v>1660</v>
      </c>
      <c r="G2123">
        <v>4.8099999999999996</v>
      </c>
      <c r="H2123" t="s">
        <v>1678</v>
      </c>
      <c r="I2123" t="s">
        <v>1667</v>
      </c>
      <c r="J2123" t="s">
        <v>1668</v>
      </c>
      <c r="K2123" t="s">
        <v>1694</v>
      </c>
      <c r="L2123" t="s">
        <v>1658</v>
      </c>
      <c r="M2123" s="86">
        <v>41051</v>
      </c>
    </row>
    <row r="2124" spans="1:13" x14ac:dyDescent="0.2">
      <c r="A2124">
        <v>21382</v>
      </c>
      <c r="B2124" s="86">
        <v>40920</v>
      </c>
      <c r="C2124" t="s">
        <v>1671</v>
      </c>
      <c r="D2124">
        <v>27</v>
      </c>
      <c r="E2124">
        <v>145.93</v>
      </c>
      <c r="F2124" t="s">
        <v>1660</v>
      </c>
      <c r="G2124">
        <v>7.44</v>
      </c>
      <c r="H2124" t="s">
        <v>1661</v>
      </c>
      <c r="I2124" t="s">
        <v>1667</v>
      </c>
      <c r="J2124" t="s">
        <v>1668</v>
      </c>
      <c r="K2124" t="s">
        <v>1679</v>
      </c>
      <c r="L2124" t="s">
        <v>1658</v>
      </c>
      <c r="M2124" s="86">
        <v>40923</v>
      </c>
    </row>
    <row r="2125" spans="1:13" x14ac:dyDescent="0.2">
      <c r="A2125">
        <v>53635</v>
      </c>
      <c r="B2125" s="86">
        <v>41108</v>
      </c>
      <c r="C2125" t="s">
        <v>1666</v>
      </c>
      <c r="D2125">
        <v>33</v>
      </c>
      <c r="E2125">
        <v>103.92</v>
      </c>
      <c r="F2125" t="s">
        <v>1660</v>
      </c>
      <c r="G2125">
        <v>1.92</v>
      </c>
      <c r="H2125" t="s">
        <v>1654</v>
      </c>
      <c r="I2125" t="s">
        <v>1662</v>
      </c>
      <c r="J2125" t="s">
        <v>1668</v>
      </c>
      <c r="K2125" t="s">
        <v>1684</v>
      </c>
      <c r="L2125" t="s">
        <v>1670</v>
      </c>
      <c r="M2125" s="86">
        <v>41110</v>
      </c>
    </row>
    <row r="2126" spans="1:13" x14ac:dyDescent="0.2">
      <c r="A2126">
        <v>3525</v>
      </c>
      <c r="B2126" s="86">
        <v>40898</v>
      </c>
      <c r="C2126" t="s">
        <v>1666</v>
      </c>
      <c r="D2126">
        <v>38</v>
      </c>
      <c r="E2126">
        <v>115.43</v>
      </c>
      <c r="F2126" t="s">
        <v>1660</v>
      </c>
      <c r="G2126">
        <v>1.34</v>
      </c>
      <c r="H2126" t="s">
        <v>1681</v>
      </c>
      <c r="I2126" t="s">
        <v>1676</v>
      </c>
      <c r="J2126" t="s">
        <v>1668</v>
      </c>
      <c r="K2126" t="s">
        <v>1669</v>
      </c>
      <c r="L2126" t="s">
        <v>1670</v>
      </c>
      <c r="M2126" s="86">
        <v>40900</v>
      </c>
    </row>
    <row r="2127" spans="1:13" x14ac:dyDescent="0.2">
      <c r="A2127">
        <v>36739</v>
      </c>
      <c r="B2127" s="86">
        <v>40094</v>
      </c>
      <c r="C2127" t="s">
        <v>1666</v>
      </c>
      <c r="D2127">
        <v>27</v>
      </c>
      <c r="E2127">
        <v>331.17</v>
      </c>
      <c r="F2127" t="s">
        <v>1660</v>
      </c>
      <c r="G2127">
        <v>2.85</v>
      </c>
      <c r="H2127" t="s">
        <v>1683</v>
      </c>
      <c r="I2127" t="s">
        <v>1655</v>
      </c>
      <c r="J2127" t="s">
        <v>1656</v>
      </c>
      <c r="K2127" t="s">
        <v>1657</v>
      </c>
      <c r="L2127" t="s">
        <v>1680</v>
      </c>
      <c r="M2127" s="86">
        <v>40094</v>
      </c>
    </row>
    <row r="2128" spans="1:13" x14ac:dyDescent="0.2">
      <c r="A2128">
        <v>49767</v>
      </c>
      <c r="B2128" s="86">
        <v>40490</v>
      </c>
      <c r="C2128" t="s">
        <v>1671</v>
      </c>
      <c r="D2128">
        <v>39</v>
      </c>
      <c r="E2128">
        <v>5196.1899999999996</v>
      </c>
      <c r="F2128" t="s">
        <v>1660</v>
      </c>
      <c r="G2128">
        <v>13.99</v>
      </c>
      <c r="H2128" t="s">
        <v>1685</v>
      </c>
      <c r="I2128" t="s">
        <v>1662</v>
      </c>
      <c r="J2128" t="s">
        <v>1663</v>
      </c>
      <c r="K2128" t="s">
        <v>1695</v>
      </c>
      <c r="L2128" t="s">
        <v>1665</v>
      </c>
      <c r="M2128" s="86">
        <v>40491</v>
      </c>
    </row>
    <row r="2129" spans="1:13" x14ac:dyDescent="0.2">
      <c r="A2129">
        <v>55042</v>
      </c>
      <c r="B2129" s="86">
        <v>40885</v>
      </c>
      <c r="C2129" t="s">
        <v>1659</v>
      </c>
      <c r="D2129">
        <v>38</v>
      </c>
      <c r="E2129">
        <v>1978.4345000000001</v>
      </c>
      <c r="F2129" t="s">
        <v>1660</v>
      </c>
      <c r="G2129">
        <v>2.5</v>
      </c>
      <c r="H2129" t="s">
        <v>1690</v>
      </c>
      <c r="I2129" t="s">
        <v>1676</v>
      </c>
      <c r="J2129" t="s">
        <v>1663</v>
      </c>
      <c r="K2129" t="s">
        <v>1664</v>
      </c>
      <c r="L2129" t="s">
        <v>1658</v>
      </c>
      <c r="M2129" s="86">
        <v>40886</v>
      </c>
    </row>
    <row r="2130" spans="1:13" x14ac:dyDescent="0.2">
      <c r="A2130">
        <v>42753</v>
      </c>
      <c r="B2130" s="86">
        <v>40926</v>
      </c>
      <c r="C2130" t="s">
        <v>1675</v>
      </c>
      <c r="D2130">
        <v>45</v>
      </c>
      <c r="E2130">
        <v>4072.8175000000001</v>
      </c>
      <c r="F2130" t="s">
        <v>1660</v>
      </c>
      <c r="G2130">
        <v>3</v>
      </c>
      <c r="H2130" t="s">
        <v>1654</v>
      </c>
      <c r="I2130" t="s">
        <v>1662</v>
      </c>
      <c r="J2130" t="s">
        <v>1663</v>
      </c>
      <c r="K2130" t="s">
        <v>1664</v>
      </c>
      <c r="L2130" t="s">
        <v>1658</v>
      </c>
      <c r="M2130" s="86">
        <v>40928</v>
      </c>
    </row>
    <row r="2131" spans="1:13" x14ac:dyDescent="0.2">
      <c r="A2131">
        <v>39686</v>
      </c>
      <c r="B2131" s="86">
        <v>41068</v>
      </c>
      <c r="C2131" t="s">
        <v>1666</v>
      </c>
      <c r="D2131">
        <v>2</v>
      </c>
      <c r="E2131">
        <v>738.8</v>
      </c>
      <c r="F2131" t="s">
        <v>1672</v>
      </c>
      <c r="G2131">
        <v>91.05</v>
      </c>
      <c r="H2131" t="s">
        <v>1661</v>
      </c>
      <c r="I2131" t="s">
        <v>1676</v>
      </c>
      <c r="J2131" t="s">
        <v>1668</v>
      </c>
      <c r="K2131" t="s">
        <v>1702</v>
      </c>
      <c r="L2131" t="s">
        <v>1674</v>
      </c>
      <c r="M2131" s="86">
        <v>41069</v>
      </c>
    </row>
    <row r="2132" spans="1:13" x14ac:dyDescent="0.2">
      <c r="A2132">
        <v>26466</v>
      </c>
      <c r="B2132" s="86">
        <v>39975</v>
      </c>
      <c r="C2132" t="s">
        <v>1671</v>
      </c>
      <c r="D2132">
        <v>29</v>
      </c>
      <c r="E2132">
        <v>909.721</v>
      </c>
      <c r="F2132" t="s">
        <v>1660</v>
      </c>
      <c r="G2132">
        <v>5.99</v>
      </c>
      <c r="H2132" t="s">
        <v>1688</v>
      </c>
      <c r="I2132" t="s">
        <v>1667</v>
      </c>
      <c r="J2132" t="s">
        <v>1663</v>
      </c>
      <c r="K2132" t="s">
        <v>1664</v>
      </c>
      <c r="L2132" t="s">
        <v>1670</v>
      </c>
      <c r="M2132" s="86">
        <v>39976</v>
      </c>
    </row>
    <row r="2133" spans="1:13" x14ac:dyDescent="0.2">
      <c r="A2133">
        <v>27013</v>
      </c>
      <c r="B2133" s="86">
        <v>39999</v>
      </c>
      <c r="C2133" t="s">
        <v>1652</v>
      </c>
      <c r="D2133">
        <v>26</v>
      </c>
      <c r="E2133">
        <v>7007.19</v>
      </c>
      <c r="F2133" t="s">
        <v>1660</v>
      </c>
      <c r="G2133">
        <v>35</v>
      </c>
      <c r="H2133" t="s">
        <v>1654</v>
      </c>
      <c r="I2133" t="s">
        <v>1676</v>
      </c>
      <c r="J2133" t="s">
        <v>1668</v>
      </c>
      <c r="K2133" t="s">
        <v>1694</v>
      </c>
      <c r="L2133" t="s">
        <v>1687</v>
      </c>
      <c r="M2133" s="86">
        <v>39999</v>
      </c>
    </row>
    <row r="2134" spans="1:13" x14ac:dyDescent="0.2">
      <c r="A2134">
        <v>51047</v>
      </c>
      <c r="B2134" s="86">
        <v>39913</v>
      </c>
      <c r="C2134" t="s">
        <v>1675</v>
      </c>
      <c r="D2134">
        <v>38</v>
      </c>
      <c r="E2134">
        <v>1685.07</v>
      </c>
      <c r="F2134" t="s">
        <v>1660</v>
      </c>
      <c r="G2134">
        <v>34.200000000000003</v>
      </c>
      <c r="H2134" t="s">
        <v>1683</v>
      </c>
      <c r="I2134" t="s">
        <v>1667</v>
      </c>
      <c r="J2134" t="s">
        <v>1656</v>
      </c>
      <c r="K2134" t="s">
        <v>1657</v>
      </c>
      <c r="L2134" t="s">
        <v>1670</v>
      </c>
      <c r="M2134" s="86">
        <v>39914</v>
      </c>
    </row>
    <row r="2135" spans="1:13" x14ac:dyDescent="0.2">
      <c r="A2135">
        <v>27780</v>
      </c>
      <c r="B2135" s="86">
        <v>41202</v>
      </c>
      <c r="C2135" t="s">
        <v>1671</v>
      </c>
      <c r="D2135">
        <v>18</v>
      </c>
      <c r="E2135">
        <v>56.41</v>
      </c>
      <c r="F2135" t="s">
        <v>1660</v>
      </c>
      <c r="G2135">
        <v>0.99</v>
      </c>
      <c r="H2135" t="s">
        <v>1685</v>
      </c>
      <c r="I2135" t="s">
        <v>1662</v>
      </c>
      <c r="J2135" t="s">
        <v>1668</v>
      </c>
      <c r="K2135" t="s">
        <v>1697</v>
      </c>
      <c r="L2135" t="s">
        <v>1658</v>
      </c>
      <c r="M2135" s="86">
        <v>41203</v>
      </c>
    </row>
    <row r="2136" spans="1:13" x14ac:dyDescent="0.2">
      <c r="A2136">
        <v>39876</v>
      </c>
      <c r="B2136" s="86">
        <v>41012</v>
      </c>
      <c r="C2136" t="s">
        <v>1659</v>
      </c>
      <c r="D2136">
        <v>43</v>
      </c>
      <c r="E2136">
        <v>16269.82</v>
      </c>
      <c r="F2136" t="s">
        <v>1660</v>
      </c>
      <c r="G2136">
        <v>19.989999999999998</v>
      </c>
      <c r="H2136" t="s">
        <v>1690</v>
      </c>
      <c r="I2136" t="s">
        <v>1655</v>
      </c>
      <c r="J2136" t="s">
        <v>1668</v>
      </c>
      <c r="K2136" t="s">
        <v>1682</v>
      </c>
      <c r="L2136" t="s">
        <v>1658</v>
      </c>
      <c r="M2136" s="86">
        <v>41014</v>
      </c>
    </row>
    <row r="2137" spans="1:13" x14ac:dyDescent="0.2">
      <c r="A2137">
        <v>31873</v>
      </c>
      <c r="B2137" s="86">
        <v>40125</v>
      </c>
      <c r="C2137" t="s">
        <v>1652</v>
      </c>
      <c r="D2137">
        <v>2</v>
      </c>
      <c r="E2137">
        <v>141.59</v>
      </c>
      <c r="F2137" t="s">
        <v>1660</v>
      </c>
      <c r="G2137">
        <v>3.5</v>
      </c>
      <c r="H2137" t="s">
        <v>1661</v>
      </c>
      <c r="I2137" t="s">
        <v>1676</v>
      </c>
      <c r="J2137" t="s">
        <v>1668</v>
      </c>
      <c r="K2137" t="s">
        <v>1702</v>
      </c>
      <c r="L2137" t="s">
        <v>1658</v>
      </c>
      <c r="M2137" s="86">
        <v>40130</v>
      </c>
    </row>
    <row r="2138" spans="1:13" x14ac:dyDescent="0.2">
      <c r="A2138">
        <v>450</v>
      </c>
      <c r="B2138" s="86">
        <v>40606</v>
      </c>
      <c r="C2138" t="s">
        <v>1666</v>
      </c>
      <c r="D2138">
        <v>35</v>
      </c>
      <c r="E2138">
        <v>543.72</v>
      </c>
      <c r="F2138" t="s">
        <v>1660</v>
      </c>
      <c r="G2138">
        <v>11.25</v>
      </c>
      <c r="H2138" t="s">
        <v>1654</v>
      </c>
      <c r="I2138" t="s">
        <v>1655</v>
      </c>
      <c r="J2138" t="s">
        <v>1668</v>
      </c>
      <c r="K2138" t="s">
        <v>1694</v>
      </c>
      <c r="L2138" t="s">
        <v>1658</v>
      </c>
      <c r="M2138" s="86">
        <v>40608</v>
      </c>
    </row>
    <row r="2139" spans="1:13" x14ac:dyDescent="0.2">
      <c r="A2139">
        <v>20482</v>
      </c>
      <c r="B2139" s="86">
        <v>40742</v>
      </c>
      <c r="C2139" t="s">
        <v>1675</v>
      </c>
      <c r="D2139">
        <v>38</v>
      </c>
      <c r="E2139">
        <v>4650.07</v>
      </c>
      <c r="F2139" t="s">
        <v>1672</v>
      </c>
      <c r="G2139">
        <v>60.19</v>
      </c>
      <c r="H2139" t="s">
        <v>1661</v>
      </c>
      <c r="I2139" t="s">
        <v>1662</v>
      </c>
      <c r="J2139" t="s">
        <v>1656</v>
      </c>
      <c r="K2139" t="s">
        <v>1701</v>
      </c>
      <c r="L2139" t="s">
        <v>1698</v>
      </c>
      <c r="M2139" s="86">
        <v>40742</v>
      </c>
    </row>
    <row r="2140" spans="1:13" x14ac:dyDescent="0.2">
      <c r="A2140">
        <v>58433</v>
      </c>
      <c r="B2140" s="86">
        <v>40725</v>
      </c>
      <c r="C2140" t="s">
        <v>1659</v>
      </c>
      <c r="D2140">
        <v>20</v>
      </c>
      <c r="E2140">
        <v>5989.0479999999998</v>
      </c>
      <c r="F2140" t="s">
        <v>1672</v>
      </c>
      <c r="G2140">
        <v>42.52</v>
      </c>
      <c r="H2140" t="s">
        <v>1654</v>
      </c>
      <c r="I2140" t="s">
        <v>1676</v>
      </c>
      <c r="J2140" t="s">
        <v>1656</v>
      </c>
      <c r="K2140" t="s">
        <v>1691</v>
      </c>
      <c r="L2140" t="s">
        <v>1698</v>
      </c>
      <c r="M2140" s="86">
        <v>40727</v>
      </c>
    </row>
    <row r="2141" spans="1:13" x14ac:dyDescent="0.2">
      <c r="A2141">
        <v>7462</v>
      </c>
      <c r="B2141" s="86">
        <v>40594</v>
      </c>
      <c r="C2141" t="s">
        <v>1659</v>
      </c>
      <c r="D2141">
        <v>3</v>
      </c>
      <c r="E2141">
        <v>72.63</v>
      </c>
      <c r="F2141" t="s">
        <v>1653</v>
      </c>
      <c r="G2141">
        <v>5.53</v>
      </c>
      <c r="H2141" t="s">
        <v>1661</v>
      </c>
      <c r="I2141" t="s">
        <v>1662</v>
      </c>
      <c r="J2141" t="s">
        <v>1668</v>
      </c>
      <c r="K2141" t="s">
        <v>1669</v>
      </c>
      <c r="L2141" t="s">
        <v>1680</v>
      </c>
      <c r="M2141" s="86">
        <v>40595</v>
      </c>
    </row>
    <row r="2142" spans="1:13" x14ac:dyDescent="0.2">
      <c r="A2142">
        <v>35456</v>
      </c>
      <c r="B2142" s="86">
        <v>41214</v>
      </c>
      <c r="C2142" t="s">
        <v>1671</v>
      </c>
      <c r="D2142">
        <v>37</v>
      </c>
      <c r="E2142">
        <v>46.37</v>
      </c>
      <c r="F2142" t="s">
        <v>1660</v>
      </c>
      <c r="G2142">
        <v>0.7</v>
      </c>
      <c r="H2142" t="s">
        <v>1681</v>
      </c>
      <c r="I2142" t="s">
        <v>1667</v>
      </c>
      <c r="J2142" t="s">
        <v>1668</v>
      </c>
      <c r="K2142" t="s">
        <v>1700</v>
      </c>
      <c r="L2142" t="s">
        <v>1670</v>
      </c>
      <c r="M2142" s="86">
        <v>41216</v>
      </c>
    </row>
    <row r="2143" spans="1:13" x14ac:dyDescent="0.2">
      <c r="A2143">
        <v>40803</v>
      </c>
      <c r="B2143" s="86">
        <v>40646</v>
      </c>
      <c r="C2143" t="s">
        <v>1652</v>
      </c>
      <c r="D2143">
        <v>22</v>
      </c>
      <c r="E2143">
        <v>83.02</v>
      </c>
      <c r="F2143" t="s">
        <v>1660</v>
      </c>
      <c r="G2143">
        <v>1.49</v>
      </c>
      <c r="H2143" t="s">
        <v>1654</v>
      </c>
      <c r="I2143" t="s">
        <v>1662</v>
      </c>
      <c r="J2143" t="s">
        <v>1668</v>
      </c>
      <c r="K2143" t="s">
        <v>1682</v>
      </c>
      <c r="L2143" t="s">
        <v>1658</v>
      </c>
      <c r="M2143" s="86">
        <v>40651</v>
      </c>
    </row>
    <row r="2144" spans="1:13" x14ac:dyDescent="0.2">
      <c r="A2144">
        <v>15300</v>
      </c>
      <c r="B2144" s="86">
        <v>40582</v>
      </c>
      <c r="C2144" t="s">
        <v>1659</v>
      </c>
      <c r="D2144">
        <v>42</v>
      </c>
      <c r="E2144">
        <v>229.88</v>
      </c>
      <c r="F2144" t="s">
        <v>1653</v>
      </c>
      <c r="G2144">
        <v>5.0599999999999996</v>
      </c>
      <c r="H2144" t="s">
        <v>1685</v>
      </c>
      <c r="I2144" t="s">
        <v>1676</v>
      </c>
      <c r="J2144" t="s">
        <v>1668</v>
      </c>
      <c r="K2144" t="s">
        <v>1679</v>
      </c>
      <c r="L2144" t="s">
        <v>1658</v>
      </c>
      <c r="M2144" s="86">
        <v>40584</v>
      </c>
    </row>
    <row r="2145" spans="1:13" x14ac:dyDescent="0.2">
      <c r="A2145">
        <v>13090</v>
      </c>
      <c r="B2145" s="86">
        <v>40385</v>
      </c>
      <c r="C2145" t="s">
        <v>1666</v>
      </c>
      <c r="D2145">
        <v>15</v>
      </c>
      <c r="E2145">
        <v>150.19999999999999</v>
      </c>
      <c r="F2145" t="s">
        <v>1660</v>
      </c>
      <c r="G2145">
        <v>4.3899999999999997</v>
      </c>
      <c r="H2145" t="s">
        <v>1681</v>
      </c>
      <c r="I2145" t="s">
        <v>1667</v>
      </c>
      <c r="J2145" t="s">
        <v>1668</v>
      </c>
      <c r="K2145" t="s">
        <v>1679</v>
      </c>
      <c r="L2145" t="s">
        <v>1670</v>
      </c>
      <c r="M2145" s="86">
        <v>40386</v>
      </c>
    </row>
    <row r="2146" spans="1:13" x14ac:dyDescent="0.2">
      <c r="A2146">
        <v>22951</v>
      </c>
      <c r="B2146" s="86">
        <v>41032</v>
      </c>
      <c r="C2146" t="s">
        <v>1675</v>
      </c>
      <c r="D2146">
        <v>24</v>
      </c>
      <c r="E2146">
        <v>1304.0274999999999</v>
      </c>
      <c r="F2146" t="s">
        <v>1660</v>
      </c>
      <c r="G2146">
        <v>8.99</v>
      </c>
      <c r="H2146" t="s">
        <v>1661</v>
      </c>
      <c r="I2146" t="s">
        <v>1667</v>
      </c>
      <c r="J2146" t="s">
        <v>1663</v>
      </c>
      <c r="K2146" t="s">
        <v>1664</v>
      </c>
      <c r="L2146" t="s">
        <v>1658</v>
      </c>
      <c r="M2146" s="86">
        <v>41032</v>
      </c>
    </row>
    <row r="2147" spans="1:13" x14ac:dyDescent="0.2">
      <c r="A2147">
        <v>57093</v>
      </c>
      <c r="B2147" s="86">
        <v>41031</v>
      </c>
      <c r="C2147" t="s">
        <v>1652</v>
      </c>
      <c r="D2147">
        <v>47</v>
      </c>
      <c r="E2147">
        <v>744.64</v>
      </c>
      <c r="F2147" t="s">
        <v>1660</v>
      </c>
      <c r="G2147">
        <v>5.41</v>
      </c>
      <c r="H2147" t="s">
        <v>1685</v>
      </c>
      <c r="I2147" t="s">
        <v>1662</v>
      </c>
      <c r="J2147" t="s">
        <v>1668</v>
      </c>
      <c r="K2147" t="s">
        <v>1694</v>
      </c>
      <c r="L2147" t="s">
        <v>1658</v>
      </c>
      <c r="M2147" s="86">
        <v>41038</v>
      </c>
    </row>
    <row r="2148" spans="1:13" x14ac:dyDescent="0.2">
      <c r="A2148">
        <v>48642</v>
      </c>
      <c r="B2148" s="86">
        <v>40210</v>
      </c>
      <c r="C2148" t="s">
        <v>1659</v>
      </c>
      <c r="D2148">
        <v>36</v>
      </c>
      <c r="E2148">
        <v>111.83</v>
      </c>
      <c r="F2148" t="s">
        <v>1660</v>
      </c>
      <c r="G2148">
        <v>0.7</v>
      </c>
      <c r="H2148" t="s">
        <v>1683</v>
      </c>
      <c r="I2148" t="s">
        <v>1676</v>
      </c>
      <c r="J2148" t="s">
        <v>1668</v>
      </c>
      <c r="K2148" t="s">
        <v>1669</v>
      </c>
      <c r="L2148" t="s">
        <v>1670</v>
      </c>
      <c r="M2148" s="86">
        <v>40210</v>
      </c>
    </row>
    <row r="2149" spans="1:13" x14ac:dyDescent="0.2">
      <c r="A2149">
        <v>33222</v>
      </c>
      <c r="B2149" s="86">
        <v>41079</v>
      </c>
      <c r="C2149" t="s">
        <v>1675</v>
      </c>
      <c r="D2149">
        <v>30</v>
      </c>
      <c r="E2149">
        <v>1676.46</v>
      </c>
      <c r="F2149" t="s">
        <v>1672</v>
      </c>
      <c r="G2149">
        <v>30</v>
      </c>
      <c r="H2149" t="s">
        <v>1654</v>
      </c>
      <c r="I2149" t="s">
        <v>1676</v>
      </c>
      <c r="J2149" t="s">
        <v>1656</v>
      </c>
      <c r="K2149" t="s">
        <v>1673</v>
      </c>
      <c r="L2149" t="s">
        <v>1674</v>
      </c>
      <c r="M2149" s="86">
        <v>41080</v>
      </c>
    </row>
    <row r="2150" spans="1:13" x14ac:dyDescent="0.2">
      <c r="A2150">
        <v>58917</v>
      </c>
      <c r="B2150" s="86">
        <v>40970</v>
      </c>
      <c r="C2150" t="s">
        <v>1659</v>
      </c>
      <c r="D2150">
        <v>3</v>
      </c>
      <c r="E2150">
        <v>62.88</v>
      </c>
      <c r="F2150" t="s">
        <v>1660</v>
      </c>
      <c r="G2150">
        <v>2.87</v>
      </c>
      <c r="H2150" t="s">
        <v>1683</v>
      </c>
      <c r="I2150" t="s">
        <v>1662</v>
      </c>
      <c r="J2150" t="s">
        <v>1668</v>
      </c>
      <c r="K2150" t="s">
        <v>1669</v>
      </c>
      <c r="L2150" t="s">
        <v>1680</v>
      </c>
      <c r="M2150" s="86">
        <v>40970</v>
      </c>
    </row>
    <row r="2151" spans="1:13" x14ac:dyDescent="0.2">
      <c r="A2151">
        <v>1888</v>
      </c>
      <c r="B2151" s="86">
        <v>40481</v>
      </c>
      <c r="C2151" t="s">
        <v>1666</v>
      </c>
      <c r="D2151">
        <v>38</v>
      </c>
      <c r="E2151">
        <v>1264.46</v>
      </c>
      <c r="F2151" t="s">
        <v>1672</v>
      </c>
      <c r="G2151">
        <v>45.51</v>
      </c>
      <c r="H2151" t="s">
        <v>1681</v>
      </c>
      <c r="I2151" t="s">
        <v>1667</v>
      </c>
      <c r="J2151" t="s">
        <v>1656</v>
      </c>
      <c r="K2151" t="s">
        <v>1691</v>
      </c>
      <c r="L2151" t="s">
        <v>1698</v>
      </c>
      <c r="M2151" s="86">
        <v>40481</v>
      </c>
    </row>
    <row r="2152" spans="1:13" x14ac:dyDescent="0.2">
      <c r="A2152">
        <v>29991</v>
      </c>
      <c r="B2152" s="86">
        <v>41187</v>
      </c>
      <c r="C2152" t="s">
        <v>1652</v>
      </c>
      <c r="D2152">
        <v>41</v>
      </c>
      <c r="E2152">
        <v>123.11</v>
      </c>
      <c r="F2152" t="s">
        <v>1660</v>
      </c>
      <c r="G2152">
        <v>0.49</v>
      </c>
      <c r="H2152" t="s">
        <v>1690</v>
      </c>
      <c r="I2152" t="s">
        <v>1662</v>
      </c>
      <c r="J2152" t="s">
        <v>1668</v>
      </c>
      <c r="K2152" t="s">
        <v>1697</v>
      </c>
      <c r="L2152" t="s">
        <v>1658</v>
      </c>
      <c r="M2152" s="86">
        <v>41189</v>
      </c>
    </row>
    <row r="2153" spans="1:13" x14ac:dyDescent="0.2">
      <c r="A2153">
        <v>16356</v>
      </c>
      <c r="B2153" s="86">
        <v>40757</v>
      </c>
      <c r="C2153" t="s">
        <v>1671</v>
      </c>
      <c r="D2153">
        <v>6</v>
      </c>
      <c r="E2153">
        <v>157.94</v>
      </c>
      <c r="F2153" t="s">
        <v>1653</v>
      </c>
      <c r="G2153">
        <v>4.5</v>
      </c>
      <c r="H2153" t="s">
        <v>1681</v>
      </c>
      <c r="I2153" t="s">
        <v>1667</v>
      </c>
      <c r="J2153" t="s">
        <v>1668</v>
      </c>
      <c r="K2153" t="s">
        <v>1702</v>
      </c>
      <c r="L2153" t="s">
        <v>1658</v>
      </c>
      <c r="M2153" s="86">
        <v>40758</v>
      </c>
    </row>
    <row r="2154" spans="1:13" x14ac:dyDescent="0.2">
      <c r="A2154">
        <v>14435</v>
      </c>
      <c r="B2154" s="86">
        <v>41244</v>
      </c>
      <c r="C2154" t="s">
        <v>1666</v>
      </c>
      <c r="D2154">
        <v>44</v>
      </c>
      <c r="E2154">
        <v>1299.9100000000001</v>
      </c>
      <c r="F2154" t="s">
        <v>1660</v>
      </c>
      <c r="G2154">
        <v>5.76</v>
      </c>
      <c r="H2154" t="s">
        <v>1683</v>
      </c>
      <c r="I2154" t="s">
        <v>1662</v>
      </c>
      <c r="J2154" t="s">
        <v>1668</v>
      </c>
      <c r="K2154" t="s">
        <v>1679</v>
      </c>
      <c r="L2154" t="s">
        <v>1658</v>
      </c>
      <c r="M2154" s="86">
        <v>41244</v>
      </c>
    </row>
    <row r="2155" spans="1:13" x14ac:dyDescent="0.2">
      <c r="A2155">
        <v>15815</v>
      </c>
      <c r="B2155" s="86">
        <v>39934</v>
      </c>
      <c r="C2155" t="s">
        <v>1671</v>
      </c>
      <c r="D2155">
        <v>24</v>
      </c>
      <c r="E2155">
        <v>107.41</v>
      </c>
      <c r="F2155" t="s">
        <v>1660</v>
      </c>
      <c r="G2155">
        <v>1.49</v>
      </c>
      <c r="H2155" t="s">
        <v>1688</v>
      </c>
      <c r="I2155" t="s">
        <v>1667</v>
      </c>
      <c r="J2155" t="s">
        <v>1668</v>
      </c>
      <c r="K2155" t="s">
        <v>1682</v>
      </c>
      <c r="L2155" t="s">
        <v>1658</v>
      </c>
      <c r="M2155" s="86">
        <v>39934</v>
      </c>
    </row>
    <row r="2156" spans="1:13" x14ac:dyDescent="0.2">
      <c r="A2156">
        <v>55874</v>
      </c>
      <c r="B2156" s="86">
        <v>39860</v>
      </c>
      <c r="C2156" t="s">
        <v>1675</v>
      </c>
      <c r="D2156">
        <v>41</v>
      </c>
      <c r="E2156">
        <v>228.3</v>
      </c>
      <c r="F2156" t="s">
        <v>1653</v>
      </c>
      <c r="G2156">
        <v>4.62</v>
      </c>
      <c r="H2156" t="s">
        <v>1661</v>
      </c>
      <c r="I2156" t="s">
        <v>1662</v>
      </c>
      <c r="J2156" t="s">
        <v>1663</v>
      </c>
      <c r="K2156" t="s">
        <v>1677</v>
      </c>
      <c r="L2156" t="s">
        <v>1680</v>
      </c>
      <c r="M2156" s="86">
        <v>39862</v>
      </c>
    </row>
    <row r="2157" spans="1:13" x14ac:dyDescent="0.2">
      <c r="A2157">
        <v>54371</v>
      </c>
      <c r="B2157" s="86">
        <v>40954</v>
      </c>
      <c r="C2157" t="s">
        <v>1666</v>
      </c>
      <c r="D2157">
        <v>28</v>
      </c>
      <c r="E2157">
        <v>115.02</v>
      </c>
      <c r="F2157" t="s">
        <v>1660</v>
      </c>
      <c r="G2157">
        <v>0.71</v>
      </c>
      <c r="H2157" t="s">
        <v>1690</v>
      </c>
      <c r="I2157" t="s">
        <v>1667</v>
      </c>
      <c r="J2157" t="s">
        <v>1668</v>
      </c>
      <c r="K2157" t="s">
        <v>1700</v>
      </c>
      <c r="L2157" t="s">
        <v>1670</v>
      </c>
      <c r="M2157" s="86">
        <v>40954</v>
      </c>
    </row>
    <row r="2158" spans="1:13" x14ac:dyDescent="0.2">
      <c r="A2158">
        <v>59205</v>
      </c>
      <c r="B2158" s="86">
        <v>40847</v>
      </c>
      <c r="C2158" t="s">
        <v>1671</v>
      </c>
      <c r="D2158">
        <v>35</v>
      </c>
      <c r="E2158">
        <v>597.04</v>
      </c>
      <c r="F2158" t="s">
        <v>1660</v>
      </c>
      <c r="G2158">
        <v>7.04</v>
      </c>
      <c r="H2158" t="s">
        <v>1688</v>
      </c>
      <c r="I2158" t="s">
        <v>1676</v>
      </c>
      <c r="J2158" t="s">
        <v>1668</v>
      </c>
      <c r="K2158" t="s">
        <v>1694</v>
      </c>
      <c r="L2158" t="s">
        <v>1658</v>
      </c>
      <c r="M2158" s="86">
        <v>40849</v>
      </c>
    </row>
    <row r="2159" spans="1:13" x14ac:dyDescent="0.2">
      <c r="A2159">
        <v>3588</v>
      </c>
      <c r="B2159" s="86">
        <v>40620</v>
      </c>
      <c r="C2159" t="s">
        <v>1666</v>
      </c>
      <c r="D2159">
        <v>42</v>
      </c>
      <c r="E2159">
        <v>374.38</v>
      </c>
      <c r="F2159" t="s">
        <v>1660</v>
      </c>
      <c r="G2159">
        <v>3.5</v>
      </c>
      <c r="H2159" t="s">
        <v>1693</v>
      </c>
      <c r="I2159" t="s">
        <v>1676</v>
      </c>
      <c r="J2159" t="s">
        <v>1668</v>
      </c>
      <c r="K2159" t="s">
        <v>1702</v>
      </c>
      <c r="L2159" t="s">
        <v>1658</v>
      </c>
      <c r="M2159" s="86">
        <v>40621</v>
      </c>
    </row>
    <row r="2160" spans="1:13" x14ac:dyDescent="0.2">
      <c r="A2160">
        <v>868</v>
      </c>
      <c r="B2160" s="86">
        <v>41068</v>
      </c>
      <c r="C2160" t="s">
        <v>1666</v>
      </c>
      <c r="D2160">
        <v>31</v>
      </c>
      <c r="E2160">
        <v>1474.33</v>
      </c>
      <c r="F2160" t="s">
        <v>1660</v>
      </c>
      <c r="G2160">
        <v>3.61</v>
      </c>
      <c r="H2160" t="s">
        <v>1699</v>
      </c>
      <c r="I2160" t="s">
        <v>1676</v>
      </c>
      <c r="J2160" t="s">
        <v>1663</v>
      </c>
      <c r="K2160" t="s">
        <v>1677</v>
      </c>
      <c r="L2160" t="s">
        <v>1680</v>
      </c>
      <c r="M2160" s="86">
        <v>41070</v>
      </c>
    </row>
    <row r="2161" spans="1:13" x14ac:dyDescent="0.2">
      <c r="A2161">
        <v>34727</v>
      </c>
      <c r="B2161" s="86">
        <v>40615</v>
      </c>
      <c r="C2161" t="s">
        <v>1652</v>
      </c>
      <c r="D2161">
        <v>20</v>
      </c>
      <c r="E2161">
        <v>159.71</v>
      </c>
      <c r="F2161" t="s">
        <v>1653</v>
      </c>
      <c r="G2161">
        <v>8.94</v>
      </c>
      <c r="H2161" t="s">
        <v>1683</v>
      </c>
      <c r="I2161" t="s">
        <v>1667</v>
      </c>
      <c r="J2161" t="s">
        <v>1668</v>
      </c>
      <c r="K2161" t="s">
        <v>1682</v>
      </c>
      <c r="L2161" t="s">
        <v>1658</v>
      </c>
      <c r="M2161" s="86">
        <v>40619</v>
      </c>
    </row>
    <row r="2162" spans="1:13" x14ac:dyDescent="0.2">
      <c r="A2162">
        <v>15139</v>
      </c>
      <c r="B2162" s="86">
        <v>40136</v>
      </c>
      <c r="C2162" t="s">
        <v>1659</v>
      </c>
      <c r="D2162">
        <v>33</v>
      </c>
      <c r="E2162">
        <v>744.12</v>
      </c>
      <c r="F2162" t="s">
        <v>1672</v>
      </c>
      <c r="G2162">
        <v>45</v>
      </c>
      <c r="H2162" t="s">
        <v>1689</v>
      </c>
      <c r="I2162" t="s">
        <v>1667</v>
      </c>
      <c r="J2162" t="s">
        <v>1668</v>
      </c>
      <c r="K2162" t="s">
        <v>1694</v>
      </c>
      <c r="L2162" t="s">
        <v>1674</v>
      </c>
      <c r="M2162" s="86">
        <v>40136</v>
      </c>
    </row>
    <row r="2163" spans="1:13" x14ac:dyDescent="0.2">
      <c r="A2163">
        <v>771</v>
      </c>
      <c r="B2163" s="86">
        <v>40710</v>
      </c>
      <c r="C2163" t="s">
        <v>1671</v>
      </c>
      <c r="D2163">
        <v>18</v>
      </c>
      <c r="E2163">
        <v>88.84</v>
      </c>
      <c r="F2163" t="s">
        <v>1660</v>
      </c>
      <c r="G2163">
        <v>4.72</v>
      </c>
      <c r="H2163" t="s">
        <v>1688</v>
      </c>
      <c r="I2163" t="s">
        <v>1676</v>
      </c>
      <c r="J2163" t="s">
        <v>1668</v>
      </c>
      <c r="K2163" t="s">
        <v>1679</v>
      </c>
      <c r="L2163" t="s">
        <v>1658</v>
      </c>
      <c r="M2163" s="86">
        <v>40711</v>
      </c>
    </row>
    <row r="2164" spans="1:13" x14ac:dyDescent="0.2">
      <c r="A2164">
        <v>37410</v>
      </c>
      <c r="B2164" s="86">
        <v>40463</v>
      </c>
      <c r="C2164" t="s">
        <v>1675</v>
      </c>
      <c r="D2164">
        <v>45</v>
      </c>
      <c r="E2164">
        <v>18775.759999999998</v>
      </c>
      <c r="F2164" t="s">
        <v>1672</v>
      </c>
      <c r="G2164">
        <v>48.26</v>
      </c>
      <c r="H2164" t="s">
        <v>1654</v>
      </c>
      <c r="I2164" t="s">
        <v>1667</v>
      </c>
      <c r="J2164" t="s">
        <v>1663</v>
      </c>
      <c r="K2164" t="s">
        <v>1695</v>
      </c>
      <c r="L2164" t="s">
        <v>1698</v>
      </c>
      <c r="M2164" s="86">
        <v>40465</v>
      </c>
    </row>
    <row r="2165" spans="1:13" x14ac:dyDescent="0.2">
      <c r="A2165">
        <v>26240</v>
      </c>
      <c r="B2165" s="86">
        <v>40166</v>
      </c>
      <c r="C2165" t="s">
        <v>1671</v>
      </c>
      <c r="D2165">
        <v>38</v>
      </c>
      <c r="E2165">
        <v>1483.44</v>
      </c>
      <c r="F2165" t="s">
        <v>1660</v>
      </c>
      <c r="G2165">
        <v>1.99</v>
      </c>
      <c r="H2165" t="s">
        <v>1689</v>
      </c>
      <c r="I2165" t="s">
        <v>1655</v>
      </c>
      <c r="J2165" t="s">
        <v>1663</v>
      </c>
      <c r="K2165" t="s">
        <v>1677</v>
      </c>
      <c r="L2165" t="s">
        <v>1680</v>
      </c>
      <c r="M2165" s="86">
        <v>40169</v>
      </c>
    </row>
    <row r="2166" spans="1:13" x14ac:dyDescent="0.2">
      <c r="A2166">
        <v>16804</v>
      </c>
      <c r="B2166" s="86">
        <v>40978</v>
      </c>
      <c r="C2166" t="s">
        <v>1659</v>
      </c>
      <c r="D2166">
        <v>36</v>
      </c>
      <c r="E2166">
        <v>218.6</v>
      </c>
      <c r="F2166" t="s">
        <v>1653</v>
      </c>
      <c r="G2166">
        <v>4.96</v>
      </c>
      <c r="H2166" t="s">
        <v>1661</v>
      </c>
      <c r="I2166" t="s">
        <v>1655</v>
      </c>
      <c r="J2166" t="s">
        <v>1668</v>
      </c>
      <c r="K2166" t="s">
        <v>1679</v>
      </c>
      <c r="L2166" t="s">
        <v>1658</v>
      </c>
      <c r="M2166" s="86">
        <v>40979</v>
      </c>
    </row>
    <row r="2167" spans="1:13" x14ac:dyDescent="0.2">
      <c r="A2167">
        <v>42403</v>
      </c>
      <c r="B2167" s="86">
        <v>39984</v>
      </c>
      <c r="C2167" t="s">
        <v>1666</v>
      </c>
      <c r="D2167">
        <v>47</v>
      </c>
      <c r="E2167">
        <v>121.2</v>
      </c>
      <c r="F2167" t="s">
        <v>1660</v>
      </c>
      <c r="G2167">
        <v>1.25</v>
      </c>
      <c r="H2167" t="s">
        <v>1688</v>
      </c>
      <c r="I2167" t="s">
        <v>1662</v>
      </c>
      <c r="J2167" t="s">
        <v>1668</v>
      </c>
      <c r="K2167" t="s">
        <v>1669</v>
      </c>
      <c r="L2167" t="s">
        <v>1670</v>
      </c>
      <c r="M2167" s="86">
        <v>39985</v>
      </c>
    </row>
    <row r="2168" spans="1:13" x14ac:dyDescent="0.2">
      <c r="A2168">
        <v>2053</v>
      </c>
      <c r="B2168" s="86">
        <v>40580</v>
      </c>
      <c r="C2168" t="s">
        <v>1671</v>
      </c>
      <c r="D2168">
        <v>39</v>
      </c>
      <c r="E2168">
        <v>19342.84</v>
      </c>
      <c r="F2168" t="s">
        <v>1672</v>
      </c>
      <c r="G2168">
        <v>126</v>
      </c>
      <c r="H2168" t="s">
        <v>1661</v>
      </c>
      <c r="I2168" t="s">
        <v>1655</v>
      </c>
      <c r="J2168" t="s">
        <v>1656</v>
      </c>
      <c r="K2168" t="s">
        <v>1673</v>
      </c>
      <c r="L2168" t="s">
        <v>1674</v>
      </c>
      <c r="M2168" s="86">
        <v>40581</v>
      </c>
    </row>
    <row r="2169" spans="1:13" x14ac:dyDescent="0.2">
      <c r="A2169">
        <v>52068</v>
      </c>
      <c r="B2169" s="86">
        <v>40921</v>
      </c>
      <c r="C2169" t="s">
        <v>1666</v>
      </c>
      <c r="D2169">
        <v>17</v>
      </c>
      <c r="E2169">
        <v>441.53</v>
      </c>
      <c r="F2169" t="s">
        <v>1672</v>
      </c>
      <c r="G2169">
        <v>14.36</v>
      </c>
      <c r="H2169" t="s">
        <v>1688</v>
      </c>
      <c r="I2169" t="s">
        <v>1667</v>
      </c>
      <c r="J2169" t="s">
        <v>1656</v>
      </c>
      <c r="K2169" t="s">
        <v>1673</v>
      </c>
      <c r="L2169" t="s">
        <v>1674</v>
      </c>
      <c r="M2169" s="86">
        <v>40923</v>
      </c>
    </row>
    <row r="2170" spans="1:13" x14ac:dyDescent="0.2">
      <c r="A2170">
        <v>3395</v>
      </c>
      <c r="B2170" s="86">
        <v>40115</v>
      </c>
      <c r="C2170" t="s">
        <v>1666</v>
      </c>
      <c r="D2170">
        <v>29</v>
      </c>
      <c r="E2170">
        <v>623.02</v>
      </c>
      <c r="F2170" t="s">
        <v>1660</v>
      </c>
      <c r="G2170">
        <v>11.52</v>
      </c>
      <c r="H2170" t="s">
        <v>1654</v>
      </c>
      <c r="I2170" t="s">
        <v>1655</v>
      </c>
      <c r="J2170" t="s">
        <v>1668</v>
      </c>
      <c r="K2170" t="s">
        <v>1694</v>
      </c>
      <c r="L2170" t="s">
        <v>1658</v>
      </c>
      <c r="M2170" s="86">
        <v>40116</v>
      </c>
    </row>
    <row r="2171" spans="1:13" x14ac:dyDescent="0.2">
      <c r="A2171">
        <v>52007</v>
      </c>
      <c r="B2171" s="86">
        <v>41013</v>
      </c>
      <c r="C2171" t="s">
        <v>1675</v>
      </c>
      <c r="D2171">
        <v>25</v>
      </c>
      <c r="E2171">
        <v>68.540000000000006</v>
      </c>
      <c r="F2171" t="s">
        <v>1660</v>
      </c>
      <c r="G2171">
        <v>0.5</v>
      </c>
      <c r="H2171" t="s">
        <v>1661</v>
      </c>
      <c r="I2171" t="s">
        <v>1655</v>
      </c>
      <c r="J2171" t="s">
        <v>1668</v>
      </c>
      <c r="K2171" t="s">
        <v>1697</v>
      </c>
      <c r="L2171" t="s">
        <v>1658</v>
      </c>
      <c r="M2171" s="86">
        <v>41013</v>
      </c>
    </row>
    <row r="2172" spans="1:13" x14ac:dyDescent="0.2">
      <c r="A2172">
        <v>33568</v>
      </c>
      <c r="B2172" s="86">
        <v>41111</v>
      </c>
      <c r="C2172" t="s">
        <v>1675</v>
      </c>
      <c r="D2172">
        <v>10</v>
      </c>
      <c r="E2172">
        <v>628.73</v>
      </c>
      <c r="F2172" t="s">
        <v>1660</v>
      </c>
      <c r="G2172">
        <v>52.2</v>
      </c>
      <c r="H2172" t="s">
        <v>1685</v>
      </c>
      <c r="I2172" t="s">
        <v>1662</v>
      </c>
      <c r="J2172" t="s">
        <v>1656</v>
      </c>
      <c r="K2172" t="s">
        <v>1657</v>
      </c>
      <c r="L2172" t="s">
        <v>1665</v>
      </c>
      <c r="M2172" s="86">
        <v>41112</v>
      </c>
    </row>
    <row r="2173" spans="1:13" x14ac:dyDescent="0.2">
      <c r="A2173">
        <v>25028</v>
      </c>
      <c r="B2173" s="86">
        <v>40548</v>
      </c>
      <c r="C2173" t="s">
        <v>1671</v>
      </c>
      <c r="D2173">
        <v>5</v>
      </c>
      <c r="E2173">
        <v>477.39</v>
      </c>
      <c r="F2173" t="s">
        <v>1672</v>
      </c>
      <c r="G2173">
        <v>55.81</v>
      </c>
      <c r="H2173" t="s">
        <v>1685</v>
      </c>
      <c r="I2173" t="s">
        <v>1676</v>
      </c>
      <c r="J2173" t="s">
        <v>1656</v>
      </c>
      <c r="K2173" t="s">
        <v>1701</v>
      </c>
      <c r="L2173" t="s">
        <v>1698</v>
      </c>
      <c r="M2173" s="86">
        <v>40549</v>
      </c>
    </row>
    <row r="2174" spans="1:13" x14ac:dyDescent="0.2">
      <c r="A2174">
        <v>1537</v>
      </c>
      <c r="B2174" s="86">
        <v>40953</v>
      </c>
      <c r="C2174" t="s">
        <v>1666</v>
      </c>
      <c r="D2174">
        <v>5</v>
      </c>
      <c r="E2174">
        <v>16.600000000000001</v>
      </c>
      <c r="F2174" t="s">
        <v>1660</v>
      </c>
      <c r="G2174">
        <v>6.05</v>
      </c>
      <c r="H2174" t="s">
        <v>1683</v>
      </c>
      <c r="I2174" t="s">
        <v>1667</v>
      </c>
      <c r="J2174" t="s">
        <v>1668</v>
      </c>
      <c r="K2174" t="s">
        <v>1682</v>
      </c>
      <c r="L2174" t="s">
        <v>1658</v>
      </c>
      <c r="M2174" s="86">
        <v>40953</v>
      </c>
    </row>
    <row r="2175" spans="1:13" x14ac:dyDescent="0.2">
      <c r="A2175">
        <v>23685</v>
      </c>
      <c r="B2175" s="86">
        <v>41089</v>
      </c>
      <c r="C2175" t="s">
        <v>1666</v>
      </c>
      <c r="D2175">
        <v>46</v>
      </c>
      <c r="E2175">
        <v>7928.5619999999999</v>
      </c>
      <c r="F2175" t="s">
        <v>1660</v>
      </c>
      <c r="G2175">
        <v>5</v>
      </c>
      <c r="H2175" t="s">
        <v>1654</v>
      </c>
      <c r="I2175" t="s">
        <v>1667</v>
      </c>
      <c r="J2175" t="s">
        <v>1663</v>
      </c>
      <c r="K2175" t="s">
        <v>1664</v>
      </c>
      <c r="L2175" t="s">
        <v>1658</v>
      </c>
      <c r="M2175" s="86">
        <v>41090</v>
      </c>
    </row>
    <row r="2176" spans="1:13" x14ac:dyDescent="0.2">
      <c r="A2176">
        <v>27616</v>
      </c>
      <c r="B2176" s="86">
        <v>41120</v>
      </c>
      <c r="C2176" t="s">
        <v>1652</v>
      </c>
      <c r="D2176">
        <v>3</v>
      </c>
      <c r="E2176">
        <v>614.14</v>
      </c>
      <c r="F2176" t="s">
        <v>1660</v>
      </c>
      <c r="G2176">
        <v>24.49</v>
      </c>
      <c r="H2176" t="s">
        <v>1688</v>
      </c>
      <c r="I2176" t="s">
        <v>1676</v>
      </c>
      <c r="J2176" t="s">
        <v>1663</v>
      </c>
      <c r="K2176" t="s">
        <v>1686</v>
      </c>
      <c r="L2176" t="s">
        <v>1687</v>
      </c>
      <c r="M2176" s="86">
        <v>41122</v>
      </c>
    </row>
    <row r="2177" spans="1:13" x14ac:dyDescent="0.2">
      <c r="A2177">
        <v>8960</v>
      </c>
      <c r="B2177" s="86">
        <v>40334</v>
      </c>
      <c r="C2177" t="s">
        <v>1675</v>
      </c>
      <c r="D2177">
        <v>46</v>
      </c>
      <c r="E2177">
        <v>4335.34</v>
      </c>
      <c r="F2177" t="s">
        <v>1653</v>
      </c>
      <c r="G2177">
        <v>19.989999999999998</v>
      </c>
      <c r="H2177" t="s">
        <v>1661</v>
      </c>
      <c r="I2177" t="s">
        <v>1662</v>
      </c>
      <c r="J2177" t="s">
        <v>1663</v>
      </c>
      <c r="K2177" t="s">
        <v>1677</v>
      </c>
      <c r="L2177" t="s">
        <v>1658</v>
      </c>
      <c r="M2177" s="86">
        <v>40336</v>
      </c>
    </row>
    <row r="2178" spans="1:13" x14ac:dyDescent="0.2">
      <c r="A2178">
        <v>25155</v>
      </c>
      <c r="B2178" s="86">
        <v>40198</v>
      </c>
      <c r="C2178" t="s">
        <v>1652</v>
      </c>
      <c r="D2178">
        <v>48</v>
      </c>
      <c r="E2178">
        <v>1038.99</v>
      </c>
      <c r="F2178" t="s">
        <v>1660</v>
      </c>
      <c r="G2178">
        <v>14.87</v>
      </c>
      <c r="H2178" t="s">
        <v>1688</v>
      </c>
      <c r="I2178" t="s">
        <v>1667</v>
      </c>
      <c r="J2178" t="s">
        <v>1656</v>
      </c>
      <c r="K2178" t="s">
        <v>1657</v>
      </c>
      <c r="L2178" t="s">
        <v>1687</v>
      </c>
      <c r="M2178" s="86">
        <v>40205</v>
      </c>
    </row>
    <row r="2179" spans="1:13" x14ac:dyDescent="0.2">
      <c r="A2179">
        <v>44935</v>
      </c>
      <c r="B2179" s="86">
        <v>40499</v>
      </c>
      <c r="C2179" t="s">
        <v>1659</v>
      </c>
      <c r="D2179">
        <v>39</v>
      </c>
      <c r="E2179">
        <v>9362.73</v>
      </c>
      <c r="F2179" t="s">
        <v>1660</v>
      </c>
      <c r="G2179">
        <v>19.989999999999998</v>
      </c>
      <c r="H2179" t="s">
        <v>1685</v>
      </c>
      <c r="I2179" t="s">
        <v>1655</v>
      </c>
      <c r="J2179" t="s">
        <v>1668</v>
      </c>
      <c r="K2179" t="s">
        <v>1702</v>
      </c>
      <c r="L2179" t="s">
        <v>1658</v>
      </c>
      <c r="M2179" s="86">
        <v>40500</v>
      </c>
    </row>
    <row r="2180" spans="1:13" x14ac:dyDescent="0.2">
      <c r="A2180">
        <v>24802</v>
      </c>
      <c r="B2180" s="86">
        <v>39836</v>
      </c>
      <c r="C2180" t="s">
        <v>1675</v>
      </c>
      <c r="D2180">
        <v>18</v>
      </c>
      <c r="E2180">
        <v>1383.2</v>
      </c>
      <c r="F2180" t="s">
        <v>1660</v>
      </c>
      <c r="G2180">
        <v>12.14</v>
      </c>
      <c r="H2180" t="s">
        <v>1685</v>
      </c>
      <c r="I2180" t="s">
        <v>1662</v>
      </c>
      <c r="J2180" t="s">
        <v>1663</v>
      </c>
      <c r="K2180" t="s">
        <v>1677</v>
      </c>
      <c r="L2180" t="s">
        <v>1658</v>
      </c>
      <c r="M2180" s="86">
        <v>39838</v>
      </c>
    </row>
    <row r="2181" spans="1:13" x14ac:dyDescent="0.2">
      <c r="A2181">
        <v>18370</v>
      </c>
      <c r="B2181" s="86">
        <v>40556</v>
      </c>
      <c r="C2181" t="s">
        <v>1652</v>
      </c>
      <c r="D2181">
        <v>41</v>
      </c>
      <c r="E2181">
        <v>1271.0474999999999</v>
      </c>
      <c r="F2181" t="s">
        <v>1660</v>
      </c>
      <c r="G2181">
        <v>5</v>
      </c>
      <c r="H2181" t="s">
        <v>1688</v>
      </c>
      <c r="I2181" t="s">
        <v>1655</v>
      </c>
      <c r="J2181" t="s">
        <v>1663</v>
      </c>
      <c r="K2181" t="s">
        <v>1664</v>
      </c>
      <c r="L2181" t="s">
        <v>1658</v>
      </c>
      <c r="M2181" s="86">
        <v>40560</v>
      </c>
    </row>
    <row r="2182" spans="1:13" x14ac:dyDescent="0.2">
      <c r="A2182">
        <v>45698</v>
      </c>
      <c r="B2182" s="86">
        <v>41022</v>
      </c>
      <c r="C2182" t="s">
        <v>1659</v>
      </c>
      <c r="D2182">
        <v>36</v>
      </c>
      <c r="E2182">
        <v>263.37</v>
      </c>
      <c r="F2182" t="s">
        <v>1660</v>
      </c>
      <c r="G2182">
        <v>4.2300000000000004</v>
      </c>
      <c r="H2182" t="s">
        <v>1661</v>
      </c>
      <c r="I2182" t="s">
        <v>1662</v>
      </c>
      <c r="J2182" t="s">
        <v>1668</v>
      </c>
      <c r="K2182" t="s">
        <v>1679</v>
      </c>
      <c r="L2182" t="s">
        <v>1670</v>
      </c>
      <c r="M2182" s="86">
        <v>41025</v>
      </c>
    </row>
    <row r="2183" spans="1:13" x14ac:dyDescent="0.2">
      <c r="A2183">
        <v>17542</v>
      </c>
      <c r="B2183" s="86">
        <v>40421</v>
      </c>
      <c r="C2183" t="s">
        <v>1652</v>
      </c>
      <c r="D2183">
        <v>37</v>
      </c>
      <c r="E2183">
        <v>105.99</v>
      </c>
      <c r="F2183" t="s">
        <v>1660</v>
      </c>
      <c r="G2183">
        <v>0.5</v>
      </c>
      <c r="H2183" t="s">
        <v>1681</v>
      </c>
      <c r="I2183" t="s">
        <v>1655</v>
      </c>
      <c r="J2183" t="s">
        <v>1668</v>
      </c>
      <c r="K2183" t="s">
        <v>1697</v>
      </c>
      <c r="L2183" t="s">
        <v>1658</v>
      </c>
      <c r="M2183" s="86">
        <v>40423</v>
      </c>
    </row>
    <row r="2184" spans="1:13" x14ac:dyDescent="0.2">
      <c r="A2184">
        <v>55139</v>
      </c>
      <c r="B2184" s="86">
        <v>40195</v>
      </c>
      <c r="C2184" t="s">
        <v>1666</v>
      </c>
      <c r="D2184">
        <v>41</v>
      </c>
      <c r="E2184">
        <v>576.58000000000004</v>
      </c>
      <c r="F2184" t="s">
        <v>1660</v>
      </c>
      <c r="G2184">
        <v>7.59</v>
      </c>
      <c r="H2184" t="s">
        <v>1654</v>
      </c>
      <c r="I2184" t="s">
        <v>1662</v>
      </c>
      <c r="J2184" t="s">
        <v>1668</v>
      </c>
      <c r="K2184" t="s">
        <v>1684</v>
      </c>
      <c r="L2184" t="s">
        <v>1680</v>
      </c>
      <c r="M2184" s="86">
        <v>40196</v>
      </c>
    </row>
    <row r="2185" spans="1:13" x14ac:dyDescent="0.2">
      <c r="A2185">
        <v>26531</v>
      </c>
      <c r="B2185" s="86">
        <v>40714</v>
      </c>
      <c r="C2185" t="s">
        <v>1675</v>
      </c>
      <c r="D2185">
        <v>26</v>
      </c>
      <c r="E2185">
        <v>4688.9485000000004</v>
      </c>
      <c r="F2185" t="s">
        <v>1660</v>
      </c>
      <c r="G2185">
        <v>5.26</v>
      </c>
      <c r="H2185" t="s">
        <v>1678</v>
      </c>
      <c r="I2185" t="s">
        <v>1667</v>
      </c>
      <c r="J2185" t="s">
        <v>1663</v>
      </c>
      <c r="K2185" t="s">
        <v>1664</v>
      </c>
      <c r="L2185" t="s">
        <v>1658</v>
      </c>
      <c r="M2185" s="86">
        <v>40716</v>
      </c>
    </row>
    <row r="2186" spans="1:13" x14ac:dyDescent="0.2">
      <c r="A2186">
        <v>14275</v>
      </c>
      <c r="B2186" s="86">
        <v>40342</v>
      </c>
      <c r="C2186" t="s">
        <v>1652</v>
      </c>
      <c r="D2186">
        <v>20</v>
      </c>
      <c r="E2186">
        <v>42.22</v>
      </c>
      <c r="F2186" t="s">
        <v>1660</v>
      </c>
      <c r="G2186">
        <v>1.49</v>
      </c>
      <c r="H2186" t="s">
        <v>1654</v>
      </c>
      <c r="I2186" t="s">
        <v>1655</v>
      </c>
      <c r="J2186" t="s">
        <v>1668</v>
      </c>
      <c r="K2186" t="s">
        <v>1682</v>
      </c>
      <c r="L2186" t="s">
        <v>1658</v>
      </c>
      <c r="M2186" s="86">
        <v>40344</v>
      </c>
    </row>
    <row r="2187" spans="1:13" x14ac:dyDescent="0.2">
      <c r="A2187">
        <v>31393</v>
      </c>
      <c r="B2187" s="86">
        <v>41040</v>
      </c>
      <c r="C2187" t="s">
        <v>1671</v>
      </c>
      <c r="D2187">
        <v>31</v>
      </c>
      <c r="E2187">
        <v>110.32</v>
      </c>
      <c r="F2187" t="s">
        <v>1660</v>
      </c>
      <c r="G2187">
        <v>1.32</v>
      </c>
      <c r="H2187" t="s">
        <v>1678</v>
      </c>
      <c r="I2187" t="s">
        <v>1667</v>
      </c>
      <c r="J2187" t="s">
        <v>1668</v>
      </c>
      <c r="K2187" t="s">
        <v>1684</v>
      </c>
      <c r="L2187" t="s">
        <v>1670</v>
      </c>
      <c r="M2187" s="86">
        <v>41042</v>
      </c>
    </row>
    <row r="2188" spans="1:13" x14ac:dyDescent="0.2">
      <c r="A2188">
        <v>39847</v>
      </c>
      <c r="B2188" s="86">
        <v>40272</v>
      </c>
      <c r="C2188" t="s">
        <v>1666</v>
      </c>
      <c r="D2188">
        <v>49</v>
      </c>
      <c r="E2188">
        <v>3170.52</v>
      </c>
      <c r="F2188" t="s">
        <v>1660</v>
      </c>
      <c r="G2188">
        <v>6.88</v>
      </c>
      <c r="H2188" t="s">
        <v>1654</v>
      </c>
      <c r="I2188" t="s">
        <v>1676</v>
      </c>
      <c r="J2188" t="s">
        <v>1668</v>
      </c>
      <c r="K2188" t="s">
        <v>1694</v>
      </c>
      <c r="L2188" t="s">
        <v>1658</v>
      </c>
      <c r="M2188" s="86">
        <v>40273</v>
      </c>
    </row>
    <row r="2189" spans="1:13" x14ac:dyDescent="0.2">
      <c r="A2189">
        <v>30214</v>
      </c>
      <c r="B2189" s="86">
        <v>40090</v>
      </c>
      <c r="C2189" t="s">
        <v>1652</v>
      </c>
      <c r="D2189">
        <v>38</v>
      </c>
      <c r="E2189">
        <v>375.61</v>
      </c>
      <c r="F2189" t="s">
        <v>1653</v>
      </c>
      <c r="G2189">
        <v>5.75</v>
      </c>
      <c r="H2189" t="s">
        <v>1690</v>
      </c>
      <c r="I2189" t="s">
        <v>1676</v>
      </c>
      <c r="J2189" t="s">
        <v>1668</v>
      </c>
      <c r="K2189" t="s">
        <v>1682</v>
      </c>
      <c r="L2189" t="s">
        <v>1658</v>
      </c>
      <c r="M2189" s="86">
        <v>40097</v>
      </c>
    </row>
    <row r="2190" spans="1:13" x14ac:dyDescent="0.2">
      <c r="A2190">
        <v>40261</v>
      </c>
      <c r="B2190" s="86">
        <v>40121</v>
      </c>
      <c r="C2190" t="s">
        <v>1671</v>
      </c>
      <c r="D2190">
        <v>36</v>
      </c>
      <c r="E2190">
        <v>331.37</v>
      </c>
      <c r="F2190" t="s">
        <v>1653</v>
      </c>
      <c r="G2190">
        <v>9.86</v>
      </c>
      <c r="H2190" t="s">
        <v>1690</v>
      </c>
      <c r="I2190" t="s">
        <v>1667</v>
      </c>
      <c r="J2190" t="s">
        <v>1668</v>
      </c>
      <c r="K2190" t="s">
        <v>1679</v>
      </c>
      <c r="L2190" t="s">
        <v>1658</v>
      </c>
      <c r="M2190" s="86">
        <v>40123</v>
      </c>
    </row>
    <row r="2191" spans="1:13" x14ac:dyDescent="0.2">
      <c r="A2191">
        <v>53894</v>
      </c>
      <c r="B2191" s="86">
        <v>40001</v>
      </c>
      <c r="C2191" t="s">
        <v>1671</v>
      </c>
      <c r="D2191">
        <v>37</v>
      </c>
      <c r="E2191">
        <v>2756.17</v>
      </c>
      <c r="F2191" t="s">
        <v>1660</v>
      </c>
      <c r="G2191">
        <v>69</v>
      </c>
      <c r="H2191" t="s">
        <v>1692</v>
      </c>
      <c r="I2191" t="s">
        <v>1655</v>
      </c>
      <c r="J2191" t="s">
        <v>1656</v>
      </c>
      <c r="K2191" t="s">
        <v>1691</v>
      </c>
      <c r="L2191" t="s">
        <v>1687</v>
      </c>
      <c r="M2191" s="86">
        <v>40002</v>
      </c>
    </row>
    <row r="2192" spans="1:13" x14ac:dyDescent="0.2">
      <c r="A2192">
        <v>36643</v>
      </c>
      <c r="B2192" s="86">
        <v>39867</v>
      </c>
      <c r="C2192" t="s">
        <v>1671</v>
      </c>
      <c r="D2192">
        <v>17</v>
      </c>
      <c r="E2192">
        <v>240.87</v>
      </c>
      <c r="F2192" t="s">
        <v>1660</v>
      </c>
      <c r="G2192">
        <v>8.7799999999999994</v>
      </c>
      <c r="H2192" t="s">
        <v>1661</v>
      </c>
      <c r="I2192" t="s">
        <v>1667</v>
      </c>
      <c r="J2192" t="s">
        <v>1656</v>
      </c>
      <c r="K2192" t="s">
        <v>1657</v>
      </c>
      <c r="L2192" t="s">
        <v>1658</v>
      </c>
      <c r="M2192" s="86">
        <v>39869</v>
      </c>
    </row>
    <row r="2193" spans="1:13" x14ac:dyDescent="0.2">
      <c r="A2193">
        <v>12096</v>
      </c>
      <c r="B2193" s="86">
        <v>41171</v>
      </c>
      <c r="C2193" t="s">
        <v>1675</v>
      </c>
      <c r="D2193">
        <v>23</v>
      </c>
      <c r="E2193">
        <v>4689.66</v>
      </c>
      <c r="F2193" t="s">
        <v>1660</v>
      </c>
      <c r="G2193">
        <v>11.54</v>
      </c>
      <c r="H2193" t="s">
        <v>1678</v>
      </c>
      <c r="I2193" t="s">
        <v>1676</v>
      </c>
      <c r="J2193" t="s">
        <v>1656</v>
      </c>
      <c r="K2193" t="s">
        <v>1657</v>
      </c>
      <c r="L2193" t="s">
        <v>1687</v>
      </c>
      <c r="M2193" s="86">
        <v>41173</v>
      </c>
    </row>
    <row r="2194" spans="1:13" x14ac:dyDescent="0.2">
      <c r="A2194">
        <v>37765</v>
      </c>
      <c r="B2194" s="86">
        <v>41237</v>
      </c>
      <c r="C2194" t="s">
        <v>1652</v>
      </c>
      <c r="D2194">
        <v>18</v>
      </c>
      <c r="E2194">
        <v>655.58</v>
      </c>
      <c r="F2194" t="s">
        <v>1660</v>
      </c>
      <c r="G2194">
        <v>5.09</v>
      </c>
      <c r="H2194" t="s">
        <v>1688</v>
      </c>
      <c r="I2194" t="s">
        <v>1655</v>
      </c>
      <c r="J2194" t="s">
        <v>1668</v>
      </c>
      <c r="K2194" t="s">
        <v>1679</v>
      </c>
      <c r="L2194" t="s">
        <v>1658</v>
      </c>
      <c r="M2194" s="86">
        <v>41241</v>
      </c>
    </row>
    <row r="2195" spans="1:13" x14ac:dyDescent="0.2">
      <c r="A2195">
        <v>20805</v>
      </c>
      <c r="B2195" s="86">
        <v>40553</v>
      </c>
      <c r="C2195" t="s">
        <v>1659</v>
      </c>
      <c r="D2195">
        <v>35</v>
      </c>
      <c r="E2195">
        <v>418.34</v>
      </c>
      <c r="F2195" t="s">
        <v>1660</v>
      </c>
      <c r="G2195">
        <v>5.16</v>
      </c>
      <c r="H2195" t="s">
        <v>1661</v>
      </c>
      <c r="I2195" t="s">
        <v>1676</v>
      </c>
      <c r="J2195" t="s">
        <v>1656</v>
      </c>
      <c r="K2195" t="s">
        <v>1657</v>
      </c>
      <c r="L2195" t="s">
        <v>1658</v>
      </c>
      <c r="M2195" s="86">
        <v>40555</v>
      </c>
    </row>
    <row r="2196" spans="1:13" x14ac:dyDescent="0.2">
      <c r="A2196">
        <v>41857</v>
      </c>
      <c r="B2196" s="86">
        <v>40669</v>
      </c>
      <c r="C2196" t="s">
        <v>1652</v>
      </c>
      <c r="D2196">
        <v>45</v>
      </c>
      <c r="E2196">
        <v>461.05</v>
      </c>
      <c r="F2196" t="s">
        <v>1653</v>
      </c>
      <c r="G2196">
        <v>6.22</v>
      </c>
      <c r="H2196" t="s">
        <v>1688</v>
      </c>
      <c r="I2196" t="s">
        <v>1676</v>
      </c>
      <c r="J2196" t="s">
        <v>1656</v>
      </c>
      <c r="K2196" t="s">
        <v>1657</v>
      </c>
      <c r="L2196" t="s">
        <v>1658</v>
      </c>
      <c r="M2196" s="86">
        <v>40674</v>
      </c>
    </row>
    <row r="2197" spans="1:13" x14ac:dyDescent="0.2">
      <c r="A2197">
        <v>12486</v>
      </c>
      <c r="B2197" s="86">
        <v>40594</v>
      </c>
      <c r="C2197" t="s">
        <v>1659</v>
      </c>
      <c r="D2197">
        <v>42</v>
      </c>
      <c r="E2197">
        <v>1692.56</v>
      </c>
      <c r="F2197" t="s">
        <v>1660</v>
      </c>
      <c r="G2197">
        <v>7.2</v>
      </c>
      <c r="H2197" t="s">
        <v>1681</v>
      </c>
      <c r="I2197" t="s">
        <v>1667</v>
      </c>
      <c r="J2197" t="s">
        <v>1668</v>
      </c>
      <c r="K2197" t="s">
        <v>1702</v>
      </c>
      <c r="L2197" t="s">
        <v>1658</v>
      </c>
      <c r="M2197" s="86">
        <v>40595</v>
      </c>
    </row>
    <row r="2198" spans="1:13" x14ac:dyDescent="0.2">
      <c r="A2198">
        <v>39683</v>
      </c>
      <c r="B2198" s="86">
        <v>40765</v>
      </c>
      <c r="C2198" t="s">
        <v>1659</v>
      </c>
      <c r="D2198">
        <v>41</v>
      </c>
      <c r="E2198">
        <v>8387.1</v>
      </c>
      <c r="F2198" t="s">
        <v>1660</v>
      </c>
      <c r="G2198">
        <v>18.059999999999999</v>
      </c>
      <c r="H2198" t="s">
        <v>1678</v>
      </c>
      <c r="I2198" t="s">
        <v>1667</v>
      </c>
      <c r="J2198" t="s">
        <v>1656</v>
      </c>
      <c r="K2198" t="s">
        <v>1673</v>
      </c>
      <c r="L2198" t="s">
        <v>1687</v>
      </c>
      <c r="M2198" s="86">
        <v>40766</v>
      </c>
    </row>
    <row r="2199" spans="1:13" x14ac:dyDescent="0.2">
      <c r="A2199">
        <v>44037</v>
      </c>
      <c r="B2199" s="86">
        <v>41088</v>
      </c>
      <c r="C2199" t="s">
        <v>1659</v>
      </c>
      <c r="D2199">
        <v>38</v>
      </c>
      <c r="E2199">
        <v>1799.6115</v>
      </c>
      <c r="F2199" t="s">
        <v>1660</v>
      </c>
      <c r="G2199">
        <v>1.25</v>
      </c>
      <c r="H2199" t="s">
        <v>1689</v>
      </c>
      <c r="I2199" t="s">
        <v>1655</v>
      </c>
      <c r="J2199" t="s">
        <v>1663</v>
      </c>
      <c r="K2199" t="s">
        <v>1664</v>
      </c>
      <c r="L2199" t="s">
        <v>1680</v>
      </c>
      <c r="M2199" s="86">
        <v>41090</v>
      </c>
    </row>
    <row r="2200" spans="1:13" x14ac:dyDescent="0.2">
      <c r="A2200">
        <v>24775</v>
      </c>
      <c r="B2200" s="86">
        <v>40956</v>
      </c>
      <c r="C2200" t="s">
        <v>1671</v>
      </c>
      <c r="D2200">
        <v>6</v>
      </c>
      <c r="E2200">
        <v>96.21</v>
      </c>
      <c r="F2200" t="s">
        <v>1660</v>
      </c>
      <c r="G2200">
        <v>57.4</v>
      </c>
      <c r="H2200" t="s">
        <v>1688</v>
      </c>
      <c r="I2200" t="s">
        <v>1676</v>
      </c>
      <c r="J2200" t="s">
        <v>1656</v>
      </c>
      <c r="K2200" t="s">
        <v>1657</v>
      </c>
      <c r="L2200" t="s">
        <v>1658</v>
      </c>
      <c r="M2200" s="86">
        <v>40957</v>
      </c>
    </row>
    <row r="2201" spans="1:13" x14ac:dyDescent="0.2">
      <c r="A2201">
        <v>27047</v>
      </c>
      <c r="B2201" s="86">
        <v>40504</v>
      </c>
      <c r="C2201" t="s">
        <v>1659</v>
      </c>
      <c r="D2201">
        <v>25</v>
      </c>
      <c r="E2201">
        <v>14240.76</v>
      </c>
      <c r="F2201" t="s">
        <v>1660</v>
      </c>
      <c r="G2201">
        <v>24.49</v>
      </c>
      <c r="H2201" t="s">
        <v>1661</v>
      </c>
      <c r="I2201" t="s">
        <v>1655</v>
      </c>
      <c r="J2201" t="s">
        <v>1663</v>
      </c>
      <c r="K2201" t="s">
        <v>1686</v>
      </c>
      <c r="L2201" t="s">
        <v>1687</v>
      </c>
      <c r="M2201" s="86">
        <v>40505</v>
      </c>
    </row>
    <row r="2202" spans="1:13" x14ac:dyDescent="0.2">
      <c r="A2202">
        <v>12326</v>
      </c>
      <c r="B2202" s="86">
        <v>40576</v>
      </c>
      <c r="C2202" t="s">
        <v>1671</v>
      </c>
      <c r="D2202">
        <v>4</v>
      </c>
      <c r="E2202">
        <v>123.82</v>
      </c>
      <c r="F2202" t="s">
        <v>1660</v>
      </c>
      <c r="G2202">
        <v>57.87</v>
      </c>
      <c r="H2202" t="s">
        <v>1661</v>
      </c>
      <c r="I2202" t="s">
        <v>1662</v>
      </c>
      <c r="J2202" t="s">
        <v>1656</v>
      </c>
      <c r="K2202" t="s">
        <v>1657</v>
      </c>
      <c r="L2202" t="s">
        <v>1658</v>
      </c>
      <c r="M2202" s="86">
        <v>40578</v>
      </c>
    </row>
    <row r="2203" spans="1:13" x14ac:dyDescent="0.2">
      <c r="A2203">
        <v>51815</v>
      </c>
      <c r="B2203" s="86">
        <v>39959</v>
      </c>
      <c r="C2203" t="s">
        <v>1652</v>
      </c>
      <c r="D2203">
        <v>37</v>
      </c>
      <c r="E2203">
        <v>227.5</v>
      </c>
      <c r="F2203" t="s">
        <v>1660</v>
      </c>
      <c r="G2203">
        <v>9.92</v>
      </c>
      <c r="H2203" t="s">
        <v>1654</v>
      </c>
      <c r="I2203" t="s">
        <v>1662</v>
      </c>
      <c r="J2203" t="s">
        <v>1668</v>
      </c>
      <c r="K2203" t="s">
        <v>1682</v>
      </c>
      <c r="L2203" t="s">
        <v>1658</v>
      </c>
      <c r="M2203" s="86">
        <v>39966</v>
      </c>
    </row>
    <row r="2204" spans="1:13" x14ac:dyDescent="0.2">
      <c r="A2204">
        <v>28069</v>
      </c>
      <c r="B2204" s="86">
        <v>39954</v>
      </c>
      <c r="C2204" t="s">
        <v>1652</v>
      </c>
      <c r="D2204">
        <v>1</v>
      </c>
      <c r="E2204">
        <v>10.17</v>
      </c>
      <c r="F2204" t="s">
        <v>1653</v>
      </c>
      <c r="G2204">
        <v>2.04</v>
      </c>
      <c r="H2204" t="s">
        <v>1685</v>
      </c>
      <c r="I2204" t="s">
        <v>1662</v>
      </c>
      <c r="J2204" t="s">
        <v>1668</v>
      </c>
      <c r="K2204" t="s">
        <v>1679</v>
      </c>
      <c r="L2204" t="s">
        <v>1670</v>
      </c>
      <c r="M2204" s="86">
        <v>39959</v>
      </c>
    </row>
    <row r="2205" spans="1:13" x14ac:dyDescent="0.2">
      <c r="A2205">
        <v>27106</v>
      </c>
      <c r="B2205" s="86">
        <v>40878</v>
      </c>
      <c r="C2205" t="s">
        <v>1659</v>
      </c>
      <c r="D2205">
        <v>50</v>
      </c>
      <c r="E2205">
        <v>531.48</v>
      </c>
      <c r="F2205" t="s">
        <v>1660</v>
      </c>
      <c r="G2205">
        <v>1.39</v>
      </c>
      <c r="H2205" t="s">
        <v>1661</v>
      </c>
      <c r="I2205" t="s">
        <v>1676</v>
      </c>
      <c r="J2205" t="s">
        <v>1668</v>
      </c>
      <c r="K2205" t="s">
        <v>1696</v>
      </c>
      <c r="L2205" t="s">
        <v>1658</v>
      </c>
      <c r="M2205" s="86">
        <v>40878</v>
      </c>
    </row>
    <row r="2206" spans="1:13" x14ac:dyDescent="0.2">
      <c r="A2206">
        <v>4642</v>
      </c>
      <c r="B2206" s="86">
        <v>40600</v>
      </c>
      <c r="C2206" t="s">
        <v>1671</v>
      </c>
      <c r="D2206">
        <v>21</v>
      </c>
      <c r="E2206">
        <v>309.62</v>
      </c>
      <c r="F2206" t="s">
        <v>1653</v>
      </c>
      <c r="G2206">
        <v>9.3699999999999992</v>
      </c>
      <c r="H2206" t="s">
        <v>1654</v>
      </c>
      <c r="I2206" t="s">
        <v>1667</v>
      </c>
      <c r="J2206" t="s">
        <v>1668</v>
      </c>
      <c r="K2206" t="s">
        <v>1694</v>
      </c>
      <c r="L2206" t="s">
        <v>1658</v>
      </c>
      <c r="M2206" s="86">
        <v>40600</v>
      </c>
    </row>
    <row r="2207" spans="1:13" x14ac:dyDescent="0.2">
      <c r="A2207">
        <v>58784</v>
      </c>
      <c r="B2207" s="86">
        <v>39831</v>
      </c>
      <c r="C2207" t="s">
        <v>1675</v>
      </c>
      <c r="D2207">
        <v>17</v>
      </c>
      <c r="E2207">
        <v>278.76</v>
      </c>
      <c r="F2207" t="s">
        <v>1660</v>
      </c>
      <c r="G2207">
        <v>17.78</v>
      </c>
      <c r="H2207" t="s">
        <v>1688</v>
      </c>
      <c r="I2207" t="s">
        <v>1667</v>
      </c>
      <c r="J2207" t="s">
        <v>1668</v>
      </c>
      <c r="K2207" t="s">
        <v>1694</v>
      </c>
      <c r="L2207" t="s">
        <v>1658</v>
      </c>
      <c r="M2207" s="86">
        <v>39832</v>
      </c>
    </row>
    <row r="2208" spans="1:13" x14ac:dyDescent="0.2">
      <c r="A2208">
        <v>56582</v>
      </c>
      <c r="B2208" s="86">
        <v>39976</v>
      </c>
      <c r="C2208" t="s">
        <v>1652</v>
      </c>
      <c r="D2208">
        <v>25</v>
      </c>
      <c r="E2208">
        <v>2612.89</v>
      </c>
      <c r="F2208" t="s">
        <v>1660</v>
      </c>
      <c r="G2208">
        <v>10.119999999999999</v>
      </c>
      <c r="H2208" t="s">
        <v>1685</v>
      </c>
      <c r="I2208" t="s">
        <v>1662</v>
      </c>
      <c r="J2208" t="s">
        <v>1656</v>
      </c>
      <c r="K2208" t="s">
        <v>1657</v>
      </c>
      <c r="L2208" t="s">
        <v>1687</v>
      </c>
      <c r="M2208" s="86">
        <v>39980</v>
      </c>
    </row>
    <row r="2209" spans="1:13" x14ac:dyDescent="0.2">
      <c r="A2209">
        <v>30436</v>
      </c>
      <c r="B2209" s="86">
        <v>41097</v>
      </c>
      <c r="C2209" t="s">
        <v>1652</v>
      </c>
      <c r="D2209">
        <v>30</v>
      </c>
      <c r="E2209">
        <v>121.19</v>
      </c>
      <c r="F2209" t="s">
        <v>1653</v>
      </c>
      <c r="G2209">
        <v>7.01</v>
      </c>
      <c r="H2209" t="s">
        <v>1661</v>
      </c>
      <c r="I2209" t="s">
        <v>1667</v>
      </c>
      <c r="J2209" t="s">
        <v>1668</v>
      </c>
      <c r="K2209" t="s">
        <v>1682</v>
      </c>
      <c r="L2209" t="s">
        <v>1658</v>
      </c>
      <c r="M2209" s="86">
        <v>41102</v>
      </c>
    </row>
    <row r="2210" spans="1:13" x14ac:dyDescent="0.2">
      <c r="A2210">
        <v>43493</v>
      </c>
      <c r="B2210" s="86">
        <v>41039</v>
      </c>
      <c r="C2210" t="s">
        <v>1659</v>
      </c>
      <c r="D2210">
        <v>14</v>
      </c>
      <c r="E2210">
        <v>71.599999999999994</v>
      </c>
      <c r="F2210" t="s">
        <v>1660</v>
      </c>
      <c r="G2210">
        <v>4.7</v>
      </c>
      <c r="H2210" t="s">
        <v>1688</v>
      </c>
      <c r="I2210" t="s">
        <v>1667</v>
      </c>
      <c r="J2210" t="s">
        <v>1668</v>
      </c>
      <c r="K2210" t="s">
        <v>1679</v>
      </c>
      <c r="L2210" t="s">
        <v>1658</v>
      </c>
      <c r="M2210" s="86">
        <v>41041</v>
      </c>
    </row>
    <row r="2211" spans="1:13" x14ac:dyDescent="0.2">
      <c r="A2211">
        <v>9796</v>
      </c>
      <c r="B2211" s="86">
        <v>40431</v>
      </c>
      <c r="C2211" t="s">
        <v>1671</v>
      </c>
      <c r="D2211">
        <v>29</v>
      </c>
      <c r="E2211">
        <v>1222.5899999999999</v>
      </c>
      <c r="F2211" t="s">
        <v>1660</v>
      </c>
      <c r="G2211">
        <v>1.99</v>
      </c>
      <c r="H2211" t="s">
        <v>1685</v>
      </c>
      <c r="I2211" t="s">
        <v>1667</v>
      </c>
      <c r="J2211" t="s">
        <v>1663</v>
      </c>
      <c r="K2211" t="s">
        <v>1677</v>
      </c>
      <c r="L2211" t="s">
        <v>1680</v>
      </c>
      <c r="M2211" s="86">
        <v>40432</v>
      </c>
    </row>
    <row r="2212" spans="1:13" x14ac:dyDescent="0.2">
      <c r="A2212">
        <v>23522</v>
      </c>
      <c r="B2212" s="86">
        <v>40644</v>
      </c>
      <c r="C2212" t="s">
        <v>1671</v>
      </c>
      <c r="D2212">
        <v>8</v>
      </c>
      <c r="E2212">
        <v>180.43</v>
      </c>
      <c r="F2212" t="s">
        <v>1660</v>
      </c>
      <c r="G2212">
        <v>11.17</v>
      </c>
      <c r="H2212" t="s">
        <v>1661</v>
      </c>
      <c r="I2212" t="s">
        <v>1662</v>
      </c>
      <c r="J2212" t="s">
        <v>1656</v>
      </c>
      <c r="K2212" t="s">
        <v>1657</v>
      </c>
      <c r="L2212" t="s">
        <v>1687</v>
      </c>
      <c r="M2212" s="86">
        <v>40645</v>
      </c>
    </row>
    <row r="2213" spans="1:13" x14ac:dyDescent="0.2">
      <c r="A2213">
        <v>30981</v>
      </c>
      <c r="B2213" s="86">
        <v>40589</v>
      </c>
      <c r="C2213" t="s">
        <v>1652</v>
      </c>
      <c r="D2213">
        <v>29</v>
      </c>
      <c r="E2213">
        <v>7837.44</v>
      </c>
      <c r="F2213" t="s">
        <v>1672</v>
      </c>
      <c r="G2213">
        <v>23.19</v>
      </c>
      <c r="H2213" t="s">
        <v>1661</v>
      </c>
      <c r="I2213" t="s">
        <v>1676</v>
      </c>
      <c r="J2213" t="s">
        <v>1668</v>
      </c>
      <c r="K2213" t="s">
        <v>1702</v>
      </c>
      <c r="L2213" t="s">
        <v>1674</v>
      </c>
      <c r="M2213" s="86">
        <v>40593</v>
      </c>
    </row>
    <row r="2214" spans="1:13" x14ac:dyDescent="0.2">
      <c r="A2214">
        <v>58949</v>
      </c>
      <c r="B2214" s="86">
        <v>41259</v>
      </c>
      <c r="C2214" t="s">
        <v>1671</v>
      </c>
      <c r="D2214">
        <v>50</v>
      </c>
      <c r="E2214">
        <v>1558.9425000000001</v>
      </c>
      <c r="F2214" t="s">
        <v>1660</v>
      </c>
      <c r="G2214">
        <v>1.1000000000000001</v>
      </c>
      <c r="H2214" t="s">
        <v>1685</v>
      </c>
      <c r="I2214" t="s">
        <v>1662</v>
      </c>
      <c r="J2214" t="s">
        <v>1663</v>
      </c>
      <c r="K2214" t="s">
        <v>1664</v>
      </c>
      <c r="L2214" t="s">
        <v>1658</v>
      </c>
      <c r="M2214" s="86">
        <v>41260</v>
      </c>
    </row>
    <row r="2215" spans="1:13" x14ac:dyDescent="0.2">
      <c r="A2215">
        <v>5153</v>
      </c>
      <c r="B2215" s="86">
        <v>40780</v>
      </c>
      <c r="C2215" t="s">
        <v>1671</v>
      </c>
      <c r="D2215">
        <v>37</v>
      </c>
      <c r="E2215">
        <v>4896.93</v>
      </c>
      <c r="F2215" t="s">
        <v>1653</v>
      </c>
      <c r="G2215">
        <v>12.65</v>
      </c>
      <c r="H2215" t="s">
        <v>1689</v>
      </c>
      <c r="I2215" t="s">
        <v>1676</v>
      </c>
      <c r="J2215" t="s">
        <v>1656</v>
      </c>
      <c r="K2215" t="s">
        <v>1673</v>
      </c>
      <c r="L2215" t="s">
        <v>1665</v>
      </c>
      <c r="M2215" s="86">
        <v>40782</v>
      </c>
    </row>
    <row r="2216" spans="1:13" x14ac:dyDescent="0.2">
      <c r="A2216">
        <v>31555</v>
      </c>
      <c r="B2216" s="86">
        <v>40912</v>
      </c>
      <c r="C2216" t="s">
        <v>1671</v>
      </c>
      <c r="D2216">
        <v>5</v>
      </c>
      <c r="E2216">
        <v>500.5</v>
      </c>
      <c r="F2216" t="s">
        <v>1672</v>
      </c>
      <c r="G2216">
        <v>28</v>
      </c>
      <c r="H2216" t="s">
        <v>1690</v>
      </c>
      <c r="I2216" t="s">
        <v>1676</v>
      </c>
      <c r="J2216" t="s">
        <v>1663</v>
      </c>
      <c r="K2216" t="s">
        <v>1695</v>
      </c>
      <c r="L2216" t="s">
        <v>1674</v>
      </c>
      <c r="M2216" s="86">
        <v>40915</v>
      </c>
    </row>
    <row r="2217" spans="1:13" x14ac:dyDescent="0.2">
      <c r="A2217">
        <v>18688</v>
      </c>
      <c r="B2217" s="86">
        <v>40607</v>
      </c>
      <c r="C2217" t="s">
        <v>1666</v>
      </c>
      <c r="D2217">
        <v>15</v>
      </c>
      <c r="E2217">
        <v>40.340000000000003</v>
      </c>
      <c r="F2217" t="s">
        <v>1660</v>
      </c>
      <c r="G2217">
        <v>0.5</v>
      </c>
      <c r="H2217" t="s">
        <v>1685</v>
      </c>
      <c r="I2217" t="s">
        <v>1676</v>
      </c>
      <c r="J2217" t="s">
        <v>1668</v>
      </c>
      <c r="K2217" t="s">
        <v>1697</v>
      </c>
      <c r="L2217" t="s">
        <v>1658</v>
      </c>
      <c r="M2217" s="86">
        <v>40609</v>
      </c>
    </row>
    <row r="2218" spans="1:13" x14ac:dyDescent="0.2">
      <c r="A2218">
        <v>33123</v>
      </c>
      <c r="B2218" s="86">
        <v>40506</v>
      </c>
      <c r="C2218" t="s">
        <v>1675</v>
      </c>
      <c r="D2218">
        <v>41</v>
      </c>
      <c r="E2218">
        <v>6045.98</v>
      </c>
      <c r="F2218" t="s">
        <v>1672</v>
      </c>
      <c r="G2218">
        <v>66.27</v>
      </c>
      <c r="H2218" t="s">
        <v>1678</v>
      </c>
      <c r="I2218" t="s">
        <v>1667</v>
      </c>
      <c r="J2218" t="s">
        <v>1656</v>
      </c>
      <c r="K2218" t="s">
        <v>1701</v>
      </c>
      <c r="L2218" t="s">
        <v>1698</v>
      </c>
      <c r="M2218" s="86">
        <v>40508</v>
      </c>
    </row>
    <row r="2219" spans="1:13" x14ac:dyDescent="0.2">
      <c r="A2219">
        <v>1825</v>
      </c>
      <c r="B2219" s="86">
        <v>40516</v>
      </c>
      <c r="C2219" t="s">
        <v>1675</v>
      </c>
      <c r="D2219">
        <v>22</v>
      </c>
      <c r="E2219">
        <v>38.26</v>
      </c>
      <c r="F2219" t="s">
        <v>1660</v>
      </c>
      <c r="G2219">
        <v>0.7</v>
      </c>
      <c r="H2219" t="s">
        <v>1683</v>
      </c>
      <c r="I2219" t="s">
        <v>1662</v>
      </c>
      <c r="J2219" t="s">
        <v>1668</v>
      </c>
      <c r="K2219" t="s">
        <v>1669</v>
      </c>
      <c r="L2219" t="s">
        <v>1670</v>
      </c>
      <c r="M2219" s="86">
        <v>40518</v>
      </c>
    </row>
    <row r="2220" spans="1:13" x14ac:dyDescent="0.2">
      <c r="A2220">
        <v>11008</v>
      </c>
      <c r="B2220" s="86">
        <v>39868</v>
      </c>
      <c r="C2220" t="s">
        <v>1671</v>
      </c>
      <c r="D2220">
        <v>17</v>
      </c>
      <c r="E2220">
        <v>2545.89</v>
      </c>
      <c r="F2220" t="s">
        <v>1660</v>
      </c>
      <c r="G2220">
        <v>35</v>
      </c>
      <c r="H2220" t="s">
        <v>1692</v>
      </c>
      <c r="I2220" t="s">
        <v>1662</v>
      </c>
      <c r="J2220" t="s">
        <v>1668</v>
      </c>
      <c r="K2220" t="s">
        <v>1694</v>
      </c>
      <c r="L2220" t="s">
        <v>1687</v>
      </c>
      <c r="M2220" s="86">
        <v>39870</v>
      </c>
    </row>
    <row r="2221" spans="1:13" x14ac:dyDescent="0.2">
      <c r="A2221">
        <v>18919</v>
      </c>
      <c r="B2221" s="86">
        <v>39992</v>
      </c>
      <c r="C2221" t="s">
        <v>1652</v>
      </c>
      <c r="D2221">
        <v>39</v>
      </c>
      <c r="E2221">
        <v>739.28</v>
      </c>
      <c r="F2221" t="s">
        <v>1660</v>
      </c>
      <c r="G2221">
        <v>8.17</v>
      </c>
      <c r="H2221" t="s">
        <v>1681</v>
      </c>
      <c r="I2221" t="s">
        <v>1676</v>
      </c>
      <c r="J2221" t="s">
        <v>1668</v>
      </c>
      <c r="K2221" t="s">
        <v>1702</v>
      </c>
      <c r="L2221" t="s">
        <v>1665</v>
      </c>
      <c r="M2221" s="86">
        <v>39997</v>
      </c>
    </row>
    <row r="2222" spans="1:13" x14ac:dyDescent="0.2">
      <c r="A2222">
        <v>57314</v>
      </c>
      <c r="B2222" s="86">
        <v>40463</v>
      </c>
      <c r="C2222" t="s">
        <v>1652</v>
      </c>
      <c r="D2222">
        <v>22</v>
      </c>
      <c r="E2222">
        <v>846.35</v>
      </c>
      <c r="F2222" t="s">
        <v>1653</v>
      </c>
      <c r="G2222">
        <v>5.08</v>
      </c>
      <c r="H2222" t="s">
        <v>1692</v>
      </c>
      <c r="I2222" t="s">
        <v>1676</v>
      </c>
      <c r="J2222" t="s">
        <v>1668</v>
      </c>
      <c r="K2222" t="s">
        <v>1679</v>
      </c>
      <c r="L2222" t="s">
        <v>1670</v>
      </c>
      <c r="M2222" s="86">
        <v>40467</v>
      </c>
    </row>
    <row r="2223" spans="1:13" x14ac:dyDescent="0.2">
      <c r="A2223">
        <v>10819</v>
      </c>
      <c r="B2223" s="86">
        <v>40414</v>
      </c>
      <c r="C2223" t="s">
        <v>1671</v>
      </c>
      <c r="D2223">
        <v>35</v>
      </c>
      <c r="E2223">
        <v>233.39</v>
      </c>
      <c r="F2223" t="s">
        <v>1660</v>
      </c>
      <c r="G2223">
        <v>9.5399999999999991</v>
      </c>
      <c r="H2223" t="s">
        <v>1654</v>
      </c>
      <c r="I2223" t="s">
        <v>1662</v>
      </c>
      <c r="J2223" t="s">
        <v>1668</v>
      </c>
      <c r="K2223" t="s">
        <v>1679</v>
      </c>
      <c r="L2223" t="s">
        <v>1658</v>
      </c>
      <c r="M2223" s="86">
        <v>40414</v>
      </c>
    </row>
    <row r="2224" spans="1:13" x14ac:dyDescent="0.2">
      <c r="A2224">
        <v>57638</v>
      </c>
      <c r="B2224" s="86">
        <v>41021</v>
      </c>
      <c r="C2224" t="s">
        <v>1652</v>
      </c>
      <c r="D2224">
        <v>49</v>
      </c>
      <c r="E2224">
        <v>100.08</v>
      </c>
      <c r="F2224" t="s">
        <v>1660</v>
      </c>
      <c r="G2224">
        <v>2.56</v>
      </c>
      <c r="H2224" t="s">
        <v>1703</v>
      </c>
      <c r="I2224" t="s">
        <v>1655</v>
      </c>
      <c r="J2224" t="s">
        <v>1668</v>
      </c>
      <c r="K2224" t="s">
        <v>1684</v>
      </c>
      <c r="L2224" t="s">
        <v>1680</v>
      </c>
      <c r="M2224" s="86">
        <v>41023</v>
      </c>
    </row>
    <row r="2225" spans="1:13" x14ac:dyDescent="0.2">
      <c r="A2225">
        <v>26657</v>
      </c>
      <c r="B2225" s="86">
        <v>41181</v>
      </c>
      <c r="C2225" t="s">
        <v>1675</v>
      </c>
      <c r="D2225">
        <v>28</v>
      </c>
      <c r="E2225">
        <v>1107.6400000000001</v>
      </c>
      <c r="F2225" t="s">
        <v>1660</v>
      </c>
      <c r="G2225">
        <v>7.47</v>
      </c>
      <c r="H2225" t="s">
        <v>1690</v>
      </c>
      <c r="I2225" t="s">
        <v>1676</v>
      </c>
      <c r="J2225" t="s">
        <v>1668</v>
      </c>
      <c r="K2225" t="s">
        <v>1682</v>
      </c>
      <c r="L2225" t="s">
        <v>1658</v>
      </c>
      <c r="M2225" s="86">
        <v>41183</v>
      </c>
    </row>
    <row r="2226" spans="1:13" x14ac:dyDescent="0.2">
      <c r="A2226">
        <v>18466</v>
      </c>
      <c r="B2226" s="86">
        <v>41050</v>
      </c>
      <c r="C2226" t="s">
        <v>1652</v>
      </c>
      <c r="D2226">
        <v>25</v>
      </c>
      <c r="E2226">
        <v>270.16000000000003</v>
      </c>
      <c r="F2226" t="s">
        <v>1660</v>
      </c>
      <c r="G2226">
        <v>5.25</v>
      </c>
      <c r="H2226" t="s">
        <v>1681</v>
      </c>
      <c r="I2226" t="s">
        <v>1667</v>
      </c>
      <c r="J2226" t="s">
        <v>1668</v>
      </c>
      <c r="K2226" t="s">
        <v>1696</v>
      </c>
      <c r="L2226" t="s">
        <v>1658</v>
      </c>
      <c r="M2226" s="86">
        <v>41059</v>
      </c>
    </row>
    <row r="2227" spans="1:13" x14ac:dyDescent="0.2">
      <c r="A2227">
        <v>19174</v>
      </c>
      <c r="B2227" s="86">
        <v>40375</v>
      </c>
      <c r="C2227" t="s">
        <v>1675</v>
      </c>
      <c r="D2227">
        <v>35</v>
      </c>
      <c r="E2227">
        <v>5311.973</v>
      </c>
      <c r="F2227" t="s">
        <v>1660</v>
      </c>
      <c r="G2227">
        <v>13.99</v>
      </c>
      <c r="H2227" t="s">
        <v>1692</v>
      </c>
      <c r="I2227" t="s">
        <v>1662</v>
      </c>
      <c r="J2227" t="s">
        <v>1663</v>
      </c>
      <c r="K2227" t="s">
        <v>1664</v>
      </c>
      <c r="L2227" t="s">
        <v>1665</v>
      </c>
      <c r="M2227" s="86">
        <v>40377</v>
      </c>
    </row>
    <row r="2228" spans="1:13" x14ac:dyDescent="0.2">
      <c r="A2228">
        <v>9826</v>
      </c>
      <c r="B2228" s="86">
        <v>40990</v>
      </c>
      <c r="C2228" t="s">
        <v>1675</v>
      </c>
      <c r="D2228">
        <v>7</v>
      </c>
      <c r="E2228">
        <v>131.61000000000001</v>
      </c>
      <c r="F2228" t="s">
        <v>1660</v>
      </c>
      <c r="G2228">
        <v>1.99</v>
      </c>
      <c r="H2228" t="s">
        <v>1690</v>
      </c>
      <c r="I2228" t="s">
        <v>1655</v>
      </c>
      <c r="J2228" t="s">
        <v>1663</v>
      </c>
      <c r="K2228" t="s">
        <v>1677</v>
      </c>
      <c r="L2228" t="s">
        <v>1680</v>
      </c>
      <c r="M2228" s="86">
        <v>40992</v>
      </c>
    </row>
    <row r="2229" spans="1:13" x14ac:dyDescent="0.2">
      <c r="A2229">
        <v>36358</v>
      </c>
      <c r="B2229" s="86">
        <v>39946</v>
      </c>
      <c r="C2229" t="s">
        <v>1666</v>
      </c>
      <c r="D2229">
        <v>28</v>
      </c>
      <c r="E2229">
        <v>865.35</v>
      </c>
      <c r="F2229" t="s">
        <v>1660</v>
      </c>
      <c r="G2229">
        <v>8.65</v>
      </c>
      <c r="H2229" t="s">
        <v>1683</v>
      </c>
      <c r="I2229" t="s">
        <v>1667</v>
      </c>
      <c r="J2229" t="s">
        <v>1663</v>
      </c>
      <c r="K2229" t="s">
        <v>1677</v>
      </c>
      <c r="L2229" t="s">
        <v>1658</v>
      </c>
      <c r="M2229" s="86">
        <v>39948</v>
      </c>
    </row>
    <row r="2230" spans="1:13" x14ac:dyDescent="0.2">
      <c r="A2230">
        <v>53508</v>
      </c>
      <c r="B2230" s="86">
        <v>40127</v>
      </c>
      <c r="C2230" t="s">
        <v>1659</v>
      </c>
      <c r="D2230">
        <v>25</v>
      </c>
      <c r="E2230">
        <v>342.85</v>
      </c>
      <c r="F2230" t="s">
        <v>1660</v>
      </c>
      <c r="G2230">
        <v>7.51</v>
      </c>
      <c r="H2230" t="s">
        <v>1690</v>
      </c>
      <c r="I2230" t="s">
        <v>1655</v>
      </c>
      <c r="J2230" t="s">
        <v>1663</v>
      </c>
      <c r="K2230" t="s">
        <v>1695</v>
      </c>
      <c r="L2230" t="s">
        <v>1665</v>
      </c>
      <c r="M2230" s="86">
        <v>40129</v>
      </c>
    </row>
    <row r="2231" spans="1:13" x14ac:dyDescent="0.2">
      <c r="A2231">
        <v>32099</v>
      </c>
      <c r="B2231" s="86">
        <v>40303</v>
      </c>
      <c r="C2231" t="s">
        <v>1666</v>
      </c>
      <c r="D2231">
        <v>41</v>
      </c>
      <c r="E2231">
        <v>506.73</v>
      </c>
      <c r="F2231" t="s">
        <v>1660</v>
      </c>
      <c r="G2231">
        <v>6.47</v>
      </c>
      <c r="H2231" t="s">
        <v>1654</v>
      </c>
      <c r="I2231" t="s">
        <v>1676</v>
      </c>
      <c r="J2231" t="s">
        <v>1668</v>
      </c>
      <c r="K2231" t="s">
        <v>1679</v>
      </c>
      <c r="L2231" t="s">
        <v>1658</v>
      </c>
      <c r="M2231" s="86">
        <v>40303</v>
      </c>
    </row>
    <row r="2232" spans="1:13" x14ac:dyDescent="0.2">
      <c r="A2232">
        <v>18757</v>
      </c>
      <c r="B2232" s="86">
        <v>41051</v>
      </c>
      <c r="C2232" t="s">
        <v>1652</v>
      </c>
      <c r="D2232">
        <v>5</v>
      </c>
      <c r="E2232">
        <v>39.9</v>
      </c>
      <c r="F2232" t="s">
        <v>1660</v>
      </c>
      <c r="G2232">
        <v>9.92</v>
      </c>
      <c r="H2232" t="s">
        <v>1661</v>
      </c>
      <c r="I2232" t="s">
        <v>1655</v>
      </c>
      <c r="J2232" t="s">
        <v>1668</v>
      </c>
      <c r="K2232" t="s">
        <v>1682</v>
      </c>
      <c r="L2232" t="s">
        <v>1658</v>
      </c>
      <c r="M2232" s="86">
        <v>41056</v>
      </c>
    </row>
    <row r="2233" spans="1:13" x14ac:dyDescent="0.2">
      <c r="A2233">
        <v>3655</v>
      </c>
      <c r="B2233" s="86">
        <v>41187</v>
      </c>
      <c r="C2233" t="s">
        <v>1671</v>
      </c>
      <c r="D2233">
        <v>24</v>
      </c>
      <c r="E2233">
        <v>2750.107</v>
      </c>
      <c r="F2233" t="s">
        <v>1660</v>
      </c>
      <c r="G2233">
        <v>7.69</v>
      </c>
      <c r="H2233" t="s">
        <v>1685</v>
      </c>
      <c r="I2233" t="s">
        <v>1662</v>
      </c>
      <c r="J2233" t="s">
        <v>1663</v>
      </c>
      <c r="K2233" t="s">
        <v>1664</v>
      </c>
      <c r="L2233" t="s">
        <v>1658</v>
      </c>
      <c r="M2233" s="86">
        <v>41188</v>
      </c>
    </row>
    <row r="2234" spans="1:13" x14ac:dyDescent="0.2">
      <c r="A2234">
        <v>17956</v>
      </c>
      <c r="B2234" s="86">
        <v>40395</v>
      </c>
      <c r="C2234" t="s">
        <v>1671</v>
      </c>
      <c r="D2234">
        <v>40</v>
      </c>
      <c r="E2234">
        <v>1567.51</v>
      </c>
      <c r="F2234" t="s">
        <v>1653</v>
      </c>
      <c r="G2234">
        <v>5.08</v>
      </c>
      <c r="H2234" t="s">
        <v>1661</v>
      </c>
      <c r="I2234" t="s">
        <v>1667</v>
      </c>
      <c r="J2234" t="s">
        <v>1668</v>
      </c>
      <c r="K2234" t="s">
        <v>1679</v>
      </c>
      <c r="L2234" t="s">
        <v>1670</v>
      </c>
      <c r="M2234" s="86">
        <v>40398</v>
      </c>
    </row>
    <row r="2235" spans="1:13" x14ac:dyDescent="0.2">
      <c r="A2235">
        <v>40806</v>
      </c>
      <c r="B2235" s="86">
        <v>40792</v>
      </c>
      <c r="C2235" t="s">
        <v>1671</v>
      </c>
      <c r="D2235">
        <v>8</v>
      </c>
      <c r="E2235">
        <v>53.14</v>
      </c>
      <c r="F2235" t="s">
        <v>1660</v>
      </c>
      <c r="G2235">
        <v>7.78</v>
      </c>
      <c r="H2235" t="s">
        <v>1654</v>
      </c>
      <c r="I2235" t="s">
        <v>1662</v>
      </c>
      <c r="J2235" t="s">
        <v>1668</v>
      </c>
      <c r="K2235" t="s">
        <v>1682</v>
      </c>
      <c r="L2235" t="s">
        <v>1658</v>
      </c>
      <c r="M2235" s="86">
        <v>40793</v>
      </c>
    </row>
    <row r="2236" spans="1:13" x14ac:dyDescent="0.2">
      <c r="A2236">
        <v>58693</v>
      </c>
      <c r="B2236" s="86">
        <v>40107</v>
      </c>
      <c r="C2236" t="s">
        <v>1652</v>
      </c>
      <c r="D2236">
        <v>50</v>
      </c>
      <c r="E2236">
        <v>876.64</v>
      </c>
      <c r="F2236" t="s">
        <v>1660</v>
      </c>
      <c r="G2236">
        <v>13.18</v>
      </c>
      <c r="H2236" t="s">
        <v>1693</v>
      </c>
      <c r="I2236" t="s">
        <v>1667</v>
      </c>
      <c r="J2236" t="s">
        <v>1668</v>
      </c>
      <c r="K2236" t="s">
        <v>1682</v>
      </c>
      <c r="L2236" t="s">
        <v>1658</v>
      </c>
      <c r="M2236" s="86">
        <v>40111</v>
      </c>
    </row>
    <row r="2237" spans="1:13" x14ac:dyDescent="0.2">
      <c r="A2237">
        <v>56645</v>
      </c>
      <c r="B2237" s="86">
        <v>40914</v>
      </c>
      <c r="C2237" t="s">
        <v>1652</v>
      </c>
      <c r="D2237">
        <v>46</v>
      </c>
      <c r="E2237">
        <v>1483.49</v>
      </c>
      <c r="F2237" t="s">
        <v>1660</v>
      </c>
      <c r="G2237">
        <v>17.079999999999998</v>
      </c>
      <c r="H2237" t="s">
        <v>1690</v>
      </c>
      <c r="I2237" t="s">
        <v>1676</v>
      </c>
      <c r="J2237" t="s">
        <v>1668</v>
      </c>
      <c r="K2237" t="s">
        <v>1679</v>
      </c>
      <c r="L2237" t="s">
        <v>1658</v>
      </c>
      <c r="M2237" s="86">
        <v>40914</v>
      </c>
    </row>
    <row r="2238" spans="1:13" x14ac:dyDescent="0.2">
      <c r="A2238">
        <v>24644</v>
      </c>
      <c r="B2238" s="86">
        <v>40022</v>
      </c>
      <c r="C2238" t="s">
        <v>1671</v>
      </c>
      <c r="D2238">
        <v>40</v>
      </c>
      <c r="E2238">
        <v>2550.12</v>
      </c>
      <c r="F2238" t="s">
        <v>1653</v>
      </c>
      <c r="G2238">
        <v>4.5</v>
      </c>
      <c r="H2238" t="s">
        <v>1683</v>
      </c>
      <c r="I2238" t="s">
        <v>1667</v>
      </c>
      <c r="J2238" t="s">
        <v>1668</v>
      </c>
      <c r="K2238" t="s">
        <v>1702</v>
      </c>
      <c r="L2238" t="s">
        <v>1658</v>
      </c>
      <c r="M2238" s="86">
        <v>40024</v>
      </c>
    </row>
    <row r="2239" spans="1:13" x14ac:dyDescent="0.2">
      <c r="A2239">
        <v>36644</v>
      </c>
      <c r="B2239" s="86">
        <v>41042</v>
      </c>
      <c r="C2239" t="s">
        <v>1659</v>
      </c>
      <c r="D2239">
        <v>24</v>
      </c>
      <c r="E2239">
        <v>2298.3200000000002</v>
      </c>
      <c r="F2239" t="s">
        <v>1660</v>
      </c>
      <c r="G2239">
        <v>19.989999999999998</v>
      </c>
      <c r="H2239" t="s">
        <v>1678</v>
      </c>
      <c r="I2239" t="s">
        <v>1667</v>
      </c>
      <c r="J2239" t="s">
        <v>1663</v>
      </c>
      <c r="K2239" t="s">
        <v>1677</v>
      </c>
      <c r="L2239" t="s">
        <v>1658</v>
      </c>
      <c r="M2239" s="86">
        <v>41043</v>
      </c>
    </row>
    <row r="2240" spans="1:13" x14ac:dyDescent="0.2">
      <c r="A2240">
        <v>33540</v>
      </c>
      <c r="B2240" s="86">
        <v>40700</v>
      </c>
      <c r="C2240" t="s">
        <v>1652</v>
      </c>
      <c r="D2240">
        <v>21</v>
      </c>
      <c r="E2240">
        <v>190.99</v>
      </c>
      <c r="F2240" t="s">
        <v>1660</v>
      </c>
      <c r="G2240">
        <v>4.82</v>
      </c>
      <c r="H2240" t="s">
        <v>1683</v>
      </c>
      <c r="I2240" t="s">
        <v>1655</v>
      </c>
      <c r="J2240" t="s">
        <v>1668</v>
      </c>
      <c r="K2240" t="s">
        <v>1669</v>
      </c>
      <c r="L2240" t="s">
        <v>1670</v>
      </c>
      <c r="M2240" s="86">
        <v>40704</v>
      </c>
    </row>
    <row r="2241" spans="1:13" x14ac:dyDescent="0.2">
      <c r="A2241">
        <v>22980</v>
      </c>
      <c r="B2241" s="86">
        <v>41183</v>
      </c>
      <c r="C2241" t="s">
        <v>1666</v>
      </c>
      <c r="D2241">
        <v>17</v>
      </c>
      <c r="E2241">
        <v>224.09</v>
      </c>
      <c r="F2241" t="s">
        <v>1660</v>
      </c>
      <c r="G2241">
        <v>6.27</v>
      </c>
      <c r="H2241" t="s">
        <v>1654</v>
      </c>
      <c r="I2241" t="s">
        <v>1655</v>
      </c>
      <c r="J2241" t="s">
        <v>1668</v>
      </c>
      <c r="K2241" t="s">
        <v>1694</v>
      </c>
      <c r="L2241" t="s">
        <v>1665</v>
      </c>
      <c r="M2241" s="86">
        <v>41184</v>
      </c>
    </row>
    <row r="2242" spans="1:13" x14ac:dyDescent="0.2">
      <c r="A2242">
        <v>11335</v>
      </c>
      <c r="B2242" s="86">
        <v>40107</v>
      </c>
      <c r="C2242" t="s">
        <v>1659</v>
      </c>
      <c r="D2242">
        <v>8</v>
      </c>
      <c r="E2242">
        <v>922.47</v>
      </c>
      <c r="F2242" t="s">
        <v>1672</v>
      </c>
      <c r="G2242">
        <v>14</v>
      </c>
      <c r="H2242" t="s">
        <v>1688</v>
      </c>
      <c r="I2242" t="s">
        <v>1667</v>
      </c>
      <c r="J2242" t="s">
        <v>1663</v>
      </c>
      <c r="K2242" t="s">
        <v>1695</v>
      </c>
      <c r="L2242" t="s">
        <v>1674</v>
      </c>
      <c r="M2242" s="86">
        <v>40109</v>
      </c>
    </row>
    <row r="2243" spans="1:13" x14ac:dyDescent="0.2">
      <c r="A2243">
        <v>40519</v>
      </c>
      <c r="B2243" s="86">
        <v>40533</v>
      </c>
      <c r="C2243" t="s">
        <v>1671</v>
      </c>
      <c r="D2243">
        <v>38</v>
      </c>
      <c r="E2243">
        <v>82.93</v>
      </c>
      <c r="F2243" t="s">
        <v>1660</v>
      </c>
      <c r="G2243">
        <v>1.38</v>
      </c>
      <c r="H2243" t="s">
        <v>1685</v>
      </c>
      <c r="I2243" t="s">
        <v>1662</v>
      </c>
      <c r="J2243" t="s">
        <v>1668</v>
      </c>
      <c r="K2243" t="s">
        <v>1700</v>
      </c>
      <c r="L2243" t="s">
        <v>1670</v>
      </c>
      <c r="M2243" s="86">
        <v>40535</v>
      </c>
    </row>
    <row r="2244" spans="1:13" x14ac:dyDescent="0.2">
      <c r="A2244">
        <v>19105</v>
      </c>
      <c r="B2244" s="86">
        <v>40114</v>
      </c>
      <c r="C2244" t="s">
        <v>1659</v>
      </c>
      <c r="D2244">
        <v>31</v>
      </c>
      <c r="E2244">
        <v>1370.56</v>
      </c>
      <c r="F2244" t="s">
        <v>1660</v>
      </c>
      <c r="G2244">
        <v>5.97</v>
      </c>
      <c r="H2244" t="s">
        <v>1688</v>
      </c>
      <c r="I2244" t="s">
        <v>1667</v>
      </c>
      <c r="J2244" t="s">
        <v>1668</v>
      </c>
      <c r="K2244" t="s">
        <v>1679</v>
      </c>
      <c r="L2244" t="s">
        <v>1658</v>
      </c>
      <c r="M2244" s="86">
        <v>40116</v>
      </c>
    </row>
    <row r="2245" spans="1:13" x14ac:dyDescent="0.2">
      <c r="A2245">
        <v>50403</v>
      </c>
      <c r="B2245" s="86">
        <v>41041</v>
      </c>
      <c r="C2245" t="s">
        <v>1666</v>
      </c>
      <c r="D2245">
        <v>22</v>
      </c>
      <c r="E2245">
        <v>142.88</v>
      </c>
      <c r="F2245" t="s">
        <v>1660</v>
      </c>
      <c r="G2245">
        <v>1.6</v>
      </c>
      <c r="H2245" t="s">
        <v>1690</v>
      </c>
      <c r="I2245" t="s">
        <v>1667</v>
      </c>
      <c r="J2245" t="s">
        <v>1668</v>
      </c>
      <c r="K2245" t="s">
        <v>1679</v>
      </c>
      <c r="L2245" t="s">
        <v>1670</v>
      </c>
      <c r="M2245" s="86">
        <v>41042</v>
      </c>
    </row>
    <row r="2246" spans="1:13" x14ac:dyDescent="0.2">
      <c r="A2246">
        <v>25895</v>
      </c>
      <c r="B2246" s="86">
        <v>41016</v>
      </c>
      <c r="C2246" t="s">
        <v>1675</v>
      </c>
      <c r="D2246">
        <v>37</v>
      </c>
      <c r="E2246">
        <v>709.91</v>
      </c>
      <c r="F2246" t="s">
        <v>1660</v>
      </c>
      <c r="G2246">
        <v>12.79</v>
      </c>
      <c r="H2246" t="s">
        <v>1661</v>
      </c>
      <c r="I2246" t="s">
        <v>1667</v>
      </c>
      <c r="J2246" t="s">
        <v>1668</v>
      </c>
      <c r="K2246" t="s">
        <v>1682</v>
      </c>
      <c r="L2246" t="s">
        <v>1658</v>
      </c>
      <c r="M2246" s="86">
        <v>41019</v>
      </c>
    </row>
    <row r="2247" spans="1:13" x14ac:dyDescent="0.2">
      <c r="A2247">
        <v>34432</v>
      </c>
      <c r="B2247" s="86">
        <v>39910</v>
      </c>
      <c r="C2247" t="s">
        <v>1666</v>
      </c>
      <c r="D2247">
        <v>20</v>
      </c>
      <c r="E2247">
        <v>244.39</v>
      </c>
      <c r="F2247" t="s">
        <v>1660</v>
      </c>
      <c r="G2247">
        <v>0.5</v>
      </c>
      <c r="H2247" t="s">
        <v>1690</v>
      </c>
      <c r="I2247" t="s">
        <v>1676</v>
      </c>
      <c r="J2247" t="s">
        <v>1668</v>
      </c>
      <c r="K2247" t="s">
        <v>1697</v>
      </c>
      <c r="L2247" t="s">
        <v>1658</v>
      </c>
      <c r="M2247" s="86">
        <v>39911</v>
      </c>
    </row>
    <row r="2248" spans="1:13" x14ac:dyDescent="0.2">
      <c r="A2248">
        <v>58144</v>
      </c>
      <c r="B2248" s="86">
        <v>40163</v>
      </c>
      <c r="C2248" t="s">
        <v>1652</v>
      </c>
      <c r="D2248">
        <v>29</v>
      </c>
      <c r="E2248">
        <v>778.38</v>
      </c>
      <c r="F2248" t="s">
        <v>1660</v>
      </c>
      <c r="G2248">
        <v>5.86</v>
      </c>
      <c r="H2248" t="s">
        <v>1689</v>
      </c>
      <c r="I2248" t="s">
        <v>1662</v>
      </c>
      <c r="J2248" t="s">
        <v>1668</v>
      </c>
      <c r="K2248" t="s">
        <v>1679</v>
      </c>
      <c r="L2248" t="s">
        <v>1658</v>
      </c>
      <c r="M2248" s="86">
        <v>40170</v>
      </c>
    </row>
    <row r="2249" spans="1:13" x14ac:dyDescent="0.2">
      <c r="A2249">
        <v>4676</v>
      </c>
      <c r="B2249" s="86">
        <v>40786</v>
      </c>
      <c r="C2249" t="s">
        <v>1659</v>
      </c>
      <c r="D2249">
        <v>3</v>
      </c>
      <c r="E2249">
        <v>49.59</v>
      </c>
      <c r="F2249" t="s">
        <v>1653</v>
      </c>
      <c r="G2249">
        <v>6.47</v>
      </c>
      <c r="H2249" t="s">
        <v>1699</v>
      </c>
      <c r="I2249" t="s">
        <v>1676</v>
      </c>
      <c r="J2249" t="s">
        <v>1668</v>
      </c>
      <c r="K2249" t="s">
        <v>1679</v>
      </c>
      <c r="L2249" t="s">
        <v>1658</v>
      </c>
      <c r="M2249" s="86">
        <v>40788</v>
      </c>
    </row>
    <row r="2250" spans="1:13" x14ac:dyDescent="0.2">
      <c r="A2250">
        <v>4965</v>
      </c>
      <c r="B2250" s="86">
        <v>40471</v>
      </c>
      <c r="C2250" t="s">
        <v>1652</v>
      </c>
      <c r="D2250">
        <v>14</v>
      </c>
      <c r="E2250">
        <v>1068.79</v>
      </c>
      <c r="F2250" t="s">
        <v>1660</v>
      </c>
      <c r="G2250">
        <v>19.95</v>
      </c>
      <c r="H2250" t="s">
        <v>1692</v>
      </c>
      <c r="I2250" t="s">
        <v>1667</v>
      </c>
      <c r="J2250" t="s">
        <v>1668</v>
      </c>
      <c r="K2250" t="s">
        <v>1702</v>
      </c>
      <c r="L2250" t="s">
        <v>1687</v>
      </c>
      <c r="M2250" s="86">
        <v>40471</v>
      </c>
    </row>
    <row r="2251" spans="1:13" x14ac:dyDescent="0.2">
      <c r="A2251">
        <v>24196</v>
      </c>
      <c r="B2251" s="86">
        <v>40389</v>
      </c>
      <c r="C2251" t="s">
        <v>1659</v>
      </c>
      <c r="D2251">
        <v>2</v>
      </c>
      <c r="E2251">
        <v>13.44</v>
      </c>
      <c r="F2251" t="s">
        <v>1660</v>
      </c>
      <c r="G2251">
        <v>5.17</v>
      </c>
      <c r="H2251" t="s">
        <v>1661</v>
      </c>
      <c r="I2251" t="s">
        <v>1676</v>
      </c>
      <c r="J2251" t="s">
        <v>1668</v>
      </c>
      <c r="K2251" t="s">
        <v>1679</v>
      </c>
      <c r="L2251" t="s">
        <v>1658</v>
      </c>
      <c r="M2251" s="86">
        <v>40390</v>
      </c>
    </row>
    <row r="2252" spans="1:13" x14ac:dyDescent="0.2">
      <c r="A2252">
        <v>31552</v>
      </c>
      <c r="B2252" s="86">
        <v>41224</v>
      </c>
      <c r="C2252" t="s">
        <v>1659</v>
      </c>
      <c r="D2252">
        <v>24</v>
      </c>
      <c r="E2252">
        <v>731.71</v>
      </c>
      <c r="F2252" t="s">
        <v>1660</v>
      </c>
      <c r="G2252">
        <v>1.99</v>
      </c>
      <c r="H2252" t="s">
        <v>1661</v>
      </c>
      <c r="I2252" t="s">
        <v>1667</v>
      </c>
      <c r="J2252" t="s">
        <v>1663</v>
      </c>
      <c r="K2252" t="s">
        <v>1677</v>
      </c>
      <c r="L2252" t="s">
        <v>1680</v>
      </c>
      <c r="M2252" s="86">
        <v>41225</v>
      </c>
    </row>
    <row r="2253" spans="1:13" x14ac:dyDescent="0.2">
      <c r="A2253">
        <v>41543</v>
      </c>
      <c r="B2253" s="86">
        <v>39850</v>
      </c>
      <c r="C2253" t="s">
        <v>1652</v>
      </c>
      <c r="D2253">
        <v>45</v>
      </c>
      <c r="E2253">
        <v>7548.65</v>
      </c>
      <c r="F2253" t="s">
        <v>1672</v>
      </c>
      <c r="G2253">
        <v>30</v>
      </c>
      <c r="H2253" t="s">
        <v>1661</v>
      </c>
      <c r="I2253" t="s">
        <v>1667</v>
      </c>
      <c r="J2253" t="s">
        <v>1656</v>
      </c>
      <c r="K2253" t="s">
        <v>1673</v>
      </c>
      <c r="L2253" t="s">
        <v>1674</v>
      </c>
      <c r="M2253" s="86">
        <v>39854</v>
      </c>
    </row>
    <row r="2254" spans="1:13" x14ac:dyDescent="0.2">
      <c r="A2254">
        <v>22626</v>
      </c>
      <c r="B2254" s="86">
        <v>40358</v>
      </c>
      <c r="C2254" t="s">
        <v>1671</v>
      </c>
      <c r="D2254">
        <v>35</v>
      </c>
      <c r="E2254">
        <v>6170.9120000000003</v>
      </c>
      <c r="F2254" t="s">
        <v>1672</v>
      </c>
      <c r="G2254">
        <v>69.64</v>
      </c>
      <c r="H2254" t="s">
        <v>1661</v>
      </c>
      <c r="I2254" t="s">
        <v>1662</v>
      </c>
      <c r="J2254" t="s">
        <v>1656</v>
      </c>
      <c r="K2254" t="s">
        <v>1691</v>
      </c>
      <c r="L2254" t="s">
        <v>1698</v>
      </c>
      <c r="M2254" s="86">
        <v>40360</v>
      </c>
    </row>
    <row r="2255" spans="1:13" x14ac:dyDescent="0.2">
      <c r="A2255">
        <v>1317</v>
      </c>
      <c r="B2255" s="86">
        <v>40681</v>
      </c>
      <c r="C2255" t="s">
        <v>1659</v>
      </c>
      <c r="D2255">
        <v>44</v>
      </c>
      <c r="E2255">
        <v>523.41999999999996</v>
      </c>
      <c r="F2255" t="s">
        <v>1660</v>
      </c>
      <c r="G2255">
        <v>5.63</v>
      </c>
      <c r="H2255" t="s">
        <v>1688</v>
      </c>
      <c r="I2255" t="s">
        <v>1655</v>
      </c>
      <c r="J2255" t="s">
        <v>1668</v>
      </c>
      <c r="K2255" t="s">
        <v>1682</v>
      </c>
      <c r="L2255" t="s">
        <v>1658</v>
      </c>
      <c r="M2255" s="86">
        <v>40683</v>
      </c>
    </row>
    <row r="2256" spans="1:13" x14ac:dyDescent="0.2">
      <c r="A2256">
        <v>26853</v>
      </c>
      <c r="B2256" s="86">
        <v>41072</v>
      </c>
      <c r="C2256" t="s">
        <v>1652</v>
      </c>
      <c r="D2256">
        <v>21</v>
      </c>
      <c r="E2256">
        <v>64.44</v>
      </c>
      <c r="F2256" t="s">
        <v>1660</v>
      </c>
      <c r="G2256">
        <v>6.35</v>
      </c>
      <c r="H2256" t="s">
        <v>1661</v>
      </c>
      <c r="I2256" t="s">
        <v>1662</v>
      </c>
      <c r="J2256" t="s">
        <v>1668</v>
      </c>
      <c r="K2256" t="s">
        <v>1696</v>
      </c>
      <c r="L2256" t="s">
        <v>1658</v>
      </c>
      <c r="M2256" s="86">
        <v>41076</v>
      </c>
    </row>
    <row r="2257" spans="1:13" x14ac:dyDescent="0.2">
      <c r="A2257">
        <v>28069</v>
      </c>
      <c r="B2257" s="86">
        <v>39954</v>
      </c>
      <c r="C2257" t="s">
        <v>1652</v>
      </c>
      <c r="D2257">
        <v>4</v>
      </c>
      <c r="E2257">
        <v>23.58</v>
      </c>
      <c r="F2257" t="s">
        <v>1660</v>
      </c>
      <c r="G2257">
        <v>0.83</v>
      </c>
      <c r="H2257" t="s">
        <v>1685</v>
      </c>
      <c r="I2257" t="s">
        <v>1662</v>
      </c>
      <c r="J2257" t="s">
        <v>1668</v>
      </c>
      <c r="K2257" t="s">
        <v>1669</v>
      </c>
      <c r="L2257" t="s">
        <v>1670</v>
      </c>
      <c r="M2257" s="86">
        <v>39958</v>
      </c>
    </row>
    <row r="2258" spans="1:13" x14ac:dyDescent="0.2">
      <c r="A2258">
        <v>39168</v>
      </c>
      <c r="B2258" s="86">
        <v>41046</v>
      </c>
      <c r="C2258" t="s">
        <v>1659</v>
      </c>
      <c r="D2258">
        <v>50</v>
      </c>
      <c r="E2258">
        <v>1027.6600000000001</v>
      </c>
      <c r="F2258" t="s">
        <v>1660</v>
      </c>
      <c r="G2258">
        <v>8.68</v>
      </c>
      <c r="H2258" t="s">
        <v>1661</v>
      </c>
      <c r="I2258" t="s">
        <v>1676</v>
      </c>
      <c r="J2258" t="s">
        <v>1668</v>
      </c>
      <c r="K2258" t="s">
        <v>1679</v>
      </c>
      <c r="L2258" t="s">
        <v>1658</v>
      </c>
      <c r="M2258" s="86">
        <v>41048</v>
      </c>
    </row>
    <row r="2259" spans="1:13" x14ac:dyDescent="0.2">
      <c r="A2259">
        <v>15872</v>
      </c>
      <c r="B2259" s="86">
        <v>41212</v>
      </c>
      <c r="C2259" t="s">
        <v>1666</v>
      </c>
      <c r="D2259">
        <v>23</v>
      </c>
      <c r="E2259">
        <v>188.53</v>
      </c>
      <c r="F2259" t="s">
        <v>1660</v>
      </c>
      <c r="G2259">
        <v>5.96</v>
      </c>
      <c r="H2259" t="s">
        <v>1690</v>
      </c>
      <c r="I2259" t="s">
        <v>1667</v>
      </c>
      <c r="J2259" t="s">
        <v>1668</v>
      </c>
      <c r="K2259" t="s">
        <v>1679</v>
      </c>
      <c r="L2259" t="s">
        <v>1658</v>
      </c>
      <c r="M2259" s="86">
        <v>41214</v>
      </c>
    </row>
    <row r="2260" spans="1:13" x14ac:dyDescent="0.2">
      <c r="A2260">
        <v>19394</v>
      </c>
      <c r="B2260" s="86">
        <v>41268</v>
      </c>
      <c r="C2260" t="s">
        <v>1675</v>
      </c>
      <c r="D2260">
        <v>16</v>
      </c>
      <c r="E2260">
        <v>279.327</v>
      </c>
      <c r="F2260" t="s">
        <v>1660</v>
      </c>
      <c r="G2260">
        <v>0.99</v>
      </c>
      <c r="H2260" t="s">
        <v>1661</v>
      </c>
      <c r="I2260" t="s">
        <v>1667</v>
      </c>
      <c r="J2260" t="s">
        <v>1663</v>
      </c>
      <c r="K2260" t="s">
        <v>1664</v>
      </c>
      <c r="L2260" t="s">
        <v>1670</v>
      </c>
      <c r="M2260" s="86">
        <v>41269</v>
      </c>
    </row>
    <row r="2261" spans="1:13" x14ac:dyDescent="0.2">
      <c r="A2261">
        <v>55492</v>
      </c>
      <c r="B2261" s="86">
        <v>40805</v>
      </c>
      <c r="C2261" t="s">
        <v>1671</v>
      </c>
      <c r="D2261">
        <v>10</v>
      </c>
      <c r="E2261">
        <v>1124.2439999999999</v>
      </c>
      <c r="F2261" t="s">
        <v>1653</v>
      </c>
      <c r="G2261">
        <v>7.69</v>
      </c>
      <c r="H2261" t="s">
        <v>1683</v>
      </c>
      <c r="I2261" t="s">
        <v>1667</v>
      </c>
      <c r="J2261" t="s">
        <v>1663</v>
      </c>
      <c r="K2261" t="s">
        <v>1664</v>
      </c>
      <c r="L2261" t="s">
        <v>1658</v>
      </c>
      <c r="M2261" s="86">
        <v>40807</v>
      </c>
    </row>
    <row r="2262" spans="1:13" x14ac:dyDescent="0.2">
      <c r="A2262">
        <v>52900</v>
      </c>
      <c r="B2262" s="86">
        <v>40683</v>
      </c>
      <c r="C2262" t="s">
        <v>1659</v>
      </c>
      <c r="D2262">
        <v>16</v>
      </c>
      <c r="E2262">
        <v>101.14</v>
      </c>
      <c r="F2262" t="s">
        <v>1660</v>
      </c>
      <c r="G2262">
        <v>5.46</v>
      </c>
      <c r="H2262" t="s">
        <v>1685</v>
      </c>
      <c r="I2262" t="s">
        <v>1676</v>
      </c>
      <c r="J2262" t="s">
        <v>1668</v>
      </c>
      <c r="K2262" t="s">
        <v>1679</v>
      </c>
      <c r="L2262" t="s">
        <v>1658</v>
      </c>
      <c r="M2262" s="86">
        <v>40685</v>
      </c>
    </row>
    <row r="2263" spans="1:13" x14ac:dyDescent="0.2">
      <c r="A2263">
        <v>38146</v>
      </c>
      <c r="B2263" s="86">
        <v>40884</v>
      </c>
      <c r="C2263" t="s">
        <v>1652</v>
      </c>
      <c r="D2263">
        <v>45</v>
      </c>
      <c r="E2263">
        <v>341.39</v>
      </c>
      <c r="F2263" t="s">
        <v>1660</v>
      </c>
      <c r="G2263">
        <v>6.16</v>
      </c>
      <c r="H2263" t="s">
        <v>1685</v>
      </c>
      <c r="I2263" t="s">
        <v>1662</v>
      </c>
      <c r="J2263" t="s">
        <v>1668</v>
      </c>
      <c r="K2263" t="s">
        <v>1682</v>
      </c>
      <c r="L2263" t="s">
        <v>1658</v>
      </c>
      <c r="M2263" s="86">
        <v>40888</v>
      </c>
    </row>
    <row r="2264" spans="1:13" x14ac:dyDescent="0.2">
      <c r="A2264">
        <v>20966</v>
      </c>
      <c r="B2264" s="86">
        <v>40439</v>
      </c>
      <c r="C2264" t="s">
        <v>1652</v>
      </c>
      <c r="D2264">
        <v>22</v>
      </c>
      <c r="E2264">
        <v>1194.06</v>
      </c>
      <c r="F2264" t="s">
        <v>1660</v>
      </c>
      <c r="G2264">
        <v>14.83</v>
      </c>
      <c r="H2264" t="s">
        <v>1690</v>
      </c>
      <c r="I2264" t="s">
        <v>1655</v>
      </c>
      <c r="J2264" t="s">
        <v>1656</v>
      </c>
      <c r="K2264" t="s">
        <v>1657</v>
      </c>
      <c r="L2264" t="s">
        <v>1658</v>
      </c>
      <c r="M2264" s="86">
        <v>40446</v>
      </c>
    </row>
    <row r="2265" spans="1:13" x14ac:dyDescent="0.2">
      <c r="A2265">
        <v>54563</v>
      </c>
      <c r="B2265" s="86">
        <v>40455</v>
      </c>
      <c r="C2265" t="s">
        <v>1671</v>
      </c>
      <c r="D2265">
        <v>24</v>
      </c>
      <c r="E2265">
        <v>523.55999999999995</v>
      </c>
      <c r="F2265" t="s">
        <v>1660</v>
      </c>
      <c r="G2265">
        <v>8.99</v>
      </c>
      <c r="H2265" t="s">
        <v>1661</v>
      </c>
      <c r="I2265" t="s">
        <v>1676</v>
      </c>
      <c r="J2265" t="s">
        <v>1656</v>
      </c>
      <c r="K2265" t="s">
        <v>1657</v>
      </c>
      <c r="L2265" t="s">
        <v>1680</v>
      </c>
      <c r="M2265" s="86">
        <v>40457</v>
      </c>
    </row>
    <row r="2266" spans="1:13" x14ac:dyDescent="0.2">
      <c r="A2266">
        <v>54339</v>
      </c>
      <c r="B2266" s="86">
        <v>41031</v>
      </c>
      <c r="C2266" t="s">
        <v>1652</v>
      </c>
      <c r="D2266">
        <v>41</v>
      </c>
      <c r="E2266">
        <v>2209.5155</v>
      </c>
      <c r="F2266" t="s">
        <v>1660</v>
      </c>
      <c r="G2266">
        <v>5.31</v>
      </c>
      <c r="H2266" t="s">
        <v>1661</v>
      </c>
      <c r="I2266" t="s">
        <v>1667</v>
      </c>
      <c r="J2266" t="s">
        <v>1663</v>
      </c>
      <c r="K2266" t="s">
        <v>1664</v>
      </c>
      <c r="L2266" t="s">
        <v>1658</v>
      </c>
      <c r="M2266" s="86">
        <v>41036</v>
      </c>
    </row>
    <row r="2267" spans="1:13" x14ac:dyDescent="0.2">
      <c r="A2267">
        <v>225</v>
      </c>
      <c r="B2267" s="86">
        <v>40687</v>
      </c>
      <c r="C2267" t="s">
        <v>1671</v>
      </c>
      <c r="D2267">
        <v>1</v>
      </c>
      <c r="E2267">
        <v>23.7</v>
      </c>
      <c r="F2267" t="s">
        <v>1660</v>
      </c>
      <c r="G2267">
        <v>4.0999999999999996</v>
      </c>
      <c r="H2267" t="s">
        <v>1683</v>
      </c>
      <c r="I2267" t="s">
        <v>1676</v>
      </c>
      <c r="J2267" t="s">
        <v>1668</v>
      </c>
      <c r="K2267" t="s">
        <v>1669</v>
      </c>
      <c r="L2267" t="s">
        <v>1670</v>
      </c>
      <c r="M2267" s="86">
        <v>40689</v>
      </c>
    </row>
    <row r="2268" spans="1:13" x14ac:dyDescent="0.2">
      <c r="A2268">
        <v>9606</v>
      </c>
      <c r="B2268" s="86">
        <v>40021</v>
      </c>
      <c r="C2268" t="s">
        <v>1666</v>
      </c>
      <c r="D2268">
        <v>39</v>
      </c>
      <c r="E2268">
        <v>493.26</v>
      </c>
      <c r="F2268" t="s">
        <v>1660</v>
      </c>
      <c r="G2268">
        <v>0.49</v>
      </c>
      <c r="H2268" t="s">
        <v>1661</v>
      </c>
      <c r="I2268" t="s">
        <v>1662</v>
      </c>
      <c r="J2268" t="s">
        <v>1668</v>
      </c>
      <c r="K2268" t="s">
        <v>1697</v>
      </c>
      <c r="L2268" t="s">
        <v>1658</v>
      </c>
      <c r="M2268" s="86">
        <v>40021</v>
      </c>
    </row>
    <row r="2269" spans="1:13" x14ac:dyDescent="0.2">
      <c r="A2269">
        <v>449</v>
      </c>
      <c r="B2269" s="86">
        <v>40743</v>
      </c>
      <c r="C2269" t="s">
        <v>1659</v>
      </c>
      <c r="D2269">
        <v>45</v>
      </c>
      <c r="E2269">
        <v>356.7</v>
      </c>
      <c r="F2269" t="s">
        <v>1660</v>
      </c>
      <c r="G2269">
        <v>5.21</v>
      </c>
      <c r="H2269" t="s">
        <v>1661</v>
      </c>
      <c r="I2269" t="s">
        <v>1667</v>
      </c>
      <c r="J2269" t="s">
        <v>1656</v>
      </c>
      <c r="K2269" t="s">
        <v>1657</v>
      </c>
      <c r="L2269" t="s">
        <v>1658</v>
      </c>
      <c r="M2269" s="86">
        <v>40745</v>
      </c>
    </row>
    <row r="2270" spans="1:13" x14ac:dyDescent="0.2">
      <c r="A2270">
        <v>7553</v>
      </c>
      <c r="B2270" s="86">
        <v>40305</v>
      </c>
      <c r="C2270" t="s">
        <v>1675</v>
      </c>
      <c r="D2270">
        <v>12</v>
      </c>
      <c r="E2270">
        <v>1079.19</v>
      </c>
      <c r="F2270" t="s">
        <v>1660</v>
      </c>
      <c r="G2270">
        <v>39.61</v>
      </c>
      <c r="H2270" t="s">
        <v>1685</v>
      </c>
      <c r="I2270" t="s">
        <v>1676</v>
      </c>
      <c r="J2270" t="s">
        <v>1656</v>
      </c>
      <c r="K2270" t="s">
        <v>1657</v>
      </c>
      <c r="L2270" t="s">
        <v>1665</v>
      </c>
      <c r="M2270" s="86">
        <v>40306</v>
      </c>
    </row>
    <row r="2271" spans="1:13" x14ac:dyDescent="0.2">
      <c r="A2271">
        <v>59075</v>
      </c>
      <c r="B2271" s="86">
        <v>40965</v>
      </c>
      <c r="C2271" t="s">
        <v>1652</v>
      </c>
      <c r="D2271">
        <v>4</v>
      </c>
      <c r="E2271">
        <v>21.84</v>
      </c>
      <c r="F2271" t="s">
        <v>1660</v>
      </c>
      <c r="G2271">
        <v>2.39</v>
      </c>
      <c r="H2271" t="s">
        <v>1692</v>
      </c>
      <c r="I2271" t="s">
        <v>1662</v>
      </c>
      <c r="J2271" t="s">
        <v>1663</v>
      </c>
      <c r="K2271" t="s">
        <v>1677</v>
      </c>
      <c r="L2271" t="s">
        <v>1680</v>
      </c>
      <c r="M2271" s="86">
        <v>40973</v>
      </c>
    </row>
    <row r="2272" spans="1:13" x14ac:dyDescent="0.2">
      <c r="A2272">
        <v>49828</v>
      </c>
      <c r="B2272" s="86">
        <v>40785</v>
      </c>
      <c r="C2272" t="s">
        <v>1675</v>
      </c>
      <c r="D2272">
        <v>39</v>
      </c>
      <c r="E2272">
        <v>272.39</v>
      </c>
      <c r="F2272" t="s">
        <v>1653</v>
      </c>
      <c r="G2272">
        <v>6.6</v>
      </c>
      <c r="H2272" t="s">
        <v>1690</v>
      </c>
      <c r="I2272" t="s">
        <v>1655</v>
      </c>
      <c r="J2272" t="s">
        <v>1668</v>
      </c>
      <c r="K2272" t="s">
        <v>1679</v>
      </c>
      <c r="L2272" t="s">
        <v>1658</v>
      </c>
      <c r="M2272" s="86">
        <v>40786</v>
      </c>
    </row>
    <row r="2273" spans="1:13" x14ac:dyDescent="0.2">
      <c r="A2273">
        <v>56803</v>
      </c>
      <c r="B2273" s="86">
        <v>40157</v>
      </c>
      <c r="C2273" t="s">
        <v>1666</v>
      </c>
      <c r="D2273">
        <v>42</v>
      </c>
      <c r="E2273">
        <v>258.19</v>
      </c>
      <c r="F2273" t="s">
        <v>1660</v>
      </c>
      <c r="G2273">
        <v>5.9</v>
      </c>
      <c r="H2273" t="s">
        <v>1690</v>
      </c>
      <c r="I2273" t="s">
        <v>1662</v>
      </c>
      <c r="J2273" t="s">
        <v>1668</v>
      </c>
      <c r="K2273" t="s">
        <v>1679</v>
      </c>
      <c r="L2273" t="s">
        <v>1658</v>
      </c>
      <c r="M2273" s="86">
        <v>40157</v>
      </c>
    </row>
    <row r="2274" spans="1:13" x14ac:dyDescent="0.2">
      <c r="A2274">
        <v>12199</v>
      </c>
      <c r="B2274" s="86">
        <v>40891</v>
      </c>
      <c r="C2274" t="s">
        <v>1652</v>
      </c>
      <c r="D2274">
        <v>2</v>
      </c>
      <c r="E2274">
        <v>19</v>
      </c>
      <c r="F2274" t="s">
        <v>1660</v>
      </c>
      <c r="G2274">
        <v>5.27</v>
      </c>
      <c r="H2274" t="s">
        <v>1654</v>
      </c>
      <c r="I2274" t="s">
        <v>1667</v>
      </c>
      <c r="J2274" t="s">
        <v>1668</v>
      </c>
      <c r="K2274" t="s">
        <v>1682</v>
      </c>
      <c r="L2274" t="s">
        <v>1658</v>
      </c>
      <c r="M2274" s="86">
        <v>40896</v>
      </c>
    </row>
    <row r="2275" spans="1:13" x14ac:dyDescent="0.2">
      <c r="A2275">
        <v>55686</v>
      </c>
      <c r="B2275" s="86">
        <v>40627</v>
      </c>
      <c r="C2275" t="s">
        <v>1671</v>
      </c>
      <c r="D2275">
        <v>22</v>
      </c>
      <c r="E2275">
        <v>628.39</v>
      </c>
      <c r="F2275" t="s">
        <v>1653</v>
      </c>
      <c r="G2275">
        <v>5.09</v>
      </c>
      <c r="H2275" t="s">
        <v>1688</v>
      </c>
      <c r="I2275" t="s">
        <v>1667</v>
      </c>
      <c r="J2275" t="s">
        <v>1668</v>
      </c>
      <c r="K2275" t="s">
        <v>1679</v>
      </c>
      <c r="L2275" t="s">
        <v>1658</v>
      </c>
      <c r="M2275" s="86">
        <v>40629</v>
      </c>
    </row>
    <row r="2276" spans="1:13" x14ac:dyDescent="0.2">
      <c r="A2276">
        <v>48642</v>
      </c>
      <c r="B2276" s="86">
        <v>40210</v>
      </c>
      <c r="C2276" t="s">
        <v>1659</v>
      </c>
      <c r="D2276">
        <v>5</v>
      </c>
      <c r="E2276">
        <v>519.69000000000005</v>
      </c>
      <c r="F2276" t="s">
        <v>1653</v>
      </c>
      <c r="G2276">
        <v>7.18</v>
      </c>
      <c r="H2276" t="s">
        <v>1661</v>
      </c>
      <c r="I2276" t="s">
        <v>1676</v>
      </c>
      <c r="J2276" t="s">
        <v>1663</v>
      </c>
      <c r="K2276" t="s">
        <v>1677</v>
      </c>
      <c r="L2276" t="s">
        <v>1658</v>
      </c>
      <c r="M2276" s="86">
        <v>40211</v>
      </c>
    </row>
    <row r="2277" spans="1:13" x14ac:dyDescent="0.2">
      <c r="A2277">
        <v>57760</v>
      </c>
      <c r="B2277" s="86">
        <v>40736</v>
      </c>
      <c r="C2277" t="s">
        <v>1666</v>
      </c>
      <c r="D2277">
        <v>34</v>
      </c>
      <c r="E2277">
        <v>102.34</v>
      </c>
      <c r="F2277" t="s">
        <v>1660</v>
      </c>
      <c r="G2277">
        <v>2.0299999999999998</v>
      </c>
      <c r="H2277" t="s">
        <v>1654</v>
      </c>
      <c r="I2277" t="s">
        <v>1667</v>
      </c>
      <c r="J2277" t="s">
        <v>1668</v>
      </c>
      <c r="K2277" t="s">
        <v>1669</v>
      </c>
      <c r="L2277" t="s">
        <v>1670</v>
      </c>
      <c r="M2277" s="86">
        <v>40738</v>
      </c>
    </row>
    <row r="2278" spans="1:13" x14ac:dyDescent="0.2">
      <c r="A2278">
        <v>32037</v>
      </c>
      <c r="B2278" s="86">
        <v>39860</v>
      </c>
      <c r="C2278" t="s">
        <v>1652</v>
      </c>
      <c r="D2278">
        <v>37</v>
      </c>
      <c r="E2278">
        <v>311.66000000000003</v>
      </c>
      <c r="F2278" t="s">
        <v>1660</v>
      </c>
      <c r="G2278">
        <v>6.19</v>
      </c>
      <c r="H2278" t="s">
        <v>1661</v>
      </c>
      <c r="I2278" t="s">
        <v>1676</v>
      </c>
      <c r="J2278" t="s">
        <v>1668</v>
      </c>
      <c r="K2278" t="s">
        <v>1682</v>
      </c>
      <c r="L2278" t="s">
        <v>1658</v>
      </c>
      <c r="M2278" s="86">
        <v>39867</v>
      </c>
    </row>
    <row r="2279" spans="1:13" x14ac:dyDescent="0.2">
      <c r="A2279">
        <v>38917</v>
      </c>
      <c r="B2279" s="86">
        <v>40503</v>
      </c>
      <c r="C2279" t="s">
        <v>1652</v>
      </c>
      <c r="D2279">
        <v>11</v>
      </c>
      <c r="E2279">
        <v>618.19650000000001</v>
      </c>
      <c r="F2279" t="s">
        <v>1660</v>
      </c>
      <c r="G2279">
        <v>8.8000000000000007</v>
      </c>
      <c r="H2279" t="s">
        <v>1661</v>
      </c>
      <c r="I2279" t="s">
        <v>1655</v>
      </c>
      <c r="J2279" t="s">
        <v>1663</v>
      </c>
      <c r="K2279" t="s">
        <v>1664</v>
      </c>
      <c r="L2279" t="s">
        <v>1658</v>
      </c>
      <c r="M2279" s="86">
        <v>40510</v>
      </c>
    </row>
    <row r="2280" spans="1:13" x14ac:dyDescent="0.2">
      <c r="A2280">
        <v>56930</v>
      </c>
      <c r="B2280" s="86">
        <v>41138</v>
      </c>
      <c r="C2280" t="s">
        <v>1652</v>
      </c>
      <c r="D2280">
        <v>47</v>
      </c>
      <c r="E2280">
        <v>228.31</v>
      </c>
      <c r="F2280" t="s">
        <v>1660</v>
      </c>
      <c r="G2280">
        <v>0.7</v>
      </c>
      <c r="H2280" t="s">
        <v>1654</v>
      </c>
      <c r="I2280" t="s">
        <v>1676</v>
      </c>
      <c r="J2280" t="s">
        <v>1668</v>
      </c>
      <c r="K2280" t="s">
        <v>1700</v>
      </c>
      <c r="L2280" t="s">
        <v>1670</v>
      </c>
      <c r="M2280" s="86">
        <v>41145</v>
      </c>
    </row>
    <row r="2281" spans="1:13" x14ac:dyDescent="0.2">
      <c r="A2281">
        <v>7488</v>
      </c>
      <c r="B2281" s="86">
        <v>41032</v>
      </c>
      <c r="C2281" t="s">
        <v>1671</v>
      </c>
      <c r="D2281">
        <v>9</v>
      </c>
      <c r="E2281">
        <v>26.09</v>
      </c>
      <c r="F2281" t="s">
        <v>1660</v>
      </c>
      <c r="G2281">
        <v>0.93</v>
      </c>
      <c r="H2281" t="s">
        <v>1685</v>
      </c>
      <c r="I2281" t="s">
        <v>1667</v>
      </c>
      <c r="J2281" t="s">
        <v>1668</v>
      </c>
      <c r="K2281" t="s">
        <v>1669</v>
      </c>
      <c r="L2281" t="s">
        <v>1670</v>
      </c>
      <c r="M2281" s="86">
        <v>41033</v>
      </c>
    </row>
    <row r="2282" spans="1:13" x14ac:dyDescent="0.2">
      <c r="A2282">
        <v>35079</v>
      </c>
      <c r="B2282" s="86">
        <v>40404</v>
      </c>
      <c r="C2282" t="s">
        <v>1659</v>
      </c>
      <c r="D2282">
        <v>13</v>
      </c>
      <c r="E2282">
        <v>71.569999999999993</v>
      </c>
      <c r="F2282" t="s">
        <v>1660</v>
      </c>
      <c r="G2282">
        <v>4.95</v>
      </c>
      <c r="H2282" t="s">
        <v>1661</v>
      </c>
      <c r="I2282" t="s">
        <v>1655</v>
      </c>
      <c r="J2282" t="s">
        <v>1656</v>
      </c>
      <c r="K2282" t="s">
        <v>1701</v>
      </c>
      <c r="L2282" t="s">
        <v>1698</v>
      </c>
      <c r="M2282" s="86">
        <v>40406</v>
      </c>
    </row>
    <row r="2283" spans="1:13" x14ac:dyDescent="0.2">
      <c r="A2283">
        <v>29409</v>
      </c>
      <c r="B2283" s="86">
        <v>40556</v>
      </c>
      <c r="C2283" t="s">
        <v>1659</v>
      </c>
      <c r="D2283">
        <v>23</v>
      </c>
      <c r="E2283">
        <v>38.99</v>
      </c>
      <c r="F2283" t="s">
        <v>1660</v>
      </c>
      <c r="G2283">
        <v>1.99</v>
      </c>
      <c r="H2283" t="s">
        <v>1654</v>
      </c>
      <c r="I2283" t="s">
        <v>1676</v>
      </c>
      <c r="J2283" t="s">
        <v>1663</v>
      </c>
      <c r="K2283" t="s">
        <v>1677</v>
      </c>
      <c r="L2283" t="s">
        <v>1680</v>
      </c>
      <c r="M2283" s="86">
        <v>40558</v>
      </c>
    </row>
    <row r="2284" spans="1:13" x14ac:dyDescent="0.2">
      <c r="A2284">
        <v>20642</v>
      </c>
      <c r="B2284" s="86">
        <v>41048</v>
      </c>
      <c r="C2284" t="s">
        <v>1659</v>
      </c>
      <c r="D2284">
        <v>47</v>
      </c>
      <c r="E2284">
        <v>1078.98</v>
      </c>
      <c r="F2284" t="s">
        <v>1672</v>
      </c>
      <c r="G2284">
        <v>45</v>
      </c>
      <c r="H2284" t="s">
        <v>1685</v>
      </c>
      <c r="I2284" t="s">
        <v>1655</v>
      </c>
      <c r="J2284" t="s">
        <v>1668</v>
      </c>
      <c r="K2284" t="s">
        <v>1694</v>
      </c>
      <c r="L2284" t="s">
        <v>1674</v>
      </c>
      <c r="M2284" s="86">
        <v>41048</v>
      </c>
    </row>
    <row r="2285" spans="1:13" x14ac:dyDescent="0.2">
      <c r="A2285">
        <v>39490</v>
      </c>
      <c r="B2285" s="86">
        <v>41133</v>
      </c>
      <c r="C2285" t="s">
        <v>1652</v>
      </c>
      <c r="D2285">
        <v>38</v>
      </c>
      <c r="E2285">
        <v>456.03</v>
      </c>
      <c r="F2285" t="s">
        <v>1660</v>
      </c>
      <c r="G2285">
        <v>5.81</v>
      </c>
      <c r="H2285" t="s">
        <v>1681</v>
      </c>
      <c r="I2285" t="s">
        <v>1662</v>
      </c>
      <c r="J2285" t="s">
        <v>1668</v>
      </c>
      <c r="K2285" t="s">
        <v>1669</v>
      </c>
      <c r="L2285" t="s">
        <v>1680</v>
      </c>
      <c r="M2285" s="86">
        <v>41133</v>
      </c>
    </row>
    <row r="2286" spans="1:13" x14ac:dyDescent="0.2">
      <c r="A2286">
        <v>47713</v>
      </c>
      <c r="B2286" s="86">
        <v>39997</v>
      </c>
      <c r="C2286" t="s">
        <v>1659</v>
      </c>
      <c r="D2286">
        <v>34</v>
      </c>
      <c r="E2286">
        <v>3419.1505000000002</v>
      </c>
      <c r="F2286" t="s">
        <v>1660</v>
      </c>
      <c r="G2286">
        <v>5.92</v>
      </c>
      <c r="H2286" t="s">
        <v>1692</v>
      </c>
      <c r="I2286" t="s">
        <v>1676</v>
      </c>
      <c r="J2286" t="s">
        <v>1663</v>
      </c>
      <c r="K2286" t="s">
        <v>1664</v>
      </c>
      <c r="L2286" t="s">
        <v>1658</v>
      </c>
      <c r="M2286" s="86">
        <v>39997</v>
      </c>
    </row>
    <row r="2287" spans="1:13" x14ac:dyDescent="0.2">
      <c r="A2287">
        <v>43904</v>
      </c>
      <c r="B2287" s="86">
        <v>40299</v>
      </c>
      <c r="C2287" t="s">
        <v>1666</v>
      </c>
      <c r="D2287">
        <v>30</v>
      </c>
      <c r="E2287">
        <v>3339.65</v>
      </c>
      <c r="F2287" t="s">
        <v>1660</v>
      </c>
      <c r="G2287">
        <v>7.69</v>
      </c>
      <c r="H2287" t="s">
        <v>1690</v>
      </c>
      <c r="I2287" t="s">
        <v>1662</v>
      </c>
      <c r="J2287" t="s">
        <v>1663</v>
      </c>
      <c r="K2287" t="s">
        <v>1664</v>
      </c>
      <c r="L2287" t="s">
        <v>1658</v>
      </c>
      <c r="M2287" s="86">
        <v>40300</v>
      </c>
    </row>
    <row r="2288" spans="1:13" x14ac:dyDescent="0.2">
      <c r="A2288">
        <v>32640</v>
      </c>
      <c r="B2288" s="86">
        <v>41167</v>
      </c>
      <c r="C2288" t="s">
        <v>1659</v>
      </c>
      <c r="D2288">
        <v>18</v>
      </c>
      <c r="E2288">
        <v>126.69</v>
      </c>
      <c r="F2288" t="s">
        <v>1660</v>
      </c>
      <c r="G2288">
        <v>5.48</v>
      </c>
      <c r="H2288" t="s">
        <v>1683</v>
      </c>
      <c r="I2288" t="s">
        <v>1662</v>
      </c>
      <c r="J2288" t="s">
        <v>1668</v>
      </c>
      <c r="K2288" t="s">
        <v>1682</v>
      </c>
      <c r="L2288" t="s">
        <v>1658</v>
      </c>
      <c r="M2288" s="86">
        <v>41169</v>
      </c>
    </row>
    <row r="2289" spans="1:13" x14ac:dyDescent="0.2">
      <c r="A2289">
        <v>58369</v>
      </c>
      <c r="B2289" s="86">
        <v>41151</v>
      </c>
      <c r="C2289" t="s">
        <v>1659</v>
      </c>
      <c r="D2289">
        <v>46</v>
      </c>
      <c r="E2289">
        <v>320.57</v>
      </c>
      <c r="F2289" t="s">
        <v>1660</v>
      </c>
      <c r="G2289">
        <v>6.05</v>
      </c>
      <c r="H2289" t="s">
        <v>1654</v>
      </c>
      <c r="I2289" t="s">
        <v>1676</v>
      </c>
      <c r="J2289" t="s">
        <v>1668</v>
      </c>
      <c r="K2289" t="s">
        <v>1682</v>
      </c>
      <c r="L2289" t="s">
        <v>1658</v>
      </c>
      <c r="M2289" s="86">
        <v>41152</v>
      </c>
    </row>
    <row r="2290" spans="1:13" x14ac:dyDescent="0.2">
      <c r="A2290">
        <v>36773</v>
      </c>
      <c r="B2290" s="86">
        <v>40444</v>
      </c>
      <c r="C2290" t="s">
        <v>1666</v>
      </c>
      <c r="D2290">
        <v>24</v>
      </c>
      <c r="E2290">
        <v>2048.7800000000002</v>
      </c>
      <c r="F2290" t="s">
        <v>1660</v>
      </c>
      <c r="G2290">
        <v>5.01</v>
      </c>
      <c r="H2290" t="s">
        <v>1685</v>
      </c>
      <c r="I2290" t="s">
        <v>1662</v>
      </c>
      <c r="J2290" t="s">
        <v>1668</v>
      </c>
      <c r="K2290" t="s">
        <v>1696</v>
      </c>
      <c r="L2290" t="s">
        <v>1658</v>
      </c>
      <c r="M2290" s="86">
        <v>40446</v>
      </c>
    </row>
    <row r="2291" spans="1:13" x14ac:dyDescent="0.2">
      <c r="A2291">
        <v>9895</v>
      </c>
      <c r="B2291" s="86">
        <v>40288</v>
      </c>
      <c r="C2291" t="s">
        <v>1652</v>
      </c>
      <c r="D2291">
        <v>9</v>
      </c>
      <c r="E2291">
        <v>54.79</v>
      </c>
      <c r="F2291" t="s">
        <v>1660</v>
      </c>
      <c r="G2291">
        <v>2.27</v>
      </c>
      <c r="H2291" t="s">
        <v>1685</v>
      </c>
      <c r="I2291" t="s">
        <v>1662</v>
      </c>
      <c r="J2291" t="s">
        <v>1668</v>
      </c>
      <c r="K2291" t="s">
        <v>1669</v>
      </c>
      <c r="L2291" t="s">
        <v>1670</v>
      </c>
      <c r="M2291" s="86">
        <v>40292</v>
      </c>
    </row>
    <row r="2292" spans="1:13" x14ac:dyDescent="0.2">
      <c r="A2292">
        <v>11493</v>
      </c>
      <c r="B2292" s="86">
        <v>40836</v>
      </c>
      <c r="C2292" t="s">
        <v>1671</v>
      </c>
      <c r="D2292">
        <v>16</v>
      </c>
      <c r="E2292">
        <v>111.9</v>
      </c>
      <c r="F2292" t="s">
        <v>1660</v>
      </c>
      <c r="G2292">
        <v>1.22</v>
      </c>
      <c r="H2292" t="s">
        <v>1661</v>
      </c>
      <c r="I2292" t="s">
        <v>1662</v>
      </c>
      <c r="J2292" t="s">
        <v>1668</v>
      </c>
      <c r="K2292" t="s">
        <v>1669</v>
      </c>
      <c r="L2292" t="s">
        <v>1670</v>
      </c>
      <c r="M2292" s="86">
        <v>40838</v>
      </c>
    </row>
    <row r="2293" spans="1:13" x14ac:dyDescent="0.2">
      <c r="A2293">
        <v>22053</v>
      </c>
      <c r="B2293" s="86">
        <v>40411</v>
      </c>
      <c r="C2293" t="s">
        <v>1671</v>
      </c>
      <c r="D2293">
        <v>32</v>
      </c>
      <c r="E2293">
        <v>563.08000000000004</v>
      </c>
      <c r="F2293" t="s">
        <v>1660</v>
      </c>
      <c r="G2293">
        <v>5.23</v>
      </c>
      <c r="H2293" t="s">
        <v>1692</v>
      </c>
      <c r="I2293" t="s">
        <v>1667</v>
      </c>
      <c r="J2293" t="s">
        <v>1668</v>
      </c>
      <c r="K2293" t="s">
        <v>1682</v>
      </c>
      <c r="L2293" t="s">
        <v>1658</v>
      </c>
      <c r="M2293" s="86">
        <v>40413</v>
      </c>
    </row>
    <row r="2294" spans="1:13" x14ac:dyDescent="0.2">
      <c r="A2294">
        <v>32516</v>
      </c>
      <c r="B2294" s="86">
        <v>40475</v>
      </c>
      <c r="C2294" t="s">
        <v>1671</v>
      </c>
      <c r="D2294">
        <v>15</v>
      </c>
      <c r="E2294">
        <v>43.96</v>
      </c>
      <c r="F2294" t="s">
        <v>1660</v>
      </c>
      <c r="G2294">
        <v>1.49</v>
      </c>
      <c r="H2294" t="s">
        <v>1661</v>
      </c>
      <c r="I2294" t="s">
        <v>1667</v>
      </c>
      <c r="J2294" t="s">
        <v>1668</v>
      </c>
      <c r="K2294" t="s">
        <v>1682</v>
      </c>
      <c r="L2294" t="s">
        <v>1658</v>
      </c>
      <c r="M2294" s="86">
        <v>40477</v>
      </c>
    </row>
    <row r="2295" spans="1:13" x14ac:dyDescent="0.2">
      <c r="A2295">
        <v>21860</v>
      </c>
      <c r="B2295" s="86">
        <v>41027</v>
      </c>
      <c r="C2295" t="s">
        <v>1671</v>
      </c>
      <c r="D2295">
        <v>9</v>
      </c>
      <c r="E2295">
        <v>73.7</v>
      </c>
      <c r="F2295" t="s">
        <v>1653</v>
      </c>
      <c r="G2295">
        <v>4</v>
      </c>
      <c r="H2295" t="s">
        <v>1688</v>
      </c>
      <c r="I2295" t="s">
        <v>1655</v>
      </c>
      <c r="J2295" t="s">
        <v>1656</v>
      </c>
      <c r="K2295" t="s">
        <v>1657</v>
      </c>
      <c r="L2295" t="s">
        <v>1670</v>
      </c>
      <c r="M2295" s="86">
        <v>41028</v>
      </c>
    </row>
    <row r="2296" spans="1:13" x14ac:dyDescent="0.2">
      <c r="A2296">
        <v>15075</v>
      </c>
      <c r="B2296" s="86">
        <v>40090</v>
      </c>
      <c r="C2296" t="s">
        <v>1675</v>
      </c>
      <c r="D2296">
        <v>24</v>
      </c>
      <c r="E2296">
        <v>1548.43</v>
      </c>
      <c r="F2296" t="s">
        <v>1660</v>
      </c>
      <c r="G2296">
        <v>14.48</v>
      </c>
      <c r="H2296" t="s">
        <v>1690</v>
      </c>
      <c r="I2296" t="s">
        <v>1655</v>
      </c>
      <c r="J2296" t="s">
        <v>1656</v>
      </c>
      <c r="K2296" t="s">
        <v>1657</v>
      </c>
      <c r="L2296" t="s">
        <v>1658</v>
      </c>
      <c r="M2296" s="86">
        <v>40090</v>
      </c>
    </row>
    <row r="2297" spans="1:13" x14ac:dyDescent="0.2">
      <c r="A2297">
        <v>8995</v>
      </c>
      <c r="B2297" s="86">
        <v>40680</v>
      </c>
      <c r="C2297" t="s">
        <v>1659</v>
      </c>
      <c r="D2297">
        <v>41</v>
      </c>
      <c r="E2297">
        <v>270.83999999999997</v>
      </c>
      <c r="F2297" t="s">
        <v>1653</v>
      </c>
      <c r="G2297">
        <v>5.86</v>
      </c>
      <c r="H2297" t="s">
        <v>1678</v>
      </c>
      <c r="I2297" t="s">
        <v>1655</v>
      </c>
      <c r="J2297" t="s">
        <v>1668</v>
      </c>
      <c r="K2297" t="s">
        <v>1679</v>
      </c>
      <c r="L2297" t="s">
        <v>1658</v>
      </c>
      <c r="M2297" s="86">
        <v>40681</v>
      </c>
    </row>
    <row r="2298" spans="1:13" x14ac:dyDescent="0.2">
      <c r="A2298">
        <v>49344</v>
      </c>
      <c r="B2298" s="86">
        <v>41273</v>
      </c>
      <c r="C2298" t="s">
        <v>1652</v>
      </c>
      <c r="D2298">
        <v>31</v>
      </c>
      <c r="E2298">
        <v>672.93</v>
      </c>
      <c r="F2298" t="s">
        <v>1660</v>
      </c>
      <c r="G2298">
        <v>4</v>
      </c>
      <c r="H2298" t="s">
        <v>1688</v>
      </c>
      <c r="I2298" t="s">
        <v>1676</v>
      </c>
      <c r="J2298" t="s">
        <v>1663</v>
      </c>
      <c r="K2298" t="s">
        <v>1677</v>
      </c>
      <c r="L2298" t="s">
        <v>1658</v>
      </c>
      <c r="M2298" s="86">
        <v>41273</v>
      </c>
    </row>
    <row r="2299" spans="1:13" x14ac:dyDescent="0.2">
      <c r="A2299">
        <v>51554</v>
      </c>
      <c r="B2299" s="86">
        <v>39898</v>
      </c>
      <c r="C2299" t="s">
        <v>1675</v>
      </c>
      <c r="D2299">
        <v>29</v>
      </c>
      <c r="E2299">
        <v>606.91</v>
      </c>
      <c r="F2299" t="s">
        <v>1660</v>
      </c>
      <c r="G2299">
        <v>11.52</v>
      </c>
      <c r="H2299" t="s">
        <v>1688</v>
      </c>
      <c r="I2299" t="s">
        <v>1676</v>
      </c>
      <c r="J2299" t="s">
        <v>1668</v>
      </c>
      <c r="K2299" t="s">
        <v>1694</v>
      </c>
      <c r="L2299" t="s">
        <v>1658</v>
      </c>
      <c r="M2299" s="86">
        <v>39899</v>
      </c>
    </row>
    <row r="2300" spans="1:13" x14ac:dyDescent="0.2">
      <c r="A2300">
        <v>50147</v>
      </c>
      <c r="B2300" s="86">
        <v>40094</v>
      </c>
      <c r="C2300" t="s">
        <v>1675</v>
      </c>
      <c r="D2300">
        <v>42</v>
      </c>
      <c r="E2300">
        <v>1504.01</v>
      </c>
      <c r="F2300" t="s">
        <v>1660</v>
      </c>
      <c r="G2300">
        <v>14.72</v>
      </c>
      <c r="H2300" t="s">
        <v>1688</v>
      </c>
      <c r="I2300" t="s">
        <v>1676</v>
      </c>
      <c r="J2300" t="s">
        <v>1668</v>
      </c>
      <c r="K2300" t="s">
        <v>1696</v>
      </c>
      <c r="L2300" t="s">
        <v>1658</v>
      </c>
      <c r="M2300" s="86">
        <v>40095</v>
      </c>
    </row>
    <row r="2301" spans="1:13" x14ac:dyDescent="0.2">
      <c r="A2301">
        <v>16932</v>
      </c>
      <c r="B2301" s="86">
        <v>40283</v>
      </c>
      <c r="C2301" t="s">
        <v>1671</v>
      </c>
      <c r="D2301">
        <v>25</v>
      </c>
      <c r="E2301">
        <v>144.84</v>
      </c>
      <c r="F2301" t="s">
        <v>1660</v>
      </c>
      <c r="G2301">
        <v>8.09</v>
      </c>
      <c r="H2301" t="s">
        <v>1678</v>
      </c>
      <c r="I2301" t="s">
        <v>1655</v>
      </c>
      <c r="J2301" t="s">
        <v>1668</v>
      </c>
      <c r="K2301" t="s">
        <v>1679</v>
      </c>
      <c r="L2301" t="s">
        <v>1658</v>
      </c>
      <c r="M2301" s="86">
        <v>40284</v>
      </c>
    </row>
    <row r="2302" spans="1:13" x14ac:dyDescent="0.2">
      <c r="A2302">
        <v>14693</v>
      </c>
      <c r="B2302" s="86">
        <v>40552</v>
      </c>
      <c r="C2302" t="s">
        <v>1671</v>
      </c>
      <c r="D2302">
        <v>39</v>
      </c>
      <c r="E2302">
        <v>268.94</v>
      </c>
      <c r="F2302" t="s">
        <v>1660</v>
      </c>
      <c r="G2302">
        <v>6.41</v>
      </c>
      <c r="H2302" t="s">
        <v>1661</v>
      </c>
      <c r="I2302" t="s">
        <v>1667</v>
      </c>
      <c r="J2302" t="s">
        <v>1668</v>
      </c>
      <c r="K2302" t="s">
        <v>1679</v>
      </c>
      <c r="L2302" t="s">
        <v>1658</v>
      </c>
      <c r="M2302" s="86">
        <v>40554</v>
      </c>
    </row>
    <row r="2303" spans="1:13" x14ac:dyDescent="0.2">
      <c r="A2303">
        <v>10981</v>
      </c>
      <c r="B2303" s="86">
        <v>40312</v>
      </c>
      <c r="C2303" t="s">
        <v>1659</v>
      </c>
      <c r="D2303">
        <v>33</v>
      </c>
      <c r="E2303">
        <v>3630.1460000000002</v>
      </c>
      <c r="F2303" t="s">
        <v>1660</v>
      </c>
      <c r="G2303">
        <v>8.99</v>
      </c>
      <c r="H2303" t="s">
        <v>1685</v>
      </c>
      <c r="I2303" t="s">
        <v>1676</v>
      </c>
      <c r="J2303" t="s">
        <v>1663</v>
      </c>
      <c r="K2303" t="s">
        <v>1664</v>
      </c>
      <c r="L2303" t="s">
        <v>1658</v>
      </c>
      <c r="M2303" s="86">
        <v>40314</v>
      </c>
    </row>
    <row r="2304" spans="1:13" x14ac:dyDescent="0.2">
      <c r="A2304">
        <v>8320</v>
      </c>
      <c r="B2304" s="86">
        <v>40075</v>
      </c>
      <c r="C2304" t="s">
        <v>1666</v>
      </c>
      <c r="D2304">
        <v>22</v>
      </c>
      <c r="E2304">
        <v>150.34</v>
      </c>
      <c r="F2304" t="s">
        <v>1653</v>
      </c>
      <c r="G2304">
        <v>5.14</v>
      </c>
      <c r="H2304" t="s">
        <v>1681</v>
      </c>
      <c r="I2304" t="s">
        <v>1676</v>
      </c>
      <c r="J2304" t="s">
        <v>1668</v>
      </c>
      <c r="K2304" t="s">
        <v>1679</v>
      </c>
      <c r="L2304" t="s">
        <v>1658</v>
      </c>
      <c r="M2304" s="86">
        <v>40077</v>
      </c>
    </row>
    <row r="2305" spans="1:13" x14ac:dyDescent="0.2">
      <c r="A2305">
        <v>29762</v>
      </c>
      <c r="B2305" s="86">
        <v>40393</v>
      </c>
      <c r="C2305" t="s">
        <v>1671</v>
      </c>
      <c r="D2305">
        <v>33</v>
      </c>
      <c r="E2305">
        <v>3268.56</v>
      </c>
      <c r="F2305" t="s">
        <v>1672</v>
      </c>
      <c r="G2305">
        <v>74.349999999999994</v>
      </c>
      <c r="H2305" t="s">
        <v>1661</v>
      </c>
      <c r="I2305" t="s">
        <v>1676</v>
      </c>
      <c r="J2305" t="s">
        <v>1656</v>
      </c>
      <c r="K2305" t="s">
        <v>1673</v>
      </c>
      <c r="L2305" t="s">
        <v>1674</v>
      </c>
      <c r="M2305" s="86">
        <v>40394</v>
      </c>
    </row>
    <row r="2306" spans="1:13" x14ac:dyDescent="0.2">
      <c r="A2306">
        <v>15591</v>
      </c>
      <c r="B2306" s="86">
        <v>41066</v>
      </c>
      <c r="C2306" t="s">
        <v>1671</v>
      </c>
      <c r="D2306">
        <v>31</v>
      </c>
      <c r="E2306">
        <v>426.34</v>
      </c>
      <c r="F2306" t="s">
        <v>1660</v>
      </c>
      <c r="G2306">
        <v>5.16</v>
      </c>
      <c r="H2306" t="s">
        <v>1678</v>
      </c>
      <c r="I2306" t="s">
        <v>1662</v>
      </c>
      <c r="J2306" t="s">
        <v>1656</v>
      </c>
      <c r="K2306" t="s">
        <v>1657</v>
      </c>
      <c r="L2306" t="s">
        <v>1658</v>
      </c>
      <c r="M2306" s="86">
        <v>41068</v>
      </c>
    </row>
    <row r="2307" spans="1:13" x14ac:dyDescent="0.2">
      <c r="A2307">
        <v>54467</v>
      </c>
      <c r="B2307" s="86">
        <v>40469</v>
      </c>
      <c r="C2307" t="s">
        <v>1652</v>
      </c>
      <c r="D2307">
        <v>30</v>
      </c>
      <c r="E2307">
        <v>146.72</v>
      </c>
      <c r="F2307" t="s">
        <v>1660</v>
      </c>
      <c r="G2307">
        <v>2.0299999999999998</v>
      </c>
      <c r="H2307" t="s">
        <v>1654</v>
      </c>
      <c r="I2307" t="s">
        <v>1662</v>
      </c>
      <c r="J2307" t="s">
        <v>1656</v>
      </c>
      <c r="K2307" t="s">
        <v>1657</v>
      </c>
      <c r="L2307" t="s">
        <v>1670</v>
      </c>
      <c r="M2307" s="86">
        <v>40471</v>
      </c>
    </row>
    <row r="2308" spans="1:13" x14ac:dyDescent="0.2">
      <c r="A2308">
        <v>29349</v>
      </c>
      <c r="B2308" s="86">
        <v>40339</v>
      </c>
      <c r="C2308" t="s">
        <v>1659</v>
      </c>
      <c r="D2308">
        <v>46</v>
      </c>
      <c r="E2308">
        <v>2526.54</v>
      </c>
      <c r="F2308" t="s">
        <v>1660</v>
      </c>
      <c r="G2308">
        <v>2.5</v>
      </c>
      <c r="H2308" t="s">
        <v>1692</v>
      </c>
      <c r="I2308" t="s">
        <v>1662</v>
      </c>
      <c r="J2308" t="s">
        <v>1663</v>
      </c>
      <c r="K2308" t="s">
        <v>1664</v>
      </c>
      <c r="L2308" t="s">
        <v>1658</v>
      </c>
      <c r="M2308" s="86">
        <v>40341</v>
      </c>
    </row>
    <row r="2309" spans="1:13" x14ac:dyDescent="0.2">
      <c r="A2309">
        <v>52642</v>
      </c>
      <c r="B2309" s="86">
        <v>40708</v>
      </c>
      <c r="C2309" t="s">
        <v>1652</v>
      </c>
      <c r="D2309">
        <v>15</v>
      </c>
      <c r="E2309">
        <v>764.13</v>
      </c>
      <c r="F2309" t="s">
        <v>1660</v>
      </c>
      <c r="G2309">
        <v>4.8600000000000003</v>
      </c>
      <c r="H2309" t="s">
        <v>1661</v>
      </c>
      <c r="I2309" t="s">
        <v>1676</v>
      </c>
      <c r="J2309" t="s">
        <v>1668</v>
      </c>
      <c r="K2309" t="s">
        <v>1679</v>
      </c>
      <c r="L2309" t="s">
        <v>1658</v>
      </c>
      <c r="M2309" s="86">
        <v>40715</v>
      </c>
    </row>
    <row r="2310" spans="1:13" x14ac:dyDescent="0.2">
      <c r="A2310">
        <v>14115</v>
      </c>
      <c r="B2310" s="86">
        <v>40039</v>
      </c>
      <c r="C2310" t="s">
        <v>1666</v>
      </c>
      <c r="D2310">
        <v>46</v>
      </c>
      <c r="E2310">
        <v>3296.0619999999999</v>
      </c>
      <c r="F2310" t="s">
        <v>1660</v>
      </c>
      <c r="G2310">
        <v>10.78</v>
      </c>
      <c r="H2310" t="s">
        <v>1661</v>
      </c>
      <c r="I2310" t="s">
        <v>1655</v>
      </c>
      <c r="J2310" t="s">
        <v>1663</v>
      </c>
      <c r="K2310" t="s">
        <v>1664</v>
      </c>
      <c r="L2310" t="s">
        <v>1658</v>
      </c>
      <c r="M2310" s="86">
        <v>40041</v>
      </c>
    </row>
    <row r="2311" spans="1:13" x14ac:dyDescent="0.2">
      <c r="A2311">
        <v>56128</v>
      </c>
      <c r="B2311" s="86">
        <v>40389</v>
      </c>
      <c r="C2311" t="s">
        <v>1675</v>
      </c>
      <c r="D2311">
        <v>19</v>
      </c>
      <c r="E2311">
        <v>657.23199999999997</v>
      </c>
      <c r="F2311" t="s">
        <v>1672</v>
      </c>
      <c r="G2311">
        <v>46.59</v>
      </c>
      <c r="H2311" t="s">
        <v>1661</v>
      </c>
      <c r="I2311" t="s">
        <v>1662</v>
      </c>
      <c r="J2311" t="s">
        <v>1656</v>
      </c>
      <c r="K2311" t="s">
        <v>1691</v>
      </c>
      <c r="L2311" t="s">
        <v>1698</v>
      </c>
      <c r="M2311" s="86">
        <v>40390</v>
      </c>
    </row>
    <row r="2312" spans="1:13" x14ac:dyDescent="0.2">
      <c r="A2312">
        <v>47203</v>
      </c>
      <c r="B2312" s="86">
        <v>40165</v>
      </c>
      <c r="C2312" t="s">
        <v>1671</v>
      </c>
      <c r="D2312">
        <v>44</v>
      </c>
      <c r="E2312">
        <v>1016.26</v>
      </c>
      <c r="F2312" t="s">
        <v>1660</v>
      </c>
      <c r="G2312">
        <v>5.47</v>
      </c>
      <c r="H2312" t="s">
        <v>1688</v>
      </c>
      <c r="I2312" t="s">
        <v>1667</v>
      </c>
      <c r="J2312" t="s">
        <v>1668</v>
      </c>
      <c r="K2312" t="s">
        <v>1679</v>
      </c>
      <c r="L2312" t="s">
        <v>1658</v>
      </c>
      <c r="M2312" s="86">
        <v>40167</v>
      </c>
    </row>
    <row r="2313" spans="1:13" x14ac:dyDescent="0.2">
      <c r="A2313">
        <v>41891</v>
      </c>
      <c r="B2313" s="86">
        <v>40685</v>
      </c>
      <c r="C2313" t="s">
        <v>1659</v>
      </c>
      <c r="D2313">
        <v>22</v>
      </c>
      <c r="E2313">
        <v>846.59</v>
      </c>
      <c r="F2313" t="s">
        <v>1660</v>
      </c>
      <c r="G2313">
        <v>18.98</v>
      </c>
      <c r="H2313" t="s">
        <v>1661</v>
      </c>
      <c r="I2313" t="s">
        <v>1667</v>
      </c>
      <c r="J2313" t="s">
        <v>1656</v>
      </c>
      <c r="K2313" t="s">
        <v>1657</v>
      </c>
      <c r="L2313" t="s">
        <v>1658</v>
      </c>
      <c r="M2313" s="86">
        <v>40686</v>
      </c>
    </row>
    <row r="2314" spans="1:13" x14ac:dyDescent="0.2">
      <c r="A2314">
        <v>36068</v>
      </c>
      <c r="B2314" s="86">
        <v>39849</v>
      </c>
      <c r="C2314" t="s">
        <v>1671</v>
      </c>
      <c r="D2314">
        <v>23</v>
      </c>
      <c r="E2314">
        <v>6133.18</v>
      </c>
      <c r="F2314" t="s">
        <v>1672</v>
      </c>
      <c r="G2314">
        <v>23.19</v>
      </c>
      <c r="H2314" t="s">
        <v>1654</v>
      </c>
      <c r="I2314" t="s">
        <v>1662</v>
      </c>
      <c r="J2314" t="s">
        <v>1668</v>
      </c>
      <c r="K2314" t="s">
        <v>1702</v>
      </c>
      <c r="L2314" t="s">
        <v>1674</v>
      </c>
      <c r="M2314" s="86">
        <v>39850</v>
      </c>
    </row>
    <row r="2315" spans="1:13" x14ac:dyDescent="0.2">
      <c r="A2315">
        <v>27843</v>
      </c>
      <c r="B2315" s="86">
        <v>40426</v>
      </c>
      <c r="C2315" t="s">
        <v>1675</v>
      </c>
      <c r="D2315">
        <v>26</v>
      </c>
      <c r="E2315">
        <v>139.61000000000001</v>
      </c>
      <c r="F2315" t="s">
        <v>1660</v>
      </c>
      <c r="G2315">
        <v>4.93</v>
      </c>
      <c r="H2315" t="s">
        <v>1685</v>
      </c>
      <c r="I2315" t="s">
        <v>1676</v>
      </c>
      <c r="J2315" t="s">
        <v>1663</v>
      </c>
      <c r="K2315" t="s">
        <v>1677</v>
      </c>
      <c r="L2315" t="s">
        <v>1680</v>
      </c>
      <c r="M2315" s="86">
        <v>40428</v>
      </c>
    </row>
    <row r="2316" spans="1:13" x14ac:dyDescent="0.2">
      <c r="A2316">
        <v>51237</v>
      </c>
      <c r="B2316" s="86">
        <v>40978</v>
      </c>
      <c r="C2316" t="s">
        <v>1675</v>
      </c>
      <c r="D2316">
        <v>26</v>
      </c>
      <c r="E2316">
        <v>4769.0694999999996</v>
      </c>
      <c r="F2316" t="s">
        <v>1660</v>
      </c>
      <c r="G2316">
        <v>5.99</v>
      </c>
      <c r="H2316" t="s">
        <v>1661</v>
      </c>
      <c r="I2316" t="s">
        <v>1662</v>
      </c>
      <c r="J2316" t="s">
        <v>1663</v>
      </c>
      <c r="K2316" t="s">
        <v>1664</v>
      </c>
      <c r="L2316" t="s">
        <v>1658</v>
      </c>
      <c r="M2316" s="86">
        <v>40980</v>
      </c>
    </row>
    <row r="2317" spans="1:13" x14ac:dyDescent="0.2">
      <c r="A2317">
        <v>56514</v>
      </c>
      <c r="B2317" s="86">
        <v>40950</v>
      </c>
      <c r="C2317" t="s">
        <v>1652</v>
      </c>
      <c r="D2317">
        <v>3</v>
      </c>
      <c r="E2317">
        <v>110</v>
      </c>
      <c r="F2317" t="s">
        <v>1660</v>
      </c>
      <c r="G2317">
        <v>11.63</v>
      </c>
      <c r="H2317" t="s">
        <v>1683</v>
      </c>
      <c r="I2317" t="s">
        <v>1667</v>
      </c>
      <c r="J2317" t="s">
        <v>1668</v>
      </c>
      <c r="K2317" t="s">
        <v>1682</v>
      </c>
      <c r="L2317" t="s">
        <v>1658</v>
      </c>
      <c r="M2317" s="86">
        <v>40957</v>
      </c>
    </row>
    <row r="2318" spans="1:13" x14ac:dyDescent="0.2">
      <c r="A2318">
        <v>38304</v>
      </c>
      <c r="B2318" s="86">
        <v>40624</v>
      </c>
      <c r="C2318" t="s">
        <v>1659</v>
      </c>
      <c r="D2318">
        <v>7</v>
      </c>
      <c r="E2318">
        <v>30.1</v>
      </c>
      <c r="F2318" t="s">
        <v>1660</v>
      </c>
      <c r="G2318">
        <v>5.47</v>
      </c>
      <c r="H2318" t="s">
        <v>1688</v>
      </c>
      <c r="I2318" t="s">
        <v>1655</v>
      </c>
      <c r="J2318" t="s">
        <v>1668</v>
      </c>
      <c r="K2318" t="s">
        <v>1682</v>
      </c>
      <c r="L2318" t="s">
        <v>1658</v>
      </c>
      <c r="M2318" s="86">
        <v>40626</v>
      </c>
    </row>
    <row r="2319" spans="1:13" x14ac:dyDescent="0.2">
      <c r="A2319">
        <v>46048</v>
      </c>
      <c r="B2319" s="86">
        <v>41254</v>
      </c>
      <c r="C2319" t="s">
        <v>1675</v>
      </c>
      <c r="D2319">
        <v>35</v>
      </c>
      <c r="E2319">
        <v>447.25</v>
      </c>
      <c r="F2319" t="s">
        <v>1660</v>
      </c>
      <c r="G2319">
        <v>4.51</v>
      </c>
      <c r="H2319" t="s">
        <v>1685</v>
      </c>
      <c r="I2319" t="s">
        <v>1676</v>
      </c>
      <c r="J2319" t="s">
        <v>1668</v>
      </c>
      <c r="K2319" t="s">
        <v>1694</v>
      </c>
      <c r="L2319" t="s">
        <v>1658</v>
      </c>
      <c r="M2319" s="86">
        <v>41256</v>
      </c>
    </row>
    <row r="2320" spans="1:13" x14ac:dyDescent="0.2">
      <c r="A2320">
        <v>48900</v>
      </c>
      <c r="B2320" s="86">
        <v>39894</v>
      </c>
      <c r="C2320" t="s">
        <v>1666</v>
      </c>
      <c r="D2320">
        <v>27</v>
      </c>
      <c r="E2320">
        <v>337.61</v>
      </c>
      <c r="F2320" t="s">
        <v>1660</v>
      </c>
      <c r="G2320">
        <v>6.35</v>
      </c>
      <c r="H2320" t="s">
        <v>1688</v>
      </c>
      <c r="I2320" t="s">
        <v>1662</v>
      </c>
      <c r="J2320" t="s">
        <v>1668</v>
      </c>
      <c r="K2320" t="s">
        <v>1679</v>
      </c>
      <c r="L2320" t="s">
        <v>1658</v>
      </c>
      <c r="M2320" s="86">
        <v>39896</v>
      </c>
    </row>
    <row r="2321" spans="1:13" x14ac:dyDescent="0.2">
      <c r="A2321">
        <v>166</v>
      </c>
      <c r="B2321" s="86">
        <v>40797</v>
      </c>
      <c r="C2321" t="s">
        <v>1659</v>
      </c>
      <c r="D2321">
        <v>10</v>
      </c>
      <c r="E2321">
        <v>567.93600000000004</v>
      </c>
      <c r="F2321" t="s">
        <v>1653</v>
      </c>
      <c r="G2321">
        <v>8.99</v>
      </c>
      <c r="H2321" t="s">
        <v>1690</v>
      </c>
      <c r="I2321" t="s">
        <v>1655</v>
      </c>
      <c r="J2321" t="s">
        <v>1663</v>
      </c>
      <c r="K2321" t="s">
        <v>1664</v>
      </c>
      <c r="L2321" t="s">
        <v>1658</v>
      </c>
      <c r="M2321" s="86">
        <v>40799</v>
      </c>
    </row>
    <row r="2322" spans="1:13" x14ac:dyDescent="0.2">
      <c r="A2322">
        <v>13157</v>
      </c>
      <c r="B2322" s="86">
        <v>40950</v>
      </c>
      <c r="C2322" t="s">
        <v>1675</v>
      </c>
      <c r="D2322">
        <v>2</v>
      </c>
      <c r="E2322">
        <v>38.93</v>
      </c>
      <c r="F2322" t="s">
        <v>1660</v>
      </c>
      <c r="G2322">
        <v>4.8099999999999996</v>
      </c>
      <c r="H2322" t="s">
        <v>1681</v>
      </c>
      <c r="I2322" t="s">
        <v>1667</v>
      </c>
      <c r="J2322" t="s">
        <v>1663</v>
      </c>
      <c r="K2322" t="s">
        <v>1664</v>
      </c>
      <c r="L2322" t="s">
        <v>1665</v>
      </c>
      <c r="M2322" s="86">
        <v>40951</v>
      </c>
    </row>
    <row r="2323" spans="1:13" x14ac:dyDescent="0.2">
      <c r="A2323">
        <v>25155</v>
      </c>
      <c r="B2323" s="86">
        <v>40198</v>
      </c>
      <c r="C2323" t="s">
        <v>1652</v>
      </c>
      <c r="D2323">
        <v>3</v>
      </c>
      <c r="E2323">
        <v>30.37</v>
      </c>
      <c r="F2323" t="s">
        <v>1653</v>
      </c>
      <c r="G2323">
        <v>5.49</v>
      </c>
      <c r="H2323" t="s">
        <v>1688</v>
      </c>
      <c r="I2323" t="s">
        <v>1667</v>
      </c>
      <c r="J2323" t="s">
        <v>1668</v>
      </c>
      <c r="K2323" t="s">
        <v>1679</v>
      </c>
      <c r="L2323" t="s">
        <v>1658</v>
      </c>
      <c r="M2323" s="86">
        <v>40203</v>
      </c>
    </row>
    <row r="2324" spans="1:13" x14ac:dyDescent="0.2">
      <c r="A2324">
        <v>39266</v>
      </c>
      <c r="B2324" s="86">
        <v>41148</v>
      </c>
      <c r="C2324" t="s">
        <v>1659</v>
      </c>
      <c r="D2324">
        <v>14</v>
      </c>
      <c r="E2324">
        <v>36.409999999999997</v>
      </c>
      <c r="F2324" t="s">
        <v>1660</v>
      </c>
      <c r="G2324">
        <v>0.5</v>
      </c>
      <c r="H2324" t="s">
        <v>1683</v>
      </c>
      <c r="I2324" t="s">
        <v>1662</v>
      </c>
      <c r="J2324" t="s">
        <v>1668</v>
      </c>
      <c r="K2324" t="s">
        <v>1697</v>
      </c>
      <c r="L2324" t="s">
        <v>1658</v>
      </c>
      <c r="M2324" s="86">
        <v>41150</v>
      </c>
    </row>
    <row r="2325" spans="1:13" x14ac:dyDescent="0.2">
      <c r="A2325">
        <v>17959</v>
      </c>
      <c r="B2325" s="86">
        <v>41161</v>
      </c>
      <c r="C2325" t="s">
        <v>1675</v>
      </c>
      <c r="D2325">
        <v>28</v>
      </c>
      <c r="E2325">
        <v>1201.68</v>
      </c>
      <c r="F2325" t="s">
        <v>1660</v>
      </c>
      <c r="G2325">
        <v>19.989999999999998</v>
      </c>
      <c r="H2325" t="s">
        <v>1683</v>
      </c>
      <c r="I2325" t="s">
        <v>1676</v>
      </c>
      <c r="J2325" t="s">
        <v>1668</v>
      </c>
      <c r="K2325" t="s">
        <v>1679</v>
      </c>
      <c r="L2325" t="s">
        <v>1658</v>
      </c>
      <c r="M2325" s="86">
        <v>41164</v>
      </c>
    </row>
    <row r="2326" spans="1:13" x14ac:dyDescent="0.2">
      <c r="A2326">
        <v>8295</v>
      </c>
      <c r="B2326" s="86">
        <v>39904</v>
      </c>
      <c r="C2326" t="s">
        <v>1659</v>
      </c>
      <c r="D2326">
        <v>30</v>
      </c>
      <c r="E2326">
        <v>835.15049999999997</v>
      </c>
      <c r="F2326" t="s">
        <v>1660</v>
      </c>
      <c r="G2326">
        <v>1.1000000000000001</v>
      </c>
      <c r="H2326" t="s">
        <v>1693</v>
      </c>
      <c r="I2326" t="s">
        <v>1655</v>
      </c>
      <c r="J2326" t="s">
        <v>1663</v>
      </c>
      <c r="K2326" t="s">
        <v>1664</v>
      </c>
      <c r="L2326" t="s">
        <v>1658</v>
      </c>
      <c r="M2326" s="86">
        <v>39906</v>
      </c>
    </row>
    <row r="2327" spans="1:13" x14ac:dyDescent="0.2">
      <c r="A2327">
        <v>45030</v>
      </c>
      <c r="B2327" s="86">
        <v>40383</v>
      </c>
      <c r="C2327" t="s">
        <v>1659</v>
      </c>
      <c r="D2327">
        <v>1</v>
      </c>
      <c r="E2327">
        <v>18.16</v>
      </c>
      <c r="F2327" t="s">
        <v>1660</v>
      </c>
      <c r="G2327">
        <v>6.13</v>
      </c>
      <c r="H2327" t="s">
        <v>1683</v>
      </c>
      <c r="I2327" t="s">
        <v>1655</v>
      </c>
      <c r="J2327" t="s">
        <v>1668</v>
      </c>
      <c r="K2327" t="s">
        <v>1694</v>
      </c>
      <c r="L2327" t="s">
        <v>1658</v>
      </c>
      <c r="M2327" s="86">
        <v>40385</v>
      </c>
    </row>
    <row r="2328" spans="1:13" x14ac:dyDescent="0.2">
      <c r="A2328">
        <v>10371</v>
      </c>
      <c r="B2328" s="86">
        <v>40072</v>
      </c>
      <c r="C2328" t="s">
        <v>1659</v>
      </c>
      <c r="D2328">
        <v>10</v>
      </c>
      <c r="E2328">
        <v>156.15</v>
      </c>
      <c r="F2328" t="s">
        <v>1653</v>
      </c>
      <c r="G2328">
        <v>7.42</v>
      </c>
      <c r="H2328" t="s">
        <v>1661</v>
      </c>
      <c r="I2328" t="s">
        <v>1667</v>
      </c>
      <c r="J2328" t="s">
        <v>1668</v>
      </c>
      <c r="K2328" t="s">
        <v>1684</v>
      </c>
      <c r="L2328" t="s">
        <v>1680</v>
      </c>
      <c r="M2328" s="86">
        <v>40074</v>
      </c>
    </row>
    <row r="2329" spans="1:13" x14ac:dyDescent="0.2">
      <c r="A2329">
        <v>55011</v>
      </c>
      <c r="B2329" s="86">
        <v>40912</v>
      </c>
      <c r="C2329" t="s">
        <v>1671</v>
      </c>
      <c r="D2329">
        <v>48</v>
      </c>
      <c r="E2329">
        <v>452.28</v>
      </c>
      <c r="F2329" t="s">
        <v>1660</v>
      </c>
      <c r="G2329">
        <v>4.82</v>
      </c>
      <c r="H2329" t="s">
        <v>1685</v>
      </c>
      <c r="I2329" t="s">
        <v>1662</v>
      </c>
      <c r="J2329" t="s">
        <v>1668</v>
      </c>
      <c r="K2329" t="s">
        <v>1669</v>
      </c>
      <c r="L2329" t="s">
        <v>1670</v>
      </c>
      <c r="M2329" s="86">
        <v>40913</v>
      </c>
    </row>
    <row r="2330" spans="1:13" x14ac:dyDescent="0.2">
      <c r="A2330">
        <v>56291</v>
      </c>
      <c r="B2330" s="86">
        <v>41169</v>
      </c>
      <c r="C2330" t="s">
        <v>1666</v>
      </c>
      <c r="D2330">
        <v>47</v>
      </c>
      <c r="E2330">
        <v>1200.7</v>
      </c>
      <c r="F2330" t="s">
        <v>1660</v>
      </c>
      <c r="G2330">
        <v>8.7899999999999991</v>
      </c>
      <c r="H2330" t="s">
        <v>1683</v>
      </c>
      <c r="I2330" t="s">
        <v>1667</v>
      </c>
      <c r="J2330" t="s">
        <v>1668</v>
      </c>
      <c r="K2330" t="s">
        <v>1694</v>
      </c>
      <c r="L2330" t="s">
        <v>1658</v>
      </c>
      <c r="M2330" s="86">
        <v>41170</v>
      </c>
    </row>
    <row r="2331" spans="1:13" x14ac:dyDescent="0.2">
      <c r="A2331">
        <v>40036</v>
      </c>
      <c r="B2331" s="86">
        <v>40336</v>
      </c>
      <c r="C2331" t="s">
        <v>1666</v>
      </c>
      <c r="D2331">
        <v>10</v>
      </c>
      <c r="E2331">
        <v>568.33550000000002</v>
      </c>
      <c r="F2331" t="s">
        <v>1660</v>
      </c>
      <c r="G2331">
        <v>8.99</v>
      </c>
      <c r="H2331" t="s">
        <v>1678</v>
      </c>
      <c r="I2331" t="s">
        <v>1676</v>
      </c>
      <c r="J2331" t="s">
        <v>1663</v>
      </c>
      <c r="K2331" t="s">
        <v>1664</v>
      </c>
      <c r="L2331" t="s">
        <v>1658</v>
      </c>
      <c r="M2331" s="86">
        <v>40337</v>
      </c>
    </row>
    <row r="2332" spans="1:13" x14ac:dyDescent="0.2">
      <c r="A2332">
        <v>59905</v>
      </c>
      <c r="B2332" s="86">
        <v>41013</v>
      </c>
      <c r="C2332" t="s">
        <v>1659</v>
      </c>
      <c r="D2332">
        <v>5</v>
      </c>
      <c r="E2332">
        <v>26.5</v>
      </c>
      <c r="F2332" t="s">
        <v>1653</v>
      </c>
      <c r="G2332">
        <v>1.2</v>
      </c>
      <c r="H2332" t="s">
        <v>1654</v>
      </c>
      <c r="I2332" t="s">
        <v>1662</v>
      </c>
      <c r="J2332" t="s">
        <v>1668</v>
      </c>
      <c r="K2332" t="s">
        <v>1669</v>
      </c>
      <c r="L2332" t="s">
        <v>1670</v>
      </c>
      <c r="M2332" s="86">
        <v>41014</v>
      </c>
    </row>
    <row r="2333" spans="1:13" x14ac:dyDescent="0.2">
      <c r="A2333">
        <v>48452</v>
      </c>
      <c r="B2333" s="86">
        <v>40460</v>
      </c>
      <c r="C2333" t="s">
        <v>1659</v>
      </c>
      <c r="D2333">
        <v>32</v>
      </c>
      <c r="E2333">
        <v>1859.01</v>
      </c>
      <c r="F2333" t="s">
        <v>1672</v>
      </c>
      <c r="G2333">
        <v>30</v>
      </c>
      <c r="H2333" t="s">
        <v>1692</v>
      </c>
      <c r="I2333" t="s">
        <v>1667</v>
      </c>
      <c r="J2333" t="s">
        <v>1656</v>
      </c>
      <c r="K2333" t="s">
        <v>1673</v>
      </c>
      <c r="L2333" t="s">
        <v>1674</v>
      </c>
      <c r="M2333" s="86">
        <v>40462</v>
      </c>
    </row>
    <row r="2334" spans="1:13" x14ac:dyDescent="0.2">
      <c r="A2334">
        <v>58725</v>
      </c>
      <c r="B2334" s="86">
        <v>40318</v>
      </c>
      <c r="C2334" t="s">
        <v>1666</v>
      </c>
      <c r="D2334">
        <v>20</v>
      </c>
      <c r="E2334">
        <v>148.31</v>
      </c>
      <c r="F2334" t="s">
        <v>1660</v>
      </c>
      <c r="G2334">
        <v>2.17</v>
      </c>
      <c r="H2334" t="s">
        <v>1661</v>
      </c>
      <c r="I2334" t="s">
        <v>1667</v>
      </c>
      <c r="J2334" t="s">
        <v>1668</v>
      </c>
      <c r="K2334" t="s">
        <v>1679</v>
      </c>
      <c r="L2334" t="s">
        <v>1670</v>
      </c>
      <c r="M2334" s="86">
        <v>40319</v>
      </c>
    </row>
    <row r="2335" spans="1:13" x14ac:dyDescent="0.2">
      <c r="A2335">
        <v>9857</v>
      </c>
      <c r="B2335" s="86">
        <v>40309</v>
      </c>
      <c r="C2335" t="s">
        <v>1659</v>
      </c>
      <c r="D2335">
        <v>16</v>
      </c>
      <c r="E2335">
        <v>292.97800000000001</v>
      </c>
      <c r="F2335" t="s">
        <v>1660</v>
      </c>
      <c r="G2335">
        <v>3.3</v>
      </c>
      <c r="H2335" t="s">
        <v>1661</v>
      </c>
      <c r="I2335" t="s">
        <v>1676</v>
      </c>
      <c r="J2335" t="s">
        <v>1663</v>
      </c>
      <c r="K2335" t="s">
        <v>1664</v>
      </c>
      <c r="L2335" t="s">
        <v>1680</v>
      </c>
      <c r="M2335" s="86">
        <v>40311</v>
      </c>
    </row>
    <row r="2336" spans="1:13" x14ac:dyDescent="0.2">
      <c r="A2336">
        <v>46048</v>
      </c>
      <c r="B2336" s="86">
        <v>41254</v>
      </c>
      <c r="C2336" t="s">
        <v>1675</v>
      </c>
      <c r="D2336">
        <v>10</v>
      </c>
      <c r="E2336">
        <v>135.77000000000001</v>
      </c>
      <c r="F2336" t="s">
        <v>1653</v>
      </c>
      <c r="G2336">
        <v>3.14</v>
      </c>
      <c r="H2336" t="s">
        <v>1685</v>
      </c>
      <c r="I2336" t="s">
        <v>1676</v>
      </c>
      <c r="J2336" t="s">
        <v>1668</v>
      </c>
      <c r="K2336" t="s">
        <v>1684</v>
      </c>
      <c r="L2336" t="s">
        <v>1680</v>
      </c>
      <c r="M2336" s="86">
        <v>41256</v>
      </c>
    </row>
    <row r="2337" spans="1:13" x14ac:dyDescent="0.2">
      <c r="A2337">
        <v>23136</v>
      </c>
      <c r="B2337" s="86">
        <v>40081</v>
      </c>
      <c r="C2337" t="s">
        <v>1666</v>
      </c>
      <c r="D2337">
        <v>43</v>
      </c>
      <c r="E2337">
        <v>220.47</v>
      </c>
      <c r="F2337" t="s">
        <v>1660</v>
      </c>
      <c r="G2337">
        <v>4.62</v>
      </c>
      <c r="H2337" t="s">
        <v>1654</v>
      </c>
      <c r="I2337" t="s">
        <v>1662</v>
      </c>
      <c r="J2337" t="s">
        <v>1663</v>
      </c>
      <c r="K2337" t="s">
        <v>1677</v>
      </c>
      <c r="L2337" t="s">
        <v>1680</v>
      </c>
      <c r="M2337" s="86">
        <v>40082</v>
      </c>
    </row>
    <row r="2338" spans="1:13" x14ac:dyDescent="0.2">
      <c r="A2338">
        <v>2752</v>
      </c>
      <c r="B2338" s="86">
        <v>40500</v>
      </c>
      <c r="C2338" t="s">
        <v>1659</v>
      </c>
      <c r="D2338">
        <v>10</v>
      </c>
      <c r="E2338">
        <v>365.62</v>
      </c>
      <c r="F2338" t="s">
        <v>1660</v>
      </c>
      <c r="G2338">
        <v>8.2200000000000006</v>
      </c>
      <c r="H2338" t="s">
        <v>1661</v>
      </c>
      <c r="I2338" t="s">
        <v>1662</v>
      </c>
      <c r="J2338" t="s">
        <v>1668</v>
      </c>
      <c r="K2338" t="s">
        <v>1694</v>
      </c>
      <c r="L2338" t="s">
        <v>1658</v>
      </c>
      <c r="M2338" s="86">
        <v>40500</v>
      </c>
    </row>
    <row r="2339" spans="1:13" x14ac:dyDescent="0.2">
      <c r="A2339">
        <v>37925</v>
      </c>
      <c r="B2339" s="86">
        <v>40447</v>
      </c>
      <c r="C2339" t="s">
        <v>1675</v>
      </c>
      <c r="D2339">
        <v>46</v>
      </c>
      <c r="E2339">
        <v>3780.16</v>
      </c>
      <c r="F2339" t="s">
        <v>1672</v>
      </c>
      <c r="G2339">
        <v>14</v>
      </c>
      <c r="H2339" t="s">
        <v>1654</v>
      </c>
      <c r="I2339" t="s">
        <v>1667</v>
      </c>
      <c r="J2339" t="s">
        <v>1663</v>
      </c>
      <c r="K2339" t="s">
        <v>1695</v>
      </c>
      <c r="L2339" t="s">
        <v>1674</v>
      </c>
      <c r="M2339" s="86">
        <v>40448</v>
      </c>
    </row>
    <row r="2340" spans="1:13" x14ac:dyDescent="0.2">
      <c r="A2340">
        <v>10436</v>
      </c>
      <c r="B2340" s="86">
        <v>40545</v>
      </c>
      <c r="C2340" t="s">
        <v>1652</v>
      </c>
      <c r="D2340">
        <v>24</v>
      </c>
      <c r="E2340">
        <v>138.75</v>
      </c>
      <c r="F2340" t="s">
        <v>1660</v>
      </c>
      <c r="G2340">
        <v>1</v>
      </c>
      <c r="H2340" t="s">
        <v>1683</v>
      </c>
      <c r="I2340" t="s">
        <v>1667</v>
      </c>
      <c r="J2340" t="s">
        <v>1668</v>
      </c>
      <c r="K2340" t="s">
        <v>1669</v>
      </c>
      <c r="L2340" t="s">
        <v>1670</v>
      </c>
      <c r="M2340" s="86">
        <v>40552</v>
      </c>
    </row>
    <row r="2341" spans="1:13" x14ac:dyDescent="0.2">
      <c r="A2341">
        <v>46372</v>
      </c>
      <c r="B2341" s="86">
        <v>40600</v>
      </c>
      <c r="C2341" t="s">
        <v>1659</v>
      </c>
      <c r="D2341">
        <v>7</v>
      </c>
      <c r="E2341">
        <v>375.57</v>
      </c>
      <c r="F2341" t="s">
        <v>1660</v>
      </c>
      <c r="G2341">
        <v>16.11</v>
      </c>
      <c r="H2341" t="s">
        <v>1690</v>
      </c>
      <c r="I2341" t="s">
        <v>1655</v>
      </c>
      <c r="J2341" t="s">
        <v>1668</v>
      </c>
      <c r="K2341" t="s">
        <v>1682</v>
      </c>
      <c r="L2341" t="s">
        <v>1658</v>
      </c>
      <c r="M2341" s="86">
        <v>40600</v>
      </c>
    </row>
    <row r="2342" spans="1:13" x14ac:dyDescent="0.2">
      <c r="A2342">
        <v>41539</v>
      </c>
      <c r="B2342" s="86">
        <v>40666</v>
      </c>
      <c r="C2342" t="s">
        <v>1659</v>
      </c>
      <c r="D2342">
        <v>41</v>
      </c>
      <c r="E2342">
        <v>2303.7125000000001</v>
      </c>
      <c r="F2342" t="s">
        <v>1660</v>
      </c>
      <c r="G2342">
        <v>8.99</v>
      </c>
      <c r="H2342" t="s">
        <v>1654</v>
      </c>
      <c r="I2342" t="s">
        <v>1655</v>
      </c>
      <c r="J2342" t="s">
        <v>1663</v>
      </c>
      <c r="K2342" t="s">
        <v>1664</v>
      </c>
      <c r="L2342" t="s">
        <v>1658</v>
      </c>
      <c r="M2342" s="86">
        <v>40667</v>
      </c>
    </row>
    <row r="2343" spans="1:13" x14ac:dyDescent="0.2">
      <c r="A2343">
        <v>33189</v>
      </c>
      <c r="B2343" s="86">
        <v>40137</v>
      </c>
      <c r="C2343" t="s">
        <v>1652</v>
      </c>
      <c r="D2343">
        <v>5</v>
      </c>
      <c r="E2343">
        <v>50.19</v>
      </c>
      <c r="F2343" t="s">
        <v>1660</v>
      </c>
      <c r="G2343">
        <v>2.06</v>
      </c>
      <c r="H2343" t="s">
        <v>1685</v>
      </c>
      <c r="I2343" t="s">
        <v>1655</v>
      </c>
      <c r="J2343" t="s">
        <v>1668</v>
      </c>
      <c r="K2343" t="s">
        <v>1679</v>
      </c>
      <c r="L2343" t="s">
        <v>1670</v>
      </c>
      <c r="M2343" s="86">
        <v>40141</v>
      </c>
    </row>
    <row r="2344" spans="1:13" x14ac:dyDescent="0.2">
      <c r="A2344">
        <v>3749</v>
      </c>
      <c r="B2344" s="86">
        <v>40597</v>
      </c>
      <c r="C2344" t="s">
        <v>1675</v>
      </c>
      <c r="D2344">
        <v>27</v>
      </c>
      <c r="E2344">
        <v>353.62</v>
      </c>
      <c r="F2344" t="s">
        <v>1660</v>
      </c>
      <c r="G2344">
        <v>1.49</v>
      </c>
      <c r="H2344" t="s">
        <v>1690</v>
      </c>
      <c r="I2344" t="s">
        <v>1655</v>
      </c>
      <c r="J2344" t="s">
        <v>1668</v>
      </c>
      <c r="K2344" t="s">
        <v>1682</v>
      </c>
      <c r="L2344" t="s">
        <v>1658</v>
      </c>
      <c r="M2344" s="86">
        <v>40599</v>
      </c>
    </row>
    <row r="2345" spans="1:13" x14ac:dyDescent="0.2">
      <c r="A2345">
        <v>14950</v>
      </c>
      <c r="B2345" s="86">
        <v>40447</v>
      </c>
      <c r="C2345" t="s">
        <v>1652</v>
      </c>
      <c r="D2345">
        <v>48</v>
      </c>
      <c r="E2345">
        <v>525</v>
      </c>
      <c r="F2345" t="s">
        <v>1660</v>
      </c>
      <c r="G2345">
        <v>2.89</v>
      </c>
      <c r="H2345" t="s">
        <v>1681</v>
      </c>
      <c r="I2345" t="s">
        <v>1662</v>
      </c>
      <c r="J2345" t="s">
        <v>1668</v>
      </c>
      <c r="K2345" t="s">
        <v>1669</v>
      </c>
      <c r="L2345" t="s">
        <v>1680</v>
      </c>
      <c r="M2345" s="86">
        <v>40447</v>
      </c>
    </row>
    <row r="2346" spans="1:13" x14ac:dyDescent="0.2">
      <c r="A2346">
        <v>12929</v>
      </c>
      <c r="B2346" s="86">
        <v>40420</v>
      </c>
      <c r="C2346" t="s">
        <v>1671</v>
      </c>
      <c r="D2346">
        <v>19</v>
      </c>
      <c r="E2346">
        <v>5297.47</v>
      </c>
      <c r="F2346" t="s">
        <v>1672</v>
      </c>
      <c r="G2346">
        <v>50</v>
      </c>
      <c r="H2346" t="s">
        <v>1678</v>
      </c>
      <c r="I2346" t="s">
        <v>1667</v>
      </c>
      <c r="J2346" t="s">
        <v>1656</v>
      </c>
      <c r="K2346" t="s">
        <v>1673</v>
      </c>
      <c r="L2346" t="s">
        <v>1674</v>
      </c>
      <c r="M2346" s="86">
        <v>40421</v>
      </c>
    </row>
    <row r="2347" spans="1:13" x14ac:dyDescent="0.2">
      <c r="A2347">
        <v>55202</v>
      </c>
      <c r="B2347" s="86">
        <v>40779</v>
      </c>
      <c r="C2347" t="s">
        <v>1652</v>
      </c>
      <c r="D2347">
        <v>33</v>
      </c>
      <c r="E2347">
        <v>3093.76</v>
      </c>
      <c r="F2347" t="s">
        <v>1653</v>
      </c>
      <c r="G2347">
        <v>35</v>
      </c>
      <c r="H2347" t="s">
        <v>1683</v>
      </c>
      <c r="I2347" t="s">
        <v>1662</v>
      </c>
      <c r="J2347" t="s">
        <v>1668</v>
      </c>
      <c r="K2347" t="s">
        <v>1694</v>
      </c>
      <c r="L2347" t="s">
        <v>1687</v>
      </c>
      <c r="M2347" s="86">
        <v>40781</v>
      </c>
    </row>
    <row r="2348" spans="1:13" x14ac:dyDescent="0.2">
      <c r="A2348">
        <v>23361</v>
      </c>
      <c r="B2348" s="86">
        <v>40362</v>
      </c>
      <c r="C2348" t="s">
        <v>1671</v>
      </c>
      <c r="D2348">
        <v>7</v>
      </c>
      <c r="E2348">
        <v>373.27749999999997</v>
      </c>
      <c r="F2348" t="s">
        <v>1660</v>
      </c>
      <c r="G2348">
        <v>5.26</v>
      </c>
      <c r="H2348" t="s">
        <v>1681</v>
      </c>
      <c r="I2348" t="s">
        <v>1667</v>
      </c>
      <c r="J2348" t="s">
        <v>1663</v>
      </c>
      <c r="K2348" t="s">
        <v>1664</v>
      </c>
      <c r="L2348" t="s">
        <v>1658</v>
      </c>
      <c r="M2348" s="86">
        <v>40362</v>
      </c>
    </row>
    <row r="2349" spans="1:13" x14ac:dyDescent="0.2">
      <c r="A2349">
        <v>58368</v>
      </c>
      <c r="B2349" s="86">
        <v>41099</v>
      </c>
      <c r="C2349" t="s">
        <v>1659</v>
      </c>
      <c r="D2349">
        <v>39</v>
      </c>
      <c r="E2349">
        <v>272.07</v>
      </c>
      <c r="F2349" t="s">
        <v>1660</v>
      </c>
      <c r="G2349">
        <v>9.5399999999999991</v>
      </c>
      <c r="H2349" t="s">
        <v>1689</v>
      </c>
      <c r="I2349" t="s">
        <v>1667</v>
      </c>
      <c r="J2349" t="s">
        <v>1668</v>
      </c>
      <c r="K2349" t="s">
        <v>1679</v>
      </c>
      <c r="L2349" t="s">
        <v>1658</v>
      </c>
      <c r="M2349" s="86">
        <v>41100</v>
      </c>
    </row>
    <row r="2350" spans="1:13" x14ac:dyDescent="0.2">
      <c r="A2350">
        <v>2656</v>
      </c>
      <c r="B2350" s="86">
        <v>40301</v>
      </c>
      <c r="C2350" t="s">
        <v>1671</v>
      </c>
      <c r="D2350">
        <v>3</v>
      </c>
      <c r="E2350">
        <v>523.11</v>
      </c>
      <c r="F2350" t="s">
        <v>1672</v>
      </c>
      <c r="G2350">
        <v>60</v>
      </c>
      <c r="H2350" t="s">
        <v>1692</v>
      </c>
      <c r="I2350" t="s">
        <v>1655</v>
      </c>
      <c r="J2350" t="s">
        <v>1656</v>
      </c>
      <c r="K2350" t="s">
        <v>1691</v>
      </c>
      <c r="L2350" t="s">
        <v>1674</v>
      </c>
      <c r="M2350" s="86">
        <v>40302</v>
      </c>
    </row>
    <row r="2351" spans="1:13" x14ac:dyDescent="0.2">
      <c r="A2351">
        <v>39169</v>
      </c>
      <c r="B2351" s="86">
        <v>40781</v>
      </c>
      <c r="C2351" t="s">
        <v>1675</v>
      </c>
      <c r="D2351">
        <v>5</v>
      </c>
      <c r="E2351">
        <v>24.91</v>
      </c>
      <c r="F2351" t="s">
        <v>1660</v>
      </c>
      <c r="G2351">
        <v>0.71</v>
      </c>
      <c r="H2351" t="s">
        <v>1683</v>
      </c>
      <c r="I2351" t="s">
        <v>1676</v>
      </c>
      <c r="J2351" t="s">
        <v>1668</v>
      </c>
      <c r="K2351" t="s">
        <v>1669</v>
      </c>
      <c r="L2351" t="s">
        <v>1670</v>
      </c>
      <c r="M2351" s="86">
        <v>40782</v>
      </c>
    </row>
    <row r="2352" spans="1:13" x14ac:dyDescent="0.2">
      <c r="A2352">
        <v>45376</v>
      </c>
      <c r="B2352" s="86">
        <v>40879</v>
      </c>
      <c r="C2352" t="s">
        <v>1671</v>
      </c>
      <c r="D2352">
        <v>19</v>
      </c>
      <c r="E2352">
        <v>6648.58</v>
      </c>
      <c r="F2352" t="s">
        <v>1672</v>
      </c>
      <c r="G2352">
        <v>99</v>
      </c>
      <c r="H2352" t="s">
        <v>1683</v>
      </c>
      <c r="I2352" t="s">
        <v>1655</v>
      </c>
      <c r="J2352" t="s">
        <v>1668</v>
      </c>
      <c r="K2352" t="s">
        <v>1694</v>
      </c>
      <c r="L2352" t="s">
        <v>1674</v>
      </c>
      <c r="M2352" s="86">
        <v>40880</v>
      </c>
    </row>
    <row r="2353" spans="1:13" x14ac:dyDescent="0.2">
      <c r="A2353">
        <v>55136</v>
      </c>
      <c r="B2353" s="86">
        <v>40460</v>
      </c>
      <c r="C2353" t="s">
        <v>1671</v>
      </c>
      <c r="D2353">
        <v>29</v>
      </c>
      <c r="E2353">
        <v>134.68</v>
      </c>
      <c r="F2353" t="s">
        <v>1660</v>
      </c>
      <c r="G2353">
        <v>4.7</v>
      </c>
      <c r="H2353" t="s">
        <v>1688</v>
      </c>
      <c r="I2353" t="s">
        <v>1676</v>
      </c>
      <c r="J2353" t="s">
        <v>1668</v>
      </c>
      <c r="K2353" t="s">
        <v>1679</v>
      </c>
      <c r="L2353" t="s">
        <v>1658</v>
      </c>
      <c r="M2353" s="86">
        <v>40462</v>
      </c>
    </row>
    <row r="2354" spans="1:13" x14ac:dyDescent="0.2">
      <c r="A2354">
        <v>20032</v>
      </c>
      <c r="B2354" s="86">
        <v>41218</v>
      </c>
      <c r="C2354" t="s">
        <v>1675</v>
      </c>
      <c r="D2354">
        <v>8</v>
      </c>
      <c r="E2354">
        <v>137.38</v>
      </c>
      <c r="F2354" t="s">
        <v>1660</v>
      </c>
      <c r="G2354">
        <v>1.99</v>
      </c>
      <c r="H2354" t="s">
        <v>1688</v>
      </c>
      <c r="I2354" t="s">
        <v>1667</v>
      </c>
      <c r="J2354" t="s">
        <v>1663</v>
      </c>
      <c r="K2354" t="s">
        <v>1677</v>
      </c>
      <c r="L2354" t="s">
        <v>1680</v>
      </c>
      <c r="M2354" s="86">
        <v>41220</v>
      </c>
    </row>
    <row r="2355" spans="1:13" x14ac:dyDescent="0.2">
      <c r="A2355">
        <v>38530</v>
      </c>
      <c r="B2355" s="86">
        <v>40650</v>
      </c>
      <c r="C2355" t="s">
        <v>1671</v>
      </c>
      <c r="D2355">
        <v>13</v>
      </c>
      <c r="E2355">
        <v>642.66</v>
      </c>
      <c r="F2355" t="s">
        <v>1660</v>
      </c>
      <c r="G2355">
        <v>19.989999999999998</v>
      </c>
      <c r="H2355" t="s">
        <v>1661</v>
      </c>
      <c r="I2355" t="s">
        <v>1676</v>
      </c>
      <c r="J2355" t="s">
        <v>1668</v>
      </c>
      <c r="K2355" t="s">
        <v>1702</v>
      </c>
      <c r="L2355" t="s">
        <v>1658</v>
      </c>
      <c r="M2355" s="86">
        <v>40650</v>
      </c>
    </row>
    <row r="2356" spans="1:13" x14ac:dyDescent="0.2">
      <c r="A2356">
        <v>20422</v>
      </c>
      <c r="B2356" s="86">
        <v>39839</v>
      </c>
      <c r="C2356" t="s">
        <v>1659</v>
      </c>
      <c r="D2356">
        <v>30</v>
      </c>
      <c r="E2356">
        <v>447.33</v>
      </c>
      <c r="F2356" t="s">
        <v>1660</v>
      </c>
      <c r="G2356">
        <v>5</v>
      </c>
      <c r="H2356" t="s">
        <v>1654</v>
      </c>
      <c r="I2356" t="s">
        <v>1655</v>
      </c>
      <c r="J2356" t="s">
        <v>1656</v>
      </c>
      <c r="K2356" t="s">
        <v>1657</v>
      </c>
      <c r="L2356" t="s">
        <v>1680</v>
      </c>
      <c r="M2356" s="86">
        <v>39840</v>
      </c>
    </row>
    <row r="2357" spans="1:13" x14ac:dyDescent="0.2">
      <c r="A2357">
        <v>6179</v>
      </c>
      <c r="B2357" s="86">
        <v>39966</v>
      </c>
      <c r="C2357" t="s">
        <v>1666</v>
      </c>
      <c r="D2357">
        <v>50</v>
      </c>
      <c r="E2357">
        <v>477.53</v>
      </c>
      <c r="F2357" t="s">
        <v>1660</v>
      </c>
      <c r="G2357">
        <v>1.39</v>
      </c>
      <c r="H2357" t="s">
        <v>1692</v>
      </c>
      <c r="I2357" t="s">
        <v>1655</v>
      </c>
      <c r="J2357" t="s">
        <v>1668</v>
      </c>
      <c r="K2357" t="s">
        <v>1696</v>
      </c>
      <c r="L2357" t="s">
        <v>1658</v>
      </c>
      <c r="M2357" s="86">
        <v>39967</v>
      </c>
    </row>
    <row r="2358" spans="1:13" x14ac:dyDescent="0.2">
      <c r="A2358">
        <v>42631</v>
      </c>
      <c r="B2358" s="86">
        <v>39942</v>
      </c>
      <c r="C2358" t="s">
        <v>1659</v>
      </c>
      <c r="D2358">
        <v>18</v>
      </c>
      <c r="E2358">
        <v>211.4</v>
      </c>
      <c r="F2358" t="s">
        <v>1660</v>
      </c>
      <c r="G2358">
        <v>0.5</v>
      </c>
      <c r="H2358" t="s">
        <v>1688</v>
      </c>
      <c r="I2358" t="s">
        <v>1667</v>
      </c>
      <c r="J2358" t="s">
        <v>1668</v>
      </c>
      <c r="K2358" t="s">
        <v>1697</v>
      </c>
      <c r="L2358" t="s">
        <v>1658</v>
      </c>
      <c r="M2358" s="86">
        <v>39943</v>
      </c>
    </row>
    <row r="2359" spans="1:13" x14ac:dyDescent="0.2">
      <c r="A2359">
        <v>44133</v>
      </c>
      <c r="B2359" s="86">
        <v>40184</v>
      </c>
      <c r="C2359" t="s">
        <v>1659</v>
      </c>
      <c r="D2359">
        <v>35</v>
      </c>
      <c r="E2359">
        <v>181.15</v>
      </c>
      <c r="F2359" t="s">
        <v>1660</v>
      </c>
      <c r="G2359">
        <v>3.96</v>
      </c>
      <c r="H2359" t="s">
        <v>1654</v>
      </c>
      <c r="I2359" t="s">
        <v>1662</v>
      </c>
      <c r="J2359" t="s">
        <v>1656</v>
      </c>
      <c r="K2359" t="s">
        <v>1657</v>
      </c>
      <c r="L2359" t="s">
        <v>1670</v>
      </c>
      <c r="M2359" s="86">
        <v>40185</v>
      </c>
    </row>
    <row r="2360" spans="1:13" x14ac:dyDescent="0.2">
      <c r="A2360">
        <v>41926</v>
      </c>
      <c r="B2360" s="86">
        <v>40579</v>
      </c>
      <c r="C2360" t="s">
        <v>1659</v>
      </c>
      <c r="D2360">
        <v>17</v>
      </c>
      <c r="E2360">
        <v>112.57</v>
      </c>
      <c r="F2360" t="s">
        <v>1660</v>
      </c>
      <c r="G2360">
        <v>5.14</v>
      </c>
      <c r="H2360" t="s">
        <v>1661</v>
      </c>
      <c r="I2360" t="s">
        <v>1662</v>
      </c>
      <c r="J2360" t="s">
        <v>1668</v>
      </c>
      <c r="K2360" t="s">
        <v>1679</v>
      </c>
      <c r="L2360" t="s">
        <v>1658</v>
      </c>
      <c r="M2360" s="86">
        <v>40580</v>
      </c>
    </row>
    <row r="2361" spans="1:13" x14ac:dyDescent="0.2">
      <c r="A2361">
        <v>59428</v>
      </c>
      <c r="B2361" s="86">
        <v>40430</v>
      </c>
      <c r="C2361" t="s">
        <v>1659</v>
      </c>
      <c r="D2361">
        <v>43</v>
      </c>
      <c r="E2361">
        <v>1174.94</v>
      </c>
      <c r="F2361" t="s">
        <v>1660</v>
      </c>
      <c r="G2361">
        <v>19.46</v>
      </c>
      <c r="H2361" t="s">
        <v>1661</v>
      </c>
      <c r="I2361" t="s">
        <v>1655</v>
      </c>
      <c r="J2361" t="s">
        <v>1656</v>
      </c>
      <c r="K2361" t="s">
        <v>1657</v>
      </c>
      <c r="L2361" t="s">
        <v>1658</v>
      </c>
      <c r="M2361" s="86">
        <v>40430</v>
      </c>
    </row>
    <row r="2362" spans="1:13" x14ac:dyDescent="0.2">
      <c r="A2362">
        <v>52833</v>
      </c>
      <c r="B2362" s="86">
        <v>40901</v>
      </c>
      <c r="C2362" t="s">
        <v>1675</v>
      </c>
      <c r="D2362">
        <v>8</v>
      </c>
      <c r="E2362">
        <v>317.82</v>
      </c>
      <c r="F2362" t="s">
        <v>1660</v>
      </c>
      <c r="G2362">
        <v>12.9</v>
      </c>
      <c r="H2362" t="s">
        <v>1661</v>
      </c>
      <c r="I2362" t="s">
        <v>1655</v>
      </c>
      <c r="J2362" t="s">
        <v>1668</v>
      </c>
      <c r="K2362" t="s">
        <v>1694</v>
      </c>
      <c r="L2362" t="s">
        <v>1658</v>
      </c>
      <c r="M2362" s="86">
        <v>40902</v>
      </c>
    </row>
    <row r="2363" spans="1:13" x14ac:dyDescent="0.2">
      <c r="A2363">
        <v>29730</v>
      </c>
      <c r="B2363" s="86">
        <v>40345</v>
      </c>
      <c r="C2363" t="s">
        <v>1671</v>
      </c>
      <c r="D2363">
        <v>21</v>
      </c>
      <c r="E2363">
        <v>3072.86</v>
      </c>
      <c r="F2363" t="s">
        <v>1672</v>
      </c>
      <c r="G2363">
        <v>39.25</v>
      </c>
      <c r="H2363" t="s">
        <v>1661</v>
      </c>
      <c r="I2363" t="s">
        <v>1655</v>
      </c>
      <c r="J2363" t="s">
        <v>1656</v>
      </c>
      <c r="K2363" t="s">
        <v>1691</v>
      </c>
      <c r="L2363" t="s">
        <v>1698</v>
      </c>
      <c r="M2363" s="86">
        <v>40347</v>
      </c>
    </row>
    <row r="2364" spans="1:13" x14ac:dyDescent="0.2">
      <c r="A2364">
        <v>41826</v>
      </c>
      <c r="B2364" s="86">
        <v>40467</v>
      </c>
      <c r="C2364" t="s">
        <v>1675</v>
      </c>
      <c r="D2364">
        <v>4</v>
      </c>
      <c r="E2364">
        <v>63.93</v>
      </c>
      <c r="F2364" t="s">
        <v>1653</v>
      </c>
      <c r="G2364">
        <v>6.02</v>
      </c>
      <c r="H2364" t="s">
        <v>1692</v>
      </c>
      <c r="I2364" t="s">
        <v>1655</v>
      </c>
      <c r="J2364" t="s">
        <v>1656</v>
      </c>
      <c r="K2364" t="s">
        <v>1657</v>
      </c>
      <c r="L2364" t="s">
        <v>1665</v>
      </c>
      <c r="M2364" s="86">
        <v>40469</v>
      </c>
    </row>
    <row r="2365" spans="1:13" x14ac:dyDescent="0.2">
      <c r="A2365">
        <v>55392</v>
      </c>
      <c r="B2365" s="86">
        <v>39970</v>
      </c>
      <c r="C2365" t="s">
        <v>1671</v>
      </c>
      <c r="D2365">
        <v>39</v>
      </c>
      <c r="E2365">
        <v>104.97</v>
      </c>
      <c r="F2365" t="s">
        <v>1660</v>
      </c>
      <c r="G2365">
        <v>0.93</v>
      </c>
      <c r="H2365" t="s">
        <v>1692</v>
      </c>
      <c r="I2365" t="s">
        <v>1655</v>
      </c>
      <c r="J2365" t="s">
        <v>1668</v>
      </c>
      <c r="K2365" t="s">
        <v>1669</v>
      </c>
      <c r="L2365" t="s">
        <v>1670</v>
      </c>
      <c r="M2365" s="86">
        <v>39972</v>
      </c>
    </row>
    <row r="2366" spans="1:13" x14ac:dyDescent="0.2">
      <c r="A2366">
        <v>59270</v>
      </c>
      <c r="B2366" s="86">
        <v>40189</v>
      </c>
      <c r="C2366" t="s">
        <v>1659</v>
      </c>
      <c r="D2366">
        <v>5</v>
      </c>
      <c r="E2366">
        <v>647.27</v>
      </c>
      <c r="F2366" t="s">
        <v>1672</v>
      </c>
      <c r="G2366">
        <v>70.2</v>
      </c>
      <c r="H2366" t="s">
        <v>1683</v>
      </c>
      <c r="I2366" t="s">
        <v>1662</v>
      </c>
      <c r="J2366" t="s">
        <v>1656</v>
      </c>
      <c r="K2366" t="s">
        <v>1673</v>
      </c>
      <c r="L2366" t="s">
        <v>1674</v>
      </c>
      <c r="M2366" s="86">
        <v>40189</v>
      </c>
    </row>
    <row r="2367" spans="1:13" x14ac:dyDescent="0.2">
      <c r="A2367">
        <v>44422</v>
      </c>
      <c r="B2367" s="86">
        <v>41012</v>
      </c>
      <c r="C2367" t="s">
        <v>1675</v>
      </c>
      <c r="D2367">
        <v>11</v>
      </c>
      <c r="E2367">
        <v>201.59450000000001</v>
      </c>
      <c r="F2367" t="s">
        <v>1660</v>
      </c>
      <c r="G2367">
        <v>0.99</v>
      </c>
      <c r="H2367" t="s">
        <v>1690</v>
      </c>
      <c r="I2367" t="s">
        <v>1667</v>
      </c>
      <c r="J2367" t="s">
        <v>1663</v>
      </c>
      <c r="K2367" t="s">
        <v>1664</v>
      </c>
      <c r="L2367" t="s">
        <v>1670</v>
      </c>
      <c r="M2367" s="86">
        <v>41014</v>
      </c>
    </row>
    <row r="2368" spans="1:13" x14ac:dyDescent="0.2">
      <c r="A2368">
        <v>23559</v>
      </c>
      <c r="B2368" s="86">
        <v>40377</v>
      </c>
      <c r="C2368" t="s">
        <v>1652</v>
      </c>
      <c r="D2368">
        <v>14</v>
      </c>
      <c r="E2368">
        <v>425.67</v>
      </c>
      <c r="F2368" t="s">
        <v>1653</v>
      </c>
      <c r="G2368">
        <v>1.49</v>
      </c>
      <c r="H2368" t="s">
        <v>1688</v>
      </c>
      <c r="I2368" t="s">
        <v>1676</v>
      </c>
      <c r="J2368" t="s">
        <v>1668</v>
      </c>
      <c r="K2368" t="s">
        <v>1682</v>
      </c>
      <c r="L2368" t="s">
        <v>1658</v>
      </c>
      <c r="M2368" s="86">
        <v>40384</v>
      </c>
    </row>
    <row r="2369" spans="1:13" x14ac:dyDescent="0.2">
      <c r="A2369">
        <v>51140</v>
      </c>
      <c r="B2369" s="86">
        <v>41166</v>
      </c>
      <c r="C2369" t="s">
        <v>1652</v>
      </c>
      <c r="D2369">
        <v>28</v>
      </c>
      <c r="E2369">
        <v>132.01</v>
      </c>
      <c r="F2369" t="s">
        <v>1660</v>
      </c>
      <c r="G2369">
        <v>5.15</v>
      </c>
      <c r="H2369" t="s">
        <v>1661</v>
      </c>
      <c r="I2369" t="s">
        <v>1667</v>
      </c>
      <c r="J2369" t="s">
        <v>1668</v>
      </c>
      <c r="K2369" t="s">
        <v>1702</v>
      </c>
      <c r="L2369" t="s">
        <v>1658</v>
      </c>
      <c r="M2369" s="86">
        <v>41166</v>
      </c>
    </row>
    <row r="2370" spans="1:13" x14ac:dyDescent="0.2">
      <c r="A2370">
        <v>46147</v>
      </c>
      <c r="B2370" s="86">
        <v>40558</v>
      </c>
      <c r="C2370" t="s">
        <v>1671</v>
      </c>
      <c r="D2370">
        <v>12</v>
      </c>
      <c r="E2370">
        <v>6502.46</v>
      </c>
      <c r="F2370" t="s">
        <v>1672</v>
      </c>
      <c r="G2370">
        <v>64.59</v>
      </c>
      <c r="H2370" t="s">
        <v>1690</v>
      </c>
      <c r="I2370" t="s">
        <v>1667</v>
      </c>
      <c r="J2370" t="s">
        <v>1656</v>
      </c>
      <c r="K2370" t="s">
        <v>1691</v>
      </c>
      <c r="L2370" t="s">
        <v>1698</v>
      </c>
      <c r="M2370" s="86">
        <v>40560</v>
      </c>
    </row>
    <row r="2371" spans="1:13" x14ac:dyDescent="0.2">
      <c r="A2371">
        <v>29506</v>
      </c>
      <c r="B2371" s="86">
        <v>40708</v>
      </c>
      <c r="C2371" t="s">
        <v>1671</v>
      </c>
      <c r="D2371">
        <v>46</v>
      </c>
      <c r="E2371">
        <v>221.13</v>
      </c>
      <c r="F2371" t="s">
        <v>1660</v>
      </c>
      <c r="G2371">
        <v>1.49</v>
      </c>
      <c r="H2371" t="s">
        <v>1683</v>
      </c>
      <c r="I2371" t="s">
        <v>1655</v>
      </c>
      <c r="J2371" t="s">
        <v>1668</v>
      </c>
      <c r="K2371" t="s">
        <v>1682</v>
      </c>
      <c r="L2371" t="s">
        <v>1658</v>
      </c>
      <c r="M2371" s="86">
        <v>40710</v>
      </c>
    </row>
    <row r="2372" spans="1:13" x14ac:dyDescent="0.2">
      <c r="A2372">
        <v>29639</v>
      </c>
      <c r="B2372" s="86">
        <v>40650</v>
      </c>
      <c r="C2372" t="s">
        <v>1671</v>
      </c>
      <c r="D2372">
        <v>8</v>
      </c>
      <c r="E2372">
        <v>22.37</v>
      </c>
      <c r="F2372" t="s">
        <v>1660</v>
      </c>
      <c r="G2372">
        <v>2.4</v>
      </c>
      <c r="H2372" t="s">
        <v>1688</v>
      </c>
      <c r="I2372" t="s">
        <v>1667</v>
      </c>
      <c r="J2372" t="s">
        <v>1668</v>
      </c>
      <c r="K2372" t="s">
        <v>1669</v>
      </c>
      <c r="L2372" t="s">
        <v>1670</v>
      </c>
      <c r="M2372" s="86">
        <v>40652</v>
      </c>
    </row>
    <row r="2373" spans="1:13" x14ac:dyDescent="0.2">
      <c r="A2373">
        <v>57958</v>
      </c>
      <c r="B2373" s="86">
        <v>39872</v>
      </c>
      <c r="C2373" t="s">
        <v>1671</v>
      </c>
      <c r="D2373">
        <v>46</v>
      </c>
      <c r="E2373">
        <v>1419.83</v>
      </c>
      <c r="F2373" t="s">
        <v>1653</v>
      </c>
      <c r="G2373">
        <v>8.74</v>
      </c>
      <c r="H2373" t="s">
        <v>1690</v>
      </c>
      <c r="I2373" t="s">
        <v>1655</v>
      </c>
      <c r="J2373" t="s">
        <v>1668</v>
      </c>
      <c r="K2373" t="s">
        <v>1679</v>
      </c>
      <c r="L2373" t="s">
        <v>1658</v>
      </c>
      <c r="M2373" s="86">
        <v>39873</v>
      </c>
    </row>
    <row r="2374" spans="1:13" x14ac:dyDescent="0.2">
      <c r="A2374">
        <v>33605</v>
      </c>
      <c r="B2374" s="86">
        <v>41002</v>
      </c>
      <c r="C2374" t="s">
        <v>1671</v>
      </c>
      <c r="D2374">
        <v>42</v>
      </c>
      <c r="E2374">
        <v>153.01</v>
      </c>
      <c r="F2374" t="s">
        <v>1660</v>
      </c>
      <c r="G2374">
        <v>6.83</v>
      </c>
      <c r="H2374" t="s">
        <v>1690</v>
      </c>
      <c r="I2374" t="s">
        <v>1667</v>
      </c>
      <c r="J2374" t="s">
        <v>1668</v>
      </c>
      <c r="K2374" t="s">
        <v>1682</v>
      </c>
      <c r="L2374" t="s">
        <v>1658</v>
      </c>
      <c r="M2374" s="86">
        <v>41004</v>
      </c>
    </row>
    <row r="2375" spans="1:13" x14ac:dyDescent="0.2">
      <c r="A2375">
        <v>2852</v>
      </c>
      <c r="B2375" s="86">
        <v>40193</v>
      </c>
      <c r="C2375" t="s">
        <v>1671</v>
      </c>
      <c r="D2375">
        <v>10</v>
      </c>
      <c r="E2375">
        <v>74.87</v>
      </c>
      <c r="F2375" t="s">
        <v>1660</v>
      </c>
      <c r="G2375">
        <v>8.19</v>
      </c>
      <c r="H2375" t="s">
        <v>1688</v>
      </c>
      <c r="I2375" t="s">
        <v>1676</v>
      </c>
      <c r="J2375" t="s">
        <v>1668</v>
      </c>
      <c r="K2375" t="s">
        <v>1679</v>
      </c>
      <c r="L2375" t="s">
        <v>1658</v>
      </c>
      <c r="M2375" s="86">
        <v>40193</v>
      </c>
    </row>
    <row r="2376" spans="1:13" x14ac:dyDescent="0.2">
      <c r="A2376">
        <v>40997</v>
      </c>
      <c r="B2376" s="86">
        <v>39924</v>
      </c>
      <c r="C2376" t="s">
        <v>1652</v>
      </c>
      <c r="D2376">
        <v>12</v>
      </c>
      <c r="E2376">
        <v>382.29</v>
      </c>
      <c r="F2376" t="s">
        <v>1653</v>
      </c>
      <c r="G2376">
        <v>9.18</v>
      </c>
      <c r="H2376" t="s">
        <v>1661</v>
      </c>
      <c r="I2376" t="s">
        <v>1662</v>
      </c>
      <c r="J2376" t="s">
        <v>1668</v>
      </c>
      <c r="K2376" t="s">
        <v>1679</v>
      </c>
      <c r="L2376" t="s">
        <v>1658</v>
      </c>
      <c r="M2376" s="86">
        <v>39924</v>
      </c>
    </row>
    <row r="2377" spans="1:13" x14ac:dyDescent="0.2">
      <c r="A2377">
        <v>37731</v>
      </c>
      <c r="B2377" s="86">
        <v>40121</v>
      </c>
      <c r="C2377" t="s">
        <v>1671</v>
      </c>
      <c r="D2377">
        <v>25</v>
      </c>
      <c r="E2377">
        <v>88.37</v>
      </c>
      <c r="F2377" t="s">
        <v>1660</v>
      </c>
      <c r="G2377">
        <v>0.5</v>
      </c>
      <c r="H2377" t="s">
        <v>1683</v>
      </c>
      <c r="I2377" t="s">
        <v>1676</v>
      </c>
      <c r="J2377" t="s">
        <v>1668</v>
      </c>
      <c r="K2377" t="s">
        <v>1697</v>
      </c>
      <c r="L2377" t="s">
        <v>1658</v>
      </c>
      <c r="M2377" s="86">
        <v>40123</v>
      </c>
    </row>
    <row r="2378" spans="1:13" x14ac:dyDescent="0.2">
      <c r="A2378">
        <v>46626</v>
      </c>
      <c r="B2378" s="86">
        <v>41087</v>
      </c>
      <c r="C2378" t="s">
        <v>1652</v>
      </c>
      <c r="D2378">
        <v>8</v>
      </c>
      <c r="E2378">
        <v>825.96</v>
      </c>
      <c r="F2378" t="s">
        <v>1672</v>
      </c>
      <c r="G2378">
        <v>58.2</v>
      </c>
      <c r="H2378" t="s">
        <v>1661</v>
      </c>
      <c r="I2378" t="s">
        <v>1676</v>
      </c>
      <c r="J2378" t="s">
        <v>1656</v>
      </c>
      <c r="K2378" t="s">
        <v>1673</v>
      </c>
      <c r="L2378" t="s">
        <v>1674</v>
      </c>
      <c r="M2378" s="86">
        <v>41091</v>
      </c>
    </row>
    <row r="2379" spans="1:13" x14ac:dyDescent="0.2">
      <c r="A2379">
        <v>1382</v>
      </c>
      <c r="B2379" s="86">
        <v>40406</v>
      </c>
      <c r="C2379" t="s">
        <v>1652</v>
      </c>
      <c r="D2379">
        <v>31</v>
      </c>
      <c r="E2379">
        <v>7180.83</v>
      </c>
      <c r="F2379" t="s">
        <v>1672</v>
      </c>
      <c r="G2379">
        <v>64.66</v>
      </c>
      <c r="H2379" t="s">
        <v>1703</v>
      </c>
      <c r="I2379" t="s">
        <v>1676</v>
      </c>
      <c r="J2379" t="s">
        <v>1656</v>
      </c>
      <c r="K2379" t="s">
        <v>1701</v>
      </c>
      <c r="L2379" t="s">
        <v>1698</v>
      </c>
      <c r="M2379" s="86">
        <v>40413</v>
      </c>
    </row>
    <row r="2380" spans="1:13" x14ac:dyDescent="0.2">
      <c r="A2380">
        <v>12804</v>
      </c>
      <c r="B2380" s="86">
        <v>41054</v>
      </c>
      <c r="C2380" t="s">
        <v>1675</v>
      </c>
      <c r="D2380">
        <v>50</v>
      </c>
      <c r="E2380">
        <v>84.01</v>
      </c>
      <c r="F2380" t="s">
        <v>1660</v>
      </c>
      <c r="G2380">
        <v>0.75</v>
      </c>
      <c r="H2380" t="s">
        <v>1688</v>
      </c>
      <c r="I2380" t="s">
        <v>1676</v>
      </c>
      <c r="J2380" t="s">
        <v>1668</v>
      </c>
      <c r="K2380" t="s">
        <v>1700</v>
      </c>
      <c r="L2380" t="s">
        <v>1670</v>
      </c>
      <c r="M2380" s="86">
        <v>41056</v>
      </c>
    </row>
    <row r="2381" spans="1:13" x14ac:dyDescent="0.2">
      <c r="A2381">
        <v>12355</v>
      </c>
      <c r="B2381" s="86">
        <v>40691</v>
      </c>
      <c r="C2381" t="s">
        <v>1666</v>
      </c>
      <c r="D2381">
        <v>36</v>
      </c>
      <c r="E2381">
        <v>209.53</v>
      </c>
      <c r="F2381" t="s">
        <v>1660</v>
      </c>
      <c r="G2381">
        <v>5.67</v>
      </c>
      <c r="H2381" t="s">
        <v>1688</v>
      </c>
      <c r="I2381" t="s">
        <v>1667</v>
      </c>
      <c r="J2381" t="s">
        <v>1668</v>
      </c>
      <c r="K2381" t="s">
        <v>1679</v>
      </c>
      <c r="L2381" t="s">
        <v>1658</v>
      </c>
      <c r="M2381" s="86">
        <v>40692</v>
      </c>
    </row>
    <row r="2382" spans="1:13" x14ac:dyDescent="0.2">
      <c r="A2382">
        <v>16935</v>
      </c>
      <c r="B2382" s="86">
        <v>41258</v>
      </c>
      <c r="C2382" t="s">
        <v>1666</v>
      </c>
      <c r="D2382">
        <v>3</v>
      </c>
      <c r="E2382">
        <v>14.74</v>
      </c>
      <c r="F2382" t="s">
        <v>1660</v>
      </c>
      <c r="G2382">
        <v>1.22</v>
      </c>
      <c r="H2382" t="s">
        <v>1688</v>
      </c>
      <c r="I2382" t="s">
        <v>1667</v>
      </c>
      <c r="J2382" t="s">
        <v>1668</v>
      </c>
      <c r="K2382" t="s">
        <v>1679</v>
      </c>
      <c r="L2382" t="s">
        <v>1670</v>
      </c>
      <c r="M2382" s="86">
        <v>41259</v>
      </c>
    </row>
    <row r="2383" spans="1:13" x14ac:dyDescent="0.2">
      <c r="A2383">
        <v>46662</v>
      </c>
      <c r="B2383" s="86">
        <v>40906</v>
      </c>
      <c r="C2383" t="s">
        <v>1671</v>
      </c>
      <c r="D2383">
        <v>8</v>
      </c>
      <c r="E2383">
        <v>57.22</v>
      </c>
      <c r="F2383" t="s">
        <v>1660</v>
      </c>
      <c r="G2383">
        <v>6.6</v>
      </c>
      <c r="H2383" t="s">
        <v>1654</v>
      </c>
      <c r="I2383" t="s">
        <v>1676</v>
      </c>
      <c r="J2383" t="s">
        <v>1668</v>
      </c>
      <c r="K2383" t="s">
        <v>1679</v>
      </c>
      <c r="L2383" t="s">
        <v>1658</v>
      </c>
      <c r="M2383" s="86">
        <v>40908</v>
      </c>
    </row>
    <row r="2384" spans="1:13" x14ac:dyDescent="0.2">
      <c r="A2384">
        <v>47527</v>
      </c>
      <c r="B2384" s="86">
        <v>40438</v>
      </c>
      <c r="C2384" t="s">
        <v>1675</v>
      </c>
      <c r="D2384">
        <v>48</v>
      </c>
      <c r="E2384">
        <v>12072.9</v>
      </c>
      <c r="F2384" t="s">
        <v>1672</v>
      </c>
      <c r="G2384">
        <v>43.32</v>
      </c>
      <c r="H2384" t="s">
        <v>1692</v>
      </c>
      <c r="I2384" t="s">
        <v>1676</v>
      </c>
      <c r="J2384" t="s">
        <v>1656</v>
      </c>
      <c r="K2384" t="s">
        <v>1673</v>
      </c>
      <c r="L2384" t="s">
        <v>1674</v>
      </c>
      <c r="M2384" s="86">
        <v>40439</v>
      </c>
    </row>
    <row r="2385" spans="1:13" x14ac:dyDescent="0.2">
      <c r="A2385">
        <v>9573</v>
      </c>
      <c r="B2385" s="86">
        <v>41073</v>
      </c>
      <c r="C2385" t="s">
        <v>1675</v>
      </c>
      <c r="D2385">
        <v>21</v>
      </c>
      <c r="E2385">
        <v>146.25</v>
      </c>
      <c r="F2385" t="s">
        <v>1653</v>
      </c>
      <c r="G2385">
        <v>1.02</v>
      </c>
      <c r="H2385" t="s">
        <v>1685</v>
      </c>
      <c r="I2385" t="s">
        <v>1676</v>
      </c>
      <c r="J2385" t="s">
        <v>1668</v>
      </c>
      <c r="K2385" t="s">
        <v>1679</v>
      </c>
      <c r="L2385" t="s">
        <v>1670</v>
      </c>
      <c r="M2385" s="86">
        <v>41074</v>
      </c>
    </row>
    <row r="2386" spans="1:13" x14ac:dyDescent="0.2">
      <c r="A2386">
        <v>17414</v>
      </c>
      <c r="B2386" s="86">
        <v>41089</v>
      </c>
      <c r="C2386" t="s">
        <v>1659</v>
      </c>
      <c r="D2386">
        <v>32</v>
      </c>
      <c r="E2386">
        <v>347.93</v>
      </c>
      <c r="F2386" t="s">
        <v>1660</v>
      </c>
      <c r="G2386">
        <v>5.01</v>
      </c>
      <c r="H2386" t="s">
        <v>1683</v>
      </c>
      <c r="I2386" t="s">
        <v>1667</v>
      </c>
      <c r="J2386" t="s">
        <v>1668</v>
      </c>
      <c r="K2386" t="s">
        <v>1679</v>
      </c>
      <c r="L2386" t="s">
        <v>1658</v>
      </c>
      <c r="M2386" s="86">
        <v>41091</v>
      </c>
    </row>
    <row r="2387" spans="1:13" x14ac:dyDescent="0.2">
      <c r="A2387">
        <v>2791</v>
      </c>
      <c r="B2387" s="86">
        <v>40095</v>
      </c>
      <c r="C2387" t="s">
        <v>1659</v>
      </c>
      <c r="D2387">
        <v>47</v>
      </c>
      <c r="E2387">
        <v>191.67</v>
      </c>
      <c r="F2387" t="s">
        <v>1660</v>
      </c>
      <c r="G2387">
        <v>7.01</v>
      </c>
      <c r="H2387" t="s">
        <v>1699</v>
      </c>
      <c r="I2387" t="s">
        <v>1667</v>
      </c>
      <c r="J2387" t="s">
        <v>1668</v>
      </c>
      <c r="K2387" t="s">
        <v>1682</v>
      </c>
      <c r="L2387" t="s">
        <v>1658</v>
      </c>
      <c r="M2387" s="86">
        <v>40095</v>
      </c>
    </row>
    <row r="2388" spans="1:13" x14ac:dyDescent="0.2">
      <c r="A2388">
        <v>31941</v>
      </c>
      <c r="B2388" s="86">
        <v>39890</v>
      </c>
      <c r="C2388" t="s">
        <v>1675</v>
      </c>
      <c r="D2388">
        <v>7</v>
      </c>
      <c r="E2388">
        <v>53.55</v>
      </c>
      <c r="F2388" t="s">
        <v>1660</v>
      </c>
      <c r="G2388">
        <v>9.68</v>
      </c>
      <c r="H2388" t="s">
        <v>1654</v>
      </c>
      <c r="I2388" t="s">
        <v>1662</v>
      </c>
      <c r="J2388" t="s">
        <v>1668</v>
      </c>
      <c r="K2388" t="s">
        <v>1679</v>
      </c>
      <c r="L2388" t="s">
        <v>1658</v>
      </c>
      <c r="M2388" s="86">
        <v>39892</v>
      </c>
    </row>
    <row r="2389" spans="1:13" x14ac:dyDescent="0.2">
      <c r="A2389">
        <v>13028</v>
      </c>
      <c r="B2389" s="86">
        <v>39911</v>
      </c>
      <c r="C2389" t="s">
        <v>1671</v>
      </c>
      <c r="D2389">
        <v>39</v>
      </c>
      <c r="E2389">
        <v>1357.53</v>
      </c>
      <c r="F2389" t="s">
        <v>1660</v>
      </c>
      <c r="G2389">
        <v>5.09</v>
      </c>
      <c r="H2389" t="s">
        <v>1683</v>
      </c>
      <c r="I2389" t="s">
        <v>1655</v>
      </c>
      <c r="J2389" t="s">
        <v>1668</v>
      </c>
      <c r="K2389" t="s">
        <v>1679</v>
      </c>
      <c r="L2389" t="s">
        <v>1658</v>
      </c>
      <c r="M2389" s="86">
        <v>39912</v>
      </c>
    </row>
    <row r="2390" spans="1:13" x14ac:dyDescent="0.2">
      <c r="A2390">
        <v>49921</v>
      </c>
      <c r="B2390" s="86">
        <v>40591</v>
      </c>
      <c r="C2390" t="s">
        <v>1652</v>
      </c>
      <c r="D2390">
        <v>5</v>
      </c>
      <c r="E2390">
        <v>756.15</v>
      </c>
      <c r="F2390" t="s">
        <v>1672</v>
      </c>
      <c r="G2390">
        <v>17.850000000000001</v>
      </c>
      <c r="H2390" t="s">
        <v>1678</v>
      </c>
      <c r="I2390" t="s">
        <v>1662</v>
      </c>
      <c r="J2390" t="s">
        <v>1663</v>
      </c>
      <c r="K2390" t="s">
        <v>1695</v>
      </c>
      <c r="L2390" t="s">
        <v>1674</v>
      </c>
      <c r="M2390" s="86">
        <v>40595</v>
      </c>
    </row>
    <row r="2391" spans="1:13" x14ac:dyDescent="0.2">
      <c r="A2391">
        <v>1762</v>
      </c>
      <c r="B2391" s="86">
        <v>40044</v>
      </c>
      <c r="C2391" t="s">
        <v>1666</v>
      </c>
      <c r="D2391">
        <v>43</v>
      </c>
      <c r="E2391">
        <v>1279.5050000000001</v>
      </c>
      <c r="F2391" t="s">
        <v>1653</v>
      </c>
      <c r="G2391">
        <v>1.1000000000000001</v>
      </c>
      <c r="H2391" t="s">
        <v>1685</v>
      </c>
      <c r="I2391" t="s">
        <v>1676</v>
      </c>
      <c r="J2391" t="s">
        <v>1663</v>
      </c>
      <c r="K2391" t="s">
        <v>1664</v>
      </c>
      <c r="L2391" t="s">
        <v>1658</v>
      </c>
      <c r="M2391" s="86">
        <v>40045</v>
      </c>
    </row>
    <row r="2392" spans="1:13" x14ac:dyDescent="0.2">
      <c r="A2392">
        <v>6980</v>
      </c>
      <c r="B2392" s="86">
        <v>40227</v>
      </c>
      <c r="C2392" t="s">
        <v>1666</v>
      </c>
      <c r="D2392">
        <v>18</v>
      </c>
      <c r="E2392">
        <v>136.29</v>
      </c>
      <c r="F2392" t="s">
        <v>1660</v>
      </c>
      <c r="G2392">
        <v>7.72</v>
      </c>
      <c r="H2392" t="s">
        <v>1699</v>
      </c>
      <c r="I2392" t="s">
        <v>1655</v>
      </c>
      <c r="J2392" t="s">
        <v>1668</v>
      </c>
      <c r="K2392" t="s">
        <v>1682</v>
      </c>
      <c r="L2392" t="s">
        <v>1658</v>
      </c>
      <c r="M2392" s="86">
        <v>40228</v>
      </c>
    </row>
    <row r="2393" spans="1:13" x14ac:dyDescent="0.2">
      <c r="A2393">
        <v>4069</v>
      </c>
      <c r="B2393" s="86">
        <v>41041</v>
      </c>
      <c r="C2393" t="s">
        <v>1675</v>
      </c>
      <c r="D2393">
        <v>8</v>
      </c>
      <c r="E2393">
        <v>54.43</v>
      </c>
      <c r="F2393" t="s">
        <v>1660</v>
      </c>
      <c r="G2393">
        <v>6.74</v>
      </c>
      <c r="H2393" t="s">
        <v>1685</v>
      </c>
      <c r="I2393" t="s">
        <v>1655</v>
      </c>
      <c r="J2393" t="s">
        <v>1668</v>
      </c>
      <c r="K2393" t="s">
        <v>1679</v>
      </c>
      <c r="L2393" t="s">
        <v>1658</v>
      </c>
      <c r="M2393" s="86">
        <v>41043</v>
      </c>
    </row>
    <row r="2394" spans="1:13" x14ac:dyDescent="0.2">
      <c r="A2394">
        <v>16935</v>
      </c>
      <c r="B2394" s="86">
        <v>41258</v>
      </c>
      <c r="C2394" t="s">
        <v>1666</v>
      </c>
      <c r="D2394">
        <v>43</v>
      </c>
      <c r="E2394">
        <v>117.68</v>
      </c>
      <c r="F2394" t="s">
        <v>1653</v>
      </c>
      <c r="G2394">
        <v>0.7</v>
      </c>
      <c r="H2394" t="s">
        <v>1688</v>
      </c>
      <c r="I2394" t="s">
        <v>1667</v>
      </c>
      <c r="J2394" t="s">
        <v>1668</v>
      </c>
      <c r="K2394" t="s">
        <v>1669</v>
      </c>
      <c r="L2394" t="s">
        <v>1670</v>
      </c>
      <c r="M2394" s="86">
        <v>41260</v>
      </c>
    </row>
    <row r="2395" spans="1:13" x14ac:dyDescent="0.2">
      <c r="A2395">
        <v>43367</v>
      </c>
      <c r="B2395" s="86">
        <v>40246</v>
      </c>
      <c r="C2395" t="s">
        <v>1671</v>
      </c>
      <c r="D2395">
        <v>3</v>
      </c>
      <c r="E2395">
        <v>23.38</v>
      </c>
      <c r="F2395" t="s">
        <v>1660</v>
      </c>
      <c r="G2395">
        <v>5.14</v>
      </c>
      <c r="H2395" t="s">
        <v>1661</v>
      </c>
      <c r="I2395" t="s">
        <v>1662</v>
      </c>
      <c r="J2395" t="s">
        <v>1668</v>
      </c>
      <c r="K2395" t="s">
        <v>1679</v>
      </c>
      <c r="L2395" t="s">
        <v>1658</v>
      </c>
      <c r="M2395" s="86">
        <v>40249</v>
      </c>
    </row>
    <row r="2396" spans="1:13" x14ac:dyDescent="0.2">
      <c r="A2396">
        <v>30051</v>
      </c>
      <c r="B2396" s="86">
        <v>40988</v>
      </c>
      <c r="C2396" t="s">
        <v>1666</v>
      </c>
      <c r="D2396">
        <v>42</v>
      </c>
      <c r="E2396">
        <v>243.06</v>
      </c>
      <c r="F2396" t="s">
        <v>1660</v>
      </c>
      <c r="G2396">
        <v>2.27</v>
      </c>
      <c r="H2396" t="s">
        <v>1685</v>
      </c>
      <c r="I2396" t="s">
        <v>1676</v>
      </c>
      <c r="J2396" t="s">
        <v>1668</v>
      </c>
      <c r="K2396" t="s">
        <v>1669</v>
      </c>
      <c r="L2396" t="s">
        <v>1670</v>
      </c>
      <c r="M2396" s="86">
        <v>40989</v>
      </c>
    </row>
    <row r="2397" spans="1:13" x14ac:dyDescent="0.2">
      <c r="A2397">
        <v>57669</v>
      </c>
      <c r="B2397" s="86">
        <v>40398</v>
      </c>
      <c r="C2397" t="s">
        <v>1671</v>
      </c>
      <c r="D2397">
        <v>41</v>
      </c>
      <c r="E2397">
        <v>1803.12</v>
      </c>
      <c r="F2397" t="s">
        <v>1660</v>
      </c>
      <c r="G2397">
        <v>5.33</v>
      </c>
      <c r="H2397" t="s">
        <v>1654</v>
      </c>
      <c r="I2397" t="s">
        <v>1655</v>
      </c>
      <c r="J2397" t="s">
        <v>1668</v>
      </c>
      <c r="K2397" t="s">
        <v>1702</v>
      </c>
      <c r="L2397" t="s">
        <v>1658</v>
      </c>
      <c r="M2397" s="86">
        <v>40399</v>
      </c>
    </row>
    <row r="2398" spans="1:13" x14ac:dyDescent="0.2">
      <c r="A2398">
        <v>22119</v>
      </c>
      <c r="B2398" s="86">
        <v>40018</v>
      </c>
      <c r="C2398" t="s">
        <v>1652</v>
      </c>
      <c r="D2398">
        <v>20</v>
      </c>
      <c r="E2398">
        <v>939.39</v>
      </c>
      <c r="F2398" t="s">
        <v>1660</v>
      </c>
      <c r="G2398">
        <v>19.989999999999998</v>
      </c>
      <c r="H2398" t="s">
        <v>1654</v>
      </c>
      <c r="I2398" t="s">
        <v>1667</v>
      </c>
      <c r="J2398" t="s">
        <v>1668</v>
      </c>
      <c r="K2398" t="s">
        <v>1702</v>
      </c>
      <c r="L2398" t="s">
        <v>1658</v>
      </c>
      <c r="M2398" s="86">
        <v>40023</v>
      </c>
    </row>
    <row r="2399" spans="1:13" x14ac:dyDescent="0.2">
      <c r="A2399">
        <v>5984</v>
      </c>
      <c r="B2399" s="86">
        <v>39981</v>
      </c>
      <c r="C2399" t="s">
        <v>1652</v>
      </c>
      <c r="D2399">
        <v>42</v>
      </c>
      <c r="E2399">
        <v>464.64</v>
      </c>
      <c r="F2399" t="s">
        <v>1660</v>
      </c>
      <c r="G2399">
        <v>5.16</v>
      </c>
      <c r="H2399" t="s">
        <v>1681</v>
      </c>
      <c r="I2399" t="s">
        <v>1655</v>
      </c>
      <c r="J2399" t="s">
        <v>1656</v>
      </c>
      <c r="K2399" t="s">
        <v>1657</v>
      </c>
      <c r="L2399" t="s">
        <v>1658</v>
      </c>
      <c r="M2399" s="86">
        <v>39986</v>
      </c>
    </row>
    <row r="2400" spans="1:13" x14ac:dyDescent="0.2">
      <c r="A2400">
        <v>47942</v>
      </c>
      <c r="B2400" s="86">
        <v>40236</v>
      </c>
      <c r="C2400" t="s">
        <v>1675</v>
      </c>
      <c r="D2400">
        <v>9</v>
      </c>
      <c r="E2400">
        <v>918.73950000000002</v>
      </c>
      <c r="F2400" t="s">
        <v>1653</v>
      </c>
      <c r="G2400">
        <v>7.69</v>
      </c>
      <c r="H2400" t="s">
        <v>1688</v>
      </c>
      <c r="I2400" t="s">
        <v>1667</v>
      </c>
      <c r="J2400" t="s">
        <v>1663</v>
      </c>
      <c r="K2400" t="s">
        <v>1664</v>
      </c>
      <c r="L2400" t="s">
        <v>1658</v>
      </c>
      <c r="M2400" s="86">
        <v>40237</v>
      </c>
    </row>
    <row r="2401" spans="1:13" x14ac:dyDescent="0.2">
      <c r="A2401">
        <v>30787</v>
      </c>
      <c r="B2401" s="86">
        <v>40813</v>
      </c>
      <c r="C2401" t="s">
        <v>1659</v>
      </c>
      <c r="D2401">
        <v>43</v>
      </c>
      <c r="E2401">
        <v>6477.4589999999998</v>
      </c>
      <c r="F2401" t="s">
        <v>1660</v>
      </c>
      <c r="G2401">
        <v>8.99</v>
      </c>
      <c r="H2401" t="s">
        <v>1661</v>
      </c>
      <c r="I2401" t="s">
        <v>1676</v>
      </c>
      <c r="J2401" t="s">
        <v>1663</v>
      </c>
      <c r="K2401" t="s">
        <v>1664</v>
      </c>
      <c r="L2401" t="s">
        <v>1658</v>
      </c>
      <c r="M2401" s="86">
        <v>40814</v>
      </c>
    </row>
    <row r="2402" spans="1:13" x14ac:dyDescent="0.2">
      <c r="A2402">
        <v>22210</v>
      </c>
      <c r="B2402" s="86">
        <v>40805</v>
      </c>
      <c r="C2402" t="s">
        <v>1671</v>
      </c>
      <c r="D2402">
        <v>37</v>
      </c>
      <c r="E2402">
        <v>1033.44</v>
      </c>
      <c r="F2402" t="s">
        <v>1660</v>
      </c>
      <c r="G2402">
        <v>4.8600000000000003</v>
      </c>
      <c r="H2402" t="s">
        <v>1693</v>
      </c>
      <c r="I2402" t="s">
        <v>1667</v>
      </c>
      <c r="J2402" t="s">
        <v>1668</v>
      </c>
      <c r="K2402" t="s">
        <v>1679</v>
      </c>
      <c r="L2402" t="s">
        <v>1670</v>
      </c>
      <c r="M2402" s="86">
        <v>40807</v>
      </c>
    </row>
    <row r="2403" spans="1:13" x14ac:dyDescent="0.2">
      <c r="A2403">
        <v>14884</v>
      </c>
      <c r="B2403" s="86">
        <v>40813</v>
      </c>
      <c r="C2403" t="s">
        <v>1659</v>
      </c>
      <c r="D2403">
        <v>6</v>
      </c>
      <c r="E2403">
        <v>473.9855</v>
      </c>
      <c r="F2403" t="s">
        <v>1660</v>
      </c>
      <c r="G2403">
        <v>4.9000000000000004</v>
      </c>
      <c r="H2403" t="s">
        <v>1690</v>
      </c>
      <c r="I2403" t="s">
        <v>1667</v>
      </c>
      <c r="J2403" t="s">
        <v>1663</v>
      </c>
      <c r="K2403" t="s">
        <v>1664</v>
      </c>
      <c r="L2403" t="s">
        <v>1658</v>
      </c>
      <c r="M2403" s="86">
        <v>40815</v>
      </c>
    </row>
    <row r="2404" spans="1:13" x14ac:dyDescent="0.2">
      <c r="A2404">
        <v>28643</v>
      </c>
      <c r="B2404" s="86">
        <v>40295</v>
      </c>
      <c r="C2404" t="s">
        <v>1666</v>
      </c>
      <c r="D2404">
        <v>16</v>
      </c>
      <c r="E2404">
        <v>659.5</v>
      </c>
      <c r="F2404" t="s">
        <v>1660</v>
      </c>
      <c r="G2404">
        <v>2.99</v>
      </c>
      <c r="H2404" t="s">
        <v>1681</v>
      </c>
      <c r="I2404" t="s">
        <v>1655</v>
      </c>
      <c r="J2404" t="s">
        <v>1668</v>
      </c>
      <c r="K2404" t="s">
        <v>1682</v>
      </c>
      <c r="L2404" t="s">
        <v>1658</v>
      </c>
      <c r="M2404" s="86">
        <v>40296</v>
      </c>
    </row>
    <row r="2405" spans="1:13" x14ac:dyDescent="0.2">
      <c r="A2405">
        <v>26851</v>
      </c>
      <c r="B2405" s="86">
        <v>40748</v>
      </c>
      <c r="C2405" t="s">
        <v>1659</v>
      </c>
      <c r="D2405">
        <v>44</v>
      </c>
      <c r="E2405">
        <v>73.64</v>
      </c>
      <c r="F2405" t="s">
        <v>1660</v>
      </c>
      <c r="G2405">
        <v>1.99</v>
      </c>
      <c r="H2405" t="s">
        <v>1654</v>
      </c>
      <c r="I2405" t="s">
        <v>1667</v>
      </c>
      <c r="J2405" t="s">
        <v>1663</v>
      </c>
      <c r="K2405" t="s">
        <v>1677</v>
      </c>
      <c r="L2405" t="s">
        <v>1680</v>
      </c>
      <c r="M2405" s="86">
        <v>40750</v>
      </c>
    </row>
    <row r="2406" spans="1:13" x14ac:dyDescent="0.2">
      <c r="A2406">
        <v>22818</v>
      </c>
      <c r="B2406" s="86">
        <v>39955</v>
      </c>
      <c r="C2406" t="s">
        <v>1652</v>
      </c>
      <c r="D2406">
        <v>19</v>
      </c>
      <c r="E2406">
        <v>360.24</v>
      </c>
      <c r="F2406" t="s">
        <v>1660</v>
      </c>
      <c r="G2406">
        <v>4</v>
      </c>
      <c r="H2406" t="s">
        <v>1685</v>
      </c>
      <c r="I2406" t="s">
        <v>1662</v>
      </c>
      <c r="J2406" t="s">
        <v>1663</v>
      </c>
      <c r="K2406" t="s">
        <v>1677</v>
      </c>
      <c r="L2406" t="s">
        <v>1658</v>
      </c>
      <c r="M2406" s="86">
        <v>39959</v>
      </c>
    </row>
    <row r="2407" spans="1:13" x14ac:dyDescent="0.2">
      <c r="A2407">
        <v>36196</v>
      </c>
      <c r="B2407" s="86">
        <v>40761</v>
      </c>
      <c r="C2407" t="s">
        <v>1666</v>
      </c>
      <c r="D2407">
        <v>6</v>
      </c>
      <c r="E2407">
        <v>62.03</v>
      </c>
      <c r="F2407" t="s">
        <v>1660</v>
      </c>
      <c r="G2407">
        <v>6.02</v>
      </c>
      <c r="H2407" t="s">
        <v>1703</v>
      </c>
      <c r="I2407" t="s">
        <v>1655</v>
      </c>
      <c r="J2407" t="s">
        <v>1656</v>
      </c>
      <c r="K2407" t="s">
        <v>1657</v>
      </c>
      <c r="L2407" t="s">
        <v>1665</v>
      </c>
      <c r="M2407" s="86">
        <v>40762</v>
      </c>
    </row>
    <row r="2408" spans="1:13" x14ac:dyDescent="0.2">
      <c r="A2408">
        <v>48230</v>
      </c>
      <c r="B2408" s="86">
        <v>39869</v>
      </c>
      <c r="C2408" t="s">
        <v>1666</v>
      </c>
      <c r="D2408">
        <v>31</v>
      </c>
      <c r="E2408">
        <v>2645.8</v>
      </c>
      <c r="F2408" t="s">
        <v>1660</v>
      </c>
      <c r="G2408">
        <v>35</v>
      </c>
      <c r="H2408" t="s">
        <v>1690</v>
      </c>
      <c r="I2408" t="s">
        <v>1667</v>
      </c>
      <c r="J2408" t="s">
        <v>1668</v>
      </c>
      <c r="K2408" t="s">
        <v>1694</v>
      </c>
      <c r="L2408" t="s">
        <v>1687</v>
      </c>
      <c r="M2408" s="86">
        <v>39871</v>
      </c>
    </row>
    <row r="2409" spans="1:13" x14ac:dyDescent="0.2">
      <c r="A2409">
        <v>22469</v>
      </c>
      <c r="B2409" s="86">
        <v>40462</v>
      </c>
      <c r="C2409" t="s">
        <v>1659</v>
      </c>
      <c r="D2409">
        <v>44</v>
      </c>
      <c r="E2409">
        <v>275.91000000000003</v>
      </c>
      <c r="F2409" t="s">
        <v>1660</v>
      </c>
      <c r="G2409">
        <v>5.03</v>
      </c>
      <c r="H2409" t="s">
        <v>1678</v>
      </c>
      <c r="I2409" t="s">
        <v>1667</v>
      </c>
      <c r="J2409" t="s">
        <v>1663</v>
      </c>
      <c r="K2409" t="s">
        <v>1664</v>
      </c>
      <c r="L2409" t="s">
        <v>1665</v>
      </c>
      <c r="M2409" s="86">
        <v>40464</v>
      </c>
    </row>
    <row r="2410" spans="1:13" x14ac:dyDescent="0.2">
      <c r="A2410">
        <v>24647</v>
      </c>
      <c r="B2410" s="86">
        <v>39968</v>
      </c>
      <c r="C2410" t="s">
        <v>1666</v>
      </c>
      <c r="D2410">
        <v>3</v>
      </c>
      <c r="E2410">
        <v>3029.97</v>
      </c>
      <c r="F2410" t="s">
        <v>1660</v>
      </c>
      <c r="G2410">
        <v>13.99</v>
      </c>
      <c r="H2410" t="s">
        <v>1683</v>
      </c>
      <c r="I2410" t="s">
        <v>1667</v>
      </c>
      <c r="J2410" t="s">
        <v>1663</v>
      </c>
      <c r="K2410" t="s">
        <v>1695</v>
      </c>
      <c r="L2410" t="s">
        <v>1665</v>
      </c>
      <c r="M2410" s="86">
        <v>39970</v>
      </c>
    </row>
    <row r="2411" spans="1:13" x14ac:dyDescent="0.2">
      <c r="A2411">
        <v>5217</v>
      </c>
      <c r="B2411" s="86">
        <v>40828</v>
      </c>
      <c r="C2411" t="s">
        <v>1659</v>
      </c>
      <c r="D2411">
        <v>8</v>
      </c>
      <c r="E2411">
        <v>339.35</v>
      </c>
      <c r="F2411" t="s">
        <v>1653</v>
      </c>
      <c r="G2411">
        <v>5.33</v>
      </c>
      <c r="H2411" t="s">
        <v>1688</v>
      </c>
      <c r="I2411" t="s">
        <v>1676</v>
      </c>
      <c r="J2411" t="s">
        <v>1668</v>
      </c>
      <c r="K2411" t="s">
        <v>1702</v>
      </c>
      <c r="L2411" t="s">
        <v>1658</v>
      </c>
      <c r="M2411" s="86">
        <v>40828</v>
      </c>
    </row>
    <row r="2412" spans="1:13" x14ac:dyDescent="0.2">
      <c r="A2412">
        <v>17506</v>
      </c>
      <c r="B2412" s="86">
        <v>40237</v>
      </c>
      <c r="C2412" t="s">
        <v>1652</v>
      </c>
      <c r="D2412">
        <v>33</v>
      </c>
      <c r="E2412">
        <v>9473.31</v>
      </c>
      <c r="F2412" t="s">
        <v>1672</v>
      </c>
      <c r="G2412">
        <v>42.52</v>
      </c>
      <c r="H2412" t="s">
        <v>1661</v>
      </c>
      <c r="I2412" t="s">
        <v>1676</v>
      </c>
      <c r="J2412" t="s">
        <v>1668</v>
      </c>
      <c r="K2412" t="s">
        <v>1702</v>
      </c>
      <c r="L2412" t="s">
        <v>1674</v>
      </c>
      <c r="M2412" s="86">
        <v>40241</v>
      </c>
    </row>
    <row r="2413" spans="1:13" x14ac:dyDescent="0.2">
      <c r="A2413">
        <v>32741</v>
      </c>
      <c r="B2413" s="86">
        <v>39859</v>
      </c>
      <c r="C2413" t="s">
        <v>1652</v>
      </c>
      <c r="D2413">
        <v>13</v>
      </c>
      <c r="E2413">
        <v>136.24</v>
      </c>
      <c r="F2413" t="s">
        <v>1660</v>
      </c>
      <c r="G2413">
        <v>9.4499999999999993</v>
      </c>
      <c r="H2413" t="s">
        <v>1683</v>
      </c>
      <c r="I2413" t="s">
        <v>1667</v>
      </c>
      <c r="J2413" t="s">
        <v>1668</v>
      </c>
      <c r="K2413" t="s">
        <v>1694</v>
      </c>
      <c r="L2413" t="s">
        <v>1658</v>
      </c>
      <c r="M2413" s="86">
        <v>39866</v>
      </c>
    </row>
    <row r="2414" spans="1:13" x14ac:dyDescent="0.2">
      <c r="A2414">
        <v>22242</v>
      </c>
      <c r="B2414" s="86">
        <v>39979</v>
      </c>
      <c r="C2414" t="s">
        <v>1666</v>
      </c>
      <c r="D2414">
        <v>50</v>
      </c>
      <c r="E2414">
        <v>329.91</v>
      </c>
      <c r="F2414" t="s">
        <v>1660</v>
      </c>
      <c r="G2414">
        <v>9.5399999999999991</v>
      </c>
      <c r="H2414" t="s">
        <v>1692</v>
      </c>
      <c r="I2414" t="s">
        <v>1676</v>
      </c>
      <c r="J2414" t="s">
        <v>1668</v>
      </c>
      <c r="K2414" t="s">
        <v>1679</v>
      </c>
      <c r="L2414" t="s">
        <v>1658</v>
      </c>
      <c r="M2414" s="86">
        <v>39981</v>
      </c>
    </row>
    <row r="2415" spans="1:13" x14ac:dyDescent="0.2">
      <c r="A2415">
        <v>43302</v>
      </c>
      <c r="B2415" s="86">
        <v>40778</v>
      </c>
      <c r="C2415" t="s">
        <v>1652</v>
      </c>
      <c r="D2415">
        <v>43</v>
      </c>
      <c r="E2415">
        <v>720.61300000000006</v>
      </c>
      <c r="F2415" t="s">
        <v>1660</v>
      </c>
      <c r="G2415">
        <v>0.99</v>
      </c>
      <c r="H2415" t="s">
        <v>1692</v>
      </c>
      <c r="I2415" t="s">
        <v>1667</v>
      </c>
      <c r="J2415" t="s">
        <v>1663</v>
      </c>
      <c r="K2415" t="s">
        <v>1664</v>
      </c>
      <c r="L2415" t="s">
        <v>1670</v>
      </c>
      <c r="M2415" s="86">
        <v>40787</v>
      </c>
    </row>
    <row r="2416" spans="1:13" x14ac:dyDescent="0.2">
      <c r="A2416">
        <v>41988</v>
      </c>
      <c r="B2416" s="86">
        <v>39848</v>
      </c>
      <c r="C2416" t="s">
        <v>1652</v>
      </c>
      <c r="D2416">
        <v>14</v>
      </c>
      <c r="E2416">
        <v>181.49</v>
      </c>
      <c r="F2416" t="s">
        <v>1660</v>
      </c>
      <c r="G2416">
        <v>5.5</v>
      </c>
      <c r="H2416" t="s">
        <v>1654</v>
      </c>
      <c r="I2416" t="s">
        <v>1676</v>
      </c>
      <c r="J2416" t="s">
        <v>1668</v>
      </c>
      <c r="K2416" t="s">
        <v>1694</v>
      </c>
      <c r="L2416" t="s">
        <v>1658</v>
      </c>
      <c r="M2416" s="86">
        <v>39852</v>
      </c>
    </row>
    <row r="2417" spans="1:13" x14ac:dyDescent="0.2">
      <c r="A2417">
        <v>44064</v>
      </c>
      <c r="B2417" s="86">
        <v>40240</v>
      </c>
      <c r="C2417" t="s">
        <v>1675</v>
      </c>
      <c r="D2417">
        <v>23</v>
      </c>
      <c r="E2417">
        <v>284.14</v>
      </c>
      <c r="F2417" t="s">
        <v>1660</v>
      </c>
      <c r="G2417">
        <v>8.99</v>
      </c>
      <c r="H2417" t="s">
        <v>1690</v>
      </c>
      <c r="I2417" t="s">
        <v>1655</v>
      </c>
      <c r="J2417" t="s">
        <v>1668</v>
      </c>
      <c r="K2417" t="s">
        <v>1669</v>
      </c>
      <c r="L2417" t="s">
        <v>1680</v>
      </c>
      <c r="M2417" s="86">
        <v>40243</v>
      </c>
    </row>
    <row r="2418" spans="1:13" x14ac:dyDescent="0.2">
      <c r="A2418">
        <v>30374</v>
      </c>
      <c r="B2418" s="86">
        <v>40258</v>
      </c>
      <c r="C2418" t="s">
        <v>1671</v>
      </c>
      <c r="D2418">
        <v>42</v>
      </c>
      <c r="E2418">
        <v>1220.08</v>
      </c>
      <c r="F2418" t="s">
        <v>1660</v>
      </c>
      <c r="G2418">
        <v>1.99</v>
      </c>
      <c r="H2418" t="s">
        <v>1688</v>
      </c>
      <c r="I2418" t="s">
        <v>1667</v>
      </c>
      <c r="J2418" t="s">
        <v>1663</v>
      </c>
      <c r="K2418" t="s">
        <v>1677</v>
      </c>
      <c r="L2418" t="s">
        <v>1680</v>
      </c>
      <c r="M2418" s="86">
        <v>40259</v>
      </c>
    </row>
    <row r="2419" spans="1:13" x14ac:dyDescent="0.2">
      <c r="A2419">
        <v>56743</v>
      </c>
      <c r="B2419" s="86">
        <v>40716</v>
      </c>
      <c r="C2419" t="s">
        <v>1675</v>
      </c>
      <c r="D2419">
        <v>23</v>
      </c>
      <c r="E2419">
        <v>524.25</v>
      </c>
      <c r="F2419" t="s">
        <v>1653</v>
      </c>
      <c r="G2419">
        <v>8.99</v>
      </c>
      <c r="H2419" t="s">
        <v>1688</v>
      </c>
      <c r="I2419" t="s">
        <v>1667</v>
      </c>
      <c r="J2419" t="s">
        <v>1656</v>
      </c>
      <c r="K2419" t="s">
        <v>1657</v>
      </c>
      <c r="L2419" t="s">
        <v>1680</v>
      </c>
      <c r="M2419" s="86">
        <v>40719</v>
      </c>
    </row>
    <row r="2420" spans="1:13" x14ac:dyDescent="0.2">
      <c r="A2420">
        <v>11680</v>
      </c>
      <c r="B2420" s="86">
        <v>40060</v>
      </c>
      <c r="C2420" t="s">
        <v>1675</v>
      </c>
      <c r="D2420">
        <v>50</v>
      </c>
      <c r="E2420">
        <v>7312.0315000000001</v>
      </c>
      <c r="F2420" t="s">
        <v>1660</v>
      </c>
      <c r="G2420">
        <v>8.99</v>
      </c>
      <c r="H2420" t="s">
        <v>1681</v>
      </c>
      <c r="I2420" t="s">
        <v>1667</v>
      </c>
      <c r="J2420" t="s">
        <v>1663</v>
      </c>
      <c r="K2420" t="s">
        <v>1664</v>
      </c>
      <c r="L2420" t="s">
        <v>1658</v>
      </c>
      <c r="M2420" s="86">
        <v>40062</v>
      </c>
    </row>
    <row r="2421" spans="1:13" x14ac:dyDescent="0.2">
      <c r="A2421">
        <v>35200</v>
      </c>
      <c r="B2421" s="86">
        <v>39849</v>
      </c>
      <c r="C2421" t="s">
        <v>1675</v>
      </c>
      <c r="D2421">
        <v>15</v>
      </c>
      <c r="E2421">
        <v>150.24</v>
      </c>
      <c r="F2421" t="s">
        <v>1660</v>
      </c>
      <c r="G2421">
        <v>12.52</v>
      </c>
      <c r="H2421" t="s">
        <v>1681</v>
      </c>
      <c r="I2421" t="s">
        <v>1667</v>
      </c>
      <c r="J2421" t="s">
        <v>1656</v>
      </c>
      <c r="K2421" t="s">
        <v>1657</v>
      </c>
      <c r="L2421" t="s">
        <v>1658</v>
      </c>
      <c r="M2421" s="86">
        <v>39851</v>
      </c>
    </row>
    <row r="2422" spans="1:13" x14ac:dyDescent="0.2">
      <c r="A2422">
        <v>9762</v>
      </c>
      <c r="B2422" s="86">
        <v>39816</v>
      </c>
      <c r="C2422" t="s">
        <v>1659</v>
      </c>
      <c r="D2422">
        <v>12</v>
      </c>
      <c r="E2422">
        <v>262.76</v>
      </c>
      <c r="F2422" t="s">
        <v>1660</v>
      </c>
      <c r="G2422">
        <v>21.2</v>
      </c>
      <c r="H2422" t="s">
        <v>1685</v>
      </c>
      <c r="I2422" t="s">
        <v>1676</v>
      </c>
      <c r="J2422" t="s">
        <v>1656</v>
      </c>
      <c r="K2422" t="s">
        <v>1657</v>
      </c>
      <c r="L2422" t="s">
        <v>1665</v>
      </c>
      <c r="M2422" s="86">
        <v>39817</v>
      </c>
    </row>
    <row r="2423" spans="1:13" x14ac:dyDescent="0.2">
      <c r="A2423">
        <v>3235</v>
      </c>
      <c r="B2423" s="86">
        <v>40861</v>
      </c>
      <c r="C2423" t="s">
        <v>1652</v>
      </c>
      <c r="D2423">
        <v>31</v>
      </c>
      <c r="E2423">
        <v>142.97</v>
      </c>
      <c r="F2423" t="s">
        <v>1653</v>
      </c>
      <c r="G2423">
        <v>0.7</v>
      </c>
      <c r="H2423" t="s">
        <v>1661</v>
      </c>
      <c r="I2423" t="s">
        <v>1667</v>
      </c>
      <c r="J2423" t="s">
        <v>1668</v>
      </c>
      <c r="K2423" t="s">
        <v>1700</v>
      </c>
      <c r="L2423" t="s">
        <v>1670</v>
      </c>
      <c r="M2423" s="86">
        <v>40863</v>
      </c>
    </row>
    <row r="2424" spans="1:13" x14ac:dyDescent="0.2">
      <c r="A2424">
        <v>45861</v>
      </c>
      <c r="B2424" s="86">
        <v>40780</v>
      </c>
      <c r="C2424" t="s">
        <v>1675</v>
      </c>
      <c r="D2424">
        <v>39</v>
      </c>
      <c r="E2424">
        <v>680.85850000000005</v>
      </c>
      <c r="F2424" t="s">
        <v>1660</v>
      </c>
      <c r="G2424">
        <v>0.99</v>
      </c>
      <c r="H2424" t="s">
        <v>1678</v>
      </c>
      <c r="I2424" t="s">
        <v>1662</v>
      </c>
      <c r="J2424" t="s">
        <v>1663</v>
      </c>
      <c r="K2424" t="s">
        <v>1664</v>
      </c>
      <c r="L2424" t="s">
        <v>1670</v>
      </c>
      <c r="M2424" s="86">
        <v>40780</v>
      </c>
    </row>
    <row r="2425" spans="1:13" x14ac:dyDescent="0.2">
      <c r="A2425">
        <v>56420</v>
      </c>
      <c r="B2425" s="86">
        <v>40748</v>
      </c>
      <c r="C2425" t="s">
        <v>1652</v>
      </c>
      <c r="D2425">
        <v>16</v>
      </c>
      <c r="E2425">
        <v>597.44000000000005</v>
      </c>
      <c r="F2425" t="s">
        <v>1660</v>
      </c>
      <c r="G2425">
        <v>4.5</v>
      </c>
      <c r="H2425" t="s">
        <v>1685</v>
      </c>
      <c r="I2425" t="s">
        <v>1655</v>
      </c>
      <c r="J2425" t="s">
        <v>1668</v>
      </c>
      <c r="K2425" t="s">
        <v>1702</v>
      </c>
      <c r="L2425" t="s">
        <v>1658</v>
      </c>
      <c r="M2425" s="86">
        <v>40752</v>
      </c>
    </row>
    <row r="2426" spans="1:13" x14ac:dyDescent="0.2">
      <c r="A2426">
        <v>3138</v>
      </c>
      <c r="B2426" s="86">
        <v>39852</v>
      </c>
      <c r="C2426" t="s">
        <v>1666</v>
      </c>
      <c r="D2426">
        <v>4</v>
      </c>
      <c r="E2426">
        <v>718.03</v>
      </c>
      <c r="F2426" t="s">
        <v>1653</v>
      </c>
      <c r="G2426">
        <v>19.989999999999998</v>
      </c>
      <c r="H2426" t="s">
        <v>1683</v>
      </c>
      <c r="I2426" t="s">
        <v>1655</v>
      </c>
      <c r="J2426" t="s">
        <v>1663</v>
      </c>
      <c r="K2426" t="s">
        <v>1677</v>
      </c>
      <c r="L2426" t="s">
        <v>1658</v>
      </c>
      <c r="M2426" s="86">
        <v>39852</v>
      </c>
    </row>
    <row r="2427" spans="1:13" x14ac:dyDescent="0.2">
      <c r="A2427">
        <v>54560</v>
      </c>
      <c r="B2427" s="86">
        <v>40010</v>
      </c>
      <c r="C2427" t="s">
        <v>1671</v>
      </c>
      <c r="D2427">
        <v>45</v>
      </c>
      <c r="E2427">
        <v>2404.5990000000002</v>
      </c>
      <c r="F2427" t="s">
        <v>1653</v>
      </c>
      <c r="G2427">
        <v>4.99</v>
      </c>
      <c r="H2427" t="s">
        <v>1654</v>
      </c>
      <c r="I2427" t="s">
        <v>1662</v>
      </c>
      <c r="J2427" t="s">
        <v>1663</v>
      </c>
      <c r="K2427" t="s">
        <v>1664</v>
      </c>
      <c r="L2427" t="s">
        <v>1658</v>
      </c>
      <c r="M2427" s="86">
        <v>40012</v>
      </c>
    </row>
    <row r="2428" spans="1:13" x14ac:dyDescent="0.2">
      <c r="A2428">
        <v>44069</v>
      </c>
      <c r="B2428" s="86">
        <v>39815</v>
      </c>
      <c r="C2428" t="s">
        <v>1671</v>
      </c>
      <c r="D2428">
        <v>43</v>
      </c>
      <c r="E2428">
        <v>614.79999999999995</v>
      </c>
      <c r="F2428" t="s">
        <v>1660</v>
      </c>
      <c r="G2428">
        <v>1.97</v>
      </c>
      <c r="H2428" t="s">
        <v>1654</v>
      </c>
      <c r="I2428" t="s">
        <v>1655</v>
      </c>
      <c r="J2428" t="s">
        <v>1668</v>
      </c>
      <c r="K2428" t="s">
        <v>1679</v>
      </c>
      <c r="L2428" t="s">
        <v>1670</v>
      </c>
      <c r="M2428" s="86">
        <v>39815</v>
      </c>
    </row>
    <row r="2429" spans="1:13" x14ac:dyDescent="0.2">
      <c r="A2429">
        <v>52676</v>
      </c>
      <c r="B2429" s="86">
        <v>41149</v>
      </c>
      <c r="C2429" t="s">
        <v>1659</v>
      </c>
      <c r="D2429">
        <v>46</v>
      </c>
      <c r="E2429">
        <v>979.44</v>
      </c>
      <c r="F2429" t="s">
        <v>1660</v>
      </c>
      <c r="G2429">
        <v>5.86</v>
      </c>
      <c r="H2429" t="s">
        <v>1688</v>
      </c>
      <c r="I2429" t="s">
        <v>1676</v>
      </c>
      <c r="J2429" t="s">
        <v>1668</v>
      </c>
      <c r="K2429" t="s">
        <v>1679</v>
      </c>
      <c r="L2429" t="s">
        <v>1658</v>
      </c>
      <c r="M2429" s="86">
        <v>41151</v>
      </c>
    </row>
    <row r="2430" spans="1:13" x14ac:dyDescent="0.2">
      <c r="A2430">
        <v>20709</v>
      </c>
      <c r="B2430" s="86">
        <v>40036</v>
      </c>
      <c r="C2430" t="s">
        <v>1659</v>
      </c>
      <c r="D2430">
        <v>5</v>
      </c>
      <c r="E2430">
        <v>25.1</v>
      </c>
      <c r="F2430" t="s">
        <v>1660</v>
      </c>
      <c r="G2430">
        <v>0.49</v>
      </c>
      <c r="H2430" t="s">
        <v>1661</v>
      </c>
      <c r="I2430" t="s">
        <v>1655</v>
      </c>
      <c r="J2430" t="s">
        <v>1668</v>
      </c>
      <c r="K2430" t="s">
        <v>1697</v>
      </c>
      <c r="L2430" t="s">
        <v>1658</v>
      </c>
      <c r="M2430" s="86">
        <v>40038</v>
      </c>
    </row>
    <row r="2431" spans="1:13" x14ac:dyDescent="0.2">
      <c r="A2431">
        <v>45766</v>
      </c>
      <c r="B2431" s="86">
        <v>40305</v>
      </c>
      <c r="C2431" t="s">
        <v>1659</v>
      </c>
      <c r="D2431">
        <v>37</v>
      </c>
      <c r="E2431">
        <v>2522.21</v>
      </c>
      <c r="F2431" t="s">
        <v>1660</v>
      </c>
      <c r="G2431">
        <v>14.48</v>
      </c>
      <c r="H2431" t="s">
        <v>1678</v>
      </c>
      <c r="I2431" t="s">
        <v>1676</v>
      </c>
      <c r="J2431" t="s">
        <v>1656</v>
      </c>
      <c r="K2431" t="s">
        <v>1657</v>
      </c>
      <c r="L2431" t="s">
        <v>1658</v>
      </c>
      <c r="M2431" s="86">
        <v>40307</v>
      </c>
    </row>
    <row r="2432" spans="1:13" x14ac:dyDescent="0.2">
      <c r="A2432">
        <v>51619</v>
      </c>
      <c r="B2432" s="86">
        <v>40058</v>
      </c>
      <c r="C2432" t="s">
        <v>1666</v>
      </c>
      <c r="D2432">
        <v>46</v>
      </c>
      <c r="E2432">
        <v>100.6</v>
      </c>
      <c r="F2432" t="s">
        <v>1660</v>
      </c>
      <c r="G2432">
        <v>1</v>
      </c>
      <c r="H2432" t="s">
        <v>1661</v>
      </c>
      <c r="I2432" t="s">
        <v>1655</v>
      </c>
      <c r="J2432" t="s">
        <v>1668</v>
      </c>
      <c r="K2432" t="s">
        <v>1669</v>
      </c>
      <c r="L2432" t="s">
        <v>1670</v>
      </c>
      <c r="M2432" s="86">
        <v>40059</v>
      </c>
    </row>
    <row r="2433" spans="1:13" x14ac:dyDescent="0.2">
      <c r="A2433">
        <v>55268</v>
      </c>
      <c r="B2433" s="86">
        <v>40985</v>
      </c>
      <c r="C2433" t="s">
        <v>1659</v>
      </c>
      <c r="D2433">
        <v>11</v>
      </c>
      <c r="E2433">
        <v>61.46</v>
      </c>
      <c r="F2433" t="s">
        <v>1653</v>
      </c>
      <c r="G2433">
        <v>4.93</v>
      </c>
      <c r="H2433" t="s">
        <v>1692</v>
      </c>
      <c r="I2433" t="s">
        <v>1676</v>
      </c>
      <c r="J2433" t="s">
        <v>1663</v>
      </c>
      <c r="K2433" t="s">
        <v>1677</v>
      </c>
      <c r="L2433" t="s">
        <v>1680</v>
      </c>
      <c r="M2433" s="86">
        <v>40986</v>
      </c>
    </row>
    <row r="2434" spans="1:13" x14ac:dyDescent="0.2">
      <c r="A2434">
        <v>42242</v>
      </c>
      <c r="B2434" s="86">
        <v>39904</v>
      </c>
      <c r="C2434" t="s">
        <v>1666</v>
      </c>
      <c r="D2434">
        <v>23</v>
      </c>
      <c r="E2434">
        <v>265.31</v>
      </c>
      <c r="F2434" t="s">
        <v>1653</v>
      </c>
      <c r="G2434">
        <v>7.19</v>
      </c>
      <c r="H2434" t="s">
        <v>1661</v>
      </c>
      <c r="I2434" t="s">
        <v>1667</v>
      </c>
      <c r="J2434" t="s">
        <v>1668</v>
      </c>
      <c r="K2434" t="s">
        <v>1682</v>
      </c>
      <c r="L2434" t="s">
        <v>1658</v>
      </c>
      <c r="M2434" s="86">
        <v>39905</v>
      </c>
    </row>
    <row r="2435" spans="1:13" x14ac:dyDescent="0.2">
      <c r="A2435">
        <v>22211</v>
      </c>
      <c r="B2435" s="86">
        <v>40819</v>
      </c>
      <c r="C2435" t="s">
        <v>1666</v>
      </c>
      <c r="D2435">
        <v>47</v>
      </c>
      <c r="E2435">
        <v>14493.84</v>
      </c>
      <c r="F2435" t="s">
        <v>1672</v>
      </c>
      <c r="G2435">
        <v>85.63</v>
      </c>
      <c r="H2435" t="s">
        <v>1688</v>
      </c>
      <c r="I2435" t="s">
        <v>1655</v>
      </c>
      <c r="J2435" t="s">
        <v>1656</v>
      </c>
      <c r="K2435" t="s">
        <v>1691</v>
      </c>
      <c r="L2435" t="s">
        <v>1698</v>
      </c>
      <c r="M2435" s="86">
        <v>40820</v>
      </c>
    </row>
    <row r="2436" spans="1:13" x14ac:dyDescent="0.2">
      <c r="A2436">
        <v>43875</v>
      </c>
      <c r="B2436" s="86">
        <v>40884</v>
      </c>
      <c r="C2436" t="s">
        <v>1671</v>
      </c>
      <c r="D2436">
        <v>25</v>
      </c>
      <c r="E2436">
        <v>2564.5774999999999</v>
      </c>
      <c r="F2436" t="s">
        <v>1660</v>
      </c>
      <c r="G2436">
        <v>7.69</v>
      </c>
      <c r="H2436" t="s">
        <v>1661</v>
      </c>
      <c r="I2436" t="s">
        <v>1667</v>
      </c>
      <c r="J2436" t="s">
        <v>1663</v>
      </c>
      <c r="K2436" t="s">
        <v>1664</v>
      </c>
      <c r="L2436" t="s">
        <v>1658</v>
      </c>
      <c r="M2436" s="86">
        <v>40886</v>
      </c>
    </row>
    <row r="2437" spans="1:13" x14ac:dyDescent="0.2">
      <c r="A2437">
        <v>33826</v>
      </c>
      <c r="B2437" s="86">
        <v>40531</v>
      </c>
      <c r="C2437" t="s">
        <v>1652</v>
      </c>
      <c r="D2437">
        <v>13</v>
      </c>
      <c r="E2437">
        <v>185.83</v>
      </c>
      <c r="F2437" t="s">
        <v>1660</v>
      </c>
      <c r="G2437">
        <v>5</v>
      </c>
      <c r="H2437" t="s">
        <v>1681</v>
      </c>
      <c r="I2437" t="s">
        <v>1662</v>
      </c>
      <c r="J2437" t="s">
        <v>1656</v>
      </c>
      <c r="K2437" t="s">
        <v>1657</v>
      </c>
      <c r="L2437" t="s">
        <v>1680</v>
      </c>
      <c r="M2437" s="86">
        <v>40535</v>
      </c>
    </row>
    <row r="2438" spans="1:13" x14ac:dyDescent="0.2">
      <c r="A2438">
        <v>2755</v>
      </c>
      <c r="B2438" s="86">
        <v>40945</v>
      </c>
      <c r="C2438" t="s">
        <v>1666</v>
      </c>
      <c r="D2438">
        <v>50</v>
      </c>
      <c r="E2438">
        <v>346.06</v>
      </c>
      <c r="F2438" t="s">
        <v>1660</v>
      </c>
      <c r="G2438">
        <v>5.86</v>
      </c>
      <c r="H2438" t="s">
        <v>1661</v>
      </c>
      <c r="I2438" t="s">
        <v>1667</v>
      </c>
      <c r="J2438" t="s">
        <v>1668</v>
      </c>
      <c r="K2438" t="s">
        <v>1679</v>
      </c>
      <c r="L2438" t="s">
        <v>1658</v>
      </c>
      <c r="M2438" s="86">
        <v>40945</v>
      </c>
    </row>
    <row r="2439" spans="1:13" x14ac:dyDescent="0.2">
      <c r="A2439">
        <v>5894</v>
      </c>
      <c r="B2439" s="86">
        <v>40037</v>
      </c>
      <c r="C2439" t="s">
        <v>1659</v>
      </c>
      <c r="D2439">
        <v>7</v>
      </c>
      <c r="E2439">
        <v>384.33</v>
      </c>
      <c r="F2439" t="s">
        <v>1660</v>
      </c>
      <c r="G2439">
        <v>1.49</v>
      </c>
      <c r="H2439" t="s">
        <v>1699</v>
      </c>
      <c r="I2439" t="s">
        <v>1667</v>
      </c>
      <c r="J2439" t="s">
        <v>1668</v>
      </c>
      <c r="K2439" t="s">
        <v>1682</v>
      </c>
      <c r="L2439" t="s">
        <v>1658</v>
      </c>
      <c r="M2439" s="86">
        <v>40038</v>
      </c>
    </row>
    <row r="2440" spans="1:13" x14ac:dyDescent="0.2">
      <c r="A2440">
        <v>9824</v>
      </c>
      <c r="B2440" s="86">
        <v>40565</v>
      </c>
      <c r="C2440" t="s">
        <v>1671</v>
      </c>
      <c r="D2440">
        <v>5</v>
      </c>
      <c r="E2440">
        <v>21.56</v>
      </c>
      <c r="F2440" t="s">
        <v>1660</v>
      </c>
      <c r="G2440">
        <v>0.5</v>
      </c>
      <c r="H2440" t="s">
        <v>1681</v>
      </c>
      <c r="I2440" t="s">
        <v>1655</v>
      </c>
      <c r="J2440" t="s">
        <v>1668</v>
      </c>
      <c r="K2440" t="s">
        <v>1697</v>
      </c>
      <c r="L2440" t="s">
        <v>1658</v>
      </c>
      <c r="M2440" s="86">
        <v>40567</v>
      </c>
    </row>
    <row r="2441" spans="1:13" x14ac:dyDescent="0.2">
      <c r="A2441">
        <v>53797</v>
      </c>
      <c r="B2441" s="86">
        <v>40087</v>
      </c>
      <c r="C2441" t="s">
        <v>1671</v>
      </c>
      <c r="D2441">
        <v>10</v>
      </c>
      <c r="E2441">
        <v>623.71</v>
      </c>
      <c r="F2441" t="s">
        <v>1672</v>
      </c>
      <c r="G2441">
        <v>36.61</v>
      </c>
      <c r="H2441" t="s">
        <v>1678</v>
      </c>
      <c r="I2441" t="s">
        <v>1662</v>
      </c>
      <c r="J2441" t="s">
        <v>1656</v>
      </c>
      <c r="K2441" t="s">
        <v>1701</v>
      </c>
      <c r="L2441" t="s">
        <v>1698</v>
      </c>
      <c r="M2441" s="86">
        <v>40087</v>
      </c>
    </row>
    <row r="2442" spans="1:13" x14ac:dyDescent="0.2">
      <c r="A2442">
        <v>49764</v>
      </c>
      <c r="B2442" s="86">
        <v>40454</v>
      </c>
      <c r="C2442" t="s">
        <v>1652</v>
      </c>
      <c r="D2442">
        <v>37</v>
      </c>
      <c r="E2442">
        <v>395.37</v>
      </c>
      <c r="F2442" t="s">
        <v>1653</v>
      </c>
      <c r="G2442">
        <v>3.37</v>
      </c>
      <c r="H2442" t="s">
        <v>1681</v>
      </c>
      <c r="I2442" t="s">
        <v>1676</v>
      </c>
      <c r="J2442" t="s">
        <v>1668</v>
      </c>
      <c r="K2442" t="s">
        <v>1684</v>
      </c>
      <c r="L2442" t="s">
        <v>1680</v>
      </c>
      <c r="M2442" s="86">
        <v>40458</v>
      </c>
    </row>
    <row r="2443" spans="1:13" x14ac:dyDescent="0.2">
      <c r="A2443">
        <v>53767</v>
      </c>
      <c r="B2443" s="86">
        <v>40781</v>
      </c>
      <c r="C2443" t="s">
        <v>1666</v>
      </c>
      <c r="D2443">
        <v>35</v>
      </c>
      <c r="E2443">
        <v>1131.1500000000001</v>
      </c>
      <c r="F2443" t="s">
        <v>1660</v>
      </c>
      <c r="G2443">
        <v>5.76</v>
      </c>
      <c r="H2443" t="s">
        <v>1685</v>
      </c>
      <c r="I2443" t="s">
        <v>1662</v>
      </c>
      <c r="J2443" t="s">
        <v>1668</v>
      </c>
      <c r="K2443" t="s">
        <v>1679</v>
      </c>
      <c r="L2443" t="s">
        <v>1658</v>
      </c>
      <c r="M2443" s="86">
        <v>40782</v>
      </c>
    </row>
    <row r="2444" spans="1:13" x14ac:dyDescent="0.2">
      <c r="A2444">
        <v>18405</v>
      </c>
      <c r="B2444" s="86">
        <v>39820</v>
      </c>
      <c r="C2444" t="s">
        <v>1675</v>
      </c>
      <c r="D2444">
        <v>2</v>
      </c>
      <c r="E2444">
        <v>158.04</v>
      </c>
      <c r="F2444" t="s">
        <v>1660</v>
      </c>
      <c r="G2444">
        <v>14.52</v>
      </c>
      <c r="H2444" t="s">
        <v>1661</v>
      </c>
      <c r="I2444" t="s">
        <v>1655</v>
      </c>
      <c r="J2444" t="s">
        <v>1663</v>
      </c>
      <c r="K2444" t="s">
        <v>1677</v>
      </c>
      <c r="L2444" t="s">
        <v>1658</v>
      </c>
      <c r="M2444" s="86">
        <v>39823</v>
      </c>
    </row>
    <row r="2445" spans="1:13" x14ac:dyDescent="0.2">
      <c r="A2445">
        <v>38599</v>
      </c>
      <c r="B2445" s="86">
        <v>40112</v>
      </c>
      <c r="C2445" t="s">
        <v>1659</v>
      </c>
      <c r="D2445">
        <v>27</v>
      </c>
      <c r="E2445">
        <v>2651.23</v>
      </c>
      <c r="F2445" t="s">
        <v>1660</v>
      </c>
      <c r="G2445">
        <v>35</v>
      </c>
      <c r="H2445" t="s">
        <v>1692</v>
      </c>
      <c r="I2445" t="s">
        <v>1655</v>
      </c>
      <c r="J2445" t="s">
        <v>1668</v>
      </c>
      <c r="K2445" t="s">
        <v>1694</v>
      </c>
      <c r="L2445" t="s">
        <v>1687</v>
      </c>
      <c r="M2445" s="86">
        <v>40113</v>
      </c>
    </row>
    <row r="2446" spans="1:13" x14ac:dyDescent="0.2">
      <c r="A2446">
        <v>23557</v>
      </c>
      <c r="B2446" s="86">
        <v>40694</v>
      </c>
      <c r="C2446" t="s">
        <v>1666</v>
      </c>
      <c r="D2446">
        <v>7</v>
      </c>
      <c r="E2446">
        <v>1011.16</v>
      </c>
      <c r="F2446" t="s">
        <v>1660</v>
      </c>
      <c r="G2446">
        <v>24.49</v>
      </c>
      <c r="H2446" t="s">
        <v>1690</v>
      </c>
      <c r="I2446" t="s">
        <v>1676</v>
      </c>
      <c r="J2446" t="s">
        <v>1656</v>
      </c>
      <c r="K2446" t="s">
        <v>1657</v>
      </c>
      <c r="L2446" t="s">
        <v>1687</v>
      </c>
      <c r="M2446" s="86">
        <v>40695</v>
      </c>
    </row>
    <row r="2447" spans="1:13" x14ac:dyDescent="0.2">
      <c r="A2447">
        <v>42528</v>
      </c>
      <c r="B2447" s="86">
        <v>40232</v>
      </c>
      <c r="C2447" t="s">
        <v>1675</v>
      </c>
      <c r="D2447">
        <v>46</v>
      </c>
      <c r="E2447">
        <v>161.28</v>
      </c>
      <c r="F2447" t="s">
        <v>1660</v>
      </c>
      <c r="G2447">
        <v>0.76</v>
      </c>
      <c r="H2447" t="s">
        <v>1703</v>
      </c>
      <c r="I2447" t="s">
        <v>1655</v>
      </c>
      <c r="J2447" t="s">
        <v>1668</v>
      </c>
      <c r="K2447" t="s">
        <v>1700</v>
      </c>
      <c r="L2447" t="s">
        <v>1670</v>
      </c>
      <c r="M2447" s="86">
        <v>40234</v>
      </c>
    </row>
    <row r="2448" spans="1:13" x14ac:dyDescent="0.2">
      <c r="A2448">
        <v>25248</v>
      </c>
      <c r="B2448" s="86">
        <v>40878</v>
      </c>
      <c r="C2448" t="s">
        <v>1675</v>
      </c>
      <c r="D2448">
        <v>33</v>
      </c>
      <c r="E2448">
        <v>271.14</v>
      </c>
      <c r="F2448" t="s">
        <v>1653</v>
      </c>
      <c r="G2448">
        <v>1.99</v>
      </c>
      <c r="H2448" t="s">
        <v>1654</v>
      </c>
      <c r="I2448" t="s">
        <v>1662</v>
      </c>
      <c r="J2448" t="s">
        <v>1663</v>
      </c>
      <c r="K2448" t="s">
        <v>1677</v>
      </c>
      <c r="L2448" t="s">
        <v>1680</v>
      </c>
      <c r="M2448" s="86">
        <v>40880</v>
      </c>
    </row>
    <row r="2449" spans="1:13" x14ac:dyDescent="0.2">
      <c r="A2449">
        <v>35847</v>
      </c>
      <c r="B2449" s="86">
        <v>39843</v>
      </c>
      <c r="C2449" t="s">
        <v>1671</v>
      </c>
      <c r="D2449">
        <v>23</v>
      </c>
      <c r="E2449">
        <v>361.65</v>
      </c>
      <c r="F2449" t="s">
        <v>1653</v>
      </c>
      <c r="G2449">
        <v>8.99</v>
      </c>
      <c r="H2449" t="s">
        <v>1678</v>
      </c>
      <c r="I2449" t="s">
        <v>1667</v>
      </c>
      <c r="J2449" t="s">
        <v>1663</v>
      </c>
      <c r="K2449" t="s">
        <v>1677</v>
      </c>
      <c r="L2449" t="s">
        <v>1680</v>
      </c>
      <c r="M2449" s="86">
        <v>39843</v>
      </c>
    </row>
    <row r="2450" spans="1:13" x14ac:dyDescent="0.2">
      <c r="A2450">
        <v>41794</v>
      </c>
      <c r="B2450" s="86">
        <v>40690</v>
      </c>
      <c r="C2450" t="s">
        <v>1671</v>
      </c>
      <c r="D2450">
        <v>49</v>
      </c>
      <c r="E2450">
        <v>891.60749999999996</v>
      </c>
      <c r="F2450" t="s">
        <v>1660</v>
      </c>
      <c r="G2450">
        <v>4.8099999999999996</v>
      </c>
      <c r="H2450" t="s">
        <v>1685</v>
      </c>
      <c r="I2450" t="s">
        <v>1676</v>
      </c>
      <c r="J2450" t="s">
        <v>1663</v>
      </c>
      <c r="K2450" t="s">
        <v>1664</v>
      </c>
      <c r="L2450" t="s">
        <v>1665</v>
      </c>
      <c r="M2450" s="86">
        <v>40692</v>
      </c>
    </row>
    <row r="2451" spans="1:13" x14ac:dyDescent="0.2">
      <c r="A2451">
        <v>35814</v>
      </c>
      <c r="B2451" s="86">
        <v>40995</v>
      </c>
      <c r="C2451" t="s">
        <v>1659</v>
      </c>
      <c r="D2451">
        <v>11</v>
      </c>
      <c r="E2451">
        <v>324.52</v>
      </c>
      <c r="F2451" t="s">
        <v>1660</v>
      </c>
      <c r="G2451">
        <v>8.5500000000000007</v>
      </c>
      <c r="H2451" t="s">
        <v>1654</v>
      </c>
      <c r="I2451" t="s">
        <v>1676</v>
      </c>
      <c r="J2451" t="s">
        <v>1656</v>
      </c>
      <c r="K2451" t="s">
        <v>1657</v>
      </c>
      <c r="L2451" t="s">
        <v>1658</v>
      </c>
      <c r="M2451" s="86">
        <v>40996</v>
      </c>
    </row>
    <row r="2452" spans="1:13" x14ac:dyDescent="0.2">
      <c r="A2452">
        <v>28515</v>
      </c>
      <c r="B2452" s="86">
        <v>40359</v>
      </c>
      <c r="C2452" t="s">
        <v>1659</v>
      </c>
      <c r="D2452">
        <v>33</v>
      </c>
      <c r="E2452">
        <v>750.86</v>
      </c>
      <c r="F2452" t="s">
        <v>1660</v>
      </c>
      <c r="G2452">
        <v>2.99</v>
      </c>
      <c r="H2452" t="s">
        <v>1703</v>
      </c>
      <c r="I2452" t="s">
        <v>1667</v>
      </c>
      <c r="J2452" t="s">
        <v>1668</v>
      </c>
      <c r="K2452" t="s">
        <v>1682</v>
      </c>
      <c r="L2452" t="s">
        <v>1658</v>
      </c>
      <c r="M2452" s="86">
        <v>40360</v>
      </c>
    </row>
    <row r="2453" spans="1:13" x14ac:dyDescent="0.2">
      <c r="A2453">
        <v>47842</v>
      </c>
      <c r="B2453" s="86">
        <v>40310</v>
      </c>
      <c r="C2453" t="s">
        <v>1675</v>
      </c>
      <c r="D2453">
        <v>50</v>
      </c>
      <c r="E2453">
        <v>230.23</v>
      </c>
      <c r="F2453" t="s">
        <v>1653</v>
      </c>
      <c r="G2453">
        <v>5.74</v>
      </c>
      <c r="H2453" t="s">
        <v>1683</v>
      </c>
      <c r="I2453" t="s">
        <v>1662</v>
      </c>
      <c r="J2453" t="s">
        <v>1668</v>
      </c>
      <c r="K2453" t="s">
        <v>1679</v>
      </c>
      <c r="L2453" t="s">
        <v>1658</v>
      </c>
      <c r="M2453" s="86">
        <v>40310</v>
      </c>
    </row>
    <row r="2454" spans="1:13" x14ac:dyDescent="0.2">
      <c r="A2454">
        <v>49924</v>
      </c>
      <c r="B2454" s="86">
        <v>40688</v>
      </c>
      <c r="C2454" t="s">
        <v>1671</v>
      </c>
      <c r="D2454">
        <v>48</v>
      </c>
      <c r="E2454">
        <v>204.15</v>
      </c>
      <c r="F2454" t="s">
        <v>1660</v>
      </c>
      <c r="G2454">
        <v>5.41</v>
      </c>
      <c r="H2454" t="s">
        <v>1661</v>
      </c>
      <c r="I2454" t="s">
        <v>1676</v>
      </c>
      <c r="J2454" t="s">
        <v>1668</v>
      </c>
      <c r="K2454" t="s">
        <v>1682</v>
      </c>
      <c r="L2454" t="s">
        <v>1658</v>
      </c>
      <c r="M2454" s="86">
        <v>40690</v>
      </c>
    </row>
    <row r="2455" spans="1:13" x14ac:dyDescent="0.2">
      <c r="A2455">
        <v>56834</v>
      </c>
      <c r="B2455" s="86">
        <v>40664</v>
      </c>
      <c r="C2455" t="s">
        <v>1659</v>
      </c>
      <c r="D2455">
        <v>22</v>
      </c>
      <c r="E2455">
        <v>1900.47</v>
      </c>
      <c r="F2455" t="s">
        <v>1672</v>
      </c>
      <c r="G2455">
        <v>30.06</v>
      </c>
      <c r="H2455" t="s">
        <v>1685</v>
      </c>
      <c r="I2455" t="s">
        <v>1667</v>
      </c>
      <c r="J2455" t="s">
        <v>1663</v>
      </c>
      <c r="K2455" t="s">
        <v>1695</v>
      </c>
      <c r="L2455" t="s">
        <v>1698</v>
      </c>
      <c r="M2455" s="86">
        <v>40666</v>
      </c>
    </row>
    <row r="2456" spans="1:13" x14ac:dyDescent="0.2">
      <c r="A2456">
        <v>45347</v>
      </c>
      <c r="B2456" s="86">
        <v>40450</v>
      </c>
      <c r="C2456" t="s">
        <v>1675</v>
      </c>
      <c r="D2456">
        <v>41</v>
      </c>
      <c r="E2456">
        <v>24051.49</v>
      </c>
      <c r="F2456" t="s">
        <v>1653</v>
      </c>
      <c r="G2456">
        <v>24.49</v>
      </c>
      <c r="H2456" t="s">
        <v>1661</v>
      </c>
      <c r="I2456" t="s">
        <v>1667</v>
      </c>
      <c r="J2456" t="s">
        <v>1663</v>
      </c>
      <c r="K2456" t="s">
        <v>1686</v>
      </c>
      <c r="L2456" t="s">
        <v>1687</v>
      </c>
      <c r="M2456" s="86">
        <v>40452</v>
      </c>
    </row>
    <row r="2457" spans="1:13" x14ac:dyDescent="0.2">
      <c r="A2457">
        <v>12228</v>
      </c>
      <c r="B2457" s="86">
        <v>39989</v>
      </c>
      <c r="C2457" t="s">
        <v>1666</v>
      </c>
      <c r="D2457">
        <v>30</v>
      </c>
      <c r="E2457">
        <v>5015.0510000000004</v>
      </c>
      <c r="F2457" t="s">
        <v>1660</v>
      </c>
      <c r="G2457">
        <v>4.2</v>
      </c>
      <c r="H2457" t="s">
        <v>1692</v>
      </c>
      <c r="I2457" t="s">
        <v>1667</v>
      </c>
      <c r="J2457" t="s">
        <v>1663</v>
      </c>
      <c r="K2457" t="s">
        <v>1664</v>
      </c>
      <c r="L2457" t="s">
        <v>1658</v>
      </c>
      <c r="M2457" s="86">
        <v>39989</v>
      </c>
    </row>
    <row r="2458" spans="1:13" x14ac:dyDescent="0.2">
      <c r="A2458">
        <v>48452</v>
      </c>
      <c r="B2458" s="86">
        <v>40460</v>
      </c>
      <c r="C2458" t="s">
        <v>1659</v>
      </c>
      <c r="D2458">
        <v>28</v>
      </c>
      <c r="E2458">
        <v>43.66</v>
      </c>
      <c r="F2458" t="s">
        <v>1660</v>
      </c>
      <c r="G2458">
        <v>0.7</v>
      </c>
      <c r="H2458" t="s">
        <v>1692</v>
      </c>
      <c r="I2458" t="s">
        <v>1667</v>
      </c>
      <c r="J2458" t="s">
        <v>1668</v>
      </c>
      <c r="K2458" t="s">
        <v>1700</v>
      </c>
      <c r="L2458" t="s">
        <v>1670</v>
      </c>
      <c r="M2458" s="86">
        <v>40462</v>
      </c>
    </row>
    <row r="2459" spans="1:13" x14ac:dyDescent="0.2">
      <c r="A2459">
        <v>2368</v>
      </c>
      <c r="B2459" s="86">
        <v>40409</v>
      </c>
      <c r="C2459" t="s">
        <v>1671</v>
      </c>
      <c r="D2459">
        <v>36</v>
      </c>
      <c r="E2459">
        <v>508.73</v>
      </c>
      <c r="F2459" t="s">
        <v>1660</v>
      </c>
      <c r="G2459">
        <v>13.32</v>
      </c>
      <c r="H2459" t="s">
        <v>1661</v>
      </c>
      <c r="I2459" t="s">
        <v>1655</v>
      </c>
      <c r="J2459" t="s">
        <v>1668</v>
      </c>
      <c r="K2459" t="s">
        <v>1702</v>
      </c>
      <c r="L2459" t="s">
        <v>1658</v>
      </c>
      <c r="M2459" s="86">
        <v>40411</v>
      </c>
    </row>
    <row r="2460" spans="1:13" x14ac:dyDescent="0.2">
      <c r="A2460">
        <v>31715</v>
      </c>
      <c r="B2460" s="86">
        <v>39822</v>
      </c>
      <c r="C2460" t="s">
        <v>1666</v>
      </c>
      <c r="D2460">
        <v>44</v>
      </c>
      <c r="E2460">
        <v>145.19</v>
      </c>
      <c r="F2460" t="s">
        <v>1660</v>
      </c>
      <c r="G2460">
        <v>3.97</v>
      </c>
      <c r="H2460" t="s">
        <v>1654</v>
      </c>
      <c r="I2460" t="s">
        <v>1662</v>
      </c>
      <c r="J2460" t="s">
        <v>1668</v>
      </c>
      <c r="K2460" t="s">
        <v>1669</v>
      </c>
      <c r="L2460" t="s">
        <v>1670</v>
      </c>
      <c r="M2460" s="86">
        <v>39822</v>
      </c>
    </row>
    <row r="2461" spans="1:13" x14ac:dyDescent="0.2">
      <c r="A2461">
        <v>39232</v>
      </c>
      <c r="B2461" s="86">
        <v>40736</v>
      </c>
      <c r="C2461" t="s">
        <v>1652</v>
      </c>
      <c r="D2461">
        <v>11</v>
      </c>
      <c r="E2461">
        <v>391.9</v>
      </c>
      <c r="F2461" t="s">
        <v>1660</v>
      </c>
      <c r="G2461">
        <v>19.989999999999998</v>
      </c>
      <c r="H2461" t="s">
        <v>1654</v>
      </c>
      <c r="I2461" t="s">
        <v>1667</v>
      </c>
      <c r="J2461" t="s">
        <v>1668</v>
      </c>
      <c r="K2461" t="s">
        <v>1679</v>
      </c>
      <c r="L2461" t="s">
        <v>1658</v>
      </c>
      <c r="M2461" s="86">
        <v>40738</v>
      </c>
    </row>
    <row r="2462" spans="1:13" x14ac:dyDescent="0.2">
      <c r="A2462">
        <v>46977</v>
      </c>
      <c r="B2462" s="86">
        <v>41036</v>
      </c>
      <c r="C2462" t="s">
        <v>1675</v>
      </c>
      <c r="D2462">
        <v>10</v>
      </c>
      <c r="E2462">
        <v>50.42</v>
      </c>
      <c r="F2462" t="s">
        <v>1660</v>
      </c>
      <c r="G2462">
        <v>1.49</v>
      </c>
      <c r="H2462" t="s">
        <v>1661</v>
      </c>
      <c r="I2462" t="s">
        <v>1655</v>
      </c>
      <c r="J2462" t="s">
        <v>1668</v>
      </c>
      <c r="K2462" t="s">
        <v>1682</v>
      </c>
      <c r="L2462" t="s">
        <v>1658</v>
      </c>
      <c r="M2462" s="86">
        <v>41038</v>
      </c>
    </row>
    <row r="2463" spans="1:13" x14ac:dyDescent="0.2">
      <c r="A2463">
        <v>8293</v>
      </c>
      <c r="B2463" s="86">
        <v>41131</v>
      </c>
      <c r="C2463" t="s">
        <v>1652</v>
      </c>
      <c r="D2463">
        <v>22</v>
      </c>
      <c r="E2463">
        <v>75.03</v>
      </c>
      <c r="F2463" t="s">
        <v>1660</v>
      </c>
      <c r="G2463">
        <v>1.92</v>
      </c>
      <c r="H2463" t="s">
        <v>1688</v>
      </c>
      <c r="I2463" t="s">
        <v>1662</v>
      </c>
      <c r="J2463" t="s">
        <v>1668</v>
      </c>
      <c r="K2463" t="s">
        <v>1684</v>
      </c>
      <c r="L2463" t="s">
        <v>1670</v>
      </c>
      <c r="M2463" s="86">
        <v>41135</v>
      </c>
    </row>
    <row r="2464" spans="1:13" x14ac:dyDescent="0.2">
      <c r="A2464">
        <v>8995</v>
      </c>
      <c r="B2464" s="86">
        <v>40680</v>
      </c>
      <c r="C2464" t="s">
        <v>1659</v>
      </c>
      <c r="D2464">
        <v>5</v>
      </c>
      <c r="E2464">
        <v>24.16</v>
      </c>
      <c r="F2464" t="s">
        <v>1653</v>
      </c>
      <c r="G2464">
        <v>1.49</v>
      </c>
      <c r="H2464" t="s">
        <v>1699</v>
      </c>
      <c r="I2464" t="s">
        <v>1655</v>
      </c>
      <c r="J2464" t="s">
        <v>1668</v>
      </c>
      <c r="K2464" t="s">
        <v>1682</v>
      </c>
      <c r="L2464" t="s">
        <v>1658</v>
      </c>
      <c r="M2464" s="86">
        <v>40681</v>
      </c>
    </row>
    <row r="2465" spans="1:13" x14ac:dyDescent="0.2">
      <c r="A2465">
        <v>4230</v>
      </c>
      <c r="B2465" s="86">
        <v>40971</v>
      </c>
      <c r="C2465" t="s">
        <v>1671</v>
      </c>
      <c r="D2465">
        <v>18</v>
      </c>
      <c r="E2465">
        <v>409.16</v>
      </c>
      <c r="F2465" t="s">
        <v>1660</v>
      </c>
      <c r="G2465">
        <v>8.99</v>
      </c>
      <c r="H2465" t="s">
        <v>1681</v>
      </c>
      <c r="I2465" t="s">
        <v>1667</v>
      </c>
      <c r="J2465" t="s">
        <v>1656</v>
      </c>
      <c r="K2465" t="s">
        <v>1657</v>
      </c>
      <c r="L2465" t="s">
        <v>1680</v>
      </c>
      <c r="M2465" s="86">
        <v>40972</v>
      </c>
    </row>
    <row r="2466" spans="1:13" x14ac:dyDescent="0.2">
      <c r="A2466">
        <v>9863</v>
      </c>
      <c r="B2466" s="86">
        <v>40790</v>
      </c>
      <c r="C2466" t="s">
        <v>1671</v>
      </c>
      <c r="D2466">
        <v>18</v>
      </c>
      <c r="E2466">
        <v>33.96</v>
      </c>
      <c r="F2466" t="s">
        <v>1660</v>
      </c>
      <c r="G2466">
        <v>0.7</v>
      </c>
      <c r="H2466" t="s">
        <v>1661</v>
      </c>
      <c r="I2466" t="s">
        <v>1676</v>
      </c>
      <c r="J2466" t="s">
        <v>1668</v>
      </c>
      <c r="K2466" t="s">
        <v>1669</v>
      </c>
      <c r="L2466" t="s">
        <v>1670</v>
      </c>
      <c r="M2466" s="86">
        <v>40792</v>
      </c>
    </row>
    <row r="2467" spans="1:13" x14ac:dyDescent="0.2">
      <c r="A2467">
        <v>6053</v>
      </c>
      <c r="B2467" s="86">
        <v>40523</v>
      </c>
      <c r="C2467" t="s">
        <v>1675</v>
      </c>
      <c r="D2467">
        <v>4</v>
      </c>
      <c r="E2467">
        <v>16.079999999999998</v>
      </c>
      <c r="F2467" t="s">
        <v>1660</v>
      </c>
      <c r="G2467">
        <v>1.49</v>
      </c>
      <c r="H2467" t="s">
        <v>1661</v>
      </c>
      <c r="I2467" t="s">
        <v>1667</v>
      </c>
      <c r="J2467" t="s">
        <v>1668</v>
      </c>
      <c r="K2467" t="s">
        <v>1682</v>
      </c>
      <c r="L2467" t="s">
        <v>1658</v>
      </c>
      <c r="M2467" s="86">
        <v>40525</v>
      </c>
    </row>
    <row r="2468" spans="1:13" x14ac:dyDescent="0.2">
      <c r="A2468">
        <v>4672</v>
      </c>
      <c r="B2468" s="86">
        <v>40853</v>
      </c>
      <c r="C2468" t="s">
        <v>1671</v>
      </c>
      <c r="D2468">
        <v>20</v>
      </c>
      <c r="E2468">
        <v>152.44</v>
      </c>
      <c r="F2468" t="s">
        <v>1660</v>
      </c>
      <c r="G2468">
        <v>3.68</v>
      </c>
      <c r="H2468" t="s">
        <v>1685</v>
      </c>
      <c r="I2468" t="s">
        <v>1667</v>
      </c>
      <c r="J2468" t="s">
        <v>1656</v>
      </c>
      <c r="K2468" t="s">
        <v>1657</v>
      </c>
      <c r="L2468" t="s">
        <v>1670</v>
      </c>
      <c r="M2468" s="86">
        <v>40854</v>
      </c>
    </row>
    <row r="2469" spans="1:13" x14ac:dyDescent="0.2">
      <c r="A2469">
        <v>22086</v>
      </c>
      <c r="B2469" s="86">
        <v>40892</v>
      </c>
      <c r="C2469" t="s">
        <v>1675</v>
      </c>
      <c r="D2469">
        <v>21</v>
      </c>
      <c r="E2469">
        <v>2039.33</v>
      </c>
      <c r="F2469" t="s">
        <v>1672</v>
      </c>
      <c r="G2469">
        <v>74.349999999999994</v>
      </c>
      <c r="H2469" t="s">
        <v>1690</v>
      </c>
      <c r="I2469" t="s">
        <v>1662</v>
      </c>
      <c r="J2469" t="s">
        <v>1656</v>
      </c>
      <c r="K2469" t="s">
        <v>1673</v>
      </c>
      <c r="L2469" t="s">
        <v>1674</v>
      </c>
      <c r="M2469" s="86">
        <v>40893</v>
      </c>
    </row>
    <row r="2470" spans="1:13" x14ac:dyDescent="0.2">
      <c r="A2470">
        <v>20966</v>
      </c>
      <c r="B2470" s="86">
        <v>40439</v>
      </c>
      <c r="C2470" t="s">
        <v>1652</v>
      </c>
      <c r="D2470">
        <v>10</v>
      </c>
      <c r="E2470">
        <v>39.42</v>
      </c>
      <c r="F2470" t="s">
        <v>1660</v>
      </c>
      <c r="G2470">
        <v>0.7</v>
      </c>
      <c r="H2470" t="s">
        <v>1690</v>
      </c>
      <c r="I2470" t="s">
        <v>1655</v>
      </c>
      <c r="J2470" t="s">
        <v>1668</v>
      </c>
      <c r="K2470" t="s">
        <v>1669</v>
      </c>
      <c r="L2470" t="s">
        <v>1670</v>
      </c>
      <c r="M2470" s="86">
        <v>40443</v>
      </c>
    </row>
    <row r="2471" spans="1:13" x14ac:dyDescent="0.2">
      <c r="A2471">
        <v>15206</v>
      </c>
      <c r="B2471" s="86">
        <v>40486</v>
      </c>
      <c r="C2471" t="s">
        <v>1652</v>
      </c>
      <c r="D2471">
        <v>35</v>
      </c>
      <c r="E2471">
        <v>5287.16</v>
      </c>
      <c r="F2471" t="s">
        <v>1672</v>
      </c>
      <c r="G2471">
        <v>66.27</v>
      </c>
      <c r="H2471" t="s">
        <v>1681</v>
      </c>
      <c r="I2471" t="s">
        <v>1662</v>
      </c>
      <c r="J2471" t="s">
        <v>1656</v>
      </c>
      <c r="K2471" t="s">
        <v>1701</v>
      </c>
      <c r="L2471" t="s">
        <v>1698</v>
      </c>
      <c r="M2471" s="86">
        <v>40491</v>
      </c>
    </row>
    <row r="2472" spans="1:13" x14ac:dyDescent="0.2">
      <c r="A2472">
        <v>13380</v>
      </c>
      <c r="B2472" s="86">
        <v>40009</v>
      </c>
      <c r="C2472" t="s">
        <v>1671</v>
      </c>
      <c r="D2472">
        <v>24</v>
      </c>
      <c r="E2472">
        <v>66.12</v>
      </c>
      <c r="F2472" t="s">
        <v>1660</v>
      </c>
      <c r="G2472">
        <v>0.7</v>
      </c>
      <c r="H2472" t="s">
        <v>1654</v>
      </c>
      <c r="I2472" t="s">
        <v>1667</v>
      </c>
      <c r="J2472" t="s">
        <v>1668</v>
      </c>
      <c r="K2472" t="s">
        <v>1669</v>
      </c>
      <c r="L2472" t="s">
        <v>1670</v>
      </c>
      <c r="M2472" s="86">
        <v>40009</v>
      </c>
    </row>
    <row r="2473" spans="1:13" x14ac:dyDescent="0.2">
      <c r="A2473">
        <v>4069</v>
      </c>
      <c r="B2473" s="86">
        <v>41041</v>
      </c>
      <c r="C2473" t="s">
        <v>1675</v>
      </c>
      <c r="D2473">
        <v>47</v>
      </c>
      <c r="E2473">
        <v>124.94</v>
      </c>
      <c r="F2473" t="s">
        <v>1653</v>
      </c>
      <c r="G2473">
        <v>1.34</v>
      </c>
      <c r="H2473" t="s">
        <v>1685</v>
      </c>
      <c r="I2473" t="s">
        <v>1655</v>
      </c>
      <c r="J2473" t="s">
        <v>1668</v>
      </c>
      <c r="K2473" t="s">
        <v>1669</v>
      </c>
      <c r="L2473" t="s">
        <v>1670</v>
      </c>
      <c r="M2473" s="86">
        <v>41041</v>
      </c>
    </row>
    <row r="2474" spans="1:13" x14ac:dyDescent="0.2">
      <c r="A2474">
        <v>7846</v>
      </c>
      <c r="B2474" s="86">
        <v>40719</v>
      </c>
      <c r="C2474" t="s">
        <v>1652</v>
      </c>
      <c r="D2474">
        <v>20</v>
      </c>
      <c r="E2474">
        <v>552.87</v>
      </c>
      <c r="F2474" t="s">
        <v>1660</v>
      </c>
      <c r="G2474">
        <v>5.89</v>
      </c>
      <c r="H2474" t="s">
        <v>1683</v>
      </c>
      <c r="I2474" t="s">
        <v>1667</v>
      </c>
      <c r="J2474" t="s">
        <v>1663</v>
      </c>
      <c r="K2474" t="s">
        <v>1677</v>
      </c>
      <c r="L2474" t="s">
        <v>1658</v>
      </c>
      <c r="M2474" s="86">
        <v>40726</v>
      </c>
    </row>
    <row r="2475" spans="1:13" x14ac:dyDescent="0.2">
      <c r="A2475">
        <v>56484</v>
      </c>
      <c r="B2475" s="86">
        <v>40868</v>
      </c>
      <c r="C2475" t="s">
        <v>1666</v>
      </c>
      <c r="D2475">
        <v>15</v>
      </c>
      <c r="E2475">
        <v>1121.8399999999999</v>
      </c>
      <c r="F2475" t="s">
        <v>1660</v>
      </c>
      <c r="G2475">
        <v>12.14</v>
      </c>
      <c r="H2475" t="s">
        <v>1654</v>
      </c>
      <c r="I2475" t="s">
        <v>1662</v>
      </c>
      <c r="J2475" t="s">
        <v>1663</v>
      </c>
      <c r="K2475" t="s">
        <v>1677</v>
      </c>
      <c r="L2475" t="s">
        <v>1658</v>
      </c>
      <c r="M2475" s="86">
        <v>40869</v>
      </c>
    </row>
    <row r="2476" spans="1:13" x14ac:dyDescent="0.2">
      <c r="A2476">
        <v>34177</v>
      </c>
      <c r="B2476" s="86">
        <v>40040</v>
      </c>
      <c r="C2476" t="s">
        <v>1659</v>
      </c>
      <c r="D2476">
        <v>13</v>
      </c>
      <c r="E2476">
        <v>34.42</v>
      </c>
      <c r="F2476" t="s">
        <v>1660</v>
      </c>
      <c r="G2476">
        <v>0.5</v>
      </c>
      <c r="H2476" t="s">
        <v>1678</v>
      </c>
      <c r="I2476" t="s">
        <v>1667</v>
      </c>
      <c r="J2476" t="s">
        <v>1668</v>
      </c>
      <c r="K2476" t="s">
        <v>1697</v>
      </c>
      <c r="L2476" t="s">
        <v>1658</v>
      </c>
      <c r="M2476" s="86">
        <v>40043</v>
      </c>
    </row>
    <row r="2477" spans="1:13" x14ac:dyDescent="0.2">
      <c r="A2477">
        <v>30023</v>
      </c>
      <c r="B2477" s="86">
        <v>40466</v>
      </c>
      <c r="C2477" t="s">
        <v>1652</v>
      </c>
      <c r="D2477">
        <v>14</v>
      </c>
      <c r="E2477">
        <v>157.33000000000001</v>
      </c>
      <c r="F2477" t="s">
        <v>1660</v>
      </c>
      <c r="G2477">
        <v>8.6</v>
      </c>
      <c r="H2477" t="s">
        <v>1703</v>
      </c>
      <c r="I2477" t="s">
        <v>1655</v>
      </c>
      <c r="J2477" t="s">
        <v>1668</v>
      </c>
      <c r="K2477" t="s">
        <v>1694</v>
      </c>
      <c r="L2477" t="s">
        <v>1658</v>
      </c>
      <c r="M2477" s="86">
        <v>40475</v>
      </c>
    </row>
    <row r="2478" spans="1:13" x14ac:dyDescent="0.2">
      <c r="A2478">
        <v>46469</v>
      </c>
      <c r="B2478" s="86">
        <v>40041</v>
      </c>
      <c r="C2478" t="s">
        <v>1671</v>
      </c>
      <c r="D2478">
        <v>18</v>
      </c>
      <c r="E2478">
        <v>93.26</v>
      </c>
      <c r="F2478" t="s">
        <v>1660</v>
      </c>
      <c r="G2478">
        <v>4.7</v>
      </c>
      <c r="H2478" t="s">
        <v>1685</v>
      </c>
      <c r="I2478" t="s">
        <v>1667</v>
      </c>
      <c r="J2478" t="s">
        <v>1668</v>
      </c>
      <c r="K2478" t="s">
        <v>1679</v>
      </c>
      <c r="L2478" t="s">
        <v>1658</v>
      </c>
      <c r="M2478" s="86">
        <v>40043</v>
      </c>
    </row>
    <row r="2479" spans="1:13" x14ac:dyDescent="0.2">
      <c r="A2479">
        <v>44706</v>
      </c>
      <c r="B2479" s="86">
        <v>40267</v>
      </c>
      <c r="C2479" t="s">
        <v>1652</v>
      </c>
      <c r="D2479">
        <v>33</v>
      </c>
      <c r="E2479">
        <v>47.48</v>
      </c>
      <c r="F2479" t="s">
        <v>1660</v>
      </c>
      <c r="G2479">
        <v>0.7</v>
      </c>
      <c r="H2479" t="s">
        <v>1661</v>
      </c>
      <c r="I2479" t="s">
        <v>1667</v>
      </c>
      <c r="J2479" t="s">
        <v>1668</v>
      </c>
      <c r="K2479" t="s">
        <v>1700</v>
      </c>
      <c r="L2479" t="s">
        <v>1670</v>
      </c>
      <c r="M2479" s="86">
        <v>40272</v>
      </c>
    </row>
    <row r="2480" spans="1:13" x14ac:dyDescent="0.2">
      <c r="A2480">
        <v>40128</v>
      </c>
      <c r="B2480" s="86">
        <v>39853</v>
      </c>
      <c r="C2480" t="s">
        <v>1652</v>
      </c>
      <c r="D2480">
        <v>43</v>
      </c>
      <c r="E2480">
        <v>10318.719999999999</v>
      </c>
      <c r="F2480" t="s">
        <v>1672</v>
      </c>
      <c r="G2480">
        <v>60.2</v>
      </c>
      <c r="H2480" t="s">
        <v>1685</v>
      </c>
      <c r="I2480" t="s">
        <v>1667</v>
      </c>
      <c r="J2480" t="s">
        <v>1656</v>
      </c>
      <c r="K2480" t="s">
        <v>1701</v>
      </c>
      <c r="L2480" t="s">
        <v>1698</v>
      </c>
      <c r="M2480" s="86">
        <v>39860</v>
      </c>
    </row>
    <row r="2481" spans="1:13" x14ac:dyDescent="0.2">
      <c r="A2481">
        <v>59365</v>
      </c>
      <c r="B2481" s="86">
        <v>40154</v>
      </c>
      <c r="C2481" t="s">
        <v>1675</v>
      </c>
      <c r="D2481">
        <v>1</v>
      </c>
      <c r="E2481">
        <v>534.29999999999995</v>
      </c>
      <c r="F2481" t="s">
        <v>1672</v>
      </c>
      <c r="G2481">
        <v>14.7</v>
      </c>
      <c r="H2481" t="s">
        <v>1690</v>
      </c>
      <c r="I2481" t="s">
        <v>1676</v>
      </c>
      <c r="J2481" t="s">
        <v>1663</v>
      </c>
      <c r="K2481" t="s">
        <v>1695</v>
      </c>
      <c r="L2481" t="s">
        <v>1674</v>
      </c>
      <c r="M2481" s="86">
        <v>40156</v>
      </c>
    </row>
    <row r="2482" spans="1:13" x14ac:dyDescent="0.2">
      <c r="A2482">
        <v>41830</v>
      </c>
      <c r="B2482" s="86">
        <v>40956</v>
      </c>
      <c r="C2482" t="s">
        <v>1652</v>
      </c>
      <c r="D2482">
        <v>42</v>
      </c>
      <c r="E2482">
        <v>5361.08</v>
      </c>
      <c r="F2482" t="s">
        <v>1672</v>
      </c>
      <c r="G2482">
        <v>26.3</v>
      </c>
      <c r="H2482" t="s">
        <v>1683</v>
      </c>
      <c r="I2482" t="s">
        <v>1676</v>
      </c>
      <c r="J2482" t="s">
        <v>1663</v>
      </c>
      <c r="K2482" t="s">
        <v>1695</v>
      </c>
      <c r="L2482" t="s">
        <v>1674</v>
      </c>
      <c r="M2482" s="86">
        <v>40963</v>
      </c>
    </row>
    <row r="2483" spans="1:13" x14ac:dyDescent="0.2">
      <c r="A2483">
        <v>49953</v>
      </c>
      <c r="B2483" s="86">
        <v>40985</v>
      </c>
      <c r="C2483" t="s">
        <v>1666</v>
      </c>
      <c r="D2483">
        <v>36</v>
      </c>
      <c r="E2483">
        <v>242.13</v>
      </c>
      <c r="F2483" t="s">
        <v>1653</v>
      </c>
      <c r="G2483">
        <v>6.6</v>
      </c>
      <c r="H2483" t="s">
        <v>1688</v>
      </c>
      <c r="I2483" t="s">
        <v>1676</v>
      </c>
      <c r="J2483" t="s">
        <v>1668</v>
      </c>
      <c r="K2483" t="s">
        <v>1679</v>
      </c>
      <c r="L2483" t="s">
        <v>1658</v>
      </c>
      <c r="M2483" s="86">
        <v>40985</v>
      </c>
    </row>
    <row r="2484" spans="1:13" x14ac:dyDescent="0.2">
      <c r="A2484">
        <v>32641</v>
      </c>
      <c r="B2484" s="86">
        <v>40258</v>
      </c>
      <c r="C2484" t="s">
        <v>1659</v>
      </c>
      <c r="D2484">
        <v>18</v>
      </c>
      <c r="E2484">
        <v>167.53</v>
      </c>
      <c r="F2484" t="s">
        <v>1660</v>
      </c>
      <c r="G2484">
        <v>5.6</v>
      </c>
      <c r="H2484" t="s">
        <v>1654</v>
      </c>
      <c r="I2484" t="s">
        <v>1676</v>
      </c>
      <c r="J2484" t="s">
        <v>1668</v>
      </c>
      <c r="K2484" t="s">
        <v>1682</v>
      </c>
      <c r="L2484" t="s">
        <v>1658</v>
      </c>
      <c r="M2484" s="86">
        <v>40259</v>
      </c>
    </row>
    <row r="2485" spans="1:13" x14ac:dyDescent="0.2">
      <c r="A2485">
        <v>29667</v>
      </c>
      <c r="B2485" s="86">
        <v>40018</v>
      </c>
      <c r="C2485" t="s">
        <v>1666</v>
      </c>
      <c r="D2485">
        <v>14</v>
      </c>
      <c r="E2485">
        <v>215.31</v>
      </c>
      <c r="F2485" t="s">
        <v>1660</v>
      </c>
      <c r="G2485">
        <v>10.91</v>
      </c>
      <c r="H2485" t="s">
        <v>1703</v>
      </c>
      <c r="I2485" t="s">
        <v>1667</v>
      </c>
      <c r="J2485" t="s">
        <v>1668</v>
      </c>
      <c r="K2485" t="s">
        <v>1682</v>
      </c>
      <c r="L2485" t="s">
        <v>1658</v>
      </c>
      <c r="M2485" s="86">
        <v>40019</v>
      </c>
    </row>
    <row r="2486" spans="1:13" x14ac:dyDescent="0.2">
      <c r="A2486">
        <v>2023</v>
      </c>
      <c r="B2486" s="86">
        <v>41034</v>
      </c>
      <c r="C2486" t="s">
        <v>1652</v>
      </c>
      <c r="D2486">
        <v>50</v>
      </c>
      <c r="E2486">
        <v>246.57</v>
      </c>
      <c r="F2486" t="s">
        <v>1660</v>
      </c>
      <c r="G2486">
        <v>5.49</v>
      </c>
      <c r="H2486" t="s">
        <v>1688</v>
      </c>
      <c r="I2486" t="s">
        <v>1676</v>
      </c>
      <c r="J2486" t="s">
        <v>1668</v>
      </c>
      <c r="K2486" t="s">
        <v>1679</v>
      </c>
      <c r="L2486" t="s">
        <v>1658</v>
      </c>
      <c r="M2486" s="86">
        <v>41036</v>
      </c>
    </row>
    <row r="2487" spans="1:13" x14ac:dyDescent="0.2">
      <c r="A2487">
        <v>48484</v>
      </c>
      <c r="B2487" s="86">
        <v>40352</v>
      </c>
      <c r="C2487" t="s">
        <v>1675</v>
      </c>
      <c r="D2487">
        <v>50</v>
      </c>
      <c r="E2487">
        <v>5067.5725000000002</v>
      </c>
      <c r="F2487" t="s">
        <v>1660</v>
      </c>
      <c r="G2487">
        <v>8.99</v>
      </c>
      <c r="H2487" t="s">
        <v>1654</v>
      </c>
      <c r="I2487" t="s">
        <v>1662</v>
      </c>
      <c r="J2487" t="s">
        <v>1663</v>
      </c>
      <c r="K2487" t="s">
        <v>1664</v>
      </c>
      <c r="L2487" t="s">
        <v>1658</v>
      </c>
      <c r="M2487" s="86">
        <v>40354</v>
      </c>
    </row>
    <row r="2488" spans="1:13" x14ac:dyDescent="0.2">
      <c r="A2488">
        <v>23559</v>
      </c>
      <c r="B2488" s="86">
        <v>40377</v>
      </c>
      <c r="C2488" t="s">
        <v>1652</v>
      </c>
      <c r="D2488">
        <v>9</v>
      </c>
      <c r="E2488">
        <v>173.44</v>
      </c>
      <c r="F2488" t="s">
        <v>1660</v>
      </c>
      <c r="G2488">
        <v>8.51</v>
      </c>
      <c r="H2488" t="s">
        <v>1688</v>
      </c>
      <c r="I2488" t="s">
        <v>1676</v>
      </c>
      <c r="J2488" t="s">
        <v>1663</v>
      </c>
      <c r="K2488" t="s">
        <v>1695</v>
      </c>
      <c r="L2488" t="s">
        <v>1665</v>
      </c>
      <c r="M2488" s="86">
        <v>40382</v>
      </c>
    </row>
    <row r="2489" spans="1:13" x14ac:dyDescent="0.2">
      <c r="A2489">
        <v>33377</v>
      </c>
      <c r="B2489" s="86">
        <v>40755</v>
      </c>
      <c r="C2489" t="s">
        <v>1659</v>
      </c>
      <c r="D2489">
        <v>19</v>
      </c>
      <c r="E2489">
        <v>327.14999999999998</v>
      </c>
      <c r="F2489" t="s">
        <v>1660</v>
      </c>
      <c r="G2489">
        <v>3.26</v>
      </c>
      <c r="H2489" t="s">
        <v>1678</v>
      </c>
      <c r="I2489" t="s">
        <v>1667</v>
      </c>
      <c r="J2489" t="s">
        <v>1668</v>
      </c>
      <c r="K2489" t="s">
        <v>1684</v>
      </c>
      <c r="L2489" t="s">
        <v>1680</v>
      </c>
      <c r="M2489" s="86">
        <v>40756</v>
      </c>
    </row>
    <row r="2490" spans="1:13" x14ac:dyDescent="0.2">
      <c r="A2490">
        <v>54243</v>
      </c>
      <c r="B2490" s="86">
        <v>40072</v>
      </c>
      <c r="C2490" t="s">
        <v>1652</v>
      </c>
      <c r="D2490">
        <v>6</v>
      </c>
      <c r="E2490">
        <v>907.24</v>
      </c>
      <c r="F2490" t="s">
        <v>1653</v>
      </c>
      <c r="G2490">
        <v>69</v>
      </c>
      <c r="H2490" t="s">
        <v>1661</v>
      </c>
      <c r="I2490" t="s">
        <v>1676</v>
      </c>
      <c r="J2490" t="s">
        <v>1656</v>
      </c>
      <c r="K2490" t="s">
        <v>1691</v>
      </c>
      <c r="L2490" t="s">
        <v>1687</v>
      </c>
      <c r="M2490" s="86">
        <v>40072</v>
      </c>
    </row>
    <row r="2491" spans="1:13" x14ac:dyDescent="0.2">
      <c r="A2491">
        <v>52419</v>
      </c>
      <c r="B2491" s="86">
        <v>41170</v>
      </c>
      <c r="C2491" t="s">
        <v>1659</v>
      </c>
      <c r="D2491">
        <v>32</v>
      </c>
      <c r="E2491">
        <v>3500.49</v>
      </c>
      <c r="F2491" t="s">
        <v>1660</v>
      </c>
      <c r="G2491">
        <v>8.64</v>
      </c>
      <c r="H2491" t="s">
        <v>1688</v>
      </c>
      <c r="I2491" t="s">
        <v>1667</v>
      </c>
      <c r="J2491" t="s">
        <v>1668</v>
      </c>
      <c r="K2491" t="s">
        <v>1694</v>
      </c>
      <c r="L2491" t="s">
        <v>1658</v>
      </c>
      <c r="M2491" s="86">
        <v>41171</v>
      </c>
    </row>
    <row r="2492" spans="1:13" x14ac:dyDescent="0.2">
      <c r="A2492">
        <v>56577</v>
      </c>
      <c r="B2492" s="86">
        <v>40849</v>
      </c>
      <c r="C2492" t="s">
        <v>1671</v>
      </c>
      <c r="D2492">
        <v>19</v>
      </c>
      <c r="E2492">
        <v>1134.2</v>
      </c>
      <c r="F2492" t="s">
        <v>1672</v>
      </c>
      <c r="G2492">
        <v>36.61</v>
      </c>
      <c r="H2492" t="s">
        <v>1685</v>
      </c>
      <c r="I2492" t="s">
        <v>1662</v>
      </c>
      <c r="J2492" t="s">
        <v>1656</v>
      </c>
      <c r="K2492" t="s">
        <v>1701</v>
      </c>
      <c r="L2492" t="s">
        <v>1698</v>
      </c>
      <c r="M2492" s="86">
        <v>40851</v>
      </c>
    </row>
    <row r="2493" spans="1:13" x14ac:dyDescent="0.2">
      <c r="A2493">
        <v>20967</v>
      </c>
      <c r="B2493" s="86">
        <v>40617</v>
      </c>
      <c r="C2493" t="s">
        <v>1659</v>
      </c>
      <c r="D2493">
        <v>50</v>
      </c>
      <c r="E2493">
        <v>28664.52</v>
      </c>
      <c r="F2493" t="s">
        <v>1660</v>
      </c>
      <c r="G2493">
        <v>24.49</v>
      </c>
      <c r="H2493" t="s">
        <v>1690</v>
      </c>
      <c r="I2493" t="s">
        <v>1662</v>
      </c>
      <c r="J2493" t="s">
        <v>1663</v>
      </c>
      <c r="K2493" t="s">
        <v>1686</v>
      </c>
      <c r="L2493" t="s">
        <v>1687</v>
      </c>
      <c r="M2493" s="86">
        <v>40617</v>
      </c>
    </row>
    <row r="2494" spans="1:13" x14ac:dyDescent="0.2">
      <c r="A2494">
        <v>58084</v>
      </c>
      <c r="B2494" s="86">
        <v>41140</v>
      </c>
      <c r="C2494" t="s">
        <v>1675</v>
      </c>
      <c r="D2494">
        <v>36</v>
      </c>
      <c r="E2494">
        <v>266.16000000000003</v>
      </c>
      <c r="F2494" t="s">
        <v>1660</v>
      </c>
      <c r="G2494">
        <v>1.77</v>
      </c>
      <c r="H2494" t="s">
        <v>1654</v>
      </c>
      <c r="I2494" t="s">
        <v>1662</v>
      </c>
      <c r="J2494" t="s">
        <v>1668</v>
      </c>
      <c r="K2494" t="s">
        <v>1679</v>
      </c>
      <c r="L2494" t="s">
        <v>1670</v>
      </c>
      <c r="M2494" s="86">
        <v>41142</v>
      </c>
    </row>
    <row r="2495" spans="1:13" x14ac:dyDescent="0.2">
      <c r="A2495">
        <v>59207</v>
      </c>
      <c r="B2495" s="86">
        <v>39951</v>
      </c>
      <c r="C2495" t="s">
        <v>1671</v>
      </c>
      <c r="D2495">
        <v>42</v>
      </c>
      <c r="E2495">
        <v>9502.7360000000008</v>
      </c>
      <c r="F2495" t="s">
        <v>1672</v>
      </c>
      <c r="G2495">
        <v>81.98</v>
      </c>
      <c r="H2495" t="s">
        <v>1689</v>
      </c>
      <c r="I2495" t="s">
        <v>1667</v>
      </c>
      <c r="J2495" t="s">
        <v>1656</v>
      </c>
      <c r="K2495" t="s">
        <v>1691</v>
      </c>
      <c r="L2495" t="s">
        <v>1698</v>
      </c>
      <c r="M2495" s="86">
        <v>39951</v>
      </c>
    </row>
    <row r="2496" spans="1:13" x14ac:dyDescent="0.2">
      <c r="A2496">
        <v>24515</v>
      </c>
      <c r="B2496" s="86">
        <v>40304</v>
      </c>
      <c r="C2496" t="s">
        <v>1671</v>
      </c>
      <c r="D2496">
        <v>41</v>
      </c>
      <c r="E2496">
        <v>3051.27</v>
      </c>
      <c r="F2496" t="s">
        <v>1672</v>
      </c>
      <c r="G2496">
        <v>33.6</v>
      </c>
      <c r="H2496" t="s">
        <v>1678</v>
      </c>
      <c r="I2496" t="s">
        <v>1676</v>
      </c>
      <c r="J2496" t="s">
        <v>1663</v>
      </c>
      <c r="K2496" t="s">
        <v>1695</v>
      </c>
      <c r="L2496" t="s">
        <v>1674</v>
      </c>
      <c r="M2496" s="86">
        <v>40306</v>
      </c>
    </row>
    <row r="2497" spans="1:13" x14ac:dyDescent="0.2">
      <c r="A2497">
        <v>16741</v>
      </c>
      <c r="B2497" s="86">
        <v>40451</v>
      </c>
      <c r="C2497" t="s">
        <v>1675</v>
      </c>
      <c r="D2497">
        <v>6</v>
      </c>
      <c r="E2497">
        <v>157.97</v>
      </c>
      <c r="F2497" t="s">
        <v>1660</v>
      </c>
      <c r="G2497">
        <v>16.87</v>
      </c>
      <c r="H2497" t="s">
        <v>1678</v>
      </c>
      <c r="I2497" t="s">
        <v>1662</v>
      </c>
      <c r="J2497" t="s">
        <v>1668</v>
      </c>
      <c r="K2497" t="s">
        <v>1679</v>
      </c>
      <c r="L2497" t="s">
        <v>1658</v>
      </c>
      <c r="M2497" s="86">
        <v>40452</v>
      </c>
    </row>
    <row r="2498" spans="1:13" x14ac:dyDescent="0.2">
      <c r="A2498">
        <v>36803</v>
      </c>
      <c r="B2498" s="86">
        <v>41125</v>
      </c>
      <c r="C2498" t="s">
        <v>1666</v>
      </c>
      <c r="D2498">
        <v>2</v>
      </c>
      <c r="E2498">
        <v>19.02</v>
      </c>
      <c r="F2498" t="s">
        <v>1653</v>
      </c>
      <c r="G2498">
        <v>5.33</v>
      </c>
      <c r="H2498" t="s">
        <v>1654</v>
      </c>
      <c r="I2498" t="s">
        <v>1667</v>
      </c>
      <c r="J2498" t="s">
        <v>1656</v>
      </c>
      <c r="K2498" t="s">
        <v>1657</v>
      </c>
      <c r="L2498" t="s">
        <v>1658</v>
      </c>
      <c r="M2498" s="86">
        <v>41127</v>
      </c>
    </row>
    <row r="2499" spans="1:13" x14ac:dyDescent="0.2">
      <c r="A2499">
        <v>39842</v>
      </c>
      <c r="B2499" s="86">
        <v>40531</v>
      </c>
      <c r="C2499" t="s">
        <v>1675</v>
      </c>
      <c r="D2499">
        <v>22</v>
      </c>
      <c r="E2499">
        <v>1295.502</v>
      </c>
      <c r="F2499" t="s">
        <v>1653</v>
      </c>
      <c r="G2499">
        <v>3.99</v>
      </c>
      <c r="H2499" t="s">
        <v>1692</v>
      </c>
      <c r="I2499" t="s">
        <v>1655</v>
      </c>
      <c r="J2499" t="s">
        <v>1663</v>
      </c>
      <c r="K2499" t="s">
        <v>1664</v>
      </c>
      <c r="L2499" t="s">
        <v>1658</v>
      </c>
      <c r="M2499" s="86">
        <v>40532</v>
      </c>
    </row>
    <row r="2500" spans="1:13" x14ac:dyDescent="0.2">
      <c r="A2500">
        <v>46916</v>
      </c>
      <c r="B2500" s="86">
        <v>40819</v>
      </c>
      <c r="C2500" t="s">
        <v>1659</v>
      </c>
      <c r="D2500">
        <v>40</v>
      </c>
      <c r="E2500">
        <v>115.51</v>
      </c>
      <c r="F2500" t="s">
        <v>1660</v>
      </c>
      <c r="G2500">
        <v>0.97</v>
      </c>
      <c r="H2500" t="s">
        <v>1683</v>
      </c>
      <c r="I2500" t="s">
        <v>1676</v>
      </c>
      <c r="J2500" t="s">
        <v>1668</v>
      </c>
      <c r="K2500" t="s">
        <v>1669</v>
      </c>
      <c r="L2500" t="s">
        <v>1670</v>
      </c>
      <c r="M2500" s="86">
        <v>40821</v>
      </c>
    </row>
    <row r="2501" spans="1:13" x14ac:dyDescent="0.2">
      <c r="A2501">
        <v>17251</v>
      </c>
      <c r="B2501" s="86">
        <v>40113</v>
      </c>
      <c r="C2501" t="s">
        <v>1666</v>
      </c>
      <c r="D2501">
        <v>26</v>
      </c>
      <c r="E2501">
        <v>2951.4380000000001</v>
      </c>
      <c r="F2501" t="s">
        <v>1660</v>
      </c>
      <c r="G2501">
        <v>8.99</v>
      </c>
      <c r="H2501" t="s">
        <v>1685</v>
      </c>
      <c r="I2501" t="s">
        <v>1662</v>
      </c>
      <c r="J2501" t="s">
        <v>1663</v>
      </c>
      <c r="K2501" t="s">
        <v>1664</v>
      </c>
      <c r="L2501" t="s">
        <v>1658</v>
      </c>
      <c r="M2501" s="86">
        <v>40115</v>
      </c>
    </row>
    <row r="2502" spans="1:13" x14ac:dyDescent="0.2">
      <c r="A2502">
        <v>41604</v>
      </c>
      <c r="B2502" s="86">
        <v>39854</v>
      </c>
      <c r="C2502" t="s">
        <v>1675</v>
      </c>
      <c r="D2502">
        <v>22</v>
      </c>
      <c r="E2502">
        <v>138.24</v>
      </c>
      <c r="F2502" t="s">
        <v>1660</v>
      </c>
      <c r="G2502">
        <v>5.19</v>
      </c>
      <c r="H2502" t="s">
        <v>1661</v>
      </c>
      <c r="I2502" t="s">
        <v>1667</v>
      </c>
      <c r="J2502" t="s">
        <v>1668</v>
      </c>
      <c r="K2502" t="s">
        <v>1682</v>
      </c>
      <c r="L2502" t="s">
        <v>1658</v>
      </c>
      <c r="M2502" s="86">
        <v>39855</v>
      </c>
    </row>
    <row r="2503" spans="1:13" x14ac:dyDescent="0.2">
      <c r="A2503">
        <v>8195</v>
      </c>
      <c r="B2503" s="86">
        <v>40549</v>
      </c>
      <c r="C2503" t="s">
        <v>1675</v>
      </c>
      <c r="D2503">
        <v>5</v>
      </c>
      <c r="E2503">
        <v>51.3</v>
      </c>
      <c r="F2503" t="s">
        <v>1653</v>
      </c>
      <c r="G2503">
        <v>11.15</v>
      </c>
      <c r="H2503" t="s">
        <v>1683</v>
      </c>
      <c r="I2503" t="s">
        <v>1655</v>
      </c>
      <c r="J2503" t="s">
        <v>1668</v>
      </c>
      <c r="K2503" t="s">
        <v>1679</v>
      </c>
      <c r="L2503" t="s">
        <v>1658</v>
      </c>
      <c r="M2503" s="86">
        <v>40550</v>
      </c>
    </row>
    <row r="2504" spans="1:13" x14ac:dyDescent="0.2">
      <c r="A2504">
        <v>18593</v>
      </c>
      <c r="B2504" s="86">
        <v>40808</v>
      </c>
      <c r="C2504" t="s">
        <v>1659</v>
      </c>
      <c r="D2504">
        <v>19</v>
      </c>
      <c r="E2504">
        <v>1051.992</v>
      </c>
      <c r="F2504" t="s">
        <v>1672</v>
      </c>
      <c r="G2504">
        <v>89.3</v>
      </c>
      <c r="H2504" t="s">
        <v>1685</v>
      </c>
      <c r="I2504" t="s">
        <v>1667</v>
      </c>
      <c r="J2504" t="s">
        <v>1656</v>
      </c>
      <c r="K2504" t="s">
        <v>1691</v>
      </c>
      <c r="L2504" t="s">
        <v>1698</v>
      </c>
      <c r="M2504" s="86">
        <v>40810</v>
      </c>
    </row>
    <row r="2505" spans="1:13" x14ac:dyDescent="0.2">
      <c r="A2505">
        <v>49988</v>
      </c>
      <c r="B2505" s="86">
        <v>40532</v>
      </c>
      <c r="C2505" t="s">
        <v>1659</v>
      </c>
      <c r="D2505">
        <v>33</v>
      </c>
      <c r="E2505">
        <v>5834.6464999999998</v>
      </c>
      <c r="F2505" t="s">
        <v>1660</v>
      </c>
      <c r="G2505">
        <v>2.79</v>
      </c>
      <c r="H2505" t="s">
        <v>1683</v>
      </c>
      <c r="I2505" t="s">
        <v>1676</v>
      </c>
      <c r="J2505" t="s">
        <v>1663</v>
      </c>
      <c r="K2505" t="s">
        <v>1664</v>
      </c>
      <c r="L2505" t="s">
        <v>1658</v>
      </c>
      <c r="M2505" s="86">
        <v>40535</v>
      </c>
    </row>
    <row r="2506" spans="1:13" x14ac:dyDescent="0.2">
      <c r="A2506">
        <v>39876</v>
      </c>
      <c r="B2506" s="86">
        <v>41012</v>
      </c>
      <c r="C2506" t="s">
        <v>1659</v>
      </c>
      <c r="D2506">
        <v>41</v>
      </c>
      <c r="E2506">
        <v>5000.87</v>
      </c>
      <c r="F2506" t="s">
        <v>1672</v>
      </c>
      <c r="G2506">
        <v>51.94</v>
      </c>
      <c r="H2506" t="s">
        <v>1690</v>
      </c>
      <c r="I2506" t="s">
        <v>1655</v>
      </c>
      <c r="J2506" t="s">
        <v>1656</v>
      </c>
      <c r="K2506" t="s">
        <v>1691</v>
      </c>
      <c r="L2506" t="s">
        <v>1698</v>
      </c>
      <c r="M2506" s="86">
        <v>41014</v>
      </c>
    </row>
    <row r="2507" spans="1:13" x14ac:dyDescent="0.2">
      <c r="A2507">
        <v>51266</v>
      </c>
      <c r="B2507" s="86">
        <v>39897</v>
      </c>
      <c r="C2507" t="s">
        <v>1666</v>
      </c>
      <c r="D2507">
        <v>30</v>
      </c>
      <c r="E2507">
        <v>617.51</v>
      </c>
      <c r="F2507" t="s">
        <v>1660</v>
      </c>
      <c r="G2507">
        <v>9.0299999999999994</v>
      </c>
      <c r="H2507" t="s">
        <v>1688</v>
      </c>
      <c r="I2507" t="s">
        <v>1667</v>
      </c>
      <c r="J2507" t="s">
        <v>1668</v>
      </c>
      <c r="K2507" t="s">
        <v>1679</v>
      </c>
      <c r="L2507" t="s">
        <v>1658</v>
      </c>
      <c r="M2507" s="86">
        <v>39897</v>
      </c>
    </row>
    <row r="2508" spans="1:13" x14ac:dyDescent="0.2">
      <c r="A2508">
        <v>56516</v>
      </c>
      <c r="B2508" s="86">
        <v>40028</v>
      </c>
      <c r="C2508" t="s">
        <v>1675</v>
      </c>
      <c r="D2508">
        <v>6</v>
      </c>
      <c r="E2508">
        <v>27.89</v>
      </c>
      <c r="F2508" t="s">
        <v>1660</v>
      </c>
      <c r="G2508">
        <v>5.26</v>
      </c>
      <c r="H2508" t="s">
        <v>1688</v>
      </c>
      <c r="I2508" t="s">
        <v>1667</v>
      </c>
      <c r="J2508" t="s">
        <v>1668</v>
      </c>
      <c r="K2508" t="s">
        <v>1682</v>
      </c>
      <c r="L2508" t="s">
        <v>1658</v>
      </c>
      <c r="M2508" s="86">
        <v>40029</v>
      </c>
    </row>
    <row r="2509" spans="1:13" x14ac:dyDescent="0.2">
      <c r="A2509">
        <v>37924</v>
      </c>
      <c r="B2509" s="86">
        <v>40146</v>
      </c>
      <c r="C2509" t="s">
        <v>1659</v>
      </c>
      <c r="D2509">
        <v>21</v>
      </c>
      <c r="E2509">
        <v>352.44</v>
      </c>
      <c r="F2509" t="s">
        <v>1660</v>
      </c>
      <c r="G2509">
        <v>8.65</v>
      </c>
      <c r="H2509" t="s">
        <v>1661</v>
      </c>
      <c r="I2509" t="s">
        <v>1676</v>
      </c>
      <c r="J2509" t="s">
        <v>1668</v>
      </c>
      <c r="K2509" t="s">
        <v>1669</v>
      </c>
      <c r="L2509" t="s">
        <v>1658</v>
      </c>
      <c r="M2509" s="86">
        <v>40146</v>
      </c>
    </row>
    <row r="2510" spans="1:13" x14ac:dyDescent="0.2">
      <c r="A2510">
        <v>44261</v>
      </c>
      <c r="B2510" s="86">
        <v>40991</v>
      </c>
      <c r="C2510" t="s">
        <v>1659</v>
      </c>
      <c r="D2510">
        <v>34</v>
      </c>
      <c r="E2510">
        <v>4771.8900000000003</v>
      </c>
      <c r="F2510" t="s">
        <v>1672</v>
      </c>
      <c r="G2510">
        <v>36.090000000000003</v>
      </c>
      <c r="H2510" t="s">
        <v>1654</v>
      </c>
      <c r="I2510" t="s">
        <v>1667</v>
      </c>
      <c r="J2510" t="s">
        <v>1656</v>
      </c>
      <c r="K2510" t="s">
        <v>1701</v>
      </c>
      <c r="L2510" t="s">
        <v>1698</v>
      </c>
      <c r="M2510" s="86">
        <v>40993</v>
      </c>
    </row>
    <row r="2511" spans="1:13" x14ac:dyDescent="0.2">
      <c r="A2511">
        <v>8679</v>
      </c>
      <c r="B2511" s="86">
        <v>41035</v>
      </c>
      <c r="C2511" t="s">
        <v>1675</v>
      </c>
      <c r="D2511">
        <v>46</v>
      </c>
      <c r="E2511">
        <v>446.06</v>
      </c>
      <c r="F2511" t="s">
        <v>1660</v>
      </c>
      <c r="G2511">
        <v>2.15</v>
      </c>
      <c r="H2511" t="s">
        <v>1685</v>
      </c>
      <c r="I2511" t="s">
        <v>1676</v>
      </c>
      <c r="J2511" t="s">
        <v>1668</v>
      </c>
      <c r="K2511" t="s">
        <v>1679</v>
      </c>
      <c r="L2511" t="s">
        <v>1670</v>
      </c>
      <c r="M2511" s="86">
        <v>41036</v>
      </c>
    </row>
    <row r="2512" spans="1:13" x14ac:dyDescent="0.2">
      <c r="A2512">
        <v>50051</v>
      </c>
      <c r="B2512" s="86">
        <v>40090</v>
      </c>
      <c r="C2512" t="s">
        <v>1675</v>
      </c>
      <c r="D2512">
        <v>17</v>
      </c>
      <c r="E2512">
        <v>103.72</v>
      </c>
      <c r="F2512" t="s">
        <v>1660</v>
      </c>
      <c r="G2512">
        <v>6.98</v>
      </c>
      <c r="H2512" t="s">
        <v>1661</v>
      </c>
      <c r="I2512" t="s">
        <v>1667</v>
      </c>
      <c r="J2512" t="s">
        <v>1668</v>
      </c>
      <c r="K2512" t="s">
        <v>1682</v>
      </c>
      <c r="L2512" t="s">
        <v>1658</v>
      </c>
      <c r="M2512" s="86">
        <v>40092</v>
      </c>
    </row>
    <row r="2513" spans="1:13" x14ac:dyDescent="0.2">
      <c r="A2513">
        <v>18596</v>
      </c>
      <c r="B2513" s="86">
        <v>41184</v>
      </c>
      <c r="C2513" t="s">
        <v>1652</v>
      </c>
      <c r="D2513">
        <v>42</v>
      </c>
      <c r="E2513">
        <v>4917.6899999999996</v>
      </c>
      <c r="F2513" t="s">
        <v>1672</v>
      </c>
      <c r="G2513">
        <v>30</v>
      </c>
      <c r="H2513" t="s">
        <v>1685</v>
      </c>
      <c r="I2513" t="s">
        <v>1662</v>
      </c>
      <c r="J2513" t="s">
        <v>1656</v>
      </c>
      <c r="K2513" t="s">
        <v>1673</v>
      </c>
      <c r="L2513" t="s">
        <v>1674</v>
      </c>
      <c r="M2513" s="86">
        <v>41186</v>
      </c>
    </row>
    <row r="2514" spans="1:13" x14ac:dyDescent="0.2">
      <c r="A2514">
        <v>1953</v>
      </c>
      <c r="B2514" s="86">
        <v>40511</v>
      </c>
      <c r="C2514" t="s">
        <v>1675</v>
      </c>
      <c r="D2514">
        <v>13</v>
      </c>
      <c r="E2514">
        <v>137.63999999999999</v>
      </c>
      <c r="F2514" t="s">
        <v>1660</v>
      </c>
      <c r="G2514">
        <v>2.99</v>
      </c>
      <c r="H2514" t="s">
        <v>1661</v>
      </c>
      <c r="I2514" t="s">
        <v>1662</v>
      </c>
      <c r="J2514" t="s">
        <v>1668</v>
      </c>
      <c r="K2514" t="s">
        <v>1682</v>
      </c>
      <c r="L2514" t="s">
        <v>1658</v>
      </c>
      <c r="M2514" s="86">
        <v>40511</v>
      </c>
    </row>
    <row r="2515" spans="1:13" x14ac:dyDescent="0.2">
      <c r="A2515">
        <v>48295</v>
      </c>
      <c r="B2515" s="86">
        <v>40140</v>
      </c>
      <c r="C2515" t="s">
        <v>1675</v>
      </c>
      <c r="D2515">
        <v>48</v>
      </c>
      <c r="E2515">
        <v>10051.52</v>
      </c>
      <c r="F2515" t="s">
        <v>1660</v>
      </c>
      <c r="G2515">
        <v>13.99</v>
      </c>
      <c r="H2515" t="s">
        <v>1678</v>
      </c>
      <c r="I2515" t="s">
        <v>1662</v>
      </c>
      <c r="J2515" t="s">
        <v>1663</v>
      </c>
      <c r="K2515" t="s">
        <v>1695</v>
      </c>
      <c r="L2515" t="s">
        <v>1665</v>
      </c>
      <c r="M2515" s="86">
        <v>40142</v>
      </c>
    </row>
    <row r="2516" spans="1:13" x14ac:dyDescent="0.2">
      <c r="A2516">
        <v>38787</v>
      </c>
      <c r="B2516" s="86">
        <v>40760</v>
      </c>
      <c r="C2516" t="s">
        <v>1652</v>
      </c>
      <c r="D2516">
        <v>22</v>
      </c>
      <c r="E2516">
        <v>79.040000000000006</v>
      </c>
      <c r="F2516" t="s">
        <v>1660</v>
      </c>
      <c r="G2516">
        <v>5</v>
      </c>
      <c r="H2516" t="s">
        <v>1685</v>
      </c>
      <c r="I2516" t="s">
        <v>1655</v>
      </c>
      <c r="J2516" t="s">
        <v>1668</v>
      </c>
      <c r="K2516" t="s">
        <v>1669</v>
      </c>
      <c r="L2516" t="s">
        <v>1670</v>
      </c>
      <c r="M2516" s="86">
        <v>40760</v>
      </c>
    </row>
    <row r="2517" spans="1:13" x14ac:dyDescent="0.2">
      <c r="A2517">
        <v>16230</v>
      </c>
      <c r="B2517" s="86">
        <v>40236</v>
      </c>
      <c r="C2517" t="s">
        <v>1652</v>
      </c>
      <c r="D2517">
        <v>27</v>
      </c>
      <c r="E2517">
        <v>3379.01</v>
      </c>
      <c r="F2517" t="s">
        <v>1672</v>
      </c>
      <c r="G2517">
        <v>54.74</v>
      </c>
      <c r="H2517" t="s">
        <v>1654</v>
      </c>
      <c r="I2517" t="s">
        <v>1667</v>
      </c>
      <c r="J2517" t="s">
        <v>1656</v>
      </c>
      <c r="K2517" t="s">
        <v>1701</v>
      </c>
      <c r="L2517" t="s">
        <v>1698</v>
      </c>
      <c r="M2517" s="86">
        <v>40238</v>
      </c>
    </row>
    <row r="2518" spans="1:13" x14ac:dyDescent="0.2">
      <c r="A2518">
        <v>32647</v>
      </c>
      <c r="B2518" s="86">
        <v>40865</v>
      </c>
      <c r="C2518" t="s">
        <v>1659</v>
      </c>
      <c r="D2518">
        <v>27</v>
      </c>
      <c r="E2518">
        <v>9541.0400000000009</v>
      </c>
      <c r="F2518" t="s">
        <v>1672</v>
      </c>
      <c r="G2518">
        <v>84.84</v>
      </c>
      <c r="H2518" t="s">
        <v>1690</v>
      </c>
      <c r="I2518" t="s">
        <v>1655</v>
      </c>
      <c r="J2518" t="s">
        <v>1656</v>
      </c>
      <c r="K2518" t="s">
        <v>1691</v>
      </c>
      <c r="L2518" t="s">
        <v>1698</v>
      </c>
      <c r="M2518" s="86">
        <v>40867</v>
      </c>
    </row>
    <row r="2519" spans="1:13" x14ac:dyDescent="0.2">
      <c r="A2519">
        <v>45671</v>
      </c>
      <c r="B2519" s="86">
        <v>40706</v>
      </c>
      <c r="C2519" t="s">
        <v>1652</v>
      </c>
      <c r="D2519">
        <v>13</v>
      </c>
      <c r="E2519">
        <v>126.68</v>
      </c>
      <c r="F2519" t="s">
        <v>1660</v>
      </c>
      <c r="G2519">
        <v>6.02</v>
      </c>
      <c r="H2519" t="s">
        <v>1654</v>
      </c>
      <c r="I2519" t="s">
        <v>1655</v>
      </c>
      <c r="J2519" t="s">
        <v>1656</v>
      </c>
      <c r="K2519" t="s">
        <v>1657</v>
      </c>
      <c r="L2519" t="s">
        <v>1665</v>
      </c>
      <c r="M2519" s="86">
        <v>40713</v>
      </c>
    </row>
    <row r="2520" spans="1:13" x14ac:dyDescent="0.2">
      <c r="A2520">
        <v>10054</v>
      </c>
      <c r="B2520" s="86">
        <v>40661</v>
      </c>
      <c r="C2520" t="s">
        <v>1659</v>
      </c>
      <c r="D2520">
        <v>2</v>
      </c>
      <c r="E2520">
        <v>196.85149999999999</v>
      </c>
      <c r="F2520" t="s">
        <v>1660</v>
      </c>
      <c r="G2520">
        <v>5.99</v>
      </c>
      <c r="H2520" t="s">
        <v>1683</v>
      </c>
      <c r="I2520" t="s">
        <v>1676</v>
      </c>
      <c r="J2520" t="s">
        <v>1663</v>
      </c>
      <c r="K2520" t="s">
        <v>1664</v>
      </c>
      <c r="L2520" t="s">
        <v>1658</v>
      </c>
      <c r="M2520" s="86">
        <v>40661</v>
      </c>
    </row>
    <row r="2521" spans="1:13" x14ac:dyDescent="0.2">
      <c r="A2521">
        <v>51713</v>
      </c>
      <c r="B2521" s="86">
        <v>40621</v>
      </c>
      <c r="C2521" t="s">
        <v>1666</v>
      </c>
      <c r="D2521">
        <v>35</v>
      </c>
      <c r="E2521">
        <v>133.07</v>
      </c>
      <c r="F2521" t="s">
        <v>1660</v>
      </c>
      <c r="G2521">
        <v>0.94</v>
      </c>
      <c r="H2521" t="s">
        <v>1661</v>
      </c>
      <c r="I2521" t="s">
        <v>1667</v>
      </c>
      <c r="J2521" t="s">
        <v>1668</v>
      </c>
      <c r="K2521" t="s">
        <v>1700</v>
      </c>
      <c r="L2521" t="s">
        <v>1670</v>
      </c>
      <c r="M2521" s="86">
        <v>40622</v>
      </c>
    </row>
    <row r="2522" spans="1:13" x14ac:dyDescent="0.2">
      <c r="A2522">
        <v>39072</v>
      </c>
      <c r="B2522" s="86">
        <v>39866</v>
      </c>
      <c r="C2522" t="s">
        <v>1659</v>
      </c>
      <c r="D2522">
        <v>50</v>
      </c>
      <c r="E2522">
        <v>1633.37</v>
      </c>
      <c r="F2522" t="s">
        <v>1660</v>
      </c>
      <c r="G2522">
        <v>7.73</v>
      </c>
      <c r="H2522" t="s">
        <v>1685</v>
      </c>
      <c r="I2522" t="s">
        <v>1667</v>
      </c>
      <c r="J2522" t="s">
        <v>1668</v>
      </c>
      <c r="K2522" t="s">
        <v>1669</v>
      </c>
      <c r="L2522" t="s">
        <v>1658</v>
      </c>
      <c r="M2522" s="86">
        <v>39867</v>
      </c>
    </row>
    <row r="2523" spans="1:13" x14ac:dyDescent="0.2">
      <c r="A2523">
        <v>26949</v>
      </c>
      <c r="B2523" s="86">
        <v>40040</v>
      </c>
      <c r="C2523" t="s">
        <v>1671</v>
      </c>
      <c r="D2523">
        <v>48</v>
      </c>
      <c r="E2523">
        <v>460.69</v>
      </c>
      <c r="F2523" t="s">
        <v>1660</v>
      </c>
      <c r="G2523">
        <v>7.29</v>
      </c>
      <c r="H2523" t="s">
        <v>1683</v>
      </c>
      <c r="I2523" t="s">
        <v>1676</v>
      </c>
      <c r="J2523" t="s">
        <v>1656</v>
      </c>
      <c r="K2523" t="s">
        <v>1657</v>
      </c>
      <c r="L2523" t="s">
        <v>1680</v>
      </c>
      <c r="M2523" s="86">
        <v>40042</v>
      </c>
    </row>
    <row r="2524" spans="1:13" x14ac:dyDescent="0.2">
      <c r="A2524">
        <v>57159</v>
      </c>
      <c r="B2524" s="86">
        <v>40221</v>
      </c>
      <c r="C2524" t="s">
        <v>1671</v>
      </c>
      <c r="D2524">
        <v>17</v>
      </c>
      <c r="E2524">
        <v>4621.1000000000004</v>
      </c>
      <c r="F2524" t="s">
        <v>1672</v>
      </c>
      <c r="G2524">
        <v>57</v>
      </c>
      <c r="H2524" t="s">
        <v>1690</v>
      </c>
      <c r="I2524" t="s">
        <v>1667</v>
      </c>
      <c r="J2524" t="s">
        <v>1656</v>
      </c>
      <c r="K2524" t="s">
        <v>1673</v>
      </c>
      <c r="L2524" t="s">
        <v>1674</v>
      </c>
      <c r="M2524" s="86">
        <v>40222</v>
      </c>
    </row>
    <row r="2525" spans="1:13" x14ac:dyDescent="0.2">
      <c r="A2525">
        <v>25062</v>
      </c>
      <c r="B2525" s="86">
        <v>40481</v>
      </c>
      <c r="C2525" t="s">
        <v>1671</v>
      </c>
      <c r="D2525">
        <v>9</v>
      </c>
      <c r="E2525">
        <v>3928.25</v>
      </c>
      <c r="F2525" t="s">
        <v>1660</v>
      </c>
      <c r="G2525">
        <v>19.989999999999998</v>
      </c>
      <c r="H2525" t="s">
        <v>1661</v>
      </c>
      <c r="I2525" t="s">
        <v>1655</v>
      </c>
      <c r="J2525" t="s">
        <v>1668</v>
      </c>
      <c r="K2525" t="s">
        <v>1682</v>
      </c>
      <c r="L2525" t="s">
        <v>1658</v>
      </c>
      <c r="M2525" s="86">
        <v>40483</v>
      </c>
    </row>
    <row r="2526" spans="1:13" x14ac:dyDescent="0.2">
      <c r="A2526">
        <v>27201</v>
      </c>
      <c r="B2526" s="86">
        <v>41115</v>
      </c>
      <c r="C2526" t="s">
        <v>1659</v>
      </c>
      <c r="D2526">
        <v>10</v>
      </c>
      <c r="E2526">
        <v>5056.8900000000003</v>
      </c>
      <c r="F2526" t="s">
        <v>1672</v>
      </c>
      <c r="G2526">
        <v>26</v>
      </c>
      <c r="H2526" t="s">
        <v>1661</v>
      </c>
      <c r="I2526" t="s">
        <v>1667</v>
      </c>
      <c r="J2526" t="s">
        <v>1656</v>
      </c>
      <c r="K2526" t="s">
        <v>1673</v>
      </c>
      <c r="L2526" t="s">
        <v>1674</v>
      </c>
      <c r="M2526" s="86">
        <v>41115</v>
      </c>
    </row>
    <row r="2527" spans="1:13" x14ac:dyDescent="0.2">
      <c r="A2527">
        <v>8162</v>
      </c>
      <c r="B2527" s="86">
        <v>40093</v>
      </c>
      <c r="C2527" t="s">
        <v>1675</v>
      </c>
      <c r="D2527">
        <v>25</v>
      </c>
      <c r="E2527">
        <v>670.39</v>
      </c>
      <c r="F2527" t="s">
        <v>1660</v>
      </c>
      <c r="G2527">
        <v>4</v>
      </c>
      <c r="H2527" t="s">
        <v>1683</v>
      </c>
      <c r="I2527" t="s">
        <v>1662</v>
      </c>
      <c r="J2527" t="s">
        <v>1663</v>
      </c>
      <c r="K2527" t="s">
        <v>1677</v>
      </c>
      <c r="L2527" t="s">
        <v>1658</v>
      </c>
      <c r="M2527" s="86">
        <v>40094</v>
      </c>
    </row>
    <row r="2528" spans="1:13" x14ac:dyDescent="0.2">
      <c r="A2528">
        <v>50181</v>
      </c>
      <c r="B2528" s="86">
        <v>41059</v>
      </c>
      <c r="C2528" t="s">
        <v>1659</v>
      </c>
      <c r="D2528">
        <v>2</v>
      </c>
      <c r="E2528">
        <v>289.73</v>
      </c>
      <c r="F2528" t="s">
        <v>1672</v>
      </c>
      <c r="G2528">
        <v>28.63</v>
      </c>
      <c r="H2528" t="s">
        <v>1661</v>
      </c>
      <c r="I2528" t="s">
        <v>1662</v>
      </c>
      <c r="J2528" t="s">
        <v>1656</v>
      </c>
      <c r="K2528" t="s">
        <v>1673</v>
      </c>
      <c r="L2528" t="s">
        <v>1674</v>
      </c>
      <c r="M2528" s="86">
        <v>41060</v>
      </c>
    </row>
    <row r="2529" spans="1:13" x14ac:dyDescent="0.2">
      <c r="A2529">
        <v>388</v>
      </c>
      <c r="B2529" s="86">
        <v>41258</v>
      </c>
      <c r="C2529" t="s">
        <v>1666</v>
      </c>
      <c r="D2529">
        <v>46</v>
      </c>
      <c r="E2529">
        <v>517.92999999999995</v>
      </c>
      <c r="F2529" t="s">
        <v>1660</v>
      </c>
      <c r="G2529">
        <v>6.96</v>
      </c>
      <c r="H2529" t="s">
        <v>1661</v>
      </c>
      <c r="I2529" t="s">
        <v>1676</v>
      </c>
      <c r="J2529" t="s">
        <v>1668</v>
      </c>
      <c r="K2529" t="s">
        <v>1702</v>
      </c>
      <c r="L2529" t="s">
        <v>1665</v>
      </c>
      <c r="M2529" s="86">
        <v>41261</v>
      </c>
    </row>
    <row r="2530" spans="1:13" x14ac:dyDescent="0.2">
      <c r="A2530">
        <v>46756</v>
      </c>
      <c r="B2530" s="86">
        <v>40097</v>
      </c>
      <c r="C2530" t="s">
        <v>1675</v>
      </c>
      <c r="D2530">
        <v>3</v>
      </c>
      <c r="E2530">
        <v>33.64</v>
      </c>
      <c r="F2530" t="s">
        <v>1660</v>
      </c>
      <c r="G2530">
        <v>11.15</v>
      </c>
      <c r="H2530" t="s">
        <v>1689</v>
      </c>
      <c r="I2530" t="s">
        <v>1667</v>
      </c>
      <c r="J2530" t="s">
        <v>1668</v>
      </c>
      <c r="K2530" t="s">
        <v>1679</v>
      </c>
      <c r="L2530" t="s">
        <v>1658</v>
      </c>
      <c r="M2530" s="86">
        <v>40099</v>
      </c>
    </row>
    <row r="2531" spans="1:13" x14ac:dyDescent="0.2">
      <c r="A2531">
        <v>17698</v>
      </c>
      <c r="B2531" s="86">
        <v>41042</v>
      </c>
      <c r="C2531" t="s">
        <v>1659</v>
      </c>
      <c r="D2531">
        <v>40</v>
      </c>
      <c r="E2531">
        <v>609.4</v>
      </c>
      <c r="F2531" t="s">
        <v>1660</v>
      </c>
      <c r="G2531">
        <v>10.91</v>
      </c>
      <c r="H2531" t="s">
        <v>1692</v>
      </c>
      <c r="I2531" t="s">
        <v>1667</v>
      </c>
      <c r="J2531" t="s">
        <v>1668</v>
      </c>
      <c r="K2531" t="s">
        <v>1682</v>
      </c>
      <c r="L2531" t="s">
        <v>1658</v>
      </c>
      <c r="M2531" s="86">
        <v>41043</v>
      </c>
    </row>
    <row r="2532" spans="1:13" x14ac:dyDescent="0.2">
      <c r="A2532">
        <v>9671</v>
      </c>
      <c r="B2532" s="86">
        <v>40798</v>
      </c>
      <c r="C2532" t="s">
        <v>1659</v>
      </c>
      <c r="D2532">
        <v>6</v>
      </c>
      <c r="E2532">
        <v>12.61</v>
      </c>
      <c r="F2532" t="s">
        <v>1660</v>
      </c>
      <c r="G2532">
        <v>1.49</v>
      </c>
      <c r="H2532" t="s">
        <v>1688</v>
      </c>
      <c r="I2532" t="s">
        <v>1667</v>
      </c>
      <c r="J2532" t="s">
        <v>1668</v>
      </c>
      <c r="K2532" t="s">
        <v>1682</v>
      </c>
      <c r="L2532" t="s">
        <v>1658</v>
      </c>
      <c r="M2532" s="86">
        <v>40800</v>
      </c>
    </row>
    <row r="2533" spans="1:13" x14ac:dyDescent="0.2">
      <c r="A2533">
        <v>52325</v>
      </c>
      <c r="B2533" s="86">
        <v>41104</v>
      </c>
      <c r="C2533" t="s">
        <v>1666</v>
      </c>
      <c r="D2533">
        <v>23</v>
      </c>
      <c r="E2533">
        <v>5126.3</v>
      </c>
      <c r="F2533" t="s">
        <v>1660</v>
      </c>
      <c r="G2533">
        <v>15.01</v>
      </c>
      <c r="H2533" t="s">
        <v>1661</v>
      </c>
      <c r="I2533" t="s">
        <v>1667</v>
      </c>
      <c r="J2533" t="s">
        <v>1668</v>
      </c>
      <c r="K2533" t="s">
        <v>1682</v>
      </c>
      <c r="L2533" t="s">
        <v>1658</v>
      </c>
      <c r="M2533" s="86">
        <v>41104</v>
      </c>
    </row>
    <row r="2534" spans="1:13" x14ac:dyDescent="0.2">
      <c r="A2534">
        <v>37828</v>
      </c>
      <c r="B2534" s="86">
        <v>40653</v>
      </c>
      <c r="C2534" t="s">
        <v>1652</v>
      </c>
      <c r="D2534">
        <v>23</v>
      </c>
      <c r="E2534">
        <v>490.17</v>
      </c>
      <c r="F2534" t="s">
        <v>1660</v>
      </c>
      <c r="G2534">
        <v>4</v>
      </c>
      <c r="H2534" t="s">
        <v>1661</v>
      </c>
      <c r="I2534" t="s">
        <v>1667</v>
      </c>
      <c r="J2534" t="s">
        <v>1663</v>
      </c>
      <c r="K2534" t="s">
        <v>1677</v>
      </c>
      <c r="L2534" t="s">
        <v>1658</v>
      </c>
      <c r="M2534" s="86">
        <v>40658</v>
      </c>
    </row>
    <row r="2535" spans="1:13" x14ac:dyDescent="0.2">
      <c r="A2535">
        <v>30243</v>
      </c>
      <c r="B2535" s="86">
        <v>40303</v>
      </c>
      <c r="C2535" t="s">
        <v>1671</v>
      </c>
      <c r="D2535">
        <v>21</v>
      </c>
      <c r="E2535">
        <v>4242.76</v>
      </c>
      <c r="F2535" t="s">
        <v>1660</v>
      </c>
      <c r="G2535">
        <v>24.49</v>
      </c>
      <c r="H2535" t="s">
        <v>1689</v>
      </c>
      <c r="I2535" t="s">
        <v>1667</v>
      </c>
      <c r="J2535" t="s">
        <v>1663</v>
      </c>
      <c r="K2535" t="s">
        <v>1686</v>
      </c>
      <c r="L2535" t="s">
        <v>1687</v>
      </c>
      <c r="M2535" s="86">
        <v>40305</v>
      </c>
    </row>
    <row r="2536" spans="1:13" x14ac:dyDescent="0.2">
      <c r="A2536">
        <v>18247</v>
      </c>
      <c r="B2536" s="86">
        <v>40122</v>
      </c>
      <c r="C2536" t="s">
        <v>1666</v>
      </c>
      <c r="D2536">
        <v>20</v>
      </c>
      <c r="E2536">
        <v>155.80000000000001</v>
      </c>
      <c r="F2536" t="s">
        <v>1660</v>
      </c>
      <c r="G2536">
        <v>4</v>
      </c>
      <c r="H2536" t="s">
        <v>1654</v>
      </c>
      <c r="I2536" t="s">
        <v>1667</v>
      </c>
      <c r="J2536" t="s">
        <v>1656</v>
      </c>
      <c r="K2536" t="s">
        <v>1657</v>
      </c>
      <c r="L2536" t="s">
        <v>1670</v>
      </c>
      <c r="M2536" s="86">
        <v>40123</v>
      </c>
    </row>
    <row r="2537" spans="1:13" x14ac:dyDescent="0.2">
      <c r="A2537">
        <v>43815</v>
      </c>
      <c r="B2537" s="86">
        <v>41073</v>
      </c>
      <c r="C2537" t="s">
        <v>1666</v>
      </c>
      <c r="D2537">
        <v>40</v>
      </c>
      <c r="E2537">
        <v>635.59</v>
      </c>
      <c r="F2537" t="s">
        <v>1660</v>
      </c>
      <c r="G2537">
        <v>2.99</v>
      </c>
      <c r="H2537" t="s">
        <v>1654</v>
      </c>
      <c r="I2537" t="s">
        <v>1676</v>
      </c>
      <c r="J2537" t="s">
        <v>1668</v>
      </c>
      <c r="K2537" t="s">
        <v>1682</v>
      </c>
      <c r="L2537" t="s">
        <v>1658</v>
      </c>
      <c r="M2537" s="86">
        <v>41074</v>
      </c>
    </row>
    <row r="2538" spans="1:13" x14ac:dyDescent="0.2">
      <c r="A2538">
        <v>38948</v>
      </c>
      <c r="B2538" s="86">
        <v>40699</v>
      </c>
      <c r="C2538" t="s">
        <v>1666</v>
      </c>
      <c r="D2538">
        <v>9</v>
      </c>
      <c r="E2538">
        <v>1394.28</v>
      </c>
      <c r="F2538" t="s">
        <v>1660</v>
      </c>
      <c r="G2538">
        <v>7.07</v>
      </c>
      <c r="H2538" t="s">
        <v>1654</v>
      </c>
      <c r="I2538" t="s">
        <v>1676</v>
      </c>
      <c r="J2538" t="s">
        <v>1668</v>
      </c>
      <c r="K2538" t="s">
        <v>1694</v>
      </c>
      <c r="L2538" t="s">
        <v>1658</v>
      </c>
      <c r="M2538" s="86">
        <v>40700</v>
      </c>
    </row>
    <row r="2539" spans="1:13" x14ac:dyDescent="0.2">
      <c r="A2539">
        <v>37863</v>
      </c>
      <c r="B2539" s="86">
        <v>40598</v>
      </c>
      <c r="C2539" t="s">
        <v>1659</v>
      </c>
      <c r="D2539">
        <v>27</v>
      </c>
      <c r="E2539">
        <v>305.05</v>
      </c>
      <c r="F2539" t="s">
        <v>1660</v>
      </c>
      <c r="G2539">
        <v>3.37</v>
      </c>
      <c r="H2539" t="s">
        <v>1661</v>
      </c>
      <c r="I2539" t="s">
        <v>1676</v>
      </c>
      <c r="J2539" t="s">
        <v>1668</v>
      </c>
      <c r="K2539" t="s">
        <v>1684</v>
      </c>
      <c r="L2539" t="s">
        <v>1680</v>
      </c>
      <c r="M2539" s="86">
        <v>40600</v>
      </c>
    </row>
    <row r="2540" spans="1:13" x14ac:dyDescent="0.2">
      <c r="A2540">
        <v>8422</v>
      </c>
      <c r="B2540" s="86">
        <v>39917</v>
      </c>
      <c r="C2540" t="s">
        <v>1675</v>
      </c>
      <c r="D2540">
        <v>18</v>
      </c>
      <c r="E2540">
        <v>4212.7520000000004</v>
      </c>
      <c r="F2540" t="s">
        <v>1672</v>
      </c>
      <c r="G2540">
        <v>54.12</v>
      </c>
      <c r="H2540" t="s">
        <v>1692</v>
      </c>
      <c r="I2540" t="s">
        <v>1676</v>
      </c>
      <c r="J2540" t="s">
        <v>1656</v>
      </c>
      <c r="K2540" t="s">
        <v>1691</v>
      </c>
      <c r="L2540" t="s">
        <v>1698</v>
      </c>
      <c r="M2540" s="86">
        <v>39918</v>
      </c>
    </row>
    <row r="2541" spans="1:13" x14ac:dyDescent="0.2">
      <c r="A2541">
        <v>41216</v>
      </c>
      <c r="B2541" s="86">
        <v>39995</v>
      </c>
      <c r="C2541" t="s">
        <v>1666</v>
      </c>
      <c r="D2541">
        <v>8</v>
      </c>
      <c r="E2541">
        <v>253.26</v>
      </c>
      <c r="F2541" t="s">
        <v>1660</v>
      </c>
      <c r="G2541">
        <v>6.27</v>
      </c>
      <c r="H2541" t="s">
        <v>1688</v>
      </c>
      <c r="I2541" t="s">
        <v>1676</v>
      </c>
      <c r="J2541" t="s">
        <v>1668</v>
      </c>
      <c r="K2541" t="s">
        <v>1682</v>
      </c>
      <c r="L2541" t="s">
        <v>1658</v>
      </c>
      <c r="M2541" s="86">
        <v>39996</v>
      </c>
    </row>
    <row r="2542" spans="1:13" x14ac:dyDescent="0.2">
      <c r="A2542">
        <v>36482</v>
      </c>
      <c r="B2542" s="86">
        <v>40729</v>
      </c>
      <c r="C2542" t="s">
        <v>1675</v>
      </c>
      <c r="D2542">
        <v>47</v>
      </c>
      <c r="E2542">
        <v>14588.28</v>
      </c>
      <c r="F2542" t="s">
        <v>1672</v>
      </c>
      <c r="G2542">
        <v>91.05</v>
      </c>
      <c r="H2542" t="s">
        <v>1685</v>
      </c>
      <c r="I2542" t="s">
        <v>1662</v>
      </c>
      <c r="J2542" t="s">
        <v>1668</v>
      </c>
      <c r="K2542" t="s">
        <v>1702</v>
      </c>
      <c r="L2542" t="s">
        <v>1674</v>
      </c>
      <c r="M2542" s="86">
        <v>40730</v>
      </c>
    </row>
    <row r="2543" spans="1:13" x14ac:dyDescent="0.2">
      <c r="A2543">
        <v>45409</v>
      </c>
      <c r="B2543" s="86">
        <v>40280</v>
      </c>
      <c r="C2543" t="s">
        <v>1671</v>
      </c>
      <c r="D2543">
        <v>50</v>
      </c>
      <c r="E2543">
        <v>893.13750000000005</v>
      </c>
      <c r="F2543" t="s">
        <v>1660</v>
      </c>
      <c r="G2543">
        <v>1.25</v>
      </c>
      <c r="H2543" t="s">
        <v>1654</v>
      </c>
      <c r="I2543" t="s">
        <v>1667</v>
      </c>
      <c r="J2543" t="s">
        <v>1663</v>
      </c>
      <c r="K2543" t="s">
        <v>1664</v>
      </c>
      <c r="L2543" t="s">
        <v>1680</v>
      </c>
      <c r="M2543" s="86">
        <v>40283</v>
      </c>
    </row>
    <row r="2544" spans="1:13" x14ac:dyDescent="0.2">
      <c r="A2544">
        <v>11719</v>
      </c>
      <c r="B2544" s="86">
        <v>40579</v>
      </c>
      <c r="C2544" t="s">
        <v>1666</v>
      </c>
      <c r="D2544">
        <v>17</v>
      </c>
      <c r="E2544">
        <v>438.60849999999999</v>
      </c>
      <c r="F2544" t="s">
        <v>1660</v>
      </c>
      <c r="G2544">
        <v>8.59</v>
      </c>
      <c r="H2544" t="s">
        <v>1690</v>
      </c>
      <c r="I2544" t="s">
        <v>1676</v>
      </c>
      <c r="J2544" t="s">
        <v>1663</v>
      </c>
      <c r="K2544" t="s">
        <v>1664</v>
      </c>
      <c r="L2544" t="s">
        <v>1665</v>
      </c>
      <c r="M2544" s="86">
        <v>40579</v>
      </c>
    </row>
    <row r="2545" spans="1:13" x14ac:dyDescent="0.2">
      <c r="A2545">
        <v>22402</v>
      </c>
      <c r="B2545" s="86">
        <v>39960</v>
      </c>
      <c r="C2545" t="s">
        <v>1671</v>
      </c>
      <c r="D2545">
        <v>33</v>
      </c>
      <c r="E2545">
        <v>1194.3399999999999</v>
      </c>
      <c r="F2545" t="s">
        <v>1660</v>
      </c>
      <c r="G2545">
        <v>2.99</v>
      </c>
      <c r="H2545" t="s">
        <v>1681</v>
      </c>
      <c r="I2545" t="s">
        <v>1676</v>
      </c>
      <c r="J2545" t="s">
        <v>1668</v>
      </c>
      <c r="K2545" t="s">
        <v>1682</v>
      </c>
      <c r="L2545" t="s">
        <v>1658</v>
      </c>
      <c r="M2545" s="86">
        <v>39961</v>
      </c>
    </row>
    <row r="2546" spans="1:13" x14ac:dyDescent="0.2">
      <c r="A2546">
        <v>43329</v>
      </c>
      <c r="B2546" s="86">
        <v>40244</v>
      </c>
      <c r="C2546" t="s">
        <v>1675</v>
      </c>
      <c r="D2546">
        <v>42</v>
      </c>
      <c r="E2546">
        <v>2475.83</v>
      </c>
      <c r="F2546" t="s">
        <v>1660</v>
      </c>
      <c r="G2546">
        <v>3.99</v>
      </c>
      <c r="H2546" t="s">
        <v>1678</v>
      </c>
      <c r="I2546" t="s">
        <v>1667</v>
      </c>
      <c r="J2546" t="s">
        <v>1668</v>
      </c>
      <c r="K2546" t="s">
        <v>1702</v>
      </c>
      <c r="L2546" t="s">
        <v>1658</v>
      </c>
      <c r="M2546" s="86">
        <v>40247</v>
      </c>
    </row>
    <row r="2547" spans="1:13" x14ac:dyDescent="0.2">
      <c r="A2547">
        <v>56418</v>
      </c>
      <c r="B2547" s="86">
        <v>41011</v>
      </c>
      <c r="C2547" t="s">
        <v>1671</v>
      </c>
      <c r="D2547">
        <v>47</v>
      </c>
      <c r="E2547">
        <v>1613.84</v>
      </c>
      <c r="F2547" t="s">
        <v>1660</v>
      </c>
      <c r="G2547">
        <v>8.2200000000000006</v>
      </c>
      <c r="H2547" t="s">
        <v>1661</v>
      </c>
      <c r="I2547" t="s">
        <v>1667</v>
      </c>
      <c r="J2547" t="s">
        <v>1668</v>
      </c>
      <c r="K2547" t="s">
        <v>1694</v>
      </c>
      <c r="L2547" t="s">
        <v>1658</v>
      </c>
      <c r="M2547" s="86">
        <v>41012</v>
      </c>
    </row>
    <row r="2548" spans="1:13" x14ac:dyDescent="0.2">
      <c r="A2548">
        <v>15271</v>
      </c>
      <c r="B2548" s="86">
        <v>40384</v>
      </c>
      <c r="C2548" t="s">
        <v>1671</v>
      </c>
      <c r="D2548">
        <v>18</v>
      </c>
      <c r="E2548">
        <v>2389.3000000000002</v>
      </c>
      <c r="F2548" t="s">
        <v>1660</v>
      </c>
      <c r="G2548">
        <v>12.65</v>
      </c>
      <c r="H2548" t="s">
        <v>1692</v>
      </c>
      <c r="I2548" t="s">
        <v>1655</v>
      </c>
      <c r="J2548" t="s">
        <v>1656</v>
      </c>
      <c r="K2548" t="s">
        <v>1673</v>
      </c>
      <c r="L2548" t="s">
        <v>1665</v>
      </c>
      <c r="M2548" s="86">
        <v>40384</v>
      </c>
    </row>
    <row r="2549" spans="1:13" x14ac:dyDescent="0.2">
      <c r="A2549">
        <v>47201</v>
      </c>
      <c r="B2549" s="86">
        <v>40175</v>
      </c>
      <c r="C2549" t="s">
        <v>1671</v>
      </c>
      <c r="D2549">
        <v>18</v>
      </c>
      <c r="E2549">
        <v>99.55</v>
      </c>
      <c r="F2549" t="s">
        <v>1653</v>
      </c>
      <c r="G2549">
        <v>4.62</v>
      </c>
      <c r="H2549" t="s">
        <v>1654</v>
      </c>
      <c r="I2549" t="s">
        <v>1667</v>
      </c>
      <c r="J2549" t="s">
        <v>1663</v>
      </c>
      <c r="K2549" t="s">
        <v>1677</v>
      </c>
      <c r="L2549" t="s">
        <v>1680</v>
      </c>
      <c r="M2549" s="86">
        <v>40176</v>
      </c>
    </row>
    <row r="2550" spans="1:13" x14ac:dyDescent="0.2">
      <c r="A2550">
        <v>25824</v>
      </c>
      <c r="B2550" s="86">
        <v>40060</v>
      </c>
      <c r="C2550" t="s">
        <v>1675</v>
      </c>
      <c r="D2550">
        <v>6</v>
      </c>
      <c r="E2550">
        <v>507.56049999999999</v>
      </c>
      <c r="F2550" t="s">
        <v>1660</v>
      </c>
      <c r="G2550">
        <v>4.9000000000000004</v>
      </c>
      <c r="H2550" t="s">
        <v>1685</v>
      </c>
      <c r="I2550" t="s">
        <v>1667</v>
      </c>
      <c r="J2550" t="s">
        <v>1663</v>
      </c>
      <c r="K2550" t="s">
        <v>1664</v>
      </c>
      <c r="L2550" t="s">
        <v>1658</v>
      </c>
      <c r="M2550" s="86">
        <v>40062</v>
      </c>
    </row>
    <row r="2551" spans="1:13" x14ac:dyDescent="0.2">
      <c r="A2551">
        <v>11427</v>
      </c>
      <c r="B2551" s="86">
        <v>40506</v>
      </c>
      <c r="C2551" t="s">
        <v>1675</v>
      </c>
      <c r="D2551">
        <v>27</v>
      </c>
      <c r="E2551">
        <v>58.64</v>
      </c>
      <c r="F2551" t="s">
        <v>1660</v>
      </c>
      <c r="G2551">
        <v>1</v>
      </c>
      <c r="H2551" t="s">
        <v>1693</v>
      </c>
      <c r="I2551" t="s">
        <v>1662</v>
      </c>
      <c r="J2551" t="s">
        <v>1668</v>
      </c>
      <c r="K2551" t="s">
        <v>1669</v>
      </c>
      <c r="L2551" t="s">
        <v>1670</v>
      </c>
      <c r="M2551" s="86">
        <v>40507</v>
      </c>
    </row>
    <row r="2552" spans="1:13" x14ac:dyDescent="0.2">
      <c r="A2552">
        <v>9637</v>
      </c>
      <c r="B2552" s="86">
        <v>39816</v>
      </c>
      <c r="C2552" t="s">
        <v>1652</v>
      </c>
      <c r="D2552">
        <v>49</v>
      </c>
      <c r="E2552">
        <v>28359.4</v>
      </c>
      <c r="F2552" t="s">
        <v>1660</v>
      </c>
      <c r="G2552">
        <v>24.49</v>
      </c>
      <c r="H2552" t="s">
        <v>1688</v>
      </c>
      <c r="I2552" t="s">
        <v>1667</v>
      </c>
      <c r="J2552" t="s">
        <v>1663</v>
      </c>
      <c r="K2552" t="s">
        <v>1695</v>
      </c>
      <c r="L2552" t="s">
        <v>1687</v>
      </c>
      <c r="M2552" s="86">
        <v>39823</v>
      </c>
    </row>
    <row r="2553" spans="1:13" x14ac:dyDescent="0.2">
      <c r="A2553">
        <v>36737</v>
      </c>
      <c r="B2553" s="86">
        <v>40252</v>
      </c>
      <c r="C2553" t="s">
        <v>1666</v>
      </c>
      <c r="D2553">
        <v>10</v>
      </c>
      <c r="E2553">
        <v>35.69</v>
      </c>
      <c r="F2553" t="s">
        <v>1660</v>
      </c>
      <c r="G2553">
        <v>4.2</v>
      </c>
      <c r="H2553" t="s">
        <v>1654</v>
      </c>
      <c r="I2553" t="s">
        <v>1655</v>
      </c>
      <c r="J2553" t="s">
        <v>1668</v>
      </c>
      <c r="K2553" t="s">
        <v>1669</v>
      </c>
      <c r="L2553" t="s">
        <v>1670</v>
      </c>
      <c r="M2553" s="86">
        <v>40253</v>
      </c>
    </row>
    <row r="2554" spans="1:13" x14ac:dyDescent="0.2">
      <c r="A2554">
        <v>10657</v>
      </c>
      <c r="B2554" s="86">
        <v>40446</v>
      </c>
      <c r="C2554" t="s">
        <v>1675</v>
      </c>
      <c r="D2554">
        <v>44</v>
      </c>
      <c r="E2554">
        <v>289.94</v>
      </c>
      <c r="F2554" t="s">
        <v>1660</v>
      </c>
      <c r="G2554">
        <v>6.22</v>
      </c>
      <c r="H2554" t="s">
        <v>1693</v>
      </c>
      <c r="I2554" t="s">
        <v>1655</v>
      </c>
      <c r="J2554" t="s">
        <v>1668</v>
      </c>
      <c r="K2554" t="s">
        <v>1679</v>
      </c>
      <c r="L2554" t="s">
        <v>1658</v>
      </c>
      <c r="M2554" s="86">
        <v>40448</v>
      </c>
    </row>
    <row r="2555" spans="1:13" x14ac:dyDescent="0.2">
      <c r="A2555">
        <v>26887</v>
      </c>
      <c r="B2555" s="86">
        <v>40678</v>
      </c>
      <c r="C2555" t="s">
        <v>1671</v>
      </c>
      <c r="D2555">
        <v>38</v>
      </c>
      <c r="E2555">
        <v>1637.78</v>
      </c>
      <c r="F2555" t="s">
        <v>1653</v>
      </c>
      <c r="G2555">
        <v>4.62</v>
      </c>
      <c r="H2555" t="s">
        <v>1685</v>
      </c>
      <c r="I2555" t="s">
        <v>1662</v>
      </c>
      <c r="J2555" t="s">
        <v>1668</v>
      </c>
      <c r="K2555" t="s">
        <v>1702</v>
      </c>
      <c r="L2555" t="s">
        <v>1658</v>
      </c>
      <c r="M2555" s="86">
        <v>40679</v>
      </c>
    </row>
    <row r="2556" spans="1:13" x14ac:dyDescent="0.2">
      <c r="A2556">
        <v>17668</v>
      </c>
      <c r="B2556" s="86">
        <v>40142</v>
      </c>
      <c r="C2556" t="s">
        <v>1675</v>
      </c>
      <c r="D2556">
        <v>13</v>
      </c>
      <c r="E2556">
        <v>2219.7325000000001</v>
      </c>
      <c r="F2556" t="s">
        <v>1653</v>
      </c>
      <c r="G2556">
        <v>5</v>
      </c>
      <c r="H2556" t="s">
        <v>1661</v>
      </c>
      <c r="I2556" t="s">
        <v>1667</v>
      </c>
      <c r="J2556" t="s">
        <v>1663</v>
      </c>
      <c r="K2556" t="s">
        <v>1664</v>
      </c>
      <c r="L2556" t="s">
        <v>1658</v>
      </c>
      <c r="M2556" s="86">
        <v>40143</v>
      </c>
    </row>
    <row r="2557" spans="1:13" x14ac:dyDescent="0.2">
      <c r="A2557">
        <v>53476</v>
      </c>
      <c r="B2557" s="86">
        <v>39975</v>
      </c>
      <c r="C2557" t="s">
        <v>1666</v>
      </c>
      <c r="D2557">
        <v>14</v>
      </c>
      <c r="E2557">
        <v>481.4</v>
      </c>
      <c r="F2557" t="s">
        <v>1660</v>
      </c>
      <c r="G2557">
        <v>5.09</v>
      </c>
      <c r="H2557" t="s">
        <v>1661</v>
      </c>
      <c r="I2557" t="s">
        <v>1662</v>
      </c>
      <c r="J2557" t="s">
        <v>1668</v>
      </c>
      <c r="K2557" t="s">
        <v>1679</v>
      </c>
      <c r="L2557" t="s">
        <v>1658</v>
      </c>
      <c r="M2557" s="86">
        <v>39975</v>
      </c>
    </row>
    <row r="2558" spans="1:13" x14ac:dyDescent="0.2">
      <c r="A2558">
        <v>6374</v>
      </c>
      <c r="B2558" s="86">
        <v>40762</v>
      </c>
      <c r="C2558" t="s">
        <v>1671</v>
      </c>
      <c r="D2558">
        <v>1</v>
      </c>
      <c r="E2558">
        <v>2.2400000000000002</v>
      </c>
      <c r="F2558" t="s">
        <v>1660</v>
      </c>
      <c r="G2558">
        <v>0.7</v>
      </c>
      <c r="H2558" t="s">
        <v>1654</v>
      </c>
      <c r="I2558" t="s">
        <v>1667</v>
      </c>
      <c r="J2558" t="s">
        <v>1668</v>
      </c>
      <c r="K2558" t="s">
        <v>1700</v>
      </c>
      <c r="L2558" t="s">
        <v>1670</v>
      </c>
      <c r="M2558" s="86">
        <v>40764</v>
      </c>
    </row>
    <row r="2559" spans="1:13" x14ac:dyDescent="0.2">
      <c r="A2559">
        <v>22434</v>
      </c>
      <c r="B2559" s="86">
        <v>41150</v>
      </c>
      <c r="C2559" t="s">
        <v>1671</v>
      </c>
      <c r="D2559">
        <v>39</v>
      </c>
      <c r="E2559">
        <v>140.74</v>
      </c>
      <c r="F2559" t="s">
        <v>1660</v>
      </c>
      <c r="G2559">
        <v>3.97</v>
      </c>
      <c r="H2559" t="s">
        <v>1661</v>
      </c>
      <c r="I2559" t="s">
        <v>1655</v>
      </c>
      <c r="J2559" t="s">
        <v>1668</v>
      </c>
      <c r="K2559" t="s">
        <v>1669</v>
      </c>
      <c r="L2559" t="s">
        <v>1670</v>
      </c>
      <c r="M2559" s="86">
        <v>41152</v>
      </c>
    </row>
    <row r="2560" spans="1:13" x14ac:dyDescent="0.2">
      <c r="A2560">
        <v>55458</v>
      </c>
      <c r="B2560" s="86">
        <v>40984</v>
      </c>
      <c r="C2560" t="s">
        <v>1659</v>
      </c>
      <c r="D2560">
        <v>32</v>
      </c>
      <c r="E2560">
        <v>115.78</v>
      </c>
      <c r="F2560" t="s">
        <v>1660</v>
      </c>
      <c r="G2560">
        <v>6.83</v>
      </c>
      <c r="H2560" t="s">
        <v>1661</v>
      </c>
      <c r="I2560" t="s">
        <v>1676</v>
      </c>
      <c r="J2560" t="s">
        <v>1668</v>
      </c>
      <c r="K2560" t="s">
        <v>1682</v>
      </c>
      <c r="L2560" t="s">
        <v>1658</v>
      </c>
      <c r="M2560" s="86">
        <v>40986</v>
      </c>
    </row>
    <row r="2561" spans="1:13" x14ac:dyDescent="0.2">
      <c r="A2561">
        <v>8832</v>
      </c>
      <c r="B2561" s="86">
        <v>40941</v>
      </c>
      <c r="C2561" t="s">
        <v>1652</v>
      </c>
      <c r="D2561">
        <v>39</v>
      </c>
      <c r="E2561">
        <v>647.80999999999995</v>
      </c>
      <c r="F2561" t="s">
        <v>1660</v>
      </c>
      <c r="G2561">
        <v>8.99</v>
      </c>
      <c r="H2561" t="s">
        <v>1681</v>
      </c>
      <c r="I2561" t="s">
        <v>1662</v>
      </c>
      <c r="J2561" t="s">
        <v>1656</v>
      </c>
      <c r="K2561" t="s">
        <v>1657</v>
      </c>
      <c r="L2561" t="s">
        <v>1680</v>
      </c>
      <c r="M2561" s="86">
        <v>40945</v>
      </c>
    </row>
    <row r="2562" spans="1:13" x14ac:dyDescent="0.2">
      <c r="A2562">
        <v>33632</v>
      </c>
      <c r="B2562" s="86">
        <v>40250</v>
      </c>
      <c r="C2562" t="s">
        <v>1671</v>
      </c>
      <c r="D2562">
        <v>8</v>
      </c>
      <c r="E2562">
        <v>763.64850000000001</v>
      </c>
      <c r="F2562" t="s">
        <v>1660</v>
      </c>
      <c r="G2562">
        <v>5.26</v>
      </c>
      <c r="H2562" t="s">
        <v>1654</v>
      </c>
      <c r="I2562" t="s">
        <v>1676</v>
      </c>
      <c r="J2562" t="s">
        <v>1663</v>
      </c>
      <c r="K2562" t="s">
        <v>1664</v>
      </c>
      <c r="L2562" t="s">
        <v>1658</v>
      </c>
      <c r="M2562" s="86">
        <v>40251</v>
      </c>
    </row>
    <row r="2563" spans="1:13" x14ac:dyDescent="0.2">
      <c r="A2563">
        <v>32546</v>
      </c>
      <c r="B2563" s="86">
        <v>40620</v>
      </c>
      <c r="C2563" t="s">
        <v>1671</v>
      </c>
      <c r="D2563">
        <v>6</v>
      </c>
      <c r="E2563">
        <v>156.09</v>
      </c>
      <c r="F2563" t="s">
        <v>1660</v>
      </c>
      <c r="G2563">
        <v>15.1</v>
      </c>
      <c r="H2563" t="s">
        <v>1683</v>
      </c>
      <c r="I2563" t="s">
        <v>1676</v>
      </c>
      <c r="J2563" t="s">
        <v>1668</v>
      </c>
      <c r="K2563" t="s">
        <v>1682</v>
      </c>
      <c r="L2563" t="s">
        <v>1658</v>
      </c>
      <c r="M2563" s="86">
        <v>40622</v>
      </c>
    </row>
    <row r="2564" spans="1:13" x14ac:dyDescent="0.2">
      <c r="A2564">
        <v>8801</v>
      </c>
      <c r="B2564" s="86">
        <v>41131</v>
      </c>
      <c r="C2564" t="s">
        <v>1652</v>
      </c>
      <c r="D2564">
        <v>25</v>
      </c>
      <c r="E2564">
        <v>2529.3960000000002</v>
      </c>
      <c r="F2564" t="s">
        <v>1653</v>
      </c>
      <c r="G2564">
        <v>3</v>
      </c>
      <c r="H2564" t="s">
        <v>1654</v>
      </c>
      <c r="I2564" t="s">
        <v>1655</v>
      </c>
      <c r="J2564" t="s">
        <v>1663</v>
      </c>
      <c r="K2564" t="s">
        <v>1664</v>
      </c>
      <c r="L2564" t="s">
        <v>1658</v>
      </c>
      <c r="M2564" s="86">
        <v>41133</v>
      </c>
    </row>
    <row r="2565" spans="1:13" x14ac:dyDescent="0.2">
      <c r="A2565">
        <v>48455</v>
      </c>
      <c r="B2565" s="86">
        <v>39966</v>
      </c>
      <c r="C2565" t="s">
        <v>1671</v>
      </c>
      <c r="D2565">
        <v>17</v>
      </c>
      <c r="E2565">
        <v>182.47</v>
      </c>
      <c r="F2565" t="s">
        <v>1660</v>
      </c>
      <c r="G2565">
        <v>3.37</v>
      </c>
      <c r="H2565" t="s">
        <v>1692</v>
      </c>
      <c r="I2565" t="s">
        <v>1662</v>
      </c>
      <c r="J2565" t="s">
        <v>1668</v>
      </c>
      <c r="K2565" t="s">
        <v>1684</v>
      </c>
      <c r="L2565" t="s">
        <v>1680</v>
      </c>
      <c r="M2565" s="86">
        <v>39967</v>
      </c>
    </row>
    <row r="2566" spans="1:13" x14ac:dyDescent="0.2">
      <c r="A2566">
        <v>25735</v>
      </c>
      <c r="B2566" s="86">
        <v>40542</v>
      </c>
      <c r="C2566" t="s">
        <v>1666</v>
      </c>
      <c r="D2566">
        <v>45</v>
      </c>
      <c r="E2566">
        <v>260.37</v>
      </c>
      <c r="F2566" t="s">
        <v>1660</v>
      </c>
      <c r="G2566">
        <v>1.99</v>
      </c>
      <c r="H2566" t="s">
        <v>1661</v>
      </c>
      <c r="I2566" t="s">
        <v>1655</v>
      </c>
      <c r="J2566" t="s">
        <v>1668</v>
      </c>
      <c r="K2566" t="s">
        <v>1669</v>
      </c>
      <c r="L2566" t="s">
        <v>1670</v>
      </c>
      <c r="M2566" s="86">
        <v>40556</v>
      </c>
    </row>
    <row r="2567" spans="1:13" x14ac:dyDescent="0.2">
      <c r="A2567">
        <v>59777</v>
      </c>
      <c r="B2567" s="86">
        <v>40524</v>
      </c>
      <c r="C2567" t="s">
        <v>1659</v>
      </c>
      <c r="D2567">
        <v>19</v>
      </c>
      <c r="E2567">
        <v>917.31</v>
      </c>
      <c r="F2567" t="s">
        <v>1653</v>
      </c>
      <c r="G2567">
        <v>19.989999999999998</v>
      </c>
      <c r="H2567" t="s">
        <v>1688</v>
      </c>
      <c r="I2567" t="s">
        <v>1676</v>
      </c>
      <c r="J2567" t="s">
        <v>1663</v>
      </c>
      <c r="K2567" t="s">
        <v>1677</v>
      </c>
      <c r="L2567" t="s">
        <v>1658</v>
      </c>
      <c r="M2567" s="86">
        <v>40525</v>
      </c>
    </row>
    <row r="2568" spans="1:13" x14ac:dyDescent="0.2">
      <c r="A2568">
        <v>13540</v>
      </c>
      <c r="B2568" s="86">
        <v>40321</v>
      </c>
      <c r="C2568" t="s">
        <v>1659</v>
      </c>
      <c r="D2568">
        <v>33</v>
      </c>
      <c r="E2568">
        <v>431.06</v>
      </c>
      <c r="F2568" t="s">
        <v>1660</v>
      </c>
      <c r="G2568">
        <v>6.13</v>
      </c>
      <c r="H2568" t="s">
        <v>1690</v>
      </c>
      <c r="I2568" t="s">
        <v>1655</v>
      </c>
      <c r="J2568" t="s">
        <v>1668</v>
      </c>
      <c r="K2568" t="s">
        <v>1694</v>
      </c>
      <c r="L2568" t="s">
        <v>1658</v>
      </c>
      <c r="M2568" s="86">
        <v>40321</v>
      </c>
    </row>
    <row r="2569" spans="1:13" x14ac:dyDescent="0.2">
      <c r="A2569">
        <v>56002</v>
      </c>
      <c r="B2569" s="86">
        <v>39998</v>
      </c>
      <c r="C2569" t="s">
        <v>1652</v>
      </c>
      <c r="D2569">
        <v>14</v>
      </c>
      <c r="E2569">
        <v>748.84</v>
      </c>
      <c r="F2569" t="s">
        <v>1660</v>
      </c>
      <c r="G2569">
        <v>4.8600000000000003</v>
      </c>
      <c r="H2569" t="s">
        <v>1661</v>
      </c>
      <c r="I2569" t="s">
        <v>1667</v>
      </c>
      <c r="J2569" t="s">
        <v>1668</v>
      </c>
      <c r="K2569" t="s">
        <v>1679</v>
      </c>
      <c r="L2569" t="s">
        <v>1658</v>
      </c>
      <c r="M2569" s="86">
        <v>40002</v>
      </c>
    </row>
    <row r="2570" spans="1:13" x14ac:dyDescent="0.2">
      <c r="A2570">
        <v>49505</v>
      </c>
      <c r="B2570" s="86">
        <v>39834</v>
      </c>
      <c r="C2570" t="s">
        <v>1671</v>
      </c>
      <c r="D2570">
        <v>12</v>
      </c>
      <c r="E2570">
        <v>97.74</v>
      </c>
      <c r="F2570" t="s">
        <v>1660</v>
      </c>
      <c r="G2570">
        <v>4.71</v>
      </c>
      <c r="H2570" t="s">
        <v>1661</v>
      </c>
      <c r="I2570" t="s">
        <v>1676</v>
      </c>
      <c r="J2570" t="s">
        <v>1668</v>
      </c>
      <c r="K2570" t="s">
        <v>1682</v>
      </c>
      <c r="L2570" t="s">
        <v>1658</v>
      </c>
      <c r="M2570" s="86">
        <v>39836</v>
      </c>
    </row>
    <row r="2571" spans="1:13" x14ac:dyDescent="0.2">
      <c r="A2571">
        <v>14245</v>
      </c>
      <c r="B2571" s="86">
        <v>40220</v>
      </c>
      <c r="C2571" t="s">
        <v>1671</v>
      </c>
      <c r="D2571">
        <v>17</v>
      </c>
      <c r="E2571">
        <v>454.09</v>
      </c>
      <c r="F2571" t="s">
        <v>1660</v>
      </c>
      <c r="G2571">
        <v>6.17</v>
      </c>
      <c r="H2571" t="s">
        <v>1688</v>
      </c>
      <c r="I2571" t="s">
        <v>1662</v>
      </c>
      <c r="J2571" t="s">
        <v>1668</v>
      </c>
      <c r="K2571" t="s">
        <v>1669</v>
      </c>
      <c r="L2571" t="s">
        <v>1680</v>
      </c>
      <c r="M2571" s="86">
        <v>40221</v>
      </c>
    </row>
    <row r="2572" spans="1:13" x14ac:dyDescent="0.2">
      <c r="A2572">
        <v>40962</v>
      </c>
      <c r="B2572" s="86">
        <v>40594</v>
      </c>
      <c r="C2572" t="s">
        <v>1671</v>
      </c>
      <c r="D2572">
        <v>30</v>
      </c>
      <c r="E2572">
        <v>3276.9965000000002</v>
      </c>
      <c r="F2572" t="s">
        <v>1660</v>
      </c>
      <c r="G2572">
        <v>8.99</v>
      </c>
      <c r="H2572" t="s">
        <v>1661</v>
      </c>
      <c r="I2572" t="s">
        <v>1667</v>
      </c>
      <c r="J2572" t="s">
        <v>1663</v>
      </c>
      <c r="K2572" t="s">
        <v>1664</v>
      </c>
      <c r="L2572" t="s">
        <v>1658</v>
      </c>
      <c r="M2572" s="86">
        <v>40595</v>
      </c>
    </row>
    <row r="2573" spans="1:13" x14ac:dyDescent="0.2">
      <c r="A2573">
        <v>32</v>
      </c>
      <c r="B2573" s="86">
        <v>40739</v>
      </c>
      <c r="C2573" t="s">
        <v>1659</v>
      </c>
      <c r="D2573">
        <v>24</v>
      </c>
      <c r="E2573">
        <v>1761.4</v>
      </c>
      <c r="F2573" t="s">
        <v>1672</v>
      </c>
      <c r="G2573">
        <v>89.3</v>
      </c>
      <c r="H2573" t="s">
        <v>1685</v>
      </c>
      <c r="I2573" t="s">
        <v>1667</v>
      </c>
      <c r="J2573" t="s">
        <v>1656</v>
      </c>
      <c r="K2573" t="s">
        <v>1691</v>
      </c>
      <c r="L2573" t="s">
        <v>1698</v>
      </c>
      <c r="M2573" s="86">
        <v>40740</v>
      </c>
    </row>
    <row r="2574" spans="1:13" x14ac:dyDescent="0.2">
      <c r="A2574">
        <v>17410</v>
      </c>
      <c r="B2574" s="86">
        <v>40422</v>
      </c>
      <c r="C2574" t="s">
        <v>1652</v>
      </c>
      <c r="D2574">
        <v>5</v>
      </c>
      <c r="E2574">
        <v>284.67349999999999</v>
      </c>
      <c r="F2574" t="s">
        <v>1653</v>
      </c>
      <c r="G2574">
        <v>8.99</v>
      </c>
      <c r="H2574" t="s">
        <v>1692</v>
      </c>
      <c r="I2574" t="s">
        <v>1676</v>
      </c>
      <c r="J2574" t="s">
        <v>1663</v>
      </c>
      <c r="K2574" t="s">
        <v>1664</v>
      </c>
      <c r="L2574" t="s">
        <v>1658</v>
      </c>
      <c r="M2574" s="86">
        <v>40427</v>
      </c>
    </row>
    <row r="2575" spans="1:13" x14ac:dyDescent="0.2">
      <c r="A2575">
        <v>52839</v>
      </c>
      <c r="B2575" s="86">
        <v>40279</v>
      </c>
      <c r="C2575" t="s">
        <v>1659</v>
      </c>
      <c r="D2575">
        <v>8</v>
      </c>
      <c r="E2575">
        <v>30.17</v>
      </c>
      <c r="F2575" t="s">
        <v>1660</v>
      </c>
      <c r="G2575">
        <v>3.97</v>
      </c>
      <c r="H2575" t="s">
        <v>1685</v>
      </c>
      <c r="I2575" t="s">
        <v>1676</v>
      </c>
      <c r="J2575" t="s">
        <v>1668</v>
      </c>
      <c r="K2575" t="s">
        <v>1669</v>
      </c>
      <c r="L2575" t="s">
        <v>1670</v>
      </c>
      <c r="M2575" s="86">
        <v>40279</v>
      </c>
    </row>
    <row r="2576" spans="1:13" x14ac:dyDescent="0.2">
      <c r="A2576">
        <v>59939</v>
      </c>
      <c r="B2576" s="86">
        <v>40422</v>
      </c>
      <c r="C2576" t="s">
        <v>1675</v>
      </c>
      <c r="D2576">
        <v>42</v>
      </c>
      <c r="E2576">
        <v>130.96</v>
      </c>
      <c r="F2576" t="s">
        <v>1660</v>
      </c>
      <c r="G2576">
        <v>1.92</v>
      </c>
      <c r="H2576" t="s">
        <v>1688</v>
      </c>
      <c r="I2576" t="s">
        <v>1662</v>
      </c>
      <c r="J2576" t="s">
        <v>1668</v>
      </c>
      <c r="K2576" t="s">
        <v>1684</v>
      </c>
      <c r="L2576" t="s">
        <v>1670</v>
      </c>
      <c r="M2576" s="86">
        <v>40422</v>
      </c>
    </row>
    <row r="2577" spans="1:13" x14ac:dyDescent="0.2">
      <c r="A2577">
        <v>5538</v>
      </c>
      <c r="B2577" s="86">
        <v>40536</v>
      </c>
      <c r="C2577" t="s">
        <v>1671</v>
      </c>
      <c r="D2577">
        <v>13</v>
      </c>
      <c r="E2577">
        <v>1940.31</v>
      </c>
      <c r="F2577" t="s">
        <v>1672</v>
      </c>
      <c r="G2577">
        <v>80.2</v>
      </c>
      <c r="H2577" t="s">
        <v>1690</v>
      </c>
      <c r="I2577" t="s">
        <v>1655</v>
      </c>
      <c r="J2577" t="s">
        <v>1656</v>
      </c>
      <c r="K2577" t="s">
        <v>1691</v>
      </c>
      <c r="L2577" t="s">
        <v>1698</v>
      </c>
      <c r="M2577" s="86">
        <v>40537</v>
      </c>
    </row>
    <row r="2578" spans="1:13" x14ac:dyDescent="0.2">
      <c r="A2578">
        <v>35265</v>
      </c>
      <c r="B2578" s="86">
        <v>40511</v>
      </c>
      <c r="C2578" t="s">
        <v>1666</v>
      </c>
      <c r="D2578">
        <v>16</v>
      </c>
      <c r="E2578">
        <v>577</v>
      </c>
      <c r="F2578" t="s">
        <v>1672</v>
      </c>
      <c r="G2578">
        <v>19.190000000000001</v>
      </c>
      <c r="H2578" t="s">
        <v>1690</v>
      </c>
      <c r="I2578" t="s">
        <v>1662</v>
      </c>
      <c r="J2578" t="s">
        <v>1656</v>
      </c>
      <c r="K2578" t="s">
        <v>1673</v>
      </c>
      <c r="L2578" t="s">
        <v>1674</v>
      </c>
      <c r="M2578" s="86">
        <v>40512</v>
      </c>
    </row>
    <row r="2579" spans="1:13" x14ac:dyDescent="0.2">
      <c r="A2579">
        <v>57475</v>
      </c>
      <c r="B2579" s="86">
        <v>40455</v>
      </c>
      <c r="C2579" t="s">
        <v>1652</v>
      </c>
      <c r="D2579">
        <v>48</v>
      </c>
      <c r="E2579">
        <v>309.64999999999998</v>
      </c>
      <c r="F2579" t="s">
        <v>1660</v>
      </c>
      <c r="G2579">
        <v>5.27</v>
      </c>
      <c r="H2579" t="s">
        <v>1693</v>
      </c>
      <c r="I2579" t="s">
        <v>1676</v>
      </c>
      <c r="J2579" t="s">
        <v>1668</v>
      </c>
      <c r="K2579" t="s">
        <v>1682</v>
      </c>
      <c r="L2579" t="s">
        <v>1658</v>
      </c>
      <c r="M2579" s="86">
        <v>40455</v>
      </c>
    </row>
    <row r="2580" spans="1:13" x14ac:dyDescent="0.2">
      <c r="A2580">
        <v>42242</v>
      </c>
      <c r="B2580" s="86">
        <v>39904</v>
      </c>
      <c r="C2580" t="s">
        <v>1666</v>
      </c>
      <c r="D2580">
        <v>23</v>
      </c>
      <c r="E2580">
        <v>2287.1</v>
      </c>
      <c r="F2580" t="s">
        <v>1660</v>
      </c>
      <c r="G2580">
        <v>19.989999999999998</v>
      </c>
      <c r="H2580" t="s">
        <v>1661</v>
      </c>
      <c r="I2580" t="s">
        <v>1667</v>
      </c>
      <c r="J2580" t="s">
        <v>1663</v>
      </c>
      <c r="K2580" t="s">
        <v>1695</v>
      </c>
      <c r="L2580" t="s">
        <v>1658</v>
      </c>
      <c r="M2580" s="86">
        <v>39905</v>
      </c>
    </row>
    <row r="2581" spans="1:13" x14ac:dyDescent="0.2">
      <c r="A2581">
        <v>20225</v>
      </c>
      <c r="B2581" s="86">
        <v>40385</v>
      </c>
      <c r="C2581" t="s">
        <v>1652</v>
      </c>
      <c r="D2581">
        <v>33</v>
      </c>
      <c r="E2581">
        <v>124.78</v>
      </c>
      <c r="F2581" t="s">
        <v>1660</v>
      </c>
      <c r="G2581">
        <v>5.26</v>
      </c>
      <c r="H2581" t="s">
        <v>1681</v>
      </c>
      <c r="I2581" t="s">
        <v>1667</v>
      </c>
      <c r="J2581" t="s">
        <v>1668</v>
      </c>
      <c r="K2581" t="s">
        <v>1682</v>
      </c>
      <c r="L2581" t="s">
        <v>1658</v>
      </c>
      <c r="M2581" s="86">
        <v>40392</v>
      </c>
    </row>
    <row r="2582" spans="1:13" x14ac:dyDescent="0.2">
      <c r="A2582">
        <v>14627</v>
      </c>
      <c r="B2582" s="86">
        <v>39848</v>
      </c>
      <c r="C2582" t="s">
        <v>1675</v>
      </c>
      <c r="D2582">
        <v>47</v>
      </c>
      <c r="E2582">
        <v>671.03</v>
      </c>
      <c r="F2582" t="s">
        <v>1660</v>
      </c>
      <c r="G2582">
        <v>6.46</v>
      </c>
      <c r="H2582" t="s">
        <v>1654</v>
      </c>
      <c r="I2582" t="s">
        <v>1662</v>
      </c>
      <c r="J2582" t="s">
        <v>1668</v>
      </c>
      <c r="K2582" t="s">
        <v>1682</v>
      </c>
      <c r="L2582" t="s">
        <v>1658</v>
      </c>
      <c r="M2582" s="86">
        <v>39849</v>
      </c>
    </row>
    <row r="2583" spans="1:13" x14ac:dyDescent="0.2">
      <c r="A2583">
        <v>48961</v>
      </c>
      <c r="B2583" s="86">
        <v>40015</v>
      </c>
      <c r="C2583" t="s">
        <v>1666</v>
      </c>
      <c r="D2583">
        <v>24</v>
      </c>
      <c r="E2583">
        <v>520.67999999999995</v>
      </c>
      <c r="F2583" t="s">
        <v>1660</v>
      </c>
      <c r="G2583">
        <v>16.87</v>
      </c>
      <c r="H2583" t="s">
        <v>1661</v>
      </c>
      <c r="I2583" t="s">
        <v>1662</v>
      </c>
      <c r="J2583" t="s">
        <v>1668</v>
      </c>
      <c r="K2583" t="s">
        <v>1679</v>
      </c>
      <c r="L2583" t="s">
        <v>1658</v>
      </c>
      <c r="M2583" s="86">
        <v>40017</v>
      </c>
    </row>
    <row r="2584" spans="1:13" x14ac:dyDescent="0.2">
      <c r="A2584">
        <v>30759</v>
      </c>
      <c r="B2584" s="86">
        <v>39941</v>
      </c>
      <c r="C2584" t="s">
        <v>1666</v>
      </c>
      <c r="D2584">
        <v>2</v>
      </c>
      <c r="E2584">
        <v>64.790000000000006</v>
      </c>
      <c r="F2584" t="s">
        <v>1660</v>
      </c>
      <c r="G2584">
        <v>7.87</v>
      </c>
      <c r="H2584" t="s">
        <v>1681</v>
      </c>
      <c r="I2584" t="s">
        <v>1667</v>
      </c>
      <c r="J2584" t="s">
        <v>1656</v>
      </c>
      <c r="K2584" t="s">
        <v>1657</v>
      </c>
      <c r="L2584" t="s">
        <v>1658</v>
      </c>
      <c r="M2584" s="86">
        <v>39943</v>
      </c>
    </row>
    <row r="2585" spans="1:13" x14ac:dyDescent="0.2">
      <c r="A2585">
        <v>38564</v>
      </c>
      <c r="B2585" s="86">
        <v>40119</v>
      </c>
      <c r="C2585" t="s">
        <v>1671</v>
      </c>
      <c r="D2585">
        <v>37</v>
      </c>
      <c r="E2585">
        <v>9517.6</v>
      </c>
      <c r="F2585" t="s">
        <v>1672</v>
      </c>
      <c r="G2585">
        <v>57</v>
      </c>
      <c r="H2585" t="s">
        <v>1683</v>
      </c>
      <c r="I2585" t="s">
        <v>1676</v>
      </c>
      <c r="J2585" t="s">
        <v>1656</v>
      </c>
      <c r="K2585" t="s">
        <v>1673</v>
      </c>
      <c r="L2585" t="s">
        <v>1674</v>
      </c>
      <c r="M2585" s="86">
        <v>40122</v>
      </c>
    </row>
    <row r="2586" spans="1:13" x14ac:dyDescent="0.2">
      <c r="A2586">
        <v>54564</v>
      </c>
      <c r="B2586" s="86">
        <v>40518</v>
      </c>
      <c r="C2586" t="s">
        <v>1659</v>
      </c>
      <c r="D2586">
        <v>27</v>
      </c>
      <c r="E2586">
        <v>1553.8679999999999</v>
      </c>
      <c r="F2586" t="s">
        <v>1653</v>
      </c>
      <c r="G2586">
        <v>5.92</v>
      </c>
      <c r="H2586" t="s">
        <v>1654</v>
      </c>
      <c r="I2586" t="s">
        <v>1667</v>
      </c>
      <c r="J2586" t="s">
        <v>1663</v>
      </c>
      <c r="K2586" t="s">
        <v>1664</v>
      </c>
      <c r="L2586" t="s">
        <v>1658</v>
      </c>
      <c r="M2586" s="86">
        <v>40520</v>
      </c>
    </row>
    <row r="2587" spans="1:13" x14ac:dyDescent="0.2">
      <c r="A2587">
        <v>42951</v>
      </c>
      <c r="B2587" s="86">
        <v>41168</v>
      </c>
      <c r="C2587" t="s">
        <v>1671</v>
      </c>
      <c r="D2587">
        <v>20</v>
      </c>
      <c r="E2587">
        <v>2104.991</v>
      </c>
      <c r="F2587" t="s">
        <v>1660</v>
      </c>
      <c r="G2587">
        <v>8.8000000000000007</v>
      </c>
      <c r="H2587" t="s">
        <v>1683</v>
      </c>
      <c r="I2587" t="s">
        <v>1676</v>
      </c>
      <c r="J2587" t="s">
        <v>1663</v>
      </c>
      <c r="K2587" t="s">
        <v>1664</v>
      </c>
      <c r="L2587" t="s">
        <v>1658</v>
      </c>
      <c r="M2587" s="86">
        <v>41170</v>
      </c>
    </row>
    <row r="2588" spans="1:13" x14ac:dyDescent="0.2">
      <c r="A2588">
        <v>58947</v>
      </c>
      <c r="B2588" s="86">
        <v>40812</v>
      </c>
      <c r="C2588" t="s">
        <v>1666</v>
      </c>
      <c r="D2588">
        <v>48</v>
      </c>
      <c r="E2588">
        <v>410.15</v>
      </c>
      <c r="F2588" t="s">
        <v>1660</v>
      </c>
      <c r="G2588">
        <v>2.87</v>
      </c>
      <c r="H2588" t="s">
        <v>1690</v>
      </c>
      <c r="I2588" t="s">
        <v>1676</v>
      </c>
      <c r="J2588" t="s">
        <v>1668</v>
      </c>
      <c r="K2588" t="s">
        <v>1679</v>
      </c>
      <c r="L2588" t="s">
        <v>1670</v>
      </c>
      <c r="M2588" s="86">
        <v>40812</v>
      </c>
    </row>
    <row r="2589" spans="1:13" x14ac:dyDescent="0.2">
      <c r="A2589">
        <v>54595</v>
      </c>
      <c r="B2589" s="86">
        <v>39931</v>
      </c>
      <c r="C2589" t="s">
        <v>1675</v>
      </c>
      <c r="D2589">
        <v>41</v>
      </c>
      <c r="E2589">
        <v>5258.94</v>
      </c>
      <c r="F2589" t="s">
        <v>1672</v>
      </c>
      <c r="G2589">
        <v>30</v>
      </c>
      <c r="H2589" t="s">
        <v>1661</v>
      </c>
      <c r="I2589" t="s">
        <v>1662</v>
      </c>
      <c r="J2589" t="s">
        <v>1656</v>
      </c>
      <c r="K2589" t="s">
        <v>1673</v>
      </c>
      <c r="L2589" t="s">
        <v>1674</v>
      </c>
      <c r="M2589" s="86">
        <v>39934</v>
      </c>
    </row>
    <row r="2590" spans="1:13" x14ac:dyDescent="0.2">
      <c r="A2590">
        <v>19584</v>
      </c>
      <c r="B2590" s="86">
        <v>39919</v>
      </c>
      <c r="C2590" t="s">
        <v>1671</v>
      </c>
      <c r="D2590">
        <v>6</v>
      </c>
      <c r="E2590">
        <v>14535.8</v>
      </c>
      <c r="F2590" t="s">
        <v>1672</v>
      </c>
      <c r="G2590">
        <v>29.7</v>
      </c>
      <c r="H2590" t="s">
        <v>1661</v>
      </c>
      <c r="I2590" t="s">
        <v>1667</v>
      </c>
      <c r="J2590" t="s">
        <v>1663</v>
      </c>
      <c r="K2590" t="s">
        <v>1695</v>
      </c>
      <c r="L2590" t="s">
        <v>1674</v>
      </c>
      <c r="M2590" s="86">
        <v>39920</v>
      </c>
    </row>
    <row r="2591" spans="1:13" x14ac:dyDescent="0.2">
      <c r="A2591">
        <v>6182</v>
      </c>
      <c r="B2591" s="86">
        <v>41111</v>
      </c>
      <c r="C2591" t="s">
        <v>1652</v>
      </c>
      <c r="D2591">
        <v>18</v>
      </c>
      <c r="E2591">
        <v>130.32</v>
      </c>
      <c r="F2591" t="s">
        <v>1653</v>
      </c>
      <c r="G2591">
        <v>7.86</v>
      </c>
      <c r="H2591" t="s">
        <v>1699</v>
      </c>
      <c r="I2591" t="s">
        <v>1667</v>
      </c>
      <c r="J2591" t="s">
        <v>1668</v>
      </c>
      <c r="K2591" t="s">
        <v>1679</v>
      </c>
      <c r="L2591" t="s">
        <v>1658</v>
      </c>
      <c r="M2591" s="86">
        <v>41115</v>
      </c>
    </row>
    <row r="2592" spans="1:13" x14ac:dyDescent="0.2">
      <c r="A2592">
        <v>43906</v>
      </c>
      <c r="B2592" s="86">
        <v>40947</v>
      </c>
      <c r="C2592" t="s">
        <v>1659</v>
      </c>
      <c r="D2592">
        <v>50</v>
      </c>
      <c r="E2592">
        <v>3601.07</v>
      </c>
      <c r="F2592" t="s">
        <v>1660</v>
      </c>
      <c r="G2592">
        <v>14.52</v>
      </c>
      <c r="H2592" t="s">
        <v>1690</v>
      </c>
      <c r="I2592" t="s">
        <v>1667</v>
      </c>
      <c r="J2592" t="s">
        <v>1663</v>
      </c>
      <c r="K2592" t="s">
        <v>1677</v>
      </c>
      <c r="L2592" t="s">
        <v>1658</v>
      </c>
      <c r="M2592" s="86">
        <v>40948</v>
      </c>
    </row>
    <row r="2593" spans="1:13" x14ac:dyDescent="0.2">
      <c r="A2593">
        <v>43590</v>
      </c>
      <c r="B2593" s="86">
        <v>40066</v>
      </c>
      <c r="C2593" t="s">
        <v>1671</v>
      </c>
      <c r="D2593">
        <v>24</v>
      </c>
      <c r="E2593">
        <v>3118.6</v>
      </c>
      <c r="F2593" t="s">
        <v>1653</v>
      </c>
      <c r="G2593">
        <v>12.65</v>
      </c>
      <c r="H2593" t="s">
        <v>1661</v>
      </c>
      <c r="I2593" t="s">
        <v>1676</v>
      </c>
      <c r="J2593" t="s">
        <v>1656</v>
      </c>
      <c r="K2593" t="s">
        <v>1673</v>
      </c>
      <c r="L2593" t="s">
        <v>1665</v>
      </c>
      <c r="M2593" s="86">
        <v>40068</v>
      </c>
    </row>
    <row r="2594" spans="1:13" x14ac:dyDescent="0.2">
      <c r="A2594">
        <v>24546</v>
      </c>
      <c r="B2594" s="86">
        <v>40994</v>
      </c>
      <c r="C2594" t="s">
        <v>1671</v>
      </c>
      <c r="D2594">
        <v>7</v>
      </c>
      <c r="E2594">
        <v>81.58</v>
      </c>
      <c r="F2594" t="s">
        <v>1660</v>
      </c>
      <c r="G2594">
        <v>3.37</v>
      </c>
      <c r="H2594" t="s">
        <v>1661</v>
      </c>
      <c r="I2594" t="s">
        <v>1676</v>
      </c>
      <c r="J2594" t="s">
        <v>1668</v>
      </c>
      <c r="K2594" t="s">
        <v>1684</v>
      </c>
      <c r="L2594" t="s">
        <v>1680</v>
      </c>
      <c r="M2594" s="86">
        <v>40995</v>
      </c>
    </row>
    <row r="2595" spans="1:13" x14ac:dyDescent="0.2">
      <c r="A2595">
        <v>18753</v>
      </c>
      <c r="B2595" s="86">
        <v>40025</v>
      </c>
      <c r="C2595" t="s">
        <v>1675</v>
      </c>
      <c r="D2595">
        <v>33</v>
      </c>
      <c r="E2595">
        <v>5394.4</v>
      </c>
      <c r="F2595" t="s">
        <v>1672</v>
      </c>
      <c r="G2595">
        <v>30</v>
      </c>
      <c r="H2595" t="s">
        <v>1661</v>
      </c>
      <c r="I2595" t="s">
        <v>1667</v>
      </c>
      <c r="J2595" t="s">
        <v>1656</v>
      </c>
      <c r="K2595" t="s">
        <v>1673</v>
      </c>
      <c r="L2595" t="s">
        <v>1674</v>
      </c>
      <c r="M2595" s="86">
        <v>40027</v>
      </c>
    </row>
    <row r="2596" spans="1:13" x14ac:dyDescent="0.2">
      <c r="A2596">
        <v>2817</v>
      </c>
      <c r="B2596" s="86">
        <v>39921</v>
      </c>
      <c r="C2596" t="s">
        <v>1675</v>
      </c>
      <c r="D2596">
        <v>40</v>
      </c>
      <c r="E2596">
        <v>1559.86</v>
      </c>
      <c r="F2596" t="s">
        <v>1660</v>
      </c>
      <c r="G2596">
        <v>3.04</v>
      </c>
      <c r="H2596" t="s">
        <v>1688</v>
      </c>
      <c r="I2596" t="s">
        <v>1676</v>
      </c>
      <c r="J2596" t="s">
        <v>1656</v>
      </c>
      <c r="K2596" t="s">
        <v>1657</v>
      </c>
      <c r="L2596" t="s">
        <v>1670</v>
      </c>
      <c r="M2596" s="86">
        <v>39923</v>
      </c>
    </row>
    <row r="2597" spans="1:13" x14ac:dyDescent="0.2">
      <c r="A2597">
        <v>27780</v>
      </c>
      <c r="B2597" s="86">
        <v>41202</v>
      </c>
      <c r="C2597" t="s">
        <v>1671</v>
      </c>
      <c r="D2597">
        <v>39</v>
      </c>
      <c r="E2597">
        <v>1678.34</v>
      </c>
      <c r="F2597" t="s">
        <v>1660</v>
      </c>
      <c r="G2597">
        <v>1.99</v>
      </c>
      <c r="H2597" t="s">
        <v>1685</v>
      </c>
      <c r="I2597" t="s">
        <v>1662</v>
      </c>
      <c r="J2597" t="s">
        <v>1663</v>
      </c>
      <c r="K2597" t="s">
        <v>1677</v>
      </c>
      <c r="L2597" t="s">
        <v>1680</v>
      </c>
      <c r="M2597" s="86">
        <v>41203</v>
      </c>
    </row>
    <row r="2598" spans="1:13" x14ac:dyDescent="0.2">
      <c r="A2598">
        <v>38050</v>
      </c>
      <c r="B2598" s="86">
        <v>40477</v>
      </c>
      <c r="C2598" t="s">
        <v>1666</v>
      </c>
      <c r="D2598">
        <v>36</v>
      </c>
      <c r="E2598">
        <v>104.21</v>
      </c>
      <c r="F2598" t="s">
        <v>1660</v>
      </c>
      <c r="G2598">
        <v>0.7</v>
      </c>
      <c r="H2598" t="s">
        <v>1688</v>
      </c>
      <c r="I2598" t="s">
        <v>1676</v>
      </c>
      <c r="J2598" t="s">
        <v>1668</v>
      </c>
      <c r="K2598" t="s">
        <v>1669</v>
      </c>
      <c r="L2598" t="s">
        <v>1670</v>
      </c>
      <c r="M2598" s="86">
        <v>40479</v>
      </c>
    </row>
    <row r="2599" spans="1:13" x14ac:dyDescent="0.2">
      <c r="A2599">
        <v>16711</v>
      </c>
      <c r="B2599" s="86">
        <v>41024</v>
      </c>
      <c r="C2599" t="s">
        <v>1666</v>
      </c>
      <c r="D2599">
        <v>3</v>
      </c>
      <c r="E2599">
        <v>3.96</v>
      </c>
      <c r="F2599" t="s">
        <v>1660</v>
      </c>
      <c r="G2599">
        <v>0.7</v>
      </c>
      <c r="H2599" t="s">
        <v>1683</v>
      </c>
      <c r="I2599" t="s">
        <v>1662</v>
      </c>
      <c r="J2599" t="s">
        <v>1668</v>
      </c>
      <c r="K2599" t="s">
        <v>1700</v>
      </c>
      <c r="L2599" t="s">
        <v>1670</v>
      </c>
      <c r="M2599" s="86">
        <v>41026</v>
      </c>
    </row>
    <row r="2600" spans="1:13" x14ac:dyDescent="0.2">
      <c r="A2600">
        <v>52999</v>
      </c>
      <c r="B2600" s="86">
        <v>41024</v>
      </c>
      <c r="C2600" t="s">
        <v>1666</v>
      </c>
      <c r="D2600">
        <v>7</v>
      </c>
      <c r="E2600">
        <v>44.63</v>
      </c>
      <c r="F2600" t="s">
        <v>1660</v>
      </c>
      <c r="G2600">
        <v>5.67</v>
      </c>
      <c r="H2600" t="s">
        <v>1661</v>
      </c>
      <c r="I2600" t="s">
        <v>1676</v>
      </c>
      <c r="J2600" t="s">
        <v>1668</v>
      </c>
      <c r="K2600" t="s">
        <v>1679</v>
      </c>
      <c r="L2600" t="s">
        <v>1658</v>
      </c>
      <c r="M2600" s="86">
        <v>41024</v>
      </c>
    </row>
    <row r="2601" spans="1:13" x14ac:dyDescent="0.2">
      <c r="A2601">
        <v>35908</v>
      </c>
      <c r="B2601" s="86">
        <v>40524</v>
      </c>
      <c r="C2601" t="s">
        <v>1666</v>
      </c>
      <c r="D2601">
        <v>40</v>
      </c>
      <c r="E2601">
        <v>240.18</v>
      </c>
      <c r="F2601" t="s">
        <v>1660</v>
      </c>
      <c r="G2601">
        <v>7.64</v>
      </c>
      <c r="H2601" t="s">
        <v>1661</v>
      </c>
      <c r="I2601" t="s">
        <v>1662</v>
      </c>
      <c r="J2601" t="s">
        <v>1668</v>
      </c>
      <c r="K2601" t="s">
        <v>1679</v>
      </c>
      <c r="L2601" t="s">
        <v>1658</v>
      </c>
      <c r="M2601" s="86">
        <v>40526</v>
      </c>
    </row>
    <row r="2602" spans="1:13" x14ac:dyDescent="0.2">
      <c r="A2602">
        <v>20193</v>
      </c>
      <c r="B2602" s="86">
        <v>40489</v>
      </c>
      <c r="C2602" t="s">
        <v>1675</v>
      </c>
      <c r="D2602">
        <v>23</v>
      </c>
      <c r="E2602">
        <v>82.12</v>
      </c>
      <c r="F2602" t="s">
        <v>1660</v>
      </c>
      <c r="G2602">
        <v>6.83</v>
      </c>
      <c r="H2602" t="s">
        <v>1685</v>
      </c>
      <c r="I2602" t="s">
        <v>1667</v>
      </c>
      <c r="J2602" t="s">
        <v>1668</v>
      </c>
      <c r="K2602" t="s">
        <v>1682</v>
      </c>
      <c r="L2602" t="s">
        <v>1658</v>
      </c>
      <c r="M2602" s="86">
        <v>40491</v>
      </c>
    </row>
    <row r="2603" spans="1:13" x14ac:dyDescent="0.2">
      <c r="A2603">
        <v>2562</v>
      </c>
      <c r="B2603" s="86">
        <v>41121</v>
      </c>
      <c r="C2603" t="s">
        <v>1671</v>
      </c>
      <c r="D2603">
        <v>17</v>
      </c>
      <c r="E2603">
        <v>821.18</v>
      </c>
      <c r="F2603" t="s">
        <v>1653</v>
      </c>
      <c r="G2603">
        <v>5.81</v>
      </c>
      <c r="H2603" t="s">
        <v>1681</v>
      </c>
      <c r="I2603" t="s">
        <v>1655</v>
      </c>
      <c r="J2603" t="s">
        <v>1668</v>
      </c>
      <c r="K2603" t="s">
        <v>1679</v>
      </c>
      <c r="L2603" t="s">
        <v>1658</v>
      </c>
      <c r="M2603" s="86">
        <v>41122</v>
      </c>
    </row>
    <row r="2604" spans="1:13" x14ac:dyDescent="0.2">
      <c r="A2604">
        <v>30375</v>
      </c>
      <c r="B2604" s="86">
        <v>41032</v>
      </c>
      <c r="C2604" t="s">
        <v>1652</v>
      </c>
      <c r="D2604">
        <v>20</v>
      </c>
      <c r="E2604">
        <v>71.45</v>
      </c>
      <c r="F2604" t="s">
        <v>1660</v>
      </c>
      <c r="G2604">
        <v>6.27</v>
      </c>
      <c r="H2604" t="s">
        <v>1688</v>
      </c>
      <c r="I2604" t="s">
        <v>1667</v>
      </c>
      <c r="J2604" t="s">
        <v>1668</v>
      </c>
      <c r="K2604" t="s">
        <v>1682</v>
      </c>
      <c r="L2604" t="s">
        <v>1658</v>
      </c>
      <c r="M2604" s="86">
        <v>41036</v>
      </c>
    </row>
    <row r="2605" spans="1:13" x14ac:dyDescent="0.2">
      <c r="A2605">
        <v>38017</v>
      </c>
      <c r="B2605" s="86">
        <v>40379</v>
      </c>
      <c r="C2605" t="s">
        <v>1652</v>
      </c>
      <c r="D2605">
        <v>27</v>
      </c>
      <c r="E2605">
        <v>2846.3609999999999</v>
      </c>
      <c r="F2605" t="s">
        <v>1660</v>
      </c>
      <c r="G2605">
        <v>7.69</v>
      </c>
      <c r="H2605" t="s">
        <v>1654</v>
      </c>
      <c r="I2605" t="s">
        <v>1676</v>
      </c>
      <c r="J2605" t="s">
        <v>1663</v>
      </c>
      <c r="K2605" t="s">
        <v>1664</v>
      </c>
      <c r="L2605" t="s">
        <v>1658</v>
      </c>
      <c r="M2605" s="86">
        <v>40386</v>
      </c>
    </row>
    <row r="2606" spans="1:13" x14ac:dyDescent="0.2">
      <c r="A2606">
        <v>24544</v>
      </c>
      <c r="B2606" s="86">
        <v>39839</v>
      </c>
      <c r="C2606" t="s">
        <v>1659</v>
      </c>
      <c r="D2606">
        <v>31</v>
      </c>
      <c r="E2606">
        <v>4587.3</v>
      </c>
      <c r="F2606" t="s">
        <v>1653</v>
      </c>
      <c r="G2606">
        <v>13.99</v>
      </c>
      <c r="H2606" t="s">
        <v>1690</v>
      </c>
      <c r="I2606" t="s">
        <v>1667</v>
      </c>
      <c r="J2606" t="s">
        <v>1663</v>
      </c>
      <c r="K2606" t="s">
        <v>1695</v>
      </c>
      <c r="L2606" t="s">
        <v>1665</v>
      </c>
      <c r="M2606" s="86">
        <v>39840</v>
      </c>
    </row>
    <row r="2607" spans="1:13" x14ac:dyDescent="0.2">
      <c r="A2607">
        <v>2722</v>
      </c>
      <c r="B2607" s="86">
        <v>39911</v>
      </c>
      <c r="C2607" t="s">
        <v>1652</v>
      </c>
      <c r="D2607">
        <v>46</v>
      </c>
      <c r="E2607">
        <v>1895.55</v>
      </c>
      <c r="F2607" t="s">
        <v>1660</v>
      </c>
      <c r="G2607">
        <v>1.99</v>
      </c>
      <c r="H2607" t="s">
        <v>1692</v>
      </c>
      <c r="I2607" t="s">
        <v>1655</v>
      </c>
      <c r="J2607" t="s">
        <v>1663</v>
      </c>
      <c r="K2607" t="s">
        <v>1677</v>
      </c>
      <c r="L2607" t="s">
        <v>1680</v>
      </c>
      <c r="M2607" s="86">
        <v>39915</v>
      </c>
    </row>
    <row r="2608" spans="1:13" x14ac:dyDescent="0.2">
      <c r="A2608">
        <v>57477</v>
      </c>
      <c r="B2608" s="86">
        <v>40447</v>
      </c>
      <c r="C2608" t="s">
        <v>1659</v>
      </c>
      <c r="D2608">
        <v>45</v>
      </c>
      <c r="E2608">
        <v>3086.5115000000001</v>
      </c>
      <c r="F2608" t="s">
        <v>1660</v>
      </c>
      <c r="G2608">
        <v>2.5</v>
      </c>
      <c r="H2608" t="s">
        <v>1690</v>
      </c>
      <c r="I2608" t="s">
        <v>1676</v>
      </c>
      <c r="J2608" t="s">
        <v>1663</v>
      </c>
      <c r="K2608" t="s">
        <v>1664</v>
      </c>
      <c r="L2608" t="s">
        <v>1658</v>
      </c>
      <c r="M2608" s="86">
        <v>40448</v>
      </c>
    </row>
    <row r="2609" spans="1:13" x14ac:dyDescent="0.2">
      <c r="A2609">
        <v>22819</v>
      </c>
      <c r="B2609" s="86">
        <v>41223</v>
      </c>
      <c r="C2609" t="s">
        <v>1659</v>
      </c>
      <c r="D2609">
        <v>1</v>
      </c>
      <c r="E2609">
        <v>6.77</v>
      </c>
      <c r="F2609" t="s">
        <v>1660</v>
      </c>
      <c r="G2609">
        <v>4.28</v>
      </c>
      <c r="H2609" t="s">
        <v>1693</v>
      </c>
      <c r="I2609" t="s">
        <v>1676</v>
      </c>
      <c r="J2609" t="s">
        <v>1668</v>
      </c>
      <c r="K2609" t="s">
        <v>1669</v>
      </c>
      <c r="L2609" t="s">
        <v>1670</v>
      </c>
      <c r="M2609" s="86">
        <v>41225</v>
      </c>
    </row>
    <row r="2610" spans="1:13" x14ac:dyDescent="0.2">
      <c r="A2610">
        <v>56929</v>
      </c>
      <c r="B2610" s="86">
        <v>40812</v>
      </c>
      <c r="C2610" t="s">
        <v>1659</v>
      </c>
      <c r="D2610">
        <v>22</v>
      </c>
      <c r="E2610">
        <v>205.88</v>
      </c>
      <c r="F2610" t="s">
        <v>1660</v>
      </c>
      <c r="G2610">
        <v>1.99</v>
      </c>
      <c r="H2610" t="s">
        <v>1685</v>
      </c>
      <c r="I2610" t="s">
        <v>1676</v>
      </c>
      <c r="J2610" t="s">
        <v>1663</v>
      </c>
      <c r="K2610" t="s">
        <v>1677</v>
      </c>
      <c r="L2610" t="s">
        <v>1680</v>
      </c>
      <c r="M2610" s="86">
        <v>40814</v>
      </c>
    </row>
    <row r="2611" spans="1:13" x14ac:dyDescent="0.2">
      <c r="A2611">
        <v>8868</v>
      </c>
      <c r="B2611" s="86">
        <v>39841</v>
      </c>
      <c r="C2611" t="s">
        <v>1652</v>
      </c>
      <c r="D2611">
        <v>34</v>
      </c>
      <c r="E2611">
        <v>179.99</v>
      </c>
      <c r="F2611" t="s">
        <v>1660</v>
      </c>
      <c r="G2611">
        <v>5.74</v>
      </c>
      <c r="H2611" t="s">
        <v>1681</v>
      </c>
      <c r="I2611" t="s">
        <v>1667</v>
      </c>
      <c r="J2611" t="s">
        <v>1668</v>
      </c>
      <c r="K2611" t="s">
        <v>1682</v>
      </c>
      <c r="L2611" t="s">
        <v>1658</v>
      </c>
      <c r="M2611" s="86">
        <v>39845</v>
      </c>
    </row>
    <row r="2612" spans="1:13" x14ac:dyDescent="0.2">
      <c r="A2612">
        <v>10048</v>
      </c>
      <c r="B2612" s="86">
        <v>39948</v>
      </c>
      <c r="C2612" t="s">
        <v>1666</v>
      </c>
      <c r="D2612">
        <v>21</v>
      </c>
      <c r="E2612">
        <v>78.569999999999993</v>
      </c>
      <c r="F2612" t="s">
        <v>1660</v>
      </c>
      <c r="G2612">
        <v>1.32</v>
      </c>
      <c r="H2612" t="s">
        <v>1654</v>
      </c>
      <c r="I2612" t="s">
        <v>1667</v>
      </c>
      <c r="J2612" t="s">
        <v>1668</v>
      </c>
      <c r="K2612" t="s">
        <v>1684</v>
      </c>
      <c r="L2612" t="s">
        <v>1670</v>
      </c>
      <c r="M2612" s="86">
        <v>39950</v>
      </c>
    </row>
    <row r="2613" spans="1:13" x14ac:dyDescent="0.2">
      <c r="A2613">
        <v>56580</v>
      </c>
      <c r="B2613" s="86">
        <v>40769</v>
      </c>
      <c r="C2613" t="s">
        <v>1666</v>
      </c>
      <c r="D2613">
        <v>44</v>
      </c>
      <c r="E2613">
        <v>950.3</v>
      </c>
      <c r="F2613" t="s">
        <v>1672</v>
      </c>
      <c r="G2613">
        <v>53.03</v>
      </c>
      <c r="H2613" t="s">
        <v>1661</v>
      </c>
      <c r="I2613" t="s">
        <v>1655</v>
      </c>
      <c r="J2613" t="s">
        <v>1668</v>
      </c>
      <c r="K2613" t="s">
        <v>1694</v>
      </c>
      <c r="L2613" t="s">
        <v>1674</v>
      </c>
      <c r="M2613" s="86">
        <v>40771</v>
      </c>
    </row>
    <row r="2614" spans="1:13" x14ac:dyDescent="0.2">
      <c r="A2614">
        <v>41286</v>
      </c>
      <c r="B2614" s="86">
        <v>41168</v>
      </c>
      <c r="C2614" t="s">
        <v>1675</v>
      </c>
      <c r="D2614">
        <v>40</v>
      </c>
      <c r="E2614">
        <v>260.95999999999998</v>
      </c>
      <c r="F2614" t="s">
        <v>1660</v>
      </c>
      <c r="G2614">
        <v>6.22</v>
      </c>
      <c r="H2614" t="s">
        <v>1654</v>
      </c>
      <c r="I2614" t="s">
        <v>1676</v>
      </c>
      <c r="J2614" t="s">
        <v>1668</v>
      </c>
      <c r="K2614" t="s">
        <v>1679</v>
      </c>
      <c r="L2614" t="s">
        <v>1658</v>
      </c>
      <c r="M2614" s="86">
        <v>41169</v>
      </c>
    </row>
    <row r="2615" spans="1:13" x14ac:dyDescent="0.2">
      <c r="A2615">
        <v>59686</v>
      </c>
      <c r="B2615" s="86">
        <v>40610</v>
      </c>
      <c r="C2615" t="s">
        <v>1652</v>
      </c>
      <c r="D2615">
        <v>41</v>
      </c>
      <c r="E2615">
        <v>243.37</v>
      </c>
      <c r="F2615" t="s">
        <v>1660</v>
      </c>
      <c r="G2615">
        <v>5.59</v>
      </c>
      <c r="H2615" t="s">
        <v>1685</v>
      </c>
      <c r="I2615" t="s">
        <v>1667</v>
      </c>
      <c r="J2615" t="s">
        <v>1668</v>
      </c>
      <c r="K2615" t="s">
        <v>1682</v>
      </c>
      <c r="L2615" t="s">
        <v>1658</v>
      </c>
      <c r="M2615" s="86">
        <v>40615</v>
      </c>
    </row>
    <row r="2616" spans="1:13" x14ac:dyDescent="0.2">
      <c r="A2616">
        <v>33444</v>
      </c>
      <c r="B2616" s="86">
        <v>41188</v>
      </c>
      <c r="C2616" t="s">
        <v>1675</v>
      </c>
      <c r="D2616">
        <v>11</v>
      </c>
      <c r="E2616">
        <v>30.51</v>
      </c>
      <c r="F2616" t="s">
        <v>1660</v>
      </c>
      <c r="G2616">
        <v>2.4</v>
      </c>
      <c r="H2616" t="s">
        <v>1678</v>
      </c>
      <c r="I2616" t="s">
        <v>1667</v>
      </c>
      <c r="J2616" t="s">
        <v>1668</v>
      </c>
      <c r="K2616" t="s">
        <v>1669</v>
      </c>
      <c r="L2616" t="s">
        <v>1670</v>
      </c>
      <c r="M2616" s="86">
        <v>41189</v>
      </c>
    </row>
    <row r="2617" spans="1:13" x14ac:dyDescent="0.2">
      <c r="A2617">
        <v>20451</v>
      </c>
      <c r="B2617" s="86">
        <v>41054</v>
      </c>
      <c r="C2617" t="s">
        <v>1671</v>
      </c>
      <c r="D2617">
        <v>33</v>
      </c>
      <c r="E2617">
        <v>1809.21</v>
      </c>
      <c r="F2617" t="s">
        <v>1660</v>
      </c>
      <c r="G2617">
        <v>5.08</v>
      </c>
      <c r="H2617" t="s">
        <v>1661</v>
      </c>
      <c r="I2617" t="s">
        <v>1667</v>
      </c>
      <c r="J2617" t="s">
        <v>1668</v>
      </c>
      <c r="K2617" t="s">
        <v>1694</v>
      </c>
      <c r="L2617" t="s">
        <v>1658</v>
      </c>
      <c r="M2617" s="86">
        <v>41056</v>
      </c>
    </row>
    <row r="2618" spans="1:13" x14ac:dyDescent="0.2">
      <c r="A2618">
        <v>2055</v>
      </c>
      <c r="B2618" s="86">
        <v>40424</v>
      </c>
      <c r="C2618" t="s">
        <v>1671</v>
      </c>
      <c r="D2618">
        <v>7</v>
      </c>
      <c r="E2618">
        <v>66.41</v>
      </c>
      <c r="F2618" t="s">
        <v>1660</v>
      </c>
      <c r="G2618">
        <v>8.2899999999999991</v>
      </c>
      <c r="H2618" t="s">
        <v>1681</v>
      </c>
      <c r="I2618" t="s">
        <v>1662</v>
      </c>
      <c r="J2618" t="s">
        <v>1668</v>
      </c>
      <c r="K2618" t="s">
        <v>1696</v>
      </c>
      <c r="L2618" t="s">
        <v>1658</v>
      </c>
      <c r="M2618" s="86">
        <v>40426</v>
      </c>
    </row>
    <row r="2619" spans="1:13" x14ac:dyDescent="0.2">
      <c r="A2619">
        <v>54150</v>
      </c>
      <c r="B2619" s="86">
        <v>40716</v>
      </c>
      <c r="C2619" t="s">
        <v>1671</v>
      </c>
      <c r="D2619">
        <v>12</v>
      </c>
      <c r="E2619">
        <v>2011.6355000000001</v>
      </c>
      <c r="F2619" t="s">
        <v>1653</v>
      </c>
      <c r="G2619">
        <v>3.99</v>
      </c>
      <c r="H2619" t="s">
        <v>1690</v>
      </c>
      <c r="I2619" t="s">
        <v>1667</v>
      </c>
      <c r="J2619" t="s">
        <v>1663</v>
      </c>
      <c r="K2619" t="s">
        <v>1664</v>
      </c>
      <c r="L2619" t="s">
        <v>1658</v>
      </c>
      <c r="M2619" s="86">
        <v>40716</v>
      </c>
    </row>
    <row r="2620" spans="1:13" x14ac:dyDescent="0.2">
      <c r="A2620">
        <v>4769</v>
      </c>
      <c r="B2620" s="86">
        <v>40646</v>
      </c>
      <c r="C2620" t="s">
        <v>1666</v>
      </c>
      <c r="D2620">
        <v>41</v>
      </c>
      <c r="E2620">
        <v>117.4</v>
      </c>
      <c r="F2620" t="s">
        <v>1660</v>
      </c>
      <c r="G2620">
        <v>0.5</v>
      </c>
      <c r="H2620" t="s">
        <v>1683</v>
      </c>
      <c r="I2620" t="s">
        <v>1676</v>
      </c>
      <c r="J2620" t="s">
        <v>1668</v>
      </c>
      <c r="K2620" t="s">
        <v>1697</v>
      </c>
      <c r="L2620" t="s">
        <v>1658</v>
      </c>
      <c r="M2620" s="86">
        <v>40647</v>
      </c>
    </row>
    <row r="2621" spans="1:13" x14ac:dyDescent="0.2">
      <c r="A2621">
        <v>52256</v>
      </c>
      <c r="B2621" s="86">
        <v>40486</v>
      </c>
      <c r="C2621" t="s">
        <v>1666</v>
      </c>
      <c r="D2621">
        <v>23</v>
      </c>
      <c r="E2621">
        <v>1236.954</v>
      </c>
      <c r="F2621" t="s">
        <v>1660</v>
      </c>
      <c r="G2621">
        <v>4.2</v>
      </c>
      <c r="H2621" t="s">
        <v>1661</v>
      </c>
      <c r="I2621" t="s">
        <v>1667</v>
      </c>
      <c r="J2621" t="s">
        <v>1663</v>
      </c>
      <c r="K2621" t="s">
        <v>1664</v>
      </c>
      <c r="L2621" t="s">
        <v>1658</v>
      </c>
      <c r="M2621" s="86">
        <v>40488</v>
      </c>
    </row>
    <row r="2622" spans="1:13" x14ac:dyDescent="0.2">
      <c r="A2622">
        <v>48643</v>
      </c>
      <c r="B2622" s="86">
        <v>41200</v>
      </c>
      <c r="C2622" t="s">
        <v>1675</v>
      </c>
      <c r="D2622">
        <v>50</v>
      </c>
      <c r="E2622">
        <v>2896.3580000000002</v>
      </c>
      <c r="F2622" t="s">
        <v>1660</v>
      </c>
      <c r="G2622">
        <v>8.99</v>
      </c>
      <c r="H2622" t="s">
        <v>1693</v>
      </c>
      <c r="I2622" t="s">
        <v>1676</v>
      </c>
      <c r="J2622" t="s">
        <v>1663</v>
      </c>
      <c r="K2622" t="s">
        <v>1664</v>
      </c>
      <c r="L2622" t="s">
        <v>1658</v>
      </c>
      <c r="M2622" s="86">
        <v>41202</v>
      </c>
    </row>
    <row r="2623" spans="1:13" x14ac:dyDescent="0.2">
      <c r="A2623">
        <v>51200</v>
      </c>
      <c r="B2623" s="86">
        <v>40865</v>
      </c>
      <c r="C2623" t="s">
        <v>1675</v>
      </c>
      <c r="D2623">
        <v>29</v>
      </c>
      <c r="E2623">
        <v>1617.88</v>
      </c>
      <c r="F2623" t="s">
        <v>1660</v>
      </c>
      <c r="G2623">
        <v>5.5</v>
      </c>
      <c r="H2623" t="s">
        <v>1685</v>
      </c>
      <c r="I2623" t="s">
        <v>1662</v>
      </c>
      <c r="J2623" t="s">
        <v>1663</v>
      </c>
      <c r="K2623" t="s">
        <v>1677</v>
      </c>
      <c r="L2623" t="s">
        <v>1658</v>
      </c>
      <c r="M2623" s="86">
        <v>40868</v>
      </c>
    </row>
    <row r="2624" spans="1:13" x14ac:dyDescent="0.2">
      <c r="A2624">
        <v>44647</v>
      </c>
      <c r="B2624" s="86">
        <v>40932</v>
      </c>
      <c r="C2624" t="s">
        <v>1652</v>
      </c>
      <c r="D2624">
        <v>47</v>
      </c>
      <c r="E2624">
        <v>23239.96</v>
      </c>
      <c r="F2624" t="s">
        <v>1672</v>
      </c>
      <c r="G2624">
        <v>26</v>
      </c>
      <c r="H2624" t="s">
        <v>1683</v>
      </c>
      <c r="I2624" t="s">
        <v>1667</v>
      </c>
      <c r="J2624" t="s">
        <v>1656</v>
      </c>
      <c r="K2624" t="s">
        <v>1673</v>
      </c>
      <c r="L2624" t="s">
        <v>1674</v>
      </c>
      <c r="M2624" s="86">
        <v>40932</v>
      </c>
    </row>
    <row r="2625" spans="1:13" x14ac:dyDescent="0.2">
      <c r="A2625">
        <v>19430</v>
      </c>
      <c r="B2625" s="86">
        <v>40495</v>
      </c>
      <c r="C2625" t="s">
        <v>1671</v>
      </c>
      <c r="D2625">
        <v>39</v>
      </c>
      <c r="E2625">
        <v>6742.49</v>
      </c>
      <c r="F2625" t="s">
        <v>1660</v>
      </c>
      <c r="G2625">
        <v>35</v>
      </c>
      <c r="H2625" t="s">
        <v>1681</v>
      </c>
      <c r="I2625" t="s">
        <v>1667</v>
      </c>
      <c r="J2625" t="s">
        <v>1668</v>
      </c>
      <c r="K2625" t="s">
        <v>1694</v>
      </c>
      <c r="L2625" t="s">
        <v>1687</v>
      </c>
      <c r="M2625" s="86">
        <v>40497</v>
      </c>
    </row>
    <row r="2626" spans="1:13" x14ac:dyDescent="0.2">
      <c r="A2626">
        <v>2752</v>
      </c>
      <c r="B2626" s="86">
        <v>40500</v>
      </c>
      <c r="C2626" t="s">
        <v>1659</v>
      </c>
      <c r="D2626">
        <v>30</v>
      </c>
      <c r="E2626">
        <v>695.47</v>
      </c>
      <c r="F2626" t="s">
        <v>1660</v>
      </c>
      <c r="G2626">
        <v>1.99</v>
      </c>
      <c r="H2626" t="s">
        <v>1661</v>
      </c>
      <c r="I2626" t="s">
        <v>1662</v>
      </c>
      <c r="J2626" t="s">
        <v>1663</v>
      </c>
      <c r="K2626" t="s">
        <v>1677</v>
      </c>
      <c r="L2626" t="s">
        <v>1680</v>
      </c>
      <c r="M2626" s="86">
        <v>40502</v>
      </c>
    </row>
    <row r="2627" spans="1:13" x14ac:dyDescent="0.2">
      <c r="A2627">
        <v>16643</v>
      </c>
      <c r="B2627" s="86">
        <v>40279</v>
      </c>
      <c r="C2627" t="s">
        <v>1652</v>
      </c>
      <c r="D2627">
        <v>40</v>
      </c>
      <c r="E2627">
        <v>312.63</v>
      </c>
      <c r="F2627" t="s">
        <v>1660</v>
      </c>
      <c r="G2627">
        <v>0.49</v>
      </c>
      <c r="H2627" t="s">
        <v>1681</v>
      </c>
      <c r="I2627" t="s">
        <v>1676</v>
      </c>
      <c r="J2627" t="s">
        <v>1668</v>
      </c>
      <c r="K2627" t="s">
        <v>1697</v>
      </c>
      <c r="L2627" t="s">
        <v>1658</v>
      </c>
      <c r="M2627" s="86">
        <v>40283</v>
      </c>
    </row>
    <row r="2628" spans="1:13" x14ac:dyDescent="0.2">
      <c r="A2628">
        <v>58308</v>
      </c>
      <c r="B2628" s="86">
        <v>40319</v>
      </c>
      <c r="C2628" t="s">
        <v>1666</v>
      </c>
      <c r="D2628">
        <v>20</v>
      </c>
      <c r="E2628">
        <v>623.29</v>
      </c>
      <c r="F2628" t="s">
        <v>1660</v>
      </c>
      <c r="G2628">
        <v>5.5</v>
      </c>
      <c r="H2628" t="s">
        <v>1688</v>
      </c>
      <c r="I2628" t="s">
        <v>1667</v>
      </c>
      <c r="J2628" t="s">
        <v>1663</v>
      </c>
      <c r="K2628" t="s">
        <v>1677</v>
      </c>
      <c r="L2628" t="s">
        <v>1658</v>
      </c>
      <c r="M2628" s="86">
        <v>40320</v>
      </c>
    </row>
    <row r="2629" spans="1:13" x14ac:dyDescent="0.2">
      <c r="A2629">
        <v>11398</v>
      </c>
      <c r="B2629" s="86">
        <v>41127</v>
      </c>
      <c r="C2629" t="s">
        <v>1659</v>
      </c>
      <c r="D2629">
        <v>26</v>
      </c>
      <c r="E2629">
        <v>80.89</v>
      </c>
      <c r="F2629" t="s">
        <v>1660</v>
      </c>
      <c r="G2629">
        <v>0.81</v>
      </c>
      <c r="H2629" t="s">
        <v>1661</v>
      </c>
      <c r="I2629" t="s">
        <v>1676</v>
      </c>
      <c r="J2629" t="s">
        <v>1668</v>
      </c>
      <c r="K2629" t="s">
        <v>1669</v>
      </c>
      <c r="L2629" t="s">
        <v>1670</v>
      </c>
      <c r="M2629" s="86">
        <v>41129</v>
      </c>
    </row>
    <row r="2630" spans="1:13" x14ac:dyDescent="0.2">
      <c r="A2630">
        <v>18754</v>
      </c>
      <c r="B2630" s="86">
        <v>40081</v>
      </c>
      <c r="C2630" t="s">
        <v>1666</v>
      </c>
      <c r="D2630">
        <v>8</v>
      </c>
      <c r="E2630">
        <v>1217.6199999999999</v>
      </c>
      <c r="F2630" t="s">
        <v>1672</v>
      </c>
      <c r="G2630">
        <v>36.090000000000003</v>
      </c>
      <c r="H2630" t="s">
        <v>1692</v>
      </c>
      <c r="I2630" t="s">
        <v>1662</v>
      </c>
      <c r="J2630" t="s">
        <v>1656</v>
      </c>
      <c r="K2630" t="s">
        <v>1701</v>
      </c>
      <c r="L2630" t="s">
        <v>1698</v>
      </c>
      <c r="M2630" s="86">
        <v>40083</v>
      </c>
    </row>
    <row r="2631" spans="1:13" x14ac:dyDescent="0.2">
      <c r="A2631">
        <v>42308</v>
      </c>
      <c r="B2631" s="86">
        <v>39976</v>
      </c>
      <c r="C2631" t="s">
        <v>1675</v>
      </c>
      <c r="D2631">
        <v>16</v>
      </c>
      <c r="E2631">
        <v>79.98</v>
      </c>
      <c r="F2631" t="s">
        <v>1660</v>
      </c>
      <c r="G2631">
        <v>7.1</v>
      </c>
      <c r="H2631" t="s">
        <v>1661</v>
      </c>
      <c r="I2631" t="s">
        <v>1662</v>
      </c>
      <c r="J2631" t="s">
        <v>1656</v>
      </c>
      <c r="K2631" t="s">
        <v>1657</v>
      </c>
      <c r="L2631" t="s">
        <v>1658</v>
      </c>
      <c r="M2631" s="86">
        <v>39979</v>
      </c>
    </row>
    <row r="2632" spans="1:13" x14ac:dyDescent="0.2">
      <c r="A2632">
        <v>43940</v>
      </c>
      <c r="B2632" s="86">
        <v>40230</v>
      </c>
      <c r="C2632" t="s">
        <v>1671</v>
      </c>
      <c r="D2632">
        <v>12</v>
      </c>
      <c r="E2632">
        <v>1940.21</v>
      </c>
      <c r="F2632" t="s">
        <v>1660</v>
      </c>
      <c r="G2632">
        <v>4.2</v>
      </c>
      <c r="H2632" t="s">
        <v>1683</v>
      </c>
      <c r="I2632" t="s">
        <v>1655</v>
      </c>
      <c r="J2632" t="s">
        <v>1663</v>
      </c>
      <c r="K2632" t="s">
        <v>1664</v>
      </c>
      <c r="L2632" t="s">
        <v>1658</v>
      </c>
      <c r="M2632" s="86">
        <v>40231</v>
      </c>
    </row>
    <row r="2633" spans="1:13" x14ac:dyDescent="0.2">
      <c r="A2633">
        <v>57159</v>
      </c>
      <c r="B2633" s="86">
        <v>40221</v>
      </c>
      <c r="C2633" t="s">
        <v>1671</v>
      </c>
      <c r="D2633">
        <v>42</v>
      </c>
      <c r="E2633">
        <v>460.2</v>
      </c>
      <c r="F2633" t="s">
        <v>1660</v>
      </c>
      <c r="G2633">
        <v>11.59</v>
      </c>
      <c r="H2633" t="s">
        <v>1690</v>
      </c>
      <c r="I2633" t="s">
        <v>1667</v>
      </c>
      <c r="J2633" t="s">
        <v>1668</v>
      </c>
      <c r="K2633" t="s">
        <v>1679</v>
      </c>
      <c r="L2633" t="s">
        <v>1658</v>
      </c>
      <c r="M2633" s="86">
        <v>40221</v>
      </c>
    </row>
    <row r="2634" spans="1:13" x14ac:dyDescent="0.2">
      <c r="A2634">
        <v>33350</v>
      </c>
      <c r="B2634" s="86">
        <v>40015</v>
      </c>
      <c r="C2634" t="s">
        <v>1666</v>
      </c>
      <c r="D2634">
        <v>1</v>
      </c>
      <c r="E2634">
        <v>1786.04</v>
      </c>
      <c r="F2634" t="s">
        <v>1660</v>
      </c>
      <c r="G2634">
        <v>19.989999999999998</v>
      </c>
      <c r="H2634" t="s">
        <v>1688</v>
      </c>
      <c r="I2634" t="s">
        <v>1676</v>
      </c>
      <c r="J2634" t="s">
        <v>1668</v>
      </c>
      <c r="K2634" t="s">
        <v>1682</v>
      </c>
      <c r="L2634" t="s">
        <v>1658</v>
      </c>
      <c r="M2634" s="86">
        <v>40015</v>
      </c>
    </row>
    <row r="2635" spans="1:13" x14ac:dyDescent="0.2">
      <c r="A2635">
        <v>33793</v>
      </c>
      <c r="B2635" s="86">
        <v>41087</v>
      </c>
      <c r="C2635" t="s">
        <v>1671</v>
      </c>
      <c r="D2635">
        <v>17</v>
      </c>
      <c r="E2635">
        <v>267.58</v>
      </c>
      <c r="F2635" t="s">
        <v>1660</v>
      </c>
      <c r="G2635">
        <v>15.09</v>
      </c>
      <c r="H2635" t="s">
        <v>1688</v>
      </c>
      <c r="I2635" t="s">
        <v>1676</v>
      </c>
      <c r="J2635" t="s">
        <v>1668</v>
      </c>
      <c r="K2635" t="s">
        <v>1682</v>
      </c>
      <c r="L2635" t="s">
        <v>1658</v>
      </c>
      <c r="M2635" s="86">
        <v>41088</v>
      </c>
    </row>
    <row r="2636" spans="1:13" x14ac:dyDescent="0.2">
      <c r="A2636">
        <v>7751</v>
      </c>
      <c r="B2636" s="86">
        <v>41266</v>
      </c>
      <c r="C2636" t="s">
        <v>1666</v>
      </c>
      <c r="D2636">
        <v>45</v>
      </c>
      <c r="E2636">
        <v>4547.8999999999996</v>
      </c>
      <c r="F2636" t="s">
        <v>1672</v>
      </c>
      <c r="G2636">
        <v>58.2</v>
      </c>
      <c r="H2636" t="s">
        <v>1692</v>
      </c>
      <c r="I2636" t="s">
        <v>1667</v>
      </c>
      <c r="J2636" t="s">
        <v>1656</v>
      </c>
      <c r="K2636" t="s">
        <v>1673</v>
      </c>
      <c r="L2636" t="s">
        <v>1674</v>
      </c>
      <c r="M2636" s="86">
        <v>41267</v>
      </c>
    </row>
    <row r="2637" spans="1:13" x14ac:dyDescent="0.2">
      <c r="A2637">
        <v>23235</v>
      </c>
      <c r="B2637" s="86">
        <v>40729</v>
      </c>
      <c r="C2637" t="s">
        <v>1659</v>
      </c>
      <c r="D2637">
        <v>6</v>
      </c>
      <c r="E2637">
        <v>17.43</v>
      </c>
      <c r="F2637" t="s">
        <v>1660</v>
      </c>
      <c r="G2637">
        <v>0.5</v>
      </c>
      <c r="H2637" t="s">
        <v>1681</v>
      </c>
      <c r="I2637" t="s">
        <v>1676</v>
      </c>
      <c r="J2637" t="s">
        <v>1656</v>
      </c>
      <c r="K2637" t="s">
        <v>1691</v>
      </c>
      <c r="L2637" t="s">
        <v>1698</v>
      </c>
      <c r="M2637" s="86">
        <v>40731</v>
      </c>
    </row>
    <row r="2638" spans="1:13" x14ac:dyDescent="0.2">
      <c r="A2638">
        <v>3908</v>
      </c>
      <c r="B2638" s="86">
        <v>40245</v>
      </c>
      <c r="C2638" t="s">
        <v>1675</v>
      </c>
      <c r="D2638">
        <v>8</v>
      </c>
      <c r="E2638">
        <v>820.28399999999999</v>
      </c>
      <c r="F2638" t="s">
        <v>1660</v>
      </c>
      <c r="G2638">
        <v>2.5</v>
      </c>
      <c r="H2638" t="s">
        <v>1699</v>
      </c>
      <c r="I2638" t="s">
        <v>1667</v>
      </c>
      <c r="J2638" t="s">
        <v>1663</v>
      </c>
      <c r="K2638" t="s">
        <v>1664</v>
      </c>
      <c r="L2638" t="s">
        <v>1658</v>
      </c>
      <c r="M2638" s="86">
        <v>40245</v>
      </c>
    </row>
    <row r="2639" spans="1:13" x14ac:dyDescent="0.2">
      <c r="A2639">
        <v>10439</v>
      </c>
      <c r="B2639" s="86">
        <v>40996</v>
      </c>
      <c r="C2639" t="s">
        <v>1666</v>
      </c>
      <c r="D2639">
        <v>41</v>
      </c>
      <c r="E2639">
        <v>823.13</v>
      </c>
      <c r="F2639" t="s">
        <v>1660</v>
      </c>
      <c r="G2639">
        <v>1.49</v>
      </c>
      <c r="H2639" t="s">
        <v>1685</v>
      </c>
      <c r="I2639" t="s">
        <v>1655</v>
      </c>
      <c r="J2639" t="s">
        <v>1668</v>
      </c>
      <c r="K2639" t="s">
        <v>1682</v>
      </c>
      <c r="L2639" t="s">
        <v>1658</v>
      </c>
      <c r="M2639" s="86">
        <v>40998</v>
      </c>
    </row>
    <row r="2640" spans="1:13" x14ac:dyDescent="0.2">
      <c r="A2640">
        <v>13540</v>
      </c>
      <c r="B2640" s="86">
        <v>40321</v>
      </c>
      <c r="C2640" t="s">
        <v>1659</v>
      </c>
      <c r="D2640">
        <v>31</v>
      </c>
      <c r="E2640">
        <v>259.58999999999997</v>
      </c>
      <c r="F2640" t="s">
        <v>1660</v>
      </c>
      <c r="G2640">
        <v>1.99</v>
      </c>
      <c r="H2640" t="s">
        <v>1690</v>
      </c>
      <c r="I2640" t="s">
        <v>1655</v>
      </c>
      <c r="J2640" t="s">
        <v>1663</v>
      </c>
      <c r="K2640" t="s">
        <v>1677</v>
      </c>
      <c r="L2640" t="s">
        <v>1680</v>
      </c>
      <c r="M2640" s="86">
        <v>40321</v>
      </c>
    </row>
    <row r="2641" spans="1:13" x14ac:dyDescent="0.2">
      <c r="A2641">
        <v>59906</v>
      </c>
      <c r="B2641" s="86">
        <v>40318</v>
      </c>
      <c r="C2641" t="s">
        <v>1659</v>
      </c>
      <c r="D2641">
        <v>32</v>
      </c>
      <c r="E2641">
        <v>284.92</v>
      </c>
      <c r="F2641" t="s">
        <v>1660</v>
      </c>
      <c r="G2641">
        <v>2.15</v>
      </c>
      <c r="H2641" t="s">
        <v>1661</v>
      </c>
      <c r="I2641" t="s">
        <v>1676</v>
      </c>
      <c r="J2641" t="s">
        <v>1668</v>
      </c>
      <c r="K2641" t="s">
        <v>1679</v>
      </c>
      <c r="L2641" t="s">
        <v>1670</v>
      </c>
      <c r="M2641" s="86">
        <v>40320</v>
      </c>
    </row>
    <row r="2642" spans="1:13" x14ac:dyDescent="0.2">
      <c r="A2642">
        <v>2688</v>
      </c>
      <c r="B2642" s="86">
        <v>40931</v>
      </c>
      <c r="C2642" t="s">
        <v>1659</v>
      </c>
      <c r="D2642">
        <v>31</v>
      </c>
      <c r="E2642">
        <v>2080.0349999999999</v>
      </c>
      <c r="F2642" t="s">
        <v>1660</v>
      </c>
      <c r="G2642">
        <v>1.25</v>
      </c>
      <c r="H2642" t="s">
        <v>1690</v>
      </c>
      <c r="I2642" t="s">
        <v>1662</v>
      </c>
      <c r="J2642" t="s">
        <v>1663</v>
      </c>
      <c r="K2642" t="s">
        <v>1664</v>
      </c>
      <c r="L2642" t="s">
        <v>1680</v>
      </c>
      <c r="M2642" s="86">
        <v>40932</v>
      </c>
    </row>
    <row r="2643" spans="1:13" x14ac:dyDescent="0.2">
      <c r="A2643">
        <v>57280</v>
      </c>
      <c r="B2643" s="86">
        <v>40939</v>
      </c>
      <c r="C2643" t="s">
        <v>1675</v>
      </c>
      <c r="D2643">
        <v>44</v>
      </c>
      <c r="E2643">
        <v>299.85000000000002</v>
      </c>
      <c r="F2643" t="s">
        <v>1653</v>
      </c>
      <c r="G2643">
        <v>10.050000000000001</v>
      </c>
      <c r="H2643" t="s">
        <v>1688</v>
      </c>
      <c r="I2643" t="s">
        <v>1667</v>
      </c>
      <c r="J2643" t="s">
        <v>1668</v>
      </c>
      <c r="K2643" t="s">
        <v>1679</v>
      </c>
      <c r="L2643" t="s">
        <v>1658</v>
      </c>
      <c r="M2643" s="86">
        <v>40940</v>
      </c>
    </row>
    <row r="2644" spans="1:13" x14ac:dyDescent="0.2">
      <c r="A2644">
        <v>26758</v>
      </c>
      <c r="B2644" s="86">
        <v>39956</v>
      </c>
      <c r="C2644" t="s">
        <v>1666</v>
      </c>
      <c r="D2644">
        <v>46</v>
      </c>
      <c r="E2644">
        <v>3519.12</v>
      </c>
      <c r="F2644" t="s">
        <v>1653</v>
      </c>
      <c r="G2644">
        <v>4</v>
      </c>
      <c r="H2644" t="s">
        <v>1688</v>
      </c>
      <c r="I2644" t="s">
        <v>1676</v>
      </c>
      <c r="J2644" t="s">
        <v>1663</v>
      </c>
      <c r="K2644" t="s">
        <v>1677</v>
      </c>
      <c r="L2644" t="s">
        <v>1658</v>
      </c>
      <c r="M2644" s="86">
        <v>39958</v>
      </c>
    </row>
    <row r="2645" spans="1:13" x14ac:dyDescent="0.2">
      <c r="A2645">
        <v>37893</v>
      </c>
      <c r="B2645" s="86">
        <v>40871</v>
      </c>
      <c r="C2645" t="s">
        <v>1666</v>
      </c>
      <c r="D2645">
        <v>14</v>
      </c>
      <c r="E2645">
        <v>436.78</v>
      </c>
      <c r="F2645" t="s">
        <v>1660</v>
      </c>
      <c r="G2645">
        <v>5.5</v>
      </c>
      <c r="H2645" t="s">
        <v>1683</v>
      </c>
      <c r="I2645" t="s">
        <v>1667</v>
      </c>
      <c r="J2645" t="s">
        <v>1663</v>
      </c>
      <c r="K2645" t="s">
        <v>1677</v>
      </c>
      <c r="L2645" t="s">
        <v>1658</v>
      </c>
      <c r="M2645" s="86">
        <v>40872</v>
      </c>
    </row>
    <row r="2646" spans="1:13" x14ac:dyDescent="0.2">
      <c r="A2646">
        <v>6592</v>
      </c>
      <c r="B2646" s="86">
        <v>40148</v>
      </c>
      <c r="C2646" t="s">
        <v>1652</v>
      </c>
      <c r="D2646">
        <v>33</v>
      </c>
      <c r="E2646">
        <v>1621.1</v>
      </c>
      <c r="F2646" t="s">
        <v>1653</v>
      </c>
      <c r="G2646">
        <v>35</v>
      </c>
      <c r="H2646" t="s">
        <v>1661</v>
      </c>
      <c r="I2646" t="s">
        <v>1655</v>
      </c>
      <c r="J2646" t="s">
        <v>1668</v>
      </c>
      <c r="K2646" t="s">
        <v>1694</v>
      </c>
      <c r="L2646" t="s">
        <v>1687</v>
      </c>
      <c r="M2646" s="86">
        <v>40150</v>
      </c>
    </row>
    <row r="2647" spans="1:13" x14ac:dyDescent="0.2">
      <c r="A2647">
        <v>34599</v>
      </c>
      <c r="B2647" s="86">
        <v>40240</v>
      </c>
      <c r="C2647" t="s">
        <v>1652</v>
      </c>
      <c r="D2647">
        <v>26</v>
      </c>
      <c r="E2647">
        <v>191.55</v>
      </c>
      <c r="F2647" t="s">
        <v>1660</v>
      </c>
      <c r="G2647">
        <v>3.68</v>
      </c>
      <c r="H2647" t="s">
        <v>1654</v>
      </c>
      <c r="I2647" t="s">
        <v>1662</v>
      </c>
      <c r="J2647" t="s">
        <v>1656</v>
      </c>
      <c r="K2647" t="s">
        <v>1657</v>
      </c>
      <c r="L2647" t="s">
        <v>1670</v>
      </c>
      <c r="M2647" s="86">
        <v>40244</v>
      </c>
    </row>
    <row r="2648" spans="1:13" x14ac:dyDescent="0.2">
      <c r="A2648">
        <v>51271</v>
      </c>
      <c r="B2648" s="86">
        <v>40476</v>
      </c>
      <c r="C2648" t="s">
        <v>1659</v>
      </c>
      <c r="D2648">
        <v>31</v>
      </c>
      <c r="E2648">
        <v>3969.43</v>
      </c>
      <c r="F2648" t="s">
        <v>1672</v>
      </c>
      <c r="G2648">
        <v>36.090000000000003</v>
      </c>
      <c r="H2648" t="s">
        <v>1685</v>
      </c>
      <c r="I2648" t="s">
        <v>1655</v>
      </c>
      <c r="J2648" t="s">
        <v>1656</v>
      </c>
      <c r="K2648" t="s">
        <v>1701</v>
      </c>
      <c r="L2648" t="s">
        <v>1698</v>
      </c>
      <c r="M2648" s="86">
        <v>40478</v>
      </c>
    </row>
    <row r="2649" spans="1:13" x14ac:dyDescent="0.2">
      <c r="A2649">
        <v>9637</v>
      </c>
      <c r="B2649" s="86">
        <v>39816</v>
      </c>
      <c r="C2649" t="s">
        <v>1652</v>
      </c>
      <c r="D2649">
        <v>12</v>
      </c>
      <c r="E2649">
        <v>123.76</v>
      </c>
      <c r="F2649" t="s">
        <v>1660</v>
      </c>
      <c r="G2649">
        <v>2.27</v>
      </c>
      <c r="H2649" t="s">
        <v>1688</v>
      </c>
      <c r="I2649" t="s">
        <v>1667</v>
      </c>
      <c r="J2649" t="s">
        <v>1668</v>
      </c>
      <c r="K2649" t="s">
        <v>1679</v>
      </c>
      <c r="L2649" t="s">
        <v>1670</v>
      </c>
      <c r="M2649" s="86">
        <v>39820</v>
      </c>
    </row>
    <row r="2650" spans="1:13" x14ac:dyDescent="0.2">
      <c r="A2650">
        <v>42918</v>
      </c>
      <c r="B2650" s="86">
        <v>40685</v>
      </c>
      <c r="C2650" t="s">
        <v>1659</v>
      </c>
      <c r="D2650">
        <v>46</v>
      </c>
      <c r="E2650">
        <v>648.26</v>
      </c>
      <c r="F2650" t="s">
        <v>1660</v>
      </c>
      <c r="G2650">
        <v>7.27</v>
      </c>
      <c r="H2650" t="s">
        <v>1689</v>
      </c>
      <c r="I2650" t="s">
        <v>1667</v>
      </c>
      <c r="J2650" t="s">
        <v>1668</v>
      </c>
      <c r="K2650" t="s">
        <v>1682</v>
      </c>
      <c r="L2650" t="s">
        <v>1658</v>
      </c>
      <c r="M2650" s="86">
        <v>40687</v>
      </c>
    </row>
    <row r="2651" spans="1:13" x14ac:dyDescent="0.2">
      <c r="A2651">
        <v>19716</v>
      </c>
      <c r="B2651" s="86">
        <v>40085</v>
      </c>
      <c r="C2651" t="s">
        <v>1652</v>
      </c>
      <c r="D2651">
        <v>5</v>
      </c>
      <c r="E2651">
        <v>616.10550000000001</v>
      </c>
      <c r="F2651" t="s">
        <v>1660</v>
      </c>
      <c r="G2651">
        <v>4.2</v>
      </c>
      <c r="H2651" t="s">
        <v>1661</v>
      </c>
      <c r="I2651" t="s">
        <v>1676</v>
      </c>
      <c r="J2651" t="s">
        <v>1663</v>
      </c>
      <c r="K2651" t="s">
        <v>1664</v>
      </c>
      <c r="L2651" t="s">
        <v>1658</v>
      </c>
      <c r="M2651" s="86">
        <v>40092</v>
      </c>
    </row>
    <row r="2652" spans="1:13" x14ac:dyDescent="0.2">
      <c r="A2652">
        <v>43745</v>
      </c>
      <c r="B2652" s="86">
        <v>40483</v>
      </c>
      <c r="C2652" t="s">
        <v>1652</v>
      </c>
      <c r="D2652">
        <v>32</v>
      </c>
      <c r="E2652">
        <v>1250.4265</v>
      </c>
      <c r="F2652" t="s">
        <v>1660</v>
      </c>
      <c r="G2652">
        <v>2.5</v>
      </c>
      <c r="H2652" t="s">
        <v>1683</v>
      </c>
      <c r="I2652" t="s">
        <v>1667</v>
      </c>
      <c r="J2652" t="s">
        <v>1663</v>
      </c>
      <c r="K2652" t="s">
        <v>1664</v>
      </c>
      <c r="L2652" t="s">
        <v>1658</v>
      </c>
      <c r="M2652" s="86">
        <v>40483</v>
      </c>
    </row>
    <row r="2653" spans="1:13" x14ac:dyDescent="0.2">
      <c r="A2653">
        <v>16197</v>
      </c>
      <c r="B2653" s="86">
        <v>41208</v>
      </c>
      <c r="C2653" t="s">
        <v>1671</v>
      </c>
      <c r="D2653">
        <v>19</v>
      </c>
      <c r="E2653">
        <v>103.68</v>
      </c>
      <c r="F2653" t="s">
        <v>1660</v>
      </c>
      <c r="G2653">
        <v>5.85</v>
      </c>
      <c r="H2653" t="s">
        <v>1693</v>
      </c>
      <c r="I2653" t="s">
        <v>1655</v>
      </c>
      <c r="J2653" t="s">
        <v>1668</v>
      </c>
      <c r="K2653" t="s">
        <v>1679</v>
      </c>
      <c r="L2653" t="s">
        <v>1658</v>
      </c>
      <c r="M2653" s="86">
        <v>41209</v>
      </c>
    </row>
    <row r="2654" spans="1:13" x14ac:dyDescent="0.2">
      <c r="A2654">
        <v>1253</v>
      </c>
      <c r="B2654" s="86">
        <v>40203</v>
      </c>
      <c r="C2654" t="s">
        <v>1671</v>
      </c>
      <c r="D2654">
        <v>15</v>
      </c>
      <c r="E2654">
        <v>494.34</v>
      </c>
      <c r="F2654" t="s">
        <v>1660</v>
      </c>
      <c r="G2654">
        <v>6.72</v>
      </c>
      <c r="H2654" t="s">
        <v>1690</v>
      </c>
      <c r="I2654" t="s">
        <v>1655</v>
      </c>
      <c r="J2654" t="s">
        <v>1668</v>
      </c>
      <c r="K2654" t="s">
        <v>1694</v>
      </c>
      <c r="L2654" t="s">
        <v>1658</v>
      </c>
      <c r="M2654" s="86">
        <v>40203</v>
      </c>
    </row>
    <row r="2655" spans="1:13" x14ac:dyDescent="0.2">
      <c r="A2655">
        <v>39909</v>
      </c>
      <c r="B2655" s="86">
        <v>40598</v>
      </c>
      <c r="C2655" t="s">
        <v>1652</v>
      </c>
      <c r="D2655">
        <v>50</v>
      </c>
      <c r="E2655">
        <v>7778.7579999999998</v>
      </c>
      <c r="F2655" t="s">
        <v>1660</v>
      </c>
      <c r="G2655">
        <v>4.99</v>
      </c>
      <c r="H2655" t="s">
        <v>1661</v>
      </c>
      <c r="I2655" t="s">
        <v>1676</v>
      </c>
      <c r="J2655" t="s">
        <v>1663</v>
      </c>
      <c r="K2655" t="s">
        <v>1664</v>
      </c>
      <c r="L2655" t="s">
        <v>1658</v>
      </c>
      <c r="M2655" s="86">
        <v>40606</v>
      </c>
    </row>
    <row r="2656" spans="1:13" x14ac:dyDescent="0.2">
      <c r="A2656">
        <v>44037</v>
      </c>
      <c r="B2656" s="86">
        <v>41088</v>
      </c>
      <c r="C2656" t="s">
        <v>1659</v>
      </c>
      <c r="D2656">
        <v>39</v>
      </c>
      <c r="E2656">
        <v>835.55</v>
      </c>
      <c r="F2656" t="s">
        <v>1660</v>
      </c>
      <c r="G2656">
        <v>5.08</v>
      </c>
      <c r="H2656" t="s">
        <v>1689</v>
      </c>
      <c r="I2656" t="s">
        <v>1655</v>
      </c>
      <c r="J2656" t="s">
        <v>1656</v>
      </c>
      <c r="K2656" t="s">
        <v>1657</v>
      </c>
      <c r="L2656" t="s">
        <v>1680</v>
      </c>
      <c r="M2656" s="86">
        <v>41090</v>
      </c>
    </row>
    <row r="2657" spans="1:13" x14ac:dyDescent="0.2">
      <c r="A2657">
        <v>39876</v>
      </c>
      <c r="B2657" s="86">
        <v>41012</v>
      </c>
      <c r="C2657" t="s">
        <v>1659</v>
      </c>
      <c r="D2657">
        <v>46</v>
      </c>
      <c r="E2657">
        <v>876.59</v>
      </c>
      <c r="F2657" t="s">
        <v>1660</v>
      </c>
      <c r="G2657">
        <v>5.23</v>
      </c>
      <c r="H2657" t="s">
        <v>1690</v>
      </c>
      <c r="I2657" t="s">
        <v>1655</v>
      </c>
      <c r="J2657" t="s">
        <v>1668</v>
      </c>
      <c r="K2657" t="s">
        <v>1682</v>
      </c>
      <c r="L2657" t="s">
        <v>1658</v>
      </c>
      <c r="M2657" s="86">
        <v>41014</v>
      </c>
    </row>
    <row r="2658" spans="1:13" x14ac:dyDescent="0.2">
      <c r="A2658">
        <v>9350</v>
      </c>
      <c r="B2658" s="86">
        <v>41213</v>
      </c>
      <c r="C2658" t="s">
        <v>1671</v>
      </c>
      <c r="D2658">
        <v>2</v>
      </c>
      <c r="E2658">
        <v>337.6</v>
      </c>
      <c r="F2658" t="s">
        <v>1660</v>
      </c>
      <c r="G2658">
        <v>19.989999999999998</v>
      </c>
      <c r="H2658" t="s">
        <v>1661</v>
      </c>
      <c r="I2658" t="s">
        <v>1667</v>
      </c>
      <c r="J2658" t="s">
        <v>1656</v>
      </c>
      <c r="K2658" t="s">
        <v>1657</v>
      </c>
      <c r="L2658" t="s">
        <v>1665</v>
      </c>
      <c r="M2658" s="86">
        <v>41215</v>
      </c>
    </row>
    <row r="2659" spans="1:13" x14ac:dyDescent="0.2">
      <c r="A2659">
        <v>3810</v>
      </c>
      <c r="B2659" s="86">
        <v>41168</v>
      </c>
      <c r="C2659" t="s">
        <v>1671</v>
      </c>
      <c r="D2659">
        <v>40</v>
      </c>
      <c r="E2659">
        <v>221.86</v>
      </c>
      <c r="F2659" t="s">
        <v>1660</v>
      </c>
      <c r="G2659">
        <v>49</v>
      </c>
      <c r="H2659" t="s">
        <v>1690</v>
      </c>
      <c r="I2659" t="s">
        <v>1667</v>
      </c>
      <c r="J2659" t="s">
        <v>1668</v>
      </c>
      <c r="K2659" t="s">
        <v>1702</v>
      </c>
      <c r="L2659" t="s">
        <v>1687</v>
      </c>
      <c r="M2659" s="86">
        <v>41170</v>
      </c>
    </row>
    <row r="2660" spans="1:13" x14ac:dyDescent="0.2">
      <c r="A2660">
        <v>38950</v>
      </c>
      <c r="B2660" s="86">
        <v>40726</v>
      </c>
      <c r="C2660" t="s">
        <v>1666</v>
      </c>
      <c r="D2660">
        <v>30</v>
      </c>
      <c r="E2660">
        <v>288.45</v>
      </c>
      <c r="F2660" t="s">
        <v>1660</v>
      </c>
      <c r="G2660">
        <v>3.98</v>
      </c>
      <c r="H2660" t="s">
        <v>1693</v>
      </c>
      <c r="I2660" t="s">
        <v>1662</v>
      </c>
      <c r="J2660" t="s">
        <v>1668</v>
      </c>
      <c r="K2660" t="s">
        <v>1684</v>
      </c>
      <c r="L2660" t="s">
        <v>1680</v>
      </c>
      <c r="M2660" s="86">
        <v>40729</v>
      </c>
    </row>
    <row r="2661" spans="1:13" x14ac:dyDescent="0.2">
      <c r="A2661">
        <v>15270</v>
      </c>
      <c r="B2661" s="86">
        <v>39844</v>
      </c>
      <c r="C2661" t="s">
        <v>1666</v>
      </c>
      <c r="D2661">
        <v>36</v>
      </c>
      <c r="E2661">
        <v>257.91000000000003</v>
      </c>
      <c r="F2661" t="s">
        <v>1660</v>
      </c>
      <c r="G2661">
        <v>1.6</v>
      </c>
      <c r="H2661" t="s">
        <v>1690</v>
      </c>
      <c r="I2661" t="s">
        <v>1667</v>
      </c>
      <c r="J2661" t="s">
        <v>1668</v>
      </c>
      <c r="K2661" t="s">
        <v>1679</v>
      </c>
      <c r="L2661" t="s">
        <v>1670</v>
      </c>
      <c r="M2661" s="86">
        <v>39846</v>
      </c>
    </row>
    <row r="2662" spans="1:13" x14ac:dyDescent="0.2">
      <c r="A2662">
        <v>11969</v>
      </c>
      <c r="B2662" s="86">
        <v>40927</v>
      </c>
      <c r="C2662" t="s">
        <v>1666</v>
      </c>
      <c r="D2662">
        <v>16</v>
      </c>
      <c r="E2662">
        <v>1684.96</v>
      </c>
      <c r="F2662" t="s">
        <v>1660</v>
      </c>
      <c r="G2662">
        <v>35</v>
      </c>
      <c r="H2662" t="s">
        <v>1692</v>
      </c>
      <c r="I2662" t="s">
        <v>1655</v>
      </c>
      <c r="J2662" t="s">
        <v>1668</v>
      </c>
      <c r="K2662" t="s">
        <v>1694</v>
      </c>
      <c r="L2662" t="s">
        <v>1687</v>
      </c>
      <c r="M2662" s="86">
        <v>40928</v>
      </c>
    </row>
    <row r="2663" spans="1:13" x14ac:dyDescent="0.2">
      <c r="A2663">
        <v>18465</v>
      </c>
      <c r="B2663" s="86">
        <v>40283</v>
      </c>
      <c r="C2663" t="s">
        <v>1659</v>
      </c>
      <c r="D2663">
        <v>12</v>
      </c>
      <c r="E2663">
        <v>816.23</v>
      </c>
      <c r="F2663" t="s">
        <v>1660</v>
      </c>
      <c r="G2663">
        <v>35</v>
      </c>
      <c r="H2663" t="s">
        <v>1661</v>
      </c>
      <c r="I2663" t="s">
        <v>1662</v>
      </c>
      <c r="J2663" t="s">
        <v>1668</v>
      </c>
      <c r="K2663" t="s">
        <v>1694</v>
      </c>
      <c r="L2663" t="s">
        <v>1687</v>
      </c>
      <c r="M2663" s="86">
        <v>40285</v>
      </c>
    </row>
    <row r="2664" spans="1:13" x14ac:dyDescent="0.2">
      <c r="A2664">
        <v>35300</v>
      </c>
      <c r="B2664" s="86">
        <v>40239</v>
      </c>
      <c r="C2664" t="s">
        <v>1675</v>
      </c>
      <c r="D2664">
        <v>13</v>
      </c>
      <c r="E2664">
        <v>119.03</v>
      </c>
      <c r="F2664" t="s">
        <v>1660</v>
      </c>
      <c r="G2664">
        <v>2.0099999999999998</v>
      </c>
      <c r="H2664" t="s">
        <v>1689</v>
      </c>
      <c r="I2664" t="s">
        <v>1667</v>
      </c>
      <c r="J2664" t="s">
        <v>1668</v>
      </c>
      <c r="K2664" t="s">
        <v>1679</v>
      </c>
      <c r="L2664" t="s">
        <v>1670</v>
      </c>
      <c r="M2664" s="86">
        <v>40240</v>
      </c>
    </row>
    <row r="2665" spans="1:13" x14ac:dyDescent="0.2">
      <c r="A2665">
        <v>24865</v>
      </c>
      <c r="B2665" s="86">
        <v>40987</v>
      </c>
      <c r="C2665" t="s">
        <v>1659</v>
      </c>
      <c r="D2665">
        <v>46</v>
      </c>
      <c r="E2665">
        <v>175.23</v>
      </c>
      <c r="F2665" t="s">
        <v>1660</v>
      </c>
      <c r="G2665">
        <v>2.5</v>
      </c>
      <c r="H2665" t="s">
        <v>1690</v>
      </c>
      <c r="I2665" t="s">
        <v>1655</v>
      </c>
      <c r="J2665" t="s">
        <v>1668</v>
      </c>
      <c r="K2665" t="s">
        <v>1696</v>
      </c>
      <c r="L2665" t="s">
        <v>1658</v>
      </c>
      <c r="M2665" s="86">
        <v>40988</v>
      </c>
    </row>
    <row r="2666" spans="1:13" x14ac:dyDescent="0.2">
      <c r="A2666">
        <v>15399</v>
      </c>
      <c r="B2666" s="86">
        <v>41042</v>
      </c>
      <c r="C2666" t="s">
        <v>1671</v>
      </c>
      <c r="D2666">
        <v>46</v>
      </c>
      <c r="E2666">
        <v>2514.5124999999998</v>
      </c>
      <c r="F2666" t="s">
        <v>1653</v>
      </c>
      <c r="G2666">
        <v>4.99</v>
      </c>
      <c r="H2666" t="s">
        <v>1692</v>
      </c>
      <c r="I2666" t="s">
        <v>1662</v>
      </c>
      <c r="J2666" t="s">
        <v>1663</v>
      </c>
      <c r="K2666" t="s">
        <v>1664</v>
      </c>
      <c r="L2666" t="s">
        <v>1658</v>
      </c>
      <c r="M2666" s="86">
        <v>41043</v>
      </c>
    </row>
    <row r="2667" spans="1:13" x14ac:dyDescent="0.2">
      <c r="A2667">
        <v>36484</v>
      </c>
      <c r="B2667" s="86">
        <v>40936</v>
      </c>
      <c r="C2667" t="s">
        <v>1671</v>
      </c>
      <c r="D2667">
        <v>41</v>
      </c>
      <c r="E2667">
        <v>2380.5695000000001</v>
      </c>
      <c r="F2667" t="s">
        <v>1653</v>
      </c>
      <c r="G2667">
        <v>3.9</v>
      </c>
      <c r="H2667" t="s">
        <v>1661</v>
      </c>
      <c r="I2667" t="s">
        <v>1667</v>
      </c>
      <c r="J2667" t="s">
        <v>1663</v>
      </c>
      <c r="K2667" t="s">
        <v>1664</v>
      </c>
      <c r="L2667" t="s">
        <v>1658</v>
      </c>
      <c r="M2667" s="86">
        <v>40937</v>
      </c>
    </row>
    <row r="2668" spans="1:13" x14ac:dyDescent="0.2">
      <c r="A2668">
        <v>18085</v>
      </c>
      <c r="B2668" s="86">
        <v>40811</v>
      </c>
      <c r="C2668" t="s">
        <v>1659</v>
      </c>
      <c r="D2668">
        <v>33</v>
      </c>
      <c r="E2668">
        <v>5352.9345000000003</v>
      </c>
      <c r="F2668" t="s">
        <v>1660</v>
      </c>
      <c r="G2668">
        <v>4.2</v>
      </c>
      <c r="H2668" t="s">
        <v>1661</v>
      </c>
      <c r="I2668" t="s">
        <v>1667</v>
      </c>
      <c r="J2668" t="s">
        <v>1663</v>
      </c>
      <c r="K2668" t="s">
        <v>1664</v>
      </c>
      <c r="L2668" t="s">
        <v>1658</v>
      </c>
      <c r="M2668" s="86">
        <v>40812</v>
      </c>
    </row>
    <row r="2669" spans="1:13" x14ac:dyDescent="0.2">
      <c r="A2669">
        <v>36803</v>
      </c>
      <c r="B2669" s="86">
        <v>41125</v>
      </c>
      <c r="C2669" t="s">
        <v>1666</v>
      </c>
      <c r="D2669">
        <v>2</v>
      </c>
      <c r="E2669">
        <v>103.105</v>
      </c>
      <c r="F2669" t="s">
        <v>1660</v>
      </c>
      <c r="G2669">
        <v>2.5</v>
      </c>
      <c r="H2669" t="s">
        <v>1654</v>
      </c>
      <c r="I2669" t="s">
        <v>1667</v>
      </c>
      <c r="J2669" t="s">
        <v>1663</v>
      </c>
      <c r="K2669" t="s">
        <v>1664</v>
      </c>
      <c r="L2669" t="s">
        <v>1658</v>
      </c>
      <c r="M2669" s="86">
        <v>41127</v>
      </c>
    </row>
    <row r="2670" spans="1:13" x14ac:dyDescent="0.2">
      <c r="A2670">
        <v>29218</v>
      </c>
      <c r="B2670" s="86">
        <v>41058</v>
      </c>
      <c r="C2670" t="s">
        <v>1652</v>
      </c>
      <c r="D2670">
        <v>19</v>
      </c>
      <c r="E2670">
        <v>1823.02</v>
      </c>
      <c r="F2670" t="s">
        <v>1653</v>
      </c>
      <c r="G2670">
        <v>39.61</v>
      </c>
      <c r="H2670" t="s">
        <v>1685</v>
      </c>
      <c r="I2670" t="s">
        <v>1676</v>
      </c>
      <c r="J2670" t="s">
        <v>1656</v>
      </c>
      <c r="K2670" t="s">
        <v>1657</v>
      </c>
      <c r="L2670" t="s">
        <v>1665</v>
      </c>
      <c r="M2670" s="86">
        <v>41058</v>
      </c>
    </row>
    <row r="2671" spans="1:13" x14ac:dyDescent="0.2">
      <c r="A2671">
        <v>24003</v>
      </c>
      <c r="B2671" s="86">
        <v>40117</v>
      </c>
      <c r="C2671" t="s">
        <v>1671</v>
      </c>
      <c r="D2671">
        <v>9</v>
      </c>
      <c r="E2671">
        <v>11.89</v>
      </c>
      <c r="F2671" t="s">
        <v>1660</v>
      </c>
      <c r="G2671">
        <v>0.7</v>
      </c>
      <c r="H2671" t="s">
        <v>1681</v>
      </c>
      <c r="I2671" t="s">
        <v>1667</v>
      </c>
      <c r="J2671" t="s">
        <v>1668</v>
      </c>
      <c r="K2671" t="s">
        <v>1700</v>
      </c>
      <c r="L2671" t="s">
        <v>1670</v>
      </c>
      <c r="M2671" s="86">
        <v>40117</v>
      </c>
    </row>
    <row r="2672" spans="1:13" x14ac:dyDescent="0.2">
      <c r="A2672">
        <v>5921</v>
      </c>
      <c r="B2672" s="86">
        <v>39909</v>
      </c>
      <c r="C2672" t="s">
        <v>1652</v>
      </c>
      <c r="D2672">
        <v>27</v>
      </c>
      <c r="E2672">
        <v>384.74</v>
      </c>
      <c r="F2672" t="s">
        <v>1653</v>
      </c>
      <c r="G2672">
        <v>5.5</v>
      </c>
      <c r="H2672" t="s">
        <v>1690</v>
      </c>
      <c r="I2672" t="s">
        <v>1667</v>
      </c>
      <c r="J2672" t="s">
        <v>1668</v>
      </c>
      <c r="K2672" t="s">
        <v>1694</v>
      </c>
      <c r="L2672" t="s">
        <v>1658</v>
      </c>
      <c r="M2672" s="86">
        <v>39916</v>
      </c>
    </row>
    <row r="2673" spans="1:13" x14ac:dyDescent="0.2">
      <c r="A2673">
        <v>17216</v>
      </c>
      <c r="B2673" s="86">
        <v>41056</v>
      </c>
      <c r="C2673" t="s">
        <v>1675</v>
      </c>
      <c r="D2673">
        <v>7</v>
      </c>
      <c r="E2673">
        <v>2236.16</v>
      </c>
      <c r="F2673" t="s">
        <v>1672</v>
      </c>
      <c r="G2673">
        <v>58.95</v>
      </c>
      <c r="H2673" t="s">
        <v>1683</v>
      </c>
      <c r="I2673" t="s">
        <v>1662</v>
      </c>
      <c r="J2673" t="s">
        <v>1656</v>
      </c>
      <c r="K2673" t="s">
        <v>1673</v>
      </c>
      <c r="L2673" t="s">
        <v>1674</v>
      </c>
      <c r="M2673" s="86">
        <v>41057</v>
      </c>
    </row>
    <row r="2674" spans="1:13" x14ac:dyDescent="0.2">
      <c r="A2674">
        <v>41026</v>
      </c>
      <c r="B2674" s="86">
        <v>40652</v>
      </c>
      <c r="C2674" t="s">
        <v>1675</v>
      </c>
      <c r="D2674">
        <v>19</v>
      </c>
      <c r="E2674">
        <v>59.76</v>
      </c>
      <c r="F2674" t="s">
        <v>1653</v>
      </c>
      <c r="G2674">
        <v>1.92</v>
      </c>
      <c r="H2674" t="s">
        <v>1661</v>
      </c>
      <c r="I2674" t="s">
        <v>1676</v>
      </c>
      <c r="J2674" t="s">
        <v>1668</v>
      </c>
      <c r="K2674" t="s">
        <v>1684</v>
      </c>
      <c r="L2674" t="s">
        <v>1670</v>
      </c>
      <c r="M2674" s="86">
        <v>40652</v>
      </c>
    </row>
    <row r="2675" spans="1:13" x14ac:dyDescent="0.2">
      <c r="A2675">
        <v>14981</v>
      </c>
      <c r="B2675" s="86">
        <v>40477</v>
      </c>
      <c r="C2675" t="s">
        <v>1675</v>
      </c>
      <c r="D2675">
        <v>8</v>
      </c>
      <c r="E2675">
        <v>279.77</v>
      </c>
      <c r="F2675" t="s">
        <v>1660</v>
      </c>
      <c r="G2675">
        <v>8.2200000000000006</v>
      </c>
      <c r="H2675" t="s">
        <v>1681</v>
      </c>
      <c r="I2675" t="s">
        <v>1676</v>
      </c>
      <c r="J2675" t="s">
        <v>1668</v>
      </c>
      <c r="K2675" t="s">
        <v>1694</v>
      </c>
      <c r="L2675" t="s">
        <v>1658</v>
      </c>
      <c r="M2675" s="86">
        <v>40478</v>
      </c>
    </row>
    <row r="2676" spans="1:13" x14ac:dyDescent="0.2">
      <c r="A2676">
        <v>21639</v>
      </c>
      <c r="B2676" s="86">
        <v>40576</v>
      </c>
      <c r="C2676" t="s">
        <v>1666</v>
      </c>
      <c r="D2676">
        <v>3</v>
      </c>
      <c r="E2676">
        <v>131.5</v>
      </c>
      <c r="F2676" t="s">
        <v>1660</v>
      </c>
      <c r="G2676">
        <v>9.1999999999999993</v>
      </c>
      <c r="H2676" t="s">
        <v>1681</v>
      </c>
      <c r="I2676" t="s">
        <v>1676</v>
      </c>
      <c r="J2676" t="s">
        <v>1656</v>
      </c>
      <c r="K2676" t="s">
        <v>1657</v>
      </c>
      <c r="L2676" t="s">
        <v>1670</v>
      </c>
      <c r="M2676" s="86">
        <v>40577</v>
      </c>
    </row>
    <row r="2677" spans="1:13" x14ac:dyDescent="0.2">
      <c r="A2677">
        <v>5028</v>
      </c>
      <c r="B2677" s="86">
        <v>41015</v>
      </c>
      <c r="C2677" t="s">
        <v>1659</v>
      </c>
      <c r="D2677">
        <v>10</v>
      </c>
      <c r="E2677">
        <v>79.680000000000007</v>
      </c>
      <c r="F2677" t="s">
        <v>1660</v>
      </c>
      <c r="G2677">
        <v>3.68</v>
      </c>
      <c r="H2677" t="s">
        <v>1654</v>
      </c>
      <c r="I2677" t="s">
        <v>1667</v>
      </c>
      <c r="J2677" t="s">
        <v>1656</v>
      </c>
      <c r="K2677" t="s">
        <v>1657</v>
      </c>
      <c r="L2677" t="s">
        <v>1670</v>
      </c>
      <c r="M2677" s="86">
        <v>41017</v>
      </c>
    </row>
    <row r="2678" spans="1:13" x14ac:dyDescent="0.2">
      <c r="A2678">
        <v>9922</v>
      </c>
      <c r="B2678" s="86">
        <v>40636</v>
      </c>
      <c r="C2678" t="s">
        <v>1666</v>
      </c>
      <c r="D2678">
        <v>26</v>
      </c>
      <c r="E2678">
        <v>1075.9100000000001</v>
      </c>
      <c r="F2678" t="s">
        <v>1660</v>
      </c>
      <c r="G2678">
        <v>7.12</v>
      </c>
      <c r="H2678" t="s">
        <v>1688</v>
      </c>
      <c r="I2678" t="s">
        <v>1655</v>
      </c>
      <c r="J2678" t="s">
        <v>1663</v>
      </c>
      <c r="K2678" t="s">
        <v>1677</v>
      </c>
      <c r="L2678" t="s">
        <v>1658</v>
      </c>
      <c r="M2678" s="86">
        <v>40637</v>
      </c>
    </row>
    <row r="2679" spans="1:13" x14ac:dyDescent="0.2">
      <c r="A2679">
        <v>35239</v>
      </c>
      <c r="B2679" s="86">
        <v>40859</v>
      </c>
      <c r="C2679" t="s">
        <v>1671</v>
      </c>
      <c r="D2679">
        <v>38</v>
      </c>
      <c r="E2679">
        <v>2257.88</v>
      </c>
      <c r="F2679" t="s">
        <v>1660</v>
      </c>
      <c r="G2679">
        <v>9.7100000000000009</v>
      </c>
      <c r="H2679" t="s">
        <v>1654</v>
      </c>
      <c r="I2679" t="s">
        <v>1662</v>
      </c>
      <c r="J2679" t="s">
        <v>1668</v>
      </c>
      <c r="K2679" t="s">
        <v>1694</v>
      </c>
      <c r="L2679" t="s">
        <v>1658</v>
      </c>
      <c r="M2679" s="86">
        <v>40861</v>
      </c>
    </row>
    <row r="2680" spans="1:13" x14ac:dyDescent="0.2">
      <c r="A2680">
        <v>35104</v>
      </c>
      <c r="B2680" s="86">
        <v>41021</v>
      </c>
      <c r="C2680" t="s">
        <v>1659</v>
      </c>
      <c r="D2680">
        <v>1</v>
      </c>
      <c r="E2680">
        <v>36.31</v>
      </c>
      <c r="F2680" t="s">
        <v>1660</v>
      </c>
      <c r="G2680">
        <v>5.5</v>
      </c>
      <c r="H2680" t="s">
        <v>1661</v>
      </c>
      <c r="I2680" t="s">
        <v>1662</v>
      </c>
      <c r="J2680" t="s">
        <v>1663</v>
      </c>
      <c r="K2680" t="s">
        <v>1677</v>
      </c>
      <c r="L2680" t="s">
        <v>1658</v>
      </c>
      <c r="M2680" s="86">
        <v>41024</v>
      </c>
    </row>
    <row r="2681" spans="1:13" x14ac:dyDescent="0.2">
      <c r="A2681">
        <v>24544</v>
      </c>
      <c r="B2681" s="86">
        <v>39839</v>
      </c>
      <c r="C2681" t="s">
        <v>1659</v>
      </c>
      <c r="D2681">
        <v>15</v>
      </c>
      <c r="E2681">
        <v>403.71</v>
      </c>
      <c r="F2681" t="s">
        <v>1672</v>
      </c>
      <c r="G2681">
        <v>14.36</v>
      </c>
      <c r="H2681" t="s">
        <v>1690</v>
      </c>
      <c r="I2681" t="s">
        <v>1667</v>
      </c>
      <c r="J2681" t="s">
        <v>1656</v>
      </c>
      <c r="K2681" t="s">
        <v>1673</v>
      </c>
      <c r="L2681" t="s">
        <v>1674</v>
      </c>
      <c r="M2681" s="86">
        <v>39840</v>
      </c>
    </row>
    <row r="2682" spans="1:13" x14ac:dyDescent="0.2">
      <c r="A2682">
        <v>46499</v>
      </c>
      <c r="B2682" s="86">
        <v>39971</v>
      </c>
      <c r="C2682" t="s">
        <v>1671</v>
      </c>
      <c r="D2682">
        <v>22</v>
      </c>
      <c r="E2682">
        <v>89.96</v>
      </c>
      <c r="F2682" t="s">
        <v>1660</v>
      </c>
      <c r="G2682">
        <v>6.89</v>
      </c>
      <c r="H2682" t="s">
        <v>1654</v>
      </c>
      <c r="I2682" t="s">
        <v>1676</v>
      </c>
      <c r="J2682" t="s">
        <v>1668</v>
      </c>
      <c r="K2682" t="s">
        <v>1702</v>
      </c>
      <c r="L2682" t="s">
        <v>1658</v>
      </c>
      <c r="M2682" s="86">
        <v>39973</v>
      </c>
    </row>
    <row r="2683" spans="1:13" x14ac:dyDescent="0.2">
      <c r="A2683">
        <v>51462</v>
      </c>
      <c r="B2683" s="86">
        <v>40716</v>
      </c>
      <c r="C2683" t="s">
        <v>1675</v>
      </c>
      <c r="D2683">
        <v>15</v>
      </c>
      <c r="E2683">
        <v>417.88</v>
      </c>
      <c r="F2683" t="s">
        <v>1653</v>
      </c>
      <c r="G2683">
        <v>8.99</v>
      </c>
      <c r="H2683" t="s">
        <v>1692</v>
      </c>
      <c r="I2683" t="s">
        <v>1662</v>
      </c>
      <c r="J2683" t="s">
        <v>1668</v>
      </c>
      <c r="K2683" t="s">
        <v>1669</v>
      </c>
      <c r="L2683" t="s">
        <v>1680</v>
      </c>
      <c r="M2683" s="86">
        <v>40718</v>
      </c>
    </row>
    <row r="2684" spans="1:13" x14ac:dyDescent="0.2">
      <c r="A2684">
        <v>26336</v>
      </c>
      <c r="B2684" s="86">
        <v>41055</v>
      </c>
      <c r="C2684" t="s">
        <v>1659</v>
      </c>
      <c r="D2684">
        <v>45</v>
      </c>
      <c r="E2684">
        <v>2752.68</v>
      </c>
      <c r="F2684" t="s">
        <v>1660</v>
      </c>
      <c r="G2684">
        <v>12.78</v>
      </c>
      <c r="H2684" t="s">
        <v>1681</v>
      </c>
      <c r="I2684" t="s">
        <v>1676</v>
      </c>
      <c r="J2684" t="s">
        <v>1668</v>
      </c>
      <c r="K2684" t="s">
        <v>1694</v>
      </c>
      <c r="L2684" t="s">
        <v>1658</v>
      </c>
      <c r="M2684" s="86">
        <v>41056</v>
      </c>
    </row>
    <row r="2685" spans="1:13" x14ac:dyDescent="0.2">
      <c r="A2685">
        <v>10982</v>
      </c>
      <c r="B2685" s="86">
        <v>41253</v>
      </c>
      <c r="C2685" t="s">
        <v>1666</v>
      </c>
      <c r="D2685">
        <v>29</v>
      </c>
      <c r="E2685">
        <v>538.27</v>
      </c>
      <c r="F2685" t="s">
        <v>1660</v>
      </c>
      <c r="G2685">
        <v>1.49</v>
      </c>
      <c r="H2685" t="s">
        <v>1685</v>
      </c>
      <c r="I2685" t="s">
        <v>1676</v>
      </c>
      <c r="J2685" t="s">
        <v>1668</v>
      </c>
      <c r="K2685" t="s">
        <v>1682</v>
      </c>
      <c r="L2685" t="s">
        <v>1658</v>
      </c>
      <c r="M2685" s="86">
        <v>41254</v>
      </c>
    </row>
    <row r="2686" spans="1:13" x14ac:dyDescent="0.2">
      <c r="A2686">
        <v>51906</v>
      </c>
      <c r="B2686" s="86">
        <v>40787</v>
      </c>
      <c r="C2686" t="s">
        <v>1659</v>
      </c>
      <c r="D2686">
        <v>24</v>
      </c>
      <c r="E2686">
        <v>206.34</v>
      </c>
      <c r="F2686" t="s">
        <v>1660</v>
      </c>
      <c r="G2686">
        <v>3.62</v>
      </c>
      <c r="H2686" t="s">
        <v>1654</v>
      </c>
      <c r="I2686" t="s">
        <v>1676</v>
      </c>
      <c r="J2686" t="s">
        <v>1663</v>
      </c>
      <c r="K2686" t="s">
        <v>1677</v>
      </c>
      <c r="L2686" t="s">
        <v>1680</v>
      </c>
      <c r="M2686" s="86">
        <v>40788</v>
      </c>
    </row>
    <row r="2687" spans="1:13" x14ac:dyDescent="0.2">
      <c r="A2687">
        <v>13959</v>
      </c>
      <c r="B2687" s="86">
        <v>39907</v>
      </c>
      <c r="C2687" t="s">
        <v>1675</v>
      </c>
      <c r="D2687">
        <v>47</v>
      </c>
      <c r="E2687">
        <v>228.46</v>
      </c>
      <c r="F2687" t="s">
        <v>1660</v>
      </c>
      <c r="G2687">
        <v>0.5</v>
      </c>
      <c r="H2687" t="s">
        <v>1685</v>
      </c>
      <c r="I2687" t="s">
        <v>1676</v>
      </c>
      <c r="J2687" t="s">
        <v>1668</v>
      </c>
      <c r="K2687" t="s">
        <v>1697</v>
      </c>
      <c r="L2687" t="s">
        <v>1658</v>
      </c>
      <c r="M2687" s="86">
        <v>39909</v>
      </c>
    </row>
    <row r="2688" spans="1:13" x14ac:dyDescent="0.2">
      <c r="A2688">
        <v>8802</v>
      </c>
      <c r="B2688" s="86">
        <v>40574</v>
      </c>
      <c r="C2688" t="s">
        <v>1675</v>
      </c>
      <c r="D2688">
        <v>15</v>
      </c>
      <c r="E2688">
        <v>1866.12</v>
      </c>
      <c r="F2688" t="s">
        <v>1660</v>
      </c>
      <c r="G2688">
        <v>24.49</v>
      </c>
      <c r="H2688" t="s">
        <v>1688</v>
      </c>
      <c r="I2688" t="s">
        <v>1662</v>
      </c>
      <c r="J2688" t="s">
        <v>1668</v>
      </c>
      <c r="K2688" t="s">
        <v>1702</v>
      </c>
      <c r="L2688" t="s">
        <v>1687</v>
      </c>
      <c r="M2688" s="86">
        <v>40576</v>
      </c>
    </row>
    <row r="2689" spans="1:13" x14ac:dyDescent="0.2">
      <c r="A2689">
        <v>27456</v>
      </c>
      <c r="B2689" s="86">
        <v>39913</v>
      </c>
      <c r="C2689" t="s">
        <v>1666</v>
      </c>
      <c r="D2689">
        <v>29</v>
      </c>
      <c r="E2689">
        <v>9492.92</v>
      </c>
      <c r="F2689" t="s">
        <v>1672</v>
      </c>
      <c r="G2689">
        <v>91.05</v>
      </c>
      <c r="H2689" t="s">
        <v>1661</v>
      </c>
      <c r="I2689" t="s">
        <v>1676</v>
      </c>
      <c r="J2689" t="s">
        <v>1668</v>
      </c>
      <c r="K2689" t="s">
        <v>1702</v>
      </c>
      <c r="L2689" t="s">
        <v>1674</v>
      </c>
      <c r="M2689" s="86">
        <v>39914</v>
      </c>
    </row>
    <row r="2690" spans="1:13" x14ac:dyDescent="0.2">
      <c r="A2690">
        <v>18340</v>
      </c>
      <c r="B2690" s="86">
        <v>40711</v>
      </c>
      <c r="C2690" t="s">
        <v>1675</v>
      </c>
      <c r="D2690">
        <v>28</v>
      </c>
      <c r="E2690">
        <v>198.21</v>
      </c>
      <c r="F2690" t="s">
        <v>1653</v>
      </c>
      <c r="G2690">
        <v>10.050000000000001</v>
      </c>
      <c r="H2690" t="s">
        <v>1688</v>
      </c>
      <c r="I2690" t="s">
        <v>1655</v>
      </c>
      <c r="J2690" t="s">
        <v>1668</v>
      </c>
      <c r="K2690" t="s">
        <v>1679</v>
      </c>
      <c r="L2690" t="s">
        <v>1658</v>
      </c>
      <c r="M2690" s="86">
        <v>40712</v>
      </c>
    </row>
    <row r="2691" spans="1:13" x14ac:dyDescent="0.2">
      <c r="A2691">
        <v>38915</v>
      </c>
      <c r="B2691" s="86">
        <v>40073</v>
      </c>
      <c r="C2691" t="s">
        <v>1675</v>
      </c>
      <c r="D2691">
        <v>34</v>
      </c>
      <c r="E2691">
        <v>253.6</v>
      </c>
      <c r="F2691" t="s">
        <v>1660</v>
      </c>
      <c r="G2691">
        <v>4</v>
      </c>
      <c r="H2691" t="s">
        <v>1661</v>
      </c>
      <c r="I2691" t="s">
        <v>1667</v>
      </c>
      <c r="J2691" t="s">
        <v>1656</v>
      </c>
      <c r="K2691" t="s">
        <v>1657</v>
      </c>
      <c r="L2691" t="s">
        <v>1670</v>
      </c>
      <c r="M2691" s="86">
        <v>40075</v>
      </c>
    </row>
    <row r="2692" spans="1:13" x14ac:dyDescent="0.2">
      <c r="A2692">
        <v>33184</v>
      </c>
      <c r="B2692" s="86">
        <v>40952</v>
      </c>
      <c r="C2692" t="s">
        <v>1666</v>
      </c>
      <c r="D2692">
        <v>1</v>
      </c>
      <c r="E2692">
        <v>1754.29</v>
      </c>
      <c r="F2692" t="s">
        <v>1660</v>
      </c>
      <c r="G2692">
        <v>19.989999999999998</v>
      </c>
      <c r="H2692" t="s">
        <v>1688</v>
      </c>
      <c r="I2692" t="s">
        <v>1662</v>
      </c>
      <c r="J2692" t="s">
        <v>1668</v>
      </c>
      <c r="K2692" t="s">
        <v>1682</v>
      </c>
      <c r="L2692" t="s">
        <v>1658</v>
      </c>
      <c r="M2692" s="86">
        <v>40954</v>
      </c>
    </row>
    <row r="2693" spans="1:13" x14ac:dyDescent="0.2">
      <c r="A2693">
        <v>27712</v>
      </c>
      <c r="B2693" s="86">
        <v>40241</v>
      </c>
      <c r="C2693" t="s">
        <v>1652</v>
      </c>
      <c r="D2693">
        <v>20</v>
      </c>
      <c r="E2693">
        <v>246.63</v>
      </c>
      <c r="F2693" t="s">
        <v>1660</v>
      </c>
      <c r="G2693">
        <v>4.8600000000000003</v>
      </c>
      <c r="H2693" t="s">
        <v>1681</v>
      </c>
      <c r="I2693" t="s">
        <v>1667</v>
      </c>
      <c r="J2693" t="s">
        <v>1668</v>
      </c>
      <c r="K2693" t="s">
        <v>1679</v>
      </c>
      <c r="L2693" t="s">
        <v>1658</v>
      </c>
      <c r="M2693" s="86">
        <v>40248</v>
      </c>
    </row>
    <row r="2694" spans="1:13" x14ac:dyDescent="0.2">
      <c r="A2694">
        <v>26306</v>
      </c>
      <c r="B2694" s="86">
        <v>41212</v>
      </c>
      <c r="C2694" t="s">
        <v>1652</v>
      </c>
      <c r="D2694">
        <v>39</v>
      </c>
      <c r="E2694">
        <v>7725.66</v>
      </c>
      <c r="F2694" t="s">
        <v>1672</v>
      </c>
      <c r="G2694">
        <v>55.96</v>
      </c>
      <c r="H2694" t="s">
        <v>1681</v>
      </c>
      <c r="I2694" t="s">
        <v>1667</v>
      </c>
      <c r="J2694" t="s">
        <v>1656</v>
      </c>
      <c r="K2694" t="s">
        <v>1701</v>
      </c>
      <c r="L2694" t="s">
        <v>1698</v>
      </c>
      <c r="M2694" s="86">
        <v>41216</v>
      </c>
    </row>
    <row r="2695" spans="1:13" x14ac:dyDescent="0.2">
      <c r="A2695">
        <v>38690</v>
      </c>
      <c r="B2695" s="86">
        <v>40928</v>
      </c>
      <c r="C2695" t="s">
        <v>1652</v>
      </c>
      <c r="D2695">
        <v>28</v>
      </c>
      <c r="E2695">
        <v>697.5</v>
      </c>
      <c r="F2695" t="s">
        <v>1660</v>
      </c>
      <c r="G2695">
        <v>6.3</v>
      </c>
      <c r="H2695" t="s">
        <v>1654</v>
      </c>
      <c r="I2695" t="s">
        <v>1667</v>
      </c>
      <c r="J2695" t="s">
        <v>1663</v>
      </c>
      <c r="K2695" t="s">
        <v>1695</v>
      </c>
      <c r="L2695" t="s">
        <v>1665</v>
      </c>
      <c r="M2695" s="86">
        <v>40932</v>
      </c>
    </row>
    <row r="2696" spans="1:13" x14ac:dyDescent="0.2">
      <c r="A2696">
        <v>59845</v>
      </c>
      <c r="B2696" s="86">
        <v>40169</v>
      </c>
      <c r="C2696" t="s">
        <v>1652</v>
      </c>
      <c r="D2696">
        <v>28</v>
      </c>
      <c r="E2696">
        <v>120.54</v>
      </c>
      <c r="F2696" t="s">
        <v>1660</v>
      </c>
      <c r="G2696">
        <v>2.2599999999999998</v>
      </c>
      <c r="H2696" t="s">
        <v>1661</v>
      </c>
      <c r="I2696" t="s">
        <v>1655</v>
      </c>
      <c r="J2696" t="s">
        <v>1668</v>
      </c>
      <c r="K2696" t="s">
        <v>1679</v>
      </c>
      <c r="L2696" t="s">
        <v>1670</v>
      </c>
      <c r="M2696" s="86">
        <v>40174</v>
      </c>
    </row>
    <row r="2697" spans="1:13" x14ac:dyDescent="0.2">
      <c r="A2697">
        <v>26631</v>
      </c>
      <c r="B2697" s="86">
        <v>40483</v>
      </c>
      <c r="C2697" t="s">
        <v>1671</v>
      </c>
      <c r="D2697">
        <v>37</v>
      </c>
      <c r="E2697">
        <v>231.65</v>
      </c>
      <c r="F2697" t="s">
        <v>1660</v>
      </c>
      <c r="G2697">
        <v>10.39</v>
      </c>
      <c r="H2697" t="s">
        <v>1681</v>
      </c>
      <c r="I2697" t="s">
        <v>1667</v>
      </c>
      <c r="J2697" t="s">
        <v>1668</v>
      </c>
      <c r="K2697" t="s">
        <v>1679</v>
      </c>
      <c r="L2697" t="s">
        <v>1658</v>
      </c>
      <c r="M2697" s="86">
        <v>40483</v>
      </c>
    </row>
    <row r="2698" spans="1:13" x14ac:dyDescent="0.2">
      <c r="A2698">
        <v>48385</v>
      </c>
      <c r="B2698" s="86">
        <v>40074</v>
      </c>
      <c r="C2698" t="s">
        <v>1675</v>
      </c>
      <c r="D2698">
        <v>16</v>
      </c>
      <c r="E2698">
        <v>88.24</v>
      </c>
      <c r="F2698" t="s">
        <v>1660</v>
      </c>
      <c r="G2698">
        <v>4.62</v>
      </c>
      <c r="H2698" t="s">
        <v>1685</v>
      </c>
      <c r="I2698" t="s">
        <v>1662</v>
      </c>
      <c r="J2698" t="s">
        <v>1663</v>
      </c>
      <c r="K2698" t="s">
        <v>1677</v>
      </c>
      <c r="L2698" t="s">
        <v>1680</v>
      </c>
      <c r="M2698" s="86">
        <v>40076</v>
      </c>
    </row>
    <row r="2699" spans="1:13" x14ac:dyDescent="0.2">
      <c r="A2699">
        <v>57059</v>
      </c>
      <c r="B2699" s="86">
        <v>40695</v>
      </c>
      <c r="C2699" t="s">
        <v>1675</v>
      </c>
      <c r="D2699">
        <v>25</v>
      </c>
      <c r="E2699">
        <v>2455.54</v>
      </c>
      <c r="F2699" t="s">
        <v>1660</v>
      </c>
      <c r="G2699">
        <v>0.49</v>
      </c>
      <c r="H2699" t="s">
        <v>1693</v>
      </c>
      <c r="I2699" t="s">
        <v>1667</v>
      </c>
      <c r="J2699" t="s">
        <v>1668</v>
      </c>
      <c r="K2699" t="s">
        <v>1697</v>
      </c>
      <c r="L2699" t="s">
        <v>1658</v>
      </c>
      <c r="M2699" s="86">
        <v>40697</v>
      </c>
    </row>
    <row r="2700" spans="1:13" x14ac:dyDescent="0.2">
      <c r="A2700">
        <v>9253</v>
      </c>
      <c r="B2700" s="86">
        <v>40938</v>
      </c>
      <c r="C2700" t="s">
        <v>1671</v>
      </c>
      <c r="D2700">
        <v>36</v>
      </c>
      <c r="E2700">
        <v>1644.22</v>
      </c>
      <c r="F2700" t="s">
        <v>1660</v>
      </c>
      <c r="G2700">
        <v>6.77</v>
      </c>
      <c r="H2700" t="s">
        <v>1683</v>
      </c>
      <c r="I2700" t="s">
        <v>1662</v>
      </c>
      <c r="J2700" t="s">
        <v>1656</v>
      </c>
      <c r="K2700" t="s">
        <v>1657</v>
      </c>
      <c r="L2700" t="s">
        <v>1658</v>
      </c>
      <c r="M2700" s="86">
        <v>40940</v>
      </c>
    </row>
    <row r="2701" spans="1:13" x14ac:dyDescent="0.2">
      <c r="A2701">
        <v>52837</v>
      </c>
      <c r="B2701" s="86">
        <v>40926</v>
      </c>
      <c r="C2701" t="s">
        <v>1671</v>
      </c>
      <c r="D2701">
        <v>32</v>
      </c>
      <c r="E2701">
        <v>5934.39</v>
      </c>
      <c r="F2701" t="s">
        <v>1660</v>
      </c>
      <c r="G2701">
        <v>19.989999999999998</v>
      </c>
      <c r="H2701" t="s">
        <v>1683</v>
      </c>
      <c r="I2701" t="s">
        <v>1667</v>
      </c>
      <c r="J2701" t="s">
        <v>1668</v>
      </c>
      <c r="K2701" t="s">
        <v>1694</v>
      </c>
      <c r="L2701" t="s">
        <v>1658</v>
      </c>
      <c r="M2701" s="86">
        <v>40928</v>
      </c>
    </row>
    <row r="2702" spans="1:13" x14ac:dyDescent="0.2">
      <c r="A2702">
        <v>1444</v>
      </c>
      <c r="B2702" s="86">
        <v>40152</v>
      </c>
      <c r="C2702" t="s">
        <v>1675</v>
      </c>
      <c r="D2702">
        <v>32</v>
      </c>
      <c r="E2702">
        <v>21717.360000000001</v>
      </c>
      <c r="F2702" t="s">
        <v>1653</v>
      </c>
      <c r="G2702">
        <v>24.49</v>
      </c>
      <c r="H2702" t="s">
        <v>1692</v>
      </c>
      <c r="I2702" t="s">
        <v>1676</v>
      </c>
      <c r="J2702" t="s">
        <v>1663</v>
      </c>
      <c r="K2702" t="s">
        <v>1686</v>
      </c>
      <c r="L2702" t="s">
        <v>1687</v>
      </c>
      <c r="M2702" s="86">
        <v>40154</v>
      </c>
    </row>
    <row r="2703" spans="1:13" x14ac:dyDescent="0.2">
      <c r="A2703">
        <v>10823</v>
      </c>
      <c r="B2703" s="86">
        <v>41072</v>
      </c>
      <c r="C2703" t="s">
        <v>1652</v>
      </c>
      <c r="D2703">
        <v>3</v>
      </c>
      <c r="E2703">
        <v>133.9</v>
      </c>
      <c r="F2703" t="s">
        <v>1660</v>
      </c>
      <c r="G2703">
        <v>2.99</v>
      </c>
      <c r="H2703" t="s">
        <v>1683</v>
      </c>
      <c r="I2703" t="s">
        <v>1676</v>
      </c>
      <c r="J2703" t="s">
        <v>1668</v>
      </c>
      <c r="K2703" t="s">
        <v>1682</v>
      </c>
      <c r="L2703" t="s">
        <v>1658</v>
      </c>
      <c r="M2703" s="86">
        <v>41072</v>
      </c>
    </row>
    <row r="2704" spans="1:13" x14ac:dyDescent="0.2">
      <c r="A2704">
        <v>50337</v>
      </c>
      <c r="B2704" s="86">
        <v>39919</v>
      </c>
      <c r="C2704" t="s">
        <v>1666</v>
      </c>
      <c r="D2704">
        <v>37</v>
      </c>
      <c r="E2704">
        <v>122.99</v>
      </c>
      <c r="F2704" t="s">
        <v>1653</v>
      </c>
      <c r="G2704">
        <v>1.49</v>
      </c>
      <c r="H2704" t="s">
        <v>1654</v>
      </c>
      <c r="I2704" t="s">
        <v>1655</v>
      </c>
      <c r="J2704" t="s">
        <v>1668</v>
      </c>
      <c r="K2704" t="s">
        <v>1682</v>
      </c>
      <c r="L2704" t="s">
        <v>1658</v>
      </c>
      <c r="M2704" s="86">
        <v>39920</v>
      </c>
    </row>
    <row r="2705" spans="1:13" x14ac:dyDescent="0.2">
      <c r="A2705">
        <v>32135</v>
      </c>
      <c r="B2705" s="86">
        <v>40507</v>
      </c>
      <c r="C2705" t="s">
        <v>1659</v>
      </c>
      <c r="D2705">
        <v>16</v>
      </c>
      <c r="E2705">
        <v>187.78</v>
      </c>
      <c r="F2705" t="s">
        <v>1660</v>
      </c>
      <c r="G2705">
        <v>5.99</v>
      </c>
      <c r="H2705" t="s">
        <v>1661</v>
      </c>
      <c r="I2705" t="s">
        <v>1676</v>
      </c>
      <c r="J2705" t="s">
        <v>1663</v>
      </c>
      <c r="K2705" t="s">
        <v>1695</v>
      </c>
      <c r="L2705" t="s">
        <v>1665</v>
      </c>
      <c r="M2705" s="86">
        <v>40509</v>
      </c>
    </row>
    <row r="2706" spans="1:13" x14ac:dyDescent="0.2">
      <c r="A2706">
        <v>29411</v>
      </c>
      <c r="B2706" s="86">
        <v>41005</v>
      </c>
      <c r="C2706" t="s">
        <v>1659</v>
      </c>
      <c r="D2706">
        <v>45</v>
      </c>
      <c r="E2706">
        <v>1084.1199999999999</v>
      </c>
      <c r="F2706" t="s">
        <v>1660</v>
      </c>
      <c r="G2706">
        <v>6.3</v>
      </c>
      <c r="H2706" t="s">
        <v>1661</v>
      </c>
      <c r="I2706" t="s">
        <v>1667</v>
      </c>
      <c r="J2706" t="s">
        <v>1663</v>
      </c>
      <c r="K2706" t="s">
        <v>1695</v>
      </c>
      <c r="L2706" t="s">
        <v>1665</v>
      </c>
      <c r="M2706" s="86">
        <v>41005</v>
      </c>
    </row>
    <row r="2707" spans="1:13" x14ac:dyDescent="0.2">
      <c r="A2707">
        <v>18208</v>
      </c>
      <c r="B2707" s="86">
        <v>41000</v>
      </c>
      <c r="C2707" t="s">
        <v>1666</v>
      </c>
      <c r="D2707">
        <v>36</v>
      </c>
      <c r="E2707">
        <v>82.98</v>
      </c>
      <c r="F2707" t="s">
        <v>1660</v>
      </c>
      <c r="G2707">
        <v>5.2</v>
      </c>
      <c r="H2707" t="s">
        <v>1688</v>
      </c>
      <c r="I2707" t="s">
        <v>1667</v>
      </c>
      <c r="J2707" t="s">
        <v>1668</v>
      </c>
      <c r="K2707" t="s">
        <v>1669</v>
      </c>
      <c r="L2707" t="s">
        <v>1670</v>
      </c>
      <c r="M2707" s="86">
        <v>41002</v>
      </c>
    </row>
    <row r="2708" spans="1:13" x14ac:dyDescent="0.2">
      <c r="A2708">
        <v>21574</v>
      </c>
      <c r="B2708" s="86">
        <v>40193</v>
      </c>
      <c r="C2708" t="s">
        <v>1671</v>
      </c>
      <c r="D2708">
        <v>33</v>
      </c>
      <c r="E2708">
        <v>77.55</v>
      </c>
      <c r="F2708" t="s">
        <v>1660</v>
      </c>
      <c r="G2708">
        <v>1.99</v>
      </c>
      <c r="H2708" t="s">
        <v>1692</v>
      </c>
      <c r="I2708" t="s">
        <v>1662</v>
      </c>
      <c r="J2708" t="s">
        <v>1663</v>
      </c>
      <c r="K2708" t="s">
        <v>1677</v>
      </c>
      <c r="L2708" t="s">
        <v>1680</v>
      </c>
      <c r="M2708" s="86">
        <v>40194</v>
      </c>
    </row>
    <row r="2709" spans="1:13" x14ac:dyDescent="0.2">
      <c r="A2709">
        <v>11972</v>
      </c>
      <c r="B2709" s="86">
        <v>39816</v>
      </c>
      <c r="C2709" t="s">
        <v>1666</v>
      </c>
      <c r="D2709">
        <v>4</v>
      </c>
      <c r="E2709">
        <v>896.49</v>
      </c>
      <c r="F2709" t="s">
        <v>1672</v>
      </c>
      <c r="G2709">
        <v>14.7</v>
      </c>
      <c r="H2709" t="s">
        <v>1685</v>
      </c>
      <c r="I2709" t="s">
        <v>1667</v>
      </c>
      <c r="J2709" t="s">
        <v>1663</v>
      </c>
      <c r="K2709" t="s">
        <v>1695</v>
      </c>
      <c r="L2709" t="s">
        <v>1674</v>
      </c>
      <c r="M2709" s="86">
        <v>39818</v>
      </c>
    </row>
    <row r="2710" spans="1:13" x14ac:dyDescent="0.2">
      <c r="A2710">
        <v>13313</v>
      </c>
      <c r="B2710" s="86">
        <v>40010</v>
      </c>
      <c r="C2710" t="s">
        <v>1666</v>
      </c>
      <c r="D2710">
        <v>22</v>
      </c>
      <c r="E2710">
        <v>755.6</v>
      </c>
      <c r="F2710" t="s">
        <v>1660</v>
      </c>
      <c r="G2710">
        <v>7.5</v>
      </c>
      <c r="H2710" t="s">
        <v>1661</v>
      </c>
      <c r="I2710" t="s">
        <v>1676</v>
      </c>
      <c r="J2710" t="s">
        <v>1668</v>
      </c>
      <c r="K2710" t="s">
        <v>1679</v>
      </c>
      <c r="L2710" t="s">
        <v>1658</v>
      </c>
      <c r="M2710" s="86">
        <v>40012</v>
      </c>
    </row>
    <row r="2711" spans="1:13" x14ac:dyDescent="0.2">
      <c r="A2711">
        <v>45731</v>
      </c>
      <c r="B2711" s="86">
        <v>40035</v>
      </c>
      <c r="C2711" t="s">
        <v>1671</v>
      </c>
      <c r="D2711">
        <v>35</v>
      </c>
      <c r="E2711">
        <v>2506.2674999999999</v>
      </c>
      <c r="F2711" t="s">
        <v>1660</v>
      </c>
      <c r="G2711">
        <v>3.3</v>
      </c>
      <c r="H2711" t="s">
        <v>1692</v>
      </c>
      <c r="I2711" t="s">
        <v>1655</v>
      </c>
      <c r="J2711" t="s">
        <v>1663</v>
      </c>
      <c r="K2711" t="s">
        <v>1664</v>
      </c>
      <c r="L2711" t="s">
        <v>1680</v>
      </c>
      <c r="M2711" s="86">
        <v>40037</v>
      </c>
    </row>
    <row r="2712" spans="1:13" x14ac:dyDescent="0.2">
      <c r="A2712">
        <v>14597</v>
      </c>
      <c r="B2712" s="86">
        <v>40420</v>
      </c>
      <c r="C2712" t="s">
        <v>1671</v>
      </c>
      <c r="D2712">
        <v>35</v>
      </c>
      <c r="E2712">
        <v>266.64</v>
      </c>
      <c r="F2712" t="s">
        <v>1660</v>
      </c>
      <c r="G2712">
        <v>4.95</v>
      </c>
      <c r="H2712" t="s">
        <v>1685</v>
      </c>
      <c r="I2712" t="s">
        <v>1667</v>
      </c>
      <c r="J2712" t="s">
        <v>1656</v>
      </c>
      <c r="K2712" t="s">
        <v>1657</v>
      </c>
      <c r="L2712" t="s">
        <v>1658</v>
      </c>
      <c r="M2712" s="86">
        <v>40421</v>
      </c>
    </row>
    <row r="2713" spans="1:13" x14ac:dyDescent="0.2">
      <c r="A2713">
        <v>56672</v>
      </c>
      <c r="B2713" s="86">
        <v>41041</v>
      </c>
      <c r="C2713" t="s">
        <v>1659</v>
      </c>
      <c r="D2713">
        <v>45</v>
      </c>
      <c r="E2713">
        <v>2438.3694999999998</v>
      </c>
      <c r="F2713" t="s">
        <v>1660</v>
      </c>
      <c r="G2713">
        <v>8.99</v>
      </c>
      <c r="H2713" t="s">
        <v>1683</v>
      </c>
      <c r="I2713" t="s">
        <v>1655</v>
      </c>
      <c r="J2713" t="s">
        <v>1663</v>
      </c>
      <c r="K2713" t="s">
        <v>1664</v>
      </c>
      <c r="L2713" t="s">
        <v>1658</v>
      </c>
      <c r="M2713" s="86">
        <v>41043</v>
      </c>
    </row>
    <row r="2714" spans="1:13" x14ac:dyDescent="0.2">
      <c r="A2714">
        <v>5702</v>
      </c>
      <c r="B2714" s="86">
        <v>40427</v>
      </c>
      <c r="C2714" t="s">
        <v>1666</v>
      </c>
      <c r="D2714">
        <v>20</v>
      </c>
      <c r="E2714">
        <v>2039.39</v>
      </c>
      <c r="F2714" t="s">
        <v>1660</v>
      </c>
      <c r="G2714">
        <v>19.989999999999998</v>
      </c>
      <c r="H2714" t="s">
        <v>1681</v>
      </c>
      <c r="I2714" t="s">
        <v>1667</v>
      </c>
      <c r="J2714" t="s">
        <v>1663</v>
      </c>
      <c r="K2714" t="s">
        <v>1677</v>
      </c>
      <c r="L2714" t="s">
        <v>1658</v>
      </c>
      <c r="M2714" s="86">
        <v>40429</v>
      </c>
    </row>
    <row r="2715" spans="1:13" x14ac:dyDescent="0.2">
      <c r="A2715">
        <v>33699</v>
      </c>
      <c r="B2715" s="86">
        <v>40020</v>
      </c>
      <c r="C2715" t="s">
        <v>1652</v>
      </c>
      <c r="D2715">
        <v>13</v>
      </c>
      <c r="E2715">
        <v>1619.51</v>
      </c>
      <c r="F2715" t="s">
        <v>1672</v>
      </c>
      <c r="G2715">
        <v>70.2</v>
      </c>
      <c r="H2715" t="s">
        <v>1683</v>
      </c>
      <c r="I2715" t="s">
        <v>1662</v>
      </c>
      <c r="J2715" t="s">
        <v>1656</v>
      </c>
      <c r="K2715" t="s">
        <v>1673</v>
      </c>
      <c r="L2715" t="s">
        <v>1674</v>
      </c>
      <c r="M2715" s="86">
        <v>40024</v>
      </c>
    </row>
    <row r="2716" spans="1:13" x14ac:dyDescent="0.2">
      <c r="A2716">
        <v>54176</v>
      </c>
      <c r="B2716" s="86">
        <v>40721</v>
      </c>
      <c r="C2716" t="s">
        <v>1666</v>
      </c>
      <c r="D2716">
        <v>33</v>
      </c>
      <c r="E2716">
        <v>2492.9699999999998</v>
      </c>
      <c r="F2716" t="s">
        <v>1660</v>
      </c>
      <c r="G2716">
        <v>14.52</v>
      </c>
      <c r="H2716" t="s">
        <v>1688</v>
      </c>
      <c r="I2716" t="s">
        <v>1655</v>
      </c>
      <c r="J2716" t="s">
        <v>1663</v>
      </c>
      <c r="K2716" t="s">
        <v>1677</v>
      </c>
      <c r="L2716" t="s">
        <v>1658</v>
      </c>
      <c r="M2716" s="86">
        <v>40722</v>
      </c>
    </row>
    <row r="2717" spans="1:13" x14ac:dyDescent="0.2">
      <c r="A2717">
        <v>13569</v>
      </c>
      <c r="B2717" s="86">
        <v>40643</v>
      </c>
      <c r="C2717" t="s">
        <v>1671</v>
      </c>
      <c r="D2717">
        <v>13</v>
      </c>
      <c r="E2717">
        <v>563.17999999999995</v>
      </c>
      <c r="F2717" t="s">
        <v>1653</v>
      </c>
      <c r="G2717">
        <v>7.2</v>
      </c>
      <c r="H2717" t="s">
        <v>1681</v>
      </c>
      <c r="I2717" t="s">
        <v>1667</v>
      </c>
      <c r="J2717" t="s">
        <v>1668</v>
      </c>
      <c r="K2717" t="s">
        <v>1702</v>
      </c>
      <c r="L2717" t="s">
        <v>1658</v>
      </c>
      <c r="M2717" s="86">
        <v>40645</v>
      </c>
    </row>
    <row r="2718" spans="1:13" x14ac:dyDescent="0.2">
      <c r="A2718">
        <v>14023</v>
      </c>
      <c r="B2718" s="86">
        <v>40229</v>
      </c>
      <c r="C2718" t="s">
        <v>1666</v>
      </c>
      <c r="D2718">
        <v>48</v>
      </c>
      <c r="E2718">
        <v>498.16</v>
      </c>
      <c r="F2718" t="s">
        <v>1660</v>
      </c>
      <c r="G2718">
        <v>5.12</v>
      </c>
      <c r="H2718" t="s">
        <v>1661</v>
      </c>
      <c r="I2718" t="s">
        <v>1667</v>
      </c>
      <c r="J2718" t="s">
        <v>1668</v>
      </c>
      <c r="K2718" t="s">
        <v>1679</v>
      </c>
      <c r="L2718" t="s">
        <v>1658</v>
      </c>
      <c r="M2718" s="86">
        <v>40230</v>
      </c>
    </row>
    <row r="2719" spans="1:13" x14ac:dyDescent="0.2">
      <c r="A2719">
        <v>37188</v>
      </c>
      <c r="B2719" s="86">
        <v>40972</v>
      </c>
      <c r="C2719" t="s">
        <v>1671</v>
      </c>
      <c r="D2719">
        <v>24</v>
      </c>
      <c r="E2719">
        <v>132.02000000000001</v>
      </c>
      <c r="F2719" t="s">
        <v>1653</v>
      </c>
      <c r="G2719">
        <v>8.33</v>
      </c>
      <c r="H2719" t="s">
        <v>1683</v>
      </c>
      <c r="I2719" t="s">
        <v>1676</v>
      </c>
      <c r="J2719" t="s">
        <v>1668</v>
      </c>
      <c r="K2719" t="s">
        <v>1679</v>
      </c>
      <c r="L2719" t="s">
        <v>1658</v>
      </c>
      <c r="M2719" s="86">
        <v>40973</v>
      </c>
    </row>
    <row r="2720" spans="1:13" x14ac:dyDescent="0.2">
      <c r="A2720">
        <v>24102</v>
      </c>
      <c r="B2720" s="86">
        <v>40512</v>
      </c>
      <c r="C2720" t="s">
        <v>1671</v>
      </c>
      <c r="D2720">
        <v>50</v>
      </c>
      <c r="E2720">
        <v>1844.26</v>
      </c>
      <c r="F2720" t="s">
        <v>1660</v>
      </c>
      <c r="G2720">
        <v>12.9</v>
      </c>
      <c r="H2720" t="s">
        <v>1692</v>
      </c>
      <c r="I2720" t="s">
        <v>1662</v>
      </c>
      <c r="J2720" t="s">
        <v>1668</v>
      </c>
      <c r="K2720" t="s">
        <v>1694</v>
      </c>
      <c r="L2720" t="s">
        <v>1658</v>
      </c>
      <c r="M2720" s="86">
        <v>40513</v>
      </c>
    </row>
    <row r="2721" spans="1:13" x14ac:dyDescent="0.2">
      <c r="A2721">
        <v>14116</v>
      </c>
      <c r="B2721" s="86">
        <v>40825</v>
      </c>
      <c r="C2721" t="s">
        <v>1659</v>
      </c>
      <c r="D2721">
        <v>1</v>
      </c>
      <c r="E2721">
        <v>40.1</v>
      </c>
      <c r="F2721" t="s">
        <v>1660</v>
      </c>
      <c r="G2721">
        <v>11.63</v>
      </c>
      <c r="H2721" t="s">
        <v>1678</v>
      </c>
      <c r="I2721" t="s">
        <v>1662</v>
      </c>
      <c r="J2721" t="s">
        <v>1668</v>
      </c>
      <c r="K2721" t="s">
        <v>1682</v>
      </c>
      <c r="L2721" t="s">
        <v>1658</v>
      </c>
      <c r="M2721" s="86">
        <v>40827</v>
      </c>
    </row>
    <row r="2722" spans="1:13" x14ac:dyDescent="0.2">
      <c r="A2722">
        <v>17862</v>
      </c>
      <c r="B2722" s="86">
        <v>41036</v>
      </c>
      <c r="C2722" t="s">
        <v>1666</v>
      </c>
      <c r="D2722">
        <v>1</v>
      </c>
      <c r="E2722">
        <v>28.73</v>
      </c>
      <c r="F2722" t="s">
        <v>1660</v>
      </c>
      <c r="G2722">
        <v>6.5</v>
      </c>
      <c r="H2722" t="s">
        <v>1688</v>
      </c>
      <c r="I2722" t="s">
        <v>1667</v>
      </c>
      <c r="J2722" t="s">
        <v>1663</v>
      </c>
      <c r="K2722" t="s">
        <v>1677</v>
      </c>
      <c r="L2722" t="s">
        <v>1658</v>
      </c>
      <c r="M2722" s="86">
        <v>41037</v>
      </c>
    </row>
    <row r="2723" spans="1:13" x14ac:dyDescent="0.2">
      <c r="A2723">
        <v>21378</v>
      </c>
      <c r="B2723" s="86">
        <v>40762</v>
      </c>
      <c r="C2723" t="s">
        <v>1675</v>
      </c>
      <c r="D2723">
        <v>17</v>
      </c>
      <c r="E2723">
        <v>1616.64</v>
      </c>
      <c r="F2723" t="s">
        <v>1660</v>
      </c>
      <c r="G2723">
        <v>19.989999999999998</v>
      </c>
      <c r="H2723" t="s">
        <v>1689</v>
      </c>
      <c r="I2723" t="s">
        <v>1667</v>
      </c>
      <c r="J2723" t="s">
        <v>1663</v>
      </c>
      <c r="K2723" t="s">
        <v>1677</v>
      </c>
      <c r="L2723" t="s">
        <v>1658</v>
      </c>
      <c r="M2723" s="86">
        <v>40765</v>
      </c>
    </row>
    <row r="2724" spans="1:13" x14ac:dyDescent="0.2">
      <c r="A2724">
        <v>18368</v>
      </c>
      <c r="B2724" s="86">
        <v>41243</v>
      </c>
      <c r="C2724" t="s">
        <v>1666</v>
      </c>
      <c r="D2724">
        <v>35</v>
      </c>
      <c r="E2724">
        <v>1275.6099999999999</v>
      </c>
      <c r="F2724" t="s">
        <v>1660</v>
      </c>
      <c r="G2724">
        <v>5.08</v>
      </c>
      <c r="H2724" t="s">
        <v>1685</v>
      </c>
      <c r="I2724" t="s">
        <v>1667</v>
      </c>
      <c r="J2724" t="s">
        <v>1668</v>
      </c>
      <c r="K2724" t="s">
        <v>1679</v>
      </c>
      <c r="L2724" t="s">
        <v>1670</v>
      </c>
      <c r="M2724" s="86">
        <v>41244</v>
      </c>
    </row>
    <row r="2725" spans="1:13" x14ac:dyDescent="0.2">
      <c r="A2725">
        <v>28357</v>
      </c>
      <c r="B2725" s="86">
        <v>40319</v>
      </c>
      <c r="C2725" t="s">
        <v>1666</v>
      </c>
      <c r="D2725">
        <v>43</v>
      </c>
      <c r="E2725">
        <v>113.43</v>
      </c>
      <c r="F2725" t="s">
        <v>1660</v>
      </c>
      <c r="G2725">
        <v>1.02</v>
      </c>
      <c r="H2725" t="s">
        <v>1685</v>
      </c>
      <c r="I2725" t="s">
        <v>1676</v>
      </c>
      <c r="J2725" t="s">
        <v>1668</v>
      </c>
      <c r="K2725" t="s">
        <v>1700</v>
      </c>
      <c r="L2725" t="s">
        <v>1670</v>
      </c>
      <c r="M2725" s="86">
        <v>40320</v>
      </c>
    </row>
    <row r="2726" spans="1:13" x14ac:dyDescent="0.2">
      <c r="A2726">
        <v>23268</v>
      </c>
      <c r="B2726" s="86">
        <v>40924</v>
      </c>
      <c r="C2726" t="s">
        <v>1659</v>
      </c>
      <c r="D2726">
        <v>5</v>
      </c>
      <c r="E2726">
        <v>255.31</v>
      </c>
      <c r="F2726" t="s">
        <v>1660</v>
      </c>
      <c r="G2726">
        <v>5.79</v>
      </c>
      <c r="H2726" t="s">
        <v>1692</v>
      </c>
      <c r="I2726" t="s">
        <v>1676</v>
      </c>
      <c r="J2726" t="s">
        <v>1668</v>
      </c>
      <c r="K2726" t="s">
        <v>1679</v>
      </c>
      <c r="L2726" t="s">
        <v>1658</v>
      </c>
      <c r="M2726" s="86">
        <v>40926</v>
      </c>
    </row>
    <row r="2727" spans="1:13" x14ac:dyDescent="0.2">
      <c r="A2727">
        <v>4675</v>
      </c>
      <c r="B2727" s="86">
        <v>40506</v>
      </c>
      <c r="C2727" t="s">
        <v>1666</v>
      </c>
      <c r="D2727">
        <v>4</v>
      </c>
      <c r="E2727">
        <v>17.89</v>
      </c>
      <c r="F2727" t="s">
        <v>1660</v>
      </c>
      <c r="G2727">
        <v>0.7</v>
      </c>
      <c r="H2727" t="s">
        <v>1688</v>
      </c>
      <c r="I2727" t="s">
        <v>1655</v>
      </c>
      <c r="J2727" t="s">
        <v>1668</v>
      </c>
      <c r="K2727" t="s">
        <v>1669</v>
      </c>
      <c r="L2727" t="s">
        <v>1670</v>
      </c>
      <c r="M2727" s="86">
        <v>40508</v>
      </c>
    </row>
    <row r="2728" spans="1:13" x14ac:dyDescent="0.2">
      <c r="A2728">
        <v>14241</v>
      </c>
      <c r="B2728" s="86">
        <v>41074</v>
      </c>
      <c r="C2728" t="s">
        <v>1671</v>
      </c>
      <c r="D2728">
        <v>22</v>
      </c>
      <c r="E2728">
        <v>263.63</v>
      </c>
      <c r="F2728" t="s">
        <v>1660</v>
      </c>
      <c r="G2728">
        <v>2.36</v>
      </c>
      <c r="H2728" t="s">
        <v>1688</v>
      </c>
      <c r="I2728" t="s">
        <v>1676</v>
      </c>
      <c r="J2728" t="s">
        <v>1668</v>
      </c>
      <c r="K2728" t="s">
        <v>1669</v>
      </c>
      <c r="L2728" t="s">
        <v>1670</v>
      </c>
      <c r="M2728" s="86">
        <v>41075</v>
      </c>
    </row>
    <row r="2729" spans="1:13" x14ac:dyDescent="0.2">
      <c r="A2729">
        <v>31973</v>
      </c>
      <c r="B2729" s="86">
        <v>40675</v>
      </c>
      <c r="C2729" t="s">
        <v>1666</v>
      </c>
      <c r="D2729">
        <v>15</v>
      </c>
      <c r="E2729">
        <v>404.54</v>
      </c>
      <c r="F2729" t="s">
        <v>1660</v>
      </c>
      <c r="G2729">
        <v>5.3</v>
      </c>
      <c r="H2729" t="s">
        <v>1693</v>
      </c>
      <c r="I2729" t="s">
        <v>1662</v>
      </c>
      <c r="J2729" t="s">
        <v>1656</v>
      </c>
      <c r="K2729" t="s">
        <v>1673</v>
      </c>
      <c r="L2729" t="s">
        <v>1665</v>
      </c>
      <c r="M2729" s="86">
        <v>40676</v>
      </c>
    </row>
    <row r="2730" spans="1:13" x14ac:dyDescent="0.2">
      <c r="A2730">
        <v>29218</v>
      </c>
      <c r="B2730" s="86">
        <v>41058</v>
      </c>
      <c r="C2730" t="s">
        <v>1652</v>
      </c>
      <c r="D2730">
        <v>26</v>
      </c>
      <c r="E2730">
        <v>74.02</v>
      </c>
      <c r="F2730" t="s">
        <v>1660</v>
      </c>
      <c r="G2730">
        <v>0.7</v>
      </c>
      <c r="H2730" t="s">
        <v>1685</v>
      </c>
      <c r="I2730" t="s">
        <v>1676</v>
      </c>
      <c r="J2730" t="s">
        <v>1668</v>
      </c>
      <c r="K2730" t="s">
        <v>1669</v>
      </c>
      <c r="L2730" t="s">
        <v>1670</v>
      </c>
      <c r="M2730" s="86">
        <v>41058</v>
      </c>
    </row>
    <row r="2731" spans="1:13" x14ac:dyDescent="0.2">
      <c r="A2731">
        <v>2658</v>
      </c>
      <c r="B2731" s="86">
        <v>40808</v>
      </c>
      <c r="C2731" t="s">
        <v>1675</v>
      </c>
      <c r="D2731">
        <v>32</v>
      </c>
      <c r="E2731">
        <v>473</v>
      </c>
      <c r="F2731" t="s">
        <v>1653</v>
      </c>
      <c r="G2731">
        <v>10.68</v>
      </c>
      <c r="H2731" t="s">
        <v>1681</v>
      </c>
      <c r="I2731" t="s">
        <v>1662</v>
      </c>
      <c r="J2731" t="s">
        <v>1668</v>
      </c>
      <c r="K2731" t="s">
        <v>1694</v>
      </c>
      <c r="L2731" t="s">
        <v>1658</v>
      </c>
      <c r="M2731" s="86">
        <v>40808</v>
      </c>
    </row>
    <row r="2732" spans="1:13" x14ac:dyDescent="0.2">
      <c r="A2732">
        <v>44422</v>
      </c>
      <c r="B2732" s="86">
        <v>41012</v>
      </c>
      <c r="C2732" t="s">
        <v>1675</v>
      </c>
      <c r="D2732">
        <v>36</v>
      </c>
      <c r="E2732">
        <v>313.83</v>
      </c>
      <c r="F2732" t="s">
        <v>1660</v>
      </c>
      <c r="G2732">
        <v>2.99</v>
      </c>
      <c r="H2732" t="s">
        <v>1690</v>
      </c>
      <c r="I2732" t="s">
        <v>1667</v>
      </c>
      <c r="J2732" t="s">
        <v>1668</v>
      </c>
      <c r="K2732" t="s">
        <v>1682</v>
      </c>
      <c r="L2732" t="s">
        <v>1658</v>
      </c>
      <c r="M2732" s="86">
        <v>41014</v>
      </c>
    </row>
    <row r="2733" spans="1:13" x14ac:dyDescent="0.2">
      <c r="A2733">
        <v>29894</v>
      </c>
      <c r="B2733" s="86">
        <v>40428</v>
      </c>
      <c r="C2733" t="s">
        <v>1652</v>
      </c>
      <c r="D2733">
        <v>48</v>
      </c>
      <c r="E2733">
        <v>301.62</v>
      </c>
      <c r="F2733" t="s">
        <v>1660</v>
      </c>
      <c r="G2733">
        <v>6.92</v>
      </c>
      <c r="H2733" t="s">
        <v>1661</v>
      </c>
      <c r="I2733" t="s">
        <v>1667</v>
      </c>
      <c r="J2733" t="s">
        <v>1668</v>
      </c>
      <c r="K2733" t="s">
        <v>1679</v>
      </c>
      <c r="L2733" t="s">
        <v>1658</v>
      </c>
      <c r="M2733" s="86">
        <v>40437</v>
      </c>
    </row>
    <row r="2734" spans="1:13" x14ac:dyDescent="0.2">
      <c r="A2734">
        <v>31392</v>
      </c>
      <c r="B2734" s="86">
        <v>40304</v>
      </c>
      <c r="C2734" t="s">
        <v>1652</v>
      </c>
      <c r="D2734">
        <v>21</v>
      </c>
      <c r="E2734">
        <v>128.86000000000001</v>
      </c>
      <c r="F2734" t="s">
        <v>1660</v>
      </c>
      <c r="G2734">
        <v>5.16</v>
      </c>
      <c r="H2734" t="s">
        <v>1692</v>
      </c>
      <c r="I2734" t="s">
        <v>1676</v>
      </c>
      <c r="J2734" t="s">
        <v>1668</v>
      </c>
      <c r="K2734" t="s">
        <v>1679</v>
      </c>
      <c r="L2734" t="s">
        <v>1658</v>
      </c>
      <c r="M2734" s="86">
        <v>40311</v>
      </c>
    </row>
    <row r="2735" spans="1:13" x14ac:dyDescent="0.2">
      <c r="A2735">
        <v>39617</v>
      </c>
      <c r="B2735" s="86">
        <v>40894</v>
      </c>
      <c r="C2735" t="s">
        <v>1666</v>
      </c>
      <c r="D2735">
        <v>28</v>
      </c>
      <c r="E2735">
        <v>169.46</v>
      </c>
      <c r="F2735" t="s">
        <v>1660</v>
      </c>
      <c r="G2735">
        <v>1.2</v>
      </c>
      <c r="H2735" t="s">
        <v>1654</v>
      </c>
      <c r="I2735" t="s">
        <v>1662</v>
      </c>
      <c r="J2735" t="s">
        <v>1668</v>
      </c>
      <c r="K2735" t="s">
        <v>1669</v>
      </c>
      <c r="L2735" t="s">
        <v>1670</v>
      </c>
      <c r="M2735" s="86">
        <v>40896</v>
      </c>
    </row>
    <row r="2736" spans="1:13" x14ac:dyDescent="0.2">
      <c r="A2736">
        <v>53953</v>
      </c>
      <c r="B2736" s="86">
        <v>39899</v>
      </c>
      <c r="C2736" t="s">
        <v>1666</v>
      </c>
      <c r="D2736">
        <v>36</v>
      </c>
      <c r="E2736">
        <v>307.64999999999998</v>
      </c>
      <c r="F2736" t="s">
        <v>1660</v>
      </c>
      <c r="G2736">
        <v>2.0099999999999998</v>
      </c>
      <c r="H2736" t="s">
        <v>1692</v>
      </c>
      <c r="I2736" t="s">
        <v>1667</v>
      </c>
      <c r="J2736" t="s">
        <v>1668</v>
      </c>
      <c r="K2736" t="s">
        <v>1679</v>
      </c>
      <c r="L2736" t="s">
        <v>1670</v>
      </c>
      <c r="M2736" s="86">
        <v>39900</v>
      </c>
    </row>
    <row r="2737" spans="1:13" x14ac:dyDescent="0.2">
      <c r="A2737">
        <v>43815</v>
      </c>
      <c r="B2737" s="86">
        <v>41073</v>
      </c>
      <c r="C2737" t="s">
        <v>1666</v>
      </c>
      <c r="D2737">
        <v>22</v>
      </c>
      <c r="E2737">
        <v>1251.4000000000001</v>
      </c>
      <c r="F2737" t="s">
        <v>1660</v>
      </c>
      <c r="G2737">
        <v>6.79</v>
      </c>
      <c r="H2737" t="s">
        <v>1654</v>
      </c>
      <c r="I2737" t="s">
        <v>1676</v>
      </c>
      <c r="J2737" t="s">
        <v>1668</v>
      </c>
      <c r="K2737" t="s">
        <v>1679</v>
      </c>
      <c r="L2737" t="s">
        <v>1658</v>
      </c>
      <c r="M2737" s="86">
        <v>41074</v>
      </c>
    </row>
    <row r="2738" spans="1:13" x14ac:dyDescent="0.2">
      <c r="A2738">
        <v>13920</v>
      </c>
      <c r="B2738" s="86">
        <v>40095</v>
      </c>
      <c r="C2738" t="s">
        <v>1671</v>
      </c>
      <c r="D2738">
        <v>25</v>
      </c>
      <c r="E2738">
        <v>901.32</v>
      </c>
      <c r="F2738" t="s">
        <v>1653</v>
      </c>
      <c r="G2738">
        <v>5.08</v>
      </c>
      <c r="H2738" t="s">
        <v>1693</v>
      </c>
      <c r="I2738" t="s">
        <v>1676</v>
      </c>
      <c r="J2738" t="s">
        <v>1668</v>
      </c>
      <c r="K2738" t="s">
        <v>1679</v>
      </c>
      <c r="L2738" t="s">
        <v>1670</v>
      </c>
      <c r="M2738" s="86">
        <v>40097</v>
      </c>
    </row>
    <row r="2739" spans="1:13" x14ac:dyDescent="0.2">
      <c r="A2739">
        <v>30659</v>
      </c>
      <c r="B2739" s="86">
        <v>40799</v>
      </c>
      <c r="C2739" t="s">
        <v>1671</v>
      </c>
      <c r="D2739">
        <v>45</v>
      </c>
      <c r="E2739">
        <v>3116.7714999999998</v>
      </c>
      <c r="F2739" t="s">
        <v>1660</v>
      </c>
      <c r="G2739">
        <v>0.99</v>
      </c>
      <c r="H2739" t="s">
        <v>1654</v>
      </c>
      <c r="I2739" t="s">
        <v>1667</v>
      </c>
      <c r="J2739" t="s">
        <v>1663</v>
      </c>
      <c r="K2739" t="s">
        <v>1664</v>
      </c>
      <c r="L2739" t="s">
        <v>1670</v>
      </c>
      <c r="M2739" s="86">
        <v>40801</v>
      </c>
    </row>
    <row r="2740" spans="1:13" x14ac:dyDescent="0.2">
      <c r="A2740">
        <v>3266</v>
      </c>
      <c r="B2740" s="86">
        <v>40618</v>
      </c>
      <c r="C2740" t="s">
        <v>1652</v>
      </c>
      <c r="D2740">
        <v>4</v>
      </c>
      <c r="E2740">
        <v>17.12</v>
      </c>
      <c r="F2740" t="s">
        <v>1660</v>
      </c>
      <c r="G2740">
        <v>1.49</v>
      </c>
      <c r="H2740" t="s">
        <v>1661</v>
      </c>
      <c r="I2740" t="s">
        <v>1667</v>
      </c>
      <c r="J2740" t="s">
        <v>1668</v>
      </c>
      <c r="K2740" t="s">
        <v>1682</v>
      </c>
      <c r="L2740" t="s">
        <v>1658</v>
      </c>
      <c r="M2740" s="86">
        <v>40622</v>
      </c>
    </row>
    <row r="2741" spans="1:13" x14ac:dyDescent="0.2">
      <c r="A2741">
        <v>59684</v>
      </c>
      <c r="B2741" s="86">
        <v>40541</v>
      </c>
      <c r="C2741" t="s">
        <v>1675</v>
      </c>
      <c r="D2741">
        <v>25</v>
      </c>
      <c r="E2741">
        <v>168.39</v>
      </c>
      <c r="F2741" t="s">
        <v>1660</v>
      </c>
      <c r="G2741">
        <v>9.68</v>
      </c>
      <c r="H2741" t="s">
        <v>1690</v>
      </c>
      <c r="I2741" t="s">
        <v>1667</v>
      </c>
      <c r="J2741" t="s">
        <v>1668</v>
      </c>
      <c r="K2741" t="s">
        <v>1679</v>
      </c>
      <c r="L2741" t="s">
        <v>1658</v>
      </c>
      <c r="M2741" s="86">
        <v>40542</v>
      </c>
    </row>
    <row r="2742" spans="1:13" x14ac:dyDescent="0.2">
      <c r="A2742">
        <v>6018</v>
      </c>
      <c r="B2742" s="86">
        <v>41139</v>
      </c>
      <c r="C2742" t="s">
        <v>1652</v>
      </c>
      <c r="D2742">
        <v>39</v>
      </c>
      <c r="E2742">
        <v>206.09</v>
      </c>
      <c r="F2742" t="s">
        <v>1660</v>
      </c>
      <c r="G2742">
        <v>2.0299999999999998</v>
      </c>
      <c r="H2742" t="s">
        <v>1688</v>
      </c>
      <c r="I2742" t="s">
        <v>1676</v>
      </c>
      <c r="J2742" t="s">
        <v>1656</v>
      </c>
      <c r="K2742" t="s">
        <v>1657</v>
      </c>
      <c r="L2742" t="s">
        <v>1670</v>
      </c>
      <c r="M2742" s="86">
        <v>41141</v>
      </c>
    </row>
    <row r="2743" spans="1:13" x14ac:dyDescent="0.2">
      <c r="A2743">
        <v>59491</v>
      </c>
      <c r="B2743" s="86">
        <v>40992</v>
      </c>
      <c r="C2743" t="s">
        <v>1659</v>
      </c>
      <c r="D2743">
        <v>31</v>
      </c>
      <c r="E2743">
        <v>12470.31</v>
      </c>
      <c r="F2743" t="s">
        <v>1660</v>
      </c>
      <c r="G2743">
        <v>19.989999999999998</v>
      </c>
      <c r="H2743" t="s">
        <v>1661</v>
      </c>
      <c r="I2743" t="s">
        <v>1676</v>
      </c>
      <c r="J2743" t="s">
        <v>1668</v>
      </c>
      <c r="K2743" t="s">
        <v>1682</v>
      </c>
      <c r="L2743" t="s">
        <v>1658</v>
      </c>
      <c r="M2743" s="86">
        <v>40995</v>
      </c>
    </row>
    <row r="2744" spans="1:13" x14ac:dyDescent="0.2">
      <c r="A2744">
        <v>29317</v>
      </c>
      <c r="B2744" s="86">
        <v>40818</v>
      </c>
      <c r="C2744" t="s">
        <v>1666</v>
      </c>
      <c r="D2744">
        <v>31</v>
      </c>
      <c r="E2744">
        <v>140.69</v>
      </c>
      <c r="F2744" t="s">
        <v>1660</v>
      </c>
      <c r="G2744">
        <v>0.7</v>
      </c>
      <c r="H2744" t="s">
        <v>1685</v>
      </c>
      <c r="I2744" t="s">
        <v>1667</v>
      </c>
      <c r="J2744" t="s">
        <v>1668</v>
      </c>
      <c r="K2744" t="s">
        <v>1700</v>
      </c>
      <c r="L2744" t="s">
        <v>1670</v>
      </c>
      <c r="M2744" s="86">
        <v>40818</v>
      </c>
    </row>
    <row r="2745" spans="1:13" x14ac:dyDescent="0.2">
      <c r="A2745">
        <v>58368</v>
      </c>
      <c r="B2745" s="86">
        <v>41099</v>
      </c>
      <c r="C2745" t="s">
        <v>1659</v>
      </c>
      <c r="D2745">
        <v>5</v>
      </c>
      <c r="E2745">
        <v>325.43</v>
      </c>
      <c r="F2745" t="s">
        <v>1653</v>
      </c>
      <c r="G2745">
        <v>6.88</v>
      </c>
      <c r="H2745" t="s">
        <v>1689</v>
      </c>
      <c r="I2745" t="s">
        <v>1667</v>
      </c>
      <c r="J2745" t="s">
        <v>1668</v>
      </c>
      <c r="K2745" t="s">
        <v>1694</v>
      </c>
      <c r="L2745" t="s">
        <v>1658</v>
      </c>
      <c r="M2745" s="86">
        <v>41099</v>
      </c>
    </row>
    <row r="2746" spans="1:13" x14ac:dyDescent="0.2">
      <c r="A2746">
        <v>57380</v>
      </c>
      <c r="B2746" s="86">
        <v>40836</v>
      </c>
      <c r="C2746" t="s">
        <v>1652</v>
      </c>
      <c r="D2746">
        <v>3</v>
      </c>
      <c r="E2746">
        <v>545.88</v>
      </c>
      <c r="F2746" t="s">
        <v>1672</v>
      </c>
      <c r="G2746">
        <v>52.2</v>
      </c>
      <c r="H2746" t="s">
        <v>1685</v>
      </c>
      <c r="I2746" t="s">
        <v>1655</v>
      </c>
      <c r="J2746" t="s">
        <v>1656</v>
      </c>
      <c r="K2746" t="s">
        <v>1691</v>
      </c>
      <c r="L2746" t="s">
        <v>1698</v>
      </c>
      <c r="M2746" s="86">
        <v>40840</v>
      </c>
    </row>
    <row r="2747" spans="1:13" x14ac:dyDescent="0.2">
      <c r="A2747">
        <v>21414</v>
      </c>
      <c r="B2747" s="86">
        <v>40667</v>
      </c>
      <c r="C2747" t="s">
        <v>1671</v>
      </c>
      <c r="D2747">
        <v>46</v>
      </c>
      <c r="E2747">
        <v>3644.6</v>
      </c>
      <c r="F2747" t="s">
        <v>1660</v>
      </c>
      <c r="G2747">
        <v>35</v>
      </c>
      <c r="H2747" t="s">
        <v>1661</v>
      </c>
      <c r="I2747" t="s">
        <v>1655</v>
      </c>
      <c r="J2747" t="s">
        <v>1668</v>
      </c>
      <c r="K2747" t="s">
        <v>1694</v>
      </c>
      <c r="L2747" t="s">
        <v>1687</v>
      </c>
      <c r="M2747" s="86">
        <v>40669</v>
      </c>
    </row>
    <row r="2748" spans="1:13" x14ac:dyDescent="0.2">
      <c r="A2748">
        <v>9152</v>
      </c>
      <c r="B2748" s="86">
        <v>40410</v>
      </c>
      <c r="C2748" t="s">
        <v>1666</v>
      </c>
      <c r="D2748">
        <v>43</v>
      </c>
      <c r="E2748">
        <v>292.80799999999999</v>
      </c>
      <c r="F2748" t="s">
        <v>1660</v>
      </c>
      <c r="G2748">
        <v>5.03</v>
      </c>
      <c r="H2748" t="s">
        <v>1690</v>
      </c>
      <c r="I2748" t="s">
        <v>1676</v>
      </c>
      <c r="J2748" t="s">
        <v>1663</v>
      </c>
      <c r="K2748" t="s">
        <v>1664</v>
      </c>
      <c r="L2748" t="s">
        <v>1665</v>
      </c>
      <c r="M2748" s="86">
        <v>40410</v>
      </c>
    </row>
    <row r="2749" spans="1:13" x14ac:dyDescent="0.2">
      <c r="A2749">
        <v>14528</v>
      </c>
      <c r="B2749" s="86">
        <v>39979</v>
      </c>
      <c r="C2749" t="s">
        <v>1671</v>
      </c>
      <c r="D2749">
        <v>14</v>
      </c>
      <c r="E2749">
        <v>78.44</v>
      </c>
      <c r="F2749" t="s">
        <v>1660</v>
      </c>
      <c r="G2749">
        <v>1.49</v>
      </c>
      <c r="H2749" t="s">
        <v>1692</v>
      </c>
      <c r="I2749" t="s">
        <v>1676</v>
      </c>
      <c r="J2749" t="s">
        <v>1668</v>
      </c>
      <c r="K2749" t="s">
        <v>1682</v>
      </c>
      <c r="L2749" t="s">
        <v>1658</v>
      </c>
      <c r="M2749" s="86">
        <v>39981</v>
      </c>
    </row>
    <row r="2750" spans="1:13" x14ac:dyDescent="0.2">
      <c r="A2750">
        <v>29860</v>
      </c>
      <c r="B2750" s="86">
        <v>40069</v>
      </c>
      <c r="C2750" t="s">
        <v>1671</v>
      </c>
      <c r="D2750">
        <v>48</v>
      </c>
      <c r="E2750">
        <v>8295.2900000000009</v>
      </c>
      <c r="F2750" t="s">
        <v>1660</v>
      </c>
      <c r="G2750">
        <v>19.989999999999998</v>
      </c>
      <c r="H2750" t="s">
        <v>1661</v>
      </c>
      <c r="I2750" t="s">
        <v>1676</v>
      </c>
      <c r="J2750" t="s">
        <v>1668</v>
      </c>
      <c r="K2750" t="s">
        <v>1694</v>
      </c>
      <c r="L2750" t="s">
        <v>1658</v>
      </c>
      <c r="M2750" s="86">
        <v>40072</v>
      </c>
    </row>
    <row r="2751" spans="1:13" x14ac:dyDescent="0.2">
      <c r="A2751">
        <v>46336</v>
      </c>
      <c r="B2751" s="86">
        <v>40753</v>
      </c>
      <c r="C2751" t="s">
        <v>1659</v>
      </c>
      <c r="D2751">
        <v>31</v>
      </c>
      <c r="E2751">
        <v>143.85</v>
      </c>
      <c r="F2751" t="s">
        <v>1660</v>
      </c>
      <c r="G2751">
        <v>0.71</v>
      </c>
      <c r="H2751" t="s">
        <v>1685</v>
      </c>
      <c r="I2751" t="s">
        <v>1655</v>
      </c>
      <c r="J2751" t="s">
        <v>1668</v>
      </c>
      <c r="K2751" t="s">
        <v>1669</v>
      </c>
      <c r="L2751" t="s">
        <v>1670</v>
      </c>
      <c r="M2751" s="86">
        <v>40755</v>
      </c>
    </row>
    <row r="2752" spans="1:13" x14ac:dyDescent="0.2">
      <c r="A2752">
        <v>10944</v>
      </c>
      <c r="B2752" s="86">
        <v>40859</v>
      </c>
      <c r="C2752" t="s">
        <v>1659</v>
      </c>
      <c r="D2752">
        <v>9</v>
      </c>
      <c r="E2752">
        <v>181.66</v>
      </c>
      <c r="F2752" t="s">
        <v>1660</v>
      </c>
      <c r="G2752">
        <v>8.51</v>
      </c>
      <c r="H2752" t="s">
        <v>1654</v>
      </c>
      <c r="I2752" t="s">
        <v>1662</v>
      </c>
      <c r="J2752" t="s">
        <v>1663</v>
      </c>
      <c r="K2752" t="s">
        <v>1695</v>
      </c>
      <c r="L2752" t="s">
        <v>1665</v>
      </c>
      <c r="M2752" s="86">
        <v>40861</v>
      </c>
    </row>
    <row r="2753" spans="1:13" x14ac:dyDescent="0.2">
      <c r="A2753">
        <v>14242</v>
      </c>
      <c r="B2753" s="86">
        <v>40671</v>
      </c>
      <c r="C2753" t="s">
        <v>1659</v>
      </c>
      <c r="D2753">
        <v>35</v>
      </c>
      <c r="E2753">
        <v>1078.58</v>
      </c>
      <c r="F2753" t="s">
        <v>1660</v>
      </c>
      <c r="G2753">
        <v>4</v>
      </c>
      <c r="H2753" t="s">
        <v>1688</v>
      </c>
      <c r="I2753" t="s">
        <v>1667</v>
      </c>
      <c r="J2753" t="s">
        <v>1663</v>
      </c>
      <c r="K2753" t="s">
        <v>1677</v>
      </c>
      <c r="L2753" t="s">
        <v>1658</v>
      </c>
      <c r="M2753" s="86">
        <v>40673</v>
      </c>
    </row>
    <row r="2754" spans="1:13" x14ac:dyDescent="0.2">
      <c r="A2754">
        <v>2885</v>
      </c>
      <c r="B2754" s="86">
        <v>41170</v>
      </c>
      <c r="C2754" t="s">
        <v>1666</v>
      </c>
      <c r="D2754">
        <v>46</v>
      </c>
      <c r="E2754">
        <v>712.18</v>
      </c>
      <c r="F2754" t="s">
        <v>1660</v>
      </c>
      <c r="G2754">
        <v>5.41</v>
      </c>
      <c r="H2754" t="s">
        <v>1693</v>
      </c>
      <c r="I2754" t="s">
        <v>1676</v>
      </c>
      <c r="J2754" t="s">
        <v>1668</v>
      </c>
      <c r="K2754" t="s">
        <v>1694</v>
      </c>
      <c r="L2754" t="s">
        <v>1658</v>
      </c>
      <c r="M2754" s="86">
        <v>41172</v>
      </c>
    </row>
    <row r="2755" spans="1:13" x14ac:dyDescent="0.2">
      <c r="A2755">
        <v>49797</v>
      </c>
      <c r="B2755" s="86">
        <v>40610</v>
      </c>
      <c r="C2755" t="s">
        <v>1666</v>
      </c>
      <c r="D2755">
        <v>26</v>
      </c>
      <c r="E2755">
        <v>171.68</v>
      </c>
      <c r="F2755" t="s">
        <v>1653</v>
      </c>
      <c r="G2755">
        <v>8.19</v>
      </c>
      <c r="H2755" t="s">
        <v>1661</v>
      </c>
      <c r="I2755" t="s">
        <v>1662</v>
      </c>
      <c r="J2755" t="s">
        <v>1668</v>
      </c>
      <c r="K2755" t="s">
        <v>1679</v>
      </c>
      <c r="L2755" t="s">
        <v>1658</v>
      </c>
      <c r="M2755" s="86">
        <v>40611</v>
      </c>
    </row>
    <row r="2756" spans="1:13" x14ac:dyDescent="0.2">
      <c r="A2756">
        <v>51553</v>
      </c>
      <c r="B2756" s="86">
        <v>40874</v>
      </c>
      <c r="C2756" t="s">
        <v>1666</v>
      </c>
      <c r="D2756">
        <v>13</v>
      </c>
      <c r="E2756">
        <v>73.97</v>
      </c>
      <c r="F2756" t="s">
        <v>1660</v>
      </c>
      <c r="G2756">
        <v>5.67</v>
      </c>
      <c r="H2756" t="s">
        <v>1685</v>
      </c>
      <c r="I2756" t="s">
        <v>1662</v>
      </c>
      <c r="J2756" t="s">
        <v>1668</v>
      </c>
      <c r="K2756" t="s">
        <v>1679</v>
      </c>
      <c r="L2756" t="s">
        <v>1658</v>
      </c>
      <c r="M2756" s="86">
        <v>40877</v>
      </c>
    </row>
    <row r="2757" spans="1:13" x14ac:dyDescent="0.2">
      <c r="A2757">
        <v>28992</v>
      </c>
      <c r="B2757" s="86">
        <v>40805</v>
      </c>
      <c r="C2757" t="s">
        <v>1671</v>
      </c>
      <c r="D2757">
        <v>41</v>
      </c>
      <c r="E2757">
        <v>6863.95</v>
      </c>
      <c r="F2757" t="s">
        <v>1653</v>
      </c>
      <c r="G2757">
        <v>19.989999999999998</v>
      </c>
      <c r="H2757" t="s">
        <v>1683</v>
      </c>
      <c r="I2757" t="s">
        <v>1655</v>
      </c>
      <c r="J2757" t="s">
        <v>1668</v>
      </c>
      <c r="K2757" t="s">
        <v>1694</v>
      </c>
      <c r="L2757" t="s">
        <v>1658</v>
      </c>
      <c r="M2757" s="86">
        <v>40806</v>
      </c>
    </row>
    <row r="2758" spans="1:13" x14ac:dyDescent="0.2">
      <c r="A2758">
        <v>42528</v>
      </c>
      <c r="B2758" s="86">
        <v>40232</v>
      </c>
      <c r="C2758" t="s">
        <v>1675</v>
      </c>
      <c r="D2758">
        <v>29</v>
      </c>
      <c r="E2758">
        <v>200.7</v>
      </c>
      <c r="F2758" t="s">
        <v>1660</v>
      </c>
      <c r="G2758">
        <v>9.17</v>
      </c>
      <c r="H2758" t="s">
        <v>1683</v>
      </c>
      <c r="I2758" t="s">
        <v>1655</v>
      </c>
      <c r="J2758" t="s">
        <v>1668</v>
      </c>
      <c r="K2758" t="s">
        <v>1679</v>
      </c>
      <c r="L2758" t="s">
        <v>1658</v>
      </c>
      <c r="M2758" s="86">
        <v>40233</v>
      </c>
    </row>
    <row r="2759" spans="1:13" x14ac:dyDescent="0.2">
      <c r="A2759">
        <v>48643</v>
      </c>
      <c r="B2759" s="86">
        <v>41200</v>
      </c>
      <c r="C2759" t="s">
        <v>1675</v>
      </c>
      <c r="D2759">
        <v>14</v>
      </c>
      <c r="E2759">
        <v>9171.7099999999991</v>
      </c>
      <c r="F2759" t="s">
        <v>1672</v>
      </c>
      <c r="G2759">
        <v>55.3</v>
      </c>
      <c r="H2759" t="s">
        <v>1693</v>
      </c>
      <c r="I2759" t="s">
        <v>1676</v>
      </c>
      <c r="J2759" t="s">
        <v>1663</v>
      </c>
      <c r="K2759" t="s">
        <v>1695</v>
      </c>
      <c r="L2759" t="s">
        <v>1674</v>
      </c>
      <c r="M2759" s="86">
        <v>41202</v>
      </c>
    </row>
    <row r="2760" spans="1:13" x14ac:dyDescent="0.2">
      <c r="A2760">
        <v>35139</v>
      </c>
      <c r="B2760" s="86">
        <v>40196</v>
      </c>
      <c r="C2760" t="s">
        <v>1659</v>
      </c>
      <c r="D2760">
        <v>3</v>
      </c>
      <c r="E2760">
        <v>10380.34</v>
      </c>
      <c r="F2760" t="s">
        <v>1672</v>
      </c>
      <c r="G2760">
        <v>8.73</v>
      </c>
      <c r="H2760" t="s">
        <v>1654</v>
      </c>
      <c r="I2760" t="s">
        <v>1676</v>
      </c>
      <c r="J2760" t="s">
        <v>1663</v>
      </c>
      <c r="K2760" t="s">
        <v>1695</v>
      </c>
      <c r="L2760" t="s">
        <v>1698</v>
      </c>
      <c r="M2760" s="86">
        <v>40197</v>
      </c>
    </row>
    <row r="2761" spans="1:13" x14ac:dyDescent="0.2">
      <c r="A2761">
        <v>4545</v>
      </c>
      <c r="B2761" s="86">
        <v>40194</v>
      </c>
      <c r="C2761" t="s">
        <v>1666</v>
      </c>
      <c r="D2761">
        <v>33</v>
      </c>
      <c r="E2761">
        <v>126.38</v>
      </c>
      <c r="F2761" t="s">
        <v>1660</v>
      </c>
      <c r="G2761">
        <v>1.3</v>
      </c>
      <c r="H2761" t="s">
        <v>1661</v>
      </c>
      <c r="I2761" t="s">
        <v>1662</v>
      </c>
      <c r="J2761" t="s">
        <v>1668</v>
      </c>
      <c r="K2761" t="s">
        <v>1679</v>
      </c>
      <c r="L2761" t="s">
        <v>1670</v>
      </c>
      <c r="M2761" s="86">
        <v>40196</v>
      </c>
    </row>
    <row r="2762" spans="1:13" x14ac:dyDescent="0.2">
      <c r="A2762">
        <v>49798</v>
      </c>
      <c r="B2762" s="86">
        <v>41251</v>
      </c>
      <c r="C2762" t="s">
        <v>1671</v>
      </c>
      <c r="D2762">
        <v>29</v>
      </c>
      <c r="E2762">
        <v>321.5</v>
      </c>
      <c r="F2762" t="s">
        <v>1660</v>
      </c>
      <c r="G2762">
        <v>3.37</v>
      </c>
      <c r="H2762" t="s">
        <v>1685</v>
      </c>
      <c r="I2762" t="s">
        <v>1676</v>
      </c>
      <c r="J2762" t="s">
        <v>1668</v>
      </c>
      <c r="K2762" t="s">
        <v>1684</v>
      </c>
      <c r="L2762" t="s">
        <v>1680</v>
      </c>
      <c r="M2762" s="86">
        <v>41251</v>
      </c>
    </row>
    <row r="2763" spans="1:13" x14ac:dyDescent="0.2">
      <c r="A2763">
        <v>42343</v>
      </c>
      <c r="B2763" s="86">
        <v>40039</v>
      </c>
      <c r="C2763" t="s">
        <v>1671</v>
      </c>
      <c r="D2763">
        <v>46</v>
      </c>
      <c r="E2763">
        <v>3412.08</v>
      </c>
      <c r="F2763" t="s">
        <v>1672</v>
      </c>
      <c r="G2763">
        <v>26.85</v>
      </c>
      <c r="H2763" t="s">
        <v>1654</v>
      </c>
      <c r="I2763" t="s">
        <v>1667</v>
      </c>
      <c r="J2763" t="s">
        <v>1656</v>
      </c>
      <c r="K2763" t="s">
        <v>1701</v>
      </c>
      <c r="L2763" t="s">
        <v>1698</v>
      </c>
      <c r="M2763" s="86">
        <v>40041</v>
      </c>
    </row>
    <row r="2764" spans="1:13" x14ac:dyDescent="0.2">
      <c r="A2764">
        <v>13476</v>
      </c>
      <c r="B2764" s="86">
        <v>40467</v>
      </c>
      <c r="C2764" t="s">
        <v>1666</v>
      </c>
      <c r="D2764">
        <v>3</v>
      </c>
      <c r="E2764">
        <v>173.33</v>
      </c>
      <c r="F2764" t="s">
        <v>1660</v>
      </c>
      <c r="G2764">
        <v>19.989999999999998</v>
      </c>
      <c r="H2764" t="s">
        <v>1692</v>
      </c>
      <c r="I2764" t="s">
        <v>1676</v>
      </c>
      <c r="J2764" t="s">
        <v>1668</v>
      </c>
      <c r="K2764" t="s">
        <v>1694</v>
      </c>
      <c r="L2764" t="s">
        <v>1658</v>
      </c>
      <c r="M2764" s="86">
        <v>40468</v>
      </c>
    </row>
    <row r="2765" spans="1:13" x14ac:dyDescent="0.2">
      <c r="A2765">
        <v>20674</v>
      </c>
      <c r="B2765" s="86">
        <v>40520</v>
      </c>
      <c r="C2765" t="s">
        <v>1659</v>
      </c>
      <c r="D2765">
        <v>37</v>
      </c>
      <c r="E2765">
        <v>17717.34</v>
      </c>
      <c r="F2765" t="s">
        <v>1672</v>
      </c>
      <c r="G2765">
        <v>69.3</v>
      </c>
      <c r="H2765" t="s">
        <v>1661</v>
      </c>
      <c r="I2765" t="s">
        <v>1667</v>
      </c>
      <c r="J2765" t="s">
        <v>1663</v>
      </c>
      <c r="K2765" t="s">
        <v>1695</v>
      </c>
      <c r="L2765" t="s">
        <v>1674</v>
      </c>
      <c r="M2765" s="86">
        <v>40521</v>
      </c>
    </row>
    <row r="2766" spans="1:13" x14ac:dyDescent="0.2">
      <c r="A2766">
        <v>45410</v>
      </c>
      <c r="B2766" s="86">
        <v>40044</v>
      </c>
      <c r="C2766" t="s">
        <v>1652</v>
      </c>
      <c r="D2766">
        <v>19</v>
      </c>
      <c r="E2766">
        <v>991.36</v>
      </c>
      <c r="F2766" t="s">
        <v>1660</v>
      </c>
      <c r="G2766">
        <v>19.989999999999998</v>
      </c>
      <c r="H2766" t="s">
        <v>1688</v>
      </c>
      <c r="I2766" t="s">
        <v>1667</v>
      </c>
      <c r="J2766" t="s">
        <v>1668</v>
      </c>
      <c r="K2766" t="s">
        <v>1694</v>
      </c>
      <c r="L2766" t="s">
        <v>1658</v>
      </c>
      <c r="M2766" s="86">
        <v>40049</v>
      </c>
    </row>
    <row r="2767" spans="1:13" x14ac:dyDescent="0.2">
      <c r="A2767">
        <v>6823</v>
      </c>
      <c r="B2767" s="86">
        <v>40015</v>
      </c>
      <c r="C2767" t="s">
        <v>1666</v>
      </c>
      <c r="D2767">
        <v>50</v>
      </c>
      <c r="E2767">
        <v>1262.72</v>
      </c>
      <c r="F2767" t="s">
        <v>1660</v>
      </c>
      <c r="G2767">
        <v>2.99</v>
      </c>
      <c r="H2767" t="s">
        <v>1661</v>
      </c>
      <c r="I2767" t="s">
        <v>1662</v>
      </c>
      <c r="J2767" t="s">
        <v>1668</v>
      </c>
      <c r="K2767" t="s">
        <v>1682</v>
      </c>
      <c r="L2767" t="s">
        <v>1658</v>
      </c>
      <c r="M2767" s="86">
        <v>40016</v>
      </c>
    </row>
    <row r="2768" spans="1:13" x14ac:dyDescent="0.2">
      <c r="A2768">
        <v>28033</v>
      </c>
      <c r="B2768" s="86">
        <v>40435</v>
      </c>
      <c r="C2768" t="s">
        <v>1659</v>
      </c>
      <c r="D2768">
        <v>16</v>
      </c>
      <c r="E2768">
        <v>2826.9</v>
      </c>
      <c r="F2768" t="s">
        <v>1672</v>
      </c>
      <c r="G2768">
        <v>26.2</v>
      </c>
      <c r="H2768" t="s">
        <v>1661</v>
      </c>
      <c r="I2768" t="s">
        <v>1667</v>
      </c>
      <c r="J2768" t="s">
        <v>1656</v>
      </c>
      <c r="K2768" t="s">
        <v>1673</v>
      </c>
      <c r="L2768" t="s">
        <v>1674</v>
      </c>
      <c r="M2768" s="86">
        <v>40437</v>
      </c>
    </row>
    <row r="2769" spans="1:13" x14ac:dyDescent="0.2">
      <c r="A2769">
        <v>12934</v>
      </c>
      <c r="B2769" s="86">
        <v>39877</v>
      </c>
      <c r="C2769" t="s">
        <v>1666</v>
      </c>
      <c r="D2769">
        <v>27</v>
      </c>
      <c r="E2769">
        <v>96.99</v>
      </c>
      <c r="F2769" t="s">
        <v>1653</v>
      </c>
      <c r="G2769">
        <v>3.97</v>
      </c>
      <c r="H2769" t="s">
        <v>1689</v>
      </c>
      <c r="I2769" t="s">
        <v>1667</v>
      </c>
      <c r="J2769" t="s">
        <v>1668</v>
      </c>
      <c r="K2769" t="s">
        <v>1669</v>
      </c>
      <c r="L2769" t="s">
        <v>1670</v>
      </c>
      <c r="M2769" s="86">
        <v>39878</v>
      </c>
    </row>
    <row r="2770" spans="1:13" x14ac:dyDescent="0.2">
      <c r="A2770">
        <v>39143</v>
      </c>
      <c r="B2770" s="86">
        <v>41005</v>
      </c>
      <c r="C2770" t="s">
        <v>1666</v>
      </c>
      <c r="D2770">
        <v>46</v>
      </c>
      <c r="E2770">
        <v>6730.07</v>
      </c>
      <c r="F2770" t="s">
        <v>1672</v>
      </c>
      <c r="G2770">
        <v>66.27</v>
      </c>
      <c r="H2770" t="s">
        <v>1688</v>
      </c>
      <c r="I2770" t="s">
        <v>1655</v>
      </c>
      <c r="J2770" t="s">
        <v>1656</v>
      </c>
      <c r="K2770" t="s">
        <v>1701</v>
      </c>
      <c r="L2770" t="s">
        <v>1698</v>
      </c>
      <c r="M2770" s="86">
        <v>41005</v>
      </c>
    </row>
    <row r="2771" spans="1:13" x14ac:dyDescent="0.2">
      <c r="A2771">
        <v>59361</v>
      </c>
      <c r="B2771" s="86">
        <v>41150</v>
      </c>
      <c r="C2771" t="s">
        <v>1659</v>
      </c>
      <c r="D2771">
        <v>45</v>
      </c>
      <c r="E2771">
        <v>1008.34</v>
      </c>
      <c r="F2771" t="s">
        <v>1660</v>
      </c>
      <c r="G2771">
        <v>6.3</v>
      </c>
      <c r="H2771" t="s">
        <v>1690</v>
      </c>
      <c r="I2771" t="s">
        <v>1655</v>
      </c>
      <c r="J2771" t="s">
        <v>1663</v>
      </c>
      <c r="K2771" t="s">
        <v>1695</v>
      </c>
      <c r="L2771" t="s">
        <v>1665</v>
      </c>
      <c r="M2771" s="86">
        <v>41152</v>
      </c>
    </row>
    <row r="2772" spans="1:13" x14ac:dyDescent="0.2">
      <c r="A2772">
        <v>44772</v>
      </c>
      <c r="B2772" s="86">
        <v>39903</v>
      </c>
      <c r="C2772" t="s">
        <v>1666</v>
      </c>
      <c r="D2772">
        <v>1</v>
      </c>
      <c r="E2772">
        <v>54.076999999999998</v>
      </c>
      <c r="F2772" t="s">
        <v>1653</v>
      </c>
      <c r="G2772">
        <v>5</v>
      </c>
      <c r="H2772" t="s">
        <v>1678</v>
      </c>
      <c r="I2772" t="s">
        <v>1667</v>
      </c>
      <c r="J2772" t="s">
        <v>1663</v>
      </c>
      <c r="K2772" t="s">
        <v>1664</v>
      </c>
      <c r="L2772" t="s">
        <v>1680</v>
      </c>
      <c r="M2772" s="86">
        <v>39905</v>
      </c>
    </row>
    <row r="2773" spans="1:13" x14ac:dyDescent="0.2">
      <c r="A2773">
        <v>31590</v>
      </c>
      <c r="B2773" s="86">
        <v>40334</v>
      </c>
      <c r="C2773" t="s">
        <v>1671</v>
      </c>
      <c r="D2773">
        <v>5</v>
      </c>
      <c r="E2773">
        <v>43.49</v>
      </c>
      <c r="F2773" t="s">
        <v>1660</v>
      </c>
      <c r="G2773">
        <v>1.99</v>
      </c>
      <c r="H2773" t="s">
        <v>1681</v>
      </c>
      <c r="I2773" t="s">
        <v>1667</v>
      </c>
      <c r="J2773" t="s">
        <v>1663</v>
      </c>
      <c r="K2773" t="s">
        <v>1677</v>
      </c>
      <c r="L2773" t="s">
        <v>1680</v>
      </c>
      <c r="M2773" s="86">
        <v>40335</v>
      </c>
    </row>
    <row r="2774" spans="1:13" x14ac:dyDescent="0.2">
      <c r="A2774">
        <v>2503</v>
      </c>
      <c r="B2774" s="86">
        <v>40348</v>
      </c>
      <c r="C2774" t="s">
        <v>1675</v>
      </c>
      <c r="D2774">
        <v>9</v>
      </c>
      <c r="E2774">
        <v>162.15450000000001</v>
      </c>
      <c r="F2774" t="s">
        <v>1660</v>
      </c>
      <c r="G2774">
        <v>4.8099999999999996</v>
      </c>
      <c r="H2774" t="s">
        <v>1685</v>
      </c>
      <c r="I2774" t="s">
        <v>1667</v>
      </c>
      <c r="J2774" t="s">
        <v>1663</v>
      </c>
      <c r="K2774" t="s">
        <v>1664</v>
      </c>
      <c r="L2774" t="s">
        <v>1665</v>
      </c>
      <c r="M2774" s="86">
        <v>40350</v>
      </c>
    </row>
    <row r="2775" spans="1:13" x14ac:dyDescent="0.2">
      <c r="A2775">
        <v>57734</v>
      </c>
      <c r="B2775" s="86">
        <v>40072</v>
      </c>
      <c r="C2775" t="s">
        <v>1659</v>
      </c>
      <c r="D2775">
        <v>27</v>
      </c>
      <c r="E2775">
        <v>453.89</v>
      </c>
      <c r="F2775" t="s">
        <v>1660</v>
      </c>
      <c r="G2775">
        <v>12.39</v>
      </c>
      <c r="H2775" t="s">
        <v>1654</v>
      </c>
      <c r="I2775" t="s">
        <v>1662</v>
      </c>
      <c r="J2775" t="s">
        <v>1668</v>
      </c>
      <c r="K2775" t="s">
        <v>1696</v>
      </c>
      <c r="L2775" t="s">
        <v>1658</v>
      </c>
      <c r="M2775" s="86">
        <v>40074</v>
      </c>
    </row>
    <row r="2776" spans="1:13" x14ac:dyDescent="0.2">
      <c r="A2776">
        <v>52230</v>
      </c>
      <c r="B2776" s="86">
        <v>41151</v>
      </c>
      <c r="C2776" t="s">
        <v>1671</v>
      </c>
      <c r="D2776">
        <v>29</v>
      </c>
      <c r="E2776">
        <v>2700.78</v>
      </c>
      <c r="F2776" t="s">
        <v>1672</v>
      </c>
      <c r="G2776">
        <v>58.2</v>
      </c>
      <c r="H2776" t="s">
        <v>1685</v>
      </c>
      <c r="I2776" t="s">
        <v>1655</v>
      </c>
      <c r="J2776" t="s">
        <v>1656</v>
      </c>
      <c r="K2776" t="s">
        <v>1673</v>
      </c>
      <c r="L2776" t="s">
        <v>1674</v>
      </c>
      <c r="M2776" s="86">
        <v>41153</v>
      </c>
    </row>
    <row r="2777" spans="1:13" x14ac:dyDescent="0.2">
      <c r="A2777">
        <v>23301</v>
      </c>
      <c r="B2777" s="86">
        <v>40651</v>
      </c>
      <c r="C2777" t="s">
        <v>1659</v>
      </c>
      <c r="D2777">
        <v>3</v>
      </c>
      <c r="E2777">
        <v>23.44</v>
      </c>
      <c r="F2777" t="s">
        <v>1660</v>
      </c>
      <c r="G2777">
        <v>5.2</v>
      </c>
      <c r="H2777" t="s">
        <v>1681</v>
      </c>
      <c r="I2777" t="s">
        <v>1667</v>
      </c>
      <c r="J2777" t="s">
        <v>1668</v>
      </c>
      <c r="K2777" t="s">
        <v>1679</v>
      </c>
      <c r="L2777" t="s">
        <v>1658</v>
      </c>
      <c r="M2777" s="86">
        <v>40653</v>
      </c>
    </row>
    <row r="2778" spans="1:13" x14ac:dyDescent="0.2">
      <c r="A2778">
        <v>56581</v>
      </c>
      <c r="B2778" s="86">
        <v>39852</v>
      </c>
      <c r="C2778" t="s">
        <v>1659</v>
      </c>
      <c r="D2778">
        <v>20</v>
      </c>
      <c r="E2778">
        <v>2026.01</v>
      </c>
      <c r="F2778" t="s">
        <v>1653</v>
      </c>
      <c r="G2778">
        <v>13.99</v>
      </c>
      <c r="H2778" t="s">
        <v>1685</v>
      </c>
      <c r="I2778" t="s">
        <v>1655</v>
      </c>
      <c r="J2778" t="s">
        <v>1656</v>
      </c>
      <c r="K2778" t="s">
        <v>1657</v>
      </c>
      <c r="L2778" t="s">
        <v>1665</v>
      </c>
      <c r="M2778" s="86">
        <v>39855</v>
      </c>
    </row>
    <row r="2779" spans="1:13" x14ac:dyDescent="0.2">
      <c r="A2779">
        <v>59234</v>
      </c>
      <c r="B2779" s="86">
        <v>41119</v>
      </c>
      <c r="C2779" t="s">
        <v>1652</v>
      </c>
      <c r="D2779">
        <v>16</v>
      </c>
      <c r="E2779">
        <v>797.24</v>
      </c>
      <c r="F2779" t="s">
        <v>1672</v>
      </c>
      <c r="G2779">
        <v>14.19</v>
      </c>
      <c r="H2779" t="s">
        <v>1689</v>
      </c>
      <c r="I2779" t="s">
        <v>1667</v>
      </c>
      <c r="J2779" t="s">
        <v>1656</v>
      </c>
      <c r="K2779" t="s">
        <v>1673</v>
      </c>
      <c r="L2779" t="s">
        <v>1674</v>
      </c>
      <c r="M2779" s="86">
        <v>41124</v>
      </c>
    </row>
    <row r="2780" spans="1:13" x14ac:dyDescent="0.2">
      <c r="A2780">
        <v>24162</v>
      </c>
      <c r="B2780" s="86">
        <v>40047</v>
      </c>
      <c r="C2780" t="s">
        <v>1666</v>
      </c>
      <c r="D2780">
        <v>1</v>
      </c>
      <c r="E2780">
        <v>10.94</v>
      </c>
      <c r="F2780" t="s">
        <v>1660</v>
      </c>
      <c r="G2780">
        <v>2.0299999999999998</v>
      </c>
      <c r="H2780" t="s">
        <v>1690</v>
      </c>
      <c r="I2780" t="s">
        <v>1662</v>
      </c>
      <c r="J2780" t="s">
        <v>1668</v>
      </c>
      <c r="K2780" t="s">
        <v>1679</v>
      </c>
      <c r="L2780" t="s">
        <v>1670</v>
      </c>
      <c r="M2780" s="86">
        <v>40049</v>
      </c>
    </row>
    <row r="2781" spans="1:13" x14ac:dyDescent="0.2">
      <c r="A2781">
        <v>1444</v>
      </c>
      <c r="B2781" s="86">
        <v>40152</v>
      </c>
      <c r="C2781" t="s">
        <v>1675</v>
      </c>
      <c r="D2781">
        <v>13</v>
      </c>
      <c r="E2781">
        <v>15823.27</v>
      </c>
      <c r="F2781" t="s">
        <v>1672</v>
      </c>
      <c r="G2781">
        <v>14.7</v>
      </c>
      <c r="H2781" t="s">
        <v>1661</v>
      </c>
      <c r="I2781" t="s">
        <v>1676</v>
      </c>
      <c r="J2781" t="s">
        <v>1663</v>
      </c>
      <c r="K2781" t="s">
        <v>1695</v>
      </c>
      <c r="L2781" t="s">
        <v>1674</v>
      </c>
      <c r="M2781" s="86">
        <v>40155</v>
      </c>
    </row>
    <row r="2782" spans="1:13" x14ac:dyDescent="0.2">
      <c r="A2782">
        <v>44422</v>
      </c>
      <c r="B2782" s="86">
        <v>41012</v>
      </c>
      <c r="C2782" t="s">
        <v>1675</v>
      </c>
      <c r="D2782">
        <v>1</v>
      </c>
      <c r="E2782">
        <v>15.72</v>
      </c>
      <c r="F2782" t="s">
        <v>1660</v>
      </c>
      <c r="G2782">
        <v>4.5</v>
      </c>
      <c r="H2782" t="s">
        <v>1690</v>
      </c>
      <c r="I2782" t="s">
        <v>1667</v>
      </c>
      <c r="J2782" t="s">
        <v>1668</v>
      </c>
      <c r="K2782" t="s">
        <v>1702</v>
      </c>
      <c r="L2782" t="s">
        <v>1658</v>
      </c>
      <c r="M2782" s="86">
        <v>41014</v>
      </c>
    </row>
    <row r="2783" spans="1:13" x14ac:dyDescent="0.2">
      <c r="A2783">
        <v>34788</v>
      </c>
      <c r="B2783" s="86">
        <v>40126</v>
      </c>
      <c r="C2783" t="s">
        <v>1659</v>
      </c>
      <c r="D2783">
        <v>4</v>
      </c>
      <c r="E2783">
        <v>30.47</v>
      </c>
      <c r="F2783" t="s">
        <v>1660</v>
      </c>
      <c r="G2783">
        <v>5.15</v>
      </c>
      <c r="H2783" t="s">
        <v>1661</v>
      </c>
      <c r="I2783" t="s">
        <v>1667</v>
      </c>
      <c r="J2783" t="s">
        <v>1668</v>
      </c>
      <c r="K2783" t="s">
        <v>1679</v>
      </c>
      <c r="L2783" t="s">
        <v>1658</v>
      </c>
      <c r="M2783" s="86">
        <v>40128</v>
      </c>
    </row>
    <row r="2784" spans="1:13" x14ac:dyDescent="0.2">
      <c r="A2784">
        <v>28064</v>
      </c>
      <c r="B2784" s="86">
        <v>40423</v>
      </c>
      <c r="C2784" t="s">
        <v>1675</v>
      </c>
      <c r="D2784">
        <v>43</v>
      </c>
      <c r="E2784">
        <v>856.45</v>
      </c>
      <c r="F2784" t="s">
        <v>1660</v>
      </c>
      <c r="G2784">
        <v>4.0999999999999996</v>
      </c>
      <c r="H2784" t="s">
        <v>1661</v>
      </c>
      <c r="I2784" t="s">
        <v>1676</v>
      </c>
      <c r="J2784" t="s">
        <v>1668</v>
      </c>
      <c r="K2784" t="s">
        <v>1669</v>
      </c>
      <c r="L2784" t="s">
        <v>1670</v>
      </c>
      <c r="M2784" s="86">
        <v>40423</v>
      </c>
    </row>
    <row r="2785" spans="1:13" x14ac:dyDescent="0.2">
      <c r="A2785">
        <v>25315</v>
      </c>
      <c r="B2785" s="86">
        <v>40514</v>
      </c>
      <c r="C2785" t="s">
        <v>1652</v>
      </c>
      <c r="D2785">
        <v>21</v>
      </c>
      <c r="E2785">
        <v>61.76</v>
      </c>
      <c r="F2785" t="s">
        <v>1660</v>
      </c>
      <c r="G2785">
        <v>0.93</v>
      </c>
      <c r="H2785" t="s">
        <v>1689</v>
      </c>
      <c r="I2785" t="s">
        <v>1655</v>
      </c>
      <c r="J2785" t="s">
        <v>1668</v>
      </c>
      <c r="K2785" t="s">
        <v>1669</v>
      </c>
      <c r="L2785" t="s">
        <v>1670</v>
      </c>
      <c r="M2785" s="86">
        <v>40514</v>
      </c>
    </row>
    <row r="2786" spans="1:13" x14ac:dyDescent="0.2">
      <c r="A2786">
        <v>17253</v>
      </c>
      <c r="B2786" s="86">
        <v>40772</v>
      </c>
      <c r="C2786" t="s">
        <v>1671</v>
      </c>
      <c r="D2786">
        <v>13</v>
      </c>
      <c r="E2786">
        <v>50.19</v>
      </c>
      <c r="F2786" t="s">
        <v>1660</v>
      </c>
      <c r="G2786">
        <v>6.83</v>
      </c>
      <c r="H2786" t="s">
        <v>1685</v>
      </c>
      <c r="I2786" t="s">
        <v>1667</v>
      </c>
      <c r="J2786" t="s">
        <v>1668</v>
      </c>
      <c r="K2786" t="s">
        <v>1682</v>
      </c>
      <c r="L2786" t="s">
        <v>1658</v>
      </c>
      <c r="M2786" s="86">
        <v>40774</v>
      </c>
    </row>
    <row r="2787" spans="1:13" x14ac:dyDescent="0.2">
      <c r="A2787">
        <v>19232</v>
      </c>
      <c r="B2787" s="86">
        <v>40006</v>
      </c>
      <c r="C2787" t="s">
        <v>1652</v>
      </c>
      <c r="D2787">
        <v>43</v>
      </c>
      <c r="E2787">
        <v>265.38</v>
      </c>
      <c r="F2787" t="s">
        <v>1660</v>
      </c>
      <c r="G2787">
        <v>5.22</v>
      </c>
      <c r="H2787" t="s">
        <v>1688</v>
      </c>
      <c r="I2787" t="s">
        <v>1662</v>
      </c>
      <c r="J2787" t="s">
        <v>1656</v>
      </c>
      <c r="K2787" t="s">
        <v>1657</v>
      </c>
      <c r="L2787" t="s">
        <v>1658</v>
      </c>
      <c r="M2787" s="86">
        <v>40011</v>
      </c>
    </row>
    <row r="2788" spans="1:13" x14ac:dyDescent="0.2">
      <c r="A2788">
        <v>41991</v>
      </c>
      <c r="B2788" s="86">
        <v>40895</v>
      </c>
      <c r="C2788" t="s">
        <v>1652</v>
      </c>
      <c r="D2788">
        <v>18</v>
      </c>
      <c r="E2788">
        <v>813.9</v>
      </c>
      <c r="F2788" t="s">
        <v>1660</v>
      </c>
      <c r="G2788">
        <v>4.8</v>
      </c>
      <c r="H2788" t="s">
        <v>1689</v>
      </c>
      <c r="I2788" t="s">
        <v>1667</v>
      </c>
      <c r="J2788" t="s">
        <v>1656</v>
      </c>
      <c r="K2788" t="s">
        <v>1657</v>
      </c>
      <c r="L2788" t="s">
        <v>1670</v>
      </c>
      <c r="M2788" s="86">
        <v>40899</v>
      </c>
    </row>
    <row r="2789" spans="1:13" x14ac:dyDescent="0.2">
      <c r="A2789">
        <v>38598</v>
      </c>
      <c r="B2789" s="86">
        <v>40040</v>
      </c>
      <c r="C2789" t="s">
        <v>1652</v>
      </c>
      <c r="D2789">
        <v>27</v>
      </c>
      <c r="E2789">
        <v>451.52</v>
      </c>
      <c r="F2789" t="s">
        <v>1660</v>
      </c>
      <c r="G2789">
        <v>11.28</v>
      </c>
      <c r="H2789" t="s">
        <v>1685</v>
      </c>
      <c r="I2789" t="s">
        <v>1655</v>
      </c>
      <c r="J2789" t="s">
        <v>1663</v>
      </c>
      <c r="K2789" t="s">
        <v>1695</v>
      </c>
      <c r="L2789" t="s">
        <v>1665</v>
      </c>
      <c r="M2789" s="86">
        <v>40047</v>
      </c>
    </row>
    <row r="2790" spans="1:13" x14ac:dyDescent="0.2">
      <c r="A2790">
        <v>24228</v>
      </c>
      <c r="B2790" s="86">
        <v>40011</v>
      </c>
      <c r="C2790" t="s">
        <v>1652</v>
      </c>
      <c r="D2790">
        <v>31</v>
      </c>
      <c r="E2790">
        <v>60.64</v>
      </c>
      <c r="F2790" t="s">
        <v>1660</v>
      </c>
      <c r="G2790">
        <v>2.58</v>
      </c>
      <c r="H2790" t="s">
        <v>1683</v>
      </c>
      <c r="I2790" t="s">
        <v>1676</v>
      </c>
      <c r="J2790" t="s">
        <v>1668</v>
      </c>
      <c r="K2790" t="s">
        <v>1700</v>
      </c>
      <c r="L2790" t="s">
        <v>1670</v>
      </c>
      <c r="M2790" s="86">
        <v>40015</v>
      </c>
    </row>
    <row r="2791" spans="1:13" x14ac:dyDescent="0.2">
      <c r="A2791">
        <v>27879</v>
      </c>
      <c r="B2791" s="86">
        <v>40235</v>
      </c>
      <c r="C2791" t="s">
        <v>1675</v>
      </c>
      <c r="D2791">
        <v>44</v>
      </c>
      <c r="E2791">
        <v>669.01</v>
      </c>
      <c r="F2791" t="s">
        <v>1660</v>
      </c>
      <c r="G2791">
        <v>1.39</v>
      </c>
      <c r="H2791" t="s">
        <v>1693</v>
      </c>
      <c r="I2791" t="s">
        <v>1662</v>
      </c>
      <c r="J2791" t="s">
        <v>1668</v>
      </c>
      <c r="K2791" t="s">
        <v>1696</v>
      </c>
      <c r="L2791" t="s">
        <v>1658</v>
      </c>
      <c r="M2791" s="86">
        <v>40236</v>
      </c>
    </row>
    <row r="2792" spans="1:13" x14ac:dyDescent="0.2">
      <c r="A2792">
        <v>5221</v>
      </c>
      <c r="B2792" s="86">
        <v>40702</v>
      </c>
      <c r="C2792" t="s">
        <v>1666</v>
      </c>
      <c r="D2792">
        <v>48</v>
      </c>
      <c r="E2792">
        <v>1347.63</v>
      </c>
      <c r="F2792" t="s">
        <v>1660</v>
      </c>
      <c r="G2792">
        <v>1.99</v>
      </c>
      <c r="H2792" t="s">
        <v>1688</v>
      </c>
      <c r="I2792" t="s">
        <v>1667</v>
      </c>
      <c r="J2792" t="s">
        <v>1663</v>
      </c>
      <c r="K2792" t="s">
        <v>1677</v>
      </c>
      <c r="L2792" t="s">
        <v>1680</v>
      </c>
      <c r="M2792" s="86">
        <v>40704</v>
      </c>
    </row>
    <row r="2793" spans="1:13" x14ac:dyDescent="0.2">
      <c r="A2793">
        <v>24227</v>
      </c>
      <c r="B2793" s="86">
        <v>40406</v>
      </c>
      <c r="C2793" t="s">
        <v>1675</v>
      </c>
      <c r="D2793">
        <v>24</v>
      </c>
      <c r="E2793">
        <v>1840.8534999999999</v>
      </c>
      <c r="F2793" t="s">
        <v>1660</v>
      </c>
      <c r="G2793">
        <v>2.79</v>
      </c>
      <c r="H2793" t="s">
        <v>1693</v>
      </c>
      <c r="I2793" t="s">
        <v>1655</v>
      </c>
      <c r="J2793" t="s">
        <v>1663</v>
      </c>
      <c r="K2793" t="s">
        <v>1664</v>
      </c>
      <c r="L2793" t="s">
        <v>1658</v>
      </c>
      <c r="M2793" s="86">
        <v>40408</v>
      </c>
    </row>
    <row r="2794" spans="1:13" x14ac:dyDescent="0.2">
      <c r="A2794">
        <v>17764</v>
      </c>
      <c r="B2794" s="86">
        <v>40072</v>
      </c>
      <c r="C2794" t="s">
        <v>1652</v>
      </c>
      <c r="D2794">
        <v>27</v>
      </c>
      <c r="E2794">
        <v>644.4</v>
      </c>
      <c r="F2794" t="s">
        <v>1660</v>
      </c>
      <c r="G2794">
        <v>16.87</v>
      </c>
      <c r="H2794" t="s">
        <v>1678</v>
      </c>
      <c r="I2794" t="s">
        <v>1676</v>
      </c>
      <c r="J2794" t="s">
        <v>1668</v>
      </c>
      <c r="K2794" t="s">
        <v>1679</v>
      </c>
      <c r="L2794" t="s">
        <v>1658</v>
      </c>
      <c r="M2794" s="86">
        <v>40072</v>
      </c>
    </row>
    <row r="2795" spans="1:13" x14ac:dyDescent="0.2">
      <c r="A2795">
        <v>22182</v>
      </c>
      <c r="B2795" s="86">
        <v>41157</v>
      </c>
      <c r="C2795" t="s">
        <v>1675</v>
      </c>
      <c r="D2795">
        <v>4</v>
      </c>
      <c r="E2795">
        <v>55.97</v>
      </c>
      <c r="F2795" t="s">
        <v>1660</v>
      </c>
      <c r="G2795">
        <v>7.17</v>
      </c>
      <c r="H2795" t="s">
        <v>1688</v>
      </c>
      <c r="I2795" t="s">
        <v>1662</v>
      </c>
      <c r="J2795" t="s">
        <v>1668</v>
      </c>
      <c r="K2795" t="s">
        <v>1682</v>
      </c>
      <c r="L2795" t="s">
        <v>1658</v>
      </c>
      <c r="M2795" s="86">
        <v>41158</v>
      </c>
    </row>
    <row r="2796" spans="1:13" x14ac:dyDescent="0.2">
      <c r="A2796">
        <v>47938</v>
      </c>
      <c r="B2796" s="86">
        <v>39988</v>
      </c>
      <c r="C2796" t="s">
        <v>1652</v>
      </c>
      <c r="D2796">
        <v>17</v>
      </c>
      <c r="E2796">
        <v>283.65350000000001</v>
      </c>
      <c r="F2796" t="s">
        <v>1660</v>
      </c>
      <c r="G2796">
        <v>2.5</v>
      </c>
      <c r="H2796" t="s">
        <v>1690</v>
      </c>
      <c r="I2796" t="s">
        <v>1667</v>
      </c>
      <c r="J2796" t="s">
        <v>1663</v>
      </c>
      <c r="K2796" t="s">
        <v>1664</v>
      </c>
      <c r="L2796" t="s">
        <v>1670</v>
      </c>
      <c r="M2796" s="86">
        <v>39995</v>
      </c>
    </row>
    <row r="2797" spans="1:13" x14ac:dyDescent="0.2">
      <c r="A2797">
        <v>32513</v>
      </c>
      <c r="B2797" s="86">
        <v>40941</v>
      </c>
      <c r="C2797" t="s">
        <v>1652</v>
      </c>
      <c r="D2797">
        <v>23</v>
      </c>
      <c r="E2797">
        <v>3982.21</v>
      </c>
      <c r="F2797" t="s">
        <v>1660</v>
      </c>
      <c r="G2797">
        <v>19.989999999999998</v>
      </c>
      <c r="H2797" t="s">
        <v>1654</v>
      </c>
      <c r="I2797" t="s">
        <v>1667</v>
      </c>
      <c r="J2797" t="s">
        <v>1668</v>
      </c>
      <c r="K2797" t="s">
        <v>1682</v>
      </c>
      <c r="L2797" t="s">
        <v>1658</v>
      </c>
      <c r="M2797" s="86">
        <v>40946</v>
      </c>
    </row>
    <row r="2798" spans="1:13" x14ac:dyDescent="0.2">
      <c r="A2798">
        <v>40134</v>
      </c>
      <c r="B2798" s="86">
        <v>40825</v>
      </c>
      <c r="C2798" t="s">
        <v>1652</v>
      </c>
      <c r="D2798">
        <v>1</v>
      </c>
      <c r="E2798">
        <v>9.75</v>
      </c>
      <c r="F2798" t="s">
        <v>1660</v>
      </c>
      <c r="G2798">
        <v>4.72</v>
      </c>
      <c r="H2798" t="s">
        <v>1654</v>
      </c>
      <c r="I2798" t="s">
        <v>1662</v>
      </c>
      <c r="J2798" t="s">
        <v>1668</v>
      </c>
      <c r="K2798" t="s">
        <v>1679</v>
      </c>
      <c r="L2798" t="s">
        <v>1658</v>
      </c>
      <c r="M2798" s="86">
        <v>40830</v>
      </c>
    </row>
    <row r="2799" spans="1:13" x14ac:dyDescent="0.2">
      <c r="A2799">
        <v>25475</v>
      </c>
      <c r="B2799" s="86">
        <v>39907</v>
      </c>
      <c r="C2799" t="s">
        <v>1671</v>
      </c>
      <c r="D2799">
        <v>49</v>
      </c>
      <c r="E2799">
        <v>305.95999999999998</v>
      </c>
      <c r="F2799" t="s">
        <v>1660</v>
      </c>
      <c r="G2799">
        <v>7.49</v>
      </c>
      <c r="H2799" t="s">
        <v>1654</v>
      </c>
      <c r="I2799" t="s">
        <v>1676</v>
      </c>
      <c r="J2799" t="s">
        <v>1668</v>
      </c>
      <c r="K2799" t="s">
        <v>1679</v>
      </c>
      <c r="L2799" t="s">
        <v>1658</v>
      </c>
      <c r="M2799" s="86">
        <v>39907</v>
      </c>
    </row>
    <row r="2800" spans="1:13" x14ac:dyDescent="0.2">
      <c r="A2800">
        <v>24705</v>
      </c>
      <c r="B2800" s="86">
        <v>40801</v>
      </c>
      <c r="C2800" t="s">
        <v>1671</v>
      </c>
      <c r="D2800">
        <v>15</v>
      </c>
      <c r="E2800">
        <v>466.28</v>
      </c>
      <c r="F2800" t="s">
        <v>1660</v>
      </c>
      <c r="G2800">
        <v>1.99</v>
      </c>
      <c r="H2800" t="s">
        <v>1685</v>
      </c>
      <c r="I2800" t="s">
        <v>1655</v>
      </c>
      <c r="J2800" t="s">
        <v>1663</v>
      </c>
      <c r="K2800" t="s">
        <v>1677</v>
      </c>
      <c r="L2800" t="s">
        <v>1680</v>
      </c>
      <c r="M2800" s="86">
        <v>40803</v>
      </c>
    </row>
    <row r="2801" spans="1:13" x14ac:dyDescent="0.2">
      <c r="A2801">
        <v>47714</v>
      </c>
      <c r="B2801" s="86">
        <v>40612</v>
      </c>
      <c r="C2801" t="s">
        <v>1675</v>
      </c>
      <c r="D2801">
        <v>29</v>
      </c>
      <c r="E2801">
        <v>2946.05</v>
      </c>
      <c r="F2801" t="s">
        <v>1672</v>
      </c>
      <c r="G2801">
        <v>41.64</v>
      </c>
      <c r="H2801" t="s">
        <v>1661</v>
      </c>
      <c r="I2801" t="s">
        <v>1667</v>
      </c>
      <c r="J2801" t="s">
        <v>1656</v>
      </c>
      <c r="K2801" t="s">
        <v>1691</v>
      </c>
      <c r="L2801" t="s">
        <v>1698</v>
      </c>
      <c r="M2801" s="86">
        <v>40613</v>
      </c>
    </row>
    <row r="2802" spans="1:13" x14ac:dyDescent="0.2">
      <c r="A2802">
        <v>26948</v>
      </c>
      <c r="B2802" s="86">
        <v>40869</v>
      </c>
      <c r="C2802" t="s">
        <v>1659</v>
      </c>
      <c r="D2802">
        <v>38</v>
      </c>
      <c r="E2802">
        <v>273.89</v>
      </c>
      <c r="F2802" t="s">
        <v>1660</v>
      </c>
      <c r="G2802">
        <v>7.72</v>
      </c>
      <c r="H2802" t="s">
        <v>1688</v>
      </c>
      <c r="I2802" t="s">
        <v>1676</v>
      </c>
      <c r="J2802" t="s">
        <v>1668</v>
      </c>
      <c r="K2802" t="s">
        <v>1682</v>
      </c>
      <c r="L2802" t="s">
        <v>1658</v>
      </c>
      <c r="M2802" s="86">
        <v>40870</v>
      </c>
    </row>
    <row r="2803" spans="1:13" x14ac:dyDescent="0.2">
      <c r="A2803">
        <v>55431</v>
      </c>
      <c r="B2803" s="86">
        <v>41068</v>
      </c>
      <c r="C2803" t="s">
        <v>1666</v>
      </c>
      <c r="D2803">
        <v>13</v>
      </c>
      <c r="E2803">
        <v>3723.99</v>
      </c>
      <c r="F2803" t="s">
        <v>1660</v>
      </c>
      <c r="G2803">
        <v>19.989999999999998</v>
      </c>
      <c r="H2803" t="s">
        <v>1661</v>
      </c>
      <c r="I2803" t="s">
        <v>1667</v>
      </c>
      <c r="J2803" t="s">
        <v>1668</v>
      </c>
      <c r="K2803" t="s">
        <v>1702</v>
      </c>
      <c r="L2803" t="s">
        <v>1658</v>
      </c>
      <c r="M2803" s="86">
        <v>41069</v>
      </c>
    </row>
    <row r="2804" spans="1:13" x14ac:dyDescent="0.2">
      <c r="A2804">
        <v>3942</v>
      </c>
      <c r="B2804" s="86">
        <v>40356</v>
      </c>
      <c r="C2804" t="s">
        <v>1666</v>
      </c>
      <c r="D2804">
        <v>22</v>
      </c>
      <c r="E2804">
        <v>1559.7755</v>
      </c>
      <c r="F2804" t="s">
        <v>1660</v>
      </c>
      <c r="G2804">
        <v>0.99</v>
      </c>
      <c r="H2804" t="s">
        <v>1703</v>
      </c>
      <c r="I2804" t="s">
        <v>1662</v>
      </c>
      <c r="J2804" t="s">
        <v>1663</v>
      </c>
      <c r="K2804" t="s">
        <v>1664</v>
      </c>
      <c r="L2804" t="s">
        <v>1670</v>
      </c>
      <c r="M2804" s="86">
        <v>40357</v>
      </c>
    </row>
    <row r="2805" spans="1:13" x14ac:dyDescent="0.2">
      <c r="A2805">
        <v>30981</v>
      </c>
      <c r="B2805" s="86">
        <v>40589</v>
      </c>
      <c r="C2805" t="s">
        <v>1652</v>
      </c>
      <c r="D2805">
        <v>22</v>
      </c>
      <c r="E2805">
        <v>3653.22</v>
      </c>
      <c r="F2805" t="s">
        <v>1672</v>
      </c>
      <c r="G2805">
        <v>30</v>
      </c>
      <c r="H2805" t="s">
        <v>1661</v>
      </c>
      <c r="I2805" t="s">
        <v>1676</v>
      </c>
      <c r="J2805" t="s">
        <v>1656</v>
      </c>
      <c r="K2805" t="s">
        <v>1673</v>
      </c>
      <c r="L2805" t="s">
        <v>1674</v>
      </c>
      <c r="M2805" s="86">
        <v>40591</v>
      </c>
    </row>
    <row r="2806" spans="1:13" x14ac:dyDescent="0.2">
      <c r="A2806">
        <v>2532</v>
      </c>
      <c r="B2806" s="86">
        <v>40826</v>
      </c>
      <c r="C2806" t="s">
        <v>1659</v>
      </c>
      <c r="D2806">
        <v>39</v>
      </c>
      <c r="E2806">
        <v>282.07</v>
      </c>
      <c r="F2806" t="s">
        <v>1660</v>
      </c>
      <c r="G2806">
        <v>0.49</v>
      </c>
      <c r="H2806" t="s">
        <v>1699</v>
      </c>
      <c r="I2806" t="s">
        <v>1667</v>
      </c>
      <c r="J2806" t="s">
        <v>1668</v>
      </c>
      <c r="K2806" t="s">
        <v>1697</v>
      </c>
      <c r="L2806" t="s">
        <v>1658</v>
      </c>
      <c r="M2806" s="86">
        <v>40827</v>
      </c>
    </row>
    <row r="2807" spans="1:13" x14ac:dyDescent="0.2">
      <c r="A2807">
        <v>37541</v>
      </c>
      <c r="B2807" s="86">
        <v>40235</v>
      </c>
      <c r="C2807" t="s">
        <v>1675</v>
      </c>
      <c r="D2807">
        <v>18</v>
      </c>
      <c r="E2807">
        <v>1373.11</v>
      </c>
      <c r="F2807" t="s">
        <v>1660</v>
      </c>
      <c r="G2807">
        <v>35</v>
      </c>
      <c r="H2807" t="s">
        <v>1678</v>
      </c>
      <c r="I2807" t="s">
        <v>1662</v>
      </c>
      <c r="J2807" t="s">
        <v>1668</v>
      </c>
      <c r="K2807" t="s">
        <v>1694</v>
      </c>
      <c r="L2807" t="s">
        <v>1687</v>
      </c>
      <c r="M2807" s="86">
        <v>40237</v>
      </c>
    </row>
    <row r="2808" spans="1:13" x14ac:dyDescent="0.2">
      <c r="A2808">
        <v>19586</v>
      </c>
      <c r="B2808" s="86">
        <v>41214</v>
      </c>
      <c r="C2808" t="s">
        <v>1666</v>
      </c>
      <c r="D2808">
        <v>36</v>
      </c>
      <c r="E2808">
        <v>70.63</v>
      </c>
      <c r="F2808" t="s">
        <v>1660</v>
      </c>
      <c r="G2808">
        <v>2.56</v>
      </c>
      <c r="H2808" t="s">
        <v>1690</v>
      </c>
      <c r="I2808" t="s">
        <v>1676</v>
      </c>
      <c r="J2808" t="s">
        <v>1668</v>
      </c>
      <c r="K2808" t="s">
        <v>1684</v>
      </c>
      <c r="L2808" t="s">
        <v>1680</v>
      </c>
      <c r="M2808" s="86">
        <v>41216</v>
      </c>
    </row>
    <row r="2809" spans="1:13" x14ac:dyDescent="0.2">
      <c r="A2809">
        <v>56484</v>
      </c>
      <c r="B2809" s="86">
        <v>40868</v>
      </c>
      <c r="C2809" t="s">
        <v>1666</v>
      </c>
      <c r="D2809">
        <v>6</v>
      </c>
      <c r="E2809">
        <v>176.58</v>
      </c>
      <c r="F2809" t="s">
        <v>1660</v>
      </c>
      <c r="G2809">
        <v>2.99</v>
      </c>
      <c r="H2809" t="s">
        <v>1654</v>
      </c>
      <c r="I2809" t="s">
        <v>1662</v>
      </c>
      <c r="J2809" t="s">
        <v>1668</v>
      </c>
      <c r="K2809" t="s">
        <v>1682</v>
      </c>
      <c r="L2809" t="s">
        <v>1658</v>
      </c>
      <c r="M2809" s="86">
        <v>40869</v>
      </c>
    </row>
    <row r="2810" spans="1:13" x14ac:dyDescent="0.2">
      <c r="A2810">
        <v>40065</v>
      </c>
      <c r="B2810" s="86">
        <v>40956</v>
      </c>
      <c r="C2810" t="s">
        <v>1659</v>
      </c>
      <c r="D2810">
        <v>4</v>
      </c>
      <c r="E2810">
        <v>76.865499999999997</v>
      </c>
      <c r="F2810" t="s">
        <v>1653</v>
      </c>
      <c r="G2810">
        <v>0.99</v>
      </c>
      <c r="H2810" t="s">
        <v>1685</v>
      </c>
      <c r="I2810" t="s">
        <v>1655</v>
      </c>
      <c r="J2810" t="s">
        <v>1663</v>
      </c>
      <c r="K2810" t="s">
        <v>1664</v>
      </c>
      <c r="L2810" t="s">
        <v>1670</v>
      </c>
      <c r="M2810" s="86">
        <v>40957</v>
      </c>
    </row>
    <row r="2811" spans="1:13" x14ac:dyDescent="0.2">
      <c r="A2811">
        <v>42564</v>
      </c>
      <c r="B2811" s="86">
        <v>41164</v>
      </c>
      <c r="C2811" t="s">
        <v>1652</v>
      </c>
      <c r="D2811">
        <v>35</v>
      </c>
      <c r="E2811">
        <v>7468.86</v>
      </c>
      <c r="F2811" t="s">
        <v>1672</v>
      </c>
      <c r="G2811">
        <v>23.76</v>
      </c>
      <c r="H2811" t="s">
        <v>1678</v>
      </c>
      <c r="I2811" t="s">
        <v>1662</v>
      </c>
      <c r="J2811" t="s">
        <v>1656</v>
      </c>
      <c r="K2811" t="s">
        <v>1673</v>
      </c>
      <c r="L2811" t="s">
        <v>1674</v>
      </c>
      <c r="M2811" s="86">
        <v>41171</v>
      </c>
    </row>
    <row r="2812" spans="1:13" x14ac:dyDescent="0.2">
      <c r="A2812">
        <v>52261</v>
      </c>
      <c r="B2812" s="86">
        <v>40654</v>
      </c>
      <c r="C2812" t="s">
        <v>1666</v>
      </c>
      <c r="D2812">
        <v>49</v>
      </c>
      <c r="E2812">
        <v>10261.25</v>
      </c>
      <c r="F2812" t="s">
        <v>1672</v>
      </c>
      <c r="G2812">
        <v>52.2</v>
      </c>
      <c r="H2812" t="s">
        <v>1681</v>
      </c>
      <c r="I2812" t="s">
        <v>1676</v>
      </c>
      <c r="J2812" t="s">
        <v>1656</v>
      </c>
      <c r="K2812" t="s">
        <v>1691</v>
      </c>
      <c r="L2812" t="s">
        <v>1698</v>
      </c>
      <c r="M2812" s="86">
        <v>40655</v>
      </c>
    </row>
    <row r="2813" spans="1:13" x14ac:dyDescent="0.2">
      <c r="A2813">
        <v>13795</v>
      </c>
      <c r="B2813" s="86">
        <v>40643</v>
      </c>
      <c r="C2813" t="s">
        <v>1666</v>
      </c>
      <c r="D2813">
        <v>37</v>
      </c>
      <c r="E2813">
        <v>1302.99</v>
      </c>
      <c r="F2813" t="s">
        <v>1660</v>
      </c>
      <c r="G2813">
        <v>5.09</v>
      </c>
      <c r="H2813" t="s">
        <v>1678</v>
      </c>
      <c r="I2813" t="s">
        <v>1662</v>
      </c>
      <c r="J2813" t="s">
        <v>1668</v>
      </c>
      <c r="K2813" t="s">
        <v>1679</v>
      </c>
      <c r="L2813" t="s">
        <v>1658</v>
      </c>
      <c r="M2813" s="86">
        <v>40644</v>
      </c>
    </row>
    <row r="2814" spans="1:13" x14ac:dyDescent="0.2">
      <c r="A2814">
        <v>38498</v>
      </c>
      <c r="B2814" s="86">
        <v>41026</v>
      </c>
      <c r="C2814" t="s">
        <v>1671</v>
      </c>
      <c r="D2814">
        <v>1</v>
      </c>
      <c r="E2814">
        <v>43.9</v>
      </c>
      <c r="F2814" t="s">
        <v>1660</v>
      </c>
      <c r="G2814">
        <v>4.2699999999999996</v>
      </c>
      <c r="H2814" t="s">
        <v>1661</v>
      </c>
      <c r="I2814" t="s">
        <v>1667</v>
      </c>
      <c r="J2814" t="s">
        <v>1668</v>
      </c>
      <c r="K2814" t="s">
        <v>1669</v>
      </c>
      <c r="L2814" t="s">
        <v>1670</v>
      </c>
      <c r="M2814" s="86">
        <v>41029</v>
      </c>
    </row>
    <row r="2815" spans="1:13" x14ac:dyDescent="0.2">
      <c r="A2815">
        <v>59553</v>
      </c>
      <c r="B2815" s="86">
        <v>40494</v>
      </c>
      <c r="C2815" t="s">
        <v>1666</v>
      </c>
      <c r="D2815">
        <v>15</v>
      </c>
      <c r="E2815">
        <v>171.57</v>
      </c>
      <c r="F2815" t="s">
        <v>1660</v>
      </c>
      <c r="G2815">
        <v>5.01</v>
      </c>
      <c r="H2815" t="s">
        <v>1654</v>
      </c>
      <c r="I2815" t="s">
        <v>1662</v>
      </c>
      <c r="J2815" t="s">
        <v>1668</v>
      </c>
      <c r="K2815" t="s">
        <v>1679</v>
      </c>
      <c r="L2815" t="s">
        <v>1658</v>
      </c>
      <c r="M2815" s="86">
        <v>40495</v>
      </c>
    </row>
    <row r="2816" spans="1:13" x14ac:dyDescent="0.2">
      <c r="A2816">
        <v>32323</v>
      </c>
      <c r="B2816" s="86">
        <v>40382</v>
      </c>
      <c r="C2816" t="s">
        <v>1659</v>
      </c>
      <c r="D2816">
        <v>3</v>
      </c>
      <c r="E2816">
        <v>28.75</v>
      </c>
      <c r="F2816" t="s">
        <v>1660</v>
      </c>
      <c r="G2816">
        <v>3.62</v>
      </c>
      <c r="H2816" t="s">
        <v>1661</v>
      </c>
      <c r="I2816" t="s">
        <v>1662</v>
      </c>
      <c r="J2816" t="s">
        <v>1663</v>
      </c>
      <c r="K2816" t="s">
        <v>1677</v>
      </c>
      <c r="L2816" t="s">
        <v>1680</v>
      </c>
      <c r="M2816" s="86">
        <v>40383</v>
      </c>
    </row>
    <row r="2817" spans="1:13" x14ac:dyDescent="0.2">
      <c r="A2817">
        <v>58658</v>
      </c>
      <c r="B2817" s="86">
        <v>41071</v>
      </c>
      <c r="C2817" t="s">
        <v>1675</v>
      </c>
      <c r="D2817">
        <v>46</v>
      </c>
      <c r="E2817">
        <v>760.80100000000004</v>
      </c>
      <c r="F2817" t="s">
        <v>1660</v>
      </c>
      <c r="G2817">
        <v>0.99</v>
      </c>
      <c r="H2817" t="s">
        <v>1685</v>
      </c>
      <c r="I2817" t="s">
        <v>1655</v>
      </c>
      <c r="J2817" t="s">
        <v>1663</v>
      </c>
      <c r="K2817" t="s">
        <v>1664</v>
      </c>
      <c r="L2817" t="s">
        <v>1670</v>
      </c>
      <c r="M2817" s="86">
        <v>41073</v>
      </c>
    </row>
    <row r="2818" spans="1:13" x14ac:dyDescent="0.2">
      <c r="A2818">
        <v>3750</v>
      </c>
      <c r="B2818" s="86">
        <v>40662</v>
      </c>
      <c r="C2818" t="s">
        <v>1675</v>
      </c>
      <c r="D2818">
        <v>12</v>
      </c>
      <c r="E2818">
        <v>76.16</v>
      </c>
      <c r="F2818" t="s">
        <v>1660</v>
      </c>
      <c r="G2818">
        <v>5.2</v>
      </c>
      <c r="H2818" t="s">
        <v>1683</v>
      </c>
      <c r="I2818" t="s">
        <v>1662</v>
      </c>
      <c r="J2818" t="s">
        <v>1668</v>
      </c>
      <c r="K2818" t="s">
        <v>1679</v>
      </c>
      <c r="L2818" t="s">
        <v>1658</v>
      </c>
      <c r="M2818" s="86">
        <v>40664</v>
      </c>
    </row>
    <row r="2819" spans="1:13" x14ac:dyDescent="0.2">
      <c r="A2819">
        <v>41413</v>
      </c>
      <c r="B2819" s="86">
        <v>40863</v>
      </c>
      <c r="C2819" t="s">
        <v>1652</v>
      </c>
      <c r="D2819">
        <v>17</v>
      </c>
      <c r="E2819">
        <v>10134.549999999999</v>
      </c>
      <c r="F2819" t="s">
        <v>1660</v>
      </c>
      <c r="G2819">
        <v>24.49</v>
      </c>
      <c r="H2819" t="s">
        <v>1654</v>
      </c>
      <c r="I2819" t="s">
        <v>1667</v>
      </c>
      <c r="J2819" t="s">
        <v>1663</v>
      </c>
      <c r="K2819" t="s">
        <v>1686</v>
      </c>
      <c r="L2819" t="s">
        <v>1687</v>
      </c>
      <c r="M2819" s="86">
        <v>40870</v>
      </c>
    </row>
    <row r="2820" spans="1:13" x14ac:dyDescent="0.2">
      <c r="A2820">
        <v>38372</v>
      </c>
      <c r="B2820" s="86">
        <v>40313</v>
      </c>
      <c r="C2820" t="s">
        <v>1659</v>
      </c>
      <c r="D2820">
        <v>33</v>
      </c>
      <c r="E2820">
        <v>310.99</v>
      </c>
      <c r="F2820" t="s">
        <v>1660</v>
      </c>
      <c r="G2820">
        <v>2.0299999999999998</v>
      </c>
      <c r="H2820" t="s">
        <v>1703</v>
      </c>
      <c r="I2820" t="s">
        <v>1655</v>
      </c>
      <c r="J2820" t="s">
        <v>1668</v>
      </c>
      <c r="K2820" t="s">
        <v>1679</v>
      </c>
      <c r="L2820" t="s">
        <v>1670</v>
      </c>
      <c r="M2820" s="86">
        <v>40314</v>
      </c>
    </row>
    <row r="2821" spans="1:13" x14ac:dyDescent="0.2">
      <c r="A2821">
        <v>4321</v>
      </c>
      <c r="B2821" s="86">
        <v>40011</v>
      </c>
      <c r="C2821" t="s">
        <v>1675</v>
      </c>
      <c r="D2821">
        <v>47</v>
      </c>
      <c r="E2821">
        <v>1505.57</v>
      </c>
      <c r="F2821" t="s">
        <v>1653</v>
      </c>
      <c r="G2821">
        <v>19.989999999999998</v>
      </c>
      <c r="H2821" t="s">
        <v>1661</v>
      </c>
      <c r="I2821" t="s">
        <v>1667</v>
      </c>
      <c r="J2821" t="s">
        <v>1668</v>
      </c>
      <c r="K2821" t="s">
        <v>1697</v>
      </c>
      <c r="L2821" t="s">
        <v>1658</v>
      </c>
      <c r="M2821" s="86">
        <v>40013</v>
      </c>
    </row>
    <row r="2822" spans="1:13" x14ac:dyDescent="0.2">
      <c r="A2822">
        <v>20933</v>
      </c>
      <c r="B2822" s="86">
        <v>41147</v>
      </c>
      <c r="C2822" t="s">
        <v>1659</v>
      </c>
      <c r="D2822">
        <v>45</v>
      </c>
      <c r="E2822">
        <v>2079.4740000000002</v>
      </c>
      <c r="F2822" t="s">
        <v>1660</v>
      </c>
      <c r="G2822">
        <v>5</v>
      </c>
      <c r="H2822" t="s">
        <v>1693</v>
      </c>
      <c r="I2822" t="s">
        <v>1667</v>
      </c>
      <c r="J2822" t="s">
        <v>1663</v>
      </c>
      <c r="K2822" t="s">
        <v>1664</v>
      </c>
      <c r="L2822" t="s">
        <v>1680</v>
      </c>
      <c r="M2822" s="86">
        <v>41149</v>
      </c>
    </row>
    <row r="2823" spans="1:13" x14ac:dyDescent="0.2">
      <c r="A2823">
        <v>1575</v>
      </c>
      <c r="B2823" s="86">
        <v>40798</v>
      </c>
      <c r="C2823" t="s">
        <v>1675</v>
      </c>
      <c r="D2823">
        <v>26</v>
      </c>
      <c r="E2823">
        <v>133.65</v>
      </c>
      <c r="F2823" t="s">
        <v>1660</v>
      </c>
      <c r="G2823">
        <v>0.8</v>
      </c>
      <c r="H2823" t="s">
        <v>1681</v>
      </c>
      <c r="I2823" t="s">
        <v>1662</v>
      </c>
      <c r="J2823" t="s">
        <v>1668</v>
      </c>
      <c r="K2823" t="s">
        <v>1679</v>
      </c>
      <c r="L2823" t="s">
        <v>1670</v>
      </c>
      <c r="M2823" s="86">
        <v>40800</v>
      </c>
    </row>
    <row r="2824" spans="1:13" x14ac:dyDescent="0.2">
      <c r="A2824">
        <v>55686</v>
      </c>
      <c r="B2824" s="86">
        <v>40627</v>
      </c>
      <c r="C2824" t="s">
        <v>1671</v>
      </c>
      <c r="D2824">
        <v>2</v>
      </c>
      <c r="E2824">
        <v>162.49</v>
      </c>
      <c r="F2824" t="s">
        <v>1660</v>
      </c>
      <c r="G2824">
        <v>0.99</v>
      </c>
      <c r="H2824" t="s">
        <v>1688</v>
      </c>
      <c r="I2824" t="s">
        <v>1667</v>
      </c>
      <c r="J2824" t="s">
        <v>1668</v>
      </c>
      <c r="K2824" t="s">
        <v>1702</v>
      </c>
      <c r="L2824" t="s">
        <v>1658</v>
      </c>
      <c r="M2824" s="86">
        <v>40630</v>
      </c>
    </row>
    <row r="2825" spans="1:13" x14ac:dyDescent="0.2">
      <c r="A2825">
        <v>16229</v>
      </c>
      <c r="B2825" s="86">
        <v>39901</v>
      </c>
      <c r="C2825" t="s">
        <v>1659</v>
      </c>
      <c r="D2825">
        <v>19</v>
      </c>
      <c r="E2825">
        <v>568.74350000000004</v>
      </c>
      <c r="F2825" t="s">
        <v>1660</v>
      </c>
      <c r="G2825">
        <v>3.3</v>
      </c>
      <c r="H2825" t="s">
        <v>1692</v>
      </c>
      <c r="I2825" t="s">
        <v>1662</v>
      </c>
      <c r="J2825" t="s">
        <v>1663</v>
      </c>
      <c r="K2825" t="s">
        <v>1664</v>
      </c>
      <c r="L2825" t="s">
        <v>1680</v>
      </c>
      <c r="M2825" s="86">
        <v>39903</v>
      </c>
    </row>
    <row r="2826" spans="1:13" x14ac:dyDescent="0.2">
      <c r="A2826">
        <v>46241</v>
      </c>
      <c r="B2826" s="86">
        <v>39886</v>
      </c>
      <c r="C2826" t="s">
        <v>1666</v>
      </c>
      <c r="D2826">
        <v>34</v>
      </c>
      <c r="E2826">
        <v>1932.58</v>
      </c>
      <c r="F2826" t="s">
        <v>1660</v>
      </c>
      <c r="G2826">
        <v>10.84</v>
      </c>
      <c r="H2826" t="s">
        <v>1690</v>
      </c>
      <c r="I2826" t="s">
        <v>1655</v>
      </c>
      <c r="J2826" t="s">
        <v>1656</v>
      </c>
      <c r="K2826" t="s">
        <v>1657</v>
      </c>
      <c r="L2826" t="s">
        <v>1665</v>
      </c>
      <c r="M2826" s="86">
        <v>39888</v>
      </c>
    </row>
    <row r="2827" spans="1:13" x14ac:dyDescent="0.2">
      <c r="A2827">
        <v>54501</v>
      </c>
      <c r="B2827" s="86">
        <v>41242</v>
      </c>
      <c r="C2827" t="s">
        <v>1671</v>
      </c>
      <c r="D2827">
        <v>36</v>
      </c>
      <c r="E2827">
        <v>2039.0820000000001</v>
      </c>
      <c r="F2827" t="s">
        <v>1660</v>
      </c>
      <c r="G2827">
        <v>4.99</v>
      </c>
      <c r="H2827" t="s">
        <v>1690</v>
      </c>
      <c r="I2827" t="s">
        <v>1667</v>
      </c>
      <c r="J2827" t="s">
        <v>1663</v>
      </c>
      <c r="K2827" t="s">
        <v>1664</v>
      </c>
      <c r="L2827" t="s">
        <v>1658</v>
      </c>
      <c r="M2827" s="86">
        <v>41243</v>
      </c>
    </row>
    <row r="2828" spans="1:13" x14ac:dyDescent="0.2">
      <c r="A2828">
        <v>10081</v>
      </c>
      <c r="B2828" s="86">
        <v>40397</v>
      </c>
      <c r="C2828" t="s">
        <v>1666</v>
      </c>
      <c r="D2828">
        <v>49</v>
      </c>
      <c r="E2828">
        <v>1058.43</v>
      </c>
      <c r="F2828" t="s">
        <v>1660</v>
      </c>
      <c r="G2828">
        <v>6.68</v>
      </c>
      <c r="H2828" t="s">
        <v>1690</v>
      </c>
      <c r="I2828" t="s">
        <v>1676</v>
      </c>
      <c r="J2828" t="s">
        <v>1656</v>
      </c>
      <c r="K2828" t="s">
        <v>1657</v>
      </c>
      <c r="L2828" t="s">
        <v>1658</v>
      </c>
      <c r="M2828" s="86">
        <v>40398</v>
      </c>
    </row>
    <row r="2829" spans="1:13" x14ac:dyDescent="0.2">
      <c r="A2829">
        <v>48515</v>
      </c>
      <c r="B2829" s="86">
        <v>40897</v>
      </c>
      <c r="C2829" t="s">
        <v>1671</v>
      </c>
      <c r="D2829">
        <v>47</v>
      </c>
      <c r="E2829">
        <v>725.8</v>
      </c>
      <c r="F2829" t="s">
        <v>1653</v>
      </c>
      <c r="G2829">
        <v>1.97</v>
      </c>
      <c r="H2829" t="s">
        <v>1683</v>
      </c>
      <c r="I2829" t="s">
        <v>1655</v>
      </c>
      <c r="J2829" t="s">
        <v>1668</v>
      </c>
      <c r="K2829" t="s">
        <v>1679</v>
      </c>
      <c r="L2829" t="s">
        <v>1670</v>
      </c>
      <c r="M2829" s="86">
        <v>40897</v>
      </c>
    </row>
    <row r="2830" spans="1:13" x14ac:dyDescent="0.2">
      <c r="A2830">
        <v>14785</v>
      </c>
      <c r="B2830" s="86">
        <v>40095</v>
      </c>
      <c r="C2830" t="s">
        <v>1659</v>
      </c>
      <c r="D2830">
        <v>25</v>
      </c>
      <c r="E2830">
        <v>744.12</v>
      </c>
      <c r="F2830" t="s">
        <v>1660</v>
      </c>
      <c r="G2830">
        <v>6.17</v>
      </c>
      <c r="H2830" t="s">
        <v>1690</v>
      </c>
      <c r="I2830" t="s">
        <v>1655</v>
      </c>
      <c r="J2830" t="s">
        <v>1668</v>
      </c>
      <c r="K2830" t="s">
        <v>1669</v>
      </c>
      <c r="L2830" t="s">
        <v>1680</v>
      </c>
      <c r="M2830" s="86">
        <v>40096</v>
      </c>
    </row>
    <row r="2831" spans="1:13" x14ac:dyDescent="0.2">
      <c r="A2831">
        <v>40065</v>
      </c>
      <c r="B2831" s="86">
        <v>40956</v>
      </c>
      <c r="C2831" t="s">
        <v>1659</v>
      </c>
      <c r="D2831">
        <v>49</v>
      </c>
      <c r="E2831">
        <v>21141.07</v>
      </c>
      <c r="F2831" t="s">
        <v>1660</v>
      </c>
      <c r="G2831">
        <v>24.49</v>
      </c>
      <c r="H2831" t="s">
        <v>1685</v>
      </c>
      <c r="I2831" t="s">
        <v>1655</v>
      </c>
      <c r="J2831" t="s">
        <v>1663</v>
      </c>
      <c r="K2831" t="s">
        <v>1686</v>
      </c>
      <c r="L2831" t="s">
        <v>1687</v>
      </c>
      <c r="M2831" s="86">
        <v>40957</v>
      </c>
    </row>
    <row r="2832" spans="1:13" x14ac:dyDescent="0.2">
      <c r="A2832">
        <v>5155</v>
      </c>
      <c r="B2832" s="86">
        <v>39975</v>
      </c>
      <c r="C2832" t="s">
        <v>1659</v>
      </c>
      <c r="D2832">
        <v>14</v>
      </c>
      <c r="E2832">
        <v>569.21</v>
      </c>
      <c r="F2832" t="s">
        <v>1660</v>
      </c>
      <c r="G2832">
        <v>4</v>
      </c>
      <c r="H2832" t="s">
        <v>1683</v>
      </c>
      <c r="I2832" t="s">
        <v>1667</v>
      </c>
      <c r="J2832" t="s">
        <v>1663</v>
      </c>
      <c r="K2832" t="s">
        <v>1677</v>
      </c>
      <c r="L2832" t="s">
        <v>1658</v>
      </c>
      <c r="M2832" s="86">
        <v>39976</v>
      </c>
    </row>
    <row r="2833" spans="1:13" x14ac:dyDescent="0.2">
      <c r="A2833">
        <v>26305</v>
      </c>
      <c r="B2833" s="86">
        <v>40514</v>
      </c>
      <c r="C2833" t="s">
        <v>1675</v>
      </c>
      <c r="D2833">
        <v>50</v>
      </c>
      <c r="E2833">
        <v>1118.21</v>
      </c>
      <c r="F2833" t="s">
        <v>1660</v>
      </c>
      <c r="G2833">
        <v>15.1</v>
      </c>
      <c r="H2833" t="s">
        <v>1661</v>
      </c>
      <c r="I2833" t="s">
        <v>1676</v>
      </c>
      <c r="J2833" t="s">
        <v>1668</v>
      </c>
      <c r="K2833" t="s">
        <v>1682</v>
      </c>
      <c r="L2833" t="s">
        <v>1658</v>
      </c>
      <c r="M2833" s="86">
        <v>40516</v>
      </c>
    </row>
    <row r="2834" spans="1:13" x14ac:dyDescent="0.2">
      <c r="A2834">
        <v>36800</v>
      </c>
      <c r="B2834" s="86">
        <v>40431</v>
      </c>
      <c r="C2834" t="s">
        <v>1659</v>
      </c>
      <c r="D2834">
        <v>4</v>
      </c>
      <c r="E2834">
        <v>58.44</v>
      </c>
      <c r="F2834" t="s">
        <v>1653</v>
      </c>
      <c r="G2834">
        <v>4.5</v>
      </c>
      <c r="H2834" t="s">
        <v>1692</v>
      </c>
      <c r="I2834" t="s">
        <v>1667</v>
      </c>
      <c r="J2834" t="s">
        <v>1668</v>
      </c>
      <c r="K2834" t="s">
        <v>1702</v>
      </c>
      <c r="L2834" t="s">
        <v>1658</v>
      </c>
      <c r="M2834" s="86">
        <v>40432</v>
      </c>
    </row>
    <row r="2835" spans="1:13" x14ac:dyDescent="0.2">
      <c r="A2835">
        <v>4932</v>
      </c>
      <c r="B2835" s="86">
        <v>40399</v>
      </c>
      <c r="C2835" t="s">
        <v>1671</v>
      </c>
      <c r="D2835">
        <v>11</v>
      </c>
      <c r="E2835">
        <v>109.37</v>
      </c>
      <c r="F2835" t="s">
        <v>1660</v>
      </c>
      <c r="G2835">
        <v>1.79</v>
      </c>
      <c r="H2835" t="s">
        <v>1661</v>
      </c>
      <c r="I2835" t="s">
        <v>1667</v>
      </c>
      <c r="J2835" t="s">
        <v>1668</v>
      </c>
      <c r="K2835" t="s">
        <v>1679</v>
      </c>
      <c r="L2835" t="s">
        <v>1670</v>
      </c>
      <c r="M2835" s="86">
        <v>40401</v>
      </c>
    </row>
    <row r="2836" spans="1:13" x14ac:dyDescent="0.2">
      <c r="A2836">
        <v>54274</v>
      </c>
      <c r="B2836" s="86">
        <v>40505</v>
      </c>
      <c r="C2836" t="s">
        <v>1666</v>
      </c>
      <c r="D2836">
        <v>20</v>
      </c>
      <c r="E2836">
        <v>1583.06</v>
      </c>
      <c r="F2836" t="s">
        <v>1660</v>
      </c>
      <c r="G2836">
        <v>13.99</v>
      </c>
      <c r="H2836" t="s">
        <v>1678</v>
      </c>
      <c r="I2836" t="s">
        <v>1667</v>
      </c>
      <c r="J2836" t="s">
        <v>1668</v>
      </c>
      <c r="K2836" t="s">
        <v>1702</v>
      </c>
      <c r="L2836" t="s">
        <v>1665</v>
      </c>
      <c r="M2836" s="86">
        <v>40507</v>
      </c>
    </row>
    <row r="2837" spans="1:13" x14ac:dyDescent="0.2">
      <c r="A2837">
        <v>16582</v>
      </c>
      <c r="B2837" s="86">
        <v>40817</v>
      </c>
      <c r="C2837" t="s">
        <v>1671</v>
      </c>
      <c r="D2837">
        <v>26</v>
      </c>
      <c r="E2837">
        <v>6766.8559999999998</v>
      </c>
      <c r="F2837" t="s">
        <v>1672</v>
      </c>
      <c r="G2837">
        <v>43.57</v>
      </c>
      <c r="H2837" t="s">
        <v>1683</v>
      </c>
      <c r="I2837" t="s">
        <v>1676</v>
      </c>
      <c r="J2837" t="s">
        <v>1656</v>
      </c>
      <c r="K2837" t="s">
        <v>1691</v>
      </c>
      <c r="L2837" t="s">
        <v>1698</v>
      </c>
      <c r="M2837" s="86">
        <v>40819</v>
      </c>
    </row>
    <row r="2838" spans="1:13" x14ac:dyDescent="0.2">
      <c r="A2838">
        <v>52512</v>
      </c>
      <c r="B2838" s="86">
        <v>40731</v>
      </c>
      <c r="C2838" t="s">
        <v>1659</v>
      </c>
      <c r="D2838">
        <v>32</v>
      </c>
      <c r="E2838">
        <v>197.49</v>
      </c>
      <c r="F2838" t="s">
        <v>1653</v>
      </c>
      <c r="G2838">
        <v>5.01</v>
      </c>
      <c r="H2838" t="s">
        <v>1661</v>
      </c>
      <c r="I2838" t="s">
        <v>1655</v>
      </c>
      <c r="J2838" t="s">
        <v>1668</v>
      </c>
      <c r="K2838" t="s">
        <v>1682</v>
      </c>
      <c r="L2838" t="s">
        <v>1658</v>
      </c>
      <c r="M2838" s="86">
        <v>40733</v>
      </c>
    </row>
    <row r="2839" spans="1:13" x14ac:dyDescent="0.2">
      <c r="A2839">
        <v>11585</v>
      </c>
      <c r="B2839" s="86">
        <v>39887</v>
      </c>
      <c r="C2839" t="s">
        <v>1675</v>
      </c>
      <c r="D2839">
        <v>2</v>
      </c>
      <c r="E2839">
        <v>200.75299999999999</v>
      </c>
      <c r="F2839" t="s">
        <v>1660</v>
      </c>
      <c r="G2839">
        <v>8.99</v>
      </c>
      <c r="H2839" t="s">
        <v>1703</v>
      </c>
      <c r="I2839" t="s">
        <v>1655</v>
      </c>
      <c r="J2839" t="s">
        <v>1663</v>
      </c>
      <c r="K2839" t="s">
        <v>1664</v>
      </c>
      <c r="L2839" t="s">
        <v>1658</v>
      </c>
      <c r="M2839" s="86">
        <v>39888</v>
      </c>
    </row>
    <row r="2840" spans="1:13" x14ac:dyDescent="0.2">
      <c r="A2840">
        <v>40068</v>
      </c>
      <c r="B2840" s="86">
        <v>40288</v>
      </c>
      <c r="C2840" t="s">
        <v>1652</v>
      </c>
      <c r="D2840">
        <v>24</v>
      </c>
      <c r="E2840">
        <v>6717.7839999999997</v>
      </c>
      <c r="F2840" t="s">
        <v>1672</v>
      </c>
      <c r="G2840">
        <v>40.19</v>
      </c>
      <c r="H2840" t="s">
        <v>1654</v>
      </c>
      <c r="I2840" t="s">
        <v>1676</v>
      </c>
      <c r="J2840" t="s">
        <v>1656</v>
      </c>
      <c r="K2840" t="s">
        <v>1691</v>
      </c>
      <c r="L2840" t="s">
        <v>1698</v>
      </c>
      <c r="M2840" s="86">
        <v>40288</v>
      </c>
    </row>
    <row r="2841" spans="1:13" x14ac:dyDescent="0.2">
      <c r="A2841">
        <v>21442</v>
      </c>
      <c r="B2841" s="86">
        <v>40172</v>
      </c>
      <c r="C2841" t="s">
        <v>1652</v>
      </c>
      <c r="D2841">
        <v>48</v>
      </c>
      <c r="E2841">
        <v>782.93</v>
      </c>
      <c r="F2841" t="s">
        <v>1660</v>
      </c>
      <c r="G2841">
        <v>1.39</v>
      </c>
      <c r="H2841" t="s">
        <v>1690</v>
      </c>
      <c r="I2841" t="s">
        <v>1655</v>
      </c>
      <c r="J2841" t="s">
        <v>1668</v>
      </c>
      <c r="K2841" t="s">
        <v>1696</v>
      </c>
      <c r="L2841" t="s">
        <v>1658</v>
      </c>
      <c r="M2841" s="86">
        <v>40179</v>
      </c>
    </row>
    <row r="2842" spans="1:13" x14ac:dyDescent="0.2">
      <c r="A2842">
        <v>37825</v>
      </c>
      <c r="B2842" s="86">
        <v>40016</v>
      </c>
      <c r="C2842" t="s">
        <v>1652</v>
      </c>
      <c r="D2842">
        <v>41</v>
      </c>
      <c r="E2842">
        <v>286.75</v>
      </c>
      <c r="F2842" t="s">
        <v>1660</v>
      </c>
      <c r="G2842">
        <v>1.6</v>
      </c>
      <c r="H2842" t="s">
        <v>1688</v>
      </c>
      <c r="I2842" t="s">
        <v>1676</v>
      </c>
      <c r="J2842" t="s">
        <v>1668</v>
      </c>
      <c r="K2842" t="s">
        <v>1679</v>
      </c>
      <c r="L2842" t="s">
        <v>1670</v>
      </c>
      <c r="M2842" s="86">
        <v>40023</v>
      </c>
    </row>
    <row r="2843" spans="1:13" x14ac:dyDescent="0.2">
      <c r="A2843">
        <v>18918</v>
      </c>
      <c r="B2843" s="86">
        <v>41209</v>
      </c>
      <c r="C2843" t="s">
        <v>1666</v>
      </c>
      <c r="D2843">
        <v>7</v>
      </c>
      <c r="E2843">
        <v>6362.94</v>
      </c>
      <c r="F2843" t="s">
        <v>1660</v>
      </c>
      <c r="G2843">
        <v>13.99</v>
      </c>
      <c r="H2843" t="s">
        <v>1681</v>
      </c>
      <c r="I2843" t="s">
        <v>1667</v>
      </c>
      <c r="J2843" t="s">
        <v>1663</v>
      </c>
      <c r="K2843" t="s">
        <v>1695</v>
      </c>
      <c r="L2843" t="s">
        <v>1665</v>
      </c>
      <c r="M2843" s="86">
        <v>41210</v>
      </c>
    </row>
    <row r="2844" spans="1:13" x14ac:dyDescent="0.2">
      <c r="A2844">
        <v>21024</v>
      </c>
      <c r="B2844" s="86">
        <v>40540</v>
      </c>
      <c r="C2844" t="s">
        <v>1675</v>
      </c>
      <c r="D2844">
        <v>34</v>
      </c>
      <c r="E2844">
        <v>195.49</v>
      </c>
      <c r="F2844" t="s">
        <v>1660</v>
      </c>
      <c r="G2844">
        <v>1.2</v>
      </c>
      <c r="H2844" t="s">
        <v>1654</v>
      </c>
      <c r="I2844" t="s">
        <v>1667</v>
      </c>
      <c r="J2844" t="s">
        <v>1668</v>
      </c>
      <c r="K2844" t="s">
        <v>1669</v>
      </c>
      <c r="L2844" t="s">
        <v>1670</v>
      </c>
      <c r="M2844" s="86">
        <v>40542</v>
      </c>
    </row>
    <row r="2845" spans="1:13" x14ac:dyDescent="0.2">
      <c r="A2845">
        <v>48263</v>
      </c>
      <c r="B2845" s="86">
        <v>40246</v>
      </c>
      <c r="C2845" t="s">
        <v>1675</v>
      </c>
      <c r="D2845">
        <v>28</v>
      </c>
      <c r="E2845">
        <v>164.22</v>
      </c>
      <c r="F2845" t="s">
        <v>1660</v>
      </c>
      <c r="G2845">
        <v>7.5</v>
      </c>
      <c r="H2845" t="s">
        <v>1692</v>
      </c>
      <c r="I2845" t="s">
        <v>1655</v>
      </c>
      <c r="J2845" t="s">
        <v>1668</v>
      </c>
      <c r="K2845" t="s">
        <v>1679</v>
      </c>
      <c r="L2845" t="s">
        <v>1658</v>
      </c>
      <c r="M2845" s="86">
        <v>40247</v>
      </c>
    </row>
    <row r="2846" spans="1:13" x14ac:dyDescent="0.2">
      <c r="A2846">
        <v>55490</v>
      </c>
      <c r="B2846" s="86">
        <v>40133</v>
      </c>
      <c r="C2846" t="s">
        <v>1675</v>
      </c>
      <c r="D2846">
        <v>3</v>
      </c>
      <c r="E2846">
        <v>246.2</v>
      </c>
      <c r="F2846" t="s">
        <v>1672</v>
      </c>
      <c r="G2846">
        <v>89.3</v>
      </c>
      <c r="H2846" t="s">
        <v>1685</v>
      </c>
      <c r="I2846" t="s">
        <v>1667</v>
      </c>
      <c r="J2846" t="s">
        <v>1656</v>
      </c>
      <c r="K2846" t="s">
        <v>1691</v>
      </c>
      <c r="L2846" t="s">
        <v>1698</v>
      </c>
      <c r="M2846" s="86">
        <v>40134</v>
      </c>
    </row>
    <row r="2847" spans="1:13" x14ac:dyDescent="0.2">
      <c r="A2847">
        <v>55525</v>
      </c>
      <c r="B2847" s="86">
        <v>39941</v>
      </c>
      <c r="C2847" t="s">
        <v>1652</v>
      </c>
      <c r="D2847">
        <v>1</v>
      </c>
      <c r="E2847">
        <v>291.39999999999998</v>
      </c>
      <c r="F2847" t="s">
        <v>1660</v>
      </c>
      <c r="G2847">
        <v>7.18</v>
      </c>
      <c r="H2847" t="s">
        <v>1693</v>
      </c>
      <c r="I2847" t="s">
        <v>1667</v>
      </c>
      <c r="J2847" t="s">
        <v>1663</v>
      </c>
      <c r="K2847" t="s">
        <v>1677</v>
      </c>
      <c r="L2847" t="s">
        <v>1658</v>
      </c>
      <c r="M2847" s="86">
        <v>39941</v>
      </c>
    </row>
    <row r="2848" spans="1:13" x14ac:dyDescent="0.2">
      <c r="A2848">
        <v>54407</v>
      </c>
      <c r="B2848" s="86">
        <v>40345</v>
      </c>
      <c r="C2848" t="s">
        <v>1675</v>
      </c>
      <c r="D2848">
        <v>24</v>
      </c>
      <c r="E2848">
        <v>9396.27</v>
      </c>
      <c r="F2848" t="s">
        <v>1660</v>
      </c>
      <c r="G2848">
        <v>19.989999999999998</v>
      </c>
      <c r="H2848" t="s">
        <v>1661</v>
      </c>
      <c r="I2848" t="s">
        <v>1667</v>
      </c>
      <c r="J2848" t="s">
        <v>1668</v>
      </c>
      <c r="K2848" t="s">
        <v>1682</v>
      </c>
      <c r="L2848" t="s">
        <v>1658</v>
      </c>
      <c r="M2848" s="86">
        <v>40346</v>
      </c>
    </row>
    <row r="2849" spans="1:13" x14ac:dyDescent="0.2">
      <c r="A2849">
        <v>16519</v>
      </c>
      <c r="B2849" s="86">
        <v>40704</v>
      </c>
      <c r="C2849" t="s">
        <v>1675</v>
      </c>
      <c r="D2849">
        <v>39</v>
      </c>
      <c r="E2849">
        <v>158.97</v>
      </c>
      <c r="F2849" t="s">
        <v>1660</v>
      </c>
      <c r="G2849">
        <v>2.99</v>
      </c>
      <c r="H2849" t="s">
        <v>1661</v>
      </c>
      <c r="I2849" t="s">
        <v>1662</v>
      </c>
      <c r="J2849" t="s">
        <v>1668</v>
      </c>
      <c r="K2849" t="s">
        <v>1682</v>
      </c>
      <c r="L2849" t="s">
        <v>1658</v>
      </c>
      <c r="M2849" s="86">
        <v>40706</v>
      </c>
    </row>
    <row r="2850" spans="1:13" x14ac:dyDescent="0.2">
      <c r="A2850">
        <v>25831</v>
      </c>
      <c r="B2850" s="86">
        <v>40070</v>
      </c>
      <c r="C2850" t="s">
        <v>1675</v>
      </c>
      <c r="D2850">
        <v>6</v>
      </c>
      <c r="E2850">
        <v>250.376</v>
      </c>
      <c r="F2850" t="s">
        <v>1660</v>
      </c>
      <c r="G2850">
        <v>4.99</v>
      </c>
      <c r="H2850" t="s">
        <v>1688</v>
      </c>
      <c r="I2850" t="s">
        <v>1676</v>
      </c>
      <c r="J2850" t="s">
        <v>1663</v>
      </c>
      <c r="K2850" t="s">
        <v>1664</v>
      </c>
      <c r="L2850" t="s">
        <v>1658</v>
      </c>
      <c r="M2850" s="86">
        <v>40072</v>
      </c>
    </row>
    <row r="2851" spans="1:13" x14ac:dyDescent="0.2">
      <c r="A2851">
        <v>25860</v>
      </c>
      <c r="B2851" s="86">
        <v>40180</v>
      </c>
      <c r="C2851" t="s">
        <v>1652</v>
      </c>
      <c r="D2851">
        <v>9</v>
      </c>
      <c r="E2851">
        <v>740.2</v>
      </c>
      <c r="F2851" t="s">
        <v>1653</v>
      </c>
      <c r="G2851">
        <v>5.01</v>
      </c>
      <c r="H2851" t="s">
        <v>1692</v>
      </c>
      <c r="I2851" t="s">
        <v>1655</v>
      </c>
      <c r="J2851" t="s">
        <v>1668</v>
      </c>
      <c r="K2851" t="s">
        <v>1696</v>
      </c>
      <c r="L2851" t="s">
        <v>1658</v>
      </c>
      <c r="M2851" s="86">
        <v>40182</v>
      </c>
    </row>
    <row r="2852" spans="1:13" x14ac:dyDescent="0.2">
      <c r="A2852">
        <v>38212</v>
      </c>
      <c r="B2852" s="86">
        <v>40637</v>
      </c>
      <c r="C2852" t="s">
        <v>1675</v>
      </c>
      <c r="D2852">
        <v>24</v>
      </c>
      <c r="E2852">
        <v>123.75</v>
      </c>
      <c r="F2852" t="s">
        <v>1653</v>
      </c>
      <c r="G2852">
        <v>0.49</v>
      </c>
      <c r="H2852" t="s">
        <v>1654</v>
      </c>
      <c r="I2852" t="s">
        <v>1676</v>
      </c>
      <c r="J2852" t="s">
        <v>1668</v>
      </c>
      <c r="K2852" t="s">
        <v>1697</v>
      </c>
      <c r="L2852" t="s">
        <v>1658</v>
      </c>
      <c r="M2852" s="86">
        <v>40638</v>
      </c>
    </row>
    <row r="2853" spans="1:13" x14ac:dyDescent="0.2">
      <c r="A2853">
        <v>22208</v>
      </c>
      <c r="B2853" s="86">
        <v>40099</v>
      </c>
      <c r="C2853" t="s">
        <v>1659</v>
      </c>
      <c r="D2853">
        <v>37</v>
      </c>
      <c r="E2853">
        <v>1138.43</v>
      </c>
      <c r="F2853" t="s">
        <v>1660</v>
      </c>
      <c r="G2853">
        <v>4</v>
      </c>
      <c r="H2853" t="s">
        <v>1661</v>
      </c>
      <c r="I2853" t="s">
        <v>1676</v>
      </c>
      <c r="J2853" t="s">
        <v>1663</v>
      </c>
      <c r="K2853" t="s">
        <v>1677</v>
      </c>
      <c r="L2853" t="s">
        <v>1658</v>
      </c>
      <c r="M2853" s="86">
        <v>40101</v>
      </c>
    </row>
    <row r="2854" spans="1:13" x14ac:dyDescent="0.2">
      <c r="A2854">
        <v>36772</v>
      </c>
      <c r="B2854" s="86">
        <v>40313</v>
      </c>
      <c r="C2854" t="s">
        <v>1675</v>
      </c>
      <c r="D2854">
        <v>8</v>
      </c>
      <c r="E2854">
        <v>22.85</v>
      </c>
      <c r="F2854" t="s">
        <v>1660</v>
      </c>
      <c r="G2854">
        <v>0.99</v>
      </c>
      <c r="H2854" t="s">
        <v>1685</v>
      </c>
      <c r="I2854" t="s">
        <v>1676</v>
      </c>
      <c r="J2854" t="s">
        <v>1668</v>
      </c>
      <c r="K2854" t="s">
        <v>1697</v>
      </c>
      <c r="L2854" t="s">
        <v>1658</v>
      </c>
      <c r="M2854" s="86">
        <v>40313</v>
      </c>
    </row>
    <row r="2855" spans="1:13" x14ac:dyDescent="0.2">
      <c r="A2855">
        <v>14086</v>
      </c>
      <c r="B2855" s="86">
        <v>40471</v>
      </c>
      <c r="C2855" t="s">
        <v>1652</v>
      </c>
      <c r="D2855">
        <v>50</v>
      </c>
      <c r="E2855">
        <v>238.34</v>
      </c>
      <c r="F2855" t="s">
        <v>1660</v>
      </c>
      <c r="G2855">
        <v>3.01</v>
      </c>
      <c r="H2855" t="s">
        <v>1683</v>
      </c>
      <c r="I2855" t="s">
        <v>1655</v>
      </c>
      <c r="J2855" t="s">
        <v>1668</v>
      </c>
      <c r="K2855" t="s">
        <v>1679</v>
      </c>
      <c r="L2855" t="s">
        <v>1670</v>
      </c>
      <c r="M2855" s="86">
        <v>40478</v>
      </c>
    </row>
    <row r="2856" spans="1:13" x14ac:dyDescent="0.2">
      <c r="A2856">
        <v>43972</v>
      </c>
      <c r="B2856" s="86">
        <v>40253</v>
      </c>
      <c r="C2856" t="s">
        <v>1652</v>
      </c>
      <c r="D2856">
        <v>12</v>
      </c>
      <c r="E2856">
        <v>714.39099999999996</v>
      </c>
      <c r="F2856" t="s">
        <v>1660</v>
      </c>
      <c r="G2856">
        <v>8.99</v>
      </c>
      <c r="H2856" t="s">
        <v>1703</v>
      </c>
      <c r="I2856" t="s">
        <v>1655</v>
      </c>
      <c r="J2856" t="s">
        <v>1663</v>
      </c>
      <c r="K2856" t="s">
        <v>1664</v>
      </c>
      <c r="L2856" t="s">
        <v>1658</v>
      </c>
      <c r="M2856" s="86">
        <v>40255</v>
      </c>
    </row>
    <row r="2857" spans="1:13" x14ac:dyDescent="0.2">
      <c r="A2857">
        <v>41988</v>
      </c>
      <c r="B2857" s="86">
        <v>39848</v>
      </c>
      <c r="C2857" t="s">
        <v>1652</v>
      </c>
      <c r="D2857">
        <v>33</v>
      </c>
      <c r="E2857">
        <v>4610.3500000000004</v>
      </c>
      <c r="F2857" t="s">
        <v>1672</v>
      </c>
      <c r="G2857">
        <v>17.850000000000001</v>
      </c>
      <c r="H2857" t="s">
        <v>1654</v>
      </c>
      <c r="I2857" t="s">
        <v>1676</v>
      </c>
      <c r="J2857" t="s">
        <v>1663</v>
      </c>
      <c r="K2857" t="s">
        <v>1695</v>
      </c>
      <c r="L2857" t="s">
        <v>1674</v>
      </c>
      <c r="M2857" s="86">
        <v>39848</v>
      </c>
    </row>
    <row r="2858" spans="1:13" x14ac:dyDescent="0.2">
      <c r="A2858">
        <v>10884</v>
      </c>
      <c r="B2858" s="86">
        <v>40142</v>
      </c>
      <c r="C2858" t="s">
        <v>1652</v>
      </c>
      <c r="D2858">
        <v>24</v>
      </c>
      <c r="E2858">
        <v>2525.9875000000002</v>
      </c>
      <c r="F2858" t="s">
        <v>1660</v>
      </c>
      <c r="G2858">
        <v>8.99</v>
      </c>
      <c r="H2858" t="s">
        <v>1681</v>
      </c>
      <c r="I2858" t="s">
        <v>1655</v>
      </c>
      <c r="J2858" t="s">
        <v>1663</v>
      </c>
      <c r="K2858" t="s">
        <v>1664</v>
      </c>
      <c r="L2858" t="s">
        <v>1658</v>
      </c>
      <c r="M2858" s="86">
        <v>40149</v>
      </c>
    </row>
    <row r="2859" spans="1:13" x14ac:dyDescent="0.2">
      <c r="A2859">
        <v>57572</v>
      </c>
      <c r="B2859" s="86">
        <v>40736</v>
      </c>
      <c r="C2859" t="s">
        <v>1675</v>
      </c>
      <c r="D2859">
        <v>9</v>
      </c>
      <c r="E2859">
        <v>75.28</v>
      </c>
      <c r="F2859" t="s">
        <v>1660</v>
      </c>
      <c r="G2859">
        <v>5.83</v>
      </c>
      <c r="H2859" t="s">
        <v>1685</v>
      </c>
      <c r="I2859" t="s">
        <v>1676</v>
      </c>
      <c r="J2859" t="s">
        <v>1668</v>
      </c>
      <c r="K2859" t="s">
        <v>1679</v>
      </c>
      <c r="L2859" t="s">
        <v>1670</v>
      </c>
      <c r="M2859" s="86">
        <v>40737</v>
      </c>
    </row>
    <row r="2860" spans="1:13" x14ac:dyDescent="0.2">
      <c r="A2860">
        <v>43745</v>
      </c>
      <c r="B2860" s="86">
        <v>40483</v>
      </c>
      <c r="C2860" t="s">
        <v>1652</v>
      </c>
      <c r="D2860">
        <v>1</v>
      </c>
      <c r="E2860">
        <v>4.97</v>
      </c>
      <c r="F2860" t="s">
        <v>1660</v>
      </c>
      <c r="G2860">
        <v>1.43</v>
      </c>
      <c r="H2860" t="s">
        <v>1693</v>
      </c>
      <c r="I2860" t="s">
        <v>1667</v>
      </c>
      <c r="J2860" t="s">
        <v>1668</v>
      </c>
      <c r="K2860" t="s">
        <v>1700</v>
      </c>
      <c r="L2860" t="s">
        <v>1670</v>
      </c>
      <c r="M2860" s="86">
        <v>40487</v>
      </c>
    </row>
    <row r="2861" spans="1:13" x14ac:dyDescent="0.2">
      <c r="A2861">
        <v>18113</v>
      </c>
      <c r="B2861" s="86">
        <v>41149</v>
      </c>
      <c r="C2861" t="s">
        <v>1666</v>
      </c>
      <c r="D2861">
        <v>27</v>
      </c>
      <c r="E2861">
        <v>3316.08</v>
      </c>
      <c r="F2861" t="s">
        <v>1672</v>
      </c>
      <c r="G2861">
        <v>30</v>
      </c>
      <c r="H2861" t="s">
        <v>1678</v>
      </c>
      <c r="I2861" t="s">
        <v>1655</v>
      </c>
      <c r="J2861" t="s">
        <v>1656</v>
      </c>
      <c r="K2861" t="s">
        <v>1673</v>
      </c>
      <c r="L2861" t="s">
        <v>1674</v>
      </c>
      <c r="M2861" s="86">
        <v>41151</v>
      </c>
    </row>
    <row r="2862" spans="1:13" x14ac:dyDescent="0.2">
      <c r="A2862">
        <v>33122</v>
      </c>
      <c r="B2862" s="86">
        <v>40348</v>
      </c>
      <c r="C2862" t="s">
        <v>1652</v>
      </c>
      <c r="D2862">
        <v>21</v>
      </c>
      <c r="E2862">
        <v>8468.6299999999992</v>
      </c>
      <c r="F2862" t="s">
        <v>1672</v>
      </c>
      <c r="G2862">
        <v>48.26</v>
      </c>
      <c r="H2862" t="s">
        <v>1654</v>
      </c>
      <c r="I2862" t="s">
        <v>1662</v>
      </c>
      <c r="J2862" t="s">
        <v>1663</v>
      </c>
      <c r="K2862" t="s">
        <v>1695</v>
      </c>
      <c r="L2862" t="s">
        <v>1698</v>
      </c>
      <c r="M2862" s="86">
        <v>40355</v>
      </c>
    </row>
    <row r="2863" spans="1:13" x14ac:dyDescent="0.2">
      <c r="A2863">
        <v>46855</v>
      </c>
      <c r="B2863" s="86">
        <v>40242</v>
      </c>
      <c r="C2863" t="s">
        <v>1659</v>
      </c>
      <c r="D2863">
        <v>32</v>
      </c>
      <c r="E2863">
        <v>53.34</v>
      </c>
      <c r="F2863" t="s">
        <v>1660</v>
      </c>
      <c r="G2863">
        <v>0.7</v>
      </c>
      <c r="H2863" t="s">
        <v>1661</v>
      </c>
      <c r="I2863" t="s">
        <v>1667</v>
      </c>
      <c r="J2863" t="s">
        <v>1656</v>
      </c>
      <c r="K2863" t="s">
        <v>1657</v>
      </c>
      <c r="L2863" t="s">
        <v>1670</v>
      </c>
      <c r="M2863" s="86">
        <v>40243</v>
      </c>
    </row>
    <row r="2864" spans="1:13" x14ac:dyDescent="0.2">
      <c r="A2864">
        <v>28225</v>
      </c>
      <c r="B2864" s="86">
        <v>39835</v>
      </c>
      <c r="C2864" t="s">
        <v>1671</v>
      </c>
      <c r="D2864">
        <v>9</v>
      </c>
      <c r="E2864">
        <v>206.04</v>
      </c>
      <c r="F2864" t="s">
        <v>1660</v>
      </c>
      <c r="G2864">
        <v>14.39</v>
      </c>
      <c r="H2864" t="s">
        <v>1654</v>
      </c>
      <c r="I2864" t="s">
        <v>1667</v>
      </c>
      <c r="J2864" t="s">
        <v>1656</v>
      </c>
      <c r="K2864" t="s">
        <v>1657</v>
      </c>
      <c r="L2864" t="s">
        <v>1658</v>
      </c>
      <c r="M2864" s="86">
        <v>39835</v>
      </c>
    </row>
    <row r="2865" spans="1:13" x14ac:dyDescent="0.2">
      <c r="A2865">
        <v>31495</v>
      </c>
      <c r="B2865" s="86">
        <v>40394</v>
      </c>
      <c r="C2865" t="s">
        <v>1652</v>
      </c>
      <c r="D2865">
        <v>20</v>
      </c>
      <c r="E2865">
        <v>191.43</v>
      </c>
      <c r="F2865" t="s">
        <v>1653</v>
      </c>
      <c r="G2865">
        <v>2.99</v>
      </c>
      <c r="H2865" t="s">
        <v>1661</v>
      </c>
      <c r="I2865" t="s">
        <v>1655</v>
      </c>
      <c r="J2865" t="s">
        <v>1668</v>
      </c>
      <c r="K2865" t="s">
        <v>1682</v>
      </c>
      <c r="L2865" t="s">
        <v>1658</v>
      </c>
      <c r="M2865" s="86">
        <v>40398</v>
      </c>
    </row>
    <row r="2866" spans="1:13" x14ac:dyDescent="0.2">
      <c r="A2866">
        <v>2305</v>
      </c>
      <c r="B2866" s="86">
        <v>40203</v>
      </c>
      <c r="C2866" t="s">
        <v>1659</v>
      </c>
      <c r="D2866">
        <v>1</v>
      </c>
      <c r="E2866">
        <v>12.41</v>
      </c>
      <c r="F2866" t="s">
        <v>1660</v>
      </c>
      <c r="G2866">
        <v>5.66</v>
      </c>
      <c r="H2866" t="s">
        <v>1654</v>
      </c>
      <c r="I2866" t="s">
        <v>1676</v>
      </c>
      <c r="J2866" t="s">
        <v>1668</v>
      </c>
      <c r="K2866" t="s">
        <v>1679</v>
      </c>
      <c r="L2866" t="s">
        <v>1658</v>
      </c>
      <c r="M2866" s="86">
        <v>40204</v>
      </c>
    </row>
    <row r="2867" spans="1:13" x14ac:dyDescent="0.2">
      <c r="A2867">
        <v>24135</v>
      </c>
      <c r="B2867" s="86">
        <v>40200</v>
      </c>
      <c r="C2867" t="s">
        <v>1652</v>
      </c>
      <c r="D2867">
        <v>12</v>
      </c>
      <c r="E2867">
        <v>345.19</v>
      </c>
      <c r="F2867" t="s">
        <v>1660</v>
      </c>
      <c r="G2867">
        <v>1.49</v>
      </c>
      <c r="H2867" t="s">
        <v>1661</v>
      </c>
      <c r="I2867" t="s">
        <v>1655</v>
      </c>
      <c r="J2867" t="s">
        <v>1668</v>
      </c>
      <c r="K2867" t="s">
        <v>1682</v>
      </c>
      <c r="L2867" t="s">
        <v>1658</v>
      </c>
      <c r="M2867" s="86">
        <v>40202</v>
      </c>
    </row>
    <row r="2868" spans="1:13" x14ac:dyDescent="0.2">
      <c r="A2868">
        <v>37603</v>
      </c>
      <c r="B2868" s="86">
        <v>40506</v>
      </c>
      <c r="C2868" t="s">
        <v>1675</v>
      </c>
      <c r="D2868">
        <v>23</v>
      </c>
      <c r="E2868">
        <v>1008.19</v>
      </c>
      <c r="F2868" t="s">
        <v>1660</v>
      </c>
      <c r="G2868">
        <v>1.99</v>
      </c>
      <c r="H2868" t="s">
        <v>1688</v>
      </c>
      <c r="I2868" t="s">
        <v>1655</v>
      </c>
      <c r="J2868" t="s">
        <v>1663</v>
      </c>
      <c r="K2868" t="s">
        <v>1677</v>
      </c>
      <c r="L2868" t="s">
        <v>1680</v>
      </c>
      <c r="M2868" s="86">
        <v>40508</v>
      </c>
    </row>
    <row r="2869" spans="1:13" x14ac:dyDescent="0.2">
      <c r="A2869">
        <v>50118</v>
      </c>
      <c r="B2869" s="86">
        <v>40255</v>
      </c>
      <c r="C2869" t="s">
        <v>1666</v>
      </c>
      <c r="D2869">
        <v>19</v>
      </c>
      <c r="E2869">
        <v>337.38</v>
      </c>
      <c r="F2869" t="s">
        <v>1672</v>
      </c>
      <c r="G2869">
        <v>27.75</v>
      </c>
      <c r="H2869" t="s">
        <v>1681</v>
      </c>
      <c r="I2869" t="s">
        <v>1667</v>
      </c>
      <c r="J2869" t="s">
        <v>1656</v>
      </c>
      <c r="K2869" t="s">
        <v>1691</v>
      </c>
      <c r="L2869" t="s">
        <v>1698</v>
      </c>
      <c r="M2869" s="86">
        <v>40256</v>
      </c>
    </row>
    <row r="2870" spans="1:13" x14ac:dyDescent="0.2">
      <c r="A2870">
        <v>10245</v>
      </c>
      <c r="B2870" s="86">
        <v>40587</v>
      </c>
      <c r="C2870" t="s">
        <v>1675</v>
      </c>
      <c r="D2870">
        <v>23</v>
      </c>
      <c r="E2870">
        <v>127.17</v>
      </c>
      <c r="F2870" t="s">
        <v>1660</v>
      </c>
      <c r="G2870">
        <v>6.98</v>
      </c>
      <c r="H2870" t="s">
        <v>1692</v>
      </c>
      <c r="I2870" t="s">
        <v>1667</v>
      </c>
      <c r="J2870" t="s">
        <v>1668</v>
      </c>
      <c r="K2870" t="s">
        <v>1682</v>
      </c>
      <c r="L2870" t="s">
        <v>1658</v>
      </c>
      <c r="M2870" s="86">
        <v>40589</v>
      </c>
    </row>
    <row r="2871" spans="1:13" x14ac:dyDescent="0.2">
      <c r="A2871">
        <v>48615</v>
      </c>
      <c r="B2871" s="86">
        <v>41246</v>
      </c>
      <c r="C2871" t="s">
        <v>1652</v>
      </c>
      <c r="D2871">
        <v>4</v>
      </c>
      <c r="E2871">
        <v>16.91</v>
      </c>
      <c r="F2871" t="s">
        <v>1660</v>
      </c>
      <c r="G2871">
        <v>0.5</v>
      </c>
      <c r="H2871" t="s">
        <v>1661</v>
      </c>
      <c r="I2871" t="s">
        <v>1667</v>
      </c>
      <c r="J2871" t="s">
        <v>1668</v>
      </c>
      <c r="K2871" t="s">
        <v>1697</v>
      </c>
      <c r="L2871" t="s">
        <v>1658</v>
      </c>
      <c r="M2871" s="86">
        <v>41250</v>
      </c>
    </row>
    <row r="2872" spans="1:13" x14ac:dyDescent="0.2">
      <c r="A2872">
        <v>52578</v>
      </c>
      <c r="B2872" s="86">
        <v>40609</v>
      </c>
      <c r="C2872" t="s">
        <v>1671</v>
      </c>
      <c r="D2872">
        <v>8</v>
      </c>
      <c r="E2872">
        <v>1391.816</v>
      </c>
      <c r="F2872" t="s">
        <v>1660</v>
      </c>
      <c r="G2872">
        <v>69</v>
      </c>
      <c r="H2872" t="s">
        <v>1685</v>
      </c>
      <c r="I2872" t="s">
        <v>1655</v>
      </c>
      <c r="J2872" t="s">
        <v>1656</v>
      </c>
      <c r="K2872" t="s">
        <v>1691</v>
      </c>
      <c r="L2872" t="s">
        <v>1687</v>
      </c>
      <c r="M2872" s="86">
        <v>40612</v>
      </c>
    </row>
    <row r="2873" spans="1:13" x14ac:dyDescent="0.2">
      <c r="A2873">
        <v>7297</v>
      </c>
      <c r="B2873" s="86">
        <v>40070</v>
      </c>
      <c r="C2873" t="s">
        <v>1659</v>
      </c>
      <c r="D2873">
        <v>4</v>
      </c>
      <c r="E2873">
        <v>1620.94</v>
      </c>
      <c r="F2873" t="s">
        <v>1672</v>
      </c>
      <c r="G2873">
        <v>76.37</v>
      </c>
      <c r="H2873" t="s">
        <v>1692</v>
      </c>
      <c r="I2873" t="s">
        <v>1662</v>
      </c>
      <c r="J2873" t="s">
        <v>1656</v>
      </c>
      <c r="K2873" t="s">
        <v>1691</v>
      </c>
      <c r="L2873" t="s">
        <v>1698</v>
      </c>
      <c r="M2873" s="86">
        <v>40071</v>
      </c>
    </row>
    <row r="2874" spans="1:13" x14ac:dyDescent="0.2">
      <c r="A2874">
        <v>15044</v>
      </c>
      <c r="B2874" s="86">
        <v>40974</v>
      </c>
      <c r="C2874" t="s">
        <v>1652</v>
      </c>
      <c r="D2874">
        <v>42</v>
      </c>
      <c r="E2874">
        <v>1681.6</v>
      </c>
      <c r="F2874" t="s">
        <v>1660</v>
      </c>
      <c r="G2874">
        <v>10.25</v>
      </c>
      <c r="H2874" t="s">
        <v>1689</v>
      </c>
      <c r="I2874" t="s">
        <v>1667</v>
      </c>
      <c r="J2874" t="s">
        <v>1663</v>
      </c>
      <c r="K2874" t="s">
        <v>1677</v>
      </c>
      <c r="L2874" t="s">
        <v>1658</v>
      </c>
      <c r="M2874" s="86">
        <v>40978</v>
      </c>
    </row>
    <row r="2875" spans="1:13" x14ac:dyDescent="0.2">
      <c r="A2875">
        <v>46147</v>
      </c>
      <c r="B2875" s="86">
        <v>40558</v>
      </c>
      <c r="C2875" t="s">
        <v>1671</v>
      </c>
      <c r="D2875">
        <v>37</v>
      </c>
      <c r="E2875">
        <v>925.8</v>
      </c>
      <c r="F2875" t="s">
        <v>1660</v>
      </c>
      <c r="G2875">
        <v>12.98</v>
      </c>
      <c r="H2875" t="s">
        <v>1690</v>
      </c>
      <c r="I2875" t="s">
        <v>1667</v>
      </c>
      <c r="J2875" t="s">
        <v>1668</v>
      </c>
      <c r="K2875" t="s">
        <v>1682</v>
      </c>
      <c r="L2875" t="s">
        <v>1658</v>
      </c>
      <c r="M2875" s="86">
        <v>40560</v>
      </c>
    </row>
    <row r="2876" spans="1:13" x14ac:dyDescent="0.2">
      <c r="A2876">
        <v>9221</v>
      </c>
      <c r="B2876" s="86">
        <v>40546</v>
      </c>
      <c r="C2876" t="s">
        <v>1652</v>
      </c>
      <c r="D2876">
        <v>9</v>
      </c>
      <c r="E2876">
        <v>79.64</v>
      </c>
      <c r="F2876" t="s">
        <v>1660</v>
      </c>
      <c r="G2876">
        <v>49</v>
      </c>
      <c r="H2876" t="s">
        <v>1685</v>
      </c>
      <c r="I2876" t="s">
        <v>1655</v>
      </c>
      <c r="J2876" t="s">
        <v>1668</v>
      </c>
      <c r="K2876" t="s">
        <v>1702</v>
      </c>
      <c r="L2876" t="s">
        <v>1687</v>
      </c>
      <c r="M2876" s="86">
        <v>40550</v>
      </c>
    </row>
    <row r="2877" spans="1:13" x14ac:dyDescent="0.2">
      <c r="A2877">
        <v>36196</v>
      </c>
      <c r="B2877" s="86">
        <v>40761</v>
      </c>
      <c r="C2877" t="s">
        <v>1666</v>
      </c>
      <c r="D2877">
        <v>7</v>
      </c>
      <c r="E2877">
        <v>39.01</v>
      </c>
      <c r="F2877" t="s">
        <v>1660</v>
      </c>
      <c r="G2877">
        <v>4.32</v>
      </c>
      <c r="H2877" t="s">
        <v>1654</v>
      </c>
      <c r="I2877" t="s">
        <v>1655</v>
      </c>
      <c r="J2877" t="s">
        <v>1663</v>
      </c>
      <c r="K2877" t="s">
        <v>1677</v>
      </c>
      <c r="L2877" t="s">
        <v>1680</v>
      </c>
      <c r="M2877" s="86">
        <v>40763</v>
      </c>
    </row>
    <row r="2878" spans="1:13" x14ac:dyDescent="0.2">
      <c r="A2878">
        <v>54437</v>
      </c>
      <c r="B2878" s="86">
        <v>40531</v>
      </c>
      <c r="C2878" t="s">
        <v>1659</v>
      </c>
      <c r="D2878">
        <v>15</v>
      </c>
      <c r="E2878">
        <v>653.87099999999998</v>
      </c>
      <c r="F2878" t="s">
        <v>1660</v>
      </c>
      <c r="G2878">
        <v>5</v>
      </c>
      <c r="H2878" t="s">
        <v>1690</v>
      </c>
      <c r="I2878" t="s">
        <v>1667</v>
      </c>
      <c r="J2878" t="s">
        <v>1663</v>
      </c>
      <c r="K2878" t="s">
        <v>1664</v>
      </c>
      <c r="L2878" t="s">
        <v>1680</v>
      </c>
      <c r="M2878" s="86">
        <v>40531</v>
      </c>
    </row>
    <row r="2879" spans="1:13" x14ac:dyDescent="0.2">
      <c r="A2879">
        <v>29831</v>
      </c>
      <c r="B2879" s="86">
        <v>40997</v>
      </c>
      <c r="C2879" t="s">
        <v>1671</v>
      </c>
      <c r="D2879">
        <v>29</v>
      </c>
      <c r="E2879">
        <v>2175.2199999999998</v>
      </c>
      <c r="F2879" t="s">
        <v>1672</v>
      </c>
      <c r="G2879">
        <v>60</v>
      </c>
      <c r="H2879" t="s">
        <v>1681</v>
      </c>
      <c r="I2879" t="s">
        <v>1662</v>
      </c>
      <c r="J2879" t="s">
        <v>1668</v>
      </c>
      <c r="K2879" t="s">
        <v>1702</v>
      </c>
      <c r="L2879" t="s">
        <v>1674</v>
      </c>
      <c r="M2879" s="86">
        <v>40998</v>
      </c>
    </row>
    <row r="2880" spans="1:13" x14ac:dyDescent="0.2">
      <c r="A2880">
        <v>35300</v>
      </c>
      <c r="B2880" s="86">
        <v>40239</v>
      </c>
      <c r="C2880" t="s">
        <v>1675</v>
      </c>
      <c r="D2880">
        <v>35</v>
      </c>
      <c r="E2880">
        <v>1445.6</v>
      </c>
      <c r="F2880" t="s">
        <v>1660</v>
      </c>
      <c r="G2880">
        <v>8.66</v>
      </c>
      <c r="H2880" t="s">
        <v>1689</v>
      </c>
      <c r="I2880" t="s">
        <v>1667</v>
      </c>
      <c r="J2880" t="s">
        <v>1656</v>
      </c>
      <c r="K2880" t="s">
        <v>1657</v>
      </c>
      <c r="L2880" t="s">
        <v>1665</v>
      </c>
      <c r="M2880" s="86">
        <v>40242</v>
      </c>
    </row>
    <row r="2881" spans="1:13" x14ac:dyDescent="0.2">
      <c r="A2881">
        <v>31650</v>
      </c>
      <c r="B2881" s="86">
        <v>40401</v>
      </c>
      <c r="C2881" t="s">
        <v>1666</v>
      </c>
      <c r="D2881">
        <v>19</v>
      </c>
      <c r="E2881">
        <v>1504.97</v>
      </c>
      <c r="F2881" t="s">
        <v>1660</v>
      </c>
      <c r="G2881">
        <v>4</v>
      </c>
      <c r="H2881" t="s">
        <v>1683</v>
      </c>
      <c r="I2881" t="s">
        <v>1655</v>
      </c>
      <c r="J2881" t="s">
        <v>1663</v>
      </c>
      <c r="K2881" t="s">
        <v>1677</v>
      </c>
      <c r="L2881" t="s">
        <v>1658</v>
      </c>
      <c r="M2881" s="86">
        <v>40402</v>
      </c>
    </row>
    <row r="2882" spans="1:13" x14ac:dyDescent="0.2">
      <c r="A2882">
        <v>12261</v>
      </c>
      <c r="B2882" s="86">
        <v>40474</v>
      </c>
      <c r="C2882" t="s">
        <v>1652</v>
      </c>
      <c r="D2882">
        <v>4</v>
      </c>
      <c r="E2882">
        <v>20.59</v>
      </c>
      <c r="F2882" t="s">
        <v>1653</v>
      </c>
      <c r="G2882">
        <v>0.83</v>
      </c>
      <c r="H2882" t="s">
        <v>1661</v>
      </c>
      <c r="I2882" t="s">
        <v>1667</v>
      </c>
      <c r="J2882" t="s">
        <v>1668</v>
      </c>
      <c r="K2882" t="s">
        <v>1669</v>
      </c>
      <c r="L2882" t="s">
        <v>1670</v>
      </c>
      <c r="M2882" s="86">
        <v>40478</v>
      </c>
    </row>
    <row r="2883" spans="1:13" x14ac:dyDescent="0.2">
      <c r="A2883">
        <v>26055</v>
      </c>
      <c r="B2883" s="86">
        <v>41238</v>
      </c>
      <c r="C2883" t="s">
        <v>1666</v>
      </c>
      <c r="D2883">
        <v>46</v>
      </c>
      <c r="E2883">
        <v>6733.52</v>
      </c>
      <c r="F2883" t="s">
        <v>1660</v>
      </c>
      <c r="G2883">
        <v>4</v>
      </c>
      <c r="H2883" t="s">
        <v>1681</v>
      </c>
      <c r="I2883" t="s">
        <v>1676</v>
      </c>
      <c r="J2883" t="s">
        <v>1663</v>
      </c>
      <c r="K2883" t="s">
        <v>1677</v>
      </c>
      <c r="L2883" t="s">
        <v>1658</v>
      </c>
      <c r="M2883" s="86">
        <v>41239</v>
      </c>
    </row>
    <row r="2884" spans="1:13" x14ac:dyDescent="0.2">
      <c r="A2884">
        <v>4103</v>
      </c>
      <c r="B2884" s="86">
        <v>41092</v>
      </c>
      <c r="C2884" t="s">
        <v>1652</v>
      </c>
      <c r="D2884">
        <v>3</v>
      </c>
      <c r="E2884">
        <v>42.5</v>
      </c>
      <c r="F2884" t="s">
        <v>1660</v>
      </c>
      <c r="G2884">
        <v>8.99</v>
      </c>
      <c r="H2884" t="s">
        <v>1683</v>
      </c>
      <c r="I2884" t="s">
        <v>1676</v>
      </c>
      <c r="J2884" t="s">
        <v>1668</v>
      </c>
      <c r="K2884" t="s">
        <v>1669</v>
      </c>
      <c r="L2884" t="s">
        <v>1680</v>
      </c>
      <c r="M2884" s="86">
        <v>41096</v>
      </c>
    </row>
    <row r="2885" spans="1:13" x14ac:dyDescent="0.2">
      <c r="A2885">
        <v>32</v>
      </c>
      <c r="B2885" s="86">
        <v>40739</v>
      </c>
      <c r="C2885" t="s">
        <v>1659</v>
      </c>
      <c r="D2885">
        <v>26</v>
      </c>
      <c r="E2885">
        <v>2808.08</v>
      </c>
      <c r="F2885" t="s">
        <v>1660</v>
      </c>
      <c r="G2885">
        <v>5.81</v>
      </c>
      <c r="H2885" t="s">
        <v>1685</v>
      </c>
      <c r="I2885" t="s">
        <v>1667</v>
      </c>
      <c r="J2885" t="s">
        <v>1656</v>
      </c>
      <c r="K2885" t="s">
        <v>1657</v>
      </c>
      <c r="L2885" t="s">
        <v>1665</v>
      </c>
      <c r="M2885" s="86">
        <v>40741</v>
      </c>
    </row>
    <row r="2886" spans="1:13" x14ac:dyDescent="0.2">
      <c r="A2886">
        <v>5092</v>
      </c>
      <c r="B2886" s="86">
        <v>40845</v>
      </c>
      <c r="C2886" t="s">
        <v>1652</v>
      </c>
      <c r="D2886">
        <v>25</v>
      </c>
      <c r="E2886">
        <v>978.77</v>
      </c>
      <c r="F2886" t="s">
        <v>1660</v>
      </c>
      <c r="G2886">
        <v>13.26</v>
      </c>
      <c r="H2886" t="s">
        <v>1692</v>
      </c>
      <c r="I2886" t="s">
        <v>1655</v>
      </c>
      <c r="J2886" t="s">
        <v>1668</v>
      </c>
      <c r="K2886" t="s">
        <v>1679</v>
      </c>
      <c r="L2886" t="s">
        <v>1658</v>
      </c>
      <c r="M2886" s="86">
        <v>40850</v>
      </c>
    </row>
    <row r="2887" spans="1:13" x14ac:dyDescent="0.2">
      <c r="A2887">
        <v>56672</v>
      </c>
      <c r="B2887" s="86">
        <v>41041</v>
      </c>
      <c r="C2887" t="s">
        <v>1659</v>
      </c>
      <c r="D2887">
        <v>8</v>
      </c>
      <c r="E2887">
        <v>593.64</v>
      </c>
      <c r="F2887" t="s">
        <v>1672</v>
      </c>
      <c r="G2887">
        <v>60</v>
      </c>
      <c r="H2887" t="s">
        <v>1683</v>
      </c>
      <c r="I2887" t="s">
        <v>1655</v>
      </c>
      <c r="J2887" t="s">
        <v>1656</v>
      </c>
      <c r="K2887" t="s">
        <v>1691</v>
      </c>
      <c r="L2887" t="s">
        <v>1674</v>
      </c>
      <c r="M2887" s="86">
        <v>41043</v>
      </c>
    </row>
    <row r="2888" spans="1:13" x14ac:dyDescent="0.2">
      <c r="A2888">
        <v>46980</v>
      </c>
      <c r="B2888" s="86">
        <v>40560</v>
      </c>
      <c r="C2888" t="s">
        <v>1671</v>
      </c>
      <c r="D2888">
        <v>34</v>
      </c>
      <c r="E2888">
        <v>216.3</v>
      </c>
      <c r="F2888" t="s">
        <v>1660</v>
      </c>
      <c r="G2888">
        <v>0.5</v>
      </c>
      <c r="H2888" t="s">
        <v>1678</v>
      </c>
      <c r="I2888" t="s">
        <v>1667</v>
      </c>
      <c r="J2888" t="s">
        <v>1668</v>
      </c>
      <c r="K2888" t="s">
        <v>1697</v>
      </c>
      <c r="L2888" t="s">
        <v>1658</v>
      </c>
      <c r="M2888" s="86">
        <v>40560</v>
      </c>
    </row>
    <row r="2889" spans="1:13" x14ac:dyDescent="0.2">
      <c r="A2889">
        <v>6241</v>
      </c>
      <c r="B2889" s="86">
        <v>40176</v>
      </c>
      <c r="C2889" t="s">
        <v>1652</v>
      </c>
      <c r="D2889">
        <v>29</v>
      </c>
      <c r="E2889">
        <v>5433.0895</v>
      </c>
      <c r="F2889" t="s">
        <v>1660</v>
      </c>
      <c r="G2889">
        <v>8.99</v>
      </c>
      <c r="H2889" t="s">
        <v>1690</v>
      </c>
      <c r="I2889" t="s">
        <v>1662</v>
      </c>
      <c r="J2889" t="s">
        <v>1663</v>
      </c>
      <c r="K2889" t="s">
        <v>1664</v>
      </c>
      <c r="L2889" t="s">
        <v>1658</v>
      </c>
      <c r="M2889" s="86">
        <v>40180</v>
      </c>
    </row>
    <row r="2890" spans="1:13" x14ac:dyDescent="0.2">
      <c r="A2890">
        <v>17669</v>
      </c>
      <c r="B2890" s="86">
        <v>39932</v>
      </c>
      <c r="C2890" t="s">
        <v>1659</v>
      </c>
      <c r="D2890">
        <v>32</v>
      </c>
      <c r="E2890">
        <v>1116.03</v>
      </c>
      <c r="F2890" t="s">
        <v>1660</v>
      </c>
      <c r="G2890">
        <v>5.49</v>
      </c>
      <c r="H2890" t="s">
        <v>1681</v>
      </c>
      <c r="I2890" t="s">
        <v>1662</v>
      </c>
      <c r="J2890" t="s">
        <v>1668</v>
      </c>
      <c r="K2890" t="s">
        <v>1694</v>
      </c>
      <c r="L2890" t="s">
        <v>1658</v>
      </c>
      <c r="M2890" s="86">
        <v>39933</v>
      </c>
    </row>
    <row r="2891" spans="1:13" x14ac:dyDescent="0.2">
      <c r="A2891">
        <v>16897</v>
      </c>
      <c r="B2891" s="86">
        <v>41075</v>
      </c>
      <c r="C2891" t="s">
        <v>1666</v>
      </c>
      <c r="D2891">
        <v>1</v>
      </c>
      <c r="E2891">
        <v>379.8</v>
      </c>
      <c r="F2891" t="s">
        <v>1672</v>
      </c>
      <c r="G2891">
        <v>58.95</v>
      </c>
      <c r="H2891" t="s">
        <v>1661</v>
      </c>
      <c r="I2891" t="s">
        <v>1655</v>
      </c>
      <c r="J2891" t="s">
        <v>1656</v>
      </c>
      <c r="K2891" t="s">
        <v>1673</v>
      </c>
      <c r="L2891" t="s">
        <v>1674</v>
      </c>
      <c r="M2891" s="86">
        <v>41077</v>
      </c>
    </row>
    <row r="2892" spans="1:13" x14ac:dyDescent="0.2">
      <c r="A2892">
        <v>29795</v>
      </c>
      <c r="B2892" s="86">
        <v>40872</v>
      </c>
      <c r="C2892" t="s">
        <v>1659</v>
      </c>
      <c r="D2892">
        <v>48</v>
      </c>
      <c r="E2892">
        <v>8380.2199999999993</v>
      </c>
      <c r="F2892" t="s">
        <v>1672</v>
      </c>
      <c r="G2892">
        <v>35.020000000000003</v>
      </c>
      <c r="H2892" t="s">
        <v>1678</v>
      </c>
      <c r="I2892" t="s">
        <v>1662</v>
      </c>
      <c r="J2892" t="s">
        <v>1656</v>
      </c>
      <c r="K2892" t="s">
        <v>1701</v>
      </c>
      <c r="L2892" t="s">
        <v>1698</v>
      </c>
      <c r="M2892" s="86">
        <v>40873</v>
      </c>
    </row>
    <row r="2893" spans="1:13" x14ac:dyDescent="0.2">
      <c r="A2893">
        <v>2563</v>
      </c>
      <c r="B2893" s="86">
        <v>40500</v>
      </c>
      <c r="C2893" t="s">
        <v>1666</v>
      </c>
      <c r="D2893">
        <v>33</v>
      </c>
      <c r="E2893">
        <v>208.05</v>
      </c>
      <c r="F2893" t="s">
        <v>1660</v>
      </c>
      <c r="G2893">
        <v>0.96</v>
      </c>
      <c r="H2893" t="s">
        <v>1688</v>
      </c>
      <c r="I2893" t="s">
        <v>1662</v>
      </c>
      <c r="J2893" t="s">
        <v>1668</v>
      </c>
      <c r="K2893" t="s">
        <v>1669</v>
      </c>
      <c r="L2893" t="s">
        <v>1670</v>
      </c>
      <c r="M2893" s="86">
        <v>40501</v>
      </c>
    </row>
    <row r="2894" spans="1:13" x14ac:dyDescent="0.2">
      <c r="A2894">
        <v>42852</v>
      </c>
      <c r="B2894" s="86">
        <v>40167</v>
      </c>
      <c r="C2894" t="s">
        <v>1666</v>
      </c>
      <c r="D2894">
        <v>13</v>
      </c>
      <c r="E2894">
        <v>129.9</v>
      </c>
      <c r="F2894" t="s">
        <v>1660</v>
      </c>
      <c r="G2894">
        <v>9.86</v>
      </c>
      <c r="H2894" t="s">
        <v>1685</v>
      </c>
      <c r="I2894" t="s">
        <v>1655</v>
      </c>
      <c r="J2894" t="s">
        <v>1668</v>
      </c>
      <c r="K2894" t="s">
        <v>1679</v>
      </c>
      <c r="L2894" t="s">
        <v>1658</v>
      </c>
      <c r="M2894" s="86">
        <v>40169</v>
      </c>
    </row>
    <row r="2895" spans="1:13" x14ac:dyDescent="0.2">
      <c r="A2895">
        <v>30593</v>
      </c>
      <c r="B2895" s="86">
        <v>40749</v>
      </c>
      <c r="C2895" t="s">
        <v>1671</v>
      </c>
      <c r="D2895">
        <v>41</v>
      </c>
      <c r="E2895">
        <v>1408.34</v>
      </c>
      <c r="F2895" t="s">
        <v>1660</v>
      </c>
      <c r="G2895">
        <v>8.99</v>
      </c>
      <c r="H2895" t="s">
        <v>1661</v>
      </c>
      <c r="I2895" t="s">
        <v>1662</v>
      </c>
      <c r="J2895" t="s">
        <v>1668</v>
      </c>
      <c r="K2895" t="s">
        <v>1669</v>
      </c>
      <c r="L2895" t="s">
        <v>1680</v>
      </c>
      <c r="M2895" s="86">
        <v>40752</v>
      </c>
    </row>
    <row r="2896" spans="1:13" x14ac:dyDescent="0.2">
      <c r="A2896">
        <v>6912</v>
      </c>
      <c r="B2896" s="86">
        <v>40887</v>
      </c>
      <c r="C2896" t="s">
        <v>1666</v>
      </c>
      <c r="D2896">
        <v>14</v>
      </c>
      <c r="E2896">
        <v>294.52</v>
      </c>
      <c r="F2896" t="s">
        <v>1660</v>
      </c>
      <c r="G2896">
        <v>5.94</v>
      </c>
      <c r="H2896" t="s">
        <v>1683</v>
      </c>
      <c r="I2896" t="s">
        <v>1662</v>
      </c>
      <c r="J2896" t="s">
        <v>1668</v>
      </c>
      <c r="K2896" t="s">
        <v>1702</v>
      </c>
      <c r="L2896" t="s">
        <v>1665</v>
      </c>
      <c r="M2896" s="86">
        <v>40889</v>
      </c>
    </row>
    <row r="2897" spans="1:13" x14ac:dyDescent="0.2">
      <c r="A2897">
        <v>3361</v>
      </c>
      <c r="B2897" s="86">
        <v>41143</v>
      </c>
      <c r="C2897" t="s">
        <v>1666</v>
      </c>
      <c r="D2897">
        <v>49</v>
      </c>
      <c r="E2897">
        <v>213.71</v>
      </c>
      <c r="F2897" t="s">
        <v>1660</v>
      </c>
      <c r="G2897">
        <v>6.72</v>
      </c>
      <c r="H2897" t="s">
        <v>1692</v>
      </c>
      <c r="I2897" t="s">
        <v>1667</v>
      </c>
      <c r="J2897" t="s">
        <v>1668</v>
      </c>
      <c r="K2897" t="s">
        <v>1679</v>
      </c>
      <c r="L2897" t="s">
        <v>1658</v>
      </c>
      <c r="M2897" s="86">
        <v>41143</v>
      </c>
    </row>
    <row r="2898" spans="1:13" x14ac:dyDescent="0.2">
      <c r="A2898">
        <v>55716</v>
      </c>
      <c r="B2898" s="86">
        <v>41204</v>
      </c>
      <c r="C2898" t="s">
        <v>1659</v>
      </c>
      <c r="D2898">
        <v>9</v>
      </c>
      <c r="E2898">
        <v>14665.55</v>
      </c>
      <c r="F2898" t="s">
        <v>1660</v>
      </c>
      <c r="G2898">
        <v>24.49</v>
      </c>
      <c r="H2898" t="s">
        <v>1661</v>
      </c>
      <c r="I2898" t="s">
        <v>1676</v>
      </c>
      <c r="J2898" t="s">
        <v>1668</v>
      </c>
      <c r="K2898" t="s">
        <v>1684</v>
      </c>
      <c r="L2898" t="s">
        <v>1665</v>
      </c>
      <c r="M2898" s="86">
        <v>41205</v>
      </c>
    </row>
    <row r="2899" spans="1:13" x14ac:dyDescent="0.2">
      <c r="A2899">
        <v>17093</v>
      </c>
      <c r="B2899" s="86">
        <v>40950</v>
      </c>
      <c r="C2899" t="s">
        <v>1666</v>
      </c>
      <c r="D2899">
        <v>50</v>
      </c>
      <c r="E2899">
        <v>4550.0600000000004</v>
      </c>
      <c r="F2899" t="s">
        <v>1672</v>
      </c>
      <c r="G2899">
        <v>58.2</v>
      </c>
      <c r="H2899" t="s">
        <v>1681</v>
      </c>
      <c r="I2899" t="s">
        <v>1667</v>
      </c>
      <c r="J2899" t="s">
        <v>1656</v>
      </c>
      <c r="K2899" t="s">
        <v>1673</v>
      </c>
      <c r="L2899" t="s">
        <v>1674</v>
      </c>
      <c r="M2899" s="86">
        <v>40952</v>
      </c>
    </row>
    <row r="2900" spans="1:13" x14ac:dyDescent="0.2">
      <c r="A2900">
        <v>13542</v>
      </c>
      <c r="B2900" s="86">
        <v>39880</v>
      </c>
      <c r="C2900" t="s">
        <v>1652</v>
      </c>
      <c r="D2900">
        <v>11</v>
      </c>
      <c r="E2900">
        <v>3571.84</v>
      </c>
      <c r="F2900" t="s">
        <v>1672</v>
      </c>
      <c r="G2900">
        <v>64.73</v>
      </c>
      <c r="H2900" t="s">
        <v>1688</v>
      </c>
      <c r="I2900" t="s">
        <v>1655</v>
      </c>
      <c r="J2900" t="s">
        <v>1656</v>
      </c>
      <c r="K2900" t="s">
        <v>1673</v>
      </c>
      <c r="L2900" t="s">
        <v>1674</v>
      </c>
      <c r="M2900" s="86">
        <v>39887</v>
      </c>
    </row>
    <row r="2901" spans="1:13" x14ac:dyDescent="0.2">
      <c r="A2901">
        <v>37794</v>
      </c>
      <c r="B2901" s="86">
        <v>39896</v>
      </c>
      <c r="C2901" t="s">
        <v>1652</v>
      </c>
      <c r="D2901">
        <v>32</v>
      </c>
      <c r="E2901">
        <v>6195.87</v>
      </c>
      <c r="F2901" t="s">
        <v>1660</v>
      </c>
      <c r="G2901">
        <v>19.989999999999998</v>
      </c>
      <c r="H2901" t="s">
        <v>1690</v>
      </c>
      <c r="I2901" t="s">
        <v>1662</v>
      </c>
      <c r="J2901" t="s">
        <v>1668</v>
      </c>
      <c r="K2901" t="s">
        <v>1694</v>
      </c>
      <c r="L2901" t="s">
        <v>1658</v>
      </c>
      <c r="M2901" s="86">
        <v>39900</v>
      </c>
    </row>
    <row r="2902" spans="1:13" x14ac:dyDescent="0.2">
      <c r="A2902">
        <v>28641</v>
      </c>
      <c r="B2902" s="86">
        <v>40828</v>
      </c>
      <c r="C2902" t="s">
        <v>1666</v>
      </c>
      <c r="D2902">
        <v>33</v>
      </c>
      <c r="E2902">
        <v>278.64999999999998</v>
      </c>
      <c r="F2902" t="s">
        <v>1653</v>
      </c>
      <c r="G2902">
        <v>2.38</v>
      </c>
      <c r="H2902" t="s">
        <v>1688</v>
      </c>
      <c r="I2902" t="s">
        <v>1676</v>
      </c>
      <c r="J2902" t="s">
        <v>1663</v>
      </c>
      <c r="K2902" t="s">
        <v>1677</v>
      </c>
      <c r="L2902" t="s">
        <v>1680</v>
      </c>
      <c r="M2902" s="86">
        <v>40829</v>
      </c>
    </row>
    <row r="2903" spans="1:13" x14ac:dyDescent="0.2">
      <c r="A2903">
        <v>36229</v>
      </c>
      <c r="B2903" s="86">
        <v>41173</v>
      </c>
      <c r="C2903" t="s">
        <v>1666</v>
      </c>
      <c r="D2903">
        <v>24</v>
      </c>
      <c r="E2903">
        <v>3590.33</v>
      </c>
      <c r="F2903" t="s">
        <v>1672</v>
      </c>
      <c r="G2903">
        <v>43.75</v>
      </c>
      <c r="H2903" t="s">
        <v>1661</v>
      </c>
      <c r="I2903" t="s">
        <v>1676</v>
      </c>
      <c r="J2903" t="s">
        <v>1656</v>
      </c>
      <c r="K2903" t="s">
        <v>1691</v>
      </c>
      <c r="L2903" t="s">
        <v>1698</v>
      </c>
      <c r="M2903" s="86">
        <v>41175</v>
      </c>
    </row>
    <row r="2904" spans="1:13" x14ac:dyDescent="0.2">
      <c r="A2904">
        <v>34086</v>
      </c>
      <c r="B2904" s="86">
        <v>41028</v>
      </c>
      <c r="C2904" t="s">
        <v>1659</v>
      </c>
      <c r="D2904">
        <v>41</v>
      </c>
      <c r="E2904">
        <v>2251.9135000000001</v>
      </c>
      <c r="F2904" t="s">
        <v>1660</v>
      </c>
      <c r="G2904">
        <v>2.5</v>
      </c>
      <c r="H2904" t="s">
        <v>1661</v>
      </c>
      <c r="I2904" t="s">
        <v>1655</v>
      </c>
      <c r="J2904" t="s">
        <v>1663</v>
      </c>
      <c r="K2904" t="s">
        <v>1664</v>
      </c>
      <c r="L2904" t="s">
        <v>1658</v>
      </c>
      <c r="M2904" s="86">
        <v>41030</v>
      </c>
    </row>
    <row r="2905" spans="1:13" x14ac:dyDescent="0.2">
      <c r="A2905">
        <v>33255</v>
      </c>
      <c r="B2905" s="86">
        <v>40353</v>
      </c>
      <c r="C2905" t="s">
        <v>1671</v>
      </c>
      <c r="D2905">
        <v>19</v>
      </c>
      <c r="E2905">
        <v>108.21</v>
      </c>
      <c r="F2905" t="s">
        <v>1653</v>
      </c>
      <c r="G2905">
        <v>5.66</v>
      </c>
      <c r="H2905" t="s">
        <v>1661</v>
      </c>
      <c r="I2905" t="s">
        <v>1676</v>
      </c>
      <c r="J2905" t="s">
        <v>1668</v>
      </c>
      <c r="K2905" t="s">
        <v>1679</v>
      </c>
      <c r="L2905" t="s">
        <v>1658</v>
      </c>
      <c r="M2905" s="86">
        <v>40354</v>
      </c>
    </row>
    <row r="2906" spans="1:13" x14ac:dyDescent="0.2">
      <c r="A2906">
        <v>45125</v>
      </c>
      <c r="B2906" s="86">
        <v>41057</v>
      </c>
      <c r="C2906" t="s">
        <v>1671</v>
      </c>
      <c r="D2906">
        <v>6</v>
      </c>
      <c r="E2906">
        <v>975.5</v>
      </c>
      <c r="F2906" t="s">
        <v>1672</v>
      </c>
      <c r="G2906">
        <v>35.020000000000003</v>
      </c>
      <c r="H2906" t="s">
        <v>1661</v>
      </c>
      <c r="I2906" t="s">
        <v>1676</v>
      </c>
      <c r="J2906" t="s">
        <v>1656</v>
      </c>
      <c r="K2906" t="s">
        <v>1701</v>
      </c>
      <c r="L2906" t="s">
        <v>1698</v>
      </c>
      <c r="M2906" s="86">
        <v>41058</v>
      </c>
    </row>
    <row r="2907" spans="1:13" x14ac:dyDescent="0.2">
      <c r="A2907">
        <v>8323</v>
      </c>
      <c r="B2907" s="86">
        <v>40792</v>
      </c>
      <c r="C2907" t="s">
        <v>1659</v>
      </c>
      <c r="D2907">
        <v>45</v>
      </c>
      <c r="E2907">
        <v>766.96349999999995</v>
      </c>
      <c r="F2907" t="s">
        <v>1653</v>
      </c>
      <c r="G2907">
        <v>2.5</v>
      </c>
      <c r="H2907" t="s">
        <v>1661</v>
      </c>
      <c r="I2907" t="s">
        <v>1676</v>
      </c>
      <c r="J2907" t="s">
        <v>1663</v>
      </c>
      <c r="K2907" t="s">
        <v>1664</v>
      </c>
      <c r="L2907" t="s">
        <v>1670</v>
      </c>
      <c r="M2907" s="86">
        <v>40793</v>
      </c>
    </row>
    <row r="2908" spans="1:13" x14ac:dyDescent="0.2">
      <c r="A2908">
        <v>30467</v>
      </c>
      <c r="B2908" s="86">
        <v>40040</v>
      </c>
      <c r="C2908" t="s">
        <v>1671</v>
      </c>
      <c r="D2908">
        <v>5</v>
      </c>
      <c r="E2908">
        <v>2019.65</v>
      </c>
      <c r="F2908" t="s">
        <v>1660</v>
      </c>
      <c r="G2908">
        <v>19.989999999999998</v>
      </c>
      <c r="H2908" t="s">
        <v>1654</v>
      </c>
      <c r="I2908" t="s">
        <v>1655</v>
      </c>
      <c r="J2908" t="s">
        <v>1668</v>
      </c>
      <c r="K2908" t="s">
        <v>1682</v>
      </c>
      <c r="L2908" t="s">
        <v>1658</v>
      </c>
      <c r="M2908" s="86">
        <v>40041</v>
      </c>
    </row>
    <row r="2909" spans="1:13" x14ac:dyDescent="0.2">
      <c r="A2909">
        <v>27264</v>
      </c>
      <c r="B2909" s="86">
        <v>40698</v>
      </c>
      <c r="C2909" t="s">
        <v>1652</v>
      </c>
      <c r="D2909">
        <v>3</v>
      </c>
      <c r="E2909">
        <v>74.05</v>
      </c>
      <c r="F2909" t="s">
        <v>1660</v>
      </c>
      <c r="G2909">
        <v>11.17</v>
      </c>
      <c r="H2909" t="s">
        <v>1678</v>
      </c>
      <c r="I2909" t="s">
        <v>1662</v>
      </c>
      <c r="J2909" t="s">
        <v>1656</v>
      </c>
      <c r="K2909" t="s">
        <v>1657</v>
      </c>
      <c r="L2909" t="s">
        <v>1687</v>
      </c>
      <c r="M2909" s="86">
        <v>40700</v>
      </c>
    </row>
    <row r="2910" spans="1:13" x14ac:dyDescent="0.2">
      <c r="A2910">
        <v>34082</v>
      </c>
      <c r="B2910" s="86">
        <v>40844</v>
      </c>
      <c r="C2910" t="s">
        <v>1666</v>
      </c>
      <c r="D2910">
        <v>19</v>
      </c>
      <c r="E2910">
        <v>2536.1799999999998</v>
      </c>
      <c r="F2910" t="s">
        <v>1660</v>
      </c>
      <c r="G2910">
        <v>19.989999999999998</v>
      </c>
      <c r="H2910" t="s">
        <v>1661</v>
      </c>
      <c r="I2910" t="s">
        <v>1667</v>
      </c>
      <c r="J2910" t="s">
        <v>1668</v>
      </c>
      <c r="K2910" t="s">
        <v>1694</v>
      </c>
      <c r="L2910" t="s">
        <v>1658</v>
      </c>
      <c r="M2910" s="86">
        <v>40845</v>
      </c>
    </row>
    <row r="2911" spans="1:13" x14ac:dyDescent="0.2">
      <c r="A2911">
        <v>17831</v>
      </c>
      <c r="B2911" s="86">
        <v>41207</v>
      </c>
      <c r="C2911" t="s">
        <v>1671</v>
      </c>
      <c r="D2911">
        <v>34</v>
      </c>
      <c r="E2911">
        <v>239.3</v>
      </c>
      <c r="F2911" t="s">
        <v>1660</v>
      </c>
      <c r="G2911">
        <v>2.83</v>
      </c>
      <c r="H2911" t="s">
        <v>1654</v>
      </c>
      <c r="I2911" t="s">
        <v>1667</v>
      </c>
      <c r="J2911" t="s">
        <v>1656</v>
      </c>
      <c r="K2911" t="s">
        <v>1657</v>
      </c>
      <c r="L2911" t="s">
        <v>1680</v>
      </c>
      <c r="M2911" s="86">
        <v>41208</v>
      </c>
    </row>
    <row r="2912" spans="1:13" x14ac:dyDescent="0.2">
      <c r="A2912">
        <v>39808</v>
      </c>
      <c r="B2912" s="86">
        <v>41154</v>
      </c>
      <c r="C2912" t="s">
        <v>1652</v>
      </c>
      <c r="D2912">
        <v>50</v>
      </c>
      <c r="E2912">
        <v>2026.42</v>
      </c>
      <c r="F2912" t="s">
        <v>1660</v>
      </c>
      <c r="G2912">
        <v>9.83</v>
      </c>
      <c r="H2912" t="s">
        <v>1654</v>
      </c>
      <c r="I2912" t="s">
        <v>1667</v>
      </c>
      <c r="J2912" t="s">
        <v>1668</v>
      </c>
      <c r="K2912" t="s">
        <v>1696</v>
      </c>
      <c r="L2912" t="s">
        <v>1658</v>
      </c>
      <c r="M2912" s="86">
        <v>41161</v>
      </c>
    </row>
    <row r="2913" spans="1:13" x14ac:dyDescent="0.2">
      <c r="A2913">
        <v>47270</v>
      </c>
      <c r="B2913" s="86">
        <v>40392</v>
      </c>
      <c r="C2913" t="s">
        <v>1671</v>
      </c>
      <c r="D2913">
        <v>19</v>
      </c>
      <c r="E2913">
        <v>3559.6129999999998</v>
      </c>
      <c r="F2913" t="s">
        <v>1660</v>
      </c>
      <c r="G2913">
        <v>3</v>
      </c>
      <c r="H2913" t="s">
        <v>1688</v>
      </c>
      <c r="I2913" t="s">
        <v>1676</v>
      </c>
      <c r="J2913" t="s">
        <v>1663</v>
      </c>
      <c r="K2913" t="s">
        <v>1664</v>
      </c>
      <c r="L2913" t="s">
        <v>1658</v>
      </c>
      <c r="M2913" s="86">
        <v>40394</v>
      </c>
    </row>
    <row r="2914" spans="1:13" x14ac:dyDescent="0.2">
      <c r="A2914">
        <v>27750</v>
      </c>
      <c r="B2914" s="86">
        <v>41201</v>
      </c>
      <c r="C2914" t="s">
        <v>1652</v>
      </c>
      <c r="D2914">
        <v>12</v>
      </c>
      <c r="E2914">
        <v>769.17</v>
      </c>
      <c r="F2914" t="s">
        <v>1672</v>
      </c>
      <c r="G2914">
        <v>36.61</v>
      </c>
      <c r="H2914" t="s">
        <v>1685</v>
      </c>
      <c r="I2914" t="s">
        <v>1662</v>
      </c>
      <c r="J2914" t="s">
        <v>1656</v>
      </c>
      <c r="K2914" t="s">
        <v>1701</v>
      </c>
      <c r="L2914" t="s">
        <v>1698</v>
      </c>
      <c r="M2914" s="86">
        <v>41205</v>
      </c>
    </row>
    <row r="2915" spans="1:13" x14ac:dyDescent="0.2">
      <c r="A2915">
        <v>29221</v>
      </c>
      <c r="B2915" s="86">
        <v>41058</v>
      </c>
      <c r="C2915" t="s">
        <v>1659</v>
      </c>
      <c r="D2915">
        <v>41</v>
      </c>
      <c r="E2915">
        <v>325.33</v>
      </c>
      <c r="F2915" t="s">
        <v>1660</v>
      </c>
      <c r="G2915">
        <v>5.83</v>
      </c>
      <c r="H2915" t="s">
        <v>1681</v>
      </c>
      <c r="I2915" t="s">
        <v>1655</v>
      </c>
      <c r="J2915" t="s">
        <v>1668</v>
      </c>
      <c r="K2915" t="s">
        <v>1679</v>
      </c>
      <c r="L2915" t="s">
        <v>1670</v>
      </c>
      <c r="M2915" s="86">
        <v>41061</v>
      </c>
    </row>
    <row r="2916" spans="1:13" x14ac:dyDescent="0.2">
      <c r="A2916">
        <v>2947</v>
      </c>
      <c r="B2916" s="86">
        <v>40658</v>
      </c>
      <c r="C2916" t="s">
        <v>1671</v>
      </c>
      <c r="D2916">
        <v>8</v>
      </c>
      <c r="E2916">
        <v>57.04</v>
      </c>
      <c r="F2916" t="s">
        <v>1660</v>
      </c>
      <c r="G2916">
        <v>6.81</v>
      </c>
      <c r="H2916" t="s">
        <v>1661</v>
      </c>
      <c r="I2916" t="s">
        <v>1655</v>
      </c>
      <c r="J2916" t="s">
        <v>1668</v>
      </c>
      <c r="K2916" t="s">
        <v>1679</v>
      </c>
      <c r="L2916" t="s">
        <v>1658</v>
      </c>
      <c r="M2916" s="86">
        <v>40660</v>
      </c>
    </row>
    <row r="2917" spans="1:13" x14ac:dyDescent="0.2">
      <c r="A2917">
        <v>33797</v>
      </c>
      <c r="B2917" s="86">
        <v>39824</v>
      </c>
      <c r="C2917" t="s">
        <v>1666</v>
      </c>
      <c r="D2917">
        <v>44</v>
      </c>
      <c r="E2917">
        <v>574.5</v>
      </c>
      <c r="F2917" t="s">
        <v>1660</v>
      </c>
      <c r="G2917">
        <v>14.37</v>
      </c>
      <c r="H2917" t="s">
        <v>1692</v>
      </c>
      <c r="I2917" t="s">
        <v>1662</v>
      </c>
      <c r="J2917" t="s">
        <v>1656</v>
      </c>
      <c r="K2917" t="s">
        <v>1657</v>
      </c>
      <c r="L2917" t="s">
        <v>1687</v>
      </c>
      <c r="M2917" s="86">
        <v>39825</v>
      </c>
    </row>
    <row r="2918" spans="1:13" x14ac:dyDescent="0.2">
      <c r="A2918">
        <v>41667</v>
      </c>
      <c r="B2918" s="86">
        <v>41080</v>
      </c>
      <c r="C2918" t="s">
        <v>1659</v>
      </c>
      <c r="D2918">
        <v>18</v>
      </c>
      <c r="E2918">
        <v>1062.2194999999999</v>
      </c>
      <c r="F2918" t="s">
        <v>1660</v>
      </c>
      <c r="G2918">
        <v>5.31</v>
      </c>
      <c r="H2918" t="s">
        <v>1693</v>
      </c>
      <c r="I2918" t="s">
        <v>1662</v>
      </c>
      <c r="J2918" t="s">
        <v>1663</v>
      </c>
      <c r="K2918" t="s">
        <v>1664</v>
      </c>
      <c r="L2918" t="s">
        <v>1658</v>
      </c>
      <c r="M2918" s="86">
        <v>41083</v>
      </c>
    </row>
    <row r="2919" spans="1:13" x14ac:dyDescent="0.2">
      <c r="A2919">
        <v>51584</v>
      </c>
      <c r="B2919" s="86">
        <v>40468</v>
      </c>
      <c r="C2919" t="s">
        <v>1671</v>
      </c>
      <c r="D2919">
        <v>48</v>
      </c>
      <c r="E2919">
        <v>5620.2</v>
      </c>
      <c r="F2919" t="s">
        <v>1672</v>
      </c>
      <c r="G2919">
        <v>30</v>
      </c>
      <c r="H2919" t="s">
        <v>1654</v>
      </c>
      <c r="I2919" t="s">
        <v>1667</v>
      </c>
      <c r="J2919" t="s">
        <v>1656</v>
      </c>
      <c r="K2919" t="s">
        <v>1673</v>
      </c>
      <c r="L2919" t="s">
        <v>1674</v>
      </c>
      <c r="M2919" s="86">
        <v>40469</v>
      </c>
    </row>
    <row r="2920" spans="1:13" x14ac:dyDescent="0.2">
      <c r="A2920">
        <v>17410</v>
      </c>
      <c r="B2920" s="86">
        <v>40422</v>
      </c>
      <c r="C2920" t="s">
        <v>1652</v>
      </c>
      <c r="D2920">
        <v>45</v>
      </c>
      <c r="E2920">
        <v>372.01</v>
      </c>
      <c r="F2920" t="s">
        <v>1660</v>
      </c>
      <c r="G2920">
        <v>7.77</v>
      </c>
      <c r="H2920" t="s">
        <v>1661</v>
      </c>
      <c r="I2920" t="s">
        <v>1676</v>
      </c>
      <c r="J2920" t="s">
        <v>1668</v>
      </c>
      <c r="K2920" t="s">
        <v>1684</v>
      </c>
      <c r="L2920" t="s">
        <v>1680</v>
      </c>
      <c r="M2920" s="86">
        <v>40427</v>
      </c>
    </row>
    <row r="2921" spans="1:13" x14ac:dyDescent="0.2">
      <c r="A2921">
        <v>48929</v>
      </c>
      <c r="B2921" s="86">
        <v>40108</v>
      </c>
      <c r="C2921" t="s">
        <v>1659</v>
      </c>
      <c r="D2921">
        <v>45</v>
      </c>
      <c r="E2921">
        <v>2096.6999999999998</v>
      </c>
      <c r="F2921" t="s">
        <v>1660</v>
      </c>
      <c r="G2921">
        <v>5.86</v>
      </c>
      <c r="H2921" t="s">
        <v>1692</v>
      </c>
      <c r="I2921" t="s">
        <v>1662</v>
      </c>
      <c r="J2921" t="s">
        <v>1668</v>
      </c>
      <c r="K2921" t="s">
        <v>1679</v>
      </c>
      <c r="L2921" t="s">
        <v>1658</v>
      </c>
      <c r="M2921" s="86">
        <v>40111</v>
      </c>
    </row>
    <row r="2922" spans="1:13" x14ac:dyDescent="0.2">
      <c r="A2922">
        <v>21414</v>
      </c>
      <c r="B2922" s="86">
        <v>40667</v>
      </c>
      <c r="C2922" t="s">
        <v>1671</v>
      </c>
      <c r="D2922">
        <v>34</v>
      </c>
      <c r="E2922">
        <v>117.91</v>
      </c>
      <c r="F2922" t="s">
        <v>1660</v>
      </c>
      <c r="G2922">
        <v>1.0900000000000001</v>
      </c>
      <c r="H2922" t="s">
        <v>1661</v>
      </c>
      <c r="I2922" t="s">
        <v>1655</v>
      </c>
      <c r="J2922" t="s">
        <v>1668</v>
      </c>
      <c r="K2922" t="s">
        <v>1679</v>
      </c>
      <c r="L2922" t="s">
        <v>1670</v>
      </c>
      <c r="M2922" s="86">
        <v>40669</v>
      </c>
    </row>
    <row r="2923" spans="1:13" x14ac:dyDescent="0.2">
      <c r="A2923">
        <v>50914</v>
      </c>
      <c r="B2923" s="86">
        <v>41093</v>
      </c>
      <c r="C2923" t="s">
        <v>1671</v>
      </c>
      <c r="D2923">
        <v>49</v>
      </c>
      <c r="E2923">
        <v>8551.5439999999999</v>
      </c>
      <c r="F2923" t="s">
        <v>1660</v>
      </c>
      <c r="G2923">
        <v>8.99</v>
      </c>
      <c r="H2923" t="s">
        <v>1678</v>
      </c>
      <c r="I2923" t="s">
        <v>1667</v>
      </c>
      <c r="J2923" t="s">
        <v>1663</v>
      </c>
      <c r="K2923" t="s">
        <v>1664</v>
      </c>
      <c r="L2923" t="s">
        <v>1658</v>
      </c>
      <c r="M2923" s="86">
        <v>41093</v>
      </c>
    </row>
    <row r="2924" spans="1:13" x14ac:dyDescent="0.2">
      <c r="A2924">
        <v>33505</v>
      </c>
      <c r="B2924" s="86">
        <v>40446</v>
      </c>
      <c r="C2924" t="s">
        <v>1652</v>
      </c>
      <c r="D2924">
        <v>32</v>
      </c>
      <c r="E2924">
        <v>117.78</v>
      </c>
      <c r="F2924" t="s">
        <v>1660</v>
      </c>
      <c r="G2924">
        <v>1.3</v>
      </c>
      <c r="H2924" t="s">
        <v>1661</v>
      </c>
      <c r="I2924" t="s">
        <v>1655</v>
      </c>
      <c r="J2924" t="s">
        <v>1668</v>
      </c>
      <c r="K2924" t="s">
        <v>1679</v>
      </c>
      <c r="L2924" t="s">
        <v>1670</v>
      </c>
      <c r="M2924" s="86">
        <v>40450</v>
      </c>
    </row>
    <row r="2925" spans="1:13" x14ac:dyDescent="0.2">
      <c r="A2925">
        <v>39460</v>
      </c>
      <c r="B2925" s="86">
        <v>39935</v>
      </c>
      <c r="C2925" t="s">
        <v>1666</v>
      </c>
      <c r="D2925">
        <v>25</v>
      </c>
      <c r="E2925">
        <v>172.42</v>
      </c>
      <c r="F2925" t="s">
        <v>1660</v>
      </c>
      <c r="G2925">
        <v>6.05</v>
      </c>
      <c r="H2925" t="s">
        <v>1661</v>
      </c>
      <c r="I2925" t="s">
        <v>1655</v>
      </c>
      <c r="J2925" t="s">
        <v>1668</v>
      </c>
      <c r="K2925" t="s">
        <v>1682</v>
      </c>
      <c r="L2925" t="s">
        <v>1658</v>
      </c>
      <c r="M2925" s="86">
        <v>39937</v>
      </c>
    </row>
    <row r="2926" spans="1:13" x14ac:dyDescent="0.2">
      <c r="A2926">
        <v>34595</v>
      </c>
      <c r="B2926" s="86">
        <v>41109</v>
      </c>
      <c r="C2926" t="s">
        <v>1675</v>
      </c>
      <c r="D2926">
        <v>12</v>
      </c>
      <c r="E2926">
        <v>488.65</v>
      </c>
      <c r="F2926" t="s">
        <v>1660</v>
      </c>
      <c r="G2926">
        <v>17.48</v>
      </c>
      <c r="H2926" t="s">
        <v>1683</v>
      </c>
      <c r="I2926" t="s">
        <v>1662</v>
      </c>
      <c r="J2926" t="s">
        <v>1668</v>
      </c>
      <c r="K2926" t="s">
        <v>1679</v>
      </c>
      <c r="L2926" t="s">
        <v>1658</v>
      </c>
      <c r="M2926" s="86">
        <v>41110</v>
      </c>
    </row>
    <row r="2927" spans="1:13" x14ac:dyDescent="0.2">
      <c r="A2927">
        <v>48931</v>
      </c>
      <c r="B2927" s="86">
        <v>39981</v>
      </c>
      <c r="C2927" t="s">
        <v>1652</v>
      </c>
      <c r="D2927">
        <v>42</v>
      </c>
      <c r="E2927">
        <v>2149.37</v>
      </c>
      <c r="F2927" t="s">
        <v>1660</v>
      </c>
      <c r="G2927">
        <v>19.989999999999998</v>
      </c>
      <c r="H2927" t="s">
        <v>1690</v>
      </c>
      <c r="I2927" t="s">
        <v>1667</v>
      </c>
      <c r="J2927" t="s">
        <v>1656</v>
      </c>
      <c r="K2927" t="s">
        <v>1657</v>
      </c>
      <c r="L2927" t="s">
        <v>1658</v>
      </c>
      <c r="M2927" s="86">
        <v>39986</v>
      </c>
    </row>
    <row r="2928" spans="1:13" x14ac:dyDescent="0.2">
      <c r="A2928">
        <v>25986</v>
      </c>
      <c r="B2928" s="86">
        <v>41082</v>
      </c>
      <c r="C2928" t="s">
        <v>1675</v>
      </c>
      <c r="D2928">
        <v>48</v>
      </c>
      <c r="E2928">
        <v>278.07</v>
      </c>
      <c r="F2928" t="s">
        <v>1660</v>
      </c>
      <c r="G2928">
        <v>4.96</v>
      </c>
      <c r="H2928" t="s">
        <v>1681</v>
      </c>
      <c r="I2928" t="s">
        <v>1655</v>
      </c>
      <c r="J2928" t="s">
        <v>1668</v>
      </c>
      <c r="K2928" t="s">
        <v>1679</v>
      </c>
      <c r="L2928" t="s">
        <v>1658</v>
      </c>
      <c r="M2928" s="86">
        <v>41083</v>
      </c>
    </row>
    <row r="2929" spans="1:13" x14ac:dyDescent="0.2">
      <c r="A2929">
        <v>28454</v>
      </c>
      <c r="B2929" s="86">
        <v>41127</v>
      </c>
      <c r="C2929" t="s">
        <v>1675</v>
      </c>
      <c r="D2929">
        <v>25</v>
      </c>
      <c r="E2929">
        <v>157.4</v>
      </c>
      <c r="F2929" t="s">
        <v>1660</v>
      </c>
      <c r="G2929">
        <v>6.74</v>
      </c>
      <c r="H2929" t="s">
        <v>1661</v>
      </c>
      <c r="I2929" t="s">
        <v>1667</v>
      </c>
      <c r="J2929" t="s">
        <v>1668</v>
      </c>
      <c r="K2929" t="s">
        <v>1679</v>
      </c>
      <c r="L2929" t="s">
        <v>1658</v>
      </c>
      <c r="M2929" s="86">
        <v>41128</v>
      </c>
    </row>
    <row r="2930" spans="1:13" x14ac:dyDescent="0.2">
      <c r="A2930">
        <v>46528</v>
      </c>
      <c r="B2930" s="86">
        <v>40153</v>
      </c>
      <c r="C2930" t="s">
        <v>1675</v>
      </c>
      <c r="D2930">
        <v>23</v>
      </c>
      <c r="E2930">
        <v>476.04</v>
      </c>
      <c r="F2930" t="s">
        <v>1660</v>
      </c>
      <c r="G2930">
        <v>9.5399999999999991</v>
      </c>
      <c r="H2930" t="s">
        <v>1661</v>
      </c>
      <c r="I2930" t="s">
        <v>1676</v>
      </c>
      <c r="J2930" t="s">
        <v>1668</v>
      </c>
      <c r="K2930" t="s">
        <v>1679</v>
      </c>
      <c r="L2930" t="s">
        <v>1658</v>
      </c>
      <c r="M2930" s="86">
        <v>40156</v>
      </c>
    </row>
    <row r="2931" spans="1:13" x14ac:dyDescent="0.2">
      <c r="A2931">
        <v>34275</v>
      </c>
      <c r="B2931" s="86">
        <v>39995</v>
      </c>
      <c r="C2931" t="s">
        <v>1652</v>
      </c>
      <c r="D2931">
        <v>27</v>
      </c>
      <c r="E2931">
        <v>123.46</v>
      </c>
      <c r="F2931" t="s">
        <v>1660</v>
      </c>
      <c r="G2931">
        <v>0.71</v>
      </c>
      <c r="H2931" t="s">
        <v>1689</v>
      </c>
      <c r="I2931" t="s">
        <v>1662</v>
      </c>
      <c r="J2931" t="s">
        <v>1668</v>
      </c>
      <c r="K2931" t="s">
        <v>1669</v>
      </c>
      <c r="L2931" t="s">
        <v>1670</v>
      </c>
      <c r="M2931" s="86">
        <v>39997</v>
      </c>
    </row>
    <row r="2932" spans="1:13" x14ac:dyDescent="0.2">
      <c r="A2932">
        <v>6564</v>
      </c>
      <c r="B2932" s="86">
        <v>40564</v>
      </c>
      <c r="C2932" t="s">
        <v>1652</v>
      </c>
      <c r="D2932">
        <v>26</v>
      </c>
      <c r="E2932">
        <v>448.23</v>
      </c>
      <c r="F2932" t="s">
        <v>1660</v>
      </c>
      <c r="G2932">
        <v>4</v>
      </c>
      <c r="H2932" t="s">
        <v>1681</v>
      </c>
      <c r="I2932" t="s">
        <v>1655</v>
      </c>
      <c r="J2932" t="s">
        <v>1663</v>
      </c>
      <c r="K2932" t="s">
        <v>1677</v>
      </c>
      <c r="L2932" t="s">
        <v>1658</v>
      </c>
      <c r="M2932" s="86">
        <v>40564</v>
      </c>
    </row>
    <row r="2933" spans="1:13" x14ac:dyDescent="0.2">
      <c r="A2933">
        <v>10470</v>
      </c>
      <c r="B2933" s="86">
        <v>41033</v>
      </c>
      <c r="C2933" t="s">
        <v>1652</v>
      </c>
      <c r="D2933">
        <v>20</v>
      </c>
      <c r="E2933">
        <v>2913.1455000000001</v>
      </c>
      <c r="F2933" t="s">
        <v>1660</v>
      </c>
      <c r="G2933">
        <v>4.99</v>
      </c>
      <c r="H2933" t="s">
        <v>1661</v>
      </c>
      <c r="I2933" t="s">
        <v>1667</v>
      </c>
      <c r="J2933" t="s">
        <v>1663</v>
      </c>
      <c r="K2933" t="s">
        <v>1664</v>
      </c>
      <c r="L2933" t="s">
        <v>1658</v>
      </c>
      <c r="M2933" s="86">
        <v>41035</v>
      </c>
    </row>
    <row r="2934" spans="1:13" x14ac:dyDescent="0.2">
      <c r="A2934">
        <v>10338</v>
      </c>
      <c r="B2934" s="86">
        <v>40738</v>
      </c>
      <c r="C2934" t="s">
        <v>1666</v>
      </c>
      <c r="D2934">
        <v>9</v>
      </c>
      <c r="E2934">
        <v>799.98</v>
      </c>
      <c r="F2934" t="s">
        <v>1672</v>
      </c>
      <c r="G2934">
        <v>14</v>
      </c>
      <c r="H2934" t="s">
        <v>1703</v>
      </c>
      <c r="I2934" t="s">
        <v>1667</v>
      </c>
      <c r="J2934" t="s">
        <v>1663</v>
      </c>
      <c r="K2934" t="s">
        <v>1695</v>
      </c>
      <c r="L2934" t="s">
        <v>1674</v>
      </c>
      <c r="M2934" s="86">
        <v>40740</v>
      </c>
    </row>
    <row r="2935" spans="1:13" x14ac:dyDescent="0.2">
      <c r="A2935">
        <v>35782</v>
      </c>
      <c r="B2935" s="86">
        <v>40760</v>
      </c>
      <c r="C2935" t="s">
        <v>1652</v>
      </c>
      <c r="D2935">
        <v>42</v>
      </c>
      <c r="E2935">
        <v>6427.18</v>
      </c>
      <c r="F2935" t="s">
        <v>1660</v>
      </c>
      <c r="G2935">
        <v>19.989999999999998</v>
      </c>
      <c r="H2935" t="s">
        <v>1690</v>
      </c>
      <c r="I2935" t="s">
        <v>1667</v>
      </c>
      <c r="J2935" t="s">
        <v>1668</v>
      </c>
      <c r="K2935" t="s">
        <v>1682</v>
      </c>
      <c r="L2935" t="s">
        <v>1658</v>
      </c>
      <c r="M2935" s="86">
        <v>40767</v>
      </c>
    </row>
    <row r="2936" spans="1:13" x14ac:dyDescent="0.2">
      <c r="A2936">
        <v>20453</v>
      </c>
      <c r="B2936" s="86">
        <v>40612</v>
      </c>
      <c r="C2936" t="s">
        <v>1675</v>
      </c>
      <c r="D2936">
        <v>23</v>
      </c>
      <c r="E2936">
        <v>450.39</v>
      </c>
      <c r="F2936" t="s">
        <v>1660</v>
      </c>
      <c r="G2936">
        <v>6.15</v>
      </c>
      <c r="H2936" t="s">
        <v>1661</v>
      </c>
      <c r="I2936" t="s">
        <v>1676</v>
      </c>
      <c r="J2936" t="s">
        <v>1656</v>
      </c>
      <c r="K2936" t="s">
        <v>1657</v>
      </c>
      <c r="L2936" t="s">
        <v>1680</v>
      </c>
      <c r="M2936" s="86">
        <v>40614</v>
      </c>
    </row>
    <row r="2937" spans="1:13" x14ac:dyDescent="0.2">
      <c r="A2937">
        <v>1154</v>
      </c>
      <c r="B2937" s="86">
        <v>40953</v>
      </c>
      <c r="C2937" t="s">
        <v>1671</v>
      </c>
      <c r="D2937">
        <v>11</v>
      </c>
      <c r="E2937">
        <v>663.78399999999999</v>
      </c>
      <c r="F2937" t="s">
        <v>1660</v>
      </c>
      <c r="G2937">
        <v>69</v>
      </c>
      <c r="H2937" t="s">
        <v>1699</v>
      </c>
      <c r="I2937" t="s">
        <v>1676</v>
      </c>
      <c r="J2937" t="s">
        <v>1656</v>
      </c>
      <c r="K2937" t="s">
        <v>1691</v>
      </c>
      <c r="L2937" t="s">
        <v>1687</v>
      </c>
      <c r="M2937" s="86">
        <v>40955</v>
      </c>
    </row>
    <row r="2938" spans="1:13" x14ac:dyDescent="0.2">
      <c r="A2938">
        <v>53060</v>
      </c>
      <c r="B2938" s="86">
        <v>40259</v>
      </c>
      <c r="C2938" t="s">
        <v>1671</v>
      </c>
      <c r="D2938">
        <v>36</v>
      </c>
      <c r="E2938">
        <v>739.07</v>
      </c>
      <c r="F2938" t="s">
        <v>1660</v>
      </c>
      <c r="G2938">
        <v>5.99</v>
      </c>
      <c r="H2938" t="s">
        <v>1654</v>
      </c>
      <c r="I2938" t="s">
        <v>1655</v>
      </c>
      <c r="J2938" t="s">
        <v>1663</v>
      </c>
      <c r="K2938" t="s">
        <v>1677</v>
      </c>
      <c r="L2938" t="s">
        <v>1658</v>
      </c>
      <c r="M2938" s="86">
        <v>40261</v>
      </c>
    </row>
    <row r="2939" spans="1:13" x14ac:dyDescent="0.2">
      <c r="A2939">
        <v>42657</v>
      </c>
      <c r="B2939" s="86">
        <v>40819</v>
      </c>
      <c r="C2939" t="s">
        <v>1652</v>
      </c>
      <c r="D2939">
        <v>48</v>
      </c>
      <c r="E2939">
        <v>945.54</v>
      </c>
      <c r="F2939" t="s">
        <v>1660</v>
      </c>
      <c r="G2939">
        <v>5.97</v>
      </c>
      <c r="H2939" t="s">
        <v>1661</v>
      </c>
      <c r="I2939" t="s">
        <v>1655</v>
      </c>
      <c r="J2939" t="s">
        <v>1668</v>
      </c>
      <c r="K2939" t="s">
        <v>1679</v>
      </c>
      <c r="L2939" t="s">
        <v>1658</v>
      </c>
      <c r="M2939" s="86">
        <v>40821</v>
      </c>
    </row>
    <row r="2940" spans="1:13" x14ac:dyDescent="0.2">
      <c r="A2940">
        <v>35046</v>
      </c>
      <c r="B2940" s="86">
        <v>40383</v>
      </c>
      <c r="C2940" t="s">
        <v>1675</v>
      </c>
      <c r="D2940">
        <v>45</v>
      </c>
      <c r="E2940">
        <v>4951.3599999999997</v>
      </c>
      <c r="F2940" t="s">
        <v>1653</v>
      </c>
      <c r="G2940">
        <v>5.81</v>
      </c>
      <c r="H2940" t="s">
        <v>1685</v>
      </c>
      <c r="I2940" t="s">
        <v>1667</v>
      </c>
      <c r="J2940" t="s">
        <v>1656</v>
      </c>
      <c r="K2940" t="s">
        <v>1657</v>
      </c>
      <c r="L2940" t="s">
        <v>1665</v>
      </c>
      <c r="M2940" s="86">
        <v>40384</v>
      </c>
    </row>
    <row r="2941" spans="1:13" x14ac:dyDescent="0.2">
      <c r="A2941">
        <v>12352</v>
      </c>
      <c r="B2941" s="86">
        <v>40991</v>
      </c>
      <c r="C2941" t="s">
        <v>1675</v>
      </c>
      <c r="D2941">
        <v>5</v>
      </c>
      <c r="E2941">
        <v>36.86</v>
      </c>
      <c r="F2941" t="s">
        <v>1660</v>
      </c>
      <c r="G2941">
        <v>8.49</v>
      </c>
      <c r="H2941" t="s">
        <v>1678</v>
      </c>
      <c r="I2941" t="s">
        <v>1667</v>
      </c>
      <c r="J2941" t="s">
        <v>1668</v>
      </c>
      <c r="K2941" t="s">
        <v>1682</v>
      </c>
      <c r="L2941" t="s">
        <v>1658</v>
      </c>
      <c r="M2941" s="86">
        <v>40992</v>
      </c>
    </row>
    <row r="2942" spans="1:13" x14ac:dyDescent="0.2">
      <c r="A2942">
        <v>52896</v>
      </c>
      <c r="B2942" s="86">
        <v>40473</v>
      </c>
      <c r="C2942" t="s">
        <v>1659</v>
      </c>
      <c r="D2942">
        <v>24</v>
      </c>
      <c r="E2942">
        <v>8920.08</v>
      </c>
      <c r="F2942" t="s">
        <v>1660</v>
      </c>
      <c r="G2942">
        <v>19.989999999999998</v>
      </c>
      <c r="H2942" t="s">
        <v>1661</v>
      </c>
      <c r="I2942" t="s">
        <v>1676</v>
      </c>
      <c r="J2942" t="s">
        <v>1668</v>
      </c>
      <c r="K2942" t="s">
        <v>1682</v>
      </c>
      <c r="L2942" t="s">
        <v>1658</v>
      </c>
      <c r="M2942" s="86">
        <v>40476</v>
      </c>
    </row>
    <row r="2943" spans="1:13" x14ac:dyDescent="0.2">
      <c r="A2943">
        <v>52160</v>
      </c>
      <c r="B2943" s="86">
        <v>40727</v>
      </c>
      <c r="C2943" t="s">
        <v>1671</v>
      </c>
      <c r="D2943">
        <v>6</v>
      </c>
      <c r="E2943">
        <v>631.49900000000002</v>
      </c>
      <c r="F2943" t="s">
        <v>1660</v>
      </c>
      <c r="G2943">
        <v>8.08</v>
      </c>
      <c r="H2943" t="s">
        <v>1690</v>
      </c>
      <c r="I2943" t="s">
        <v>1667</v>
      </c>
      <c r="J2943" t="s">
        <v>1663</v>
      </c>
      <c r="K2943" t="s">
        <v>1664</v>
      </c>
      <c r="L2943" t="s">
        <v>1658</v>
      </c>
      <c r="M2943" s="86">
        <v>40729</v>
      </c>
    </row>
    <row r="2944" spans="1:13" x14ac:dyDescent="0.2">
      <c r="A2944">
        <v>16518</v>
      </c>
      <c r="B2944" s="86">
        <v>41181</v>
      </c>
      <c r="C2944" t="s">
        <v>1671</v>
      </c>
      <c r="D2944">
        <v>36</v>
      </c>
      <c r="E2944">
        <v>2628.9225000000001</v>
      </c>
      <c r="F2944" t="s">
        <v>1660</v>
      </c>
      <c r="G2944">
        <v>0.99</v>
      </c>
      <c r="H2944" t="s">
        <v>1685</v>
      </c>
      <c r="I2944" t="s">
        <v>1667</v>
      </c>
      <c r="J2944" t="s">
        <v>1663</v>
      </c>
      <c r="K2944" t="s">
        <v>1664</v>
      </c>
      <c r="L2944" t="s">
        <v>1670</v>
      </c>
      <c r="M2944" s="86">
        <v>41184</v>
      </c>
    </row>
    <row r="2945" spans="1:13" x14ac:dyDescent="0.2">
      <c r="A2945">
        <v>38372</v>
      </c>
      <c r="B2945" s="86">
        <v>40313</v>
      </c>
      <c r="C2945" t="s">
        <v>1659</v>
      </c>
      <c r="D2945">
        <v>46</v>
      </c>
      <c r="E2945">
        <v>1053.8399999999999</v>
      </c>
      <c r="F2945" t="s">
        <v>1660</v>
      </c>
      <c r="G2945">
        <v>21.2</v>
      </c>
      <c r="H2945" t="s">
        <v>1683</v>
      </c>
      <c r="I2945" t="s">
        <v>1655</v>
      </c>
      <c r="J2945" t="s">
        <v>1656</v>
      </c>
      <c r="K2945" t="s">
        <v>1657</v>
      </c>
      <c r="L2945" t="s">
        <v>1665</v>
      </c>
      <c r="M2945" s="86">
        <v>40313</v>
      </c>
    </row>
    <row r="2946" spans="1:13" x14ac:dyDescent="0.2">
      <c r="A2946">
        <v>49987</v>
      </c>
      <c r="B2946" s="86">
        <v>40562</v>
      </c>
      <c r="C2946" t="s">
        <v>1659</v>
      </c>
      <c r="D2946">
        <v>14</v>
      </c>
      <c r="E2946">
        <v>242.28399999999999</v>
      </c>
      <c r="F2946" t="s">
        <v>1660</v>
      </c>
      <c r="G2946">
        <v>0.99</v>
      </c>
      <c r="H2946" t="s">
        <v>1690</v>
      </c>
      <c r="I2946" t="s">
        <v>1655</v>
      </c>
      <c r="J2946" t="s">
        <v>1663</v>
      </c>
      <c r="K2946" t="s">
        <v>1664</v>
      </c>
      <c r="L2946" t="s">
        <v>1670</v>
      </c>
      <c r="M2946" s="86">
        <v>40564</v>
      </c>
    </row>
    <row r="2947" spans="1:13" x14ac:dyDescent="0.2">
      <c r="A2947">
        <v>11875</v>
      </c>
      <c r="B2947" s="86">
        <v>41141</v>
      </c>
      <c r="C2947" t="s">
        <v>1675</v>
      </c>
      <c r="D2947">
        <v>19</v>
      </c>
      <c r="E2947">
        <v>242.63</v>
      </c>
      <c r="F2947" t="s">
        <v>1660</v>
      </c>
      <c r="G2947">
        <v>6.27</v>
      </c>
      <c r="H2947" t="s">
        <v>1654</v>
      </c>
      <c r="I2947" t="s">
        <v>1662</v>
      </c>
      <c r="J2947" t="s">
        <v>1668</v>
      </c>
      <c r="K2947" t="s">
        <v>1694</v>
      </c>
      <c r="L2947" t="s">
        <v>1665</v>
      </c>
      <c r="M2947" s="86">
        <v>41142</v>
      </c>
    </row>
    <row r="2948" spans="1:13" x14ac:dyDescent="0.2">
      <c r="A2948">
        <v>15109</v>
      </c>
      <c r="B2948" s="86">
        <v>40526</v>
      </c>
      <c r="C2948" t="s">
        <v>1666</v>
      </c>
      <c r="D2948">
        <v>23</v>
      </c>
      <c r="E2948">
        <v>262.77999999999997</v>
      </c>
      <c r="F2948" t="s">
        <v>1660</v>
      </c>
      <c r="G2948">
        <v>3.37</v>
      </c>
      <c r="H2948" t="s">
        <v>1690</v>
      </c>
      <c r="I2948" t="s">
        <v>1676</v>
      </c>
      <c r="J2948" t="s">
        <v>1668</v>
      </c>
      <c r="K2948" t="s">
        <v>1684</v>
      </c>
      <c r="L2948" t="s">
        <v>1680</v>
      </c>
      <c r="M2948" s="86">
        <v>40527</v>
      </c>
    </row>
    <row r="2949" spans="1:13" x14ac:dyDescent="0.2">
      <c r="A2949">
        <v>42918</v>
      </c>
      <c r="B2949" s="86">
        <v>40685</v>
      </c>
      <c r="C2949" t="s">
        <v>1659</v>
      </c>
      <c r="D2949">
        <v>38</v>
      </c>
      <c r="E2949">
        <v>468.95</v>
      </c>
      <c r="F2949" t="s">
        <v>1653</v>
      </c>
      <c r="G2949">
        <v>7.19</v>
      </c>
      <c r="H2949" t="s">
        <v>1683</v>
      </c>
      <c r="I2949" t="s">
        <v>1667</v>
      </c>
      <c r="J2949" t="s">
        <v>1668</v>
      </c>
      <c r="K2949" t="s">
        <v>1682</v>
      </c>
      <c r="L2949" t="s">
        <v>1658</v>
      </c>
      <c r="M2949" s="86">
        <v>40687</v>
      </c>
    </row>
    <row r="2950" spans="1:13" x14ac:dyDescent="0.2">
      <c r="A2950">
        <v>55908</v>
      </c>
      <c r="B2950" s="86">
        <v>39956</v>
      </c>
      <c r="C2950" t="s">
        <v>1659</v>
      </c>
      <c r="D2950">
        <v>44</v>
      </c>
      <c r="E2950">
        <v>1844.97</v>
      </c>
      <c r="F2950" t="s">
        <v>1660</v>
      </c>
      <c r="G2950">
        <v>2.99</v>
      </c>
      <c r="H2950" t="s">
        <v>1683</v>
      </c>
      <c r="I2950" t="s">
        <v>1667</v>
      </c>
      <c r="J2950" t="s">
        <v>1668</v>
      </c>
      <c r="K2950" t="s">
        <v>1682</v>
      </c>
      <c r="L2950" t="s">
        <v>1658</v>
      </c>
      <c r="M2950" s="86">
        <v>39957</v>
      </c>
    </row>
    <row r="2951" spans="1:13" x14ac:dyDescent="0.2">
      <c r="A2951">
        <v>6179</v>
      </c>
      <c r="B2951" s="86">
        <v>39966</v>
      </c>
      <c r="C2951" t="s">
        <v>1666</v>
      </c>
      <c r="D2951">
        <v>15</v>
      </c>
      <c r="E2951">
        <v>2690.7514999999999</v>
      </c>
      <c r="F2951" t="s">
        <v>1660</v>
      </c>
      <c r="G2951">
        <v>8.08</v>
      </c>
      <c r="H2951" t="s">
        <v>1692</v>
      </c>
      <c r="I2951" t="s">
        <v>1655</v>
      </c>
      <c r="J2951" t="s">
        <v>1663</v>
      </c>
      <c r="K2951" t="s">
        <v>1664</v>
      </c>
      <c r="L2951" t="s">
        <v>1658</v>
      </c>
      <c r="M2951" s="86">
        <v>39968</v>
      </c>
    </row>
    <row r="2952" spans="1:13" x14ac:dyDescent="0.2">
      <c r="A2952">
        <v>2530</v>
      </c>
      <c r="B2952" s="86">
        <v>39892</v>
      </c>
      <c r="C2952" t="s">
        <v>1675</v>
      </c>
      <c r="D2952">
        <v>9</v>
      </c>
      <c r="E2952">
        <v>23.46</v>
      </c>
      <c r="F2952" t="s">
        <v>1660</v>
      </c>
      <c r="G2952">
        <v>0.5</v>
      </c>
      <c r="H2952" t="s">
        <v>1654</v>
      </c>
      <c r="I2952" t="s">
        <v>1667</v>
      </c>
      <c r="J2952" t="s">
        <v>1668</v>
      </c>
      <c r="K2952" t="s">
        <v>1697</v>
      </c>
      <c r="L2952" t="s">
        <v>1658</v>
      </c>
      <c r="M2952" s="86">
        <v>39894</v>
      </c>
    </row>
    <row r="2953" spans="1:13" x14ac:dyDescent="0.2">
      <c r="A2953">
        <v>9124</v>
      </c>
      <c r="B2953" s="86">
        <v>40832</v>
      </c>
      <c r="C2953" t="s">
        <v>1652</v>
      </c>
      <c r="D2953">
        <v>29</v>
      </c>
      <c r="E2953">
        <v>157.4</v>
      </c>
      <c r="F2953" t="s">
        <v>1660</v>
      </c>
      <c r="G2953">
        <v>7.28</v>
      </c>
      <c r="H2953" t="s">
        <v>1690</v>
      </c>
      <c r="I2953" t="s">
        <v>1662</v>
      </c>
      <c r="J2953" t="s">
        <v>1668</v>
      </c>
      <c r="K2953" t="s">
        <v>1679</v>
      </c>
      <c r="L2953" t="s">
        <v>1658</v>
      </c>
      <c r="M2953" s="86">
        <v>40837</v>
      </c>
    </row>
    <row r="2954" spans="1:13" x14ac:dyDescent="0.2">
      <c r="A2954">
        <v>33862</v>
      </c>
      <c r="B2954" s="86">
        <v>40351</v>
      </c>
      <c r="C2954" t="s">
        <v>1666</v>
      </c>
      <c r="D2954">
        <v>22</v>
      </c>
      <c r="E2954">
        <v>125.57</v>
      </c>
      <c r="F2954" t="s">
        <v>1660</v>
      </c>
      <c r="G2954">
        <v>5.3</v>
      </c>
      <c r="H2954" t="s">
        <v>1683</v>
      </c>
      <c r="I2954" t="s">
        <v>1655</v>
      </c>
      <c r="J2954" t="s">
        <v>1668</v>
      </c>
      <c r="K2954" t="s">
        <v>1696</v>
      </c>
      <c r="L2954" t="s">
        <v>1658</v>
      </c>
      <c r="M2954" s="86">
        <v>40352</v>
      </c>
    </row>
    <row r="2955" spans="1:13" x14ac:dyDescent="0.2">
      <c r="A2955">
        <v>48032</v>
      </c>
      <c r="B2955" s="86">
        <v>40416</v>
      </c>
      <c r="C2955" t="s">
        <v>1659</v>
      </c>
      <c r="D2955">
        <v>42</v>
      </c>
      <c r="E2955">
        <v>309.17</v>
      </c>
      <c r="F2955" t="s">
        <v>1660</v>
      </c>
      <c r="G2955">
        <v>9.23</v>
      </c>
      <c r="H2955" t="s">
        <v>1690</v>
      </c>
      <c r="I2955" t="s">
        <v>1667</v>
      </c>
      <c r="J2955" t="s">
        <v>1668</v>
      </c>
      <c r="K2955" t="s">
        <v>1702</v>
      </c>
      <c r="L2955" t="s">
        <v>1658</v>
      </c>
      <c r="M2955" s="86">
        <v>40417</v>
      </c>
    </row>
    <row r="2956" spans="1:13" x14ac:dyDescent="0.2">
      <c r="A2956">
        <v>57700</v>
      </c>
      <c r="B2956" s="86">
        <v>40859</v>
      </c>
      <c r="C2956" t="s">
        <v>1675</v>
      </c>
      <c r="D2956">
        <v>38</v>
      </c>
      <c r="E2956">
        <v>1806.43</v>
      </c>
      <c r="F2956" t="s">
        <v>1660</v>
      </c>
      <c r="G2956">
        <v>3.61</v>
      </c>
      <c r="H2956" t="s">
        <v>1692</v>
      </c>
      <c r="I2956" t="s">
        <v>1667</v>
      </c>
      <c r="J2956" t="s">
        <v>1663</v>
      </c>
      <c r="K2956" t="s">
        <v>1677</v>
      </c>
      <c r="L2956" t="s">
        <v>1680</v>
      </c>
      <c r="M2956" s="86">
        <v>40859</v>
      </c>
    </row>
    <row r="2957" spans="1:13" x14ac:dyDescent="0.2">
      <c r="A2957">
        <v>37891</v>
      </c>
      <c r="B2957" s="86">
        <v>40836</v>
      </c>
      <c r="C2957" t="s">
        <v>1659</v>
      </c>
      <c r="D2957">
        <v>21</v>
      </c>
      <c r="E2957">
        <v>44.08</v>
      </c>
      <c r="F2957" t="s">
        <v>1653</v>
      </c>
      <c r="G2957">
        <v>0.7</v>
      </c>
      <c r="H2957" t="s">
        <v>1661</v>
      </c>
      <c r="I2957" t="s">
        <v>1662</v>
      </c>
      <c r="J2957" t="s">
        <v>1668</v>
      </c>
      <c r="K2957" t="s">
        <v>1700</v>
      </c>
      <c r="L2957" t="s">
        <v>1670</v>
      </c>
      <c r="M2957" s="86">
        <v>40838</v>
      </c>
    </row>
    <row r="2958" spans="1:13" x14ac:dyDescent="0.2">
      <c r="A2958">
        <v>8994</v>
      </c>
      <c r="B2958" s="86">
        <v>39910</v>
      </c>
      <c r="C2958" t="s">
        <v>1652</v>
      </c>
      <c r="D2958">
        <v>36</v>
      </c>
      <c r="E2958">
        <v>1423.35</v>
      </c>
      <c r="F2958" t="s">
        <v>1660</v>
      </c>
      <c r="G2958">
        <v>19.989999999999998</v>
      </c>
      <c r="H2958" t="s">
        <v>1689</v>
      </c>
      <c r="I2958" t="s">
        <v>1667</v>
      </c>
      <c r="J2958" t="s">
        <v>1663</v>
      </c>
      <c r="K2958" t="s">
        <v>1677</v>
      </c>
      <c r="L2958" t="s">
        <v>1658</v>
      </c>
      <c r="M2958" s="86">
        <v>39912</v>
      </c>
    </row>
    <row r="2959" spans="1:13" x14ac:dyDescent="0.2">
      <c r="A2959">
        <v>12869</v>
      </c>
      <c r="B2959" s="86">
        <v>39838</v>
      </c>
      <c r="C2959" t="s">
        <v>1666</v>
      </c>
      <c r="D2959">
        <v>15</v>
      </c>
      <c r="E2959">
        <v>1532.482</v>
      </c>
      <c r="F2959" t="s">
        <v>1660</v>
      </c>
      <c r="G2959">
        <v>8.99</v>
      </c>
      <c r="H2959" t="s">
        <v>1688</v>
      </c>
      <c r="I2959" t="s">
        <v>1655</v>
      </c>
      <c r="J2959" t="s">
        <v>1663</v>
      </c>
      <c r="K2959" t="s">
        <v>1664</v>
      </c>
      <c r="L2959" t="s">
        <v>1658</v>
      </c>
      <c r="M2959" s="86">
        <v>39841</v>
      </c>
    </row>
    <row r="2960" spans="1:13" x14ac:dyDescent="0.2">
      <c r="A2960">
        <v>18688</v>
      </c>
      <c r="B2960" s="86">
        <v>40607</v>
      </c>
      <c r="C2960" t="s">
        <v>1666</v>
      </c>
      <c r="D2960">
        <v>41</v>
      </c>
      <c r="E2960">
        <v>3951.6754999999998</v>
      </c>
      <c r="F2960" t="s">
        <v>1660</v>
      </c>
      <c r="G2960">
        <v>4.2</v>
      </c>
      <c r="H2960" t="s">
        <v>1685</v>
      </c>
      <c r="I2960" t="s">
        <v>1676</v>
      </c>
      <c r="J2960" t="s">
        <v>1663</v>
      </c>
      <c r="K2960" t="s">
        <v>1664</v>
      </c>
      <c r="L2960" t="s">
        <v>1658</v>
      </c>
      <c r="M2960" s="86">
        <v>40608</v>
      </c>
    </row>
    <row r="2961" spans="1:13" x14ac:dyDescent="0.2">
      <c r="A2961">
        <v>6211</v>
      </c>
      <c r="B2961" s="86">
        <v>40140</v>
      </c>
      <c r="C2961" t="s">
        <v>1671</v>
      </c>
      <c r="D2961">
        <v>28</v>
      </c>
      <c r="E2961">
        <v>67.72</v>
      </c>
      <c r="F2961" t="s">
        <v>1660</v>
      </c>
      <c r="G2961">
        <v>6.05</v>
      </c>
      <c r="H2961" t="s">
        <v>1688</v>
      </c>
      <c r="I2961" t="s">
        <v>1667</v>
      </c>
      <c r="J2961" t="s">
        <v>1668</v>
      </c>
      <c r="K2961" t="s">
        <v>1682</v>
      </c>
      <c r="L2961" t="s">
        <v>1658</v>
      </c>
      <c r="M2961" s="86">
        <v>40142</v>
      </c>
    </row>
    <row r="2962" spans="1:13" x14ac:dyDescent="0.2">
      <c r="A2962">
        <v>10053</v>
      </c>
      <c r="B2962" s="86">
        <v>40918</v>
      </c>
      <c r="C2962" t="s">
        <v>1659</v>
      </c>
      <c r="D2962">
        <v>44</v>
      </c>
      <c r="E2962">
        <v>6815.23</v>
      </c>
      <c r="F2962" t="s">
        <v>1672</v>
      </c>
      <c r="G2962">
        <v>39.25</v>
      </c>
      <c r="H2962" t="s">
        <v>1688</v>
      </c>
      <c r="I2962" t="s">
        <v>1662</v>
      </c>
      <c r="J2962" t="s">
        <v>1656</v>
      </c>
      <c r="K2962" t="s">
        <v>1691</v>
      </c>
      <c r="L2962" t="s">
        <v>1698</v>
      </c>
      <c r="M2962" s="86">
        <v>40920</v>
      </c>
    </row>
    <row r="2963" spans="1:13" x14ac:dyDescent="0.2">
      <c r="A2963">
        <v>49824</v>
      </c>
      <c r="B2963" s="86">
        <v>40624</v>
      </c>
      <c r="C2963" t="s">
        <v>1659</v>
      </c>
      <c r="D2963">
        <v>33</v>
      </c>
      <c r="E2963">
        <v>1900.2260000000001</v>
      </c>
      <c r="F2963" t="s">
        <v>1653</v>
      </c>
      <c r="G2963">
        <v>5.31</v>
      </c>
      <c r="H2963" t="s">
        <v>1683</v>
      </c>
      <c r="I2963" t="s">
        <v>1662</v>
      </c>
      <c r="J2963" t="s">
        <v>1663</v>
      </c>
      <c r="K2963" t="s">
        <v>1664</v>
      </c>
      <c r="L2963" t="s">
        <v>1658</v>
      </c>
      <c r="M2963" s="86">
        <v>40625</v>
      </c>
    </row>
    <row r="2964" spans="1:13" x14ac:dyDescent="0.2">
      <c r="A2964">
        <v>45317</v>
      </c>
      <c r="B2964" s="86">
        <v>40969</v>
      </c>
      <c r="C2964" t="s">
        <v>1652</v>
      </c>
      <c r="D2964">
        <v>36</v>
      </c>
      <c r="E2964">
        <v>1435.95</v>
      </c>
      <c r="F2964" t="s">
        <v>1660</v>
      </c>
      <c r="G2964">
        <v>1.99</v>
      </c>
      <c r="H2964" t="s">
        <v>1692</v>
      </c>
      <c r="I2964" t="s">
        <v>1662</v>
      </c>
      <c r="J2964" t="s">
        <v>1663</v>
      </c>
      <c r="K2964" t="s">
        <v>1677</v>
      </c>
      <c r="L2964" t="s">
        <v>1680</v>
      </c>
      <c r="M2964" s="86">
        <v>40976</v>
      </c>
    </row>
    <row r="2965" spans="1:13" x14ac:dyDescent="0.2">
      <c r="A2965">
        <v>6757</v>
      </c>
      <c r="B2965" s="86">
        <v>40940</v>
      </c>
      <c r="C2965" t="s">
        <v>1675</v>
      </c>
      <c r="D2965">
        <v>27</v>
      </c>
      <c r="E2965">
        <v>869.78</v>
      </c>
      <c r="F2965" t="s">
        <v>1660</v>
      </c>
      <c r="G2965">
        <v>8.2200000000000006</v>
      </c>
      <c r="H2965" t="s">
        <v>1685</v>
      </c>
      <c r="I2965" t="s">
        <v>1662</v>
      </c>
      <c r="J2965" t="s">
        <v>1668</v>
      </c>
      <c r="K2965" t="s">
        <v>1694</v>
      </c>
      <c r="L2965" t="s">
        <v>1658</v>
      </c>
      <c r="M2965" s="86">
        <v>40942</v>
      </c>
    </row>
    <row r="2966" spans="1:13" x14ac:dyDescent="0.2">
      <c r="A2966">
        <v>29889</v>
      </c>
      <c r="B2966" s="86">
        <v>40151</v>
      </c>
      <c r="C2966" t="s">
        <v>1666</v>
      </c>
      <c r="D2966">
        <v>44</v>
      </c>
      <c r="E2966">
        <v>243.5</v>
      </c>
      <c r="F2966" t="s">
        <v>1660</v>
      </c>
      <c r="G2966">
        <v>1.67</v>
      </c>
      <c r="H2966" t="s">
        <v>1661</v>
      </c>
      <c r="I2966" t="s">
        <v>1662</v>
      </c>
      <c r="J2966" t="s">
        <v>1668</v>
      </c>
      <c r="K2966" t="s">
        <v>1669</v>
      </c>
      <c r="L2966" t="s">
        <v>1670</v>
      </c>
      <c r="M2966" s="86">
        <v>40154</v>
      </c>
    </row>
    <row r="2967" spans="1:13" x14ac:dyDescent="0.2">
      <c r="A2967">
        <v>56003</v>
      </c>
      <c r="B2967" s="86">
        <v>40274</v>
      </c>
      <c r="C2967" t="s">
        <v>1671</v>
      </c>
      <c r="D2967">
        <v>13</v>
      </c>
      <c r="E2967">
        <v>1835.47</v>
      </c>
      <c r="F2967" t="s">
        <v>1672</v>
      </c>
      <c r="G2967">
        <v>16.010000000000002</v>
      </c>
      <c r="H2967" t="s">
        <v>1661</v>
      </c>
      <c r="I2967" t="s">
        <v>1655</v>
      </c>
      <c r="J2967" t="s">
        <v>1656</v>
      </c>
      <c r="K2967" t="s">
        <v>1691</v>
      </c>
      <c r="L2967" t="s">
        <v>1698</v>
      </c>
      <c r="M2967" s="86">
        <v>40275</v>
      </c>
    </row>
    <row r="2968" spans="1:13" x14ac:dyDescent="0.2">
      <c r="A2968">
        <v>47909</v>
      </c>
      <c r="B2968" s="86">
        <v>40246</v>
      </c>
      <c r="C2968" t="s">
        <v>1675</v>
      </c>
      <c r="D2968">
        <v>22</v>
      </c>
      <c r="E2968">
        <v>220.26</v>
      </c>
      <c r="F2968" t="s">
        <v>1660</v>
      </c>
      <c r="G2968">
        <v>4.68</v>
      </c>
      <c r="H2968" t="s">
        <v>1693</v>
      </c>
      <c r="I2968" t="s">
        <v>1676</v>
      </c>
      <c r="J2968" t="s">
        <v>1668</v>
      </c>
      <c r="K2968" t="s">
        <v>1684</v>
      </c>
      <c r="L2968" t="s">
        <v>1680</v>
      </c>
      <c r="M2968" s="86">
        <v>40247</v>
      </c>
    </row>
    <row r="2969" spans="1:13" x14ac:dyDescent="0.2">
      <c r="A2969">
        <v>17698</v>
      </c>
      <c r="B2969" s="86">
        <v>41042</v>
      </c>
      <c r="C2969" t="s">
        <v>1659</v>
      </c>
      <c r="D2969">
        <v>22</v>
      </c>
      <c r="E2969">
        <v>1118.2515000000001</v>
      </c>
      <c r="F2969" t="s">
        <v>1660</v>
      </c>
      <c r="G2969">
        <v>8.99</v>
      </c>
      <c r="H2969" t="s">
        <v>1692</v>
      </c>
      <c r="I2969" t="s">
        <v>1667</v>
      </c>
      <c r="J2969" t="s">
        <v>1663</v>
      </c>
      <c r="K2969" t="s">
        <v>1664</v>
      </c>
      <c r="L2969" t="s">
        <v>1658</v>
      </c>
      <c r="M2969" s="86">
        <v>41044</v>
      </c>
    </row>
    <row r="2970" spans="1:13" x14ac:dyDescent="0.2">
      <c r="A2970">
        <v>7078</v>
      </c>
      <c r="B2970" s="86">
        <v>40279</v>
      </c>
      <c r="C2970" t="s">
        <v>1659</v>
      </c>
      <c r="D2970">
        <v>9</v>
      </c>
      <c r="E2970">
        <v>112.12</v>
      </c>
      <c r="F2970" t="s">
        <v>1660</v>
      </c>
      <c r="G2970">
        <v>6.12</v>
      </c>
      <c r="H2970" t="s">
        <v>1685</v>
      </c>
      <c r="I2970" t="s">
        <v>1667</v>
      </c>
      <c r="J2970" t="s">
        <v>1668</v>
      </c>
      <c r="K2970" t="s">
        <v>1702</v>
      </c>
      <c r="L2970" t="s">
        <v>1665</v>
      </c>
      <c r="M2970" s="86">
        <v>40281</v>
      </c>
    </row>
    <row r="2971" spans="1:13" x14ac:dyDescent="0.2">
      <c r="A2971">
        <v>49988</v>
      </c>
      <c r="B2971" s="86">
        <v>40532</v>
      </c>
      <c r="C2971" t="s">
        <v>1659</v>
      </c>
      <c r="D2971">
        <v>43</v>
      </c>
      <c r="E2971">
        <v>7731.09</v>
      </c>
      <c r="F2971" t="s">
        <v>1660</v>
      </c>
      <c r="G2971">
        <v>35</v>
      </c>
      <c r="H2971" t="s">
        <v>1683</v>
      </c>
      <c r="I2971" t="s">
        <v>1676</v>
      </c>
      <c r="J2971" t="s">
        <v>1668</v>
      </c>
      <c r="K2971" t="s">
        <v>1694</v>
      </c>
      <c r="L2971" t="s">
        <v>1687</v>
      </c>
      <c r="M2971" s="86">
        <v>40535</v>
      </c>
    </row>
    <row r="2972" spans="1:13" x14ac:dyDescent="0.2">
      <c r="A2972">
        <v>29766</v>
      </c>
      <c r="B2972" s="86">
        <v>39893</v>
      </c>
      <c r="C2972" t="s">
        <v>1675</v>
      </c>
      <c r="D2972">
        <v>40</v>
      </c>
      <c r="E2972">
        <v>6636.6639999999998</v>
      </c>
      <c r="F2972" t="s">
        <v>1660</v>
      </c>
      <c r="G2972">
        <v>8.99</v>
      </c>
      <c r="H2972" t="s">
        <v>1693</v>
      </c>
      <c r="I2972" t="s">
        <v>1655</v>
      </c>
      <c r="J2972" t="s">
        <v>1663</v>
      </c>
      <c r="K2972" t="s">
        <v>1664</v>
      </c>
      <c r="L2972" t="s">
        <v>1658</v>
      </c>
      <c r="M2972" s="86">
        <v>39893</v>
      </c>
    </row>
    <row r="2973" spans="1:13" x14ac:dyDescent="0.2">
      <c r="A2973">
        <v>36160</v>
      </c>
      <c r="B2973" s="86">
        <v>41235</v>
      </c>
      <c r="C2973" t="s">
        <v>1652</v>
      </c>
      <c r="D2973">
        <v>12</v>
      </c>
      <c r="E2973">
        <v>2218.8910000000001</v>
      </c>
      <c r="F2973" t="s">
        <v>1653</v>
      </c>
      <c r="G2973">
        <v>8.99</v>
      </c>
      <c r="H2973" t="s">
        <v>1654</v>
      </c>
      <c r="I2973" t="s">
        <v>1676</v>
      </c>
      <c r="J2973" t="s">
        <v>1663</v>
      </c>
      <c r="K2973" t="s">
        <v>1664</v>
      </c>
      <c r="L2973" t="s">
        <v>1658</v>
      </c>
      <c r="M2973" s="86">
        <v>41242</v>
      </c>
    </row>
    <row r="2974" spans="1:13" x14ac:dyDescent="0.2">
      <c r="A2974">
        <v>57478</v>
      </c>
      <c r="B2974" s="86">
        <v>40454</v>
      </c>
      <c r="C2974" t="s">
        <v>1671</v>
      </c>
      <c r="D2974">
        <v>36</v>
      </c>
      <c r="E2974">
        <v>63.53</v>
      </c>
      <c r="F2974" t="s">
        <v>1660</v>
      </c>
      <c r="G2974">
        <v>0.79</v>
      </c>
      <c r="H2974" t="s">
        <v>1688</v>
      </c>
      <c r="I2974" t="s">
        <v>1676</v>
      </c>
      <c r="J2974" t="s">
        <v>1668</v>
      </c>
      <c r="K2974" t="s">
        <v>1700</v>
      </c>
      <c r="L2974" t="s">
        <v>1670</v>
      </c>
      <c r="M2974" s="86">
        <v>40455</v>
      </c>
    </row>
    <row r="2975" spans="1:13" x14ac:dyDescent="0.2">
      <c r="A2975">
        <v>14406</v>
      </c>
      <c r="B2975" s="86">
        <v>40245</v>
      </c>
      <c r="C2975" t="s">
        <v>1675</v>
      </c>
      <c r="D2975">
        <v>35</v>
      </c>
      <c r="E2975">
        <v>2329.6460000000002</v>
      </c>
      <c r="F2975" t="s">
        <v>1653</v>
      </c>
      <c r="G2975">
        <v>0.99</v>
      </c>
      <c r="H2975" t="s">
        <v>1692</v>
      </c>
      <c r="I2975" t="s">
        <v>1667</v>
      </c>
      <c r="J2975" t="s">
        <v>1663</v>
      </c>
      <c r="K2975" t="s">
        <v>1664</v>
      </c>
      <c r="L2975" t="s">
        <v>1670</v>
      </c>
      <c r="M2975" s="86">
        <v>40247</v>
      </c>
    </row>
    <row r="2976" spans="1:13" x14ac:dyDescent="0.2">
      <c r="A2976">
        <v>57029</v>
      </c>
      <c r="B2976" s="86">
        <v>40610</v>
      </c>
      <c r="C2976" t="s">
        <v>1671</v>
      </c>
      <c r="D2976">
        <v>17</v>
      </c>
      <c r="E2976">
        <v>74.25</v>
      </c>
      <c r="F2976" t="s">
        <v>1660</v>
      </c>
      <c r="G2976">
        <v>5.26</v>
      </c>
      <c r="H2976" t="s">
        <v>1683</v>
      </c>
      <c r="I2976" t="s">
        <v>1655</v>
      </c>
      <c r="J2976" t="s">
        <v>1668</v>
      </c>
      <c r="K2976" t="s">
        <v>1682</v>
      </c>
      <c r="L2976" t="s">
        <v>1658</v>
      </c>
      <c r="M2976" s="86">
        <v>40611</v>
      </c>
    </row>
    <row r="2977" spans="1:13" x14ac:dyDescent="0.2">
      <c r="A2977">
        <v>52258</v>
      </c>
      <c r="B2977" s="86">
        <v>39854</v>
      </c>
      <c r="C2977" t="s">
        <v>1652</v>
      </c>
      <c r="D2977">
        <v>5</v>
      </c>
      <c r="E2977">
        <v>63.85</v>
      </c>
      <c r="F2977" t="s">
        <v>1660</v>
      </c>
      <c r="G2977">
        <v>2.85</v>
      </c>
      <c r="H2977" t="s">
        <v>1690</v>
      </c>
      <c r="I2977" t="s">
        <v>1662</v>
      </c>
      <c r="J2977" t="s">
        <v>1656</v>
      </c>
      <c r="K2977" t="s">
        <v>1657</v>
      </c>
      <c r="L2977" t="s">
        <v>1680</v>
      </c>
      <c r="M2977" s="86">
        <v>39861</v>
      </c>
    </row>
    <row r="2978" spans="1:13" x14ac:dyDescent="0.2">
      <c r="A2978">
        <v>39267</v>
      </c>
      <c r="B2978" s="86">
        <v>40196</v>
      </c>
      <c r="C2978" t="s">
        <v>1659</v>
      </c>
      <c r="D2978">
        <v>26</v>
      </c>
      <c r="E2978">
        <v>430.33</v>
      </c>
      <c r="F2978" t="s">
        <v>1660</v>
      </c>
      <c r="G2978">
        <v>5.03</v>
      </c>
      <c r="H2978" t="s">
        <v>1688</v>
      </c>
      <c r="I2978" t="s">
        <v>1676</v>
      </c>
      <c r="J2978" t="s">
        <v>1656</v>
      </c>
      <c r="K2978" t="s">
        <v>1657</v>
      </c>
      <c r="L2978" t="s">
        <v>1658</v>
      </c>
      <c r="M2978" s="86">
        <v>40198</v>
      </c>
    </row>
    <row r="2979" spans="1:13" x14ac:dyDescent="0.2">
      <c r="A2979">
        <v>22085</v>
      </c>
      <c r="B2979" s="86">
        <v>40977</v>
      </c>
      <c r="C2979" t="s">
        <v>1652</v>
      </c>
      <c r="D2979">
        <v>41</v>
      </c>
      <c r="E2979">
        <v>265.61</v>
      </c>
      <c r="F2979" t="s">
        <v>1660</v>
      </c>
      <c r="G2979">
        <v>7.37</v>
      </c>
      <c r="H2979" t="s">
        <v>1690</v>
      </c>
      <c r="I2979" t="s">
        <v>1676</v>
      </c>
      <c r="J2979" t="s">
        <v>1668</v>
      </c>
      <c r="K2979" t="s">
        <v>1679</v>
      </c>
      <c r="L2979" t="s">
        <v>1658</v>
      </c>
      <c r="M2979" s="86">
        <v>40979</v>
      </c>
    </row>
    <row r="2980" spans="1:13" x14ac:dyDescent="0.2">
      <c r="A2980">
        <v>2631</v>
      </c>
      <c r="B2980" s="86">
        <v>40444</v>
      </c>
      <c r="C2980" t="s">
        <v>1652</v>
      </c>
      <c r="D2980">
        <v>27</v>
      </c>
      <c r="E2980">
        <v>1078.49</v>
      </c>
      <c r="F2980" t="s">
        <v>1660</v>
      </c>
      <c r="G2980">
        <v>1.99</v>
      </c>
      <c r="H2980" t="s">
        <v>1699</v>
      </c>
      <c r="I2980" t="s">
        <v>1667</v>
      </c>
      <c r="J2980" t="s">
        <v>1663</v>
      </c>
      <c r="K2980" t="s">
        <v>1677</v>
      </c>
      <c r="L2980" t="s">
        <v>1680</v>
      </c>
      <c r="M2980" s="86">
        <v>40446</v>
      </c>
    </row>
    <row r="2981" spans="1:13" x14ac:dyDescent="0.2">
      <c r="A2981">
        <v>31681</v>
      </c>
      <c r="B2981" s="86">
        <v>41220</v>
      </c>
      <c r="C2981" t="s">
        <v>1666</v>
      </c>
      <c r="D2981">
        <v>38</v>
      </c>
      <c r="E2981">
        <v>212.12</v>
      </c>
      <c r="F2981" t="s">
        <v>1660</v>
      </c>
      <c r="G2981">
        <v>5.66</v>
      </c>
      <c r="H2981" t="s">
        <v>1690</v>
      </c>
      <c r="I2981" t="s">
        <v>1667</v>
      </c>
      <c r="J2981" t="s">
        <v>1668</v>
      </c>
      <c r="K2981" t="s">
        <v>1679</v>
      </c>
      <c r="L2981" t="s">
        <v>1658</v>
      </c>
      <c r="M2981" s="86">
        <v>41221</v>
      </c>
    </row>
    <row r="2982" spans="1:13" x14ac:dyDescent="0.2">
      <c r="A2982">
        <v>56515</v>
      </c>
      <c r="B2982" s="86">
        <v>40690</v>
      </c>
      <c r="C2982" t="s">
        <v>1675</v>
      </c>
      <c r="D2982">
        <v>18</v>
      </c>
      <c r="E2982">
        <v>126.62</v>
      </c>
      <c r="F2982" t="s">
        <v>1653</v>
      </c>
      <c r="G2982">
        <v>0.5</v>
      </c>
      <c r="H2982" t="s">
        <v>1692</v>
      </c>
      <c r="I2982" t="s">
        <v>1662</v>
      </c>
      <c r="J2982" t="s">
        <v>1668</v>
      </c>
      <c r="K2982" t="s">
        <v>1697</v>
      </c>
      <c r="L2982" t="s">
        <v>1658</v>
      </c>
      <c r="M2982" s="86">
        <v>40691</v>
      </c>
    </row>
    <row r="2983" spans="1:13" x14ac:dyDescent="0.2">
      <c r="A2983">
        <v>31493</v>
      </c>
      <c r="B2983" s="86">
        <v>40103</v>
      </c>
      <c r="C2983" t="s">
        <v>1659</v>
      </c>
      <c r="D2983">
        <v>8</v>
      </c>
      <c r="E2983">
        <v>112.47</v>
      </c>
      <c r="F2983" t="s">
        <v>1653</v>
      </c>
      <c r="G2983">
        <v>6.02</v>
      </c>
      <c r="H2983" t="s">
        <v>1690</v>
      </c>
      <c r="I2983" t="s">
        <v>1676</v>
      </c>
      <c r="J2983" t="s">
        <v>1656</v>
      </c>
      <c r="K2983" t="s">
        <v>1657</v>
      </c>
      <c r="L2983" t="s">
        <v>1680</v>
      </c>
      <c r="M2983" s="86">
        <v>40104</v>
      </c>
    </row>
    <row r="2984" spans="1:13" x14ac:dyDescent="0.2">
      <c r="A2984">
        <v>41413</v>
      </c>
      <c r="B2984" s="86">
        <v>40863</v>
      </c>
      <c r="C2984" t="s">
        <v>1652</v>
      </c>
      <c r="D2984">
        <v>46</v>
      </c>
      <c r="E2984">
        <v>1765.64</v>
      </c>
      <c r="F2984" t="s">
        <v>1660</v>
      </c>
      <c r="G2984">
        <v>14.45</v>
      </c>
      <c r="H2984" t="s">
        <v>1654</v>
      </c>
      <c r="I2984" t="s">
        <v>1667</v>
      </c>
      <c r="J2984" t="s">
        <v>1656</v>
      </c>
      <c r="K2984" t="s">
        <v>1657</v>
      </c>
      <c r="L2984" t="s">
        <v>1687</v>
      </c>
      <c r="M2984" s="86">
        <v>40865</v>
      </c>
    </row>
    <row r="2985" spans="1:13" x14ac:dyDescent="0.2">
      <c r="A2985">
        <v>33570</v>
      </c>
      <c r="B2985" s="86">
        <v>41259</v>
      </c>
      <c r="C2985" t="s">
        <v>1666</v>
      </c>
      <c r="D2985">
        <v>1</v>
      </c>
      <c r="E2985">
        <v>1500.82</v>
      </c>
      <c r="F2985" t="s">
        <v>1672</v>
      </c>
      <c r="G2985">
        <v>29.7</v>
      </c>
      <c r="H2985" t="s">
        <v>1654</v>
      </c>
      <c r="I2985" t="s">
        <v>1667</v>
      </c>
      <c r="J2985" t="s">
        <v>1663</v>
      </c>
      <c r="K2985" t="s">
        <v>1695</v>
      </c>
      <c r="L2985" t="s">
        <v>1674</v>
      </c>
      <c r="M2985" s="86">
        <v>41261</v>
      </c>
    </row>
    <row r="2986" spans="1:13" x14ac:dyDescent="0.2">
      <c r="A2986">
        <v>58818</v>
      </c>
      <c r="B2986" s="86">
        <v>39918</v>
      </c>
      <c r="C2986" t="s">
        <v>1671</v>
      </c>
      <c r="D2986">
        <v>20</v>
      </c>
      <c r="E2986">
        <v>4353.0200000000004</v>
      </c>
      <c r="F2986" t="s">
        <v>1672</v>
      </c>
      <c r="G2986">
        <v>28.16</v>
      </c>
      <c r="H2986" t="s">
        <v>1693</v>
      </c>
      <c r="I2986" t="s">
        <v>1655</v>
      </c>
      <c r="J2986" t="s">
        <v>1656</v>
      </c>
      <c r="K2986" t="s">
        <v>1673</v>
      </c>
      <c r="L2986" t="s">
        <v>1674</v>
      </c>
      <c r="M2986" s="86">
        <v>39920</v>
      </c>
    </row>
    <row r="2987" spans="1:13" x14ac:dyDescent="0.2">
      <c r="A2987">
        <v>58496</v>
      </c>
      <c r="B2987" s="86">
        <v>40705</v>
      </c>
      <c r="C2987" t="s">
        <v>1666</v>
      </c>
      <c r="D2987">
        <v>20</v>
      </c>
      <c r="E2987">
        <v>137.97</v>
      </c>
      <c r="F2987" t="s">
        <v>1660</v>
      </c>
      <c r="G2987">
        <v>10.050000000000001</v>
      </c>
      <c r="H2987" t="s">
        <v>1683</v>
      </c>
      <c r="I2987" t="s">
        <v>1662</v>
      </c>
      <c r="J2987" t="s">
        <v>1668</v>
      </c>
      <c r="K2987" t="s">
        <v>1679</v>
      </c>
      <c r="L2987" t="s">
        <v>1658</v>
      </c>
      <c r="M2987" s="86">
        <v>40707</v>
      </c>
    </row>
    <row r="2988" spans="1:13" x14ac:dyDescent="0.2">
      <c r="A2988">
        <v>25828</v>
      </c>
      <c r="B2988" s="86">
        <v>40505</v>
      </c>
      <c r="C2988" t="s">
        <v>1666</v>
      </c>
      <c r="D2988">
        <v>31</v>
      </c>
      <c r="E2988">
        <v>9041.26</v>
      </c>
      <c r="F2988" t="s">
        <v>1672</v>
      </c>
      <c r="G2988">
        <v>61.76</v>
      </c>
      <c r="H2988" t="s">
        <v>1688</v>
      </c>
      <c r="I2988" t="s">
        <v>1662</v>
      </c>
      <c r="J2988" t="s">
        <v>1656</v>
      </c>
      <c r="K2988" t="s">
        <v>1691</v>
      </c>
      <c r="L2988" t="s">
        <v>1698</v>
      </c>
      <c r="M2988" s="86">
        <v>40505</v>
      </c>
    </row>
    <row r="2989" spans="1:13" x14ac:dyDescent="0.2">
      <c r="A2989">
        <v>37572</v>
      </c>
      <c r="B2989" s="86">
        <v>40393</v>
      </c>
      <c r="C2989" t="s">
        <v>1659</v>
      </c>
      <c r="D2989">
        <v>22</v>
      </c>
      <c r="E2989">
        <v>123.95</v>
      </c>
      <c r="F2989" t="s">
        <v>1660</v>
      </c>
      <c r="G2989">
        <v>2.99</v>
      </c>
      <c r="H2989" t="s">
        <v>1661</v>
      </c>
      <c r="I2989" t="s">
        <v>1667</v>
      </c>
      <c r="J2989" t="s">
        <v>1668</v>
      </c>
      <c r="K2989" t="s">
        <v>1682</v>
      </c>
      <c r="L2989" t="s">
        <v>1658</v>
      </c>
      <c r="M2989" s="86">
        <v>40395</v>
      </c>
    </row>
    <row r="2990" spans="1:13" x14ac:dyDescent="0.2">
      <c r="A2990">
        <v>16481</v>
      </c>
      <c r="B2990" s="86">
        <v>40592</v>
      </c>
      <c r="C2990" t="s">
        <v>1652</v>
      </c>
      <c r="D2990">
        <v>47</v>
      </c>
      <c r="E2990">
        <v>20265.22</v>
      </c>
      <c r="F2990" t="s">
        <v>1672</v>
      </c>
      <c r="G2990">
        <v>14.7</v>
      </c>
      <c r="H2990" t="s">
        <v>1681</v>
      </c>
      <c r="I2990" t="s">
        <v>1667</v>
      </c>
      <c r="J2990" t="s">
        <v>1663</v>
      </c>
      <c r="K2990" t="s">
        <v>1695</v>
      </c>
      <c r="L2990" t="s">
        <v>1674</v>
      </c>
      <c r="M2990" s="86">
        <v>40597</v>
      </c>
    </row>
    <row r="2991" spans="1:13" x14ac:dyDescent="0.2">
      <c r="A2991">
        <v>12641</v>
      </c>
      <c r="B2991" s="86">
        <v>40596</v>
      </c>
      <c r="C2991" t="s">
        <v>1652</v>
      </c>
      <c r="D2991">
        <v>25</v>
      </c>
      <c r="E2991">
        <v>676.24</v>
      </c>
      <c r="F2991" t="s">
        <v>1660</v>
      </c>
      <c r="G2991">
        <v>5.86</v>
      </c>
      <c r="H2991" t="s">
        <v>1685</v>
      </c>
      <c r="I2991" t="s">
        <v>1676</v>
      </c>
      <c r="J2991" t="s">
        <v>1668</v>
      </c>
      <c r="K2991" t="s">
        <v>1679</v>
      </c>
      <c r="L2991" t="s">
        <v>1658</v>
      </c>
      <c r="M2991" s="86">
        <v>40600</v>
      </c>
    </row>
    <row r="2992" spans="1:13" x14ac:dyDescent="0.2">
      <c r="A2992">
        <v>9537</v>
      </c>
      <c r="B2992" s="86">
        <v>40587</v>
      </c>
      <c r="C2992" t="s">
        <v>1666</v>
      </c>
      <c r="D2992">
        <v>6</v>
      </c>
      <c r="E2992">
        <v>906.02</v>
      </c>
      <c r="F2992" t="s">
        <v>1672</v>
      </c>
      <c r="G2992">
        <v>66.27</v>
      </c>
      <c r="H2992" t="s">
        <v>1689</v>
      </c>
      <c r="I2992" t="s">
        <v>1662</v>
      </c>
      <c r="J2992" t="s">
        <v>1656</v>
      </c>
      <c r="K2992" t="s">
        <v>1701</v>
      </c>
      <c r="L2992" t="s">
        <v>1698</v>
      </c>
      <c r="M2992" s="86">
        <v>40589</v>
      </c>
    </row>
    <row r="2993" spans="1:13" x14ac:dyDescent="0.2">
      <c r="A2993">
        <v>36640</v>
      </c>
      <c r="B2993" s="86">
        <v>40865</v>
      </c>
      <c r="C2993" t="s">
        <v>1666</v>
      </c>
      <c r="D2993">
        <v>18</v>
      </c>
      <c r="E2993">
        <v>416.39</v>
      </c>
      <c r="F2993" t="s">
        <v>1653</v>
      </c>
      <c r="G2993">
        <v>1.99</v>
      </c>
      <c r="H2993" t="s">
        <v>1681</v>
      </c>
      <c r="I2993" t="s">
        <v>1667</v>
      </c>
      <c r="J2993" t="s">
        <v>1663</v>
      </c>
      <c r="K2993" t="s">
        <v>1677</v>
      </c>
      <c r="L2993" t="s">
        <v>1680</v>
      </c>
      <c r="M2993" s="86">
        <v>40867</v>
      </c>
    </row>
    <row r="2994" spans="1:13" x14ac:dyDescent="0.2">
      <c r="A2994">
        <v>52516</v>
      </c>
      <c r="B2994" s="86">
        <v>40913</v>
      </c>
      <c r="C2994" t="s">
        <v>1659</v>
      </c>
      <c r="D2994">
        <v>50</v>
      </c>
      <c r="E2994">
        <v>4962.05</v>
      </c>
      <c r="F2994" t="s">
        <v>1672</v>
      </c>
      <c r="G2994">
        <v>56.14</v>
      </c>
      <c r="H2994" t="s">
        <v>1661</v>
      </c>
      <c r="I2994" t="s">
        <v>1667</v>
      </c>
      <c r="J2994" t="s">
        <v>1663</v>
      </c>
      <c r="K2994" t="s">
        <v>1695</v>
      </c>
      <c r="L2994" t="s">
        <v>1698</v>
      </c>
      <c r="M2994" s="86">
        <v>40913</v>
      </c>
    </row>
    <row r="2995" spans="1:13" x14ac:dyDescent="0.2">
      <c r="A2995">
        <v>19361</v>
      </c>
      <c r="B2995" s="86">
        <v>41175</v>
      </c>
      <c r="C2995" t="s">
        <v>1652</v>
      </c>
      <c r="D2995">
        <v>21</v>
      </c>
      <c r="E2995">
        <v>535.57000000000005</v>
      </c>
      <c r="F2995" t="s">
        <v>1660</v>
      </c>
      <c r="G2995">
        <v>8.99</v>
      </c>
      <c r="H2995" t="s">
        <v>1688</v>
      </c>
      <c r="I2995" t="s">
        <v>1655</v>
      </c>
      <c r="J2995" t="s">
        <v>1656</v>
      </c>
      <c r="K2995" t="s">
        <v>1657</v>
      </c>
      <c r="L2995" t="s">
        <v>1680</v>
      </c>
      <c r="M2995" s="86">
        <v>41177</v>
      </c>
    </row>
    <row r="2996" spans="1:13" x14ac:dyDescent="0.2">
      <c r="A2996">
        <v>47877</v>
      </c>
      <c r="B2996" s="86">
        <v>40053</v>
      </c>
      <c r="C2996" t="s">
        <v>1675</v>
      </c>
      <c r="D2996">
        <v>49</v>
      </c>
      <c r="E2996">
        <v>8058.96</v>
      </c>
      <c r="F2996" t="s">
        <v>1660</v>
      </c>
      <c r="G2996">
        <v>69</v>
      </c>
      <c r="H2996" t="s">
        <v>1654</v>
      </c>
      <c r="I2996" t="s">
        <v>1676</v>
      </c>
      <c r="J2996" t="s">
        <v>1656</v>
      </c>
      <c r="K2996" t="s">
        <v>1691</v>
      </c>
      <c r="L2996" t="s">
        <v>1687</v>
      </c>
      <c r="M2996" s="86">
        <v>40055</v>
      </c>
    </row>
    <row r="2997" spans="1:13" x14ac:dyDescent="0.2">
      <c r="A2997">
        <v>5538</v>
      </c>
      <c r="B2997" s="86">
        <v>40536</v>
      </c>
      <c r="C2997" t="s">
        <v>1671</v>
      </c>
      <c r="D2997">
        <v>43</v>
      </c>
      <c r="E2997">
        <v>1281.28</v>
      </c>
      <c r="F2997" t="s">
        <v>1660</v>
      </c>
      <c r="G2997">
        <v>6.27</v>
      </c>
      <c r="H2997" t="s">
        <v>1690</v>
      </c>
      <c r="I2997" t="s">
        <v>1655</v>
      </c>
      <c r="J2997" t="s">
        <v>1668</v>
      </c>
      <c r="K2997" t="s">
        <v>1682</v>
      </c>
      <c r="L2997" t="s">
        <v>1658</v>
      </c>
      <c r="M2997" s="86">
        <v>40538</v>
      </c>
    </row>
    <row r="2998" spans="1:13" x14ac:dyDescent="0.2">
      <c r="A2998">
        <v>19559</v>
      </c>
      <c r="B2998" s="86">
        <v>40283</v>
      </c>
      <c r="C2998" t="s">
        <v>1659</v>
      </c>
      <c r="D2998">
        <v>31</v>
      </c>
      <c r="E2998">
        <v>260.77</v>
      </c>
      <c r="F2998" t="s">
        <v>1660</v>
      </c>
      <c r="G2998">
        <v>4.82</v>
      </c>
      <c r="H2998" t="s">
        <v>1685</v>
      </c>
      <c r="I2998" t="s">
        <v>1662</v>
      </c>
      <c r="J2998" t="s">
        <v>1668</v>
      </c>
      <c r="K2998" t="s">
        <v>1679</v>
      </c>
      <c r="L2998" t="s">
        <v>1658</v>
      </c>
      <c r="M2998" s="86">
        <v>40285</v>
      </c>
    </row>
    <row r="2999" spans="1:13" x14ac:dyDescent="0.2">
      <c r="A2999">
        <v>30048</v>
      </c>
      <c r="B2999" s="86">
        <v>40707</v>
      </c>
      <c r="C2999" t="s">
        <v>1675</v>
      </c>
      <c r="D2999">
        <v>44</v>
      </c>
      <c r="E2999">
        <v>7765.13</v>
      </c>
      <c r="F2999" t="s">
        <v>1672</v>
      </c>
      <c r="G2999">
        <v>55.24</v>
      </c>
      <c r="H2999" t="s">
        <v>1689</v>
      </c>
      <c r="I2999" t="s">
        <v>1676</v>
      </c>
      <c r="J2999" t="s">
        <v>1668</v>
      </c>
      <c r="K2999" t="s">
        <v>1702</v>
      </c>
      <c r="L2999" t="s">
        <v>1674</v>
      </c>
      <c r="M2999" s="86">
        <v>40709</v>
      </c>
    </row>
    <row r="3000" spans="1:13" x14ac:dyDescent="0.2">
      <c r="A3000">
        <v>23844</v>
      </c>
      <c r="B3000" s="86">
        <v>40000</v>
      </c>
      <c r="C3000" t="s">
        <v>1666</v>
      </c>
      <c r="D3000">
        <v>40</v>
      </c>
      <c r="E3000">
        <v>1861.36</v>
      </c>
      <c r="F3000" t="s">
        <v>1660</v>
      </c>
      <c r="G3000">
        <v>4.62</v>
      </c>
      <c r="H3000" t="s">
        <v>1692</v>
      </c>
      <c r="I3000" t="s">
        <v>1676</v>
      </c>
      <c r="J3000" t="s">
        <v>1668</v>
      </c>
      <c r="K3000" t="s">
        <v>1702</v>
      </c>
      <c r="L3000" t="s">
        <v>1658</v>
      </c>
      <c r="M3000" s="86">
        <v>40002</v>
      </c>
    </row>
    <row r="3001" spans="1:13" x14ac:dyDescent="0.2">
      <c r="A3001">
        <v>9761</v>
      </c>
      <c r="B3001" s="86">
        <v>40930</v>
      </c>
      <c r="C3001" t="s">
        <v>1666</v>
      </c>
      <c r="D3001">
        <v>23</v>
      </c>
      <c r="E3001">
        <v>133.69</v>
      </c>
      <c r="F3001" t="s">
        <v>1660</v>
      </c>
      <c r="G3001">
        <v>7.15</v>
      </c>
      <c r="H3001" t="s">
        <v>1661</v>
      </c>
      <c r="I3001" t="s">
        <v>1662</v>
      </c>
      <c r="J3001" t="s">
        <v>1668</v>
      </c>
      <c r="K3001" t="s">
        <v>1679</v>
      </c>
      <c r="L3001" t="s">
        <v>1658</v>
      </c>
      <c r="M3001" s="86">
        <v>40932</v>
      </c>
    </row>
    <row r="3002" spans="1:13" x14ac:dyDescent="0.2">
      <c r="A3002">
        <v>37443</v>
      </c>
      <c r="B3002" s="86">
        <v>40283</v>
      </c>
      <c r="C3002" t="s">
        <v>1666</v>
      </c>
      <c r="D3002">
        <v>21</v>
      </c>
      <c r="E3002">
        <v>2172.7020000000002</v>
      </c>
      <c r="F3002" t="s">
        <v>1660</v>
      </c>
      <c r="G3002">
        <v>2.5</v>
      </c>
      <c r="H3002" t="s">
        <v>1683</v>
      </c>
      <c r="I3002" t="s">
        <v>1662</v>
      </c>
      <c r="J3002" t="s">
        <v>1663</v>
      </c>
      <c r="K3002" t="s">
        <v>1664</v>
      </c>
      <c r="L3002" t="s">
        <v>1658</v>
      </c>
      <c r="M3002" s="86">
        <v>40285</v>
      </c>
    </row>
    <row r="3003" spans="1:13" x14ac:dyDescent="0.2">
      <c r="A3003">
        <v>52320</v>
      </c>
      <c r="B3003" s="86">
        <v>41176</v>
      </c>
      <c r="C3003" t="s">
        <v>1652</v>
      </c>
      <c r="D3003">
        <v>41</v>
      </c>
      <c r="E3003">
        <v>112.6</v>
      </c>
      <c r="F3003" t="s">
        <v>1660</v>
      </c>
      <c r="G3003">
        <v>1.01</v>
      </c>
      <c r="H3003" t="s">
        <v>1685</v>
      </c>
      <c r="I3003" t="s">
        <v>1676</v>
      </c>
      <c r="J3003" t="s">
        <v>1668</v>
      </c>
      <c r="K3003" t="s">
        <v>1669</v>
      </c>
      <c r="L3003" t="s">
        <v>1670</v>
      </c>
      <c r="M3003" s="86">
        <v>41180</v>
      </c>
    </row>
    <row r="3004" spans="1:13" x14ac:dyDescent="0.2">
      <c r="A3004">
        <v>38944</v>
      </c>
      <c r="B3004" s="86">
        <v>40288</v>
      </c>
      <c r="C3004" t="s">
        <v>1675</v>
      </c>
      <c r="D3004">
        <v>46</v>
      </c>
      <c r="E3004">
        <v>24639.8</v>
      </c>
      <c r="F3004" t="s">
        <v>1672</v>
      </c>
      <c r="G3004">
        <v>26</v>
      </c>
      <c r="H3004" t="s">
        <v>1685</v>
      </c>
      <c r="I3004" t="s">
        <v>1662</v>
      </c>
      <c r="J3004" t="s">
        <v>1656</v>
      </c>
      <c r="K3004" t="s">
        <v>1673</v>
      </c>
      <c r="L3004" t="s">
        <v>1674</v>
      </c>
      <c r="M3004" s="86">
        <v>40289</v>
      </c>
    </row>
    <row r="3005" spans="1:13" x14ac:dyDescent="0.2">
      <c r="A3005">
        <v>15616</v>
      </c>
      <c r="B3005" s="86">
        <v>40991</v>
      </c>
      <c r="C3005" t="s">
        <v>1671</v>
      </c>
      <c r="D3005">
        <v>34</v>
      </c>
      <c r="E3005">
        <v>134.06</v>
      </c>
      <c r="F3005" t="s">
        <v>1660</v>
      </c>
      <c r="G3005">
        <v>1.17</v>
      </c>
      <c r="H3005" t="s">
        <v>1681</v>
      </c>
      <c r="I3005" t="s">
        <v>1667</v>
      </c>
      <c r="J3005" t="s">
        <v>1668</v>
      </c>
      <c r="K3005" t="s">
        <v>1669</v>
      </c>
      <c r="L3005" t="s">
        <v>1670</v>
      </c>
      <c r="M3005" s="86">
        <v>40993</v>
      </c>
    </row>
    <row r="3006" spans="1:13" x14ac:dyDescent="0.2">
      <c r="A3006">
        <v>43010</v>
      </c>
      <c r="B3006" s="86">
        <v>41191</v>
      </c>
      <c r="C3006" t="s">
        <v>1671</v>
      </c>
      <c r="D3006">
        <v>24</v>
      </c>
      <c r="E3006">
        <v>245.53</v>
      </c>
      <c r="F3006" t="s">
        <v>1660</v>
      </c>
      <c r="G3006">
        <v>2.27</v>
      </c>
      <c r="H3006" t="s">
        <v>1654</v>
      </c>
      <c r="I3006" t="s">
        <v>1676</v>
      </c>
      <c r="J3006" t="s">
        <v>1668</v>
      </c>
      <c r="K3006" t="s">
        <v>1679</v>
      </c>
      <c r="L3006" t="s">
        <v>1670</v>
      </c>
      <c r="M3006" s="86">
        <v>41193</v>
      </c>
    </row>
    <row r="3007" spans="1:13" x14ac:dyDescent="0.2">
      <c r="A3007">
        <v>23777</v>
      </c>
      <c r="B3007" s="86">
        <v>41239</v>
      </c>
      <c r="C3007" t="s">
        <v>1666</v>
      </c>
      <c r="D3007">
        <v>16</v>
      </c>
      <c r="E3007">
        <v>487.7</v>
      </c>
      <c r="F3007" t="s">
        <v>1660</v>
      </c>
      <c r="G3007">
        <v>6.72</v>
      </c>
      <c r="H3007" t="s">
        <v>1693</v>
      </c>
      <c r="I3007" t="s">
        <v>1655</v>
      </c>
      <c r="J3007" t="s">
        <v>1668</v>
      </c>
      <c r="K3007" t="s">
        <v>1694</v>
      </c>
      <c r="L3007" t="s">
        <v>1658</v>
      </c>
      <c r="M3007" s="86">
        <v>41240</v>
      </c>
    </row>
    <row r="3008" spans="1:13" x14ac:dyDescent="0.2">
      <c r="A3008">
        <v>9472</v>
      </c>
      <c r="B3008" s="86">
        <v>40710</v>
      </c>
      <c r="C3008" t="s">
        <v>1671</v>
      </c>
      <c r="D3008">
        <v>17</v>
      </c>
      <c r="E3008">
        <v>53.91</v>
      </c>
      <c r="F3008" t="s">
        <v>1660</v>
      </c>
      <c r="G3008">
        <v>0.49</v>
      </c>
      <c r="H3008" t="s">
        <v>1683</v>
      </c>
      <c r="I3008" t="s">
        <v>1676</v>
      </c>
      <c r="J3008" t="s">
        <v>1668</v>
      </c>
      <c r="K3008" t="s">
        <v>1697</v>
      </c>
      <c r="L3008" t="s">
        <v>1658</v>
      </c>
      <c r="M3008" s="86">
        <v>40713</v>
      </c>
    </row>
    <row r="3009" spans="1:13" x14ac:dyDescent="0.2">
      <c r="A3009">
        <v>2848</v>
      </c>
      <c r="B3009" s="86">
        <v>40977</v>
      </c>
      <c r="C3009" t="s">
        <v>1671</v>
      </c>
      <c r="D3009">
        <v>8</v>
      </c>
      <c r="E3009">
        <v>863.58299999999997</v>
      </c>
      <c r="F3009" t="s">
        <v>1660</v>
      </c>
      <c r="G3009">
        <v>8.99</v>
      </c>
      <c r="H3009" t="s">
        <v>1654</v>
      </c>
      <c r="I3009" t="s">
        <v>1676</v>
      </c>
      <c r="J3009" t="s">
        <v>1663</v>
      </c>
      <c r="K3009" t="s">
        <v>1664</v>
      </c>
      <c r="L3009" t="s">
        <v>1658</v>
      </c>
      <c r="M3009" s="86">
        <v>40979</v>
      </c>
    </row>
    <row r="3010" spans="1:13" x14ac:dyDescent="0.2">
      <c r="A3010">
        <v>52929</v>
      </c>
      <c r="B3010" s="86">
        <v>40641</v>
      </c>
      <c r="C3010" t="s">
        <v>1659</v>
      </c>
      <c r="D3010">
        <v>20</v>
      </c>
      <c r="E3010">
        <v>77.989999999999995</v>
      </c>
      <c r="F3010" t="s">
        <v>1660</v>
      </c>
      <c r="G3010">
        <v>0.99</v>
      </c>
      <c r="H3010" t="s">
        <v>1678</v>
      </c>
      <c r="I3010" t="s">
        <v>1662</v>
      </c>
      <c r="J3010" t="s">
        <v>1668</v>
      </c>
      <c r="K3010" t="s">
        <v>1700</v>
      </c>
      <c r="L3010" t="s">
        <v>1670</v>
      </c>
      <c r="M3010" s="86">
        <v>40642</v>
      </c>
    </row>
    <row r="3011" spans="1:13" x14ac:dyDescent="0.2">
      <c r="A3011">
        <v>12579</v>
      </c>
      <c r="B3011" s="86">
        <v>40710</v>
      </c>
      <c r="C3011" t="s">
        <v>1666</v>
      </c>
      <c r="D3011">
        <v>5</v>
      </c>
      <c r="E3011">
        <v>70.33</v>
      </c>
      <c r="F3011" t="s">
        <v>1660</v>
      </c>
      <c r="G3011">
        <v>1.97</v>
      </c>
      <c r="H3011" t="s">
        <v>1654</v>
      </c>
      <c r="I3011" t="s">
        <v>1676</v>
      </c>
      <c r="J3011" t="s">
        <v>1668</v>
      </c>
      <c r="K3011" t="s">
        <v>1679</v>
      </c>
      <c r="L3011" t="s">
        <v>1670</v>
      </c>
      <c r="M3011" s="86">
        <v>40710</v>
      </c>
    </row>
    <row r="3012" spans="1:13" x14ac:dyDescent="0.2">
      <c r="A3012">
        <v>612</v>
      </c>
      <c r="B3012" s="86">
        <v>41202</v>
      </c>
      <c r="C3012" t="s">
        <v>1675</v>
      </c>
      <c r="D3012">
        <v>43</v>
      </c>
      <c r="E3012">
        <v>2531.0875000000001</v>
      </c>
      <c r="F3012" t="s">
        <v>1660</v>
      </c>
      <c r="G3012">
        <v>2.5</v>
      </c>
      <c r="H3012" t="s">
        <v>1690</v>
      </c>
      <c r="I3012" t="s">
        <v>1667</v>
      </c>
      <c r="J3012" t="s">
        <v>1663</v>
      </c>
      <c r="K3012" t="s">
        <v>1664</v>
      </c>
      <c r="L3012" t="s">
        <v>1658</v>
      </c>
      <c r="M3012" s="86">
        <v>41204</v>
      </c>
    </row>
    <row r="3013" spans="1:13" x14ac:dyDescent="0.2">
      <c r="A3013">
        <v>640</v>
      </c>
      <c r="B3013" s="86">
        <v>40200</v>
      </c>
      <c r="C3013" t="s">
        <v>1659</v>
      </c>
      <c r="D3013">
        <v>24</v>
      </c>
      <c r="E3013">
        <v>464.77</v>
      </c>
      <c r="F3013" t="s">
        <v>1660</v>
      </c>
      <c r="G3013">
        <v>9.5399999999999991</v>
      </c>
      <c r="H3013" t="s">
        <v>1661</v>
      </c>
      <c r="I3013" t="s">
        <v>1655</v>
      </c>
      <c r="J3013" t="s">
        <v>1668</v>
      </c>
      <c r="K3013" t="s">
        <v>1679</v>
      </c>
      <c r="L3013" t="s">
        <v>1658</v>
      </c>
      <c r="M3013" s="86">
        <v>40201</v>
      </c>
    </row>
    <row r="3014" spans="1:13" x14ac:dyDescent="0.2">
      <c r="A3014">
        <v>2883</v>
      </c>
      <c r="B3014" s="86">
        <v>40565</v>
      </c>
      <c r="C3014" t="s">
        <v>1652</v>
      </c>
      <c r="D3014">
        <v>34</v>
      </c>
      <c r="E3014">
        <v>2154.34</v>
      </c>
      <c r="F3014" t="s">
        <v>1660</v>
      </c>
      <c r="G3014">
        <v>6.88</v>
      </c>
      <c r="H3014" t="s">
        <v>1654</v>
      </c>
      <c r="I3014" t="s">
        <v>1655</v>
      </c>
      <c r="J3014" t="s">
        <v>1668</v>
      </c>
      <c r="K3014" t="s">
        <v>1694</v>
      </c>
      <c r="L3014" t="s">
        <v>1658</v>
      </c>
      <c r="M3014" s="86">
        <v>40567</v>
      </c>
    </row>
    <row r="3015" spans="1:13" x14ac:dyDescent="0.2">
      <c r="A3015">
        <v>10212</v>
      </c>
      <c r="B3015" s="86">
        <v>40321</v>
      </c>
      <c r="C3015" t="s">
        <v>1652</v>
      </c>
      <c r="D3015">
        <v>22</v>
      </c>
      <c r="E3015">
        <v>1276.17</v>
      </c>
      <c r="F3015" t="s">
        <v>1660</v>
      </c>
      <c r="G3015">
        <v>6.79</v>
      </c>
      <c r="H3015" t="s">
        <v>1685</v>
      </c>
      <c r="I3015" t="s">
        <v>1655</v>
      </c>
      <c r="J3015" t="s">
        <v>1668</v>
      </c>
      <c r="K3015" t="s">
        <v>1679</v>
      </c>
      <c r="L3015" t="s">
        <v>1658</v>
      </c>
      <c r="M3015" s="86">
        <v>40325</v>
      </c>
    </row>
    <row r="3016" spans="1:13" x14ac:dyDescent="0.2">
      <c r="A3016">
        <v>47621</v>
      </c>
      <c r="B3016" s="86">
        <v>40005</v>
      </c>
      <c r="C3016" t="s">
        <v>1671</v>
      </c>
      <c r="D3016">
        <v>16</v>
      </c>
      <c r="E3016">
        <v>230.74</v>
      </c>
      <c r="F3016" t="s">
        <v>1653</v>
      </c>
      <c r="G3016">
        <v>5.3</v>
      </c>
      <c r="H3016" t="s">
        <v>1683</v>
      </c>
      <c r="I3016" t="s">
        <v>1676</v>
      </c>
      <c r="J3016" t="s">
        <v>1656</v>
      </c>
      <c r="K3016" t="s">
        <v>1657</v>
      </c>
      <c r="L3016" t="s">
        <v>1670</v>
      </c>
      <c r="M3016" s="86">
        <v>40007</v>
      </c>
    </row>
    <row r="3017" spans="1:13" x14ac:dyDescent="0.2">
      <c r="A3017">
        <v>21827</v>
      </c>
      <c r="B3017" s="86">
        <v>41222</v>
      </c>
      <c r="C3017" t="s">
        <v>1666</v>
      </c>
      <c r="D3017">
        <v>21</v>
      </c>
      <c r="E3017">
        <v>1560.96</v>
      </c>
      <c r="F3017" t="s">
        <v>1653</v>
      </c>
      <c r="G3017">
        <v>4</v>
      </c>
      <c r="H3017" t="s">
        <v>1681</v>
      </c>
      <c r="I3017" t="s">
        <v>1667</v>
      </c>
      <c r="J3017" t="s">
        <v>1663</v>
      </c>
      <c r="K3017" t="s">
        <v>1677</v>
      </c>
      <c r="L3017" t="s">
        <v>1658</v>
      </c>
      <c r="M3017" s="86">
        <v>41223</v>
      </c>
    </row>
    <row r="3018" spans="1:13" x14ac:dyDescent="0.2">
      <c r="A3018">
        <v>6117</v>
      </c>
      <c r="B3018" s="86">
        <v>41264</v>
      </c>
      <c r="C3018" t="s">
        <v>1671</v>
      </c>
      <c r="D3018">
        <v>7</v>
      </c>
      <c r="E3018">
        <v>157.03</v>
      </c>
      <c r="F3018" t="s">
        <v>1660</v>
      </c>
      <c r="G3018">
        <v>5.08</v>
      </c>
      <c r="H3018" t="s">
        <v>1685</v>
      </c>
      <c r="I3018" t="s">
        <v>1676</v>
      </c>
      <c r="J3018" t="s">
        <v>1656</v>
      </c>
      <c r="K3018" t="s">
        <v>1657</v>
      </c>
      <c r="L3018" t="s">
        <v>1680</v>
      </c>
      <c r="M3018" s="86">
        <v>41265</v>
      </c>
    </row>
    <row r="3019" spans="1:13" x14ac:dyDescent="0.2">
      <c r="A3019">
        <v>21890</v>
      </c>
      <c r="B3019" s="86">
        <v>40567</v>
      </c>
      <c r="C3019" t="s">
        <v>1666</v>
      </c>
      <c r="D3019">
        <v>27</v>
      </c>
      <c r="E3019">
        <v>81.900000000000006</v>
      </c>
      <c r="F3019" t="s">
        <v>1660</v>
      </c>
      <c r="G3019">
        <v>0.96</v>
      </c>
      <c r="H3019" t="s">
        <v>1703</v>
      </c>
      <c r="I3019" t="s">
        <v>1662</v>
      </c>
      <c r="J3019" t="s">
        <v>1668</v>
      </c>
      <c r="K3019" t="s">
        <v>1669</v>
      </c>
      <c r="L3019" t="s">
        <v>1670</v>
      </c>
      <c r="M3019" s="86">
        <v>40569</v>
      </c>
    </row>
    <row r="3020" spans="1:13" x14ac:dyDescent="0.2">
      <c r="A3020">
        <v>7072</v>
      </c>
      <c r="B3020" s="86">
        <v>40943</v>
      </c>
      <c r="C3020" t="s">
        <v>1671</v>
      </c>
      <c r="D3020">
        <v>29</v>
      </c>
      <c r="E3020">
        <v>258.61</v>
      </c>
      <c r="F3020" t="s">
        <v>1660</v>
      </c>
      <c r="G3020">
        <v>5.6</v>
      </c>
      <c r="H3020" t="s">
        <v>1661</v>
      </c>
      <c r="I3020" t="s">
        <v>1667</v>
      </c>
      <c r="J3020" t="s">
        <v>1668</v>
      </c>
      <c r="K3020" t="s">
        <v>1682</v>
      </c>
      <c r="L3020" t="s">
        <v>1658</v>
      </c>
      <c r="M3020" s="86">
        <v>40943</v>
      </c>
    </row>
    <row r="3021" spans="1:13" x14ac:dyDescent="0.2">
      <c r="A3021">
        <v>35046</v>
      </c>
      <c r="B3021" s="86">
        <v>40383</v>
      </c>
      <c r="C3021" t="s">
        <v>1675</v>
      </c>
      <c r="D3021">
        <v>13</v>
      </c>
      <c r="E3021">
        <v>3583.87</v>
      </c>
      <c r="F3021" t="s">
        <v>1672</v>
      </c>
      <c r="G3021">
        <v>69.55</v>
      </c>
      <c r="H3021" t="s">
        <v>1685</v>
      </c>
      <c r="I3021" t="s">
        <v>1667</v>
      </c>
      <c r="J3021" t="s">
        <v>1656</v>
      </c>
      <c r="K3021" t="s">
        <v>1673</v>
      </c>
      <c r="L3021" t="s">
        <v>1674</v>
      </c>
      <c r="M3021" s="86">
        <v>40384</v>
      </c>
    </row>
    <row r="3022" spans="1:13" x14ac:dyDescent="0.2">
      <c r="A3022">
        <v>21703</v>
      </c>
      <c r="B3022" s="86">
        <v>39874</v>
      </c>
      <c r="C3022" t="s">
        <v>1666</v>
      </c>
      <c r="D3022">
        <v>3</v>
      </c>
      <c r="E3022">
        <v>12.01</v>
      </c>
      <c r="F3022" t="s">
        <v>1660</v>
      </c>
      <c r="G3022">
        <v>0.5</v>
      </c>
      <c r="H3022" t="s">
        <v>1693</v>
      </c>
      <c r="I3022" t="s">
        <v>1662</v>
      </c>
      <c r="J3022" t="s">
        <v>1668</v>
      </c>
      <c r="K3022" t="s">
        <v>1697</v>
      </c>
      <c r="L3022" t="s">
        <v>1658</v>
      </c>
      <c r="M3022" s="86">
        <v>39876</v>
      </c>
    </row>
    <row r="3023" spans="1:13" x14ac:dyDescent="0.2">
      <c r="A3023">
        <v>35364</v>
      </c>
      <c r="B3023" s="86">
        <v>40159</v>
      </c>
      <c r="C3023" t="s">
        <v>1671</v>
      </c>
      <c r="D3023">
        <v>37</v>
      </c>
      <c r="E3023">
        <v>15897.01</v>
      </c>
      <c r="F3023" t="s">
        <v>1672</v>
      </c>
      <c r="G3023">
        <v>110.2</v>
      </c>
      <c r="H3023" t="s">
        <v>1654</v>
      </c>
      <c r="I3023" t="s">
        <v>1667</v>
      </c>
      <c r="J3023" t="s">
        <v>1656</v>
      </c>
      <c r="K3023" t="s">
        <v>1691</v>
      </c>
      <c r="L3023" t="s">
        <v>1698</v>
      </c>
      <c r="M3023" s="86">
        <v>40160</v>
      </c>
    </row>
    <row r="3024" spans="1:13" x14ac:dyDescent="0.2">
      <c r="A3024">
        <v>27744</v>
      </c>
      <c r="B3024" s="86">
        <v>40393</v>
      </c>
      <c r="C3024" t="s">
        <v>1671</v>
      </c>
      <c r="D3024">
        <v>22</v>
      </c>
      <c r="E3024">
        <v>106.69</v>
      </c>
      <c r="F3024" t="s">
        <v>1660</v>
      </c>
      <c r="G3024">
        <v>5.83</v>
      </c>
      <c r="H3024" t="s">
        <v>1681</v>
      </c>
      <c r="I3024" t="s">
        <v>1667</v>
      </c>
      <c r="J3024" t="s">
        <v>1668</v>
      </c>
      <c r="K3024" t="s">
        <v>1682</v>
      </c>
      <c r="L3024" t="s">
        <v>1658</v>
      </c>
      <c r="M3024" s="86">
        <v>40394</v>
      </c>
    </row>
    <row r="3025" spans="1:13" x14ac:dyDescent="0.2">
      <c r="A3025">
        <v>30243</v>
      </c>
      <c r="B3025" s="86">
        <v>40303</v>
      </c>
      <c r="C3025" t="s">
        <v>1671</v>
      </c>
      <c r="D3025">
        <v>44</v>
      </c>
      <c r="E3025">
        <v>2435.3200000000002</v>
      </c>
      <c r="F3025" t="s">
        <v>1660</v>
      </c>
      <c r="G3025">
        <v>3.5</v>
      </c>
      <c r="H3025" t="s">
        <v>1689</v>
      </c>
      <c r="I3025" t="s">
        <v>1667</v>
      </c>
      <c r="J3025" t="s">
        <v>1668</v>
      </c>
      <c r="K3025" t="s">
        <v>1702</v>
      </c>
      <c r="L3025" t="s">
        <v>1658</v>
      </c>
      <c r="M3025" s="86">
        <v>40305</v>
      </c>
    </row>
    <row r="3026" spans="1:13" x14ac:dyDescent="0.2">
      <c r="A3026">
        <v>6368</v>
      </c>
      <c r="B3026" s="86">
        <v>39866</v>
      </c>
      <c r="C3026" t="s">
        <v>1666</v>
      </c>
      <c r="D3026">
        <v>40</v>
      </c>
      <c r="E3026">
        <v>19100.45</v>
      </c>
      <c r="F3026" t="s">
        <v>1672</v>
      </c>
      <c r="G3026">
        <v>14.7</v>
      </c>
      <c r="H3026" t="s">
        <v>1654</v>
      </c>
      <c r="I3026" t="s">
        <v>1667</v>
      </c>
      <c r="J3026" t="s">
        <v>1663</v>
      </c>
      <c r="K3026" t="s">
        <v>1695</v>
      </c>
      <c r="L3026" t="s">
        <v>1674</v>
      </c>
      <c r="M3026" s="86">
        <v>39866</v>
      </c>
    </row>
    <row r="3027" spans="1:13" x14ac:dyDescent="0.2">
      <c r="A3027">
        <v>45380</v>
      </c>
      <c r="B3027" s="86">
        <v>39933</v>
      </c>
      <c r="C3027" t="s">
        <v>1671</v>
      </c>
      <c r="D3027">
        <v>34</v>
      </c>
      <c r="E3027">
        <v>1912.9845</v>
      </c>
      <c r="F3027" t="s">
        <v>1653</v>
      </c>
      <c r="G3027">
        <v>8.8000000000000007</v>
      </c>
      <c r="H3027" t="s">
        <v>1654</v>
      </c>
      <c r="I3027" t="s">
        <v>1655</v>
      </c>
      <c r="J3027" t="s">
        <v>1663</v>
      </c>
      <c r="K3027" t="s">
        <v>1664</v>
      </c>
      <c r="L3027" t="s">
        <v>1658</v>
      </c>
      <c r="M3027" s="86">
        <v>39934</v>
      </c>
    </row>
    <row r="3028" spans="1:13" x14ac:dyDescent="0.2">
      <c r="A3028">
        <v>13383</v>
      </c>
      <c r="B3028" s="86">
        <v>41075</v>
      </c>
      <c r="C3028" t="s">
        <v>1666</v>
      </c>
      <c r="D3028">
        <v>35</v>
      </c>
      <c r="E3028">
        <v>750.03</v>
      </c>
      <c r="F3028" t="s">
        <v>1660</v>
      </c>
      <c r="G3028">
        <v>35</v>
      </c>
      <c r="H3028" t="s">
        <v>1661</v>
      </c>
      <c r="I3028" t="s">
        <v>1655</v>
      </c>
      <c r="J3028" t="s">
        <v>1668</v>
      </c>
      <c r="K3028" t="s">
        <v>1694</v>
      </c>
      <c r="L3028" t="s">
        <v>1687</v>
      </c>
      <c r="M3028" s="86">
        <v>41077</v>
      </c>
    </row>
    <row r="3029" spans="1:13" x14ac:dyDescent="0.2">
      <c r="A3029">
        <v>40965</v>
      </c>
      <c r="B3029" s="86">
        <v>40137</v>
      </c>
      <c r="C3029" t="s">
        <v>1675</v>
      </c>
      <c r="D3029">
        <v>39</v>
      </c>
      <c r="E3029">
        <v>1836.1869999999999</v>
      </c>
      <c r="F3029" t="s">
        <v>1660</v>
      </c>
      <c r="G3029">
        <v>5</v>
      </c>
      <c r="H3029" t="s">
        <v>1661</v>
      </c>
      <c r="I3029" t="s">
        <v>1667</v>
      </c>
      <c r="J3029" t="s">
        <v>1663</v>
      </c>
      <c r="K3029" t="s">
        <v>1664</v>
      </c>
      <c r="L3029" t="s">
        <v>1680</v>
      </c>
      <c r="M3029" s="86">
        <v>40139</v>
      </c>
    </row>
    <row r="3030" spans="1:13" x14ac:dyDescent="0.2">
      <c r="A3030">
        <v>28550</v>
      </c>
      <c r="B3030" s="86">
        <v>40622</v>
      </c>
      <c r="C3030" t="s">
        <v>1666</v>
      </c>
      <c r="D3030">
        <v>44</v>
      </c>
      <c r="E3030">
        <v>21532.26</v>
      </c>
      <c r="F3030" t="s">
        <v>1672</v>
      </c>
      <c r="G3030">
        <v>69.3</v>
      </c>
      <c r="H3030" t="s">
        <v>1688</v>
      </c>
      <c r="I3030" t="s">
        <v>1667</v>
      </c>
      <c r="J3030" t="s">
        <v>1663</v>
      </c>
      <c r="K3030" t="s">
        <v>1695</v>
      </c>
      <c r="L3030" t="s">
        <v>1674</v>
      </c>
      <c r="M3030" s="86">
        <v>40625</v>
      </c>
    </row>
    <row r="3031" spans="1:13" x14ac:dyDescent="0.2">
      <c r="A3031">
        <v>46503</v>
      </c>
      <c r="B3031" s="86">
        <v>40853</v>
      </c>
      <c r="C3031" t="s">
        <v>1666</v>
      </c>
      <c r="D3031">
        <v>26</v>
      </c>
      <c r="E3031">
        <v>1196.7915</v>
      </c>
      <c r="F3031" t="s">
        <v>1660</v>
      </c>
      <c r="G3031">
        <v>1.25</v>
      </c>
      <c r="H3031" t="s">
        <v>1661</v>
      </c>
      <c r="I3031" t="s">
        <v>1662</v>
      </c>
      <c r="J3031" t="s">
        <v>1663</v>
      </c>
      <c r="K3031" t="s">
        <v>1664</v>
      </c>
      <c r="L3031" t="s">
        <v>1680</v>
      </c>
      <c r="M3031" s="86">
        <v>40856</v>
      </c>
    </row>
    <row r="3032" spans="1:13" x14ac:dyDescent="0.2">
      <c r="A3032">
        <v>56640</v>
      </c>
      <c r="B3032" s="86">
        <v>40780</v>
      </c>
      <c r="C3032" t="s">
        <v>1659</v>
      </c>
      <c r="D3032">
        <v>2</v>
      </c>
      <c r="E3032">
        <v>29.31</v>
      </c>
      <c r="F3032" t="s">
        <v>1660</v>
      </c>
      <c r="G3032">
        <v>5.43</v>
      </c>
      <c r="H3032" t="s">
        <v>1654</v>
      </c>
      <c r="I3032" t="s">
        <v>1667</v>
      </c>
      <c r="J3032" t="s">
        <v>1668</v>
      </c>
      <c r="K3032" t="s">
        <v>1679</v>
      </c>
      <c r="L3032" t="s">
        <v>1658</v>
      </c>
      <c r="M3032" s="86">
        <v>40781</v>
      </c>
    </row>
    <row r="3033" spans="1:13" x14ac:dyDescent="0.2">
      <c r="A3033">
        <v>21477</v>
      </c>
      <c r="B3033" s="86">
        <v>40684</v>
      </c>
      <c r="C3033" t="s">
        <v>1652</v>
      </c>
      <c r="D3033">
        <v>40</v>
      </c>
      <c r="E3033">
        <v>278.8</v>
      </c>
      <c r="F3033" t="s">
        <v>1660</v>
      </c>
      <c r="G3033">
        <v>2</v>
      </c>
      <c r="H3033" t="s">
        <v>1688</v>
      </c>
      <c r="I3033" t="s">
        <v>1676</v>
      </c>
      <c r="J3033" t="s">
        <v>1668</v>
      </c>
      <c r="K3033" t="s">
        <v>1679</v>
      </c>
      <c r="L3033" t="s">
        <v>1670</v>
      </c>
      <c r="M3033" s="86">
        <v>40686</v>
      </c>
    </row>
    <row r="3034" spans="1:13" x14ac:dyDescent="0.2">
      <c r="A3034">
        <v>14913</v>
      </c>
      <c r="B3034" s="86">
        <v>39858</v>
      </c>
      <c r="C3034" t="s">
        <v>1659</v>
      </c>
      <c r="D3034">
        <v>47</v>
      </c>
      <c r="E3034">
        <v>1003.43</v>
      </c>
      <c r="F3034" t="s">
        <v>1660</v>
      </c>
      <c r="G3034">
        <v>8.68</v>
      </c>
      <c r="H3034" t="s">
        <v>1688</v>
      </c>
      <c r="I3034" t="s">
        <v>1655</v>
      </c>
      <c r="J3034" t="s">
        <v>1668</v>
      </c>
      <c r="K3034" t="s">
        <v>1679</v>
      </c>
      <c r="L3034" t="s">
        <v>1658</v>
      </c>
      <c r="M3034" s="86">
        <v>39859</v>
      </c>
    </row>
    <row r="3035" spans="1:13" x14ac:dyDescent="0.2">
      <c r="A3035">
        <v>53605</v>
      </c>
      <c r="B3035" s="86">
        <v>40393</v>
      </c>
      <c r="C3035" t="s">
        <v>1675</v>
      </c>
      <c r="D3035">
        <v>19</v>
      </c>
      <c r="E3035">
        <v>506.49</v>
      </c>
      <c r="F3035" t="s">
        <v>1660</v>
      </c>
      <c r="G3035">
        <v>5.37</v>
      </c>
      <c r="H3035" t="s">
        <v>1693</v>
      </c>
      <c r="I3035" t="s">
        <v>1655</v>
      </c>
      <c r="J3035" t="s">
        <v>1668</v>
      </c>
      <c r="K3035" t="s">
        <v>1702</v>
      </c>
      <c r="L3035" t="s">
        <v>1665</v>
      </c>
      <c r="M3035" s="86">
        <v>40395</v>
      </c>
    </row>
    <row r="3036" spans="1:13" x14ac:dyDescent="0.2">
      <c r="A3036">
        <v>16864</v>
      </c>
      <c r="B3036" s="86">
        <v>41211</v>
      </c>
      <c r="C3036" t="s">
        <v>1666</v>
      </c>
      <c r="D3036">
        <v>42</v>
      </c>
      <c r="E3036">
        <v>12837.11</v>
      </c>
      <c r="F3036" t="s">
        <v>1672</v>
      </c>
      <c r="G3036">
        <v>43.57</v>
      </c>
      <c r="H3036" t="s">
        <v>1681</v>
      </c>
      <c r="I3036" t="s">
        <v>1655</v>
      </c>
      <c r="J3036" t="s">
        <v>1656</v>
      </c>
      <c r="K3036" t="s">
        <v>1691</v>
      </c>
      <c r="L3036" t="s">
        <v>1698</v>
      </c>
      <c r="M3036" s="86">
        <v>41211</v>
      </c>
    </row>
    <row r="3037" spans="1:13" x14ac:dyDescent="0.2">
      <c r="A3037">
        <v>53891</v>
      </c>
      <c r="B3037" s="86">
        <v>39835</v>
      </c>
      <c r="C3037" t="s">
        <v>1659</v>
      </c>
      <c r="D3037">
        <v>25</v>
      </c>
      <c r="E3037">
        <v>2570.944</v>
      </c>
      <c r="F3037" t="s">
        <v>1653</v>
      </c>
      <c r="G3037">
        <v>5.92</v>
      </c>
      <c r="H3037" t="s">
        <v>1693</v>
      </c>
      <c r="I3037" t="s">
        <v>1676</v>
      </c>
      <c r="J3037" t="s">
        <v>1663</v>
      </c>
      <c r="K3037" t="s">
        <v>1664</v>
      </c>
      <c r="L3037" t="s">
        <v>1658</v>
      </c>
      <c r="M3037" s="86">
        <v>39836</v>
      </c>
    </row>
    <row r="3038" spans="1:13" x14ac:dyDescent="0.2">
      <c r="A3038">
        <v>32389</v>
      </c>
      <c r="B3038" s="86">
        <v>40482</v>
      </c>
      <c r="C3038" t="s">
        <v>1675</v>
      </c>
      <c r="D3038">
        <v>23</v>
      </c>
      <c r="E3038">
        <v>934.07</v>
      </c>
      <c r="F3038" t="s">
        <v>1660</v>
      </c>
      <c r="G3038">
        <v>10.25</v>
      </c>
      <c r="H3038" t="s">
        <v>1692</v>
      </c>
      <c r="I3038" t="s">
        <v>1662</v>
      </c>
      <c r="J3038" t="s">
        <v>1663</v>
      </c>
      <c r="K3038" t="s">
        <v>1677</v>
      </c>
      <c r="L3038" t="s">
        <v>1658</v>
      </c>
      <c r="M3038" s="86">
        <v>40484</v>
      </c>
    </row>
    <row r="3039" spans="1:13" x14ac:dyDescent="0.2">
      <c r="A3039">
        <v>47554</v>
      </c>
      <c r="B3039" s="86">
        <v>40250</v>
      </c>
      <c r="C3039" t="s">
        <v>1652</v>
      </c>
      <c r="D3039">
        <v>47</v>
      </c>
      <c r="E3039">
        <v>364.23</v>
      </c>
      <c r="F3039" t="s">
        <v>1660</v>
      </c>
      <c r="G3039">
        <v>4</v>
      </c>
      <c r="H3039" t="s">
        <v>1688</v>
      </c>
      <c r="I3039" t="s">
        <v>1667</v>
      </c>
      <c r="J3039" t="s">
        <v>1656</v>
      </c>
      <c r="K3039" t="s">
        <v>1657</v>
      </c>
      <c r="L3039" t="s">
        <v>1670</v>
      </c>
      <c r="M3039" s="86">
        <v>40257</v>
      </c>
    </row>
    <row r="3040" spans="1:13" x14ac:dyDescent="0.2">
      <c r="A3040">
        <v>16579</v>
      </c>
      <c r="B3040" s="86">
        <v>40524</v>
      </c>
      <c r="C3040" t="s">
        <v>1666</v>
      </c>
      <c r="D3040">
        <v>23</v>
      </c>
      <c r="E3040">
        <v>177.23</v>
      </c>
      <c r="F3040" t="s">
        <v>1660</v>
      </c>
      <c r="G3040">
        <v>3.12</v>
      </c>
      <c r="H3040" t="s">
        <v>1688</v>
      </c>
      <c r="I3040" t="s">
        <v>1655</v>
      </c>
      <c r="J3040" t="s">
        <v>1668</v>
      </c>
      <c r="K3040" t="s">
        <v>1669</v>
      </c>
      <c r="L3040" t="s">
        <v>1670</v>
      </c>
      <c r="M3040" s="86">
        <v>40525</v>
      </c>
    </row>
    <row r="3041" spans="1:13" x14ac:dyDescent="0.2">
      <c r="A3041">
        <v>53026</v>
      </c>
      <c r="B3041" s="86">
        <v>40965</v>
      </c>
      <c r="C3041" t="s">
        <v>1652</v>
      </c>
      <c r="D3041">
        <v>35</v>
      </c>
      <c r="E3041">
        <v>322.82</v>
      </c>
      <c r="F3041" t="s">
        <v>1660</v>
      </c>
      <c r="G3041">
        <v>3.98</v>
      </c>
      <c r="H3041" t="s">
        <v>1685</v>
      </c>
      <c r="I3041" t="s">
        <v>1655</v>
      </c>
      <c r="J3041" t="s">
        <v>1668</v>
      </c>
      <c r="K3041" t="s">
        <v>1684</v>
      </c>
      <c r="L3041" t="s">
        <v>1680</v>
      </c>
      <c r="M3041" s="86">
        <v>40971</v>
      </c>
    </row>
    <row r="3042" spans="1:13" x14ac:dyDescent="0.2">
      <c r="A3042">
        <v>44294</v>
      </c>
      <c r="B3042" s="86">
        <v>39967</v>
      </c>
      <c r="C3042" t="s">
        <v>1652</v>
      </c>
      <c r="D3042">
        <v>8</v>
      </c>
      <c r="E3042">
        <v>447.04050000000001</v>
      </c>
      <c r="F3042" t="s">
        <v>1660</v>
      </c>
      <c r="G3042">
        <v>8.99</v>
      </c>
      <c r="H3042" t="s">
        <v>1685</v>
      </c>
      <c r="I3042" t="s">
        <v>1655</v>
      </c>
      <c r="J3042" t="s">
        <v>1663</v>
      </c>
      <c r="K3042" t="s">
        <v>1664</v>
      </c>
      <c r="L3042" t="s">
        <v>1658</v>
      </c>
      <c r="M3042" s="86">
        <v>39969</v>
      </c>
    </row>
    <row r="3043" spans="1:13" x14ac:dyDescent="0.2">
      <c r="A3043">
        <v>47270</v>
      </c>
      <c r="B3043" s="86">
        <v>40392</v>
      </c>
      <c r="C3043" t="s">
        <v>1671</v>
      </c>
      <c r="D3043">
        <v>9</v>
      </c>
      <c r="E3043">
        <v>61</v>
      </c>
      <c r="F3043" t="s">
        <v>1660</v>
      </c>
      <c r="G3043">
        <v>6.81</v>
      </c>
      <c r="H3043" t="s">
        <v>1688</v>
      </c>
      <c r="I3043" t="s">
        <v>1676</v>
      </c>
      <c r="J3043" t="s">
        <v>1668</v>
      </c>
      <c r="K3043" t="s">
        <v>1679</v>
      </c>
      <c r="L3043" t="s">
        <v>1658</v>
      </c>
      <c r="M3043" s="86">
        <v>40394</v>
      </c>
    </row>
    <row r="3044" spans="1:13" x14ac:dyDescent="0.2">
      <c r="A3044">
        <v>52964</v>
      </c>
      <c r="B3044" s="86">
        <v>40268</v>
      </c>
      <c r="C3044" t="s">
        <v>1671</v>
      </c>
      <c r="D3044">
        <v>44</v>
      </c>
      <c r="E3044">
        <v>5735.79</v>
      </c>
      <c r="F3044" t="s">
        <v>1660</v>
      </c>
      <c r="G3044">
        <v>24.49</v>
      </c>
      <c r="H3044" t="s">
        <v>1678</v>
      </c>
      <c r="I3044" t="s">
        <v>1667</v>
      </c>
      <c r="J3044" t="s">
        <v>1656</v>
      </c>
      <c r="K3044" t="s">
        <v>1657</v>
      </c>
      <c r="L3044" t="s">
        <v>1687</v>
      </c>
      <c r="M3044" s="86">
        <v>40269</v>
      </c>
    </row>
    <row r="3045" spans="1:13" x14ac:dyDescent="0.2">
      <c r="A3045">
        <v>10752</v>
      </c>
      <c r="B3045" s="86">
        <v>40796</v>
      </c>
      <c r="C3045" t="s">
        <v>1671</v>
      </c>
      <c r="D3045">
        <v>5</v>
      </c>
      <c r="E3045">
        <v>95.38</v>
      </c>
      <c r="F3045" t="s">
        <v>1660</v>
      </c>
      <c r="G3045">
        <v>13.18</v>
      </c>
      <c r="H3045" t="s">
        <v>1683</v>
      </c>
      <c r="I3045" t="s">
        <v>1662</v>
      </c>
      <c r="J3045" t="s">
        <v>1668</v>
      </c>
      <c r="K3045" t="s">
        <v>1682</v>
      </c>
      <c r="L3045" t="s">
        <v>1658</v>
      </c>
      <c r="M3045" s="86">
        <v>40797</v>
      </c>
    </row>
    <row r="3046" spans="1:13" x14ac:dyDescent="0.2">
      <c r="A3046">
        <v>19745</v>
      </c>
      <c r="B3046" s="86">
        <v>41261</v>
      </c>
      <c r="C3046" t="s">
        <v>1659</v>
      </c>
      <c r="D3046">
        <v>50</v>
      </c>
      <c r="E3046">
        <v>833</v>
      </c>
      <c r="F3046" t="s">
        <v>1660</v>
      </c>
      <c r="G3046">
        <v>1.39</v>
      </c>
      <c r="H3046" t="s">
        <v>1685</v>
      </c>
      <c r="I3046" t="s">
        <v>1662</v>
      </c>
      <c r="J3046" t="s">
        <v>1668</v>
      </c>
      <c r="K3046" t="s">
        <v>1696</v>
      </c>
      <c r="L3046" t="s">
        <v>1658</v>
      </c>
      <c r="M3046" s="86">
        <v>41262</v>
      </c>
    </row>
    <row r="3047" spans="1:13" x14ac:dyDescent="0.2">
      <c r="A3047">
        <v>7812</v>
      </c>
      <c r="B3047" s="86">
        <v>40653</v>
      </c>
      <c r="C3047" t="s">
        <v>1652</v>
      </c>
      <c r="D3047">
        <v>17</v>
      </c>
      <c r="E3047">
        <v>475.9</v>
      </c>
      <c r="F3047" t="s">
        <v>1660</v>
      </c>
      <c r="G3047">
        <v>19.46</v>
      </c>
      <c r="H3047" t="s">
        <v>1681</v>
      </c>
      <c r="I3047" t="s">
        <v>1667</v>
      </c>
      <c r="J3047" t="s">
        <v>1656</v>
      </c>
      <c r="K3047" t="s">
        <v>1657</v>
      </c>
      <c r="L3047" t="s">
        <v>1658</v>
      </c>
      <c r="M3047" s="86">
        <v>40660</v>
      </c>
    </row>
    <row r="3048" spans="1:13" x14ac:dyDescent="0.2">
      <c r="A3048">
        <v>55874</v>
      </c>
      <c r="B3048" s="86">
        <v>39860</v>
      </c>
      <c r="C3048" t="s">
        <v>1675</v>
      </c>
      <c r="D3048">
        <v>24</v>
      </c>
      <c r="E3048">
        <v>129.53</v>
      </c>
      <c r="F3048" t="s">
        <v>1660</v>
      </c>
      <c r="G3048">
        <v>1.39</v>
      </c>
      <c r="H3048" t="s">
        <v>1685</v>
      </c>
      <c r="I3048" t="s">
        <v>1662</v>
      </c>
      <c r="J3048" t="s">
        <v>1668</v>
      </c>
      <c r="K3048" t="s">
        <v>1696</v>
      </c>
      <c r="L3048" t="s">
        <v>1658</v>
      </c>
      <c r="M3048" s="86">
        <v>39860</v>
      </c>
    </row>
    <row r="3049" spans="1:13" x14ac:dyDescent="0.2">
      <c r="A3049">
        <v>48672</v>
      </c>
      <c r="B3049" s="86">
        <v>41269</v>
      </c>
      <c r="C3049" t="s">
        <v>1659</v>
      </c>
      <c r="D3049">
        <v>43</v>
      </c>
      <c r="E3049">
        <v>255.7</v>
      </c>
      <c r="F3049" t="s">
        <v>1660</v>
      </c>
      <c r="G3049">
        <v>3.37</v>
      </c>
      <c r="H3049" t="s">
        <v>1654</v>
      </c>
      <c r="I3049" t="s">
        <v>1662</v>
      </c>
      <c r="J3049" t="s">
        <v>1668</v>
      </c>
      <c r="K3049" t="s">
        <v>1700</v>
      </c>
      <c r="L3049" t="s">
        <v>1670</v>
      </c>
      <c r="M3049" s="86">
        <v>41269</v>
      </c>
    </row>
    <row r="3050" spans="1:13" x14ac:dyDescent="0.2">
      <c r="A3050">
        <v>23911</v>
      </c>
      <c r="B3050" s="86">
        <v>41061</v>
      </c>
      <c r="C3050" t="s">
        <v>1671</v>
      </c>
      <c r="D3050">
        <v>19</v>
      </c>
      <c r="E3050">
        <v>955.46</v>
      </c>
      <c r="F3050" t="s">
        <v>1660</v>
      </c>
      <c r="G3050">
        <v>6.5</v>
      </c>
      <c r="H3050" t="s">
        <v>1685</v>
      </c>
      <c r="I3050" t="s">
        <v>1676</v>
      </c>
      <c r="J3050" t="s">
        <v>1663</v>
      </c>
      <c r="K3050" t="s">
        <v>1677</v>
      </c>
      <c r="L3050" t="s">
        <v>1658</v>
      </c>
      <c r="M3050" s="86">
        <v>41062</v>
      </c>
    </row>
    <row r="3051" spans="1:13" x14ac:dyDescent="0.2">
      <c r="A3051">
        <v>36707</v>
      </c>
      <c r="B3051" s="86">
        <v>40146</v>
      </c>
      <c r="C3051" t="s">
        <v>1675</v>
      </c>
      <c r="D3051">
        <v>47</v>
      </c>
      <c r="E3051">
        <v>181.78</v>
      </c>
      <c r="F3051" t="s">
        <v>1660</v>
      </c>
      <c r="G3051">
        <v>0.71</v>
      </c>
      <c r="H3051" t="s">
        <v>1678</v>
      </c>
      <c r="I3051" t="s">
        <v>1676</v>
      </c>
      <c r="J3051" t="s">
        <v>1668</v>
      </c>
      <c r="K3051" t="s">
        <v>1700</v>
      </c>
      <c r="L3051" t="s">
        <v>1670</v>
      </c>
      <c r="M3051" s="86">
        <v>40147</v>
      </c>
    </row>
    <row r="3052" spans="1:13" x14ac:dyDescent="0.2">
      <c r="A3052">
        <v>47461</v>
      </c>
      <c r="B3052" s="86">
        <v>40293</v>
      </c>
      <c r="C3052" t="s">
        <v>1659</v>
      </c>
      <c r="D3052">
        <v>34</v>
      </c>
      <c r="E3052">
        <v>289.52999999999997</v>
      </c>
      <c r="F3052" t="s">
        <v>1653</v>
      </c>
      <c r="G3052">
        <v>2.99</v>
      </c>
      <c r="H3052" t="s">
        <v>1654</v>
      </c>
      <c r="I3052" t="s">
        <v>1662</v>
      </c>
      <c r="J3052" t="s">
        <v>1668</v>
      </c>
      <c r="K3052" t="s">
        <v>1682</v>
      </c>
      <c r="L3052" t="s">
        <v>1658</v>
      </c>
      <c r="M3052" s="86">
        <v>40294</v>
      </c>
    </row>
    <row r="3053" spans="1:13" x14ac:dyDescent="0.2">
      <c r="A3053">
        <v>18023</v>
      </c>
      <c r="B3053" s="86">
        <v>40598</v>
      </c>
      <c r="C3053" t="s">
        <v>1675</v>
      </c>
      <c r="D3053">
        <v>38</v>
      </c>
      <c r="E3053">
        <v>4502.26</v>
      </c>
      <c r="F3053" t="s">
        <v>1672</v>
      </c>
      <c r="G3053">
        <v>26.3</v>
      </c>
      <c r="H3053" t="s">
        <v>1683</v>
      </c>
      <c r="I3053" t="s">
        <v>1676</v>
      </c>
      <c r="J3053" t="s">
        <v>1663</v>
      </c>
      <c r="K3053" t="s">
        <v>1695</v>
      </c>
      <c r="L3053" t="s">
        <v>1674</v>
      </c>
      <c r="M3053" s="86">
        <v>40599</v>
      </c>
    </row>
    <row r="3054" spans="1:13" x14ac:dyDescent="0.2">
      <c r="A3054">
        <v>36005</v>
      </c>
      <c r="B3054" s="86">
        <v>40438</v>
      </c>
      <c r="C3054" t="s">
        <v>1652</v>
      </c>
      <c r="D3054">
        <v>1</v>
      </c>
      <c r="E3054">
        <v>29.65</v>
      </c>
      <c r="F3054" t="s">
        <v>1653</v>
      </c>
      <c r="G3054">
        <v>7.69</v>
      </c>
      <c r="H3054" t="s">
        <v>1703</v>
      </c>
      <c r="I3054" t="s">
        <v>1662</v>
      </c>
      <c r="J3054" t="s">
        <v>1668</v>
      </c>
      <c r="K3054" t="s">
        <v>1694</v>
      </c>
      <c r="L3054" t="s">
        <v>1658</v>
      </c>
      <c r="M3054" s="86">
        <v>40442</v>
      </c>
    </row>
    <row r="3055" spans="1:13" x14ac:dyDescent="0.2">
      <c r="A3055">
        <v>39878</v>
      </c>
      <c r="B3055" s="86">
        <v>40607</v>
      </c>
      <c r="C3055" t="s">
        <v>1666</v>
      </c>
      <c r="D3055">
        <v>50</v>
      </c>
      <c r="E3055">
        <v>7663.74</v>
      </c>
      <c r="F3055" t="s">
        <v>1672</v>
      </c>
      <c r="G3055">
        <v>39.25</v>
      </c>
      <c r="H3055" t="s">
        <v>1683</v>
      </c>
      <c r="I3055" t="s">
        <v>1667</v>
      </c>
      <c r="J3055" t="s">
        <v>1656</v>
      </c>
      <c r="K3055" t="s">
        <v>1691</v>
      </c>
      <c r="L3055" t="s">
        <v>1698</v>
      </c>
      <c r="M3055" s="86">
        <v>40609</v>
      </c>
    </row>
    <row r="3056" spans="1:13" x14ac:dyDescent="0.2">
      <c r="A3056">
        <v>14081</v>
      </c>
      <c r="B3056" s="86">
        <v>40457</v>
      </c>
      <c r="C3056" t="s">
        <v>1659</v>
      </c>
      <c r="D3056">
        <v>31</v>
      </c>
      <c r="E3056">
        <v>1476.12</v>
      </c>
      <c r="F3056" t="s">
        <v>1672</v>
      </c>
      <c r="G3056">
        <v>46.59</v>
      </c>
      <c r="H3056" t="s">
        <v>1683</v>
      </c>
      <c r="I3056" t="s">
        <v>1676</v>
      </c>
      <c r="J3056" t="s">
        <v>1656</v>
      </c>
      <c r="K3056" t="s">
        <v>1691</v>
      </c>
      <c r="L3056" t="s">
        <v>1698</v>
      </c>
      <c r="M3056" s="86">
        <v>40458</v>
      </c>
    </row>
    <row r="3057" spans="1:13" x14ac:dyDescent="0.2">
      <c r="A3057">
        <v>48452</v>
      </c>
      <c r="B3057" s="86">
        <v>40460</v>
      </c>
      <c r="C3057" t="s">
        <v>1659</v>
      </c>
      <c r="D3057">
        <v>44</v>
      </c>
      <c r="E3057">
        <v>185.32</v>
      </c>
      <c r="F3057" t="s">
        <v>1660</v>
      </c>
      <c r="G3057">
        <v>6.92</v>
      </c>
      <c r="H3057" t="s">
        <v>1692</v>
      </c>
      <c r="I3057" t="s">
        <v>1667</v>
      </c>
      <c r="J3057" t="s">
        <v>1656</v>
      </c>
      <c r="K3057" t="s">
        <v>1657</v>
      </c>
      <c r="L3057" t="s">
        <v>1658</v>
      </c>
      <c r="M3057" s="86">
        <v>40461</v>
      </c>
    </row>
    <row r="3058" spans="1:13" x14ac:dyDescent="0.2">
      <c r="A3058">
        <v>10982</v>
      </c>
      <c r="B3058" s="86">
        <v>41253</v>
      </c>
      <c r="C3058" t="s">
        <v>1666</v>
      </c>
      <c r="D3058">
        <v>30</v>
      </c>
      <c r="E3058">
        <v>3665.41</v>
      </c>
      <c r="F3058" t="s">
        <v>1660</v>
      </c>
      <c r="G3058">
        <v>19.989999999999998</v>
      </c>
      <c r="H3058" t="s">
        <v>1685</v>
      </c>
      <c r="I3058" t="s">
        <v>1676</v>
      </c>
      <c r="J3058" t="s">
        <v>1668</v>
      </c>
      <c r="K3058" t="s">
        <v>1682</v>
      </c>
      <c r="L3058" t="s">
        <v>1658</v>
      </c>
      <c r="M3058" s="86">
        <v>41255</v>
      </c>
    </row>
    <row r="3059" spans="1:13" x14ac:dyDescent="0.2">
      <c r="A3059">
        <v>3845</v>
      </c>
      <c r="B3059" s="86">
        <v>41024</v>
      </c>
      <c r="C3059" t="s">
        <v>1671</v>
      </c>
      <c r="D3059">
        <v>22</v>
      </c>
      <c r="E3059">
        <v>475.72</v>
      </c>
      <c r="F3059" t="s">
        <v>1660</v>
      </c>
      <c r="G3059">
        <v>10.49</v>
      </c>
      <c r="H3059" t="s">
        <v>1685</v>
      </c>
      <c r="I3059" t="s">
        <v>1655</v>
      </c>
      <c r="J3059" t="s">
        <v>1656</v>
      </c>
      <c r="K3059" t="s">
        <v>1657</v>
      </c>
      <c r="L3059" t="s">
        <v>1658</v>
      </c>
      <c r="M3059" s="86">
        <v>41026</v>
      </c>
    </row>
    <row r="3060" spans="1:13" x14ac:dyDescent="0.2">
      <c r="A3060">
        <v>57409</v>
      </c>
      <c r="B3060" s="86">
        <v>40137</v>
      </c>
      <c r="C3060" t="s">
        <v>1666</v>
      </c>
      <c r="D3060">
        <v>1</v>
      </c>
      <c r="E3060">
        <v>90.88</v>
      </c>
      <c r="F3060" t="s">
        <v>1660</v>
      </c>
      <c r="G3060">
        <v>7.18</v>
      </c>
      <c r="H3060" t="s">
        <v>1661</v>
      </c>
      <c r="I3060" t="s">
        <v>1662</v>
      </c>
      <c r="J3060" t="s">
        <v>1663</v>
      </c>
      <c r="K3060" t="s">
        <v>1677</v>
      </c>
      <c r="L3060" t="s">
        <v>1658</v>
      </c>
      <c r="M3060" s="86">
        <v>40138</v>
      </c>
    </row>
    <row r="3061" spans="1:13" x14ac:dyDescent="0.2">
      <c r="A3061">
        <v>41059</v>
      </c>
      <c r="B3061" s="86">
        <v>40435</v>
      </c>
      <c r="C3061" t="s">
        <v>1675</v>
      </c>
      <c r="D3061">
        <v>45</v>
      </c>
      <c r="E3061">
        <v>17884.53</v>
      </c>
      <c r="F3061" t="s">
        <v>1672</v>
      </c>
      <c r="G3061">
        <v>42.52</v>
      </c>
      <c r="H3061" t="s">
        <v>1661</v>
      </c>
      <c r="I3061" t="s">
        <v>1667</v>
      </c>
      <c r="J3061" t="s">
        <v>1656</v>
      </c>
      <c r="K3061" t="s">
        <v>1691</v>
      </c>
      <c r="L3061" t="s">
        <v>1698</v>
      </c>
      <c r="M3061" s="86">
        <v>40436</v>
      </c>
    </row>
    <row r="3062" spans="1:13" x14ac:dyDescent="0.2">
      <c r="A3062">
        <v>44992</v>
      </c>
      <c r="B3062" s="86">
        <v>41267</v>
      </c>
      <c r="C3062" t="s">
        <v>1671</v>
      </c>
      <c r="D3062">
        <v>32</v>
      </c>
      <c r="E3062">
        <v>1673.53</v>
      </c>
      <c r="F3062" t="s">
        <v>1660</v>
      </c>
      <c r="G3062">
        <v>10.17</v>
      </c>
      <c r="H3062" t="s">
        <v>1661</v>
      </c>
      <c r="I3062" t="s">
        <v>1667</v>
      </c>
      <c r="J3062" t="s">
        <v>1663</v>
      </c>
      <c r="K3062" t="s">
        <v>1695</v>
      </c>
      <c r="L3062" t="s">
        <v>1665</v>
      </c>
      <c r="M3062" s="86">
        <v>41269</v>
      </c>
    </row>
    <row r="3063" spans="1:13" x14ac:dyDescent="0.2">
      <c r="A3063">
        <v>58371</v>
      </c>
      <c r="B3063" s="86">
        <v>40309</v>
      </c>
      <c r="C3063" t="s">
        <v>1675</v>
      </c>
      <c r="D3063">
        <v>44</v>
      </c>
      <c r="E3063">
        <v>303.07</v>
      </c>
      <c r="F3063" t="s">
        <v>1660</v>
      </c>
      <c r="G3063">
        <v>9.68</v>
      </c>
      <c r="H3063" t="s">
        <v>1654</v>
      </c>
      <c r="I3063" t="s">
        <v>1655</v>
      </c>
      <c r="J3063" t="s">
        <v>1668</v>
      </c>
      <c r="K3063" t="s">
        <v>1679</v>
      </c>
      <c r="L3063" t="s">
        <v>1658</v>
      </c>
      <c r="M3063" s="86">
        <v>40310</v>
      </c>
    </row>
    <row r="3064" spans="1:13" x14ac:dyDescent="0.2">
      <c r="A3064">
        <v>52448</v>
      </c>
      <c r="B3064" s="86">
        <v>40431</v>
      </c>
      <c r="C3064" t="s">
        <v>1666</v>
      </c>
      <c r="D3064">
        <v>22</v>
      </c>
      <c r="E3064">
        <v>6767.43</v>
      </c>
      <c r="F3064" t="s">
        <v>1672</v>
      </c>
      <c r="G3064">
        <v>58.95</v>
      </c>
      <c r="H3064" t="s">
        <v>1654</v>
      </c>
      <c r="I3064" t="s">
        <v>1667</v>
      </c>
      <c r="J3064" t="s">
        <v>1656</v>
      </c>
      <c r="K3064" t="s">
        <v>1673</v>
      </c>
      <c r="L3064" t="s">
        <v>1674</v>
      </c>
      <c r="M3064" s="86">
        <v>40432</v>
      </c>
    </row>
    <row r="3065" spans="1:13" x14ac:dyDescent="0.2">
      <c r="A3065">
        <v>231</v>
      </c>
      <c r="B3065" s="86">
        <v>40084</v>
      </c>
      <c r="C3065" t="s">
        <v>1659</v>
      </c>
      <c r="D3065">
        <v>2</v>
      </c>
      <c r="E3065">
        <v>689.74</v>
      </c>
      <c r="F3065" t="s">
        <v>1660</v>
      </c>
      <c r="G3065">
        <v>19.989999999999998</v>
      </c>
      <c r="H3065" t="s">
        <v>1690</v>
      </c>
      <c r="I3065" t="s">
        <v>1662</v>
      </c>
      <c r="J3065" t="s">
        <v>1668</v>
      </c>
      <c r="K3065" t="s">
        <v>1702</v>
      </c>
      <c r="L3065" t="s">
        <v>1658</v>
      </c>
      <c r="M3065" s="86">
        <v>40086</v>
      </c>
    </row>
    <row r="3066" spans="1:13" x14ac:dyDescent="0.2">
      <c r="A3066">
        <v>52416</v>
      </c>
      <c r="B3066" s="86">
        <v>39844</v>
      </c>
      <c r="C3066" t="s">
        <v>1666</v>
      </c>
      <c r="D3066">
        <v>6</v>
      </c>
      <c r="E3066">
        <v>49.81</v>
      </c>
      <c r="F3066" t="s">
        <v>1660</v>
      </c>
      <c r="G3066">
        <v>5.83</v>
      </c>
      <c r="H3066" t="s">
        <v>1661</v>
      </c>
      <c r="I3066" t="s">
        <v>1667</v>
      </c>
      <c r="J3066" t="s">
        <v>1668</v>
      </c>
      <c r="K3066" t="s">
        <v>1679</v>
      </c>
      <c r="L3066" t="s">
        <v>1670</v>
      </c>
      <c r="M3066" s="86">
        <v>39846</v>
      </c>
    </row>
    <row r="3067" spans="1:13" x14ac:dyDescent="0.2">
      <c r="A3067">
        <v>59681</v>
      </c>
      <c r="B3067" s="86">
        <v>39975</v>
      </c>
      <c r="C3067" t="s">
        <v>1671</v>
      </c>
      <c r="D3067">
        <v>23</v>
      </c>
      <c r="E3067">
        <v>224.34</v>
      </c>
      <c r="F3067" t="s">
        <v>1653</v>
      </c>
      <c r="G3067">
        <v>6.19</v>
      </c>
      <c r="H3067" t="s">
        <v>1654</v>
      </c>
      <c r="I3067" t="s">
        <v>1662</v>
      </c>
      <c r="J3067" t="s">
        <v>1668</v>
      </c>
      <c r="K3067" t="s">
        <v>1682</v>
      </c>
      <c r="L3067" t="s">
        <v>1658</v>
      </c>
      <c r="M3067" s="86">
        <v>39977</v>
      </c>
    </row>
    <row r="3068" spans="1:13" x14ac:dyDescent="0.2">
      <c r="A3068">
        <v>25318</v>
      </c>
      <c r="B3068" s="86">
        <v>40866</v>
      </c>
      <c r="C3068" t="s">
        <v>1671</v>
      </c>
      <c r="D3068">
        <v>22</v>
      </c>
      <c r="E3068">
        <v>440.92</v>
      </c>
      <c r="F3068" t="s">
        <v>1653</v>
      </c>
      <c r="G3068">
        <v>10.49</v>
      </c>
      <c r="H3068" t="s">
        <v>1678</v>
      </c>
      <c r="I3068" t="s">
        <v>1662</v>
      </c>
      <c r="J3068" t="s">
        <v>1656</v>
      </c>
      <c r="K3068" t="s">
        <v>1657</v>
      </c>
      <c r="L3068" t="s">
        <v>1658</v>
      </c>
      <c r="M3068" s="86">
        <v>40868</v>
      </c>
    </row>
    <row r="3069" spans="1:13" x14ac:dyDescent="0.2">
      <c r="A3069">
        <v>8933</v>
      </c>
      <c r="B3069" s="86">
        <v>40458</v>
      </c>
      <c r="C3069" t="s">
        <v>1659</v>
      </c>
      <c r="D3069">
        <v>37</v>
      </c>
      <c r="E3069">
        <v>1520.26</v>
      </c>
      <c r="F3069" t="s">
        <v>1660</v>
      </c>
      <c r="G3069">
        <v>2.99</v>
      </c>
      <c r="H3069" t="s">
        <v>1693</v>
      </c>
      <c r="I3069" t="s">
        <v>1655</v>
      </c>
      <c r="J3069" t="s">
        <v>1668</v>
      </c>
      <c r="K3069" t="s">
        <v>1682</v>
      </c>
      <c r="L3069" t="s">
        <v>1658</v>
      </c>
      <c r="M3069" s="86">
        <v>40459</v>
      </c>
    </row>
    <row r="3070" spans="1:13" x14ac:dyDescent="0.2">
      <c r="A3070">
        <v>9665</v>
      </c>
      <c r="B3070" s="86">
        <v>39926</v>
      </c>
      <c r="C3070" t="s">
        <v>1652</v>
      </c>
      <c r="D3070">
        <v>49</v>
      </c>
      <c r="E3070">
        <v>9579.6200000000008</v>
      </c>
      <c r="F3070" t="s">
        <v>1672</v>
      </c>
      <c r="G3070">
        <v>110.2</v>
      </c>
      <c r="H3070" t="s">
        <v>1661</v>
      </c>
      <c r="I3070" t="s">
        <v>1676</v>
      </c>
      <c r="J3070" t="s">
        <v>1656</v>
      </c>
      <c r="K3070" t="s">
        <v>1691</v>
      </c>
      <c r="L3070" t="s">
        <v>1698</v>
      </c>
      <c r="M3070" s="86">
        <v>39928</v>
      </c>
    </row>
    <row r="3071" spans="1:13" x14ac:dyDescent="0.2">
      <c r="A3071">
        <v>40997</v>
      </c>
      <c r="B3071" s="86">
        <v>39924</v>
      </c>
      <c r="C3071" t="s">
        <v>1652</v>
      </c>
      <c r="D3071">
        <v>37</v>
      </c>
      <c r="E3071">
        <v>881.74</v>
      </c>
      <c r="F3071" t="s">
        <v>1660</v>
      </c>
      <c r="G3071">
        <v>8.99</v>
      </c>
      <c r="H3071" t="s">
        <v>1661</v>
      </c>
      <c r="I3071" t="s">
        <v>1662</v>
      </c>
      <c r="J3071" t="s">
        <v>1668</v>
      </c>
      <c r="K3071" t="s">
        <v>1669</v>
      </c>
      <c r="L3071" t="s">
        <v>1680</v>
      </c>
      <c r="M3071" s="86">
        <v>39931</v>
      </c>
    </row>
    <row r="3072" spans="1:13" x14ac:dyDescent="0.2">
      <c r="A3072">
        <v>48192</v>
      </c>
      <c r="B3072" s="86">
        <v>40163</v>
      </c>
      <c r="C3072" t="s">
        <v>1671</v>
      </c>
      <c r="D3072">
        <v>15</v>
      </c>
      <c r="E3072">
        <v>2277.67</v>
      </c>
      <c r="F3072" t="s">
        <v>1672</v>
      </c>
      <c r="G3072">
        <v>36.090000000000003</v>
      </c>
      <c r="H3072" t="s">
        <v>1654</v>
      </c>
      <c r="I3072" t="s">
        <v>1655</v>
      </c>
      <c r="J3072" t="s">
        <v>1656</v>
      </c>
      <c r="K3072" t="s">
        <v>1701</v>
      </c>
      <c r="L3072" t="s">
        <v>1698</v>
      </c>
      <c r="M3072" s="86">
        <v>40164</v>
      </c>
    </row>
    <row r="3073" spans="1:13" x14ac:dyDescent="0.2">
      <c r="A3073">
        <v>43460</v>
      </c>
      <c r="B3073" s="86">
        <v>41071</v>
      </c>
      <c r="C3073" t="s">
        <v>1675</v>
      </c>
      <c r="D3073">
        <v>2</v>
      </c>
      <c r="E3073">
        <v>25.09</v>
      </c>
      <c r="F3073" t="s">
        <v>1660</v>
      </c>
      <c r="G3073">
        <v>8.94</v>
      </c>
      <c r="H3073" t="s">
        <v>1703</v>
      </c>
      <c r="I3073" t="s">
        <v>1667</v>
      </c>
      <c r="J3073" t="s">
        <v>1668</v>
      </c>
      <c r="K3073" t="s">
        <v>1682</v>
      </c>
      <c r="L3073" t="s">
        <v>1658</v>
      </c>
      <c r="M3073" s="86">
        <v>41072</v>
      </c>
    </row>
    <row r="3074" spans="1:13" x14ac:dyDescent="0.2">
      <c r="A3074">
        <v>36448</v>
      </c>
      <c r="B3074" s="86">
        <v>40431</v>
      </c>
      <c r="C3074" t="s">
        <v>1675</v>
      </c>
      <c r="D3074">
        <v>6</v>
      </c>
      <c r="E3074">
        <v>36.65</v>
      </c>
      <c r="F3074" t="s">
        <v>1660</v>
      </c>
      <c r="G3074">
        <v>0.91</v>
      </c>
      <c r="H3074" t="s">
        <v>1661</v>
      </c>
      <c r="I3074" t="s">
        <v>1655</v>
      </c>
      <c r="J3074" t="s">
        <v>1668</v>
      </c>
      <c r="K3074" t="s">
        <v>1669</v>
      </c>
      <c r="L3074" t="s">
        <v>1670</v>
      </c>
      <c r="M3074" s="86">
        <v>40431</v>
      </c>
    </row>
    <row r="3075" spans="1:13" x14ac:dyDescent="0.2">
      <c r="A3075">
        <v>4389</v>
      </c>
      <c r="B3075" s="86">
        <v>39937</v>
      </c>
      <c r="C3075" t="s">
        <v>1675</v>
      </c>
      <c r="D3075">
        <v>42</v>
      </c>
      <c r="E3075">
        <v>2455.2759999999998</v>
      </c>
      <c r="F3075" t="s">
        <v>1653</v>
      </c>
      <c r="G3075">
        <v>5.63</v>
      </c>
      <c r="H3075" t="s">
        <v>1685</v>
      </c>
      <c r="I3075" t="s">
        <v>1667</v>
      </c>
      <c r="J3075" t="s">
        <v>1663</v>
      </c>
      <c r="K3075" t="s">
        <v>1664</v>
      </c>
      <c r="L3075" t="s">
        <v>1658</v>
      </c>
      <c r="M3075" s="86">
        <v>39937</v>
      </c>
    </row>
    <row r="3076" spans="1:13" x14ac:dyDescent="0.2">
      <c r="A3076">
        <v>25447</v>
      </c>
      <c r="B3076" s="86">
        <v>41052</v>
      </c>
      <c r="C3076" t="s">
        <v>1666</v>
      </c>
      <c r="D3076">
        <v>25</v>
      </c>
      <c r="E3076">
        <v>536.21</v>
      </c>
      <c r="F3076" t="s">
        <v>1660</v>
      </c>
      <c r="G3076">
        <v>8.99</v>
      </c>
      <c r="H3076" t="s">
        <v>1688</v>
      </c>
      <c r="I3076" t="s">
        <v>1667</v>
      </c>
      <c r="J3076" t="s">
        <v>1656</v>
      </c>
      <c r="K3076" t="s">
        <v>1657</v>
      </c>
      <c r="L3076" t="s">
        <v>1680</v>
      </c>
      <c r="M3076" s="86">
        <v>41053</v>
      </c>
    </row>
    <row r="3077" spans="1:13" x14ac:dyDescent="0.2">
      <c r="A3077">
        <v>51333</v>
      </c>
      <c r="B3077" s="86">
        <v>41186</v>
      </c>
      <c r="C3077" t="s">
        <v>1666</v>
      </c>
      <c r="D3077">
        <v>25</v>
      </c>
      <c r="E3077">
        <v>237.36</v>
      </c>
      <c r="F3077" t="s">
        <v>1660</v>
      </c>
      <c r="G3077">
        <v>9.86</v>
      </c>
      <c r="H3077" t="s">
        <v>1690</v>
      </c>
      <c r="I3077" t="s">
        <v>1667</v>
      </c>
      <c r="J3077" t="s">
        <v>1668</v>
      </c>
      <c r="K3077" t="s">
        <v>1679</v>
      </c>
      <c r="L3077" t="s">
        <v>1658</v>
      </c>
      <c r="M3077" s="86">
        <v>41188</v>
      </c>
    </row>
    <row r="3078" spans="1:13" x14ac:dyDescent="0.2">
      <c r="A3078">
        <v>31492</v>
      </c>
      <c r="B3078" s="86">
        <v>40466</v>
      </c>
      <c r="C3078" t="s">
        <v>1671</v>
      </c>
      <c r="D3078">
        <v>23</v>
      </c>
      <c r="E3078">
        <v>2149.0300000000002</v>
      </c>
      <c r="F3078" t="s">
        <v>1660</v>
      </c>
      <c r="G3078">
        <v>19.989999999999998</v>
      </c>
      <c r="H3078" t="s">
        <v>1678</v>
      </c>
      <c r="I3078" t="s">
        <v>1662</v>
      </c>
      <c r="J3078" t="s">
        <v>1668</v>
      </c>
      <c r="K3078" t="s">
        <v>1694</v>
      </c>
      <c r="L3078" t="s">
        <v>1658</v>
      </c>
      <c r="M3078" s="86">
        <v>40467</v>
      </c>
    </row>
    <row r="3079" spans="1:13" x14ac:dyDescent="0.2">
      <c r="A3079">
        <v>23877</v>
      </c>
      <c r="B3079" s="86">
        <v>40006</v>
      </c>
      <c r="C3079" t="s">
        <v>1666</v>
      </c>
      <c r="D3079">
        <v>35</v>
      </c>
      <c r="E3079">
        <v>381.36</v>
      </c>
      <c r="F3079" t="s">
        <v>1653</v>
      </c>
      <c r="G3079">
        <v>1.99</v>
      </c>
      <c r="H3079" t="s">
        <v>1681</v>
      </c>
      <c r="I3079" t="s">
        <v>1676</v>
      </c>
      <c r="J3079" t="s">
        <v>1663</v>
      </c>
      <c r="K3079" t="s">
        <v>1677</v>
      </c>
      <c r="L3079" t="s">
        <v>1680</v>
      </c>
      <c r="M3079" s="86">
        <v>40008</v>
      </c>
    </row>
    <row r="3080" spans="1:13" x14ac:dyDescent="0.2">
      <c r="A3080">
        <v>8642</v>
      </c>
      <c r="B3080" s="86">
        <v>40194</v>
      </c>
      <c r="C3080" t="s">
        <v>1659</v>
      </c>
      <c r="D3080">
        <v>13</v>
      </c>
      <c r="E3080">
        <v>133.04</v>
      </c>
      <c r="F3080" t="s">
        <v>1660</v>
      </c>
      <c r="G3080">
        <v>0.99</v>
      </c>
      <c r="H3080" t="s">
        <v>1688</v>
      </c>
      <c r="I3080" t="s">
        <v>1667</v>
      </c>
      <c r="J3080" t="s">
        <v>1668</v>
      </c>
      <c r="K3080" t="s">
        <v>1697</v>
      </c>
      <c r="L3080" t="s">
        <v>1658</v>
      </c>
      <c r="M3080" s="86">
        <v>40195</v>
      </c>
    </row>
    <row r="3081" spans="1:13" x14ac:dyDescent="0.2">
      <c r="A3081">
        <v>50242</v>
      </c>
      <c r="B3081" s="86">
        <v>40378</v>
      </c>
      <c r="C3081" t="s">
        <v>1666</v>
      </c>
      <c r="D3081">
        <v>8</v>
      </c>
      <c r="E3081">
        <v>1391.7645</v>
      </c>
      <c r="F3081" t="s">
        <v>1660</v>
      </c>
      <c r="G3081">
        <v>8.99</v>
      </c>
      <c r="H3081" t="s">
        <v>1690</v>
      </c>
      <c r="I3081" t="s">
        <v>1667</v>
      </c>
      <c r="J3081" t="s">
        <v>1663</v>
      </c>
      <c r="K3081" t="s">
        <v>1664</v>
      </c>
      <c r="L3081" t="s">
        <v>1658</v>
      </c>
      <c r="M3081" s="86">
        <v>40380</v>
      </c>
    </row>
    <row r="3082" spans="1:13" x14ac:dyDescent="0.2">
      <c r="A3082">
        <v>14119</v>
      </c>
      <c r="B3082" s="86">
        <v>40329</v>
      </c>
      <c r="C3082" t="s">
        <v>1652</v>
      </c>
      <c r="D3082">
        <v>35</v>
      </c>
      <c r="E3082">
        <v>1599.0709999999999</v>
      </c>
      <c r="F3082" t="s">
        <v>1660</v>
      </c>
      <c r="G3082">
        <v>3.3</v>
      </c>
      <c r="H3082" t="s">
        <v>1661</v>
      </c>
      <c r="I3082" t="s">
        <v>1676</v>
      </c>
      <c r="J3082" t="s">
        <v>1663</v>
      </c>
      <c r="K3082" t="s">
        <v>1664</v>
      </c>
      <c r="L3082" t="s">
        <v>1680</v>
      </c>
      <c r="M3082" s="86">
        <v>40334</v>
      </c>
    </row>
    <row r="3083" spans="1:13" x14ac:dyDescent="0.2">
      <c r="A3083">
        <v>34880</v>
      </c>
      <c r="B3083" s="86">
        <v>40072</v>
      </c>
      <c r="C3083" t="s">
        <v>1659</v>
      </c>
      <c r="D3083">
        <v>44</v>
      </c>
      <c r="E3083">
        <v>284.38</v>
      </c>
      <c r="F3083" t="s">
        <v>1660</v>
      </c>
      <c r="G3083">
        <v>5.19</v>
      </c>
      <c r="H3083" t="s">
        <v>1689</v>
      </c>
      <c r="I3083" t="s">
        <v>1676</v>
      </c>
      <c r="J3083" t="s">
        <v>1668</v>
      </c>
      <c r="K3083" t="s">
        <v>1679</v>
      </c>
      <c r="L3083" t="s">
        <v>1658</v>
      </c>
      <c r="M3083" s="86">
        <v>40073</v>
      </c>
    </row>
    <row r="3084" spans="1:13" x14ac:dyDescent="0.2">
      <c r="A3084">
        <v>35110</v>
      </c>
      <c r="B3084" s="86">
        <v>40834</v>
      </c>
      <c r="C3084" t="s">
        <v>1659</v>
      </c>
      <c r="D3084">
        <v>49</v>
      </c>
      <c r="E3084">
        <v>1435.32</v>
      </c>
      <c r="F3084" t="s">
        <v>1660</v>
      </c>
      <c r="G3084">
        <v>1.99</v>
      </c>
      <c r="H3084" t="s">
        <v>1661</v>
      </c>
      <c r="I3084" t="s">
        <v>1667</v>
      </c>
      <c r="J3084" t="s">
        <v>1663</v>
      </c>
      <c r="K3084" t="s">
        <v>1677</v>
      </c>
      <c r="L3084" t="s">
        <v>1680</v>
      </c>
      <c r="M3084" s="86">
        <v>40836</v>
      </c>
    </row>
    <row r="3085" spans="1:13" x14ac:dyDescent="0.2">
      <c r="A3085">
        <v>15109</v>
      </c>
      <c r="B3085" s="86">
        <v>40526</v>
      </c>
      <c r="C3085" t="s">
        <v>1666</v>
      </c>
      <c r="D3085">
        <v>10</v>
      </c>
      <c r="E3085">
        <v>142.15</v>
      </c>
      <c r="F3085" t="s">
        <v>1660</v>
      </c>
      <c r="G3085">
        <v>9.3699999999999992</v>
      </c>
      <c r="H3085" t="s">
        <v>1690</v>
      </c>
      <c r="I3085" t="s">
        <v>1676</v>
      </c>
      <c r="J3085" t="s">
        <v>1668</v>
      </c>
      <c r="K3085" t="s">
        <v>1694</v>
      </c>
      <c r="L3085" t="s">
        <v>1658</v>
      </c>
      <c r="M3085" s="86">
        <v>40528</v>
      </c>
    </row>
    <row r="3086" spans="1:13" x14ac:dyDescent="0.2">
      <c r="A3086">
        <v>50663</v>
      </c>
      <c r="B3086" s="86">
        <v>40491</v>
      </c>
      <c r="C3086" t="s">
        <v>1671</v>
      </c>
      <c r="D3086">
        <v>26</v>
      </c>
      <c r="E3086">
        <v>1614.84</v>
      </c>
      <c r="F3086" t="s">
        <v>1653</v>
      </c>
      <c r="G3086">
        <v>49</v>
      </c>
      <c r="H3086" t="s">
        <v>1661</v>
      </c>
      <c r="I3086" t="s">
        <v>1655</v>
      </c>
      <c r="J3086" t="s">
        <v>1668</v>
      </c>
      <c r="K3086" t="s">
        <v>1702</v>
      </c>
      <c r="L3086" t="s">
        <v>1687</v>
      </c>
      <c r="M3086" s="86">
        <v>40492</v>
      </c>
    </row>
    <row r="3087" spans="1:13" x14ac:dyDescent="0.2">
      <c r="A3087">
        <v>48642</v>
      </c>
      <c r="B3087" s="86">
        <v>40210</v>
      </c>
      <c r="C3087" t="s">
        <v>1659</v>
      </c>
      <c r="D3087">
        <v>50</v>
      </c>
      <c r="E3087">
        <v>4159.6279999999997</v>
      </c>
      <c r="F3087" t="s">
        <v>1653</v>
      </c>
      <c r="G3087">
        <v>4.9000000000000004</v>
      </c>
      <c r="H3087" t="s">
        <v>1683</v>
      </c>
      <c r="I3087" t="s">
        <v>1676</v>
      </c>
      <c r="J3087" t="s">
        <v>1663</v>
      </c>
      <c r="K3087" t="s">
        <v>1664</v>
      </c>
      <c r="L3087" t="s">
        <v>1658</v>
      </c>
      <c r="M3087" s="86">
        <v>40210</v>
      </c>
    </row>
    <row r="3088" spans="1:13" x14ac:dyDescent="0.2">
      <c r="A3088">
        <v>41606</v>
      </c>
      <c r="B3088" s="86">
        <v>39987</v>
      </c>
      <c r="C3088" t="s">
        <v>1659</v>
      </c>
      <c r="D3088">
        <v>23</v>
      </c>
      <c r="E3088">
        <v>4514.8599999999997</v>
      </c>
      <c r="F3088" t="s">
        <v>1672</v>
      </c>
      <c r="G3088">
        <v>55.96</v>
      </c>
      <c r="H3088" t="s">
        <v>1661</v>
      </c>
      <c r="I3088" t="s">
        <v>1662</v>
      </c>
      <c r="J3088" t="s">
        <v>1656</v>
      </c>
      <c r="K3088" t="s">
        <v>1701</v>
      </c>
      <c r="L3088" t="s">
        <v>1698</v>
      </c>
      <c r="M3088" s="86">
        <v>39988</v>
      </c>
    </row>
    <row r="3089" spans="1:13" x14ac:dyDescent="0.2">
      <c r="A3089">
        <v>30499</v>
      </c>
      <c r="B3089" s="86">
        <v>41212</v>
      </c>
      <c r="C3089" t="s">
        <v>1659</v>
      </c>
      <c r="D3089">
        <v>16</v>
      </c>
      <c r="E3089">
        <v>92.06</v>
      </c>
      <c r="F3089" t="s">
        <v>1660</v>
      </c>
      <c r="G3089">
        <v>2.5</v>
      </c>
      <c r="H3089" t="s">
        <v>1689</v>
      </c>
      <c r="I3089" t="s">
        <v>1655</v>
      </c>
      <c r="J3089" t="s">
        <v>1668</v>
      </c>
      <c r="K3089" t="s">
        <v>1696</v>
      </c>
      <c r="L3089" t="s">
        <v>1658</v>
      </c>
      <c r="M3089" s="86">
        <v>41214</v>
      </c>
    </row>
    <row r="3090" spans="1:13" x14ac:dyDescent="0.2">
      <c r="A3090">
        <v>57253</v>
      </c>
      <c r="B3090" s="86">
        <v>39818</v>
      </c>
      <c r="C3090" t="s">
        <v>1671</v>
      </c>
      <c r="D3090">
        <v>29</v>
      </c>
      <c r="E3090">
        <v>653.54</v>
      </c>
      <c r="F3090" t="s">
        <v>1672</v>
      </c>
      <c r="G3090">
        <v>53.03</v>
      </c>
      <c r="H3090" t="s">
        <v>1661</v>
      </c>
      <c r="I3090" t="s">
        <v>1655</v>
      </c>
      <c r="J3090" t="s">
        <v>1656</v>
      </c>
      <c r="K3090" t="s">
        <v>1673</v>
      </c>
      <c r="L3090" t="s">
        <v>1674</v>
      </c>
      <c r="M3090" s="86">
        <v>39820</v>
      </c>
    </row>
    <row r="3091" spans="1:13" x14ac:dyDescent="0.2">
      <c r="A3091">
        <v>30853</v>
      </c>
      <c r="B3091" s="86">
        <v>40751</v>
      </c>
      <c r="C3091" t="s">
        <v>1675</v>
      </c>
      <c r="D3091">
        <v>40</v>
      </c>
      <c r="E3091">
        <v>254.02</v>
      </c>
      <c r="F3091" t="s">
        <v>1660</v>
      </c>
      <c r="G3091">
        <v>0.5</v>
      </c>
      <c r="H3091" t="s">
        <v>1688</v>
      </c>
      <c r="I3091" t="s">
        <v>1662</v>
      </c>
      <c r="J3091" t="s">
        <v>1668</v>
      </c>
      <c r="K3091" t="s">
        <v>1697</v>
      </c>
      <c r="L3091" t="s">
        <v>1658</v>
      </c>
      <c r="M3091" s="86">
        <v>40754</v>
      </c>
    </row>
    <row r="3092" spans="1:13" x14ac:dyDescent="0.2">
      <c r="A3092">
        <v>4931</v>
      </c>
      <c r="B3092" s="86">
        <v>40133</v>
      </c>
      <c r="C3092" t="s">
        <v>1671</v>
      </c>
      <c r="D3092">
        <v>45</v>
      </c>
      <c r="E3092">
        <v>4282.7250000000004</v>
      </c>
      <c r="F3092" t="s">
        <v>1660</v>
      </c>
      <c r="G3092">
        <v>2.5</v>
      </c>
      <c r="H3092" t="s">
        <v>1681</v>
      </c>
      <c r="I3092" t="s">
        <v>1667</v>
      </c>
      <c r="J3092" t="s">
        <v>1663</v>
      </c>
      <c r="K3092" t="s">
        <v>1664</v>
      </c>
      <c r="L3092" t="s">
        <v>1658</v>
      </c>
      <c r="M3092" s="86">
        <v>40135</v>
      </c>
    </row>
    <row r="3093" spans="1:13" x14ac:dyDescent="0.2">
      <c r="A3093">
        <v>10243</v>
      </c>
      <c r="B3093" s="86">
        <v>40901</v>
      </c>
      <c r="C3093" t="s">
        <v>1659</v>
      </c>
      <c r="D3093">
        <v>12</v>
      </c>
      <c r="E3093">
        <v>28.41</v>
      </c>
      <c r="F3093" t="s">
        <v>1660</v>
      </c>
      <c r="G3093">
        <v>4.7699999999999996</v>
      </c>
      <c r="H3093" t="s">
        <v>1693</v>
      </c>
      <c r="I3093" t="s">
        <v>1655</v>
      </c>
      <c r="J3093" t="s">
        <v>1668</v>
      </c>
      <c r="K3093" t="s">
        <v>1682</v>
      </c>
      <c r="L3093" t="s">
        <v>1658</v>
      </c>
      <c r="M3093" s="86">
        <v>40902</v>
      </c>
    </row>
    <row r="3094" spans="1:13" x14ac:dyDescent="0.2">
      <c r="A3094">
        <v>52673</v>
      </c>
      <c r="B3094" s="86">
        <v>41037</v>
      </c>
      <c r="C3094" t="s">
        <v>1675</v>
      </c>
      <c r="D3094">
        <v>4</v>
      </c>
      <c r="E3094">
        <v>26.41</v>
      </c>
      <c r="F3094" t="s">
        <v>1660</v>
      </c>
      <c r="G3094">
        <v>5.74</v>
      </c>
      <c r="H3094" t="s">
        <v>1685</v>
      </c>
      <c r="I3094" t="s">
        <v>1667</v>
      </c>
      <c r="J3094" t="s">
        <v>1668</v>
      </c>
      <c r="K3094" t="s">
        <v>1682</v>
      </c>
      <c r="L3094" t="s">
        <v>1658</v>
      </c>
      <c r="M3094" s="86">
        <v>41039</v>
      </c>
    </row>
    <row r="3095" spans="1:13" x14ac:dyDescent="0.2">
      <c r="A3095">
        <v>21479</v>
      </c>
      <c r="B3095" s="86">
        <v>40053</v>
      </c>
      <c r="C3095" t="s">
        <v>1675</v>
      </c>
      <c r="D3095">
        <v>41</v>
      </c>
      <c r="E3095">
        <v>291.16000000000003</v>
      </c>
      <c r="F3095" t="s">
        <v>1653</v>
      </c>
      <c r="G3095">
        <v>6.57</v>
      </c>
      <c r="H3095" t="s">
        <v>1661</v>
      </c>
      <c r="I3095" t="s">
        <v>1676</v>
      </c>
      <c r="J3095" t="s">
        <v>1668</v>
      </c>
      <c r="K3095" t="s">
        <v>1679</v>
      </c>
      <c r="L3095" t="s">
        <v>1658</v>
      </c>
      <c r="M3095" s="86">
        <v>40054</v>
      </c>
    </row>
    <row r="3096" spans="1:13" x14ac:dyDescent="0.2">
      <c r="A3096">
        <v>55300</v>
      </c>
      <c r="B3096" s="86">
        <v>39864</v>
      </c>
      <c r="C3096" t="s">
        <v>1659</v>
      </c>
      <c r="D3096">
        <v>37</v>
      </c>
      <c r="E3096">
        <v>159.88999999999999</v>
      </c>
      <c r="F3096" t="s">
        <v>1660</v>
      </c>
      <c r="G3096">
        <v>6.89</v>
      </c>
      <c r="H3096" t="s">
        <v>1661</v>
      </c>
      <c r="I3096" t="s">
        <v>1655</v>
      </c>
      <c r="J3096" t="s">
        <v>1668</v>
      </c>
      <c r="K3096" t="s">
        <v>1702</v>
      </c>
      <c r="L3096" t="s">
        <v>1658</v>
      </c>
      <c r="M3096" s="86">
        <v>39866</v>
      </c>
    </row>
    <row r="3097" spans="1:13" x14ac:dyDescent="0.2">
      <c r="A3097">
        <v>31495</v>
      </c>
      <c r="B3097" s="86">
        <v>40394</v>
      </c>
      <c r="C3097" t="s">
        <v>1652</v>
      </c>
      <c r="D3097">
        <v>34</v>
      </c>
      <c r="E3097">
        <v>1234.8499999999999</v>
      </c>
      <c r="F3097" t="s">
        <v>1660</v>
      </c>
      <c r="G3097">
        <v>8.2200000000000006</v>
      </c>
      <c r="H3097" t="s">
        <v>1661</v>
      </c>
      <c r="I3097" t="s">
        <v>1655</v>
      </c>
      <c r="J3097" t="s">
        <v>1668</v>
      </c>
      <c r="K3097" t="s">
        <v>1694</v>
      </c>
      <c r="L3097" t="s">
        <v>1658</v>
      </c>
      <c r="M3097" s="86">
        <v>40401</v>
      </c>
    </row>
    <row r="3098" spans="1:13" x14ac:dyDescent="0.2">
      <c r="A3098">
        <v>19492</v>
      </c>
      <c r="B3098" s="86">
        <v>40524</v>
      </c>
      <c r="C3098" t="s">
        <v>1659</v>
      </c>
      <c r="D3098">
        <v>33</v>
      </c>
      <c r="E3098">
        <v>713.7</v>
      </c>
      <c r="F3098" t="s">
        <v>1660</v>
      </c>
      <c r="G3098">
        <v>2.87</v>
      </c>
      <c r="H3098" t="s">
        <v>1690</v>
      </c>
      <c r="I3098" t="s">
        <v>1662</v>
      </c>
      <c r="J3098" t="s">
        <v>1668</v>
      </c>
      <c r="K3098" t="s">
        <v>1669</v>
      </c>
      <c r="L3098" t="s">
        <v>1680</v>
      </c>
      <c r="M3098" s="86">
        <v>40525</v>
      </c>
    </row>
    <row r="3099" spans="1:13" x14ac:dyDescent="0.2">
      <c r="A3099">
        <v>36772</v>
      </c>
      <c r="B3099" s="86">
        <v>40313</v>
      </c>
      <c r="C3099" t="s">
        <v>1675</v>
      </c>
      <c r="D3099">
        <v>47</v>
      </c>
      <c r="E3099">
        <v>280.45</v>
      </c>
      <c r="F3099" t="s">
        <v>1660</v>
      </c>
      <c r="G3099">
        <v>6.35</v>
      </c>
      <c r="H3099" t="s">
        <v>1685</v>
      </c>
      <c r="I3099" t="s">
        <v>1676</v>
      </c>
      <c r="J3099" t="s">
        <v>1668</v>
      </c>
      <c r="K3099" t="s">
        <v>1679</v>
      </c>
      <c r="L3099" t="s">
        <v>1658</v>
      </c>
      <c r="M3099" s="86">
        <v>40313</v>
      </c>
    </row>
    <row r="3100" spans="1:13" x14ac:dyDescent="0.2">
      <c r="A3100">
        <v>49381</v>
      </c>
      <c r="B3100" s="86">
        <v>41256</v>
      </c>
      <c r="C3100" t="s">
        <v>1666</v>
      </c>
      <c r="D3100">
        <v>21</v>
      </c>
      <c r="E3100">
        <v>1537.5</v>
      </c>
      <c r="F3100" t="s">
        <v>1660</v>
      </c>
      <c r="G3100">
        <v>35</v>
      </c>
      <c r="H3100" t="s">
        <v>1683</v>
      </c>
      <c r="I3100" t="s">
        <v>1655</v>
      </c>
      <c r="J3100" t="s">
        <v>1668</v>
      </c>
      <c r="K3100" t="s">
        <v>1694</v>
      </c>
      <c r="L3100" t="s">
        <v>1687</v>
      </c>
      <c r="M3100" s="86">
        <v>41257</v>
      </c>
    </row>
    <row r="3101" spans="1:13" x14ac:dyDescent="0.2">
      <c r="A3101">
        <v>46117</v>
      </c>
      <c r="B3101" s="86">
        <v>40685</v>
      </c>
      <c r="C3101" t="s">
        <v>1652</v>
      </c>
      <c r="D3101">
        <v>22</v>
      </c>
      <c r="E3101">
        <v>1168.28</v>
      </c>
      <c r="F3101" t="s">
        <v>1672</v>
      </c>
      <c r="G3101">
        <v>14.19</v>
      </c>
      <c r="H3101" t="s">
        <v>1661</v>
      </c>
      <c r="I3101" t="s">
        <v>1676</v>
      </c>
      <c r="J3101" t="s">
        <v>1656</v>
      </c>
      <c r="K3101" t="s">
        <v>1673</v>
      </c>
      <c r="L3101" t="s">
        <v>1674</v>
      </c>
      <c r="M3101" s="86">
        <v>40689</v>
      </c>
    </row>
    <row r="3102" spans="1:13" x14ac:dyDescent="0.2">
      <c r="A3102">
        <v>55651</v>
      </c>
      <c r="B3102" s="86">
        <v>40975</v>
      </c>
      <c r="C3102" t="s">
        <v>1675</v>
      </c>
      <c r="D3102">
        <v>11</v>
      </c>
      <c r="E3102">
        <v>995.72400000000005</v>
      </c>
      <c r="F3102" t="s">
        <v>1660</v>
      </c>
      <c r="G3102">
        <v>2.5</v>
      </c>
      <c r="H3102" t="s">
        <v>1654</v>
      </c>
      <c r="I3102" t="s">
        <v>1667</v>
      </c>
      <c r="J3102" t="s">
        <v>1663</v>
      </c>
      <c r="K3102" t="s">
        <v>1664</v>
      </c>
      <c r="L3102" t="s">
        <v>1658</v>
      </c>
      <c r="M3102" s="86">
        <v>40976</v>
      </c>
    </row>
    <row r="3103" spans="1:13" x14ac:dyDescent="0.2">
      <c r="A3103">
        <v>32871</v>
      </c>
      <c r="B3103" s="86">
        <v>41208</v>
      </c>
      <c r="C3103" t="s">
        <v>1659</v>
      </c>
      <c r="D3103">
        <v>9</v>
      </c>
      <c r="E3103">
        <v>107.92</v>
      </c>
      <c r="F3103" t="s">
        <v>1660</v>
      </c>
      <c r="G3103">
        <v>6.5</v>
      </c>
      <c r="H3103" t="s">
        <v>1661</v>
      </c>
      <c r="I3103" t="s">
        <v>1662</v>
      </c>
      <c r="J3103" t="s">
        <v>1663</v>
      </c>
      <c r="K3103" t="s">
        <v>1677</v>
      </c>
      <c r="L3103" t="s">
        <v>1658</v>
      </c>
      <c r="M3103" s="86">
        <v>41210</v>
      </c>
    </row>
    <row r="3104" spans="1:13" x14ac:dyDescent="0.2">
      <c r="A3104">
        <v>10209</v>
      </c>
      <c r="B3104" s="86">
        <v>40511</v>
      </c>
      <c r="C3104" t="s">
        <v>1675</v>
      </c>
      <c r="D3104">
        <v>14</v>
      </c>
      <c r="E3104">
        <v>461.55</v>
      </c>
      <c r="F3104" t="s">
        <v>1660</v>
      </c>
      <c r="G3104">
        <v>19.989999999999998</v>
      </c>
      <c r="H3104" t="s">
        <v>1703</v>
      </c>
      <c r="I3104" t="s">
        <v>1667</v>
      </c>
      <c r="J3104" t="s">
        <v>1656</v>
      </c>
      <c r="K3104" t="s">
        <v>1657</v>
      </c>
      <c r="L3104" t="s">
        <v>1658</v>
      </c>
      <c r="M3104" s="86">
        <v>40511</v>
      </c>
    </row>
    <row r="3105" spans="1:13" x14ac:dyDescent="0.2">
      <c r="A3105">
        <v>12323</v>
      </c>
      <c r="B3105" s="86">
        <v>40635</v>
      </c>
      <c r="C3105" t="s">
        <v>1666</v>
      </c>
      <c r="D3105">
        <v>4</v>
      </c>
      <c r="E3105">
        <v>36.799999999999997</v>
      </c>
      <c r="F3105" t="s">
        <v>1660</v>
      </c>
      <c r="G3105">
        <v>5.21</v>
      </c>
      <c r="H3105" t="s">
        <v>1661</v>
      </c>
      <c r="I3105" t="s">
        <v>1667</v>
      </c>
      <c r="J3105" t="s">
        <v>1656</v>
      </c>
      <c r="K3105" t="s">
        <v>1657</v>
      </c>
      <c r="L3105" t="s">
        <v>1658</v>
      </c>
      <c r="M3105" s="86">
        <v>40637</v>
      </c>
    </row>
    <row r="3106" spans="1:13" x14ac:dyDescent="0.2">
      <c r="A3106">
        <v>2593</v>
      </c>
      <c r="B3106" s="86">
        <v>40424</v>
      </c>
      <c r="C3106" t="s">
        <v>1659</v>
      </c>
      <c r="D3106">
        <v>5</v>
      </c>
      <c r="E3106">
        <v>2004.12</v>
      </c>
      <c r="F3106" t="s">
        <v>1653</v>
      </c>
      <c r="G3106">
        <v>19.989999999999998</v>
      </c>
      <c r="H3106" t="s">
        <v>1688</v>
      </c>
      <c r="I3106" t="s">
        <v>1667</v>
      </c>
      <c r="J3106" t="s">
        <v>1668</v>
      </c>
      <c r="K3106" t="s">
        <v>1682</v>
      </c>
      <c r="L3106" t="s">
        <v>1658</v>
      </c>
      <c r="M3106" s="86">
        <v>40426</v>
      </c>
    </row>
    <row r="3107" spans="1:13" x14ac:dyDescent="0.2">
      <c r="A3107">
        <v>27201</v>
      </c>
      <c r="B3107" s="86">
        <v>41115</v>
      </c>
      <c r="C3107" t="s">
        <v>1659</v>
      </c>
      <c r="D3107">
        <v>45</v>
      </c>
      <c r="E3107">
        <v>3500.1</v>
      </c>
      <c r="F3107" t="s">
        <v>1672</v>
      </c>
      <c r="G3107">
        <v>89.3</v>
      </c>
      <c r="H3107" t="s">
        <v>1661</v>
      </c>
      <c r="I3107" t="s">
        <v>1667</v>
      </c>
      <c r="J3107" t="s">
        <v>1656</v>
      </c>
      <c r="K3107" t="s">
        <v>1691</v>
      </c>
      <c r="L3107" t="s">
        <v>1698</v>
      </c>
      <c r="M3107" s="86">
        <v>41115</v>
      </c>
    </row>
    <row r="3108" spans="1:13" x14ac:dyDescent="0.2">
      <c r="A3108">
        <v>56740</v>
      </c>
      <c r="B3108" s="86">
        <v>41198</v>
      </c>
      <c r="C3108" t="s">
        <v>1671</v>
      </c>
      <c r="D3108">
        <v>33</v>
      </c>
      <c r="E3108">
        <v>662.21</v>
      </c>
      <c r="F3108" t="s">
        <v>1660</v>
      </c>
      <c r="G3108">
        <v>3.62</v>
      </c>
      <c r="H3108" t="s">
        <v>1692</v>
      </c>
      <c r="I3108" t="s">
        <v>1655</v>
      </c>
      <c r="J3108" t="s">
        <v>1656</v>
      </c>
      <c r="K3108" t="s">
        <v>1657</v>
      </c>
      <c r="L3108" t="s">
        <v>1670</v>
      </c>
      <c r="M3108" s="86">
        <v>41205</v>
      </c>
    </row>
    <row r="3109" spans="1:13" x14ac:dyDescent="0.2">
      <c r="A3109">
        <v>27463</v>
      </c>
      <c r="B3109" s="86">
        <v>40130</v>
      </c>
      <c r="C3109" t="s">
        <v>1675</v>
      </c>
      <c r="D3109">
        <v>10</v>
      </c>
      <c r="E3109">
        <v>54.52</v>
      </c>
      <c r="F3109" t="s">
        <v>1660</v>
      </c>
      <c r="G3109">
        <v>4.72</v>
      </c>
      <c r="H3109" t="s">
        <v>1685</v>
      </c>
      <c r="I3109" t="s">
        <v>1655</v>
      </c>
      <c r="J3109" t="s">
        <v>1668</v>
      </c>
      <c r="K3109" t="s">
        <v>1679</v>
      </c>
      <c r="L3109" t="s">
        <v>1658</v>
      </c>
      <c r="M3109" s="86">
        <v>40131</v>
      </c>
    </row>
    <row r="3110" spans="1:13" x14ac:dyDescent="0.2">
      <c r="A3110">
        <v>358</v>
      </c>
      <c r="B3110" s="86">
        <v>40440</v>
      </c>
      <c r="C3110" t="s">
        <v>1659</v>
      </c>
      <c r="D3110">
        <v>33</v>
      </c>
      <c r="E3110">
        <v>1640.9</v>
      </c>
      <c r="F3110" t="s">
        <v>1672</v>
      </c>
      <c r="G3110">
        <v>54.11</v>
      </c>
      <c r="H3110" t="s">
        <v>1685</v>
      </c>
      <c r="I3110" t="s">
        <v>1667</v>
      </c>
      <c r="J3110" t="s">
        <v>1656</v>
      </c>
      <c r="K3110" t="s">
        <v>1701</v>
      </c>
      <c r="L3110" t="s">
        <v>1698</v>
      </c>
      <c r="M3110" s="86">
        <v>40442</v>
      </c>
    </row>
    <row r="3111" spans="1:13" x14ac:dyDescent="0.2">
      <c r="A3111">
        <v>44737</v>
      </c>
      <c r="B3111" s="86">
        <v>41232</v>
      </c>
      <c r="C3111" t="s">
        <v>1675</v>
      </c>
      <c r="D3111">
        <v>11</v>
      </c>
      <c r="E3111">
        <v>773.74</v>
      </c>
      <c r="F3111" t="s">
        <v>1660</v>
      </c>
      <c r="G3111">
        <v>35</v>
      </c>
      <c r="H3111" t="s">
        <v>1661</v>
      </c>
      <c r="I3111" t="s">
        <v>1676</v>
      </c>
      <c r="J3111" t="s">
        <v>1668</v>
      </c>
      <c r="K3111" t="s">
        <v>1694</v>
      </c>
      <c r="L3111" t="s">
        <v>1687</v>
      </c>
      <c r="M3111" s="86">
        <v>41233</v>
      </c>
    </row>
    <row r="3112" spans="1:13" x14ac:dyDescent="0.2">
      <c r="A3112">
        <v>33284</v>
      </c>
      <c r="B3112" s="86">
        <v>40999</v>
      </c>
      <c r="C3112" t="s">
        <v>1652</v>
      </c>
      <c r="D3112">
        <v>21</v>
      </c>
      <c r="E3112">
        <v>480.39</v>
      </c>
      <c r="F3112" t="s">
        <v>1660</v>
      </c>
      <c r="G3112">
        <v>8.99</v>
      </c>
      <c r="H3112" t="s">
        <v>1654</v>
      </c>
      <c r="I3112" t="s">
        <v>1667</v>
      </c>
      <c r="J3112" t="s">
        <v>1656</v>
      </c>
      <c r="K3112" t="s">
        <v>1657</v>
      </c>
      <c r="L3112" t="s">
        <v>1680</v>
      </c>
      <c r="M3112" s="86">
        <v>41001</v>
      </c>
    </row>
    <row r="3113" spans="1:13" x14ac:dyDescent="0.2">
      <c r="A3113">
        <v>49153</v>
      </c>
      <c r="B3113" s="86">
        <v>41118</v>
      </c>
      <c r="C3113" t="s">
        <v>1675</v>
      </c>
      <c r="D3113">
        <v>31</v>
      </c>
      <c r="E3113">
        <v>2245.7800000000002</v>
      </c>
      <c r="F3113" t="s">
        <v>1672</v>
      </c>
      <c r="G3113">
        <v>30</v>
      </c>
      <c r="H3113" t="s">
        <v>1654</v>
      </c>
      <c r="I3113" t="s">
        <v>1662</v>
      </c>
      <c r="J3113" t="s">
        <v>1656</v>
      </c>
      <c r="K3113" t="s">
        <v>1673</v>
      </c>
      <c r="L3113" t="s">
        <v>1674</v>
      </c>
      <c r="M3113" s="86">
        <v>41118</v>
      </c>
    </row>
    <row r="3114" spans="1:13" x14ac:dyDescent="0.2">
      <c r="A3114">
        <v>10310</v>
      </c>
      <c r="B3114" s="86">
        <v>39849</v>
      </c>
      <c r="C3114" t="s">
        <v>1652</v>
      </c>
      <c r="D3114">
        <v>48</v>
      </c>
      <c r="E3114">
        <v>139.86000000000001</v>
      </c>
      <c r="F3114" t="s">
        <v>1660</v>
      </c>
      <c r="G3114">
        <v>1.01</v>
      </c>
      <c r="H3114" t="s">
        <v>1654</v>
      </c>
      <c r="I3114" t="s">
        <v>1662</v>
      </c>
      <c r="J3114" t="s">
        <v>1668</v>
      </c>
      <c r="K3114" t="s">
        <v>1669</v>
      </c>
      <c r="L3114" t="s">
        <v>1670</v>
      </c>
      <c r="M3114" s="86">
        <v>39853</v>
      </c>
    </row>
    <row r="3115" spans="1:13" x14ac:dyDescent="0.2">
      <c r="A3115">
        <v>39654</v>
      </c>
      <c r="B3115" s="86">
        <v>41182</v>
      </c>
      <c r="C3115" t="s">
        <v>1675</v>
      </c>
      <c r="D3115">
        <v>39</v>
      </c>
      <c r="E3115">
        <v>856.15</v>
      </c>
      <c r="F3115" t="s">
        <v>1653</v>
      </c>
      <c r="G3115">
        <v>2.99</v>
      </c>
      <c r="H3115" t="s">
        <v>1654</v>
      </c>
      <c r="I3115" t="s">
        <v>1667</v>
      </c>
      <c r="J3115" t="s">
        <v>1668</v>
      </c>
      <c r="K3115" t="s">
        <v>1682</v>
      </c>
      <c r="L3115" t="s">
        <v>1658</v>
      </c>
      <c r="M3115" s="86">
        <v>41183</v>
      </c>
    </row>
    <row r="3116" spans="1:13" x14ac:dyDescent="0.2">
      <c r="A3116">
        <v>27969</v>
      </c>
      <c r="B3116" s="86">
        <v>40337</v>
      </c>
      <c r="C3116" t="s">
        <v>1652</v>
      </c>
      <c r="D3116">
        <v>9</v>
      </c>
      <c r="E3116">
        <v>732.72</v>
      </c>
      <c r="F3116" t="s">
        <v>1660</v>
      </c>
      <c r="G3116">
        <v>6.13</v>
      </c>
      <c r="H3116" t="s">
        <v>1681</v>
      </c>
      <c r="I3116" t="s">
        <v>1676</v>
      </c>
      <c r="J3116" t="s">
        <v>1663</v>
      </c>
      <c r="K3116" t="s">
        <v>1677</v>
      </c>
      <c r="L3116" t="s">
        <v>1658</v>
      </c>
      <c r="M3116" s="86">
        <v>40341</v>
      </c>
    </row>
    <row r="3117" spans="1:13" x14ac:dyDescent="0.2">
      <c r="A3117">
        <v>18307</v>
      </c>
      <c r="B3117" s="86">
        <v>40211</v>
      </c>
      <c r="C3117" t="s">
        <v>1652</v>
      </c>
      <c r="D3117">
        <v>34</v>
      </c>
      <c r="E3117">
        <v>245.19</v>
      </c>
      <c r="F3117" t="s">
        <v>1660</v>
      </c>
      <c r="G3117">
        <v>2.35</v>
      </c>
      <c r="H3117" t="s">
        <v>1688</v>
      </c>
      <c r="I3117" t="s">
        <v>1667</v>
      </c>
      <c r="J3117" t="s">
        <v>1668</v>
      </c>
      <c r="K3117" t="s">
        <v>1669</v>
      </c>
      <c r="L3117" t="s">
        <v>1670</v>
      </c>
      <c r="M3117" s="86">
        <v>40211</v>
      </c>
    </row>
    <row r="3118" spans="1:13" x14ac:dyDescent="0.2">
      <c r="A3118">
        <v>41063</v>
      </c>
      <c r="B3118" s="86">
        <v>41234</v>
      </c>
      <c r="C3118" t="s">
        <v>1652</v>
      </c>
      <c r="D3118">
        <v>10</v>
      </c>
      <c r="E3118">
        <v>308.363</v>
      </c>
      <c r="F3118" t="s">
        <v>1660</v>
      </c>
      <c r="G3118">
        <v>0.99</v>
      </c>
      <c r="H3118" t="s">
        <v>1678</v>
      </c>
      <c r="I3118" t="s">
        <v>1676</v>
      </c>
      <c r="J3118" t="s">
        <v>1663</v>
      </c>
      <c r="K3118" t="s">
        <v>1664</v>
      </c>
      <c r="L3118" t="s">
        <v>1680</v>
      </c>
      <c r="M3118" s="86">
        <v>41241</v>
      </c>
    </row>
    <row r="3119" spans="1:13" x14ac:dyDescent="0.2">
      <c r="A3119">
        <v>54369</v>
      </c>
      <c r="B3119" s="86">
        <v>39874</v>
      </c>
      <c r="C3119" t="s">
        <v>1666</v>
      </c>
      <c r="D3119">
        <v>47</v>
      </c>
      <c r="E3119">
        <v>421.08</v>
      </c>
      <c r="F3119" t="s">
        <v>1653</v>
      </c>
      <c r="G3119">
        <v>1.99</v>
      </c>
      <c r="H3119" t="s">
        <v>1661</v>
      </c>
      <c r="I3119" t="s">
        <v>1655</v>
      </c>
      <c r="J3119" t="s">
        <v>1663</v>
      </c>
      <c r="K3119" t="s">
        <v>1677</v>
      </c>
      <c r="L3119" t="s">
        <v>1680</v>
      </c>
      <c r="M3119" s="86">
        <v>39876</v>
      </c>
    </row>
    <row r="3120" spans="1:13" x14ac:dyDescent="0.2">
      <c r="A3120">
        <v>13282</v>
      </c>
      <c r="B3120" s="86">
        <v>41038</v>
      </c>
      <c r="C3120" t="s">
        <v>1652</v>
      </c>
      <c r="D3120">
        <v>22</v>
      </c>
      <c r="E3120">
        <v>763.85</v>
      </c>
      <c r="F3120" t="s">
        <v>1660</v>
      </c>
      <c r="G3120">
        <v>7.53</v>
      </c>
      <c r="H3120" t="s">
        <v>1685</v>
      </c>
      <c r="I3120" t="s">
        <v>1667</v>
      </c>
      <c r="J3120" t="s">
        <v>1663</v>
      </c>
      <c r="K3120" t="s">
        <v>1677</v>
      </c>
      <c r="L3120" t="s">
        <v>1658</v>
      </c>
      <c r="M3120" s="86">
        <v>41043</v>
      </c>
    </row>
    <row r="3121" spans="1:13" x14ac:dyDescent="0.2">
      <c r="A3121">
        <v>47329</v>
      </c>
      <c r="B3121" s="86">
        <v>40219</v>
      </c>
      <c r="C3121" t="s">
        <v>1652</v>
      </c>
      <c r="D3121">
        <v>2</v>
      </c>
      <c r="E3121">
        <v>26.64</v>
      </c>
      <c r="F3121" t="s">
        <v>1653</v>
      </c>
      <c r="G3121">
        <v>2.36</v>
      </c>
      <c r="H3121" t="s">
        <v>1654</v>
      </c>
      <c r="I3121" t="s">
        <v>1676</v>
      </c>
      <c r="J3121" t="s">
        <v>1668</v>
      </c>
      <c r="K3121" t="s">
        <v>1669</v>
      </c>
      <c r="L3121" t="s">
        <v>1670</v>
      </c>
      <c r="M3121" s="86">
        <v>40224</v>
      </c>
    </row>
    <row r="3122" spans="1:13" x14ac:dyDescent="0.2">
      <c r="A3122">
        <v>48199</v>
      </c>
      <c r="B3122" s="86">
        <v>39831</v>
      </c>
      <c r="C3122" t="s">
        <v>1666</v>
      </c>
      <c r="D3122">
        <v>47</v>
      </c>
      <c r="E3122">
        <v>672.46</v>
      </c>
      <c r="F3122" t="s">
        <v>1660</v>
      </c>
      <c r="G3122">
        <v>1.39</v>
      </c>
      <c r="H3122" t="s">
        <v>1689</v>
      </c>
      <c r="I3122" t="s">
        <v>1667</v>
      </c>
      <c r="J3122" t="s">
        <v>1668</v>
      </c>
      <c r="K3122" t="s">
        <v>1696</v>
      </c>
      <c r="L3122" t="s">
        <v>1658</v>
      </c>
      <c r="M3122" s="86">
        <v>39834</v>
      </c>
    </row>
    <row r="3123" spans="1:13" x14ac:dyDescent="0.2">
      <c r="A3123">
        <v>11846</v>
      </c>
      <c r="B3123" s="86">
        <v>40288</v>
      </c>
      <c r="C3123" t="s">
        <v>1652</v>
      </c>
      <c r="D3123">
        <v>28</v>
      </c>
      <c r="E3123">
        <v>707.44</v>
      </c>
      <c r="F3123" t="s">
        <v>1653</v>
      </c>
      <c r="G3123">
        <v>8.7899999999999991</v>
      </c>
      <c r="H3123" t="s">
        <v>1685</v>
      </c>
      <c r="I3123" t="s">
        <v>1667</v>
      </c>
      <c r="J3123" t="s">
        <v>1668</v>
      </c>
      <c r="K3123" t="s">
        <v>1694</v>
      </c>
      <c r="L3123" t="s">
        <v>1658</v>
      </c>
      <c r="M3123" s="86">
        <v>40295</v>
      </c>
    </row>
    <row r="3124" spans="1:13" x14ac:dyDescent="0.2">
      <c r="A3124">
        <v>54528</v>
      </c>
      <c r="B3124" s="86">
        <v>40547</v>
      </c>
      <c r="C3124" t="s">
        <v>1675</v>
      </c>
      <c r="D3124">
        <v>15</v>
      </c>
      <c r="E3124">
        <v>92.03</v>
      </c>
      <c r="F3124" t="s">
        <v>1660</v>
      </c>
      <c r="G3124">
        <v>0.91</v>
      </c>
      <c r="H3124" t="s">
        <v>1683</v>
      </c>
      <c r="I3124" t="s">
        <v>1655</v>
      </c>
      <c r="J3124" t="s">
        <v>1668</v>
      </c>
      <c r="K3124" t="s">
        <v>1669</v>
      </c>
      <c r="L3124" t="s">
        <v>1670</v>
      </c>
      <c r="M3124" s="86">
        <v>40548</v>
      </c>
    </row>
    <row r="3125" spans="1:13" x14ac:dyDescent="0.2">
      <c r="A3125">
        <v>59047</v>
      </c>
      <c r="B3125" s="86">
        <v>40571</v>
      </c>
      <c r="C3125" t="s">
        <v>1666</v>
      </c>
      <c r="D3125">
        <v>26</v>
      </c>
      <c r="E3125">
        <v>113.85</v>
      </c>
      <c r="F3125" t="s">
        <v>1660</v>
      </c>
      <c r="G3125">
        <v>6.6</v>
      </c>
      <c r="H3125" t="s">
        <v>1689</v>
      </c>
      <c r="I3125" t="s">
        <v>1667</v>
      </c>
      <c r="J3125" t="s">
        <v>1656</v>
      </c>
      <c r="K3125" t="s">
        <v>1657</v>
      </c>
      <c r="L3125" t="s">
        <v>1658</v>
      </c>
      <c r="M3125" s="86">
        <v>40573</v>
      </c>
    </row>
    <row r="3126" spans="1:13" x14ac:dyDescent="0.2">
      <c r="A3126">
        <v>34660</v>
      </c>
      <c r="B3126" s="86">
        <v>40789</v>
      </c>
      <c r="C3126" t="s">
        <v>1666</v>
      </c>
      <c r="D3126">
        <v>4</v>
      </c>
      <c r="E3126">
        <v>24.77</v>
      </c>
      <c r="F3126" t="s">
        <v>1660</v>
      </c>
      <c r="G3126">
        <v>5.68</v>
      </c>
      <c r="H3126" t="s">
        <v>1688</v>
      </c>
      <c r="I3126" t="s">
        <v>1676</v>
      </c>
      <c r="J3126" t="s">
        <v>1668</v>
      </c>
      <c r="K3126" t="s">
        <v>1682</v>
      </c>
      <c r="L3126" t="s">
        <v>1658</v>
      </c>
      <c r="M3126" s="86">
        <v>40790</v>
      </c>
    </row>
    <row r="3127" spans="1:13" x14ac:dyDescent="0.2">
      <c r="A3127">
        <v>58658</v>
      </c>
      <c r="B3127" s="86">
        <v>41071</v>
      </c>
      <c r="C3127" t="s">
        <v>1675</v>
      </c>
      <c r="D3127">
        <v>7</v>
      </c>
      <c r="E3127">
        <v>883.23</v>
      </c>
      <c r="F3127" t="s">
        <v>1672</v>
      </c>
      <c r="G3127">
        <v>58.64</v>
      </c>
      <c r="H3127" t="s">
        <v>1685</v>
      </c>
      <c r="I3127" t="s">
        <v>1655</v>
      </c>
      <c r="J3127" t="s">
        <v>1656</v>
      </c>
      <c r="K3127" t="s">
        <v>1701</v>
      </c>
      <c r="L3127" t="s">
        <v>1698</v>
      </c>
      <c r="M3127" s="86">
        <v>41072</v>
      </c>
    </row>
    <row r="3128" spans="1:13" x14ac:dyDescent="0.2">
      <c r="A3128">
        <v>6115</v>
      </c>
      <c r="B3128" s="86">
        <v>40432</v>
      </c>
      <c r="C3128" t="s">
        <v>1675</v>
      </c>
      <c r="D3128">
        <v>25</v>
      </c>
      <c r="E3128">
        <v>409.08</v>
      </c>
      <c r="F3128" t="s">
        <v>1660</v>
      </c>
      <c r="G3128">
        <v>5.03</v>
      </c>
      <c r="H3128" t="s">
        <v>1654</v>
      </c>
      <c r="I3128" t="s">
        <v>1655</v>
      </c>
      <c r="J3128" t="s">
        <v>1656</v>
      </c>
      <c r="K3128" t="s">
        <v>1657</v>
      </c>
      <c r="L3128" t="s">
        <v>1658</v>
      </c>
      <c r="M3128" s="86">
        <v>40433</v>
      </c>
    </row>
    <row r="3129" spans="1:13" x14ac:dyDescent="0.2">
      <c r="A3129">
        <v>12452</v>
      </c>
      <c r="B3129" s="86">
        <v>40519</v>
      </c>
      <c r="C3129" t="s">
        <v>1675</v>
      </c>
      <c r="D3129">
        <v>38</v>
      </c>
      <c r="E3129">
        <v>2063.42</v>
      </c>
      <c r="F3129" t="s">
        <v>1660</v>
      </c>
      <c r="G3129">
        <v>5.15</v>
      </c>
      <c r="H3129" t="s">
        <v>1661</v>
      </c>
      <c r="I3129" t="s">
        <v>1667</v>
      </c>
      <c r="J3129" t="s">
        <v>1668</v>
      </c>
      <c r="K3129" t="s">
        <v>1679</v>
      </c>
      <c r="L3129" t="s">
        <v>1658</v>
      </c>
      <c r="M3129" s="86">
        <v>40521</v>
      </c>
    </row>
    <row r="3130" spans="1:13" x14ac:dyDescent="0.2">
      <c r="A3130">
        <v>20103</v>
      </c>
      <c r="B3130" s="86">
        <v>40220</v>
      </c>
      <c r="C3130" t="s">
        <v>1675</v>
      </c>
      <c r="D3130">
        <v>25</v>
      </c>
      <c r="E3130">
        <v>726.82</v>
      </c>
      <c r="F3130" t="s">
        <v>1653</v>
      </c>
      <c r="G3130">
        <v>8.65</v>
      </c>
      <c r="H3130" t="s">
        <v>1690</v>
      </c>
      <c r="I3130" t="s">
        <v>1662</v>
      </c>
      <c r="J3130" t="s">
        <v>1663</v>
      </c>
      <c r="K3130" t="s">
        <v>1677</v>
      </c>
      <c r="L3130" t="s">
        <v>1658</v>
      </c>
      <c r="M3130" s="86">
        <v>40222</v>
      </c>
    </row>
    <row r="3131" spans="1:13" x14ac:dyDescent="0.2">
      <c r="A3131">
        <v>34660</v>
      </c>
      <c r="B3131" s="86">
        <v>40789</v>
      </c>
      <c r="C3131" t="s">
        <v>1666</v>
      </c>
      <c r="D3131">
        <v>36</v>
      </c>
      <c r="E3131">
        <v>3832.37</v>
      </c>
      <c r="F3131" t="s">
        <v>1660</v>
      </c>
      <c r="G3131">
        <v>5.81</v>
      </c>
      <c r="H3131" t="s">
        <v>1688</v>
      </c>
      <c r="I3131" t="s">
        <v>1676</v>
      </c>
      <c r="J3131" t="s">
        <v>1656</v>
      </c>
      <c r="K3131" t="s">
        <v>1657</v>
      </c>
      <c r="L3131" t="s">
        <v>1665</v>
      </c>
      <c r="M3131" s="86">
        <v>40791</v>
      </c>
    </row>
    <row r="3132" spans="1:13" x14ac:dyDescent="0.2">
      <c r="A3132">
        <v>29223</v>
      </c>
      <c r="B3132" s="86">
        <v>40928</v>
      </c>
      <c r="C3132" t="s">
        <v>1659</v>
      </c>
      <c r="D3132">
        <v>48</v>
      </c>
      <c r="E3132">
        <v>24701.119999999999</v>
      </c>
      <c r="F3132" t="s">
        <v>1672</v>
      </c>
      <c r="G3132">
        <v>26</v>
      </c>
      <c r="H3132" t="s">
        <v>1683</v>
      </c>
      <c r="I3132" t="s">
        <v>1676</v>
      </c>
      <c r="J3132" t="s">
        <v>1656</v>
      </c>
      <c r="K3132" t="s">
        <v>1673</v>
      </c>
      <c r="L3132" t="s">
        <v>1674</v>
      </c>
      <c r="M3132" s="86">
        <v>40930</v>
      </c>
    </row>
    <row r="3133" spans="1:13" x14ac:dyDescent="0.2">
      <c r="A3133">
        <v>50017</v>
      </c>
      <c r="B3133" s="86">
        <v>41233</v>
      </c>
      <c r="C3133" t="s">
        <v>1652</v>
      </c>
      <c r="D3133">
        <v>24</v>
      </c>
      <c r="E3133">
        <v>2014.13</v>
      </c>
      <c r="F3133" t="s">
        <v>1660</v>
      </c>
      <c r="G3133">
        <v>35</v>
      </c>
      <c r="H3133" t="s">
        <v>1661</v>
      </c>
      <c r="I3133" t="s">
        <v>1676</v>
      </c>
      <c r="J3133" t="s">
        <v>1668</v>
      </c>
      <c r="K3133" t="s">
        <v>1694</v>
      </c>
      <c r="L3133" t="s">
        <v>1687</v>
      </c>
      <c r="M3133" s="86">
        <v>41233</v>
      </c>
    </row>
    <row r="3134" spans="1:13" x14ac:dyDescent="0.2">
      <c r="A3134">
        <v>46631</v>
      </c>
      <c r="B3134" s="86">
        <v>40979</v>
      </c>
      <c r="C3134" t="s">
        <v>1666</v>
      </c>
      <c r="D3134">
        <v>39</v>
      </c>
      <c r="E3134">
        <v>930.84</v>
      </c>
      <c r="F3134" t="s">
        <v>1660</v>
      </c>
      <c r="G3134">
        <v>16.920000000000002</v>
      </c>
      <c r="H3134" t="s">
        <v>1654</v>
      </c>
      <c r="I3134" t="s">
        <v>1667</v>
      </c>
      <c r="J3134" t="s">
        <v>1668</v>
      </c>
      <c r="K3134" t="s">
        <v>1679</v>
      </c>
      <c r="L3134" t="s">
        <v>1658</v>
      </c>
      <c r="M3134" s="86">
        <v>40981</v>
      </c>
    </row>
    <row r="3135" spans="1:13" x14ac:dyDescent="0.2">
      <c r="A3135">
        <v>36737</v>
      </c>
      <c r="B3135" s="86">
        <v>40252</v>
      </c>
      <c r="C3135" t="s">
        <v>1666</v>
      </c>
      <c r="D3135">
        <v>10</v>
      </c>
      <c r="E3135">
        <v>999.89</v>
      </c>
      <c r="F3135" t="s">
        <v>1660</v>
      </c>
      <c r="G3135">
        <v>19.989999999999998</v>
      </c>
      <c r="H3135" t="s">
        <v>1654</v>
      </c>
      <c r="I3135" t="s">
        <v>1655</v>
      </c>
      <c r="J3135" t="s">
        <v>1663</v>
      </c>
      <c r="K3135" t="s">
        <v>1677</v>
      </c>
      <c r="L3135" t="s">
        <v>1658</v>
      </c>
      <c r="M3135" s="86">
        <v>40253</v>
      </c>
    </row>
    <row r="3136" spans="1:13" x14ac:dyDescent="0.2">
      <c r="A3136">
        <v>11174</v>
      </c>
      <c r="B3136" s="86">
        <v>39912</v>
      </c>
      <c r="C3136" t="s">
        <v>1675</v>
      </c>
      <c r="D3136">
        <v>30</v>
      </c>
      <c r="E3136">
        <v>3197.0030000000002</v>
      </c>
      <c r="F3136" t="s">
        <v>1660</v>
      </c>
      <c r="G3136">
        <v>7.69</v>
      </c>
      <c r="H3136" t="s">
        <v>1681</v>
      </c>
      <c r="I3136" t="s">
        <v>1667</v>
      </c>
      <c r="J3136" t="s">
        <v>1663</v>
      </c>
      <c r="K3136" t="s">
        <v>1664</v>
      </c>
      <c r="L3136" t="s">
        <v>1658</v>
      </c>
      <c r="M3136" s="86">
        <v>39913</v>
      </c>
    </row>
    <row r="3137" spans="1:13" x14ac:dyDescent="0.2">
      <c r="A3137">
        <v>19457</v>
      </c>
      <c r="B3137" s="86">
        <v>40006</v>
      </c>
      <c r="C3137" t="s">
        <v>1659</v>
      </c>
      <c r="D3137">
        <v>33</v>
      </c>
      <c r="E3137">
        <v>5638.7979999999998</v>
      </c>
      <c r="F3137" t="s">
        <v>1653</v>
      </c>
      <c r="G3137">
        <v>3</v>
      </c>
      <c r="H3137" t="s">
        <v>1685</v>
      </c>
      <c r="I3137" t="s">
        <v>1667</v>
      </c>
      <c r="J3137" t="s">
        <v>1663</v>
      </c>
      <c r="K3137" t="s">
        <v>1664</v>
      </c>
      <c r="L3137" t="s">
        <v>1658</v>
      </c>
      <c r="M3137" s="86">
        <v>40008</v>
      </c>
    </row>
    <row r="3138" spans="1:13" x14ac:dyDescent="0.2">
      <c r="A3138">
        <v>4004</v>
      </c>
      <c r="B3138" s="86">
        <v>40304</v>
      </c>
      <c r="C3138" t="s">
        <v>1675</v>
      </c>
      <c r="D3138">
        <v>14</v>
      </c>
      <c r="E3138">
        <v>63.52</v>
      </c>
      <c r="F3138" t="s">
        <v>1660</v>
      </c>
      <c r="G3138">
        <v>0.71</v>
      </c>
      <c r="H3138" t="s">
        <v>1683</v>
      </c>
      <c r="I3138" t="s">
        <v>1667</v>
      </c>
      <c r="J3138" t="s">
        <v>1668</v>
      </c>
      <c r="K3138" t="s">
        <v>1669</v>
      </c>
      <c r="L3138" t="s">
        <v>1670</v>
      </c>
      <c r="M3138" s="86">
        <v>40307</v>
      </c>
    </row>
    <row r="3139" spans="1:13" x14ac:dyDescent="0.2">
      <c r="A3139">
        <v>58626</v>
      </c>
      <c r="B3139" s="86">
        <v>40907</v>
      </c>
      <c r="C3139" t="s">
        <v>1659</v>
      </c>
      <c r="D3139">
        <v>18</v>
      </c>
      <c r="E3139">
        <v>835.55</v>
      </c>
      <c r="F3139" t="s">
        <v>1660</v>
      </c>
      <c r="G3139">
        <v>1.99</v>
      </c>
      <c r="H3139" t="s">
        <v>1689</v>
      </c>
      <c r="I3139" t="s">
        <v>1662</v>
      </c>
      <c r="J3139" t="s">
        <v>1663</v>
      </c>
      <c r="K3139" t="s">
        <v>1677</v>
      </c>
      <c r="L3139" t="s">
        <v>1680</v>
      </c>
      <c r="M3139" s="86">
        <v>40908</v>
      </c>
    </row>
    <row r="3140" spans="1:13" x14ac:dyDescent="0.2">
      <c r="A3140">
        <v>56804</v>
      </c>
      <c r="B3140" s="86">
        <v>40629</v>
      </c>
      <c r="C3140" t="s">
        <v>1671</v>
      </c>
      <c r="D3140">
        <v>41</v>
      </c>
      <c r="E3140">
        <v>136.44999999999999</v>
      </c>
      <c r="F3140" t="s">
        <v>1660</v>
      </c>
      <c r="G3140">
        <v>6.27</v>
      </c>
      <c r="H3140" t="s">
        <v>1688</v>
      </c>
      <c r="I3140" t="s">
        <v>1676</v>
      </c>
      <c r="J3140" t="s">
        <v>1668</v>
      </c>
      <c r="K3140" t="s">
        <v>1682</v>
      </c>
      <c r="L3140" t="s">
        <v>1658</v>
      </c>
      <c r="M3140" s="86">
        <v>40631</v>
      </c>
    </row>
    <row r="3141" spans="1:13" x14ac:dyDescent="0.2">
      <c r="A3141">
        <v>41671</v>
      </c>
      <c r="B3141" s="86">
        <v>41246</v>
      </c>
      <c r="C3141" t="s">
        <v>1671</v>
      </c>
      <c r="D3141">
        <v>49</v>
      </c>
      <c r="E3141">
        <v>638.91</v>
      </c>
      <c r="F3141" t="s">
        <v>1660</v>
      </c>
      <c r="G3141">
        <v>3.14</v>
      </c>
      <c r="H3141" t="s">
        <v>1654</v>
      </c>
      <c r="I3141" t="s">
        <v>1667</v>
      </c>
      <c r="J3141" t="s">
        <v>1668</v>
      </c>
      <c r="K3141" t="s">
        <v>1684</v>
      </c>
      <c r="L3141" t="s">
        <v>1680</v>
      </c>
      <c r="M3141" s="86">
        <v>41248</v>
      </c>
    </row>
    <row r="3142" spans="1:13" x14ac:dyDescent="0.2">
      <c r="A3142">
        <v>37798</v>
      </c>
      <c r="B3142" s="86">
        <v>41217</v>
      </c>
      <c r="C3142" t="s">
        <v>1659</v>
      </c>
      <c r="D3142">
        <v>23</v>
      </c>
      <c r="E3142">
        <v>6276.83</v>
      </c>
      <c r="F3142" t="s">
        <v>1672</v>
      </c>
      <c r="G3142">
        <v>48.8</v>
      </c>
      <c r="H3142" t="s">
        <v>1654</v>
      </c>
      <c r="I3142" t="s">
        <v>1655</v>
      </c>
      <c r="J3142" t="s">
        <v>1656</v>
      </c>
      <c r="K3142" t="s">
        <v>1673</v>
      </c>
      <c r="L3142" t="s">
        <v>1674</v>
      </c>
      <c r="M3142" s="86">
        <v>41217</v>
      </c>
    </row>
    <row r="3143" spans="1:13" x14ac:dyDescent="0.2">
      <c r="A3143">
        <v>49668</v>
      </c>
      <c r="B3143" s="86">
        <v>40149</v>
      </c>
      <c r="C3143" t="s">
        <v>1652</v>
      </c>
      <c r="D3143">
        <v>25</v>
      </c>
      <c r="E3143">
        <v>93.22</v>
      </c>
      <c r="F3143" t="s">
        <v>1660</v>
      </c>
      <c r="G3143">
        <v>0.94</v>
      </c>
      <c r="H3143" t="s">
        <v>1661</v>
      </c>
      <c r="I3143" t="s">
        <v>1676</v>
      </c>
      <c r="J3143" t="s">
        <v>1668</v>
      </c>
      <c r="K3143" t="s">
        <v>1700</v>
      </c>
      <c r="L3143" t="s">
        <v>1670</v>
      </c>
      <c r="M3143" s="86">
        <v>40156</v>
      </c>
    </row>
    <row r="3144" spans="1:13" x14ac:dyDescent="0.2">
      <c r="A3144">
        <v>58658</v>
      </c>
      <c r="B3144" s="86">
        <v>41071</v>
      </c>
      <c r="C3144" t="s">
        <v>1675</v>
      </c>
      <c r="D3144">
        <v>41</v>
      </c>
      <c r="E3144">
        <v>917.25</v>
      </c>
      <c r="F3144" t="s">
        <v>1660</v>
      </c>
      <c r="G3144">
        <v>6.5</v>
      </c>
      <c r="H3144" t="s">
        <v>1685</v>
      </c>
      <c r="I3144" t="s">
        <v>1655</v>
      </c>
      <c r="J3144" t="s">
        <v>1663</v>
      </c>
      <c r="K3144" t="s">
        <v>1677</v>
      </c>
      <c r="L3144" t="s">
        <v>1658</v>
      </c>
      <c r="M3144" s="86">
        <v>41072</v>
      </c>
    </row>
    <row r="3145" spans="1:13" x14ac:dyDescent="0.2">
      <c r="A3145">
        <v>59173</v>
      </c>
      <c r="B3145" s="86">
        <v>40532</v>
      </c>
      <c r="C3145" t="s">
        <v>1659</v>
      </c>
      <c r="D3145">
        <v>27</v>
      </c>
      <c r="E3145">
        <v>2896.99</v>
      </c>
      <c r="F3145" t="s">
        <v>1672</v>
      </c>
      <c r="G3145">
        <v>35.840000000000003</v>
      </c>
      <c r="H3145" t="s">
        <v>1654</v>
      </c>
      <c r="I3145" t="s">
        <v>1676</v>
      </c>
      <c r="J3145" t="s">
        <v>1656</v>
      </c>
      <c r="K3145" t="s">
        <v>1701</v>
      </c>
      <c r="L3145" t="s">
        <v>1698</v>
      </c>
      <c r="M3145" s="86">
        <v>40533</v>
      </c>
    </row>
    <row r="3146" spans="1:13" x14ac:dyDescent="0.2">
      <c r="A3146">
        <v>22117</v>
      </c>
      <c r="B3146" s="86">
        <v>40402</v>
      </c>
      <c r="C3146" t="s">
        <v>1671</v>
      </c>
      <c r="D3146">
        <v>5</v>
      </c>
      <c r="E3146">
        <v>19.170000000000002</v>
      </c>
      <c r="F3146" t="s">
        <v>1660</v>
      </c>
      <c r="G3146">
        <v>3.97</v>
      </c>
      <c r="H3146" t="s">
        <v>1688</v>
      </c>
      <c r="I3146" t="s">
        <v>1676</v>
      </c>
      <c r="J3146" t="s">
        <v>1668</v>
      </c>
      <c r="K3146" t="s">
        <v>1669</v>
      </c>
      <c r="L3146" t="s">
        <v>1670</v>
      </c>
      <c r="M3146" s="86">
        <v>40405</v>
      </c>
    </row>
    <row r="3147" spans="1:13" x14ac:dyDescent="0.2">
      <c r="A3147">
        <v>32902</v>
      </c>
      <c r="B3147" s="86">
        <v>40971</v>
      </c>
      <c r="C3147" t="s">
        <v>1659</v>
      </c>
      <c r="D3147">
        <v>8</v>
      </c>
      <c r="E3147">
        <v>64.099999999999994</v>
      </c>
      <c r="F3147" t="s">
        <v>1660</v>
      </c>
      <c r="G3147">
        <v>8.3699999999999992</v>
      </c>
      <c r="H3147" t="s">
        <v>1654</v>
      </c>
      <c r="I3147" t="s">
        <v>1676</v>
      </c>
      <c r="J3147" t="s">
        <v>1668</v>
      </c>
      <c r="K3147" t="s">
        <v>1684</v>
      </c>
      <c r="L3147" t="s">
        <v>1680</v>
      </c>
      <c r="M3147" s="86">
        <v>40973</v>
      </c>
    </row>
    <row r="3148" spans="1:13" x14ac:dyDescent="0.2">
      <c r="A3148">
        <v>23844</v>
      </c>
      <c r="B3148" s="86">
        <v>40000</v>
      </c>
      <c r="C3148" t="s">
        <v>1666</v>
      </c>
      <c r="D3148">
        <v>11</v>
      </c>
      <c r="E3148">
        <v>33.020000000000003</v>
      </c>
      <c r="F3148" t="s">
        <v>1660</v>
      </c>
      <c r="G3148">
        <v>0.5</v>
      </c>
      <c r="H3148" t="s">
        <v>1692</v>
      </c>
      <c r="I3148" t="s">
        <v>1676</v>
      </c>
      <c r="J3148" t="s">
        <v>1668</v>
      </c>
      <c r="K3148" t="s">
        <v>1697</v>
      </c>
      <c r="L3148" t="s">
        <v>1658</v>
      </c>
      <c r="M3148" s="86">
        <v>40001</v>
      </c>
    </row>
    <row r="3149" spans="1:13" x14ac:dyDescent="0.2">
      <c r="A3149">
        <v>710</v>
      </c>
      <c r="B3149" s="86">
        <v>40179</v>
      </c>
      <c r="C3149" t="s">
        <v>1652</v>
      </c>
      <c r="D3149">
        <v>42</v>
      </c>
      <c r="E3149">
        <v>161.77000000000001</v>
      </c>
      <c r="F3149" t="s">
        <v>1660</v>
      </c>
      <c r="G3149">
        <v>5.47</v>
      </c>
      <c r="H3149" t="s">
        <v>1690</v>
      </c>
      <c r="I3149" t="s">
        <v>1667</v>
      </c>
      <c r="J3149" t="s">
        <v>1668</v>
      </c>
      <c r="K3149" t="s">
        <v>1682</v>
      </c>
      <c r="L3149" t="s">
        <v>1658</v>
      </c>
      <c r="M3149" s="86">
        <v>40183</v>
      </c>
    </row>
    <row r="3150" spans="1:13" x14ac:dyDescent="0.2">
      <c r="A3150">
        <v>5860</v>
      </c>
      <c r="B3150" s="86">
        <v>40958</v>
      </c>
      <c r="C3150" t="s">
        <v>1666</v>
      </c>
      <c r="D3150">
        <v>12</v>
      </c>
      <c r="E3150">
        <v>56.73</v>
      </c>
      <c r="F3150" t="s">
        <v>1660</v>
      </c>
      <c r="G3150">
        <v>0.71</v>
      </c>
      <c r="H3150" t="s">
        <v>1685</v>
      </c>
      <c r="I3150" t="s">
        <v>1655</v>
      </c>
      <c r="J3150" t="s">
        <v>1668</v>
      </c>
      <c r="K3150" t="s">
        <v>1669</v>
      </c>
      <c r="L3150" t="s">
        <v>1670</v>
      </c>
      <c r="M3150" s="86">
        <v>40960</v>
      </c>
    </row>
    <row r="3151" spans="1:13" x14ac:dyDescent="0.2">
      <c r="A3151">
        <v>58310</v>
      </c>
      <c r="B3151" s="86">
        <v>39867</v>
      </c>
      <c r="C3151" t="s">
        <v>1671</v>
      </c>
      <c r="D3151">
        <v>22</v>
      </c>
      <c r="E3151">
        <v>834.81</v>
      </c>
      <c r="F3151" t="s">
        <v>1660</v>
      </c>
      <c r="G3151">
        <v>12.9</v>
      </c>
      <c r="H3151" t="s">
        <v>1690</v>
      </c>
      <c r="I3151" t="s">
        <v>1676</v>
      </c>
      <c r="J3151" t="s">
        <v>1668</v>
      </c>
      <c r="K3151" t="s">
        <v>1694</v>
      </c>
      <c r="L3151" t="s">
        <v>1658</v>
      </c>
      <c r="M3151" s="86">
        <v>39868</v>
      </c>
    </row>
    <row r="3152" spans="1:13" x14ac:dyDescent="0.2">
      <c r="A3152">
        <v>2914</v>
      </c>
      <c r="B3152" s="86">
        <v>40239</v>
      </c>
      <c r="C3152" t="s">
        <v>1675</v>
      </c>
      <c r="D3152">
        <v>3</v>
      </c>
      <c r="E3152">
        <v>62.88</v>
      </c>
      <c r="F3152" t="s">
        <v>1660</v>
      </c>
      <c r="G3152">
        <v>9.5399999999999991</v>
      </c>
      <c r="H3152" t="s">
        <v>1681</v>
      </c>
      <c r="I3152" t="s">
        <v>1655</v>
      </c>
      <c r="J3152" t="s">
        <v>1668</v>
      </c>
      <c r="K3152" t="s">
        <v>1679</v>
      </c>
      <c r="L3152" t="s">
        <v>1658</v>
      </c>
      <c r="M3152" s="86">
        <v>40240</v>
      </c>
    </row>
    <row r="3153" spans="1:13" x14ac:dyDescent="0.2">
      <c r="A3153">
        <v>8545</v>
      </c>
      <c r="B3153" s="86">
        <v>39981</v>
      </c>
      <c r="C3153" t="s">
        <v>1652</v>
      </c>
      <c r="D3153">
        <v>25</v>
      </c>
      <c r="E3153">
        <v>113.75</v>
      </c>
      <c r="F3153" t="s">
        <v>1660</v>
      </c>
      <c r="G3153">
        <v>5.34</v>
      </c>
      <c r="H3153" t="s">
        <v>1654</v>
      </c>
      <c r="I3153" t="s">
        <v>1662</v>
      </c>
      <c r="J3153" t="s">
        <v>1668</v>
      </c>
      <c r="K3153" t="s">
        <v>1682</v>
      </c>
      <c r="L3153" t="s">
        <v>1658</v>
      </c>
      <c r="M3153" s="86">
        <v>39985</v>
      </c>
    </row>
    <row r="3154" spans="1:13" x14ac:dyDescent="0.2">
      <c r="A3154">
        <v>33889</v>
      </c>
      <c r="B3154" s="86">
        <v>40488</v>
      </c>
      <c r="C3154" t="s">
        <v>1652</v>
      </c>
      <c r="D3154">
        <v>46</v>
      </c>
      <c r="E3154">
        <v>9046.33</v>
      </c>
      <c r="F3154" t="s">
        <v>1672</v>
      </c>
      <c r="G3154">
        <v>55.24</v>
      </c>
      <c r="H3154" t="s">
        <v>1661</v>
      </c>
      <c r="I3154" t="s">
        <v>1662</v>
      </c>
      <c r="J3154" t="s">
        <v>1668</v>
      </c>
      <c r="K3154" t="s">
        <v>1702</v>
      </c>
      <c r="L3154" t="s">
        <v>1674</v>
      </c>
      <c r="M3154" s="86">
        <v>40493</v>
      </c>
    </row>
    <row r="3155" spans="1:13" x14ac:dyDescent="0.2">
      <c r="A3155">
        <v>48003</v>
      </c>
      <c r="B3155" s="86">
        <v>40934</v>
      </c>
      <c r="C3155" t="s">
        <v>1675</v>
      </c>
      <c r="D3155">
        <v>12</v>
      </c>
      <c r="E3155">
        <v>88.06</v>
      </c>
      <c r="F3155" t="s">
        <v>1660</v>
      </c>
      <c r="G3155">
        <v>9.68</v>
      </c>
      <c r="H3155" t="s">
        <v>1661</v>
      </c>
      <c r="I3155" t="s">
        <v>1655</v>
      </c>
      <c r="J3155" t="s">
        <v>1656</v>
      </c>
      <c r="K3155" t="s">
        <v>1657</v>
      </c>
      <c r="L3155" t="s">
        <v>1680</v>
      </c>
      <c r="M3155" s="86">
        <v>40936</v>
      </c>
    </row>
    <row r="3156" spans="1:13" x14ac:dyDescent="0.2">
      <c r="A3156">
        <v>31266</v>
      </c>
      <c r="B3156" s="86">
        <v>41185</v>
      </c>
      <c r="C3156" t="s">
        <v>1659</v>
      </c>
      <c r="D3156">
        <v>16</v>
      </c>
      <c r="E3156">
        <v>6573.75</v>
      </c>
      <c r="F3156" t="s">
        <v>1672</v>
      </c>
      <c r="G3156">
        <v>12.06</v>
      </c>
      <c r="H3156" t="s">
        <v>1661</v>
      </c>
      <c r="I3156" t="s">
        <v>1667</v>
      </c>
      <c r="J3156" t="s">
        <v>1663</v>
      </c>
      <c r="K3156" t="s">
        <v>1695</v>
      </c>
      <c r="L3156" t="s">
        <v>1698</v>
      </c>
      <c r="M3156" s="86">
        <v>41186</v>
      </c>
    </row>
    <row r="3157" spans="1:13" x14ac:dyDescent="0.2">
      <c r="A3157">
        <v>48261</v>
      </c>
      <c r="B3157" s="86">
        <v>40620</v>
      </c>
      <c r="C3157" t="s">
        <v>1675</v>
      </c>
      <c r="D3157">
        <v>15</v>
      </c>
      <c r="E3157">
        <v>2130.66</v>
      </c>
      <c r="F3157" t="s">
        <v>1672</v>
      </c>
      <c r="G3157">
        <v>30</v>
      </c>
      <c r="H3157" t="s">
        <v>1661</v>
      </c>
      <c r="I3157" t="s">
        <v>1676</v>
      </c>
      <c r="J3157" t="s">
        <v>1656</v>
      </c>
      <c r="K3157" t="s">
        <v>1673</v>
      </c>
      <c r="L3157" t="s">
        <v>1674</v>
      </c>
      <c r="M3157" s="86">
        <v>40621</v>
      </c>
    </row>
    <row r="3158" spans="1:13" x14ac:dyDescent="0.2">
      <c r="A3158">
        <v>40801</v>
      </c>
      <c r="B3158" s="86">
        <v>41091</v>
      </c>
      <c r="C3158" t="s">
        <v>1666</v>
      </c>
      <c r="D3158">
        <v>20</v>
      </c>
      <c r="E3158">
        <v>129.16</v>
      </c>
      <c r="F3158" t="s">
        <v>1660</v>
      </c>
      <c r="G3158">
        <v>6.22</v>
      </c>
      <c r="H3158" t="s">
        <v>1654</v>
      </c>
      <c r="I3158" t="s">
        <v>1667</v>
      </c>
      <c r="J3158" t="s">
        <v>1668</v>
      </c>
      <c r="K3158" t="s">
        <v>1679</v>
      </c>
      <c r="L3158" t="s">
        <v>1658</v>
      </c>
      <c r="M3158" s="86">
        <v>41091</v>
      </c>
    </row>
    <row r="3159" spans="1:13" x14ac:dyDescent="0.2">
      <c r="A3159">
        <v>1127</v>
      </c>
      <c r="B3159" s="86">
        <v>40804</v>
      </c>
      <c r="C3159" t="s">
        <v>1666</v>
      </c>
      <c r="D3159">
        <v>48</v>
      </c>
      <c r="E3159">
        <v>5340.5</v>
      </c>
      <c r="F3159" t="s">
        <v>1660</v>
      </c>
      <c r="G3159">
        <v>13.99</v>
      </c>
      <c r="H3159" t="s">
        <v>1661</v>
      </c>
      <c r="I3159" t="s">
        <v>1655</v>
      </c>
      <c r="J3159" t="s">
        <v>1656</v>
      </c>
      <c r="K3159" t="s">
        <v>1657</v>
      </c>
      <c r="L3159" t="s">
        <v>1665</v>
      </c>
      <c r="M3159" s="86">
        <v>40805</v>
      </c>
    </row>
    <row r="3160" spans="1:13" x14ac:dyDescent="0.2">
      <c r="A3160">
        <v>28934</v>
      </c>
      <c r="B3160" s="86">
        <v>41241</v>
      </c>
      <c r="C3160" t="s">
        <v>1675</v>
      </c>
      <c r="D3160">
        <v>26</v>
      </c>
      <c r="E3160">
        <v>4000.35</v>
      </c>
      <c r="F3160" t="s">
        <v>1672</v>
      </c>
      <c r="G3160">
        <v>30</v>
      </c>
      <c r="H3160" t="s">
        <v>1685</v>
      </c>
      <c r="I3160" t="s">
        <v>1655</v>
      </c>
      <c r="J3160" t="s">
        <v>1656</v>
      </c>
      <c r="K3160" t="s">
        <v>1673</v>
      </c>
      <c r="L3160" t="s">
        <v>1674</v>
      </c>
      <c r="M3160" s="86">
        <v>41243</v>
      </c>
    </row>
    <row r="3161" spans="1:13" x14ac:dyDescent="0.2">
      <c r="A3161">
        <v>41760</v>
      </c>
      <c r="B3161" s="86">
        <v>40935</v>
      </c>
      <c r="C3161" t="s">
        <v>1652</v>
      </c>
      <c r="D3161">
        <v>21</v>
      </c>
      <c r="E3161">
        <v>6688.66</v>
      </c>
      <c r="F3161" t="s">
        <v>1660</v>
      </c>
      <c r="G3161">
        <v>19.989999999999998</v>
      </c>
      <c r="H3161" t="s">
        <v>1685</v>
      </c>
      <c r="I3161" t="s">
        <v>1662</v>
      </c>
      <c r="J3161" t="s">
        <v>1668</v>
      </c>
      <c r="K3161" t="s">
        <v>1682</v>
      </c>
      <c r="L3161" t="s">
        <v>1658</v>
      </c>
      <c r="M3161" s="86">
        <v>40940</v>
      </c>
    </row>
    <row r="3162" spans="1:13" x14ac:dyDescent="0.2">
      <c r="A3162">
        <v>8995</v>
      </c>
      <c r="B3162" s="86">
        <v>40680</v>
      </c>
      <c r="C3162" t="s">
        <v>1659</v>
      </c>
      <c r="D3162">
        <v>42</v>
      </c>
      <c r="E3162">
        <v>266.36</v>
      </c>
      <c r="F3162" t="s">
        <v>1660</v>
      </c>
      <c r="G3162">
        <v>8.19</v>
      </c>
      <c r="H3162" t="s">
        <v>1678</v>
      </c>
      <c r="I3162" t="s">
        <v>1655</v>
      </c>
      <c r="J3162" t="s">
        <v>1668</v>
      </c>
      <c r="K3162" t="s">
        <v>1679</v>
      </c>
      <c r="L3162" t="s">
        <v>1658</v>
      </c>
      <c r="M3162" s="86">
        <v>40681</v>
      </c>
    </row>
    <row r="3163" spans="1:13" x14ac:dyDescent="0.2">
      <c r="A3163">
        <v>38145</v>
      </c>
      <c r="B3163" s="86">
        <v>40068</v>
      </c>
      <c r="C3163" t="s">
        <v>1666</v>
      </c>
      <c r="D3163">
        <v>33</v>
      </c>
      <c r="E3163">
        <v>60.92</v>
      </c>
      <c r="F3163" t="s">
        <v>1660</v>
      </c>
      <c r="G3163">
        <v>1.49</v>
      </c>
      <c r="H3163" t="s">
        <v>1661</v>
      </c>
      <c r="I3163" t="s">
        <v>1662</v>
      </c>
      <c r="J3163" t="s">
        <v>1668</v>
      </c>
      <c r="K3163" t="s">
        <v>1682</v>
      </c>
      <c r="L3163" t="s">
        <v>1658</v>
      </c>
      <c r="M3163" s="86">
        <v>40070</v>
      </c>
    </row>
    <row r="3164" spans="1:13" x14ac:dyDescent="0.2">
      <c r="A3164">
        <v>8704</v>
      </c>
      <c r="B3164" s="86">
        <v>40724</v>
      </c>
      <c r="C3164" t="s">
        <v>1675</v>
      </c>
      <c r="D3164">
        <v>38</v>
      </c>
      <c r="E3164">
        <v>79.81</v>
      </c>
      <c r="F3164" t="s">
        <v>1660</v>
      </c>
      <c r="G3164">
        <v>1</v>
      </c>
      <c r="H3164" t="s">
        <v>1693</v>
      </c>
      <c r="I3164" t="s">
        <v>1676</v>
      </c>
      <c r="J3164" t="s">
        <v>1668</v>
      </c>
      <c r="K3164" t="s">
        <v>1669</v>
      </c>
      <c r="L3164" t="s">
        <v>1670</v>
      </c>
      <c r="M3164" s="86">
        <v>40725</v>
      </c>
    </row>
    <row r="3165" spans="1:13" x14ac:dyDescent="0.2">
      <c r="A3165">
        <v>13156</v>
      </c>
      <c r="B3165" s="86">
        <v>40821</v>
      </c>
      <c r="C3165" t="s">
        <v>1652</v>
      </c>
      <c r="D3165">
        <v>12</v>
      </c>
      <c r="E3165">
        <v>502.01</v>
      </c>
      <c r="F3165" t="s">
        <v>1660</v>
      </c>
      <c r="G3165">
        <v>9.1999999999999993</v>
      </c>
      <c r="H3165" t="s">
        <v>1683</v>
      </c>
      <c r="I3165" t="s">
        <v>1667</v>
      </c>
      <c r="J3165" t="s">
        <v>1656</v>
      </c>
      <c r="K3165" t="s">
        <v>1657</v>
      </c>
      <c r="L3165" t="s">
        <v>1670</v>
      </c>
      <c r="M3165" s="86">
        <v>40826</v>
      </c>
    </row>
    <row r="3166" spans="1:13" x14ac:dyDescent="0.2">
      <c r="A3166">
        <v>24448</v>
      </c>
      <c r="B3166" s="86">
        <v>40945</v>
      </c>
      <c r="C3166" t="s">
        <v>1659</v>
      </c>
      <c r="D3166">
        <v>46</v>
      </c>
      <c r="E3166">
        <v>11036.16</v>
      </c>
      <c r="F3166" t="s">
        <v>1672</v>
      </c>
      <c r="G3166">
        <v>59.24</v>
      </c>
      <c r="H3166" t="s">
        <v>1690</v>
      </c>
      <c r="I3166" t="s">
        <v>1667</v>
      </c>
      <c r="J3166" t="s">
        <v>1656</v>
      </c>
      <c r="K3166" t="s">
        <v>1691</v>
      </c>
      <c r="L3166" t="s">
        <v>1698</v>
      </c>
      <c r="M3166" s="86">
        <v>40947</v>
      </c>
    </row>
    <row r="3167" spans="1:13" x14ac:dyDescent="0.2">
      <c r="A3167">
        <v>999</v>
      </c>
      <c r="B3167" s="86">
        <v>40425</v>
      </c>
      <c r="C3167" t="s">
        <v>1652</v>
      </c>
      <c r="D3167">
        <v>6</v>
      </c>
      <c r="E3167">
        <v>583.64</v>
      </c>
      <c r="F3167" t="s">
        <v>1660</v>
      </c>
      <c r="G3167">
        <v>19.989999999999998</v>
      </c>
      <c r="H3167" t="s">
        <v>1661</v>
      </c>
      <c r="I3167" t="s">
        <v>1676</v>
      </c>
      <c r="J3167" t="s">
        <v>1668</v>
      </c>
      <c r="K3167" t="s">
        <v>1694</v>
      </c>
      <c r="L3167" t="s">
        <v>1658</v>
      </c>
      <c r="M3167" s="86">
        <v>40432</v>
      </c>
    </row>
    <row r="3168" spans="1:13" x14ac:dyDescent="0.2">
      <c r="A3168">
        <v>58720</v>
      </c>
      <c r="B3168" s="86">
        <v>40244</v>
      </c>
      <c r="C3168" t="s">
        <v>1666</v>
      </c>
      <c r="D3168">
        <v>6</v>
      </c>
      <c r="E3168">
        <v>202.62</v>
      </c>
      <c r="F3168" t="s">
        <v>1653</v>
      </c>
      <c r="G3168">
        <v>8.74</v>
      </c>
      <c r="H3168" t="s">
        <v>1661</v>
      </c>
      <c r="I3168" t="s">
        <v>1676</v>
      </c>
      <c r="J3168" t="s">
        <v>1668</v>
      </c>
      <c r="K3168" t="s">
        <v>1679</v>
      </c>
      <c r="L3168" t="s">
        <v>1658</v>
      </c>
      <c r="M3168" s="86">
        <v>40245</v>
      </c>
    </row>
    <row r="3169" spans="1:13" x14ac:dyDescent="0.2">
      <c r="A3169">
        <v>22950</v>
      </c>
      <c r="B3169" s="86">
        <v>40898</v>
      </c>
      <c r="C3169" t="s">
        <v>1652</v>
      </c>
      <c r="D3169">
        <v>29</v>
      </c>
      <c r="E3169">
        <v>1756.11</v>
      </c>
      <c r="F3169" t="s">
        <v>1660</v>
      </c>
      <c r="G3169">
        <v>35</v>
      </c>
      <c r="H3169" t="s">
        <v>1661</v>
      </c>
      <c r="I3169" t="s">
        <v>1667</v>
      </c>
      <c r="J3169" t="s">
        <v>1668</v>
      </c>
      <c r="K3169" t="s">
        <v>1694</v>
      </c>
      <c r="L3169" t="s">
        <v>1687</v>
      </c>
      <c r="M3169" s="86">
        <v>40905</v>
      </c>
    </row>
    <row r="3170" spans="1:13" x14ac:dyDescent="0.2">
      <c r="A3170">
        <v>50849</v>
      </c>
      <c r="B3170" s="86">
        <v>41186</v>
      </c>
      <c r="C3170" t="s">
        <v>1652</v>
      </c>
      <c r="D3170">
        <v>47</v>
      </c>
      <c r="E3170">
        <v>307.37</v>
      </c>
      <c r="F3170" t="s">
        <v>1653</v>
      </c>
      <c r="G3170">
        <v>9.17</v>
      </c>
      <c r="H3170" t="s">
        <v>1685</v>
      </c>
      <c r="I3170" t="s">
        <v>1676</v>
      </c>
      <c r="J3170" t="s">
        <v>1668</v>
      </c>
      <c r="K3170" t="s">
        <v>1679</v>
      </c>
      <c r="L3170" t="s">
        <v>1658</v>
      </c>
      <c r="M3170" s="86">
        <v>41191</v>
      </c>
    </row>
    <row r="3171" spans="1:13" x14ac:dyDescent="0.2">
      <c r="A3171">
        <v>32611</v>
      </c>
      <c r="B3171" s="86">
        <v>40052</v>
      </c>
      <c r="C3171" t="s">
        <v>1675</v>
      </c>
      <c r="D3171">
        <v>16</v>
      </c>
      <c r="E3171">
        <v>33.76</v>
      </c>
      <c r="F3171" t="s">
        <v>1660</v>
      </c>
      <c r="G3171">
        <v>1.49</v>
      </c>
      <c r="H3171" t="s">
        <v>1654</v>
      </c>
      <c r="I3171" t="s">
        <v>1667</v>
      </c>
      <c r="J3171" t="s">
        <v>1668</v>
      </c>
      <c r="K3171" t="s">
        <v>1682</v>
      </c>
      <c r="L3171" t="s">
        <v>1658</v>
      </c>
      <c r="M3171" s="86">
        <v>40054</v>
      </c>
    </row>
    <row r="3172" spans="1:13" x14ac:dyDescent="0.2">
      <c r="A3172">
        <v>30625</v>
      </c>
      <c r="B3172" s="86">
        <v>40217</v>
      </c>
      <c r="C3172" t="s">
        <v>1671</v>
      </c>
      <c r="D3172">
        <v>37</v>
      </c>
      <c r="E3172">
        <v>478.94</v>
      </c>
      <c r="F3172" t="s">
        <v>1660</v>
      </c>
      <c r="G3172">
        <v>7.17</v>
      </c>
      <c r="H3172" t="s">
        <v>1693</v>
      </c>
      <c r="I3172" t="s">
        <v>1667</v>
      </c>
      <c r="J3172" t="s">
        <v>1668</v>
      </c>
      <c r="K3172" t="s">
        <v>1682</v>
      </c>
      <c r="L3172" t="s">
        <v>1658</v>
      </c>
      <c r="M3172" s="86">
        <v>40217</v>
      </c>
    </row>
    <row r="3173" spans="1:13" x14ac:dyDescent="0.2">
      <c r="A3173">
        <v>34148</v>
      </c>
      <c r="B3173" s="86">
        <v>41142</v>
      </c>
      <c r="C3173" t="s">
        <v>1671</v>
      </c>
      <c r="D3173">
        <v>33</v>
      </c>
      <c r="E3173">
        <v>136.79</v>
      </c>
      <c r="F3173" t="s">
        <v>1660</v>
      </c>
      <c r="G3173">
        <v>0.99</v>
      </c>
      <c r="H3173" t="s">
        <v>1683</v>
      </c>
      <c r="I3173" t="s">
        <v>1662</v>
      </c>
      <c r="J3173" t="s">
        <v>1668</v>
      </c>
      <c r="K3173" t="s">
        <v>1697</v>
      </c>
      <c r="L3173" t="s">
        <v>1658</v>
      </c>
      <c r="M3173" s="86">
        <v>41143</v>
      </c>
    </row>
    <row r="3174" spans="1:13" x14ac:dyDescent="0.2">
      <c r="A3174">
        <v>36643</v>
      </c>
      <c r="B3174" s="86">
        <v>39867</v>
      </c>
      <c r="C3174" t="s">
        <v>1671</v>
      </c>
      <c r="D3174">
        <v>30</v>
      </c>
      <c r="E3174">
        <v>1025.02</v>
      </c>
      <c r="F3174" t="s">
        <v>1660</v>
      </c>
      <c r="G3174">
        <v>8.74</v>
      </c>
      <c r="H3174" t="s">
        <v>1661</v>
      </c>
      <c r="I3174" t="s">
        <v>1667</v>
      </c>
      <c r="J3174" t="s">
        <v>1668</v>
      </c>
      <c r="K3174" t="s">
        <v>1694</v>
      </c>
      <c r="L3174" t="s">
        <v>1658</v>
      </c>
      <c r="M3174" s="86">
        <v>39868</v>
      </c>
    </row>
    <row r="3175" spans="1:13" x14ac:dyDescent="0.2">
      <c r="A3175">
        <v>18340</v>
      </c>
      <c r="B3175" s="86">
        <v>40711</v>
      </c>
      <c r="C3175" t="s">
        <v>1675</v>
      </c>
      <c r="D3175">
        <v>20</v>
      </c>
      <c r="E3175">
        <v>148.65</v>
      </c>
      <c r="F3175" t="s">
        <v>1653</v>
      </c>
      <c r="G3175">
        <v>11.15</v>
      </c>
      <c r="H3175" t="s">
        <v>1688</v>
      </c>
      <c r="I3175" t="s">
        <v>1655</v>
      </c>
      <c r="J3175" t="s">
        <v>1668</v>
      </c>
      <c r="K3175" t="s">
        <v>1679</v>
      </c>
      <c r="L3175" t="s">
        <v>1658</v>
      </c>
      <c r="M3175" s="86">
        <v>40712</v>
      </c>
    </row>
    <row r="3176" spans="1:13" x14ac:dyDescent="0.2">
      <c r="A3176">
        <v>29095</v>
      </c>
      <c r="B3176" s="86">
        <v>40610</v>
      </c>
      <c r="C3176" t="s">
        <v>1666</v>
      </c>
      <c r="D3176">
        <v>40</v>
      </c>
      <c r="E3176">
        <v>291.67</v>
      </c>
      <c r="F3176" t="s">
        <v>1660</v>
      </c>
      <c r="G3176">
        <v>2.99</v>
      </c>
      <c r="H3176" t="s">
        <v>1678</v>
      </c>
      <c r="I3176" t="s">
        <v>1662</v>
      </c>
      <c r="J3176" t="s">
        <v>1668</v>
      </c>
      <c r="K3176" t="s">
        <v>1682</v>
      </c>
      <c r="L3176" t="s">
        <v>1658</v>
      </c>
      <c r="M3176" s="86">
        <v>40611</v>
      </c>
    </row>
    <row r="3177" spans="1:13" x14ac:dyDescent="0.2">
      <c r="A3177">
        <v>33573</v>
      </c>
      <c r="B3177" s="86">
        <v>40455</v>
      </c>
      <c r="C3177" t="s">
        <v>1671</v>
      </c>
      <c r="D3177">
        <v>15</v>
      </c>
      <c r="E3177">
        <v>2272.56</v>
      </c>
      <c r="F3177" t="s">
        <v>1672</v>
      </c>
      <c r="G3177">
        <v>16.010000000000002</v>
      </c>
      <c r="H3177" t="s">
        <v>1661</v>
      </c>
      <c r="I3177" t="s">
        <v>1667</v>
      </c>
      <c r="J3177" t="s">
        <v>1656</v>
      </c>
      <c r="K3177" t="s">
        <v>1691</v>
      </c>
      <c r="L3177" t="s">
        <v>1698</v>
      </c>
      <c r="M3177" s="86">
        <v>40455</v>
      </c>
    </row>
    <row r="3178" spans="1:13" x14ac:dyDescent="0.2">
      <c r="A3178">
        <v>31845</v>
      </c>
      <c r="B3178" s="86">
        <v>41204</v>
      </c>
      <c r="C3178" t="s">
        <v>1652</v>
      </c>
      <c r="D3178">
        <v>11</v>
      </c>
      <c r="E3178">
        <v>114.55</v>
      </c>
      <c r="F3178" t="s">
        <v>1660</v>
      </c>
      <c r="G3178">
        <v>2.06</v>
      </c>
      <c r="H3178" t="s">
        <v>1703</v>
      </c>
      <c r="I3178" t="s">
        <v>1667</v>
      </c>
      <c r="J3178" t="s">
        <v>1668</v>
      </c>
      <c r="K3178" t="s">
        <v>1679</v>
      </c>
      <c r="L3178" t="s">
        <v>1670</v>
      </c>
      <c r="M3178" s="86">
        <v>41211</v>
      </c>
    </row>
    <row r="3179" spans="1:13" x14ac:dyDescent="0.2">
      <c r="A3179">
        <v>32007</v>
      </c>
      <c r="B3179" s="86">
        <v>40579</v>
      </c>
      <c r="C3179" t="s">
        <v>1652</v>
      </c>
      <c r="D3179">
        <v>41</v>
      </c>
      <c r="E3179">
        <v>17448.75</v>
      </c>
      <c r="F3179" t="s">
        <v>1672</v>
      </c>
      <c r="G3179">
        <v>75.23</v>
      </c>
      <c r="H3179" t="s">
        <v>1685</v>
      </c>
      <c r="I3179" t="s">
        <v>1655</v>
      </c>
      <c r="J3179" t="s">
        <v>1656</v>
      </c>
      <c r="K3179" t="s">
        <v>1691</v>
      </c>
      <c r="L3179" t="s">
        <v>1698</v>
      </c>
      <c r="M3179" s="86">
        <v>40583</v>
      </c>
    </row>
    <row r="3180" spans="1:13" x14ac:dyDescent="0.2">
      <c r="A3180">
        <v>29862</v>
      </c>
      <c r="B3180" s="86">
        <v>40713</v>
      </c>
      <c r="C3180" t="s">
        <v>1675</v>
      </c>
      <c r="D3180">
        <v>34</v>
      </c>
      <c r="E3180">
        <v>214.64</v>
      </c>
      <c r="F3180" t="s">
        <v>1660</v>
      </c>
      <c r="G3180">
        <v>5.86</v>
      </c>
      <c r="H3180" t="s">
        <v>1661</v>
      </c>
      <c r="I3180" t="s">
        <v>1667</v>
      </c>
      <c r="J3180" t="s">
        <v>1668</v>
      </c>
      <c r="K3180" t="s">
        <v>1679</v>
      </c>
      <c r="L3180" t="s">
        <v>1658</v>
      </c>
      <c r="M3180" s="86">
        <v>40715</v>
      </c>
    </row>
    <row r="3181" spans="1:13" x14ac:dyDescent="0.2">
      <c r="A3181">
        <v>14596</v>
      </c>
      <c r="B3181" s="86">
        <v>39823</v>
      </c>
      <c r="C3181" t="s">
        <v>1671</v>
      </c>
      <c r="D3181">
        <v>24</v>
      </c>
      <c r="E3181">
        <v>199.12</v>
      </c>
      <c r="F3181" t="s">
        <v>1660</v>
      </c>
      <c r="G3181">
        <v>0.96</v>
      </c>
      <c r="H3181" t="s">
        <v>1661</v>
      </c>
      <c r="I3181" t="s">
        <v>1667</v>
      </c>
      <c r="J3181" t="s">
        <v>1656</v>
      </c>
      <c r="K3181" t="s">
        <v>1657</v>
      </c>
      <c r="L3181" t="s">
        <v>1670</v>
      </c>
      <c r="M3181" s="86">
        <v>39825</v>
      </c>
    </row>
    <row r="3182" spans="1:13" x14ac:dyDescent="0.2">
      <c r="A3182">
        <v>32292</v>
      </c>
      <c r="B3182" s="86">
        <v>40954</v>
      </c>
      <c r="C3182" t="s">
        <v>1652</v>
      </c>
      <c r="D3182">
        <v>49</v>
      </c>
      <c r="E3182">
        <v>5008.7610000000004</v>
      </c>
      <c r="F3182" t="s">
        <v>1660</v>
      </c>
      <c r="G3182">
        <v>5.99</v>
      </c>
      <c r="H3182" t="s">
        <v>1683</v>
      </c>
      <c r="I3182" t="s">
        <v>1667</v>
      </c>
      <c r="J3182" t="s">
        <v>1663</v>
      </c>
      <c r="K3182" t="s">
        <v>1664</v>
      </c>
      <c r="L3182" t="s">
        <v>1658</v>
      </c>
      <c r="M3182" s="86">
        <v>40961</v>
      </c>
    </row>
    <row r="3183" spans="1:13" x14ac:dyDescent="0.2">
      <c r="A3183">
        <v>45958</v>
      </c>
      <c r="B3183" s="86">
        <v>40688</v>
      </c>
      <c r="C3183" t="s">
        <v>1675</v>
      </c>
      <c r="D3183">
        <v>28</v>
      </c>
      <c r="E3183">
        <v>17599.39</v>
      </c>
      <c r="F3183" t="s">
        <v>1660</v>
      </c>
      <c r="G3183">
        <v>24.49</v>
      </c>
      <c r="H3183" t="s">
        <v>1681</v>
      </c>
      <c r="I3183" t="s">
        <v>1662</v>
      </c>
      <c r="J3183" t="s">
        <v>1663</v>
      </c>
      <c r="K3183" t="s">
        <v>1686</v>
      </c>
      <c r="L3183" t="s">
        <v>1687</v>
      </c>
      <c r="M3183" s="86">
        <v>40689</v>
      </c>
    </row>
    <row r="3184" spans="1:13" x14ac:dyDescent="0.2">
      <c r="A3184">
        <v>9923</v>
      </c>
      <c r="B3184" s="86">
        <v>40091</v>
      </c>
      <c r="C3184" t="s">
        <v>1659</v>
      </c>
      <c r="D3184">
        <v>27</v>
      </c>
      <c r="E3184">
        <v>63.71</v>
      </c>
      <c r="F3184" t="s">
        <v>1660</v>
      </c>
      <c r="G3184">
        <v>5.33</v>
      </c>
      <c r="H3184" t="s">
        <v>1692</v>
      </c>
      <c r="I3184" t="s">
        <v>1667</v>
      </c>
      <c r="J3184" t="s">
        <v>1656</v>
      </c>
      <c r="K3184" t="s">
        <v>1657</v>
      </c>
      <c r="L3184" t="s">
        <v>1658</v>
      </c>
      <c r="M3184" s="86">
        <v>40091</v>
      </c>
    </row>
    <row r="3185" spans="1:13" x14ac:dyDescent="0.2">
      <c r="A3185">
        <v>19431</v>
      </c>
      <c r="B3185" s="86">
        <v>39956</v>
      </c>
      <c r="C3185" t="s">
        <v>1666</v>
      </c>
      <c r="D3185">
        <v>4</v>
      </c>
      <c r="E3185">
        <v>16.82</v>
      </c>
      <c r="F3185" t="s">
        <v>1660</v>
      </c>
      <c r="G3185">
        <v>1.17</v>
      </c>
      <c r="H3185" t="s">
        <v>1661</v>
      </c>
      <c r="I3185" t="s">
        <v>1676</v>
      </c>
      <c r="J3185" t="s">
        <v>1668</v>
      </c>
      <c r="K3185" t="s">
        <v>1669</v>
      </c>
      <c r="L3185" t="s">
        <v>1670</v>
      </c>
      <c r="M3185" s="86">
        <v>39958</v>
      </c>
    </row>
    <row r="3186" spans="1:13" x14ac:dyDescent="0.2">
      <c r="A3186">
        <v>548</v>
      </c>
      <c r="B3186" s="86">
        <v>40076</v>
      </c>
      <c r="C3186" t="s">
        <v>1671</v>
      </c>
      <c r="D3186">
        <v>26</v>
      </c>
      <c r="E3186">
        <v>2753.1925000000001</v>
      </c>
      <c r="F3186" t="s">
        <v>1660</v>
      </c>
      <c r="G3186">
        <v>4.2</v>
      </c>
      <c r="H3186" t="s">
        <v>1688</v>
      </c>
      <c r="I3186" t="s">
        <v>1676</v>
      </c>
      <c r="J3186" t="s">
        <v>1663</v>
      </c>
      <c r="K3186" t="s">
        <v>1664</v>
      </c>
      <c r="L3186" t="s">
        <v>1658</v>
      </c>
      <c r="M3186" s="86">
        <v>40078</v>
      </c>
    </row>
    <row r="3187" spans="1:13" x14ac:dyDescent="0.2">
      <c r="A3187">
        <v>34374</v>
      </c>
      <c r="B3187" s="86">
        <v>39994</v>
      </c>
      <c r="C3187" t="s">
        <v>1652</v>
      </c>
      <c r="D3187">
        <v>42</v>
      </c>
      <c r="E3187">
        <v>344.57</v>
      </c>
      <c r="F3187" t="s">
        <v>1660</v>
      </c>
      <c r="G3187">
        <v>1.99</v>
      </c>
      <c r="H3187" t="s">
        <v>1685</v>
      </c>
      <c r="I3187" t="s">
        <v>1662</v>
      </c>
      <c r="J3187" t="s">
        <v>1663</v>
      </c>
      <c r="K3187" t="s">
        <v>1677</v>
      </c>
      <c r="L3187" t="s">
        <v>1680</v>
      </c>
      <c r="M3187" s="86">
        <v>40001</v>
      </c>
    </row>
    <row r="3188" spans="1:13" x14ac:dyDescent="0.2">
      <c r="A3188">
        <v>41760</v>
      </c>
      <c r="B3188" s="86">
        <v>40935</v>
      </c>
      <c r="C3188" t="s">
        <v>1652</v>
      </c>
      <c r="D3188">
        <v>40</v>
      </c>
      <c r="E3188">
        <v>3232.1334999999999</v>
      </c>
      <c r="F3188" t="s">
        <v>1660</v>
      </c>
      <c r="G3188">
        <v>8.99</v>
      </c>
      <c r="H3188" t="s">
        <v>1685</v>
      </c>
      <c r="I3188" t="s">
        <v>1662</v>
      </c>
      <c r="J3188" t="s">
        <v>1663</v>
      </c>
      <c r="K3188" t="s">
        <v>1664</v>
      </c>
      <c r="L3188" t="s">
        <v>1658</v>
      </c>
      <c r="M3188" s="86">
        <v>40940</v>
      </c>
    </row>
    <row r="3189" spans="1:13" x14ac:dyDescent="0.2">
      <c r="A3189">
        <v>55140</v>
      </c>
      <c r="B3189" s="86">
        <v>40363</v>
      </c>
      <c r="C3189" t="s">
        <v>1671</v>
      </c>
      <c r="D3189">
        <v>39</v>
      </c>
      <c r="E3189">
        <v>438.8</v>
      </c>
      <c r="F3189" t="s">
        <v>1660</v>
      </c>
      <c r="G3189">
        <v>6.96</v>
      </c>
      <c r="H3189" t="s">
        <v>1661</v>
      </c>
      <c r="I3189" t="s">
        <v>1667</v>
      </c>
      <c r="J3189" t="s">
        <v>1668</v>
      </c>
      <c r="K3189" t="s">
        <v>1702</v>
      </c>
      <c r="L3189" t="s">
        <v>1665</v>
      </c>
      <c r="M3189" s="86">
        <v>40365</v>
      </c>
    </row>
    <row r="3190" spans="1:13" x14ac:dyDescent="0.2">
      <c r="A3190">
        <v>59491</v>
      </c>
      <c r="B3190" s="86">
        <v>40992</v>
      </c>
      <c r="C3190" t="s">
        <v>1659</v>
      </c>
      <c r="D3190">
        <v>46</v>
      </c>
      <c r="E3190">
        <v>562.95000000000005</v>
      </c>
      <c r="F3190" t="s">
        <v>1660</v>
      </c>
      <c r="G3190">
        <v>2.85</v>
      </c>
      <c r="H3190" t="s">
        <v>1688</v>
      </c>
      <c r="I3190" t="s">
        <v>1676</v>
      </c>
      <c r="J3190" t="s">
        <v>1656</v>
      </c>
      <c r="K3190" t="s">
        <v>1657</v>
      </c>
      <c r="L3190" t="s">
        <v>1680</v>
      </c>
      <c r="M3190" s="86">
        <v>40994</v>
      </c>
    </row>
    <row r="3191" spans="1:13" x14ac:dyDescent="0.2">
      <c r="A3191">
        <v>44452</v>
      </c>
      <c r="B3191" s="86">
        <v>40886</v>
      </c>
      <c r="C3191" t="s">
        <v>1666</v>
      </c>
      <c r="D3191">
        <v>50</v>
      </c>
      <c r="E3191">
        <v>330.27</v>
      </c>
      <c r="F3191" t="s">
        <v>1660</v>
      </c>
      <c r="G3191">
        <v>7.86</v>
      </c>
      <c r="H3191" t="s">
        <v>1688</v>
      </c>
      <c r="I3191" t="s">
        <v>1676</v>
      </c>
      <c r="J3191" t="s">
        <v>1668</v>
      </c>
      <c r="K3191" t="s">
        <v>1679</v>
      </c>
      <c r="L3191" t="s">
        <v>1658</v>
      </c>
      <c r="M3191" s="86">
        <v>40888</v>
      </c>
    </row>
    <row r="3192" spans="1:13" x14ac:dyDescent="0.2">
      <c r="A3192">
        <v>32800</v>
      </c>
      <c r="B3192" s="86">
        <v>39834</v>
      </c>
      <c r="C3192" t="s">
        <v>1666</v>
      </c>
      <c r="D3192">
        <v>19</v>
      </c>
      <c r="E3192">
        <v>354.13</v>
      </c>
      <c r="F3192" t="s">
        <v>1660</v>
      </c>
      <c r="G3192">
        <v>8.68</v>
      </c>
      <c r="H3192" t="s">
        <v>1685</v>
      </c>
      <c r="I3192" t="s">
        <v>1676</v>
      </c>
      <c r="J3192" t="s">
        <v>1668</v>
      </c>
      <c r="K3192" t="s">
        <v>1679</v>
      </c>
      <c r="L3192" t="s">
        <v>1658</v>
      </c>
      <c r="M3192" s="86">
        <v>39835</v>
      </c>
    </row>
    <row r="3193" spans="1:13" x14ac:dyDescent="0.2">
      <c r="A3193">
        <v>33253</v>
      </c>
      <c r="B3193" s="86">
        <v>40877</v>
      </c>
      <c r="C3193" t="s">
        <v>1666</v>
      </c>
      <c r="D3193">
        <v>17</v>
      </c>
      <c r="E3193">
        <v>524.21199999999999</v>
      </c>
      <c r="F3193" t="s">
        <v>1660</v>
      </c>
      <c r="G3193">
        <v>3.3</v>
      </c>
      <c r="H3193" t="s">
        <v>1692</v>
      </c>
      <c r="I3193" t="s">
        <v>1676</v>
      </c>
      <c r="J3193" t="s">
        <v>1663</v>
      </c>
      <c r="K3193" t="s">
        <v>1664</v>
      </c>
      <c r="L3193" t="s">
        <v>1680</v>
      </c>
      <c r="M3193" s="86">
        <v>40879</v>
      </c>
    </row>
    <row r="3194" spans="1:13" x14ac:dyDescent="0.2">
      <c r="A3194">
        <v>34822</v>
      </c>
      <c r="B3194" s="86">
        <v>41100</v>
      </c>
      <c r="C3194" t="s">
        <v>1666</v>
      </c>
      <c r="D3194">
        <v>23</v>
      </c>
      <c r="E3194">
        <v>990.5</v>
      </c>
      <c r="F3194" t="s">
        <v>1660</v>
      </c>
      <c r="G3194">
        <v>1.99</v>
      </c>
      <c r="H3194" t="s">
        <v>1654</v>
      </c>
      <c r="I3194" t="s">
        <v>1655</v>
      </c>
      <c r="J3194" t="s">
        <v>1663</v>
      </c>
      <c r="K3194" t="s">
        <v>1677</v>
      </c>
      <c r="L3194" t="s">
        <v>1680</v>
      </c>
      <c r="M3194" s="86">
        <v>41101</v>
      </c>
    </row>
    <row r="3195" spans="1:13" x14ac:dyDescent="0.2">
      <c r="A3195">
        <v>44867</v>
      </c>
      <c r="B3195" s="86">
        <v>40020</v>
      </c>
      <c r="C3195" t="s">
        <v>1659</v>
      </c>
      <c r="D3195">
        <v>40</v>
      </c>
      <c r="E3195">
        <v>21425.91</v>
      </c>
      <c r="F3195" t="s">
        <v>1672</v>
      </c>
      <c r="G3195">
        <v>26</v>
      </c>
      <c r="H3195" t="s">
        <v>1661</v>
      </c>
      <c r="I3195" t="s">
        <v>1676</v>
      </c>
      <c r="J3195" t="s">
        <v>1656</v>
      </c>
      <c r="K3195" t="s">
        <v>1673</v>
      </c>
      <c r="L3195" t="s">
        <v>1674</v>
      </c>
      <c r="M3195" s="86">
        <v>40022</v>
      </c>
    </row>
    <row r="3196" spans="1:13" x14ac:dyDescent="0.2">
      <c r="A3196">
        <v>39079</v>
      </c>
      <c r="B3196" s="86">
        <v>40793</v>
      </c>
      <c r="C3196" t="s">
        <v>1659</v>
      </c>
      <c r="D3196">
        <v>46</v>
      </c>
      <c r="E3196">
        <v>75.599999999999994</v>
      </c>
      <c r="F3196" t="s">
        <v>1660</v>
      </c>
      <c r="G3196">
        <v>5.28</v>
      </c>
      <c r="H3196" t="s">
        <v>1683</v>
      </c>
      <c r="I3196" t="s">
        <v>1662</v>
      </c>
      <c r="J3196" t="s">
        <v>1668</v>
      </c>
      <c r="K3196" t="s">
        <v>1682</v>
      </c>
      <c r="L3196" t="s">
        <v>1658</v>
      </c>
      <c r="M3196" s="86">
        <v>40793</v>
      </c>
    </row>
    <row r="3197" spans="1:13" x14ac:dyDescent="0.2">
      <c r="A3197">
        <v>14406</v>
      </c>
      <c r="B3197" s="86">
        <v>40245</v>
      </c>
      <c r="C3197" t="s">
        <v>1675</v>
      </c>
      <c r="D3197">
        <v>37</v>
      </c>
      <c r="E3197">
        <v>5610.84</v>
      </c>
      <c r="F3197" t="s">
        <v>1660</v>
      </c>
      <c r="G3197">
        <v>13.99</v>
      </c>
      <c r="H3197" t="s">
        <v>1692</v>
      </c>
      <c r="I3197" t="s">
        <v>1667</v>
      </c>
      <c r="J3197" t="s">
        <v>1663</v>
      </c>
      <c r="K3197" t="s">
        <v>1695</v>
      </c>
      <c r="L3197" t="s">
        <v>1665</v>
      </c>
      <c r="M3197" s="86">
        <v>40247</v>
      </c>
    </row>
    <row r="3198" spans="1:13" x14ac:dyDescent="0.2">
      <c r="A3198">
        <v>42691</v>
      </c>
      <c r="B3198" s="86">
        <v>40322</v>
      </c>
      <c r="C3198" t="s">
        <v>1652</v>
      </c>
      <c r="D3198">
        <v>7</v>
      </c>
      <c r="E3198">
        <v>1069.6400000000001</v>
      </c>
      <c r="F3198" t="s">
        <v>1660</v>
      </c>
      <c r="G3198">
        <v>19.989999999999998</v>
      </c>
      <c r="H3198" t="s">
        <v>1654</v>
      </c>
      <c r="I3198" t="s">
        <v>1676</v>
      </c>
      <c r="J3198" t="s">
        <v>1668</v>
      </c>
      <c r="K3198" t="s">
        <v>1694</v>
      </c>
      <c r="L3198" t="s">
        <v>1658</v>
      </c>
      <c r="M3198" s="86">
        <v>40326</v>
      </c>
    </row>
    <row r="3199" spans="1:13" x14ac:dyDescent="0.2">
      <c r="A3199">
        <v>43553</v>
      </c>
      <c r="B3199" s="86">
        <v>39947</v>
      </c>
      <c r="C3199" t="s">
        <v>1666</v>
      </c>
      <c r="D3199">
        <v>29</v>
      </c>
      <c r="E3199">
        <v>143.29</v>
      </c>
      <c r="F3199" t="s">
        <v>1660</v>
      </c>
      <c r="G3199">
        <v>4.72</v>
      </c>
      <c r="H3199" t="s">
        <v>1683</v>
      </c>
      <c r="I3199" t="s">
        <v>1667</v>
      </c>
      <c r="J3199" t="s">
        <v>1668</v>
      </c>
      <c r="K3199" t="s">
        <v>1679</v>
      </c>
      <c r="L3199" t="s">
        <v>1658</v>
      </c>
      <c r="M3199" s="86">
        <v>39948</v>
      </c>
    </row>
    <row r="3200" spans="1:13" x14ac:dyDescent="0.2">
      <c r="A3200">
        <v>48455</v>
      </c>
      <c r="B3200" s="86">
        <v>39966</v>
      </c>
      <c r="C3200" t="s">
        <v>1671</v>
      </c>
      <c r="D3200">
        <v>34</v>
      </c>
      <c r="E3200">
        <v>817.53</v>
      </c>
      <c r="F3200" t="s">
        <v>1660</v>
      </c>
      <c r="G3200">
        <v>11.54</v>
      </c>
      <c r="H3200" t="s">
        <v>1703</v>
      </c>
      <c r="I3200" t="s">
        <v>1662</v>
      </c>
      <c r="J3200" t="s">
        <v>1668</v>
      </c>
      <c r="K3200" t="s">
        <v>1679</v>
      </c>
      <c r="L3200" t="s">
        <v>1658</v>
      </c>
      <c r="M3200" s="86">
        <v>39967</v>
      </c>
    </row>
    <row r="3201" spans="1:13" x14ac:dyDescent="0.2">
      <c r="A3201">
        <v>47203</v>
      </c>
      <c r="B3201" s="86">
        <v>40165</v>
      </c>
      <c r="C3201" t="s">
        <v>1671</v>
      </c>
      <c r="D3201">
        <v>8</v>
      </c>
      <c r="E3201">
        <v>129.18</v>
      </c>
      <c r="F3201" t="s">
        <v>1660</v>
      </c>
      <c r="G3201">
        <v>4</v>
      </c>
      <c r="H3201" t="s">
        <v>1688</v>
      </c>
      <c r="I3201" t="s">
        <v>1667</v>
      </c>
      <c r="J3201" t="s">
        <v>1663</v>
      </c>
      <c r="K3201" t="s">
        <v>1677</v>
      </c>
      <c r="L3201" t="s">
        <v>1658</v>
      </c>
      <c r="M3201" s="86">
        <v>40166</v>
      </c>
    </row>
    <row r="3202" spans="1:13" x14ac:dyDescent="0.2">
      <c r="A3202">
        <v>11841</v>
      </c>
      <c r="B3202" s="86">
        <v>40288</v>
      </c>
      <c r="C3202" t="s">
        <v>1675</v>
      </c>
      <c r="D3202">
        <v>46</v>
      </c>
      <c r="E3202">
        <v>533.25</v>
      </c>
      <c r="F3202" t="s">
        <v>1660</v>
      </c>
      <c r="G3202">
        <v>5.81</v>
      </c>
      <c r="H3202" t="s">
        <v>1661</v>
      </c>
      <c r="I3202" t="s">
        <v>1667</v>
      </c>
      <c r="J3202" t="s">
        <v>1668</v>
      </c>
      <c r="K3202" t="s">
        <v>1669</v>
      </c>
      <c r="L3202" t="s">
        <v>1680</v>
      </c>
      <c r="M3202" s="86">
        <v>40288</v>
      </c>
    </row>
    <row r="3203" spans="1:13" x14ac:dyDescent="0.2">
      <c r="A3203">
        <v>5445</v>
      </c>
      <c r="B3203" s="86">
        <v>40384</v>
      </c>
      <c r="C3203" t="s">
        <v>1652</v>
      </c>
      <c r="D3203">
        <v>4</v>
      </c>
      <c r="E3203">
        <v>29.42</v>
      </c>
      <c r="F3203" t="s">
        <v>1653</v>
      </c>
      <c r="G3203">
        <v>0.5</v>
      </c>
      <c r="H3203" t="s">
        <v>1661</v>
      </c>
      <c r="I3203" t="s">
        <v>1676</v>
      </c>
      <c r="J3203" t="s">
        <v>1668</v>
      </c>
      <c r="K3203" t="s">
        <v>1697</v>
      </c>
      <c r="L3203" t="s">
        <v>1658</v>
      </c>
      <c r="M3203" s="86">
        <v>40389</v>
      </c>
    </row>
    <row r="3204" spans="1:13" x14ac:dyDescent="0.2">
      <c r="A3204">
        <v>16548</v>
      </c>
      <c r="B3204" s="86">
        <v>40944</v>
      </c>
      <c r="C3204" t="s">
        <v>1666</v>
      </c>
      <c r="D3204">
        <v>40</v>
      </c>
      <c r="E3204">
        <v>3028.86</v>
      </c>
      <c r="F3204" t="s">
        <v>1660</v>
      </c>
      <c r="G3204">
        <v>69</v>
      </c>
      <c r="H3204" t="s">
        <v>1692</v>
      </c>
      <c r="I3204" t="s">
        <v>1655</v>
      </c>
      <c r="J3204" t="s">
        <v>1656</v>
      </c>
      <c r="K3204" t="s">
        <v>1691</v>
      </c>
      <c r="L3204" t="s">
        <v>1687</v>
      </c>
      <c r="M3204" s="86">
        <v>40946</v>
      </c>
    </row>
    <row r="3205" spans="1:13" x14ac:dyDescent="0.2">
      <c r="A3205">
        <v>22118</v>
      </c>
      <c r="B3205" s="86">
        <v>39831</v>
      </c>
      <c r="C3205" t="s">
        <v>1659</v>
      </c>
      <c r="D3205">
        <v>50</v>
      </c>
      <c r="E3205">
        <v>2842.54</v>
      </c>
      <c r="F3205" t="s">
        <v>1660</v>
      </c>
      <c r="G3205">
        <v>1.49</v>
      </c>
      <c r="H3205" t="s">
        <v>1690</v>
      </c>
      <c r="I3205" t="s">
        <v>1667</v>
      </c>
      <c r="J3205" t="s">
        <v>1668</v>
      </c>
      <c r="K3205" t="s">
        <v>1682</v>
      </c>
      <c r="L3205" t="s">
        <v>1658</v>
      </c>
      <c r="M3205" s="86">
        <v>39831</v>
      </c>
    </row>
    <row r="3206" spans="1:13" x14ac:dyDescent="0.2">
      <c r="A3206">
        <v>41474</v>
      </c>
      <c r="B3206" s="86">
        <v>39923</v>
      </c>
      <c r="C3206" t="s">
        <v>1666</v>
      </c>
      <c r="D3206">
        <v>35</v>
      </c>
      <c r="E3206">
        <v>3640.83</v>
      </c>
      <c r="F3206" t="s">
        <v>1672</v>
      </c>
      <c r="G3206">
        <v>35.840000000000003</v>
      </c>
      <c r="H3206" t="s">
        <v>1661</v>
      </c>
      <c r="I3206" t="s">
        <v>1667</v>
      </c>
      <c r="J3206" t="s">
        <v>1656</v>
      </c>
      <c r="K3206" t="s">
        <v>1701</v>
      </c>
      <c r="L3206" t="s">
        <v>1698</v>
      </c>
      <c r="M3206" s="86">
        <v>39925</v>
      </c>
    </row>
    <row r="3207" spans="1:13" x14ac:dyDescent="0.2">
      <c r="A3207">
        <v>25861</v>
      </c>
      <c r="B3207" s="86">
        <v>41128</v>
      </c>
      <c r="C3207" t="s">
        <v>1659</v>
      </c>
      <c r="D3207">
        <v>44</v>
      </c>
      <c r="E3207">
        <v>23775.56</v>
      </c>
      <c r="F3207" t="s">
        <v>1672</v>
      </c>
      <c r="G3207">
        <v>14.7</v>
      </c>
      <c r="H3207" t="s">
        <v>1685</v>
      </c>
      <c r="I3207" t="s">
        <v>1662</v>
      </c>
      <c r="J3207" t="s">
        <v>1663</v>
      </c>
      <c r="K3207" t="s">
        <v>1695</v>
      </c>
      <c r="L3207" t="s">
        <v>1674</v>
      </c>
      <c r="M3207" s="86">
        <v>41129</v>
      </c>
    </row>
    <row r="3208" spans="1:13" x14ac:dyDescent="0.2">
      <c r="A3208">
        <v>38915</v>
      </c>
      <c r="B3208" s="86">
        <v>40073</v>
      </c>
      <c r="C3208" t="s">
        <v>1675</v>
      </c>
      <c r="D3208">
        <v>12</v>
      </c>
      <c r="E3208">
        <v>96.73</v>
      </c>
      <c r="F3208" t="s">
        <v>1660</v>
      </c>
      <c r="G3208">
        <v>9.23</v>
      </c>
      <c r="H3208" t="s">
        <v>1661</v>
      </c>
      <c r="I3208" t="s">
        <v>1667</v>
      </c>
      <c r="J3208" t="s">
        <v>1668</v>
      </c>
      <c r="K3208" t="s">
        <v>1702</v>
      </c>
      <c r="L3208" t="s">
        <v>1658</v>
      </c>
      <c r="M3208" s="86">
        <v>40074</v>
      </c>
    </row>
    <row r="3209" spans="1:13" x14ac:dyDescent="0.2">
      <c r="A3209">
        <v>50533</v>
      </c>
      <c r="B3209" s="86">
        <v>40694</v>
      </c>
      <c r="C3209" t="s">
        <v>1666</v>
      </c>
      <c r="D3209">
        <v>32</v>
      </c>
      <c r="E3209">
        <v>1974.66</v>
      </c>
      <c r="F3209" t="s">
        <v>1653</v>
      </c>
      <c r="G3209">
        <v>35</v>
      </c>
      <c r="H3209" t="s">
        <v>1661</v>
      </c>
      <c r="I3209" t="s">
        <v>1662</v>
      </c>
      <c r="J3209" t="s">
        <v>1668</v>
      </c>
      <c r="K3209" t="s">
        <v>1694</v>
      </c>
      <c r="L3209" t="s">
        <v>1687</v>
      </c>
      <c r="M3209" s="86">
        <v>40696</v>
      </c>
    </row>
    <row r="3210" spans="1:13" x14ac:dyDescent="0.2">
      <c r="A3210">
        <v>41383</v>
      </c>
      <c r="B3210" s="86">
        <v>40310</v>
      </c>
      <c r="C3210" t="s">
        <v>1652</v>
      </c>
      <c r="D3210">
        <v>36</v>
      </c>
      <c r="E3210">
        <v>1449.45</v>
      </c>
      <c r="F3210" t="s">
        <v>1660</v>
      </c>
      <c r="G3210">
        <v>2.99</v>
      </c>
      <c r="H3210" t="s">
        <v>1692</v>
      </c>
      <c r="I3210" t="s">
        <v>1662</v>
      </c>
      <c r="J3210" t="s">
        <v>1668</v>
      </c>
      <c r="K3210" t="s">
        <v>1682</v>
      </c>
      <c r="L3210" t="s">
        <v>1658</v>
      </c>
      <c r="M3210" s="86">
        <v>40317</v>
      </c>
    </row>
    <row r="3211" spans="1:13" x14ac:dyDescent="0.2">
      <c r="A3211">
        <v>23297</v>
      </c>
      <c r="B3211" s="86">
        <v>41092</v>
      </c>
      <c r="C3211" t="s">
        <v>1671</v>
      </c>
      <c r="D3211">
        <v>20</v>
      </c>
      <c r="E3211">
        <v>498.68</v>
      </c>
      <c r="F3211" t="s">
        <v>1660</v>
      </c>
      <c r="G3211">
        <v>5.37</v>
      </c>
      <c r="H3211" t="s">
        <v>1681</v>
      </c>
      <c r="I3211" t="s">
        <v>1667</v>
      </c>
      <c r="J3211" t="s">
        <v>1668</v>
      </c>
      <c r="K3211" t="s">
        <v>1702</v>
      </c>
      <c r="L3211" t="s">
        <v>1665</v>
      </c>
      <c r="M3211" s="86">
        <v>41094</v>
      </c>
    </row>
    <row r="3212" spans="1:13" x14ac:dyDescent="0.2">
      <c r="A3212">
        <v>57476</v>
      </c>
      <c r="B3212" s="86">
        <v>39888</v>
      </c>
      <c r="C3212" t="s">
        <v>1659</v>
      </c>
      <c r="D3212">
        <v>17</v>
      </c>
      <c r="E3212">
        <v>357.91</v>
      </c>
      <c r="F3212" t="s">
        <v>1660</v>
      </c>
      <c r="G3212">
        <v>8.99</v>
      </c>
      <c r="H3212" t="s">
        <v>1654</v>
      </c>
      <c r="I3212" t="s">
        <v>1662</v>
      </c>
      <c r="J3212" t="s">
        <v>1668</v>
      </c>
      <c r="K3212" t="s">
        <v>1669</v>
      </c>
      <c r="L3212" t="s">
        <v>1680</v>
      </c>
      <c r="M3212" s="86">
        <v>39890</v>
      </c>
    </row>
    <row r="3213" spans="1:13" x14ac:dyDescent="0.2">
      <c r="A3213">
        <v>38498</v>
      </c>
      <c r="B3213" s="86">
        <v>41026</v>
      </c>
      <c r="C3213" t="s">
        <v>1671</v>
      </c>
      <c r="D3213">
        <v>30</v>
      </c>
      <c r="E3213">
        <v>3295.15</v>
      </c>
      <c r="F3213" t="s">
        <v>1660</v>
      </c>
      <c r="G3213">
        <v>1.99</v>
      </c>
      <c r="H3213" t="s">
        <v>1661</v>
      </c>
      <c r="I3213" t="s">
        <v>1667</v>
      </c>
      <c r="J3213" t="s">
        <v>1663</v>
      </c>
      <c r="K3213" t="s">
        <v>1677</v>
      </c>
      <c r="L3213" t="s">
        <v>1680</v>
      </c>
      <c r="M3213" s="86">
        <v>41028</v>
      </c>
    </row>
    <row r="3214" spans="1:13" x14ac:dyDescent="0.2">
      <c r="A3214">
        <v>17858</v>
      </c>
      <c r="B3214" s="86">
        <v>40446</v>
      </c>
      <c r="C3214" t="s">
        <v>1675</v>
      </c>
      <c r="D3214">
        <v>12</v>
      </c>
      <c r="E3214">
        <v>385.7</v>
      </c>
      <c r="F3214" t="s">
        <v>1660</v>
      </c>
      <c r="G3214">
        <v>6.5</v>
      </c>
      <c r="H3214" t="s">
        <v>1661</v>
      </c>
      <c r="I3214" t="s">
        <v>1655</v>
      </c>
      <c r="J3214" t="s">
        <v>1663</v>
      </c>
      <c r="K3214" t="s">
        <v>1677</v>
      </c>
      <c r="L3214" t="s">
        <v>1658</v>
      </c>
      <c r="M3214" s="86">
        <v>40447</v>
      </c>
    </row>
    <row r="3215" spans="1:13" x14ac:dyDescent="0.2">
      <c r="A3215">
        <v>22243</v>
      </c>
      <c r="B3215" s="86">
        <v>39828</v>
      </c>
      <c r="C3215" t="s">
        <v>1671</v>
      </c>
      <c r="D3215">
        <v>9</v>
      </c>
      <c r="E3215">
        <v>24.76</v>
      </c>
      <c r="F3215" t="s">
        <v>1660</v>
      </c>
      <c r="G3215">
        <v>0.7</v>
      </c>
      <c r="H3215" t="s">
        <v>1688</v>
      </c>
      <c r="I3215" t="s">
        <v>1655</v>
      </c>
      <c r="J3215" t="s">
        <v>1668</v>
      </c>
      <c r="K3215" t="s">
        <v>1669</v>
      </c>
      <c r="L3215" t="s">
        <v>1670</v>
      </c>
      <c r="M3215" s="86">
        <v>39829</v>
      </c>
    </row>
    <row r="3216" spans="1:13" x14ac:dyDescent="0.2">
      <c r="A3216">
        <v>40647</v>
      </c>
      <c r="B3216" s="86">
        <v>40042</v>
      </c>
      <c r="C3216" t="s">
        <v>1659</v>
      </c>
      <c r="D3216">
        <v>47</v>
      </c>
      <c r="E3216">
        <v>1982.16</v>
      </c>
      <c r="F3216" t="s">
        <v>1660</v>
      </c>
      <c r="G3216">
        <v>19.989999999999998</v>
      </c>
      <c r="H3216" t="s">
        <v>1661</v>
      </c>
      <c r="I3216" t="s">
        <v>1667</v>
      </c>
      <c r="J3216" t="s">
        <v>1668</v>
      </c>
      <c r="K3216" t="s">
        <v>1679</v>
      </c>
      <c r="L3216" t="s">
        <v>1658</v>
      </c>
      <c r="M3216" s="86">
        <v>40043</v>
      </c>
    </row>
    <row r="3217" spans="1:13" x14ac:dyDescent="0.2">
      <c r="A3217">
        <v>56710</v>
      </c>
      <c r="B3217" s="86">
        <v>40309</v>
      </c>
      <c r="C3217" t="s">
        <v>1666</v>
      </c>
      <c r="D3217">
        <v>16</v>
      </c>
      <c r="E3217">
        <v>833.92650000000003</v>
      </c>
      <c r="F3217" t="s">
        <v>1660</v>
      </c>
      <c r="G3217">
        <v>3.99</v>
      </c>
      <c r="H3217" t="s">
        <v>1661</v>
      </c>
      <c r="I3217" t="s">
        <v>1655</v>
      </c>
      <c r="J3217" t="s">
        <v>1663</v>
      </c>
      <c r="K3217" t="s">
        <v>1664</v>
      </c>
      <c r="L3217" t="s">
        <v>1658</v>
      </c>
      <c r="M3217" s="86">
        <v>40310</v>
      </c>
    </row>
    <row r="3218" spans="1:13" x14ac:dyDescent="0.2">
      <c r="A3218">
        <v>19361</v>
      </c>
      <c r="B3218" s="86">
        <v>41175</v>
      </c>
      <c r="C3218" t="s">
        <v>1652</v>
      </c>
      <c r="D3218">
        <v>43</v>
      </c>
      <c r="E3218">
        <v>364.59</v>
      </c>
      <c r="F3218" t="s">
        <v>1660</v>
      </c>
      <c r="G3218">
        <v>5.16</v>
      </c>
      <c r="H3218" t="s">
        <v>1690</v>
      </c>
      <c r="I3218" t="s">
        <v>1655</v>
      </c>
      <c r="J3218" t="s">
        <v>1668</v>
      </c>
      <c r="K3218" t="s">
        <v>1679</v>
      </c>
      <c r="L3218" t="s">
        <v>1670</v>
      </c>
      <c r="M3218" s="86">
        <v>41182</v>
      </c>
    </row>
    <row r="3219" spans="1:13" x14ac:dyDescent="0.2">
      <c r="A3219">
        <v>50016</v>
      </c>
      <c r="B3219" s="86">
        <v>39908</v>
      </c>
      <c r="C3219" t="s">
        <v>1659</v>
      </c>
      <c r="D3219">
        <v>15</v>
      </c>
      <c r="E3219">
        <v>1093.6355000000001</v>
      </c>
      <c r="F3219" t="s">
        <v>1660</v>
      </c>
      <c r="G3219">
        <v>0.99</v>
      </c>
      <c r="H3219" t="s">
        <v>1688</v>
      </c>
      <c r="I3219" t="s">
        <v>1655</v>
      </c>
      <c r="J3219" t="s">
        <v>1663</v>
      </c>
      <c r="K3219" t="s">
        <v>1664</v>
      </c>
      <c r="L3219" t="s">
        <v>1670</v>
      </c>
      <c r="M3219" s="86">
        <v>39910</v>
      </c>
    </row>
    <row r="3220" spans="1:13" x14ac:dyDescent="0.2">
      <c r="A3220">
        <v>26758</v>
      </c>
      <c r="B3220" s="86">
        <v>39956</v>
      </c>
      <c r="C3220" t="s">
        <v>1666</v>
      </c>
      <c r="D3220">
        <v>37</v>
      </c>
      <c r="E3220">
        <v>108.33</v>
      </c>
      <c r="F3220" t="s">
        <v>1660</v>
      </c>
      <c r="G3220">
        <v>0.7</v>
      </c>
      <c r="H3220" t="s">
        <v>1688</v>
      </c>
      <c r="I3220" t="s">
        <v>1676</v>
      </c>
      <c r="J3220" t="s">
        <v>1668</v>
      </c>
      <c r="K3220" t="s">
        <v>1669</v>
      </c>
      <c r="L3220" t="s">
        <v>1670</v>
      </c>
      <c r="M3220" s="86">
        <v>39958</v>
      </c>
    </row>
    <row r="3221" spans="1:13" x14ac:dyDescent="0.2">
      <c r="A3221">
        <v>5217</v>
      </c>
      <c r="B3221" s="86">
        <v>40828</v>
      </c>
      <c r="C3221" t="s">
        <v>1659</v>
      </c>
      <c r="D3221">
        <v>11</v>
      </c>
      <c r="E3221">
        <v>33.67</v>
      </c>
      <c r="F3221" t="s">
        <v>1660</v>
      </c>
      <c r="G3221">
        <v>0.99</v>
      </c>
      <c r="H3221" t="s">
        <v>1688</v>
      </c>
      <c r="I3221" t="s">
        <v>1676</v>
      </c>
      <c r="J3221" t="s">
        <v>1668</v>
      </c>
      <c r="K3221" t="s">
        <v>1697</v>
      </c>
      <c r="L3221" t="s">
        <v>1658</v>
      </c>
      <c r="M3221" s="86">
        <v>40830</v>
      </c>
    </row>
    <row r="3222" spans="1:13" x14ac:dyDescent="0.2">
      <c r="A3222">
        <v>38496</v>
      </c>
      <c r="B3222" s="86">
        <v>40229</v>
      </c>
      <c r="C3222" t="s">
        <v>1671</v>
      </c>
      <c r="D3222">
        <v>23</v>
      </c>
      <c r="E3222">
        <v>116.57</v>
      </c>
      <c r="F3222" t="s">
        <v>1660</v>
      </c>
      <c r="G3222">
        <v>4.72</v>
      </c>
      <c r="H3222" t="s">
        <v>1661</v>
      </c>
      <c r="I3222" t="s">
        <v>1667</v>
      </c>
      <c r="J3222" t="s">
        <v>1668</v>
      </c>
      <c r="K3222" t="s">
        <v>1679</v>
      </c>
      <c r="L3222" t="s">
        <v>1658</v>
      </c>
      <c r="M3222" s="86">
        <v>40231</v>
      </c>
    </row>
    <row r="3223" spans="1:13" x14ac:dyDescent="0.2">
      <c r="A3223">
        <v>50692</v>
      </c>
      <c r="B3223" s="86">
        <v>40438</v>
      </c>
      <c r="C3223" t="s">
        <v>1659</v>
      </c>
      <c r="D3223">
        <v>28</v>
      </c>
      <c r="E3223">
        <v>327.95</v>
      </c>
      <c r="F3223" t="s">
        <v>1660</v>
      </c>
      <c r="G3223">
        <v>5.14</v>
      </c>
      <c r="H3223" t="s">
        <v>1683</v>
      </c>
      <c r="I3223" t="s">
        <v>1667</v>
      </c>
      <c r="J3223" t="s">
        <v>1668</v>
      </c>
      <c r="K3223" t="s">
        <v>1682</v>
      </c>
      <c r="L3223" t="s">
        <v>1658</v>
      </c>
      <c r="M3223" s="86">
        <v>40440</v>
      </c>
    </row>
    <row r="3224" spans="1:13" x14ac:dyDescent="0.2">
      <c r="A3224">
        <v>54307</v>
      </c>
      <c r="B3224" s="86">
        <v>40916</v>
      </c>
      <c r="C3224" t="s">
        <v>1659</v>
      </c>
      <c r="D3224">
        <v>41</v>
      </c>
      <c r="E3224">
        <v>198.29</v>
      </c>
      <c r="F3224" t="s">
        <v>1660</v>
      </c>
      <c r="G3224">
        <v>5.68</v>
      </c>
      <c r="H3224" t="s">
        <v>1654</v>
      </c>
      <c r="I3224" t="s">
        <v>1667</v>
      </c>
      <c r="J3224" t="s">
        <v>1668</v>
      </c>
      <c r="K3224" t="s">
        <v>1682</v>
      </c>
      <c r="L3224" t="s">
        <v>1658</v>
      </c>
      <c r="M3224" s="86">
        <v>40917</v>
      </c>
    </row>
    <row r="3225" spans="1:13" x14ac:dyDescent="0.2">
      <c r="A3225">
        <v>2882</v>
      </c>
      <c r="B3225" s="86">
        <v>40776</v>
      </c>
      <c r="C3225" t="s">
        <v>1659</v>
      </c>
      <c r="D3225">
        <v>9</v>
      </c>
      <c r="E3225">
        <v>356.72</v>
      </c>
      <c r="F3225" t="s">
        <v>1660</v>
      </c>
      <c r="G3225">
        <v>1.99</v>
      </c>
      <c r="H3225" t="s">
        <v>1685</v>
      </c>
      <c r="I3225" t="s">
        <v>1655</v>
      </c>
      <c r="J3225" t="s">
        <v>1663</v>
      </c>
      <c r="K3225" t="s">
        <v>1677</v>
      </c>
      <c r="L3225" t="s">
        <v>1680</v>
      </c>
      <c r="M3225" s="86">
        <v>40777</v>
      </c>
    </row>
    <row r="3226" spans="1:13" x14ac:dyDescent="0.2">
      <c r="A3226">
        <v>13540</v>
      </c>
      <c r="B3226" s="86">
        <v>40321</v>
      </c>
      <c r="C3226" t="s">
        <v>1659</v>
      </c>
      <c r="D3226">
        <v>16</v>
      </c>
      <c r="E3226">
        <v>34.93</v>
      </c>
      <c r="F3226" t="s">
        <v>1660</v>
      </c>
      <c r="G3226">
        <v>0.78</v>
      </c>
      <c r="H3226" t="s">
        <v>1690</v>
      </c>
      <c r="I3226" t="s">
        <v>1655</v>
      </c>
      <c r="J3226" t="s">
        <v>1668</v>
      </c>
      <c r="K3226" t="s">
        <v>1700</v>
      </c>
      <c r="L3226" t="s">
        <v>1670</v>
      </c>
      <c r="M3226" s="86">
        <v>40321</v>
      </c>
    </row>
    <row r="3227" spans="1:13" x14ac:dyDescent="0.2">
      <c r="A3227">
        <v>835</v>
      </c>
      <c r="B3227" s="86">
        <v>40823</v>
      </c>
      <c r="C3227" t="s">
        <v>1666</v>
      </c>
      <c r="D3227">
        <v>18</v>
      </c>
      <c r="E3227">
        <v>125.16</v>
      </c>
      <c r="F3227" t="s">
        <v>1660</v>
      </c>
      <c r="G3227">
        <v>5.14</v>
      </c>
      <c r="H3227" t="s">
        <v>1661</v>
      </c>
      <c r="I3227" t="s">
        <v>1662</v>
      </c>
      <c r="J3227" t="s">
        <v>1668</v>
      </c>
      <c r="K3227" t="s">
        <v>1679</v>
      </c>
      <c r="L3227" t="s">
        <v>1658</v>
      </c>
      <c r="M3227" s="86">
        <v>40824</v>
      </c>
    </row>
    <row r="3228" spans="1:13" x14ac:dyDescent="0.2">
      <c r="A3228">
        <v>14176</v>
      </c>
      <c r="B3228" s="86">
        <v>39884</v>
      </c>
      <c r="C3228" t="s">
        <v>1652</v>
      </c>
      <c r="D3228">
        <v>39</v>
      </c>
      <c r="E3228">
        <v>1233.4775</v>
      </c>
      <c r="F3228" t="s">
        <v>1660</v>
      </c>
      <c r="G3228">
        <v>5.99</v>
      </c>
      <c r="H3228" t="s">
        <v>1685</v>
      </c>
      <c r="I3228" t="s">
        <v>1662</v>
      </c>
      <c r="J3228" t="s">
        <v>1663</v>
      </c>
      <c r="K3228" t="s">
        <v>1664</v>
      </c>
      <c r="L3228" t="s">
        <v>1670</v>
      </c>
      <c r="M3228" s="86">
        <v>39891</v>
      </c>
    </row>
    <row r="3229" spans="1:13" x14ac:dyDescent="0.2">
      <c r="A3229">
        <v>42758</v>
      </c>
      <c r="B3229" s="86">
        <v>41223</v>
      </c>
      <c r="C3229" t="s">
        <v>1671</v>
      </c>
      <c r="D3229">
        <v>42</v>
      </c>
      <c r="E3229">
        <v>638.07000000000005</v>
      </c>
      <c r="F3229" t="s">
        <v>1660</v>
      </c>
      <c r="G3229">
        <v>1.97</v>
      </c>
      <c r="H3229" t="s">
        <v>1683</v>
      </c>
      <c r="I3229" t="s">
        <v>1676</v>
      </c>
      <c r="J3229" t="s">
        <v>1668</v>
      </c>
      <c r="K3229" t="s">
        <v>1679</v>
      </c>
      <c r="L3229" t="s">
        <v>1670</v>
      </c>
      <c r="M3229" s="86">
        <v>41224</v>
      </c>
    </row>
    <row r="3230" spans="1:13" x14ac:dyDescent="0.2">
      <c r="A3230">
        <v>16897</v>
      </c>
      <c r="B3230" s="86">
        <v>41075</v>
      </c>
      <c r="C3230" t="s">
        <v>1666</v>
      </c>
      <c r="D3230">
        <v>48</v>
      </c>
      <c r="E3230">
        <v>107.7</v>
      </c>
      <c r="F3230" t="s">
        <v>1660</v>
      </c>
      <c r="G3230">
        <v>1</v>
      </c>
      <c r="H3230" t="s">
        <v>1661</v>
      </c>
      <c r="I3230" t="s">
        <v>1655</v>
      </c>
      <c r="J3230" t="s">
        <v>1668</v>
      </c>
      <c r="K3230" t="s">
        <v>1669</v>
      </c>
      <c r="L3230" t="s">
        <v>1670</v>
      </c>
      <c r="M3230" s="86">
        <v>41077</v>
      </c>
    </row>
    <row r="3231" spans="1:13" x14ac:dyDescent="0.2">
      <c r="A3231">
        <v>49889</v>
      </c>
      <c r="B3231" s="86">
        <v>41255</v>
      </c>
      <c r="C3231" t="s">
        <v>1671</v>
      </c>
      <c r="D3231">
        <v>21</v>
      </c>
      <c r="E3231">
        <v>61.94</v>
      </c>
      <c r="F3231" t="s">
        <v>1653</v>
      </c>
      <c r="G3231">
        <v>2.0299999999999998</v>
      </c>
      <c r="H3231" t="s">
        <v>1661</v>
      </c>
      <c r="I3231" t="s">
        <v>1676</v>
      </c>
      <c r="J3231" t="s">
        <v>1668</v>
      </c>
      <c r="K3231" t="s">
        <v>1669</v>
      </c>
      <c r="L3231" t="s">
        <v>1670</v>
      </c>
      <c r="M3231" s="86">
        <v>41257</v>
      </c>
    </row>
    <row r="3232" spans="1:13" x14ac:dyDescent="0.2">
      <c r="A3232">
        <v>58470</v>
      </c>
      <c r="B3232" s="86">
        <v>40702</v>
      </c>
      <c r="C3232" t="s">
        <v>1659</v>
      </c>
      <c r="D3232">
        <v>45</v>
      </c>
      <c r="E3232">
        <v>854.14</v>
      </c>
      <c r="F3232" t="s">
        <v>1660</v>
      </c>
      <c r="G3232">
        <v>9.0299999999999994</v>
      </c>
      <c r="H3232" t="s">
        <v>1654</v>
      </c>
      <c r="I3232" t="s">
        <v>1662</v>
      </c>
      <c r="J3232" t="s">
        <v>1668</v>
      </c>
      <c r="K3232" t="s">
        <v>1679</v>
      </c>
      <c r="L3232" t="s">
        <v>1658</v>
      </c>
      <c r="M3232" s="86">
        <v>40704</v>
      </c>
    </row>
    <row r="3233" spans="1:13" x14ac:dyDescent="0.2">
      <c r="A3233">
        <v>8133</v>
      </c>
      <c r="B3233" s="86">
        <v>40600</v>
      </c>
      <c r="C3233" t="s">
        <v>1675</v>
      </c>
      <c r="D3233">
        <v>11</v>
      </c>
      <c r="E3233">
        <v>405.53</v>
      </c>
      <c r="F3233" t="s">
        <v>1660</v>
      </c>
      <c r="G3233">
        <v>5.09</v>
      </c>
      <c r="H3233" t="s">
        <v>1688</v>
      </c>
      <c r="I3233" t="s">
        <v>1667</v>
      </c>
      <c r="J3233" t="s">
        <v>1668</v>
      </c>
      <c r="K3233" t="s">
        <v>1679</v>
      </c>
      <c r="L3233" t="s">
        <v>1658</v>
      </c>
      <c r="M3233" s="86">
        <v>40601</v>
      </c>
    </row>
    <row r="3234" spans="1:13" x14ac:dyDescent="0.2">
      <c r="A3234">
        <v>12389</v>
      </c>
      <c r="B3234" s="86">
        <v>40029</v>
      </c>
      <c r="C3234" t="s">
        <v>1675</v>
      </c>
      <c r="D3234">
        <v>16</v>
      </c>
      <c r="E3234">
        <v>189.04</v>
      </c>
      <c r="F3234" t="s">
        <v>1660</v>
      </c>
      <c r="G3234">
        <v>8.6</v>
      </c>
      <c r="H3234" t="s">
        <v>1692</v>
      </c>
      <c r="I3234" t="s">
        <v>1667</v>
      </c>
      <c r="J3234" t="s">
        <v>1668</v>
      </c>
      <c r="K3234" t="s">
        <v>1694</v>
      </c>
      <c r="L3234" t="s">
        <v>1658</v>
      </c>
      <c r="M3234" s="86">
        <v>40030</v>
      </c>
    </row>
    <row r="3235" spans="1:13" x14ac:dyDescent="0.2">
      <c r="A3235">
        <v>69</v>
      </c>
      <c r="B3235" s="86">
        <v>39967</v>
      </c>
      <c r="C3235" t="s">
        <v>1666</v>
      </c>
      <c r="D3235">
        <v>28</v>
      </c>
      <c r="E3235">
        <v>51.53</v>
      </c>
      <c r="F3235" t="s">
        <v>1653</v>
      </c>
      <c r="G3235">
        <v>0.7</v>
      </c>
      <c r="H3235" t="s">
        <v>1688</v>
      </c>
      <c r="I3235" t="s">
        <v>1667</v>
      </c>
      <c r="J3235" t="s">
        <v>1668</v>
      </c>
      <c r="K3235" t="s">
        <v>1669</v>
      </c>
      <c r="L3235" t="s">
        <v>1670</v>
      </c>
      <c r="M3235" s="86">
        <v>39969</v>
      </c>
    </row>
    <row r="3236" spans="1:13" x14ac:dyDescent="0.2">
      <c r="A3236">
        <v>29988</v>
      </c>
      <c r="B3236" s="86">
        <v>39976</v>
      </c>
      <c r="C3236" t="s">
        <v>1659</v>
      </c>
      <c r="D3236">
        <v>12</v>
      </c>
      <c r="E3236">
        <v>5177.3999999999996</v>
      </c>
      <c r="F3236" t="s">
        <v>1672</v>
      </c>
      <c r="G3236">
        <v>49</v>
      </c>
      <c r="H3236" t="s">
        <v>1685</v>
      </c>
      <c r="I3236" t="s">
        <v>1667</v>
      </c>
      <c r="J3236" t="s">
        <v>1663</v>
      </c>
      <c r="K3236" t="s">
        <v>1686</v>
      </c>
      <c r="L3236" t="s">
        <v>1674</v>
      </c>
      <c r="M3236" s="86">
        <v>39978</v>
      </c>
    </row>
    <row r="3237" spans="1:13" x14ac:dyDescent="0.2">
      <c r="A3237">
        <v>2497</v>
      </c>
      <c r="B3237" s="86">
        <v>41147</v>
      </c>
      <c r="C3237" t="s">
        <v>1671</v>
      </c>
      <c r="D3237">
        <v>21</v>
      </c>
      <c r="E3237">
        <v>3629.1174999999998</v>
      </c>
      <c r="F3237" t="s">
        <v>1660</v>
      </c>
      <c r="G3237">
        <v>5.26</v>
      </c>
      <c r="H3237" t="s">
        <v>1690</v>
      </c>
      <c r="I3237" t="s">
        <v>1667</v>
      </c>
      <c r="J3237" t="s">
        <v>1663</v>
      </c>
      <c r="K3237" t="s">
        <v>1664</v>
      </c>
      <c r="L3237" t="s">
        <v>1658</v>
      </c>
      <c r="M3237" s="86">
        <v>41149</v>
      </c>
    </row>
    <row r="3238" spans="1:13" x14ac:dyDescent="0.2">
      <c r="A3238">
        <v>22849</v>
      </c>
      <c r="B3238" s="86">
        <v>40588</v>
      </c>
      <c r="C3238" t="s">
        <v>1666</v>
      </c>
      <c r="D3238">
        <v>27</v>
      </c>
      <c r="E3238">
        <v>304.98</v>
      </c>
      <c r="F3238" t="s">
        <v>1660</v>
      </c>
      <c r="G3238">
        <v>5.63</v>
      </c>
      <c r="H3238" t="s">
        <v>1661</v>
      </c>
      <c r="I3238" t="s">
        <v>1667</v>
      </c>
      <c r="J3238" t="s">
        <v>1668</v>
      </c>
      <c r="K3238" t="s">
        <v>1682</v>
      </c>
      <c r="L3238" t="s">
        <v>1658</v>
      </c>
      <c r="M3238" s="86">
        <v>40589</v>
      </c>
    </row>
    <row r="3239" spans="1:13" x14ac:dyDescent="0.2">
      <c r="A3239">
        <v>29826</v>
      </c>
      <c r="B3239" s="86">
        <v>40080</v>
      </c>
      <c r="C3239" t="s">
        <v>1671</v>
      </c>
      <c r="D3239">
        <v>9</v>
      </c>
      <c r="E3239">
        <v>157.63</v>
      </c>
      <c r="F3239" t="s">
        <v>1660</v>
      </c>
      <c r="G3239">
        <v>4</v>
      </c>
      <c r="H3239" t="s">
        <v>1654</v>
      </c>
      <c r="I3239" t="s">
        <v>1655</v>
      </c>
      <c r="J3239" t="s">
        <v>1663</v>
      </c>
      <c r="K3239" t="s">
        <v>1677</v>
      </c>
      <c r="L3239" t="s">
        <v>1658</v>
      </c>
      <c r="M3239" s="86">
        <v>40081</v>
      </c>
    </row>
    <row r="3240" spans="1:13" x14ac:dyDescent="0.2">
      <c r="A3240">
        <v>56646</v>
      </c>
      <c r="B3240" s="86">
        <v>40317</v>
      </c>
      <c r="C3240" t="s">
        <v>1671</v>
      </c>
      <c r="D3240">
        <v>41</v>
      </c>
      <c r="E3240">
        <v>4257.2759999999998</v>
      </c>
      <c r="F3240" t="s">
        <v>1660</v>
      </c>
      <c r="G3240">
        <v>2.5</v>
      </c>
      <c r="H3240" t="s">
        <v>1661</v>
      </c>
      <c r="I3240" t="s">
        <v>1676</v>
      </c>
      <c r="J3240" t="s">
        <v>1663</v>
      </c>
      <c r="K3240" t="s">
        <v>1664</v>
      </c>
      <c r="L3240" t="s">
        <v>1658</v>
      </c>
      <c r="M3240" s="86">
        <v>40318</v>
      </c>
    </row>
    <row r="3241" spans="1:13" x14ac:dyDescent="0.2">
      <c r="A3241">
        <v>13635</v>
      </c>
      <c r="B3241" s="86">
        <v>39934</v>
      </c>
      <c r="C3241" t="s">
        <v>1671</v>
      </c>
      <c r="D3241">
        <v>49</v>
      </c>
      <c r="E3241">
        <v>334.29</v>
      </c>
      <c r="F3241" t="s">
        <v>1660</v>
      </c>
      <c r="G3241">
        <v>7.37</v>
      </c>
      <c r="H3241" t="s">
        <v>1688</v>
      </c>
      <c r="I3241" t="s">
        <v>1676</v>
      </c>
      <c r="J3241" t="s">
        <v>1668</v>
      </c>
      <c r="K3241" t="s">
        <v>1679</v>
      </c>
      <c r="L3241" t="s">
        <v>1658</v>
      </c>
      <c r="M3241" s="86">
        <v>39936</v>
      </c>
    </row>
    <row r="3242" spans="1:13" x14ac:dyDescent="0.2">
      <c r="A3242">
        <v>58853</v>
      </c>
      <c r="B3242" s="86">
        <v>41042</v>
      </c>
      <c r="C3242" t="s">
        <v>1671</v>
      </c>
      <c r="D3242">
        <v>27</v>
      </c>
      <c r="E3242">
        <v>5307.5</v>
      </c>
      <c r="F3242" t="s">
        <v>1672</v>
      </c>
      <c r="G3242">
        <v>23.76</v>
      </c>
      <c r="H3242" t="s">
        <v>1661</v>
      </c>
      <c r="I3242" t="s">
        <v>1676</v>
      </c>
      <c r="J3242" t="s">
        <v>1656</v>
      </c>
      <c r="K3242" t="s">
        <v>1673</v>
      </c>
      <c r="L3242" t="s">
        <v>1674</v>
      </c>
      <c r="M3242" s="86">
        <v>41043</v>
      </c>
    </row>
    <row r="3243" spans="1:13" x14ac:dyDescent="0.2">
      <c r="A3243">
        <v>54051</v>
      </c>
      <c r="B3243" s="86">
        <v>40766</v>
      </c>
      <c r="C3243" t="s">
        <v>1675</v>
      </c>
      <c r="D3243">
        <v>23</v>
      </c>
      <c r="E3243">
        <v>3301.33</v>
      </c>
      <c r="F3243" t="s">
        <v>1672</v>
      </c>
      <c r="G3243">
        <v>36.090000000000003</v>
      </c>
      <c r="H3243" t="s">
        <v>1685</v>
      </c>
      <c r="I3243" t="s">
        <v>1667</v>
      </c>
      <c r="J3243" t="s">
        <v>1656</v>
      </c>
      <c r="K3243" t="s">
        <v>1701</v>
      </c>
      <c r="L3243" t="s">
        <v>1698</v>
      </c>
      <c r="M3243" s="86">
        <v>40768</v>
      </c>
    </row>
    <row r="3244" spans="1:13" x14ac:dyDescent="0.2">
      <c r="A3244">
        <v>26439</v>
      </c>
      <c r="B3244" s="86">
        <v>40801</v>
      </c>
      <c r="C3244" t="s">
        <v>1675</v>
      </c>
      <c r="D3244">
        <v>38</v>
      </c>
      <c r="E3244">
        <v>1230.83</v>
      </c>
      <c r="F3244" t="s">
        <v>1660</v>
      </c>
      <c r="G3244">
        <v>6.5</v>
      </c>
      <c r="H3244" t="s">
        <v>1688</v>
      </c>
      <c r="I3244" t="s">
        <v>1667</v>
      </c>
      <c r="J3244" t="s">
        <v>1663</v>
      </c>
      <c r="K3244" t="s">
        <v>1677</v>
      </c>
      <c r="L3244" t="s">
        <v>1658</v>
      </c>
      <c r="M3244" s="86">
        <v>40802</v>
      </c>
    </row>
    <row r="3245" spans="1:13" x14ac:dyDescent="0.2">
      <c r="A3245">
        <v>5347</v>
      </c>
      <c r="B3245" s="86">
        <v>40595</v>
      </c>
      <c r="C3245" t="s">
        <v>1675</v>
      </c>
      <c r="D3245">
        <v>7</v>
      </c>
      <c r="E3245">
        <v>525.55499999999995</v>
      </c>
      <c r="F3245" t="s">
        <v>1660</v>
      </c>
      <c r="G3245">
        <v>1.25</v>
      </c>
      <c r="H3245" t="s">
        <v>1685</v>
      </c>
      <c r="I3245" t="s">
        <v>1667</v>
      </c>
      <c r="J3245" t="s">
        <v>1663</v>
      </c>
      <c r="K3245" t="s">
        <v>1664</v>
      </c>
      <c r="L3245" t="s">
        <v>1680</v>
      </c>
      <c r="M3245" s="86">
        <v>40597</v>
      </c>
    </row>
    <row r="3246" spans="1:13" x14ac:dyDescent="0.2">
      <c r="A3246">
        <v>19841</v>
      </c>
      <c r="B3246" s="86">
        <v>40538</v>
      </c>
      <c r="C3246" t="s">
        <v>1652</v>
      </c>
      <c r="D3246">
        <v>17</v>
      </c>
      <c r="E3246">
        <v>213.06</v>
      </c>
      <c r="F3246" t="s">
        <v>1660</v>
      </c>
      <c r="G3246">
        <v>5.81</v>
      </c>
      <c r="H3246" t="s">
        <v>1683</v>
      </c>
      <c r="I3246" t="s">
        <v>1667</v>
      </c>
      <c r="J3246" t="s">
        <v>1668</v>
      </c>
      <c r="K3246" t="s">
        <v>1669</v>
      </c>
      <c r="L3246" t="s">
        <v>1680</v>
      </c>
      <c r="M3246" s="86">
        <v>40565</v>
      </c>
    </row>
    <row r="3247" spans="1:13" x14ac:dyDescent="0.2">
      <c r="A3247">
        <v>28161</v>
      </c>
      <c r="B3247" s="86">
        <v>39979</v>
      </c>
      <c r="C3247" t="s">
        <v>1666</v>
      </c>
      <c r="D3247">
        <v>15</v>
      </c>
      <c r="E3247">
        <v>5028.3100000000004</v>
      </c>
      <c r="F3247" t="s">
        <v>1672</v>
      </c>
      <c r="G3247">
        <v>30</v>
      </c>
      <c r="H3247" t="s">
        <v>1683</v>
      </c>
      <c r="I3247" t="s">
        <v>1655</v>
      </c>
      <c r="J3247" t="s">
        <v>1656</v>
      </c>
      <c r="K3247" t="s">
        <v>1673</v>
      </c>
      <c r="L3247" t="s">
        <v>1674</v>
      </c>
      <c r="M3247" s="86">
        <v>39981</v>
      </c>
    </row>
    <row r="3248" spans="1:13" x14ac:dyDescent="0.2">
      <c r="A3248">
        <v>2309</v>
      </c>
      <c r="B3248" s="86">
        <v>40789</v>
      </c>
      <c r="C3248" t="s">
        <v>1652</v>
      </c>
      <c r="D3248">
        <v>7</v>
      </c>
      <c r="E3248">
        <v>27.01</v>
      </c>
      <c r="F3248" t="s">
        <v>1660</v>
      </c>
      <c r="G3248">
        <v>1.49</v>
      </c>
      <c r="H3248" t="s">
        <v>1681</v>
      </c>
      <c r="I3248" t="s">
        <v>1655</v>
      </c>
      <c r="J3248" t="s">
        <v>1668</v>
      </c>
      <c r="K3248" t="s">
        <v>1682</v>
      </c>
      <c r="L3248" t="s">
        <v>1658</v>
      </c>
      <c r="M3248" s="86">
        <v>40791</v>
      </c>
    </row>
    <row r="3249" spans="1:13" x14ac:dyDescent="0.2">
      <c r="A3249">
        <v>20451</v>
      </c>
      <c r="B3249" s="86">
        <v>41054</v>
      </c>
      <c r="C3249" t="s">
        <v>1671</v>
      </c>
      <c r="D3249">
        <v>6</v>
      </c>
      <c r="E3249">
        <v>53.72</v>
      </c>
      <c r="F3249" t="s">
        <v>1660</v>
      </c>
      <c r="G3249">
        <v>2.0099999999999998</v>
      </c>
      <c r="H3249" t="s">
        <v>1661</v>
      </c>
      <c r="I3249" t="s">
        <v>1667</v>
      </c>
      <c r="J3249" t="s">
        <v>1668</v>
      </c>
      <c r="K3249" t="s">
        <v>1679</v>
      </c>
      <c r="L3249" t="s">
        <v>1670</v>
      </c>
      <c r="M3249" s="86">
        <v>41056</v>
      </c>
    </row>
    <row r="3250" spans="1:13" x14ac:dyDescent="0.2">
      <c r="A3250">
        <v>22663</v>
      </c>
      <c r="B3250" s="86">
        <v>40919</v>
      </c>
      <c r="C3250" t="s">
        <v>1652</v>
      </c>
      <c r="D3250">
        <v>35</v>
      </c>
      <c r="E3250">
        <v>9843.11</v>
      </c>
      <c r="F3250" t="s">
        <v>1672</v>
      </c>
      <c r="G3250">
        <v>57</v>
      </c>
      <c r="H3250" t="s">
        <v>1690</v>
      </c>
      <c r="I3250" t="s">
        <v>1667</v>
      </c>
      <c r="J3250" t="s">
        <v>1656</v>
      </c>
      <c r="K3250" t="s">
        <v>1673</v>
      </c>
      <c r="L3250" t="s">
        <v>1674</v>
      </c>
      <c r="M3250" s="86">
        <v>40919</v>
      </c>
    </row>
    <row r="3251" spans="1:13" x14ac:dyDescent="0.2">
      <c r="A3251">
        <v>21927</v>
      </c>
      <c r="B3251" s="86">
        <v>40887</v>
      </c>
      <c r="C3251" t="s">
        <v>1659</v>
      </c>
      <c r="D3251">
        <v>23</v>
      </c>
      <c r="E3251">
        <v>8225.24</v>
      </c>
      <c r="F3251" t="s">
        <v>1672</v>
      </c>
      <c r="G3251">
        <v>30</v>
      </c>
      <c r="H3251" t="s">
        <v>1681</v>
      </c>
      <c r="I3251" t="s">
        <v>1676</v>
      </c>
      <c r="J3251" t="s">
        <v>1656</v>
      </c>
      <c r="K3251" t="s">
        <v>1673</v>
      </c>
      <c r="L3251" t="s">
        <v>1674</v>
      </c>
      <c r="M3251" s="86">
        <v>40888</v>
      </c>
    </row>
    <row r="3252" spans="1:13" x14ac:dyDescent="0.2">
      <c r="A3252">
        <v>53283</v>
      </c>
      <c r="B3252" s="86">
        <v>40844</v>
      </c>
      <c r="C3252" t="s">
        <v>1659</v>
      </c>
      <c r="D3252">
        <v>2</v>
      </c>
      <c r="E3252">
        <v>25.07</v>
      </c>
      <c r="F3252" t="s">
        <v>1660</v>
      </c>
      <c r="G3252">
        <v>5.76</v>
      </c>
      <c r="H3252" t="s">
        <v>1654</v>
      </c>
      <c r="I3252" t="s">
        <v>1676</v>
      </c>
      <c r="J3252" t="s">
        <v>1663</v>
      </c>
      <c r="K3252" t="s">
        <v>1695</v>
      </c>
      <c r="L3252" t="s">
        <v>1665</v>
      </c>
      <c r="M3252" s="86">
        <v>40845</v>
      </c>
    </row>
    <row r="3253" spans="1:13" x14ac:dyDescent="0.2">
      <c r="A3253">
        <v>18593</v>
      </c>
      <c r="B3253" s="86">
        <v>40808</v>
      </c>
      <c r="C3253" t="s">
        <v>1659</v>
      </c>
      <c r="D3253">
        <v>23</v>
      </c>
      <c r="E3253">
        <v>6572.04</v>
      </c>
      <c r="F3253" t="s">
        <v>1660</v>
      </c>
      <c r="G3253">
        <v>7.18</v>
      </c>
      <c r="H3253" t="s">
        <v>1685</v>
      </c>
      <c r="I3253" t="s">
        <v>1667</v>
      </c>
      <c r="J3253" t="s">
        <v>1663</v>
      </c>
      <c r="K3253" t="s">
        <v>1677</v>
      </c>
      <c r="L3253" t="s">
        <v>1658</v>
      </c>
      <c r="M3253" s="86">
        <v>40809</v>
      </c>
    </row>
    <row r="3254" spans="1:13" x14ac:dyDescent="0.2">
      <c r="A3254">
        <v>41765</v>
      </c>
      <c r="B3254" s="86">
        <v>40156</v>
      </c>
      <c r="C3254" t="s">
        <v>1675</v>
      </c>
      <c r="D3254">
        <v>41</v>
      </c>
      <c r="E3254">
        <v>204.99</v>
      </c>
      <c r="F3254" t="s">
        <v>1660</v>
      </c>
      <c r="G3254">
        <v>4.95</v>
      </c>
      <c r="H3254" t="s">
        <v>1661</v>
      </c>
      <c r="I3254" t="s">
        <v>1676</v>
      </c>
      <c r="J3254" t="s">
        <v>1668</v>
      </c>
      <c r="K3254" t="s">
        <v>1682</v>
      </c>
      <c r="L3254" t="s">
        <v>1658</v>
      </c>
      <c r="M3254" s="86">
        <v>40158</v>
      </c>
    </row>
    <row r="3255" spans="1:13" x14ac:dyDescent="0.2">
      <c r="A3255">
        <v>44613</v>
      </c>
      <c r="B3255" s="86">
        <v>40420</v>
      </c>
      <c r="C3255" t="s">
        <v>1659</v>
      </c>
      <c r="D3255">
        <v>17</v>
      </c>
      <c r="E3255">
        <v>120.751</v>
      </c>
      <c r="F3255" t="s">
        <v>1660</v>
      </c>
      <c r="G3255">
        <v>5.03</v>
      </c>
      <c r="H3255" t="s">
        <v>1688</v>
      </c>
      <c r="I3255" t="s">
        <v>1662</v>
      </c>
      <c r="J3255" t="s">
        <v>1663</v>
      </c>
      <c r="K3255" t="s">
        <v>1664</v>
      </c>
      <c r="L3255" t="s">
        <v>1665</v>
      </c>
      <c r="M3255" s="86">
        <v>40421</v>
      </c>
    </row>
    <row r="3256" spans="1:13" x14ac:dyDescent="0.2">
      <c r="A3256">
        <v>36708</v>
      </c>
      <c r="B3256" s="86">
        <v>40805</v>
      </c>
      <c r="C3256" t="s">
        <v>1666</v>
      </c>
      <c r="D3256">
        <v>25</v>
      </c>
      <c r="E3256">
        <v>2614.3705</v>
      </c>
      <c r="F3256" t="s">
        <v>1660</v>
      </c>
      <c r="G3256">
        <v>7.69</v>
      </c>
      <c r="H3256" t="s">
        <v>1688</v>
      </c>
      <c r="I3256" t="s">
        <v>1667</v>
      </c>
      <c r="J3256" t="s">
        <v>1663</v>
      </c>
      <c r="K3256" t="s">
        <v>1664</v>
      </c>
      <c r="L3256" t="s">
        <v>1658</v>
      </c>
      <c r="M3256" s="86">
        <v>40807</v>
      </c>
    </row>
    <row r="3257" spans="1:13" x14ac:dyDescent="0.2">
      <c r="A3257">
        <v>41888</v>
      </c>
      <c r="B3257" s="86">
        <v>39872</v>
      </c>
      <c r="C3257" t="s">
        <v>1652</v>
      </c>
      <c r="D3257">
        <v>18</v>
      </c>
      <c r="E3257">
        <v>1979.47</v>
      </c>
      <c r="F3257" t="s">
        <v>1660</v>
      </c>
      <c r="G3257">
        <v>9.07</v>
      </c>
      <c r="H3257" t="s">
        <v>1654</v>
      </c>
      <c r="I3257" t="s">
        <v>1667</v>
      </c>
      <c r="J3257" t="s">
        <v>1668</v>
      </c>
      <c r="K3257" t="s">
        <v>1682</v>
      </c>
      <c r="L3257" t="s">
        <v>1658</v>
      </c>
      <c r="M3257" s="86">
        <v>39881</v>
      </c>
    </row>
    <row r="3258" spans="1:13" x14ac:dyDescent="0.2">
      <c r="A3258">
        <v>31111</v>
      </c>
      <c r="B3258" s="86">
        <v>40049</v>
      </c>
      <c r="C3258" t="s">
        <v>1666</v>
      </c>
      <c r="D3258">
        <v>27</v>
      </c>
      <c r="E3258">
        <v>217.93</v>
      </c>
      <c r="F3258" t="s">
        <v>1660</v>
      </c>
      <c r="G3258">
        <v>5.83</v>
      </c>
      <c r="H3258" t="s">
        <v>1678</v>
      </c>
      <c r="I3258" t="s">
        <v>1667</v>
      </c>
      <c r="J3258" t="s">
        <v>1668</v>
      </c>
      <c r="K3258" t="s">
        <v>1679</v>
      </c>
      <c r="L3258" t="s">
        <v>1670</v>
      </c>
      <c r="M3258" s="86">
        <v>40051</v>
      </c>
    </row>
    <row r="3259" spans="1:13" x14ac:dyDescent="0.2">
      <c r="A3259">
        <v>38976</v>
      </c>
      <c r="B3259" s="86">
        <v>40537</v>
      </c>
      <c r="C3259" t="s">
        <v>1671</v>
      </c>
      <c r="D3259">
        <v>46</v>
      </c>
      <c r="E3259">
        <v>944.76</v>
      </c>
      <c r="F3259" t="s">
        <v>1660</v>
      </c>
      <c r="G3259">
        <v>8.68</v>
      </c>
      <c r="H3259" t="s">
        <v>1683</v>
      </c>
      <c r="I3259" t="s">
        <v>1667</v>
      </c>
      <c r="J3259" t="s">
        <v>1668</v>
      </c>
      <c r="K3259" t="s">
        <v>1679</v>
      </c>
      <c r="L3259" t="s">
        <v>1658</v>
      </c>
      <c r="M3259" s="86">
        <v>40539</v>
      </c>
    </row>
    <row r="3260" spans="1:13" x14ac:dyDescent="0.2">
      <c r="A3260">
        <v>17735</v>
      </c>
      <c r="B3260" s="86">
        <v>41102</v>
      </c>
      <c r="C3260" t="s">
        <v>1652</v>
      </c>
      <c r="D3260">
        <v>45</v>
      </c>
      <c r="E3260">
        <v>311.64999999999998</v>
      </c>
      <c r="F3260" t="s">
        <v>1660</v>
      </c>
      <c r="G3260">
        <v>5.48</v>
      </c>
      <c r="H3260" t="s">
        <v>1661</v>
      </c>
      <c r="I3260" t="s">
        <v>1655</v>
      </c>
      <c r="J3260" t="s">
        <v>1668</v>
      </c>
      <c r="K3260" t="s">
        <v>1682</v>
      </c>
      <c r="L3260" t="s">
        <v>1658</v>
      </c>
      <c r="M3260" s="86">
        <v>41107</v>
      </c>
    </row>
    <row r="3261" spans="1:13" x14ac:dyDescent="0.2">
      <c r="A3261">
        <v>10535</v>
      </c>
      <c r="B3261" s="86">
        <v>40690</v>
      </c>
      <c r="C3261" t="s">
        <v>1652</v>
      </c>
      <c r="D3261">
        <v>25</v>
      </c>
      <c r="E3261">
        <v>854.88</v>
      </c>
      <c r="F3261" t="s">
        <v>1660</v>
      </c>
      <c r="G3261">
        <v>19.989999999999998</v>
      </c>
      <c r="H3261" t="s">
        <v>1678</v>
      </c>
      <c r="I3261" t="s">
        <v>1667</v>
      </c>
      <c r="J3261" t="s">
        <v>1656</v>
      </c>
      <c r="K3261" t="s">
        <v>1657</v>
      </c>
      <c r="L3261" t="s">
        <v>1658</v>
      </c>
      <c r="M3261" s="86">
        <v>40692</v>
      </c>
    </row>
    <row r="3262" spans="1:13" x14ac:dyDescent="0.2">
      <c r="A3262">
        <v>26145</v>
      </c>
      <c r="B3262" s="86">
        <v>40728</v>
      </c>
      <c r="C3262" t="s">
        <v>1652</v>
      </c>
      <c r="D3262">
        <v>27</v>
      </c>
      <c r="E3262">
        <v>735.09</v>
      </c>
      <c r="F3262" t="s">
        <v>1660</v>
      </c>
      <c r="G3262">
        <v>7.87</v>
      </c>
      <c r="H3262" t="s">
        <v>1661</v>
      </c>
      <c r="I3262" t="s">
        <v>1667</v>
      </c>
      <c r="J3262" t="s">
        <v>1656</v>
      </c>
      <c r="K3262" t="s">
        <v>1657</v>
      </c>
      <c r="L3262" t="s">
        <v>1658</v>
      </c>
      <c r="M3262" s="86">
        <v>40730</v>
      </c>
    </row>
    <row r="3263" spans="1:13" x14ac:dyDescent="0.2">
      <c r="A3263">
        <v>48576</v>
      </c>
      <c r="B3263" s="86">
        <v>41244</v>
      </c>
      <c r="C3263" t="s">
        <v>1666</v>
      </c>
      <c r="D3263">
        <v>47</v>
      </c>
      <c r="E3263">
        <v>316.68</v>
      </c>
      <c r="F3263" t="s">
        <v>1660</v>
      </c>
      <c r="G3263">
        <v>7.49</v>
      </c>
      <c r="H3263" t="s">
        <v>1661</v>
      </c>
      <c r="I3263" t="s">
        <v>1676</v>
      </c>
      <c r="J3263" t="s">
        <v>1668</v>
      </c>
      <c r="K3263" t="s">
        <v>1679</v>
      </c>
      <c r="L3263" t="s">
        <v>1658</v>
      </c>
      <c r="M3263" s="86">
        <v>41246</v>
      </c>
    </row>
    <row r="3264" spans="1:13" x14ac:dyDescent="0.2">
      <c r="A3264">
        <v>43013</v>
      </c>
      <c r="B3264" s="86">
        <v>40655</v>
      </c>
      <c r="C3264" t="s">
        <v>1652</v>
      </c>
      <c r="D3264">
        <v>43</v>
      </c>
      <c r="E3264">
        <v>1438.33</v>
      </c>
      <c r="F3264" t="s">
        <v>1660</v>
      </c>
      <c r="G3264">
        <v>8.2200000000000006</v>
      </c>
      <c r="H3264" t="s">
        <v>1654</v>
      </c>
      <c r="I3264" t="s">
        <v>1676</v>
      </c>
      <c r="J3264" t="s">
        <v>1668</v>
      </c>
      <c r="K3264" t="s">
        <v>1694</v>
      </c>
      <c r="L3264" t="s">
        <v>1658</v>
      </c>
      <c r="M3264" s="86">
        <v>40660</v>
      </c>
    </row>
    <row r="3265" spans="1:13" x14ac:dyDescent="0.2">
      <c r="A3265">
        <v>11682</v>
      </c>
      <c r="B3265" s="86">
        <v>40363</v>
      </c>
      <c r="C3265" t="s">
        <v>1652</v>
      </c>
      <c r="D3265">
        <v>5</v>
      </c>
      <c r="E3265">
        <v>102.18</v>
      </c>
      <c r="F3265" t="s">
        <v>1660</v>
      </c>
      <c r="G3265">
        <v>4</v>
      </c>
      <c r="H3265" t="s">
        <v>1681</v>
      </c>
      <c r="I3265" t="s">
        <v>1676</v>
      </c>
      <c r="J3265" t="s">
        <v>1663</v>
      </c>
      <c r="K3265" t="s">
        <v>1677</v>
      </c>
      <c r="L3265" t="s">
        <v>1658</v>
      </c>
      <c r="M3265" s="86">
        <v>40370</v>
      </c>
    </row>
    <row r="3266" spans="1:13" x14ac:dyDescent="0.2">
      <c r="A3266">
        <v>39749</v>
      </c>
      <c r="B3266" s="86">
        <v>40356</v>
      </c>
      <c r="C3266" t="s">
        <v>1659</v>
      </c>
      <c r="D3266">
        <v>14</v>
      </c>
      <c r="E3266">
        <v>125.31</v>
      </c>
      <c r="F3266" t="s">
        <v>1660</v>
      </c>
      <c r="G3266">
        <v>4.95</v>
      </c>
      <c r="H3266" t="s">
        <v>1661</v>
      </c>
      <c r="I3266" t="s">
        <v>1655</v>
      </c>
      <c r="J3266" t="s">
        <v>1656</v>
      </c>
      <c r="K3266" t="s">
        <v>1657</v>
      </c>
      <c r="L3266" t="s">
        <v>1658</v>
      </c>
      <c r="M3266" s="86">
        <v>40358</v>
      </c>
    </row>
    <row r="3267" spans="1:13" x14ac:dyDescent="0.2">
      <c r="A3267">
        <v>56900</v>
      </c>
      <c r="B3267" s="86">
        <v>40873</v>
      </c>
      <c r="C3267" t="s">
        <v>1666</v>
      </c>
      <c r="D3267">
        <v>16</v>
      </c>
      <c r="E3267">
        <v>54.32</v>
      </c>
      <c r="F3267" t="s">
        <v>1660</v>
      </c>
      <c r="G3267">
        <v>0.7</v>
      </c>
      <c r="H3267" t="s">
        <v>1692</v>
      </c>
      <c r="I3267" t="s">
        <v>1662</v>
      </c>
      <c r="J3267" t="s">
        <v>1668</v>
      </c>
      <c r="K3267" t="s">
        <v>1700</v>
      </c>
      <c r="L3267" t="s">
        <v>1670</v>
      </c>
      <c r="M3267" s="86">
        <v>40875</v>
      </c>
    </row>
    <row r="3268" spans="1:13" x14ac:dyDescent="0.2">
      <c r="A3268">
        <v>20518</v>
      </c>
      <c r="B3268" s="86">
        <v>40091</v>
      </c>
      <c r="C3268" t="s">
        <v>1671</v>
      </c>
      <c r="D3268">
        <v>49</v>
      </c>
      <c r="E3268">
        <v>8252.3610000000008</v>
      </c>
      <c r="F3268" t="s">
        <v>1660</v>
      </c>
      <c r="G3268">
        <v>4.2</v>
      </c>
      <c r="H3268" t="s">
        <v>1683</v>
      </c>
      <c r="I3268" t="s">
        <v>1667</v>
      </c>
      <c r="J3268" t="s">
        <v>1663</v>
      </c>
      <c r="K3268" t="s">
        <v>1664</v>
      </c>
      <c r="L3268" t="s">
        <v>1658</v>
      </c>
      <c r="M3268" s="86">
        <v>40092</v>
      </c>
    </row>
    <row r="3269" spans="1:13" x14ac:dyDescent="0.2">
      <c r="A3269">
        <v>21602</v>
      </c>
      <c r="B3269" s="86">
        <v>39995</v>
      </c>
      <c r="C3269" t="s">
        <v>1671</v>
      </c>
      <c r="D3269">
        <v>6</v>
      </c>
      <c r="E3269">
        <v>2170.61</v>
      </c>
      <c r="F3269" t="s">
        <v>1672</v>
      </c>
      <c r="G3269">
        <v>40.19</v>
      </c>
      <c r="H3269" t="s">
        <v>1688</v>
      </c>
      <c r="I3269" t="s">
        <v>1662</v>
      </c>
      <c r="J3269" t="s">
        <v>1656</v>
      </c>
      <c r="K3269" t="s">
        <v>1691</v>
      </c>
      <c r="L3269" t="s">
        <v>1698</v>
      </c>
      <c r="M3269" s="86">
        <v>39998</v>
      </c>
    </row>
    <row r="3270" spans="1:13" x14ac:dyDescent="0.2">
      <c r="A3270">
        <v>39367</v>
      </c>
      <c r="B3270" s="86">
        <v>40031</v>
      </c>
      <c r="C3270" t="s">
        <v>1671</v>
      </c>
      <c r="D3270">
        <v>30</v>
      </c>
      <c r="E3270">
        <v>139.59</v>
      </c>
      <c r="F3270" t="s">
        <v>1660</v>
      </c>
      <c r="G3270">
        <v>2.5</v>
      </c>
      <c r="H3270" t="s">
        <v>1654</v>
      </c>
      <c r="I3270" t="s">
        <v>1662</v>
      </c>
      <c r="J3270" t="s">
        <v>1668</v>
      </c>
      <c r="K3270" t="s">
        <v>1696</v>
      </c>
      <c r="L3270" t="s">
        <v>1658</v>
      </c>
      <c r="M3270" s="86">
        <v>40033</v>
      </c>
    </row>
    <row r="3271" spans="1:13" x14ac:dyDescent="0.2">
      <c r="A3271">
        <v>32835</v>
      </c>
      <c r="B3271" s="86">
        <v>41097</v>
      </c>
      <c r="C3271" t="s">
        <v>1675</v>
      </c>
      <c r="D3271">
        <v>15</v>
      </c>
      <c r="E3271">
        <v>572.4325</v>
      </c>
      <c r="F3271" t="s">
        <v>1660</v>
      </c>
      <c r="G3271">
        <v>4.99</v>
      </c>
      <c r="H3271" t="s">
        <v>1689</v>
      </c>
      <c r="I3271" t="s">
        <v>1667</v>
      </c>
      <c r="J3271" t="s">
        <v>1663</v>
      </c>
      <c r="K3271" t="s">
        <v>1664</v>
      </c>
      <c r="L3271" t="s">
        <v>1658</v>
      </c>
      <c r="M3271" s="86">
        <v>41099</v>
      </c>
    </row>
    <row r="3272" spans="1:13" x14ac:dyDescent="0.2">
      <c r="A3272">
        <v>54020</v>
      </c>
      <c r="B3272" s="86">
        <v>40939</v>
      </c>
      <c r="C3272" t="s">
        <v>1652</v>
      </c>
      <c r="D3272">
        <v>43</v>
      </c>
      <c r="E3272">
        <v>270.56</v>
      </c>
      <c r="F3272" t="s">
        <v>1660</v>
      </c>
      <c r="G3272">
        <v>6.86</v>
      </c>
      <c r="H3272" t="s">
        <v>1683</v>
      </c>
      <c r="I3272" t="s">
        <v>1667</v>
      </c>
      <c r="J3272" t="s">
        <v>1668</v>
      </c>
      <c r="K3272" t="s">
        <v>1679</v>
      </c>
      <c r="L3272" t="s">
        <v>1658</v>
      </c>
      <c r="M3272" s="86">
        <v>40944</v>
      </c>
    </row>
    <row r="3273" spans="1:13" x14ac:dyDescent="0.2">
      <c r="A3273">
        <v>58884</v>
      </c>
      <c r="B3273" s="86">
        <v>40623</v>
      </c>
      <c r="C3273" t="s">
        <v>1652</v>
      </c>
      <c r="D3273">
        <v>29</v>
      </c>
      <c r="E3273">
        <v>87.68</v>
      </c>
      <c r="F3273" t="s">
        <v>1660</v>
      </c>
      <c r="G3273">
        <v>0.99</v>
      </c>
      <c r="H3273" t="s">
        <v>1692</v>
      </c>
      <c r="I3273" t="s">
        <v>1667</v>
      </c>
      <c r="J3273" t="s">
        <v>1668</v>
      </c>
      <c r="K3273" t="s">
        <v>1697</v>
      </c>
      <c r="L3273" t="s">
        <v>1658</v>
      </c>
      <c r="M3273" s="86">
        <v>40628</v>
      </c>
    </row>
    <row r="3274" spans="1:13" x14ac:dyDescent="0.2">
      <c r="A3274">
        <v>12258</v>
      </c>
      <c r="B3274" s="86">
        <v>40147</v>
      </c>
      <c r="C3274" t="s">
        <v>1652</v>
      </c>
      <c r="D3274">
        <v>27</v>
      </c>
      <c r="E3274">
        <v>113.4</v>
      </c>
      <c r="F3274" t="s">
        <v>1653</v>
      </c>
      <c r="G3274">
        <v>2</v>
      </c>
      <c r="H3274" t="s">
        <v>1661</v>
      </c>
      <c r="I3274" t="s">
        <v>1676</v>
      </c>
      <c r="J3274" t="s">
        <v>1668</v>
      </c>
      <c r="K3274" t="s">
        <v>1700</v>
      </c>
      <c r="L3274" t="s">
        <v>1670</v>
      </c>
      <c r="M3274" s="86">
        <v>40154</v>
      </c>
    </row>
    <row r="3275" spans="1:13" x14ac:dyDescent="0.2">
      <c r="A3275">
        <v>12224</v>
      </c>
      <c r="B3275" s="86">
        <v>40159</v>
      </c>
      <c r="C3275" t="s">
        <v>1659</v>
      </c>
      <c r="D3275">
        <v>29</v>
      </c>
      <c r="E3275">
        <v>842.61350000000004</v>
      </c>
      <c r="F3275" t="s">
        <v>1660</v>
      </c>
      <c r="G3275">
        <v>5</v>
      </c>
      <c r="H3275" t="s">
        <v>1661</v>
      </c>
      <c r="I3275" t="s">
        <v>1655</v>
      </c>
      <c r="J3275" t="s">
        <v>1663</v>
      </c>
      <c r="K3275" t="s">
        <v>1664</v>
      </c>
      <c r="L3275" t="s">
        <v>1670</v>
      </c>
      <c r="M3275" s="86">
        <v>40159</v>
      </c>
    </row>
    <row r="3276" spans="1:13" x14ac:dyDescent="0.2">
      <c r="A3276">
        <v>32129</v>
      </c>
      <c r="B3276" s="86">
        <v>40726</v>
      </c>
      <c r="C3276" t="s">
        <v>1671</v>
      </c>
      <c r="D3276">
        <v>4</v>
      </c>
      <c r="E3276">
        <v>8467.68</v>
      </c>
      <c r="F3276" t="s">
        <v>1672</v>
      </c>
      <c r="G3276">
        <v>14.7</v>
      </c>
      <c r="H3276" t="s">
        <v>1654</v>
      </c>
      <c r="I3276" t="s">
        <v>1655</v>
      </c>
      <c r="J3276" t="s">
        <v>1663</v>
      </c>
      <c r="K3276" t="s">
        <v>1695</v>
      </c>
      <c r="L3276" t="s">
        <v>1674</v>
      </c>
      <c r="M3276" s="86">
        <v>40728</v>
      </c>
    </row>
    <row r="3277" spans="1:13" x14ac:dyDescent="0.2">
      <c r="A3277">
        <v>16320</v>
      </c>
      <c r="B3277" s="86">
        <v>40836</v>
      </c>
      <c r="C3277" t="s">
        <v>1666</v>
      </c>
      <c r="D3277">
        <v>17</v>
      </c>
      <c r="E3277">
        <v>1856.9694999999999</v>
      </c>
      <c r="F3277" t="s">
        <v>1660</v>
      </c>
      <c r="G3277">
        <v>8.08</v>
      </c>
      <c r="H3277" t="s">
        <v>1689</v>
      </c>
      <c r="I3277" t="s">
        <v>1662</v>
      </c>
      <c r="J3277" t="s">
        <v>1663</v>
      </c>
      <c r="K3277" t="s">
        <v>1664</v>
      </c>
      <c r="L3277" t="s">
        <v>1658</v>
      </c>
      <c r="M3277" s="86">
        <v>40838</v>
      </c>
    </row>
    <row r="3278" spans="1:13" x14ac:dyDescent="0.2">
      <c r="A3278">
        <v>5858</v>
      </c>
      <c r="B3278" s="86">
        <v>41103</v>
      </c>
      <c r="C3278" t="s">
        <v>1666</v>
      </c>
      <c r="D3278">
        <v>48</v>
      </c>
      <c r="E3278">
        <v>2531.66</v>
      </c>
      <c r="F3278" t="s">
        <v>1660</v>
      </c>
      <c r="G3278">
        <v>13.66</v>
      </c>
      <c r="H3278" t="s">
        <v>1685</v>
      </c>
      <c r="I3278" t="s">
        <v>1662</v>
      </c>
      <c r="J3278" t="s">
        <v>1668</v>
      </c>
      <c r="K3278" t="s">
        <v>1702</v>
      </c>
      <c r="L3278" t="s">
        <v>1658</v>
      </c>
      <c r="M3278" s="86">
        <v>41105</v>
      </c>
    </row>
    <row r="3279" spans="1:13" x14ac:dyDescent="0.2">
      <c r="A3279">
        <v>26310</v>
      </c>
      <c r="B3279" s="86">
        <v>41119</v>
      </c>
      <c r="C3279" t="s">
        <v>1666</v>
      </c>
      <c r="D3279">
        <v>5</v>
      </c>
      <c r="E3279">
        <v>77.41</v>
      </c>
      <c r="F3279" t="s">
        <v>1660</v>
      </c>
      <c r="G3279">
        <v>1.39</v>
      </c>
      <c r="H3279" t="s">
        <v>1688</v>
      </c>
      <c r="I3279" t="s">
        <v>1667</v>
      </c>
      <c r="J3279" t="s">
        <v>1668</v>
      </c>
      <c r="K3279" t="s">
        <v>1696</v>
      </c>
      <c r="L3279" t="s">
        <v>1658</v>
      </c>
      <c r="M3279" s="86">
        <v>41121</v>
      </c>
    </row>
    <row r="3280" spans="1:13" x14ac:dyDescent="0.2">
      <c r="A3280">
        <v>29185</v>
      </c>
      <c r="B3280" s="86">
        <v>40198</v>
      </c>
      <c r="C3280" t="s">
        <v>1659</v>
      </c>
      <c r="D3280">
        <v>8</v>
      </c>
      <c r="E3280">
        <v>468.49</v>
      </c>
      <c r="F3280" t="s">
        <v>1660</v>
      </c>
      <c r="G3280">
        <v>13.22</v>
      </c>
      <c r="H3280" t="s">
        <v>1654</v>
      </c>
      <c r="I3280" t="s">
        <v>1667</v>
      </c>
      <c r="J3280" t="s">
        <v>1668</v>
      </c>
      <c r="K3280" t="s">
        <v>1702</v>
      </c>
      <c r="L3280" t="s">
        <v>1658</v>
      </c>
      <c r="M3280" s="86">
        <v>40199</v>
      </c>
    </row>
    <row r="3281" spans="1:13" x14ac:dyDescent="0.2">
      <c r="A3281">
        <v>12258</v>
      </c>
      <c r="B3281" s="86">
        <v>40147</v>
      </c>
      <c r="C3281" t="s">
        <v>1652</v>
      </c>
      <c r="D3281">
        <v>3</v>
      </c>
      <c r="E3281">
        <v>561.65</v>
      </c>
      <c r="F3281" t="s">
        <v>1672</v>
      </c>
      <c r="G3281">
        <v>30</v>
      </c>
      <c r="H3281" t="s">
        <v>1661</v>
      </c>
      <c r="I3281" t="s">
        <v>1676</v>
      </c>
      <c r="J3281" t="s">
        <v>1656</v>
      </c>
      <c r="K3281" t="s">
        <v>1673</v>
      </c>
      <c r="L3281" t="s">
        <v>1674</v>
      </c>
      <c r="M3281" s="86">
        <v>40147</v>
      </c>
    </row>
    <row r="3282" spans="1:13" x14ac:dyDescent="0.2">
      <c r="A3282">
        <v>17959</v>
      </c>
      <c r="B3282" s="86">
        <v>41161</v>
      </c>
      <c r="C3282" t="s">
        <v>1675</v>
      </c>
      <c r="D3282">
        <v>21</v>
      </c>
      <c r="E3282">
        <v>2784.57</v>
      </c>
      <c r="F3282" t="s">
        <v>1660</v>
      </c>
      <c r="G3282">
        <v>24.49</v>
      </c>
      <c r="H3282" t="s">
        <v>1683</v>
      </c>
      <c r="I3282" t="s">
        <v>1676</v>
      </c>
      <c r="J3282" t="s">
        <v>1656</v>
      </c>
      <c r="K3282" t="s">
        <v>1657</v>
      </c>
      <c r="L3282" t="s">
        <v>1687</v>
      </c>
      <c r="M3282" s="86">
        <v>41164</v>
      </c>
    </row>
    <row r="3283" spans="1:13" x14ac:dyDescent="0.2">
      <c r="A3283">
        <v>33764</v>
      </c>
      <c r="B3283" s="86">
        <v>40584</v>
      </c>
      <c r="C3283" t="s">
        <v>1671</v>
      </c>
      <c r="D3283">
        <v>31</v>
      </c>
      <c r="E3283">
        <v>226.15</v>
      </c>
      <c r="F3283" t="s">
        <v>1660</v>
      </c>
      <c r="G3283">
        <v>2.35</v>
      </c>
      <c r="H3283" t="s">
        <v>1683</v>
      </c>
      <c r="I3283" t="s">
        <v>1662</v>
      </c>
      <c r="J3283" t="s">
        <v>1668</v>
      </c>
      <c r="K3283" t="s">
        <v>1669</v>
      </c>
      <c r="L3283" t="s">
        <v>1670</v>
      </c>
      <c r="M3283" s="86">
        <v>40585</v>
      </c>
    </row>
    <row r="3284" spans="1:13" x14ac:dyDescent="0.2">
      <c r="A3284">
        <v>2181</v>
      </c>
      <c r="B3284" s="86">
        <v>40798</v>
      </c>
      <c r="C3284" t="s">
        <v>1675</v>
      </c>
      <c r="D3284">
        <v>40</v>
      </c>
      <c r="E3284">
        <v>102.56</v>
      </c>
      <c r="F3284" t="s">
        <v>1660</v>
      </c>
      <c r="G3284">
        <v>0.5</v>
      </c>
      <c r="H3284" t="s">
        <v>1661</v>
      </c>
      <c r="I3284" t="s">
        <v>1676</v>
      </c>
      <c r="J3284" t="s">
        <v>1668</v>
      </c>
      <c r="K3284" t="s">
        <v>1697</v>
      </c>
      <c r="L3284" t="s">
        <v>1658</v>
      </c>
      <c r="M3284" s="86">
        <v>40798</v>
      </c>
    </row>
    <row r="3285" spans="1:13" x14ac:dyDescent="0.2">
      <c r="A3285">
        <v>53411</v>
      </c>
      <c r="B3285" s="86">
        <v>40876</v>
      </c>
      <c r="C3285" t="s">
        <v>1671</v>
      </c>
      <c r="D3285">
        <v>25</v>
      </c>
      <c r="E3285">
        <v>667.64</v>
      </c>
      <c r="F3285" t="s">
        <v>1660</v>
      </c>
      <c r="G3285">
        <v>4</v>
      </c>
      <c r="H3285" t="s">
        <v>1683</v>
      </c>
      <c r="I3285" t="s">
        <v>1662</v>
      </c>
      <c r="J3285" t="s">
        <v>1663</v>
      </c>
      <c r="K3285" t="s">
        <v>1677</v>
      </c>
      <c r="L3285" t="s">
        <v>1658</v>
      </c>
      <c r="M3285" s="86">
        <v>40877</v>
      </c>
    </row>
    <row r="3286" spans="1:13" x14ac:dyDescent="0.2">
      <c r="A3286">
        <v>2279</v>
      </c>
      <c r="B3286" s="86">
        <v>40231</v>
      </c>
      <c r="C3286" t="s">
        <v>1675</v>
      </c>
      <c r="D3286">
        <v>49</v>
      </c>
      <c r="E3286">
        <v>4577.18</v>
      </c>
      <c r="F3286" t="s">
        <v>1672</v>
      </c>
      <c r="G3286">
        <v>30</v>
      </c>
      <c r="H3286" t="s">
        <v>1654</v>
      </c>
      <c r="I3286" t="s">
        <v>1667</v>
      </c>
      <c r="J3286" t="s">
        <v>1656</v>
      </c>
      <c r="K3286" t="s">
        <v>1673</v>
      </c>
      <c r="L3286" t="s">
        <v>1674</v>
      </c>
      <c r="M3286" s="86">
        <v>40232</v>
      </c>
    </row>
    <row r="3287" spans="1:13" x14ac:dyDescent="0.2">
      <c r="A3287">
        <v>17539</v>
      </c>
      <c r="B3287" s="86">
        <v>40801</v>
      </c>
      <c r="C3287" t="s">
        <v>1666</v>
      </c>
      <c r="D3287">
        <v>10</v>
      </c>
      <c r="E3287">
        <v>1529.3115</v>
      </c>
      <c r="F3287" t="s">
        <v>1660</v>
      </c>
      <c r="G3287">
        <v>8.99</v>
      </c>
      <c r="H3287" t="s">
        <v>1685</v>
      </c>
      <c r="I3287" t="s">
        <v>1655</v>
      </c>
      <c r="J3287" t="s">
        <v>1663</v>
      </c>
      <c r="K3287" t="s">
        <v>1664</v>
      </c>
      <c r="L3287" t="s">
        <v>1658</v>
      </c>
      <c r="M3287" s="86">
        <v>40802</v>
      </c>
    </row>
    <row r="3288" spans="1:13" x14ac:dyDescent="0.2">
      <c r="A3288">
        <v>38021</v>
      </c>
      <c r="B3288" s="86">
        <v>39834</v>
      </c>
      <c r="C3288" t="s">
        <v>1675</v>
      </c>
      <c r="D3288">
        <v>16</v>
      </c>
      <c r="E3288">
        <v>4407.03</v>
      </c>
      <c r="F3288" t="s">
        <v>1672</v>
      </c>
      <c r="G3288">
        <v>23.19</v>
      </c>
      <c r="H3288" t="s">
        <v>1661</v>
      </c>
      <c r="I3288" t="s">
        <v>1667</v>
      </c>
      <c r="J3288" t="s">
        <v>1668</v>
      </c>
      <c r="K3288" t="s">
        <v>1702</v>
      </c>
      <c r="L3288" t="s">
        <v>1674</v>
      </c>
      <c r="M3288" s="86">
        <v>39835</v>
      </c>
    </row>
    <row r="3289" spans="1:13" x14ac:dyDescent="0.2">
      <c r="A3289">
        <v>23140</v>
      </c>
      <c r="B3289" s="86">
        <v>40947</v>
      </c>
      <c r="C3289" t="s">
        <v>1659</v>
      </c>
      <c r="D3289">
        <v>18</v>
      </c>
      <c r="E3289">
        <v>1713.8</v>
      </c>
      <c r="F3289" t="s">
        <v>1660</v>
      </c>
      <c r="G3289">
        <v>8.99</v>
      </c>
      <c r="H3289" t="s">
        <v>1688</v>
      </c>
      <c r="I3289" t="s">
        <v>1676</v>
      </c>
      <c r="J3289" t="s">
        <v>1656</v>
      </c>
      <c r="K3289" t="s">
        <v>1657</v>
      </c>
      <c r="L3289" t="s">
        <v>1680</v>
      </c>
      <c r="M3289" s="86">
        <v>40949</v>
      </c>
    </row>
    <row r="3290" spans="1:13" x14ac:dyDescent="0.2">
      <c r="A3290">
        <v>43140</v>
      </c>
      <c r="B3290" s="86">
        <v>39890</v>
      </c>
      <c r="C3290" t="s">
        <v>1671</v>
      </c>
      <c r="D3290">
        <v>23</v>
      </c>
      <c r="E3290">
        <v>130.16</v>
      </c>
      <c r="F3290" t="s">
        <v>1660</v>
      </c>
      <c r="G3290">
        <v>5.14</v>
      </c>
      <c r="H3290" t="s">
        <v>1654</v>
      </c>
      <c r="I3290" t="s">
        <v>1676</v>
      </c>
      <c r="J3290" t="s">
        <v>1668</v>
      </c>
      <c r="K3290" t="s">
        <v>1679</v>
      </c>
      <c r="L3290" t="s">
        <v>1658</v>
      </c>
      <c r="M3290" s="86">
        <v>39892</v>
      </c>
    </row>
    <row r="3291" spans="1:13" x14ac:dyDescent="0.2">
      <c r="A3291">
        <v>8195</v>
      </c>
      <c r="B3291" s="86">
        <v>40549</v>
      </c>
      <c r="C3291" t="s">
        <v>1675</v>
      </c>
      <c r="D3291">
        <v>26</v>
      </c>
      <c r="E3291">
        <v>87.52</v>
      </c>
      <c r="F3291" t="s">
        <v>1660</v>
      </c>
      <c r="G3291">
        <v>3.97</v>
      </c>
      <c r="H3291" t="s">
        <v>1683</v>
      </c>
      <c r="I3291" t="s">
        <v>1655</v>
      </c>
      <c r="J3291" t="s">
        <v>1668</v>
      </c>
      <c r="K3291" t="s">
        <v>1669</v>
      </c>
      <c r="L3291" t="s">
        <v>1670</v>
      </c>
      <c r="M3291" s="86">
        <v>40550</v>
      </c>
    </row>
    <row r="3292" spans="1:13" x14ac:dyDescent="0.2">
      <c r="A3292">
        <v>59459</v>
      </c>
      <c r="B3292" s="86">
        <v>39848</v>
      </c>
      <c r="C3292" t="s">
        <v>1675</v>
      </c>
      <c r="D3292">
        <v>40</v>
      </c>
      <c r="E3292">
        <v>69.66</v>
      </c>
      <c r="F3292" t="s">
        <v>1660</v>
      </c>
      <c r="G3292">
        <v>1.99</v>
      </c>
      <c r="H3292" t="s">
        <v>1661</v>
      </c>
      <c r="I3292" t="s">
        <v>1662</v>
      </c>
      <c r="J3292" t="s">
        <v>1663</v>
      </c>
      <c r="K3292" t="s">
        <v>1677</v>
      </c>
      <c r="L3292" t="s">
        <v>1680</v>
      </c>
      <c r="M3292" s="86">
        <v>39849</v>
      </c>
    </row>
    <row r="3293" spans="1:13" x14ac:dyDescent="0.2">
      <c r="A3293">
        <v>3042</v>
      </c>
      <c r="B3293" s="86">
        <v>40137</v>
      </c>
      <c r="C3293" t="s">
        <v>1675</v>
      </c>
      <c r="D3293">
        <v>26</v>
      </c>
      <c r="E3293">
        <v>103.87</v>
      </c>
      <c r="F3293" t="s">
        <v>1660</v>
      </c>
      <c r="G3293">
        <v>1.2</v>
      </c>
      <c r="H3293" t="s">
        <v>1681</v>
      </c>
      <c r="I3293" t="s">
        <v>1655</v>
      </c>
      <c r="J3293" t="s">
        <v>1668</v>
      </c>
      <c r="K3293" t="s">
        <v>1669</v>
      </c>
      <c r="L3293" t="s">
        <v>1670</v>
      </c>
      <c r="M3293" s="86">
        <v>40138</v>
      </c>
    </row>
    <row r="3294" spans="1:13" x14ac:dyDescent="0.2">
      <c r="A3294">
        <v>48483</v>
      </c>
      <c r="B3294" s="86">
        <v>40157</v>
      </c>
      <c r="C3294" t="s">
        <v>1671</v>
      </c>
      <c r="D3294">
        <v>18</v>
      </c>
      <c r="E3294">
        <v>47.55</v>
      </c>
      <c r="F3294" t="s">
        <v>1653</v>
      </c>
      <c r="G3294">
        <v>1</v>
      </c>
      <c r="H3294" t="s">
        <v>1661</v>
      </c>
      <c r="I3294" t="s">
        <v>1662</v>
      </c>
      <c r="J3294" t="s">
        <v>1668</v>
      </c>
      <c r="K3294" t="s">
        <v>1669</v>
      </c>
      <c r="L3294" t="s">
        <v>1670</v>
      </c>
      <c r="M3294" s="86">
        <v>40158</v>
      </c>
    </row>
    <row r="3295" spans="1:13" x14ac:dyDescent="0.2">
      <c r="A3295">
        <v>11014</v>
      </c>
      <c r="B3295" s="86">
        <v>40428</v>
      </c>
      <c r="C3295" t="s">
        <v>1659</v>
      </c>
      <c r="D3295">
        <v>39</v>
      </c>
      <c r="E3295">
        <v>286.81</v>
      </c>
      <c r="F3295" t="s">
        <v>1660</v>
      </c>
      <c r="G3295">
        <v>1.39</v>
      </c>
      <c r="H3295" t="s">
        <v>1685</v>
      </c>
      <c r="I3295" t="s">
        <v>1667</v>
      </c>
      <c r="J3295" t="s">
        <v>1668</v>
      </c>
      <c r="K3295" t="s">
        <v>1696</v>
      </c>
      <c r="L3295" t="s">
        <v>1658</v>
      </c>
      <c r="M3295" s="86">
        <v>40429</v>
      </c>
    </row>
    <row r="3296" spans="1:13" x14ac:dyDescent="0.2">
      <c r="A3296">
        <v>18179</v>
      </c>
      <c r="B3296" s="86">
        <v>40026</v>
      </c>
      <c r="C3296" t="s">
        <v>1666</v>
      </c>
      <c r="D3296">
        <v>24</v>
      </c>
      <c r="E3296">
        <v>73.37</v>
      </c>
      <c r="F3296" t="s">
        <v>1660</v>
      </c>
      <c r="G3296">
        <v>0.99</v>
      </c>
      <c r="H3296" t="s">
        <v>1654</v>
      </c>
      <c r="I3296" t="s">
        <v>1667</v>
      </c>
      <c r="J3296" t="s">
        <v>1668</v>
      </c>
      <c r="K3296" t="s">
        <v>1697</v>
      </c>
      <c r="L3296" t="s">
        <v>1658</v>
      </c>
      <c r="M3296" s="86">
        <v>40027</v>
      </c>
    </row>
    <row r="3297" spans="1:13" x14ac:dyDescent="0.2">
      <c r="A3297">
        <v>49216</v>
      </c>
      <c r="B3297" s="86">
        <v>39891</v>
      </c>
      <c r="C3297" t="s">
        <v>1659</v>
      </c>
      <c r="D3297">
        <v>28</v>
      </c>
      <c r="E3297">
        <v>96.71</v>
      </c>
      <c r="F3297" t="s">
        <v>1660</v>
      </c>
      <c r="G3297">
        <v>3.97</v>
      </c>
      <c r="H3297" t="s">
        <v>1661</v>
      </c>
      <c r="I3297" t="s">
        <v>1676</v>
      </c>
      <c r="J3297" t="s">
        <v>1668</v>
      </c>
      <c r="K3297" t="s">
        <v>1669</v>
      </c>
      <c r="L3297" t="s">
        <v>1670</v>
      </c>
      <c r="M3297" s="86">
        <v>39891</v>
      </c>
    </row>
    <row r="3298" spans="1:13" x14ac:dyDescent="0.2">
      <c r="A3298">
        <v>30658</v>
      </c>
      <c r="B3298" s="86">
        <v>40628</v>
      </c>
      <c r="C3298" t="s">
        <v>1675</v>
      </c>
      <c r="D3298">
        <v>35</v>
      </c>
      <c r="E3298">
        <v>17387.650000000001</v>
      </c>
      <c r="F3298" t="s">
        <v>1660</v>
      </c>
      <c r="G3298">
        <v>24.49</v>
      </c>
      <c r="H3298" t="s">
        <v>1678</v>
      </c>
      <c r="I3298" t="s">
        <v>1667</v>
      </c>
      <c r="J3298" t="s">
        <v>1663</v>
      </c>
      <c r="K3298" t="s">
        <v>1686</v>
      </c>
      <c r="L3298" t="s">
        <v>1687</v>
      </c>
      <c r="M3298" s="86">
        <v>40629</v>
      </c>
    </row>
    <row r="3299" spans="1:13" x14ac:dyDescent="0.2">
      <c r="A3299">
        <v>45025</v>
      </c>
      <c r="B3299" s="86">
        <v>40644</v>
      </c>
      <c r="C3299" t="s">
        <v>1659</v>
      </c>
      <c r="D3299">
        <v>26</v>
      </c>
      <c r="E3299">
        <v>73.819999999999993</v>
      </c>
      <c r="F3299" t="s">
        <v>1660</v>
      </c>
      <c r="G3299">
        <v>1.49</v>
      </c>
      <c r="H3299" t="s">
        <v>1690</v>
      </c>
      <c r="I3299" t="s">
        <v>1667</v>
      </c>
      <c r="J3299" t="s">
        <v>1668</v>
      </c>
      <c r="K3299" t="s">
        <v>1682</v>
      </c>
      <c r="L3299" t="s">
        <v>1658</v>
      </c>
      <c r="M3299" s="86">
        <v>40647</v>
      </c>
    </row>
    <row r="3300" spans="1:13" x14ac:dyDescent="0.2">
      <c r="A3300">
        <v>36676</v>
      </c>
      <c r="B3300" s="86">
        <v>40780</v>
      </c>
      <c r="C3300" t="s">
        <v>1666</v>
      </c>
      <c r="D3300">
        <v>32</v>
      </c>
      <c r="E3300">
        <v>3046.01</v>
      </c>
      <c r="F3300" t="s">
        <v>1672</v>
      </c>
      <c r="G3300">
        <v>14</v>
      </c>
      <c r="H3300" t="s">
        <v>1688</v>
      </c>
      <c r="I3300" t="s">
        <v>1667</v>
      </c>
      <c r="J3300" t="s">
        <v>1663</v>
      </c>
      <c r="K3300" t="s">
        <v>1695</v>
      </c>
      <c r="L3300" t="s">
        <v>1674</v>
      </c>
      <c r="M3300" s="86">
        <v>40782</v>
      </c>
    </row>
    <row r="3301" spans="1:13" x14ac:dyDescent="0.2">
      <c r="A3301">
        <v>3526</v>
      </c>
      <c r="B3301" s="86">
        <v>40617</v>
      </c>
      <c r="C3301" t="s">
        <v>1652</v>
      </c>
      <c r="D3301">
        <v>20</v>
      </c>
      <c r="E3301">
        <v>246.06</v>
      </c>
      <c r="F3301" t="s">
        <v>1660</v>
      </c>
      <c r="G3301">
        <v>6.2</v>
      </c>
      <c r="H3301" t="s">
        <v>1681</v>
      </c>
      <c r="I3301" t="s">
        <v>1662</v>
      </c>
      <c r="J3301" t="s">
        <v>1656</v>
      </c>
      <c r="K3301" t="s">
        <v>1657</v>
      </c>
      <c r="L3301" t="s">
        <v>1670</v>
      </c>
      <c r="M3301" s="86">
        <v>40619</v>
      </c>
    </row>
    <row r="3302" spans="1:13" x14ac:dyDescent="0.2">
      <c r="A3302">
        <v>1796</v>
      </c>
      <c r="B3302" s="86">
        <v>41233</v>
      </c>
      <c r="C3302" t="s">
        <v>1659</v>
      </c>
      <c r="D3302">
        <v>43</v>
      </c>
      <c r="E3302">
        <v>183.41</v>
      </c>
      <c r="F3302" t="s">
        <v>1660</v>
      </c>
      <c r="G3302">
        <v>5.04</v>
      </c>
      <c r="H3302" t="s">
        <v>1693</v>
      </c>
      <c r="I3302" t="s">
        <v>1667</v>
      </c>
      <c r="J3302" t="s">
        <v>1668</v>
      </c>
      <c r="K3302" t="s">
        <v>1682</v>
      </c>
      <c r="L3302" t="s">
        <v>1658</v>
      </c>
      <c r="M3302" s="86">
        <v>41233</v>
      </c>
    </row>
    <row r="3303" spans="1:13" x14ac:dyDescent="0.2">
      <c r="A3303">
        <v>29249</v>
      </c>
      <c r="B3303" s="86">
        <v>40707</v>
      </c>
      <c r="C3303" t="s">
        <v>1652</v>
      </c>
      <c r="D3303">
        <v>12</v>
      </c>
      <c r="E3303">
        <v>3156.6</v>
      </c>
      <c r="F3303" t="s">
        <v>1660</v>
      </c>
      <c r="G3303">
        <v>24.49</v>
      </c>
      <c r="H3303" t="s">
        <v>1690</v>
      </c>
      <c r="I3303" t="s">
        <v>1667</v>
      </c>
      <c r="J3303" t="s">
        <v>1656</v>
      </c>
      <c r="K3303" t="s">
        <v>1673</v>
      </c>
      <c r="L3303" t="s">
        <v>1687</v>
      </c>
      <c r="M3303" s="86">
        <v>40711</v>
      </c>
    </row>
    <row r="3304" spans="1:13" x14ac:dyDescent="0.2">
      <c r="A3304">
        <v>46662</v>
      </c>
      <c r="B3304" s="86">
        <v>40906</v>
      </c>
      <c r="C3304" t="s">
        <v>1671</v>
      </c>
      <c r="D3304">
        <v>48</v>
      </c>
      <c r="E3304">
        <v>3410.1574999999998</v>
      </c>
      <c r="F3304" t="s">
        <v>1660</v>
      </c>
      <c r="G3304">
        <v>0.99</v>
      </c>
      <c r="H3304" t="s">
        <v>1654</v>
      </c>
      <c r="I3304" t="s">
        <v>1676</v>
      </c>
      <c r="J3304" t="s">
        <v>1663</v>
      </c>
      <c r="K3304" t="s">
        <v>1664</v>
      </c>
      <c r="L3304" t="s">
        <v>1670</v>
      </c>
      <c r="M3304" s="86">
        <v>40908</v>
      </c>
    </row>
    <row r="3305" spans="1:13" x14ac:dyDescent="0.2">
      <c r="A3305">
        <v>24672</v>
      </c>
      <c r="B3305" s="86">
        <v>40985</v>
      </c>
      <c r="C3305" t="s">
        <v>1675</v>
      </c>
      <c r="D3305">
        <v>5</v>
      </c>
      <c r="E3305">
        <v>44.17</v>
      </c>
      <c r="F3305" t="s">
        <v>1660</v>
      </c>
      <c r="G3305">
        <v>4</v>
      </c>
      <c r="H3305" t="s">
        <v>1683</v>
      </c>
      <c r="I3305" t="s">
        <v>1655</v>
      </c>
      <c r="J3305" t="s">
        <v>1656</v>
      </c>
      <c r="K3305" t="s">
        <v>1657</v>
      </c>
      <c r="L3305" t="s">
        <v>1670</v>
      </c>
      <c r="M3305" s="86">
        <v>40988</v>
      </c>
    </row>
    <row r="3306" spans="1:13" x14ac:dyDescent="0.2">
      <c r="A3306">
        <v>24387</v>
      </c>
      <c r="B3306" s="86">
        <v>40765</v>
      </c>
      <c r="C3306" t="s">
        <v>1671</v>
      </c>
      <c r="D3306">
        <v>17</v>
      </c>
      <c r="E3306">
        <v>6048.18</v>
      </c>
      <c r="F3306" t="s">
        <v>1672</v>
      </c>
      <c r="G3306">
        <v>60</v>
      </c>
      <c r="H3306" t="s">
        <v>1678</v>
      </c>
      <c r="I3306" t="s">
        <v>1662</v>
      </c>
      <c r="J3306" t="s">
        <v>1656</v>
      </c>
      <c r="K3306" t="s">
        <v>1691</v>
      </c>
      <c r="L3306" t="s">
        <v>1674</v>
      </c>
      <c r="M3306" s="86">
        <v>40765</v>
      </c>
    </row>
    <row r="3307" spans="1:13" x14ac:dyDescent="0.2">
      <c r="A3307">
        <v>39650</v>
      </c>
      <c r="B3307" s="86">
        <v>40389</v>
      </c>
      <c r="C3307" t="s">
        <v>1666</v>
      </c>
      <c r="D3307">
        <v>10</v>
      </c>
      <c r="E3307">
        <v>1004.89</v>
      </c>
      <c r="F3307" t="s">
        <v>1672</v>
      </c>
      <c r="G3307">
        <v>42</v>
      </c>
      <c r="H3307" t="s">
        <v>1661</v>
      </c>
      <c r="I3307" t="s">
        <v>1662</v>
      </c>
      <c r="J3307" t="s">
        <v>1656</v>
      </c>
      <c r="K3307" t="s">
        <v>1673</v>
      </c>
      <c r="L3307" t="s">
        <v>1674</v>
      </c>
      <c r="M3307" s="86">
        <v>40392</v>
      </c>
    </row>
    <row r="3308" spans="1:13" x14ac:dyDescent="0.2">
      <c r="A3308">
        <v>11777</v>
      </c>
      <c r="B3308" s="86">
        <v>40172</v>
      </c>
      <c r="C3308" t="s">
        <v>1652</v>
      </c>
      <c r="D3308">
        <v>39</v>
      </c>
      <c r="E3308">
        <v>651.45000000000005</v>
      </c>
      <c r="F3308" t="s">
        <v>1660</v>
      </c>
      <c r="G3308">
        <v>9.4700000000000006</v>
      </c>
      <c r="H3308" t="s">
        <v>1688</v>
      </c>
      <c r="I3308" t="s">
        <v>1655</v>
      </c>
      <c r="J3308" t="s">
        <v>1668</v>
      </c>
      <c r="K3308" t="s">
        <v>1694</v>
      </c>
      <c r="L3308" t="s">
        <v>1658</v>
      </c>
      <c r="M3308" s="86">
        <v>40179</v>
      </c>
    </row>
    <row r="3309" spans="1:13" x14ac:dyDescent="0.2">
      <c r="A3309">
        <v>47872</v>
      </c>
      <c r="B3309" s="86">
        <v>39976</v>
      </c>
      <c r="C3309" t="s">
        <v>1671</v>
      </c>
      <c r="D3309">
        <v>50</v>
      </c>
      <c r="E3309">
        <v>345.58</v>
      </c>
      <c r="F3309" t="s">
        <v>1660</v>
      </c>
      <c r="G3309">
        <v>4.95</v>
      </c>
      <c r="H3309" t="s">
        <v>1654</v>
      </c>
      <c r="I3309" t="s">
        <v>1676</v>
      </c>
      <c r="J3309" t="s">
        <v>1656</v>
      </c>
      <c r="K3309" t="s">
        <v>1657</v>
      </c>
      <c r="L3309" t="s">
        <v>1680</v>
      </c>
      <c r="M3309" s="86">
        <v>39977</v>
      </c>
    </row>
    <row r="3310" spans="1:13" x14ac:dyDescent="0.2">
      <c r="A3310">
        <v>1317</v>
      </c>
      <c r="B3310" s="86">
        <v>40681</v>
      </c>
      <c r="C3310" t="s">
        <v>1659</v>
      </c>
      <c r="D3310">
        <v>40</v>
      </c>
      <c r="E3310">
        <v>192.54</v>
      </c>
      <c r="F3310" t="s">
        <v>1660</v>
      </c>
      <c r="G3310">
        <v>7.44</v>
      </c>
      <c r="H3310" t="s">
        <v>1688</v>
      </c>
      <c r="I3310" t="s">
        <v>1655</v>
      </c>
      <c r="J3310" t="s">
        <v>1668</v>
      </c>
      <c r="K3310" t="s">
        <v>1679</v>
      </c>
      <c r="L3310" t="s">
        <v>1658</v>
      </c>
      <c r="M3310" s="86">
        <v>40682</v>
      </c>
    </row>
    <row r="3311" spans="1:13" x14ac:dyDescent="0.2">
      <c r="A3311">
        <v>15618</v>
      </c>
      <c r="B3311" s="86">
        <v>40394</v>
      </c>
      <c r="C3311" t="s">
        <v>1675</v>
      </c>
      <c r="D3311">
        <v>9</v>
      </c>
      <c r="E3311">
        <v>50.93</v>
      </c>
      <c r="F3311" t="s">
        <v>1660</v>
      </c>
      <c r="G3311">
        <v>6.26</v>
      </c>
      <c r="H3311" t="s">
        <v>1689</v>
      </c>
      <c r="I3311" t="s">
        <v>1655</v>
      </c>
      <c r="J3311" t="s">
        <v>1668</v>
      </c>
      <c r="K3311" t="s">
        <v>1679</v>
      </c>
      <c r="L3311" t="s">
        <v>1658</v>
      </c>
      <c r="M3311" s="86">
        <v>40397</v>
      </c>
    </row>
    <row r="3312" spans="1:13" x14ac:dyDescent="0.2">
      <c r="A3312">
        <v>18849</v>
      </c>
      <c r="B3312" s="86">
        <v>41126</v>
      </c>
      <c r="C3312" t="s">
        <v>1659</v>
      </c>
      <c r="D3312">
        <v>43</v>
      </c>
      <c r="E3312">
        <v>471.87</v>
      </c>
      <c r="F3312" t="s">
        <v>1660</v>
      </c>
      <c r="G3312">
        <v>5.25</v>
      </c>
      <c r="H3312" t="s">
        <v>1681</v>
      </c>
      <c r="I3312" t="s">
        <v>1667</v>
      </c>
      <c r="J3312" t="s">
        <v>1668</v>
      </c>
      <c r="K3312" t="s">
        <v>1696</v>
      </c>
      <c r="L3312" t="s">
        <v>1658</v>
      </c>
      <c r="M3312" s="86">
        <v>41126</v>
      </c>
    </row>
    <row r="3313" spans="1:13" x14ac:dyDescent="0.2">
      <c r="A3313">
        <v>40608</v>
      </c>
      <c r="B3313" s="86">
        <v>41140</v>
      </c>
      <c r="C3313" t="s">
        <v>1666</v>
      </c>
      <c r="D3313">
        <v>39</v>
      </c>
      <c r="E3313">
        <v>223.79</v>
      </c>
      <c r="F3313" t="s">
        <v>1660</v>
      </c>
      <c r="G3313">
        <v>5.66</v>
      </c>
      <c r="H3313" t="s">
        <v>1654</v>
      </c>
      <c r="I3313" t="s">
        <v>1667</v>
      </c>
      <c r="J3313" t="s">
        <v>1668</v>
      </c>
      <c r="K3313" t="s">
        <v>1679</v>
      </c>
      <c r="L3313" t="s">
        <v>1658</v>
      </c>
      <c r="M3313" s="86">
        <v>41141</v>
      </c>
    </row>
    <row r="3314" spans="1:13" x14ac:dyDescent="0.2">
      <c r="A3314">
        <v>5696</v>
      </c>
      <c r="B3314" s="86">
        <v>40666</v>
      </c>
      <c r="C3314" t="s">
        <v>1671</v>
      </c>
      <c r="D3314">
        <v>31</v>
      </c>
      <c r="E3314">
        <v>175.92</v>
      </c>
      <c r="F3314" t="s">
        <v>1660</v>
      </c>
      <c r="G3314">
        <v>3.85</v>
      </c>
      <c r="H3314" t="s">
        <v>1690</v>
      </c>
      <c r="I3314" t="s">
        <v>1655</v>
      </c>
      <c r="J3314" t="s">
        <v>1663</v>
      </c>
      <c r="K3314" t="s">
        <v>1677</v>
      </c>
      <c r="L3314" t="s">
        <v>1680</v>
      </c>
      <c r="M3314" s="86">
        <v>40668</v>
      </c>
    </row>
    <row r="3315" spans="1:13" x14ac:dyDescent="0.2">
      <c r="A3315">
        <v>22913</v>
      </c>
      <c r="B3315" s="86">
        <v>40354</v>
      </c>
      <c r="C3315" t="s">
        <v>1671</v>
      </c>
      <c r="D3315">
        <v>32</v>
      </c>
      <c r="E3315">
        <v>176.77</v>
      </c>
      <c r="F3315" t="s">
        <v>1653</v>
      </c>
      <c r="G3315">
        <v>4.72</v>
      </c>
      <c r="H3315" t="s">
        <v>1681</v>
      </c>
      <c r="I3315" t="s">
        <v>1667</v>
      </c>
      <c r="J3315" t="s">
        <v>1668</v>
      </c>
      <c r="K3315" t="s">
        <v>1679</v>
      </c>
      <c r="L3315" t="s">
        <v>1658</v>
      </c>
      <c r="M3315" s="86">
        <v>40355</v>
      </c>
    </row>
    <row r="3316" spans="1:13" x14ac:dyDescent="0.2">
      <c r="A3316">
        <v>49412</v>
      </c>
      <c r="B3316" s="86">
        <v>39879</v>
      </c>
      <c r="C3316" t="s">
        <v>1671</v>
      </c>
      <c r="D3316">
        <v>20</v>
      </c>
      <c r="E3316">
        <v>9418.14</v>
      </c>
      <c r="F3316" t="s">
        <v>1672</v>
      </c>
      <c r="G3316">
        <v>16.63</v>
      </c>
      <c r="H3316" t="s">
        <v>1654</v>
      </c>
      <c r="I3316" t="s">
        <v>1662</v>
      </c>
      <c r="J3316" t="s">
        <v>1663</v>
      </c>
      <c r="K3316" t="s">
        <v>1695</v>
      </c>
      <c r="L3316" t="s">
        <v>1698</v>
      </c>
      <c r="M3316" s="86">
        <v>39879</v>
      </c>
    </row>
    <row r="3317" spans="1:13" x14ac:dyDescent="0.2">
      <c r="A3317">
        <v>12293</v>
      </c>
      <c r="B3317" s="86">
        <v>40712</v>
      </c>
      <c r="C3317" t="s">
        <v>1659</v>
      </c>
      <c r="D3317">
        <v>31</v>
      </c>
      <c r="E3317">
        <v>283.17</v>
      </c>
      <c r="F3317" t="s">
        <v>1660</v>
      </c>
      <c r="G3317">
        <v>1.39</v>
      </c>
      <c r="H3317" t="s">
        <v>1689</v>
      </c>
      <c r="I3317" t="s">
        <v>1676</v>
      </c>
      <c r="J3317" t="s">
        <v>1668</v>
      </c>
      <c r="K3317" t="s">
        <v>1696</v>
      </c>
      <c r="L3317" t="s">
        <v>1658</v>
      </c>
      <c r="M3317" s="86">
        <v>40713</v>
      </c>
    </row>
    <row r="3318" spans="1:13" x14ac:dyDescent="0.2">
      <c r="A3318">
        <v>19040</v>
      </c>
      <c r="B3318" s="86">
        <v>40896</v>
      </c>
      <c r="C3318" t="s">
        <v>1659</v>
      </c>
      <c r="D3318">
        <v>10</v>
      </c>
      <c r="E3318">
        <v>211.97</v>
      </c>
      <c r="F3318" t="s">
        <v>1660</v>
      </c>
      <c r="G3318">
        <v>8.99</v>
      </c>
      <c r="H3318" t="s">
        <v>1681</v>
      </c>
      <c r="I3318" t="s">
        <v>1667</v>
      </c>
      <c r="J3318" t="s">
        <v>1668</v>
      </c>
      <c r="K3318" t="s">
        <v>1669</v>
      </c>
      <c r="L3318" t="s">
        <v>1680</v>
      </c>
      <c r="M3318" s="86">
        <v>40897</v>
      </c>
    </row>
    <row r="3319" spans="1:13" x14ac:dyDescent="0.2">
      <c r="A3319">
        <v>30785</v>
      </c>
      <c r="B3319" s="86">
        <v>39997</v>
      </c>
      <c r="C3319" t="s">
        <v>1659</v>
      </c>
      <c r="D3319">
        <v>38</v>
      </c>
      <c r="E3319">
        <v>373.07</v>
      </c>
      <c r="F3319" t="s">
        <v>1660</v>
      </c>
      <c r="G3319">
        <v>1.0900000000000001</v>
      </c>
      <c r="H3319" t="s">
        <v>1654</v>
      </c>
      <c r="I3319" t="s">
        <v>1676</v>
      </c>
      <c r="J3319" t="s">
        <v>1668</v>
      </c>
      <c r="K3319" t="s">
        <v>1669</v>
      </c>
      <c r="L3319" t="s">
        <v>1670</v>
      </c>
      <c r="M3319" s="86">
        <v>40000</v>
      </c>
    </row>
    <row r="3320" spans="1:13" x14ac:dyDescent="0.2">
      <c r="A3320">
        <v>28453</v>
      </c>
      <c r="B3320" s="86">
        <v>41271</v>
      </c>
      <c r="C3320" t="s">
        <v>1671</v>
      </c>
      <c r="D3320">
        <v>26</v>
      </c>
      <c r="E3320">
        <v>560.03</v>
      </c>
      <c r="F3320" t="s">
        <v>1660</v>
      </c>
      <c r="G3320">
        <v>13.99</v>
      </c>
      <c r="H3320" t="s">
        <v>1688</v>
      </c>
      <c r="I3320" t="s">
        <v>1676</v>
      </c>
      <c r="J3320" t="s">
        <v>1668</v>
      </c>
      <c r="K3320" t="s">
        <v>1702</v>
      </c>
      <c r="L3320" t="s">
        <v>1665</v>
      </c>
      <c r="M3320" s="86">
        <v>41271</v>
      </c>
    </row>
    <row r="3321" spans="1:13" x14ac:dyDescent="0.2">
      <c r="A3321">
        <v>2752</v>
      </c>
      <c r="B3321" s="86">
        <v>40500</v>
      </c>
      <c r="C3321" t="s">
        <v>1659</v>
      </c>
      <c r="D3321">
        <v>10</v>
      </c>
      <c r="E3321">
        <v>575.56899999999996</v>
      </c>
      <c r="F3321" t="s">
        <v>1660</v>
      </c>
      <c r="G3321">
        <v>5.63</v>
      </c>
      <c r="H3321" t="s">
        <v>1661</v>
      </c>
      <c r="I3321" t="s">
        <v>1662</v>
      </c>
      <c r="J3321" t="s">
        <v>1663</v>
      </c>
      <c r="K3321" t="s">
        <v>1664</v>
      </c>
      <c r="L3321" t="s">
        <v>1658</v>
      </c>
      <c r="M3321" s="86">
        <v>40502</v>
      </c>
    </row>
    <row r="3322" spans="1:13" x14ac:dyDescent="0.2">
      <c r="A3322">
        <v>20642</v>
      </c>
      <c r="B3322" s="86">
        <v>41048</v>
      </c>
      <c r="C3322" t="s">
        <v>1659</v>
      </c>
      <c r="D3322">
        <v>32</v>
      </c>
      <c r="E3322">
        <v>135.19999999999999</v>
      </c>
      <c r="F3322" t="s">
        <v>1660</v>
      </c>
      <c r="G3322">
        <v>0.5</v>
      </c>
      <c r="H3322" t="s">
        <v>1692</v>
      </c>
      <c r="I3322" t="s">
        <v>1655</v>
      </c>
      <c r="J3322" t="s">
        <v>1668</v>
      </c>
      <c r="K3322" t="s">
        <v>1697</v>
      </c>
      <c r="L3322" t="s">
        <v>1658</v>
      </c>
      <c r="M3322" s="86">
        <v>41049</v>
      </c>
    </row>
    <row r="3323" spans="1:13" x14ac:dyDescent="0.2">
      <c r="A3323">
        <v>36355</v>
      </c>
      <c r="B3323" s="86">
        <v>40149</v>
      </c>
      <c r="C3323" t="s">
        <v>1675</v>
      </c>
      <c r="D3323">
        <v>9</v>
      </c>
      <c r="E3323">
        <v>61.43</v>
      </c>
      <c r="F3323" t="s">
        <v>1653</v>
      </c>
      <c r="G3323">
        <v>7.78</v>
      </c>
      <c r="H3323" t="s">
        <v>1683</v>
      </c>
      <c r="I3323" t="s">
        <v>1676</v>
      </c>
      <c r="J3323" t="s">
        <v>1668</v>
      </c>
      <c r="K3323" t="s">
        <v>1682</v>
      </c>
      <c r="L3323" t="s">
        <v>1658</v>
      </c>
      <c r="M3323" s="86">
        <v>40149</v>
      </c>
    </row>
    <row r="3324" spans="1:13" x14ac:dyDescent="0.2">
      <c r="A3324">
        <v>40998</v>
      </c>
      <c r="B3324" s="86">
        <v>39935</v>
      </c>
      <c r="C3324" t="s">
        <v>1675</v>
      </c>
      <c r="D3324">
        <v>43</v>
      </c>
      <c r="E3324">
        <v>1233.22</v>
      </c>
      <c r="F3324" t="s">
        <v>1660</v>
      </c>
      <c r="G3324">
        <v>1.99</v>
      </c>
      <c r="H3324" t="s">
        <v>1654</v>
      </c>
      <c r="I3324" t="s">
        <v>1662</v>
      </c>
      <c r="J3324" t="s">
        <v>1663</v>
      </c>
      <c r="K3324" t="s">
        <v>1677</v>
      </c>
      <c r="L3324" t="s">
        <v>1680</v>
      </c>
      <c r="M3324" s="86">
        <v>39936</v>
      </c>
    </row>
    <row r="3325" spans="1:13" x14ac:dyDescent="0.2">
      <c r="A3325">
        <v>27426</v>
      </c>
      <c r="B3325" s="86">
        <v>40232</v>
      </c>
      <c r="C3325" t="s">
        <v>1652</v>
      </c>
      <c r="D3325">
        <v>32</v>
      </c>
      <c r="E3325">
        <v>416.99</v>
      </c>
      <c r="F3325" t="s">
        <v>1653</v>
      </c>
      <c r="G3325">
        <v>4.59</v>
      </c>
      <c r="H3325" t="s">
        <v>1688</v>
      </c>
      <c r="I3325" t="s">
        <v>1676</v>
      </c>
      <c r="J3325" t="s">
        <v>1668</v>
      </c>
      <c r="K3325" t="s">
        <v>1684</v>
      </c>
      <c r="L3325" t="s">
        <v>1670</v>
      </c>
      <c r="M3325" s="86">
        <v>40239</v>
      </c>
    </row>
    <row r="3326" spans="1:13" x14ac:dyDescent="0.2">
      <c r="A3326">
        <v>20967</v>
      </c>
      <c r="B3326" s="86">
        <v>40617</v>
      </c>
      <c r="C3326" t="s">
        <v>1659</v>
      </c>
      <c r="D3326">
        <v>6</v>
      </c>
      <c r="E3326">
        <v>635.7405</v>
      </c>
      <c r="F3326" t="s">
        <v>1660</v>
      </c>
      <c r="G3326">
        <v>8.08</v>
      </c>
      <c r="H3326" t="s">
        <v>1690</v>
      </c>
      <c r="I3326" t="s">
        <v>1662</v>
      </c>
      <c r="J3326" t="s">
        <v>1663</v>
      </c>
      <c r="K3326" t="s">
        <v>1664</v>
      </c>
      <c r="L3326" t="s">
        <v>1658</v>
      </c>
      <c r="M3326" s="86">
        <v>40618</v>
      </c>
    </row>
    <row r="3327" spans="1:13" x14ac:dyDescent="0.2">
      <c r="A3327">
        <v>35812</v>
      </c>
      <c r="B3327" s="86">
        <v>40200</v>
      </c>
      <c r="C3327" t="s">
        <v>1671</v>
      </c>
      <c r="D3327">
        <v>19</v>
      </c>
      <c r="E3327">
        <v>851.52</v>
      </c>
      <c r="F3327" t="s">
        <v>1660</v>
      </c>
      <c r="G3327">
        <v>5.86</v>
      </c>
      <c r="H3327" t="s">
        <v>1654</v>
      </c>
      <c r="I3327" t="s">
        <v>1662</v>
      </c>
      <c r="J3327" t="s">
        <v>1668</v>
      </c>
      <c r="K3327" t="s">
        <v>1679</v>
      </c>
      <c r="L3327" t="s">
        <v>1658</v>
      </c>
      <c r="M3327" s="86">
        <v>40202</v>
      </c>
    </row>
    <row r="3328" spans="1:13" x14ac:dyDescent="0.2">
      <c r="A3328">
        <v>28064</v>
      </c>
      <c r="B3328" s="86">
        <v>40423</v>
      </c>
      <c r="C3328" t="s">
        <v>1675</v>
      </c>
      <c r="D3328">
        <v>1</v>
      </c>
      <c r="E3328">
        <v>6.75</v>
      </c>
      <c r="F3328" t="s">
        <v>1660</v>
      </c>
      <c r="G3328">
        <v>1</v>
      </c>
      <c r="H3328" t="s">
        <v>1661</v>
      </c>
      <c r="I3328" t="s">
        <v>1676</v>
      </c>
      <c r="J3328" t="s">
        <v>1668</v>
      </c>
      <c r="K3328" t="s">
        <v>1669</v>
      </c>
      <c r="L3328" t="s">
        <v>1670</v>
      </c>
      <c r="M3328" s="86">
        <v>40423</v>
      </c>
    </row>
    <row r="3329" spans="1:13" x14ac:dyDescent="0.2">
      <c r="A3329">
        <v>53798</v>
      </c>
      <c r="B3329" s="86">
        <v>39922</v>
      </c>
      <c r="C3329" t="s">
        <v>1652</v>
      </c>
      <c r="D3329">
        <v>29</v>
      </c>
      <c r="E3329">
        <v>2317.65</v>
      </c>
      <c r="F3329" t="s">
        <v>1660</v>
      </c>
      <c r="G3329">
        <v>13.99</v>
      </c>
      <c r="H3329" t="s">
        <v>1685</v>
      </c>
      <c r="I3329" t="s">
        <v>1667</v>
      </c>
      <c r="J3329" t="s">
        <v>1668</v>
      </c>
      <c r="K3329" t="s">
        <v>1702</v>
      </c>
      <c r="L3329" t="s">
        <v>1665</v>
      </c>
      <c r="M3329" s="86">
        <v>39929</v>
      </c>
    </row>
    <row r="3330" spans="1:13" x14ac:dyDescent="0.2">
      <c r="A3330">
        <v>30016</v>
      </c>
      <c r="B3330" s="86">
        <v>39816</v>
      </c>
      <c r="C3330" t="s">
        <v>1671</v>
      </c>
      <c r="D3330">
        <v>15</v>
      </c>
      <c r="E3330">
        <v>85.56</v>
      </c>
      <c r="F3330" t="s">
        <v>1660</v>
      </c>
      <c r="G3330">
        <v>5.66</v>
      </c>
      <c r="H3330" t="s">
        <v>1661</v>
      </c>
      <c r="I3330" t="s">
        <v>1667</v>
      </c>
      <c r="J3330" t="s">
        <v>1668</v>
      </c>
      <c r="K3330" t="s">
        <v>1679</v>
      </c>
      <c r="L3330" t="s">
        <v>1658</v>
      </c>
      <c r="M3330" s="86">
        <v>39818</v>
      </c>
    </row>
    <row r="3331" spans="1:13" x14ac:dyDescent="0.2">
      <c r="A3331">
        <v>43875</v>
      </c>
      <c r="B3331" s="86">
        <v>40884</v>
      </c>
      <c r="C3331" t="s">
        <v>1671</v>
      </c>
      <c r="D3331">
        <v>24</v>
      </c>
      <c r="E3331">
        <v>382.19</v>
      </c>
      <c r="F3331" t="s">
        <v>1653</v>
      </c>
      <c r="G3331">
        <v>6.75</v>
      </c>
      <c r="H3331" t="s">
        <v>1661</v>
      </c>
      <c r="I3331" t="s">
        <v>1667</v>
      </c>
      <c r="J3331" t="s">
        <v>1668</v>
      </c>
      <c r="K3331" t="s">
        <v>1702</v>
      </c>
      <c r="L3331" t="s">
        <v>1665</v>
      </c>
      <c r="M3331" s="86">
        <v>40887</v>
      </c>
    </row>
    <row r="3332" spans="1:13" x14ac:dyDescent="0.2">
      <c r="A3332">
        <v>59047</v>
      </c>
      <c r="B3332" s="86">
        <v>40571</v>
      </c>
      <c r="C3332" t="s">
        <v>1666</v>
      </c>
      <c r="D3332">
        <v>10</v>
      </c>
      <c r="E3332">
        <v>266.94</v>
      </c>
      <c r="F3332" t="s">
        <v>1660</v>
      </c>
      <c r="G3332">
        <v>1.99</v>
      </c>
      <c r="H3332" t="s">
        <v>1689</v>
      </c>
      <c r="I3332" t="s">
        <v>1667</v>
      </c>
      <c r="J3332" t="s">
        <v>1663</v>
      </c>
      <c r="K3332" t="s">
        <v>1677</v>
      </c>
      <c r="L3332" t="s">
        <v>1680</v>
      </c>
      <c r="M3332" s="86">
        <v>40571</v>
      </c>
    </row>
    <row r="3333" spans="1:13" x14ac:dyDescent="0.2">
      <c r="A3333">
        <v>3108</v>
      </c>
      <c r="B3333" s="86">
        <v>40394</v>
      </c>
      <c r="C3333" t="s">
        <v>1671</v>
      </c>
      <c r="D3333">
        <v>36</v>
      </c>
      <c r="E3333">
        <v>65.39</v>
      </c>
      <c r="F3333" t="s">
        <v>1660</v>
      </c>
      <c r="G3333">
        <v>1</v>
      </c>
      <c r="H3333" t="s">
        <v>1690</v>
      </c>
      <c r="I3333" t="s">
        <v>1667</v>
      </c>
      <c r="J3333" t="s">
        <v>1668</v>
      </c>
      <c r="K3333" t="s">
        <v>1669</v>
      </c>
      <c r="L3333" t="s">
        <v>1670</v>
      </c>
      <c r="M3333" s="86">
        <v>40395</v>
      </c>
    </row>
    <row r="3334" spans="1:13" x14ac:dyDescent="0.2">
      <c r="A3334">
        <v>26372</v>
      </c>
      <c r="B3334" s="86">
        <v>40006</v>
      </c>
      <c r="C3334" t="s">
        <v>1652</v>
      </c>
      <c r="D3334">
        <v>1</v>
      </c>
      <c r="E3334">
        <v>31.96</v>
      </c>
      <c r="F3334" t="s">
        <v>1660</v>
      </c>
      <c r="G3334">
        <v>1.99</v>
      </c>
      <c r="H3334" t="s">
        <v>1654</v>
      </c>
      <c r="I3334" t="s">
        <v>1667</v>
      </c>
      <c r="J3334" t="s">
        <v>1663</v>
      </c>
      <c r="K3334" t="s">
        <v>1677</v>
      </c>
      <c r="L3334" t="s">
        <v>1680</v>
      </c>
      <c r="M3334" s="86">
        <v>40010</v>
      </c>
    </row>
    <row r="3335" spans="1:13" x14ac:dyDescent="0.2">
      <c r="A3335">
        <v>46885</v>
      </c>
      <c r="B3335" s="86">
        <v>40701</v>
      </c>
      <c r="C3335" t="s">
        <v>1652</v>
      </c>
      <c r="D3335">
        <v>48</v>
      </c>
      <c r="E3335">
        <v>90.96</v>
      </c>
      <c r="F3335" t="s">
        <v>1660</v>
      </c>
      <c r="G3335">
        <v>1.56</v>
      </c>
      <c r="H3335" t="s">
        <v>1690</v>
      </c>
      <c r="I3335" t="s">
        <v>1667</v>
      </c>
      <c r="J3335" t="s">
        <v>1668</v>
      </c>
      <c r="K3335" t="s">
        <v>1700</v>
      </c>
      <c r="L3335" t="s">
        <v>1670</v>
      </c>
      <c r="M3335" s="86">
        <v>40705</v>
      </c>
    </row>
    <row r="3336" spans="1:13" x14ac:dyDescent="0.2">
      <c r="A3336">
        <v>14368</v>
      </c>
      <c r="B3336" s="86">
        <v>40796</v>
      </c>
      <c r="C3336" t="s">
        <v>1659</v>
      </c>
      <c r="D3336">
        <v>37</v>
      </c>
      <c r="E3336">
        <v>1218.08</v>
      </c>
      <c r="F3336" t="s">
        <v>1660</v>
      </c>
      <c r="G3336">
        <v>8.99</v>
      </c>
      <c r="H3336" t="s">
        <v>1661</v>
      </c>
      <c r="I3336" t="s">
        <v>1655</v>
      </c>
      <c r="J3336" t="s">
        <v>1668</v>
      </c>
      <c r="K3336" t="s">
        <v>1669</v>
      </c>
      <c r="L3336" t="s">
        <v>1680</v>
      </c>
      <c r="M3336" s="86">
        <v>40798</v>
      </c>
    </row>
    <row r="3337" spans="1:13" x14ac:dyDescent="0.2">
      <c r="A3337">
        <v>56420</v>
      </c>
      <c r="B3337" s="86">
        <v>40748</v>
      </c>
      <c r="C3337" t="s">
        <v>1652</v>
      </c>
      <c r="D3337">
        <v>48</v>
      </c>
      <c r="E3337">
        <v>5138.335</v>
      </c>
      <c r="F3337" t="s">
        <v>1660</v>
      </c>
      <c r="G3337">
        <v>8.08</v>
      </c>
      <c r="H3337" t="s">
        <v>1685</v>
      </c>
      <c r="I3337" t="s">
        <v>1655</v>
      </c>
      <c r="J3337" t="s">
        <v>1663</v>
      </c>
      <c r="K3337" t="s">
        <v>1664</v>
      </c>
      <c r="L3337" t="s">
        <v>1658</v>
      </c>
      <c r="M3337" s="86">
        <v>40750</v>
      </c>
    </row>
    <row r="3338" spans="1:13" x14ac:dyDescent="0.2">
      <c r="A3338">
        <v>16134</v>
      </c>
      <c r="B3338" s="86">
        <v>41232</v>
      </c>
      <c r="C3338" t="s">
        <v>1659</v>
      </c>
      <c r="D3338">
        <v>43</v>
      </c>
      <c r="E3338">
        <v>21921.279999999999</v>
      </c>
      <c r="F3338" t="s">
        <v>1672</v>
      </c>
      <c r="G3338">
        <v>28.14</v>
      </c>
      <c r="H3338" t="s">
        <v>1693</v>
      </c>
      <c r="I3338" t="s">
        <v>1676</v>
      </c>
      <c r="J3338" t="s">
        <v>1663</v>
      </c>
      <c r="K3338" t="s">
        <v>1695</v>
      </c>
      <c r="L3338" t="s">
        <v>1674</v>
      </c>
      <c r="M3338" s="86">
        <v>41234</v>
      </c>
    </row>
    <row r="3339" spans="1:13" x14ac:dyDescent="0.2">
      <c r="A3339">
        <v>32806</v>
      </c>
      <c r="B3339" s="86">
        <v>40715</v>
      </c>
      <c r="C3339" t="s">
        <v>1659</v>
      </c>
      <c r="D3339">
        <v>48</v>
      </c>
      <c r="E3339">
        <v>175.99</v>
      </c>
      <c r="F3339" t="s">
        <v>1653</v>
      </c>
      <c r="G3339">
        <v>0.5</v>
      </c>
      <c r="H3339" t="s">
        <v>1688</v>
      </c>
      <c r="I3339" t="s">
        <v>1676</v>
      </c>
      <c r="J3339" t="s">
        <v>1668</v>
      </c>
      <c r="K3339" t="s">
        <v>1697</v>
      </c>
      <c r="L3339" t="s">
        <v>1658</v>
      </c>
      <c r="M3339" s="86">
        <v>40716</v>
      </c>
    </row>
    <row r="3340" spans="1:13" x14ac:dyDescent="0.2">
      <c r="A3340">
        <v>46212</v>
      </c>
      <c r="B3340" s="86">
        <v>41164</v>
      </c>
      <c r="C3340" t="s">
        <v>1666</v>
      </c>
      <c r="D3340">
        <v>43</v>
      </c>
      <c r="E3340">
        <v>322.47000000000003</v>
      </c>
      <c r="F3340" t="s">
        <v>1653</v>
      </c>
      <c r="G3340">
        <v>2.5</v>
      </c>
      <c r="H3340" t="s">
        <v>1685</v>
      </c>
      <c r="I3340" t="s">
        <v>1655</v>
      </c>
      <c r="J3340" t="s">
        <v>1668</v>
      </c>
      <c r="K3340" t="s">
        <v>1696</v>
      </c>
      <c r="L3340" t="s">
        <v>1658</v>
      </c>
      <c r="M3340" s="86">
        <v>41166</v>
      </c>
    </row>
    <row r="3341" spans="1:13" x14ac:dyDescent="0.2">
      <c r="A3341">
        <v>33797</v>
      </c>
      <c r="B3341" s="86">
        <v>39824</v>
      </c>
      <c r="C3341" t="s">
        <v>1666</v>
      </c>
      <c r="D3341">
        <v>20</v>
      </c>
      <c r="E3341">
        <v>4531.34</v>
      </c>
      <c r="F3341" t="s">
        <v>1672</v>
      </c>
      <c r="G3341">
        <v>14.7</v>
      </c>
      <c r="H3341" t="s">
        <v>1692</v>
      </c>
      <c r="I3341" t="s">
        <v>1662</v>
      </c>
      <c r="J3341" t="s">
        <v>1663</v>
      </c>
      <c r="K3341" t="s">
        <v>1695</v>
      </c>
      <c r="L3341" t="s">
        <v>1674</v>
      </c>
      <c r="M3341" s="86">
        <v>39824</v>
      </c>
    </row>
    <row r="3342" spans="1:13" x14ac:dyDescent="0.2">
      <c r="A3342">
        <v>41185</v>
      </c>
      <c r="B3342" s="86">
        <v>40153</v>
      </c>
      <c r="C3342" t="s">
        <v>1671</v>
      </c>
      <c r="D3342">
        <v>2</v>
      </c>
      <c r="E3342">
        <v>18.809999999999999</v>
      </c>
      <c r="F3342" t="s">
        <v>1660</v>
      </c>
      <c r="G3342">
        <v>7.96</v>
      </c>
      <c r="H3342" t="s">
        <v>1661</v>
      </c>
      <c r="I3342" t="s">
        <v>1667</v>
      </c>
      <c r="J3342" t="s">
        <v>1668</v>
      </c>
      <c r="K3342" t="s">
        <v>1679</v>
      </c>
      <c r="L3342" t="s">
        <v>1658</v>
      </c>
      <c r="M3342" s="86">
        <v>40154</v>
      </c>
    </row>
    <row r="3343" spans="1:13" x14ac:dyDescent="0.2">
      <c r="A3343">
        <v>46053</v>
      </c>
      <c r="B3343" s="86">
        <v>41165</v>
      </c>
      <c r="C3343" t="s">
        <v>1659</v>
      </c>
      <c r="D3343">
        <v>25</v>
      </c>
      <c r="E3343">
        <v>1458.83</v>
      </c>
      <c r="F3343" t="s">
        <v>1660</v>
      </c>
      <c r="G3343">
        <v>3.5</v>
      </c>
      <c r="H3343" t="s">
        <v>1685</v>
      </c>
      <c r="I3343" t="s">
        <v>1655</v>
      </c>
      <c r="J3343" t="s">
        <v>1668</v>
      </c>
      <c r="K3343" t="s">
        <v>1702</v>
      </c>
      <c r="L3343" t="s">
        <v>1658</v>
      </c>
      <c r="M3343" s="86">
        <v>41166</v>
      </c>
    </row>
    <row r="3344" spans="1:13" x14ac:dyDescent="0.2">
      <c r="A3344">
        <v>25536</v>
      </c>
      <c r="B3344" s="86">
        <v>40746</v>
      </c>
      <c r="C3344" t="s">
        <v>1652</v>
      </c>
      <c r="D3344">
        <v>19</v>
      </c>
      <c r="E3344">
        <v>193.25</v>
      </c>
      <c r="F3344" t="s">
        <v>1660</v>
      </c>
      <c r="G3344">
        <v>1.0900000000000001</v>
      </c>
      <c r="H3344" t="s">
        <v>1661</v>
      </c>
      <c r="I3344" t="s">
        <v>1662</v>
      </c>
      <c r="J3344" t="s">
        <v>1668</v>
      </c>
      <c r="K3344" t="s">
        <v>1669</v>
      </c>
      <c r="L3344" t="s">
        <v>1670</v>
      </c>
      <c r="M3344" s="86">
        <v>40746</v>
      </c>
    </row>
    <row r="3345" spans="1:13" x14ac:dyDescent="0.2">
      <c r="A3345">
        <v>52930</v>
      </c>
      <c r="B3345" s="86">
        <v>40855</v>
      </c>
      <c r="C3345" t="s">
        <v>1652</v>
      </c>
      <c r="D3345">
        <v>39</v>
      </c>
      <c r="E3345">
        <v>225.17</v>
      </c>
      <c r="F3345" t="s">
        <v>1660</v>
      </c>
      <c r="G3345">
        <v>8.09</v>
      </c>
      <c r="H3345" t="s">
        <v>1661</v>
      </c>
      <c r="I3345" t="s">
        <v>1667</v>
      </c>
      <c r="J3345" t="s">
        <v>1668</v>
      </c>
      <c r="K3345" t="s">
        <v>1679</v>
      </c>
      <c r="L3345" t="s">
        <v>1658</v>
      </c>
      <c r="M3345" s="86">
        <v>40860</v>
      </c>
    </row>
    <row r="3346" spans="1:13" x14ac:dyDescent="0.2">
      <c r="A3346">
        <v>26146</v>
      </c>
      <c r="B3346" s="86">
        <v>40097</v>
      </c>
      <c r="C3346" t="s">
        <v>1652</v>
      </c>
      <c r="D3346">
        <v>13</v>
      </c>
      <c r="E3346">
        <v>1351.76</v>
      </c>
      <c r="F3346" t="s">
        <v>1660</v>
      </c>
      <c r="G3346">
        <v>18.93</v>
      </c>
      <c r="H3346" t="s">
        <v>1688</v>
      </c>
      <c r="I3346" t="s">
        <v>1667</v>
      </c>
      <c r="J3346" t="s">
        <v>1668</v>
      </c>
      <c r="K3346" t="s">
        <v>1702</v>
      </c>
      <c r="L3346" t="s">
        <v>1658</v>
      </c>
      <c r="M3346" s="86">
        <v>40104</v>
      </c>
    </row>
    <row r="3347" spans="1:13" x14ac:dyDescent="0.2">
      <c r="A3347">
        <v>42374</v>
      </c>
      <c r="B3347" s="86">
        <v>41107</v>
      </c>
      <c r="C3347" t="s">
        <v>1671</v>
      </c>
      <c r="D3347">
        <v>11</v>
      </c>
      <c r="E3347">
        <v>694.17</v>
      </c>
      <c r="F3347" t="s">
        <v>1660</v>
      </c>
      <c r="G3347">
        <v>10.29</v>
      </c>
      <c r="H3347" t="s">
        <v>1688</v>
      </c>
      <c r="I3347" t="s">
        <v>1667</v>
      </c>
      <c r="J3347" t="s">
        <v>1668</v>
      </c>
      <c r="K3347" t="s">
        <v>1682</v>
      </c>
      <c r="L3347" t="s">
        <v>1658</v>
      </c>
      <c r="M3347" s="86">
        <v>41109</v>
      </c>
    </row>
    <row r="3348" spans="1:13" x14ac:dyDescent="0.2">
      <c r="A3348">
        <v>49510</v>
      </c>
      <c r="B3348" s="86">
        <v>40988</v>
      </c>
      <c r="C3348" t="s">
        <v>1671</v>
      </c>
      <c r="D3348">
        <v>16</v>
      </c>
      <c r="E3348">
        <v>44.1</v>
      </c>
      <c r="F3348" t="s">
        <v>1660</v>
      </c>
      <c r="G3348">
        <v>1.3</v>
      </c>
      <c r="H3348" t="s">
        <v>1654</v>
      </c>
      <c r="I3348" t="s">
        <v>1667</v>
      </c>
      <c r="J3348" t="s">
        <v>1668</v>
      </c>
      <c r="K3348" t="s">
        <v>1669</v>
      </c>
      <c r="L3348" t="s">
        <v>1670</v>
      </c>
      <c r="M3348" s="86">
        <v>40989</v>
      </c>
    </row>
    <row r="3349" spans="1:13" x14ac:dyDescent="0.2">
      <c r="A3349">
        <v>24613</v>
      </c>
      <c r="B3349" s="86">
        <v>41106</v>
      </c>
      <c r="C3349" t="s">
        <v>1652</v>
      </c>
      <c r="D3349">
        <v>39</v>
      </c>
      <c r="E3349">
        <v>777.78</v>
      </c>
      <c r="F3349" t="s">
        <v>1660</v>
      </c>
      <c r="G3349">
        <v>4.0999999999999996</v>
      </c>
      <c r="H3349" t="s">
        <v>1683</v>
      </c>
      <c r="I3349" t="s">
        <v>1676</v>
      </c>
      <c r="J3349" t="s">
        <v>1668</v>
      </c>
      <c r="K3349" t="s">
        <v>1669</v>
      </c>
      <c r="L3349" t="s">
        <v>1670</v>
      </c>
      <c r="M3349" s="86">
        <v>41115</v>
      </c>
    </row>
    <row r="3350" spans="1:13" x14ac:dyDescent="0.2">
      <c r="A3350">
        <v>20482</v>
      </c>
      <c r="B3350" s="86">
        <v>40742</v>
      </c>
      <c r="C3350" t="s">
        <v>1675</v>
      </c>
      <c r="D3350">
        <v>39</v>
      </c>
      <c r="E3350">
        <v>497.52</v>
      </c>
      <c r="F3350" t="s">
        <v>1660</v>
      </c>
      <c r="G3350">
        <v>5.09</v>
      </c>
      <c r="H3350" t="s">
        <v>1661</v>
      </c>
      <c r="I3350" t="s">
        <v>1662</v>
      </c>
      <c r="J3350" t="s">
        <v>1668</v>
      </c>
      <c r="K3350" t="s">
        <v>1679</v>
      </c>
      <c r="L3350" t="s">
        <v>1658</v>
      </c>
      <c r="M3350" s="86">
        <v>40744</v>
      </c>
    </row>
    <row r="3351" spans="1:13" x14ac:dyDescent="0.2">
      <c r="A3351">
        <v>38979</v>
      </c>
      <c r="B3351" s="86">
        <v>40235</v>
      </c>
      <c r="C3351" t="s">
        <v>1652</v>
      </c>
      <c r="D3351">
        <v>31</v>
      </c>
      <c r="E3351">
        <v>65.61</v>
      </c>
      <c r="F3351" t="s">
        <v>1660</v>
      </c>
      <c r="G3351">
        <v>1.63</v>
      </c>
      <c r="H3351" t="s">
        <v>1690</v>
      </c>
      <c r="I3351" t="s">
        <v>1667</v>
      </c>
      <c r="J3351" t="s">
        <v>1668</v>
      </c>
      <c r="K3351" t="s">
        <v>1669</v>
      </c>
      <c r="L3351" t="s">
        <v>1670</v>
      </c>
      <c r="M3351" s="86">
        <v>40240</v>
      </c>
    </row>
    <row r="3352" spans="1:13" x14ac:dyDescent="0.2">
      <c r="A3352">
        <v>51619</v>
      </c>
      <c r="B3352" s="86">
        <v>40058</v>
      </c>
      <c r="C3352" t="s">
        <v>1666</v>
      </c>
      <c r="D3352">
        <v>2</v>
      </c>
      <c r="E3352">
        <v>14.75</v>
      </c>
      <c r="F3352" t="s">
        <v>1660</v>
      </c>
      <c r="G3352">
        <v>7.01</v>
      </c>
      <c r="H3352" t="s">
        <v>1661</v>
      </c>
      <c r="I3352" t="s">
        <v>1655</v>
      </c>
      <c r="J3352" t="s">
        <v>1668</v>
      </c>
      <c r="K3352" t="s">
        <v>1682</v>
      </c>
      <c r="L3352" t="s">
        <v>1658</v>
      </c>
      <c r="M3352" s="86">
        <v>40060</v>
      </c>
    </row>
    <row r="3353" spans="1:13" x14ac:dyDescent="0.2">
      <c r="A3353">
        <v>38369</v>
      </c>
      <c r="B3353" s="86">
        <v>40190</v>
      </c>
      <c r="C3353" t="s">
        <v>1666</v>
      </c>
      <c r="D3353">
        <v>3</v>
      </c>
      <c r="E3353">
        <v>224.744</v>
      </c>
      <c r="F3353" t="s">
        <v>1660</v>
      </c>
      <c r="G3353">
        <v>69</v>
      </c>
      <c r="H3353" t="s">
        <v>1661</v>
      </c>
      <c r="I3353" t="s">
        <v>1655</v>
      </c>
      <c r="J3353" t="s">
        <v>1656</v>
      </c>
      <c r="K3353" t="s">
        <v>1691</v>
      </c>
      <c r="L3353" t="s">
        <v>1687</v>
      </c>
      <c r="M3353" s="86">
        <v>40191</v>
      </c>
    </row>
    <row r="3354" spans="1:13" x14ac:dyDescent="0.2">
      <c r="A3354">
        <v>32355</v>
      </c>
      <c r="B3354" s="86">
        <v>39953</v>
      </c>
      <c r="C3354" t="s">
        <v>1666</v>
      </c>
      <c r="D3354">
        <v>34</v>
      </c>
      <c r="E3354">
        <v>211.86</v>
      </c>
      <c r="F3354" t="s">
        <v>1660</v>
      </c>
      <c r="G3354">
        <v>9.92</v>
      </c>
      <c r="H3354" t="s">
        <v>1685</v>
      </c>
      <c r="I3354" t="s">
        <v>1676</v>
      </c>
      <c r="J3354" t="s">
        <v>1668</v>
      </c>
      <c r="K3354" t="s">
        <v>1682</v>
      </c>
      <c r="L3354" t="s">
        <v>1658</v>
      </c>
      <c r="M3354" s="86">
        <v>39956</v>
      </c>
    </row>
    <row r="3355" spans="1:13" x14ac:dyDescent="0.2">
      <c r="A3355">
        <v>6337</v>
      </c>
      <c r="B3355" s="86">
        <v>40786</v>
      </c>
      <c r="C3355" t="s">
        <v>1666</v>
      </c>
      <c r="D3355">
        <v>48</v>
      </c>
      <c r="E3355">
        <v>3397.72</v>
      </c>
      <c r="F3355" t="s">
        <v>1660</v>
      </c>
      <c r="G3355">
        <v>37.58</v>
      </c>
      <c r="H3355" t="s">
        <v>1654</v>
      </c>
      <c r="I3355" t="s">
        <v>1667</v>
      </c>
      <c r="J3355" t="s">
        <v>1656</v>
      </c>
      <c r="K3355" t="s">
        <v>1657</v>
      </c>
      <c r="L3355" t="s">
        <v>1670</v>
      </c>
      <c r="M3355" s="86">
        <v>40788</v>
      </c>
    </row>
    <row r="3356" spans="1:13" x14ac:dyDescent="0.2">
      <c r="A3356">
        <v>43814</v>
      </c>
      <c r="B3356" s="86">
        <v>40552</v>
      </c>
      <c r="C3356" t="s">
        <v>1675</v>
      </c>
      <c r="D3356">
        <v>40</v>
      </c>
      <c r="E3356">
        <v>197.1</v>
      </c>
      <c r="F3356" t="s">
        <v>1660</v>
      </c>
      <c r="G3356">
        <v>2.99</v>
      </c>
      <c r="H3356" t="s">
        <v>1654</v>
      </c>
      <c r="I3356" t="s">
        <v>1667</v>
      </c>
      <c r="J3356" t="s">
        <v>1668</v>
      </c>
      <c r="K3356" t="s">
        <v>1682</v>
      </c>
      <c r="L3356" t="s">
        <v>1658</v>
      </c>
      <c r="M3356" s="86">
        <v>40553</v>
      </c>
    </row>
    <row r="3357" spans="1:13" x14ac:dyDescent="0.2">
      <c r="A3357">
        <v>2086</v>
      </c>
      <c r="B3357" s="86">
        <v>40104</v>
      </c>
      <c r="C3357" t="s">
        <v>1671</v>
      </c>
      <c r="D3357">
        <v>9</v>
      </c>
      <c r="E3357">
        <v>1246.68</v>
      </c>
      <c r="F3357" t="s">
        <v>1660</v>
      </c>
      <c r="G3357">
        <v>12.65</v>
      </c>
      <c r="H3357" t="s">
        <v>1688</v>
      </c>
      <c r="I3357" t="s">
        <v>1667</v>
      </c>
      <c r="J3357" t="s">
        <v>1656</v>
      </c>
      <c r="K3357" t="s">
        <v>1673</v>
      </c>
      <c r="L3357" t="s">
        <v>1665</v>
      </c>
      <c r="M3357" s="86">
        <v>40107</v>
      </c>
    </row>
    <row r="3358" spans="1:13" x14ac:dyDescent="0.2">
      <c r="A3358">
        <v>26439</v>
      </c>
      <c r="B3358" s="86">
        <v>40801</v>
      </c>
      <c r="C3358" t="s">
        <v>1675</v>
      </c>
      <c r="D3358">
        <v>37</v>
      </c>
      <c r="E3358">
        <v>169.93</v>
      </c>
      <c r="F3358" t="s">
        <v>1660</v>
      </c>
      <c r="G3358">
        <v>5.74</v>
      </c>
      <c r="H3358" t="s">
        <v>1688</v>
      </c>
      <c r="I3358" t="s">
        <v>1667</v>
      </c>
      <c r="J3358" t="s">
        <v>1668</v>
      </c>
      <c r="K3358" t="s">
        <v>1679</v>
      </c>
      <c r="L3358" t="s">
        <v>1658</v>
      </c>
      <c r="M3358" s="86">
        <v>40801</v>
      </c>
    </row>
    <row r="3359" spans="1:13" x14ac:dyDescent="0.2">
      <c r="A3359">
        <v>53920</v>
      </c>
      <c r="B3359" s="86">
        <v>39890</v>
      </c>
      <c r="C3359" t="s">
        <v>1671</v>
      </c>
      <c r="D3359">
        <v>18</v>
      </c>
      <c r="E3359">
        <v>433.31</v>
      </c>
      <c r="F3359" t="s">
        <v>1672</v>
      </c>
      <c r="G3359">
        <v>53.03</v>
      </c>
      <c r="H3359" t="s">
        <v>1681</v>
      </c>
      <c r="I3359" t="s">
        <v>1676</v>
      </c>
      <c r="J3359" t="s">
        <v>1668</v>
      </c>
      <c r="K3359" t="s">
        <v>1694</v>
      </c>
      <c r="L3359" t="s">
        <v>1674</v>
      </c>
      <c r="M3359" s="86">
        <v>39892</v>
      </c>
    </row>
    <row r="3360" spans="1:13" x14ac:dyDescent="0.2">
      <c r="A3360">
        <v>43360</v>
      </c>
      <c r="B3360" s="86">
        <v>40099</v>
      </c>
      <c r="C3360" t="s">
        <v>1652</v>
      </c>
      <c r="D3360">
        <v>48</v>
      </c>
      <c r="E3360">
        <v>112.16</v>
      </c>
      <c r="F3360" t="s">
        <v>1660</v>
      </c>
      <c r="G3360">
        <v>5.33</v>
      </c>
      <c r="H3360" t="s">
        <v>1661</v>
      </c>
      <c r="I3360" t="s">
        <v>1676</v>
      </c>
      <c r="J3360" t="s">
        <v>1656</v>
      </c>
      <c r="K3360" t="s">
        <v>1657</v>
      </c>
      <c r="L3360" t="s">
        <v>1658</v>
      </c>
      <c r="M3360" s="86">
        <v>40106</v>
      </c>
    </row>
    <row r="3361" spans="1:13" x14ac:dyDescent="0.2">
      <c r="A3361">
        <v>12641</v>
      </c>
      <c r="B3361" s="86">
        <v>40596</v>
      </c>
      <c r="C3361" t="s">
        <v>1652</v>
      </c>
      <c r="D3361">
        <v>24</v>
      </c>
      <c r="E3361">
        <v>3668.6</v>
      </c>
      <c r="F3361" t="s">
        <v>1660</v>
      </c>
      <c r="G3361">
        <v>7.07</v>
      </c>
      <c r="H3361" t="s">
        <v>1685</v>
      </c>
      <c r="I3361" t="s">
        <v>1676</v>
      </c>
      <c r="J3361" t="s">
        <v>1668</v>
      </c>
      <c r="K3361" t="s">
        <v>1694</v>
      </c>
      <c r="L3361" t="s">
        <v>1658</v>
      </c>
      <c r="M3361" s="86">
        <v>40600</v>
      </c>
    </row>
    <row r="3362" spans="1:13" x14ac:dyDescent="0.2">
      <c r="A3362">
        <v>22978</v>
      </c>
      <c r="B3362" s="86">
        <v>39905</v>
      </c>
      <c r="C3362" t="s">
        <v>1675</v>
      </c>
      <c r="D3362">
        <v>28</v>
      </c>
      <c r="E3362">
        <v>1801.95</v>
      </c>
      <c r="F3362" t="s">
        <v>1672</v>
      </c>
      <c r="G3362">
        <v>32.409999999999997</v>
      </c>
      <c r="H3362" t="s">
        <v>1688</v>
      </c>
      <c r="I3362" t="s">
        <v>1662</v>
      </c>
      <c r="J3362" t="s">
        <v>1656</v>
      </c>
      <c r="K3362" t="s">
        <v>1673</v>
      </c>
      <c r="L3362" t="s">
        <v>1674</v>
      </c>
      <c r="M3362" s="86">
        <v>39906</v>
      </c>
    </row>
    <row r="3363" spans="1:13" x14ac:dyDescent="0.2">
      <c r="A3363">
        <v>2209</v>
      </c>
      <c r="B3363" s="86">
        <v>41099</v>
      </c>
      <c r="C3363" t="s">
        <v>1659</v>
      </c>
      <c r="D3363">
        <v>1</v>
      </c>
      <c r="E3363">
        <v>5.68</v>
      </c>
      <c r="F3363" t="s">
        <v>1660</v>
      </c>
      <c r="G3363">
        <v>0.88</v>
      </c>
      <c r="H3363" t="s">
        <v>1661</v>
      </c>
      <c r="I3363" t="s">
        <v>1655</v>
      </c>
      <c r="J3363" t="s">
        <v>1668</v>
      </c>
      <c r="K3363" t="s">
        <v>1679</v>
      </c>
      <c r="L3363" t="s">
        <v>1670</v>
      </c>
      <c r="M3363" s="86">
        <v>41100</v>
      </c>
    </row>
    <row r="3364" spans="1:13" x14ac:dyDescent="0.2">
      <c r="A3364">
        <v>38050</v>
      </c>
      <c r="B3364" s="86">
        <v>40477</v>
      </c>
      <c r="C3364" t="s">
        <v>1666</v>
      </c>
      <c r="D3364">
        <v>14</v>
      </c>
      <c r="E3364">
        <v>1331.2239999999999</v>
      </c>
      <c r="F3364" t="s">
        <v>1660</v>
      </c>
      <c r="G3364">
        <v>69</v>
      </c>
      <c r="H3364" t="s">
        <v>1688</v>
      </c>
      <c r="I3364" t="s">
        <v>1676</v>
      </c>
      <c r="J3364" t="s">
        <v>1656</v>
      </c>
      <c r="K3364" t="s">
        <v>1691</v>
      </c>
      <c r="L3364" t="s">
        <v>1687</v>
      </c>
      <c r="M3364" s="86">
        <v>40479</v>
      </c>
    </row>
    <row r="3365" spans="1:13" x14ac:dyDescent="0.2">
      <c r="A3365">
        <v>32869</v>
      </c>
      <c r="B3365" s="86">
        <v>39899</v>
      </c>
      <c r="C3365" t="s">
        <v>1675</v>
      </c>
      <c r="D3365">
        <v>41</v>
      </c>
      <c r="E3365">
        <v>322.02999999999997</v>
      </c>
      <c r="F3365" t="s">
        <v>1660</v>
      </c>
      <c r="G3365">
        <v>2.83</v>
      </c>
      <c r="H3365" t="s">
        <v>1689</v>
      </c>
      <c r="I3365" t="s">
        <v>1667</v>
      </c>
      <c r="J3365" t="s">
        <v>1663</v>
      </c>
      <c r="K3365" t="s">
        <v>1677</v>
      </c>
      <c r="L3365" t="s">
        <v>1680</v>
      </c>
      <c r="M3365" s="86">
        <v>39900</v>
      </c>
    </row>
    <row r="3366" spans="1:13" x14ac:dyDescent="0.2">
      <c r="A3366">
        <v>23649</v>
      </c>
      <c r="B3366" s="86">
        <v>41157</v>
      </c>
      <c r="C3366" t="s">
        <v>1666</v>
      </c>
      <c r="D3366">
        <v>42</v>
      </c>
      <c r="E3366">
        <v>4541.924</v>
      </c>
      <c r="F3366" t="s">
        <v>1660</v>
      </c>
      <c r="G3366">
        <v>8.08</v>
      </c>
      <c r="H3366" t="s">
        <v>1661</v>
      </c>
      <c r="I3366" t="s">
        <v>1667</v>
      </c>
      <c r="J3366" t="s">
        <v>1663</v>
      </c>
      <c r="K3366" t="s">
        <v>1664</v>
      </c>
      <c r="L3366" t="s">
        <v>1658</v>
      </c>
      <c r="M3366" s="86">
        <v>41158</v>
      </c>
    </row>
    <row r="3367" spans="1:13" x14ac:dyDescent="0.2">
      <c r="A3367">
        <v>36135</v>
      </c>
      <c r="B3367" s="86">
        <v>40693</v>
      </c>
      <c r="C3367" t="s">
        <v>1666</v>
      </c>
      <c r="D3367">
        <v>33</v>
      </c>
      <c r="E3367">
        <v>999.226</v>
      </c>
      <c r="F3367" t="s">
        <v>1660</v>
      </c>
      <c r="G3367">
        <v>3.3</v>
      </c>
      <c r="H3367" t="s">
        <v>1678</v>
      </c>
      <c r="I3367" t="s">
        <v>1655</v>
      </c>
      <c r="J3367" t="s">
        <v>1663</v>
      </c>
      <c r="K3367" t="s">
        <v>1664</v>
      </c>
      <c r="L3367" t="s">
        <v>1680</v>
      </c>
      <c r="M3367" s="86">
        <v>40694</v>
      </c>
    </row>
    <row r="3368" spans="1:13" x14ac:dyDescent="0.2">
      <c r="A3368">
        <v>6304</v>
      </c>
      <c r="B3368" s="86">
        <v>40766</v>
      </c>
      <c r="C3368" t="s">
        <v>1659</v>
      </c>
      <c r="D3368">
        <v>30</v>
      </c>
      <c r="E3368">
        <v>199.11</v>
      </c>
      <c r="F3368" t="s">
        <v>1660</v>
      </c>
      <c r="G3368">
        <v>6.65</v>
      </c>
      <c r="H3368" t="s">
        <v>1685</v>
      </c>
      <c r="I3368" t="s">
        <v>1667</v>
      </c>
      <c r="J3368" t="s">
        <v>1668</v>
      </c>
      <c r="K3368" t="s">
        <v>1679</v>
      </c>
      <c r="L3368" t="s">
        <v>1658</v>
      </c>
      <c r="M3368" s="86">
        <v>40768</v>
      </c>
    </row>
    <row r="3369" spans="1:13" x14ac:dyDescent="0.2">
      <c r="A3369">
        <v>4515</v>
      </c>
      <c r="B3369" s="86">
        <v>40984</v>
      </c>
      <c r="C3369" t="s">
        <v>1671</v>
      </c>
      <c r="D3369">
        <v>7</v>
      </c>
      <c r="E3369">
        <v>887.94</v>
      </c>
      <c r="F3369" t="s">
        <v>1660</v>
      </c>
      <c r="G3369">
        <v>7.11</v>
      </c>
      <c r="H3369" t="s">
        <v>1683</v>
      </c>
      <c r="I3369" t="s">
        <v>1655</v>
      </c>
      <c r="J3369" t="s">
        <v>1663</v>
      </c>
      <c r="K3369" t="s">
        <v>1695</v>
      </c>
      <c r="L3369" t="s">
        <v>1665</v>
      </c>
      <c r="M3369" s="86">
        <v>40985</v>
      </c>
    </row>
    <row r="3370" spans="1:13" x14ac:dyDescent="0.2">
      <c r="A3370">
        <v>20519</v>
      </c>
      <c r="B3370" s="86">
        <v>39913</v>
      </c>
      <c r="C3370" t="s">
        <v>1659</v>
      </c>
      <c r="D3370">
        <v>7</v>
      </c>
      <c r="E3370">
        <v>124.19</v>
      </c>
      <c r="F3370" t="s">
        <v>1660</v>
      </c>
      <c r="G3370">
        <v>11.28</v>
      </c>
      <c r="H3370" t="s">
        <v>1681</v>
      </c>
      <c r="I3370" t="s">
        <v>1676</v>
      </c>
      <c r="J3370" t="s">
        <v>1663</v>
      </c>
      <c r="K3370" t="s">
        <v>1695</v>
      </c>
      <c r="L3370" t="s">
        <v>1665</v>
      </c>
      <c r="M3370" s="86">
        <v>39914</v>
      </c>
    </row>
    <row r="3371" spans="1:13" x14ac:dyDescent="0.2">
      <c r="A3371">
        <v>7744</v>
      </c>
      <c r="B3371" s="86">
        <v>40134</v>
      </c>
      <c r="C3371" t="s">
        <v>1652</v>
      </c>
      <c r="D3371">
        <v>26</v>
      </c>
      <c r="E3371">
        <v>4286.55</v>
      </c>
      <c r="F3371" t="s">
        <v>1660</v>
      </c>
      <c r="G3371">
        <v>19.989999999999998</v>
      </c>
      <c r="H3371" t="s">
        <v>1661</v>
      </c>
      <c r="I3371" t="s">
        <v>1667</v>
      </c>
      <c r="J3371" t="s">
        <v>1668</v>
      </c>
      <c r="K3371" t="s">
        <v>1682</v>
      </c>
      <c r="L3371" t="s">
        <v>1658</v>
      </c>
      <c r="M3371" s="86">
        <v>40134</v>
      </c>
    </row>
    <row r="3372" spans="1:13" x14ac:dyDescent="0.2">
      <c r="A3372">
        <v>3328</v>
      </c>
      <c r="B3372" s="86">
        <v>41231</v>
      </c>
      <c r="C3372" t="s">
        <v>1652</v>
      </c>
      <c r="D3372">
        <v>12</v>
      </c>
      <c r="E3372">
        <v>1736.41</v>
      </c>
      <c r="F3372" t="s">
        <v>1672</v>
      </c>
      <c r="G3372">
        <v>80.2</v>
      </c>
      <c r="H3372" t="s">
        <v>1681</v>
      </c>
      <c r="I3372" t="s">
        <v>1667</v>
      </c>
      <c r="J3372" t="s">
        <v>1656</v>
      </c>
      <c r="K3372" t="s">
        <v>1691</v>
      </c>
      <c r="L3372" t="s">
        <v>1698</v>
      </c>
      <c r="M3372" s="86">
        <v>41238</v>
      </c>
    </row>
    <row r="3373" spans="1:13" x14ac:dyDescent="0.2">
      <c r="A3373">
        <v>13895</v>
      </c>
      <c r="B3373" s="86">
        <v>40502</v>
      </c>
      <c r="C3373" t="s">
        <v>1659</v>
      </c>
      <c r="D3373">
        <v>44</v>
      </c>
      <c r="E3373">
        <v>614.34</v>
      </c>
      <c r="F3373" t="s">
        <v>1660</v>
      </c>
      <c r="G3373">
        <v>9.3699999999999992</v>
      </c>
      <c r="H3373" t="s">
        <v>1661</v>
      </c>
      <c r="I3373" t="s">
        <v>1662</v>
      </c>
      <c r="J3373" t="s">
        <v>1668</v>
      </c>
      <c r="K3373" t="s">
        <v>1694</v>
      </c>
      <c r="L3373" t="s">
        <v>1658</v>
      </c>
      <c r="M3373" s="86">
        <v>40502</v>
      </c>
    </row>
    <row r="3374" spans="1:13" x14ac:dyDescent="0.2">
      <c r="A3374">
        <v>38274</v>
      </c>
      <c r="B3374" s="86">
        <v>40704</v>
      </c>
      <c r="C3374" t="s">
        <v>1659</v>
      </c>
      <c r="D3374">
        <v>10</v>
      </c>
      <c r="E3374">
        <v>484.21949999999998</v>
      </c>
      <c r="F3374" t="s">
        <v>1653</v>
      </c>
      <c r="G3374">
        <v>1.25</v>
      </c>
      <c r="H3374" t="s">
        <v>1661</v>
      </c>
      <c r="I3374" t="s">
        <v>1655</v>
      </c>
      <c r="J3374" t="s">
        <v>1663</v>
      </c>
      <c r="K3374" t="s">
        <v>1664</v>
      </c>
      <c r="L3374" t="s">
        <v>1680</v>
      </c>
      <c r="M3374" s="86">
        <v>40705</v>
      </c>
    </row>
    <row r="3375" spans="1:13" x14ac:dyDescent="0.2">
      <c r="A3375">
        <v>44935</v>
      </c>
      <c r="B3375" s="86">
        <v>40499</v>
      </c>
      <c r="C3375" t="s">
        <v>1659</v>
      </c>
      <c r="D3375">
        <v>37</v>
      </c>
      <c r="E3375">
        <v>125.33</v>
      </c>
      <c r="F3375" t="s">
        <v>1653</v>
      </c>
      <c r="G3375">
        <v>0.5</v>
      </c>
      <c r="H3375" t="s">
        <v>1685</v>
      </c>
      <c r="I3375" t="s">
        <v>1655</v>
      </c>
      <c r="J3375" t="s">
        <v>1668</v>
      </c>
      <c r="K3375" t="s">
        <v>1697</v>
      </c>
      <c r="L3375" t="s">
        <v>1658</v>
      </c>
      <c r="M3375" s="86">
        <v>40500</v>
      </c>
    </row>
    <row r="3376" spans="1:13" x14ac:dyDescent="0.2">
      <c r="A3376">
        <v>11335</v>
      </c>
      <c r="B3376" s="86">
        <v>40107</v>
      </c>
      <c r="C3376" t="s">
        <v>1659</v>
      </c>
      <c r="D3376">
        <v>3</v>
      </c>
      <c r="E3376">
        <v>14.84</v>
      </c>
      <c r="F3376" t="s">
        <v>1660</v>
      </c>
      <c r="G3376">
        <v>0.49</v>
      </c>
      <c r="H3376" t="s">
        <v>1688</v>
      </c>
      <c r="I3376" t="s">
        <v>1667</v>
      </c>
      <c r="J3376" t="s">
        <v>1668</v>
      </c>
      <c r="K3376" t="s">
        <v>1697</v>
      </c>
      <c r="L3376" t="s">
        <v>1658</v>
      </c>
      <c r="M3376" s="86">
        <v>40108</v>
      </c>
    </row>
    <row r="3377" spans="1:13" x14ac:dyDescent="0.2">
      <c r="A3377">
        <v>59905</v>
      </c>
      <c r="B3377" s="86">
        <v>41013</v>
      </c>
      <c r="C3377" t="s">
        <v>1659</v>
      </c>
      <c r="D3377">
        <v>19</v>
      </c>
      <c r="E3377">
        <v>159.24</v>
      </c>
      <c r="F3377" t="s">
        <v>1660</v>
      </c>
      <c r="G3377">
        <v>1.99</v>
      </c>
      <c r="H3377" t="s">
        <v>1654</v>
      </c>
      <c r="I3377" t="s">
        <v>1662</v>
      </c>
      <c r="J3377" t="s">
        <v>1663</v>
      </c>
      <c r="K3377" t="s">
        <v>1677</v>
      </c>
      <c r="L3377" t="s">
        <v>1680</v>
      </c>
      <c r="M3377" s="86">
        <v>41015</v>
      </c>
    </row>
    <row r="3378" spans="1:13" x14ac:dyDescent="0.2">
      <c r="A3378">
        <v>7107</v>
      </c>
      <c r="B3378" s="86">
        <v>40912</v>
      </c>
      <c r="C3378" t="s">
        <v>1666</v>
      </c>
      <c r="D3378">
        <v>3</v>
      </c>
      <c r="E3378">
        <v>172.04</v>
      </c>
      <c r="F3378" t="s">
        <v>1660</v>
      </c>
      <c r="G3378">
        <v>11.1</v>
      </c>
      <c r="H3378" t="s">
        <v>1690</v>
      </c>
      <c r="I3378" t="s">
        <v>1667</v>
      </c>
      <c r="J3378" t="s">
        <v>1656</v>
      </c>
      <c r="K3378" t="s">
        <v>1657</v>
      </c>
      <c r="L3378" t="s">
        <v>1665</v>
      </c>
      <c r="M3378" s="86">
        <v>40912</v>
      </c>
    </row>
    <row r="3379" spans="1:13" x14ac:dyDescent="0.2">
      <c r="A3379">
        <v>48837</v>
      </c>
      <c r="B3379" s="86">
        <v>40742</v>
      </c>
      <c r="C3379" t="s">
        <v>1666</v>
      </c>
      <c r="D3379">
        <v>39</v>
      </c>
      <c r="E3379">
        <v>4799.7884999999997</v>
      </c>
      <c r="F3379" t="s">
        <v>1660</v>
      </c>
      <c r="G3379">
        <v>3.9</v>
      </c>
      <c r="H3379" t="s">
        <v>1690</v>
      </c>
      <c r="I3379" t="s">
        <v>1667</v>
      </c>
      <c r="J3379" t="s">
        <v>1663</v>
      </c>
      <c r="K3379" t="s">
        <v>1664</v>
      </c>
      <c r="L3379" t="s">
        <v>1658</v>
      </c>
      <c r="M3379" s="86">
        <v>40744</v>
      </c>
    </row>
    <row r="3380" spans="1:13" x14ac:dyDescent="0.2">
      <c r="A3380">
        <v>41059</v>
      </c>
      <c r="B3380" s="86">
        <v>40435</v>
      </c>
      <c r="C3380" t="s">
        <v>1675</v>
      </c>
      <c r="D3380">
        <v>26</v>
      </c>
      <c r="E3380">
        <v>363.16</v>
      </c>
      <c r="F3380" t="s">
        <v>1653</v>
      </c>
      <c r="G3380">
        <v>7.27</v>
      </c>
      <c r="H3380" t="s">
        <v>1661</v>
      </c>
      <c r="I3380" t="s">
        <v>1667</v>
      </c>
      <c r="J3380" t="s">
        <v>1668</v>
      </c>
      <c r="K3380" t="s">
        <v>1682</v>
      </c>
      <c r="L3380" t="s">
        <v>1658</v>
      </c>
      <c r="M3380" s="86">
        <v>40435</v>
      </c>
    </row>
    <row r="3381" spans="1:13" x14ac:dyDescent="0.2">
      <c r="A3381">
        <v>10310</v>
      </c>
      <c r="B3381" s="86">
        <v>39849</v>
      </c>
      <c r="C3381" t="s">
        <v>1652</v>
      </c>
      <c r="D3381">
        <v>6</v>
      </c>
      <c r="E3381">
        <v>926.58500000000004</v>
      </c>
      <c r="F3381" t="s">
        <v>1660</v>
      </c>
      <c r="G3381">
        <v>3.99</v>
      </c>
      <c r="H3381" t="s">
        <v>1654</v>
      </c>
      <c r="I3381" t="s">
        <v>1662</v>
      </c>
      <c r="J3381" t="s">
        <v>1663</v>
      </c>
      <c r="K3381" t="s">
        <v>1664</v>
      </c>
      <c r="L3381" t="s">
        <v>1658</v>
      </c>
      <c r="M3381" s="86">
        <v>39856</v>
      </c>
    </row>
    <row r="3382" spans="1:13" x14ac:dyDescent="0.2">
      <c r="A3382">
        <v>49223</v>
      </c>
      <c r="B3382" s="86">
        <v>40818</v>
      </c>
      <c r="C3382" t="s">
        <v>1675</v>
      </c>
      <c r="D3382">
        <v>24</v>
      </c>
      <c r="E3382">
        <v>238.25</v>
      </c>
      <c r="F3382" t="s">
        <v>1660</v>
      </c>
      <c r="G3382">
        <v>7.28</v>
      </c>
      <c r="H3382" t="s">
        <v>1692</v>
      </c>
      <c r="I3382" t="s">
        <v>1667</v>
      </c>
      <c r="J3382" t="s">
        <v>1668</v>
      </c>
      <c r="K3382" t="s">
        <v>1694</v>
      </c>
      <c r="L3382" t="s">
        <v>1658</v>
      </c>
      <c r="M3382" s="86">
        <v>40818</v>
      </c>
    </row>
    <row r="3383" spans="1:13" x14ac:dyDescent="0.2">
      <c r="A3383">
        <v>6948</v>
      </c>
      <c r="B3383" s="86">
        <v>40521</v>
      </c>
      <c r="C3383" t="s">
        <v>1666</v>
      </c>
      <c r="D3383">
        <v>15</v>
      </c>
      <c r="E3383">
        <v>1143.8800000000001</v>
      </c>
      <c r="F3383" t="s">
        <v>1660</v>
      </c>
      <c r="G3383">
        <v>4</v>
      </c>
      <c r="H3383" t="s">
        <v>1661</v>
      </c>
      <c r="I3383" t="s">
        <v>1667</v>
      </c>
      <c r="J3383" t="s">
        <v>1663</v>
      </c>
      <c r="K3383" t="s">
        <v>1677</v>
      </c>
      <c r="L3383" t="s">
        <v>1658</v>
      </c>
      <c r="M3383" s="86">
        <v>40522</v>
      </c>
    </row>
    <row r="3384" spans="1:13" x14ac:dyDescent="0.2">
      <c r="A3384">
        <v>32356</v>
      </c>
      <c r="B3384" s="86">
        <v>41192</v>
      </c>
      <c r="C3384" t="s">
        <v>1666</v>
      </c>
      <c r="D3384">
        <v>47</v>
      </c>
      <c r="E3384">
        <v>5238.192</v>
      </c>
      <c r="F3384" t="s">
        <v>1672</v>
      </c>
      <c r="G3384">
        <v>46.2</v>
      </c>
      <c r="H3384" t="s">
        <v>1688</v>
      </c>
      <c r="I3384" t="s">
        <v>1676</v>
      </c>
      <c r="J3384" t="s">
        <v>1656</v>
      </c>
      <c r="K3384" t="s">
        <v>1691</v>
      </c>
      <c r="L3384" t="s">
        <v>1698</v>
      </c>
      <c r="M3384" s="86">
        <v>41194</v>
      </c>
    </row>
    <row r="3385" spans="1:13" x14ac:dyDescent="0.2">
      <c r="A3385">
        <v>31590</v>
      </c>
      <c r="B3385" s="86">
        <v>40334</v>
      </c>
      <c r="C3385" t="s">
        <v>1671</v>
      </c>
      <c r="D3385">
        <v>27</v>
      </c>
      <c r="E3385">
        <v>2854.76</v>
      </c>
      <c r="F3385" t="s">
        <v>1660</v>
      </c>
      <c r="G3385">
        <v>8.64</v>
      </c>
      <c r="H3385" t="s">
        <v>1681</v>
      </c>
      <c r="I3385" t="s">
        <v>1667</v>
      </c>
      <c r="J3385" t="s">
        <v>1668</v>
      </c>
      <c r="K3385" t="s">
        <v>1694</v>
      </c>
      <c r="L3385" t="s">
        <v>1658</v>
      </c>
      <c r="M3385" s="86">
        <v>40336</v>
      </c>
    </row>
    <row r="3386" spans="1:13" x14ac:dyDescent="0.2">
      <c r="A3386">
        <v>16674</v>
      </c>
      <c r="B3386" s="86">
        <v>40662</v>
      </c>
      <c r="C3386" t="s">
        <v>1652</v>
      </c>
      <c r="D3386">
        <v>39</v>
      </c>
      <c r="E3386">
        <v>14072.64</v>
      </c>
      <c r="F3386" t="s">
        <v>1672</v>
      </c>
      <c r="G3386">
        <v>58.92</v>
      </c>
      <c r="H3386" t="s">
        <v>1692</v>
      </c>
      <c r="I3386" t="s">
        <v>1662</v>
      </c>
      <c r="J3386" t="s">
        <v>1656</v>
      </c>
      <c r="K3386" t="s">
        <v>1673</v>
      </c>
      <c r="L3386" t="s">
        <v>1674</v>
      </c>
      <c r="M3386" s="86">
        <v>40671</v>
      </c>
    </row>
    <row r="3387" spans="1:13" x14ac:dyDescent="0.2">
      <c r="A3387">
        <v>29637</v>
      </c>
      <c r="B3387" s="86">
        <v>39958</v>
      </c>
      <c r="C3387" t="s">
        <v>1659</v>
      </c>
      <c r="D3387">
        <v>34</v>
      </c>
      <c r="E3387">
        <v>598.19000000000005</v>
      </c>
      <c r="F3387" t="s">
        <v>1660</v>
      </c>
      <c r="G3387">
        <v>8.51</v>
      </c>
      <c r="H3387" t="s">
        <v>1681</v>
      </c>
      <c r="I3387" t="s">
        <v>1676</v>
      </c>
      <c r="J3387" t="s">
        <v>1663</v>
      </c>
      <c r="K3387" t="s">
        <v>1695</v>
      </c>
      <c r="L3387" t="s">
        <v>1665</v>
      </c>
      <c r="M3387" s="86">
        <v>39960</v>
      </c>
    </row>
    <row r="3388" spans="1:13" x14ac:dyDescent="0.2">
      <c r="A3388">
        <v>54819</v>
      </c>
      <c r="B3388" s="86">
        <v>40096</v>
      </c>
      <c r="C3388" t="s">
        <v>1652</v>
      </c>
      <c r="D3388">
        <v>10</v>
      </c>
      <c r="E3388">
        <v>53.32</v>
      </c>
      <c r="F3388" t="s">
        <v>1660</v>
      </c>
      <c r="G3388">
        <v>5.71</v>
      </c>
      <c r="H3388" t="s">
        <v>1690</v>
      </c>
      <c r="I3388" t="s">
        <v>1662</v>
      </c>
      <c r="J3388" t="s">
        <v>1656</v>
      </c>
      <c r="K3388" t="s">
        <v>1657</v>
      </c>
      <c r="L3388" t="s">
        <v>1665</v>
      </c>
      <c r="M3388" s="86">
        <v>40101</v>
      </c>
    </row>
    <row r="3389" spans="1:13" x14ac:dyDescent="0.2">
      <c r="A3389">
        <v>14693</v>
      </c>
      <c r="B3389" s="86">
        <v>40552</v>
      </c>
      <c r="C3389" t="s">
        <v>1671</v>
      </c>
      <c r="D3389">
        <v>38</v>
      </c>
      <c r="E3389">
        <v>847.82</v>
      </c>
      <c r="F3389" t="s">
        <v>1672</v>
      </c>
      <c r="G3389">
        <v>45</v>
      </c>
      <c r="H3389" t="s">
        <v>1661</v>
      </c>
      <c r="I3389" t="s">
        <v>1667</v>
      </c>
      <c r="J3389" t="s">
        <v>1668</v>
      </c>
      <c r="K3389" t="s">
        <v>1694</v>
      </c>
      <c r="L3389" t="s">
        <v>1674</v>
      </c>
      <c r="M3389" s="86">
        <v>40554</v>
      </c>
    </row>
    <row r="3390" spans="1:13" x14ac:dyDescent="0.2">
      <c r="A3390">
        <v>27974</v>
      </c>
      <c r="B3390" s="86">
        <v>40458</v>
      </c>
      <c r="C3390" t="s">
        <v>1659</v>
      </c>
      <c r="D3390">
        <v>35</v>
      </c>
      <c r="E3390">
        <v>897.42</v>
      </c>
      <c r="F3390" t="s">
        <v>1660</v>
      </c>
      <c r="G3390">
        <v>5.3</v>
      </c>
      <c r="H3390" t="s">
        <v>1661</v>
      </c>
      <c r="I3390" t="s">
        <v>1676</v>
      </c>
      <c r="J3390" t="s">
        <v>1656</v>
      </c>
      <c r="K3390" t="s">
        <v>1673</v>
      </c>
      <c r="L3390" t="s">
        <v>1665</v>
      </c>
      <c r="M3390" s="86">
        <v>40459</v>
      </c>
    </row>
    <row r="3391" spans="1:13" x14ac:dyDescent="0.2">
      <c r="A3391">
        <v>47750</v>
      </c>
      <c r="B3391" s="86">
        <v>40344</v>
      </c>
      <c r="C3391" t="s">
        <v>1652</v>
      </c>
      <c r="D3391">
        <v>43</v>
      </c>
      <c r="E3391">
        <v>1097.5999999999999</v>
      </c>
      <c r="F3391" t="s">
        <v>1660</v>
      </c>
      <c r="G3391">
        <v>8.99</v>
      </c>
      <c r="H3391" t="s">
        <v>1654</v>
      </c>
      <c r="I3391" t="s">
        <v>1667</v>
      </c>
      <c r="J3391" t="s">
        <v>1656</v>
      </c>
      <c r="K3391" t="s">
        <v>1657</v>
      </c>
      <c r="L3391" t="s">
        <v>1680</v>
      </c>
      <c r="M3391" s="86">
        <v>40349</v>
      </c>
    </row>
    <row r="3392" spans="1:13" x14ac:dyDescent="0.2">
      <c r="A3392">
        <v>49862</v>
      </c>
      <c r="B3392" s="86">
        <v>41164</v>
      </c>
      <c r="C3392" t="s">
        <v>1666</v>
      </c>
      <c r="D3392">
        <v>24</v>
      </c>
      <c r="E3392">
        <v>75.73</v>
      </c>
      <c r="F3392" t="s">
        <v>1660</v>
      </c>
      <c r="G3392">
        <v>0.5</v>
      </c>
      <c r="H3392" t="s">
        <v>1693</v>
      </c>
      <c r="I3392" t="s">
        <v>1662</v>
      </c>
      <c r="J3392" t="s">
        <v>1668</v>
      </c>
      <c r="K3392" t="s">
        <v>1697</v>
      </c>
      <c r="L3392" t="s">
        <v>1658</v>
      </c>
      <c r="M3392" s="86">
        <v>41166</v>
      </c>
    </row>
    <row r="3393" spans="1:13" x14ac:dyDescent="0.2">
      <c r="A3393">
        <v>32000</v>
      </c>
      <c r="B3393" s="86">
        <v>41165</v>
      </c>
      <c r="C3393" t="s">
        <v>1652</v>
      </c>
      <c r="D3393">
        <v>26</v>
      </c>
      <c r="E3393">
        <v>15168.82</v>
      </c>
      <c r="F3393" t="s">
        <v>1672</v>
      </c>
      <c r="G3393">
        <v>147.12</v>
      </c>
      <c r="H3393" t="s">
        <v>1661</v>
      </c>
      <c r="I3393" t="s">
        <v>1676</v>
      </c>
      <c r="J3393" t="s">
        <v>1656</v>
      </c>
      <c r="K3393" t="s">
        <v>1691</v>
      </c>
      <c r="L3393" t="s">
        <v>1698</v>
      </c>
      <c r="M3393" s="86">
        <v>41172</v>
      </c>
    </row>
    <row r="3394" spans="1:13" x14ac:dyDescent="0.2">
      <c r="A3394">
        <v>26567</v>
      </c>
      <c r="B3394" s="86">
        <v>40060</v>
      </c>
      <c r="C3394" t="s">
        <v>1671</v>
      </c>
      <c r="D3394">
        <v>22</v>
      </c>
      <c r="E3394">
        <v>338.52</v>
      </c>
      <c r="F3394" t="s">
        <v>1660</v>
      </c>
      <c r="G3394">
        <v>8.99</v>
      </c>
      <c r="H3394" t="s">
        <v>1678</v>
      </c>
      <c r="I3394" t="s">
        <v>1667</v>
      </c>
      <c r="J3394" t="s">
        <v>1656</v>
      </c>
      <c r="K3394" t="s">
        <v>1657</v>
      </c>
      <c r="L3394" t="s">
        <v>1680</v>
      </c>
      <c r="M3394" s="86">
        <v>40061</v>
      </c>
    </row>
    <row r="3395" spans="1:13" x14ac:dyDescent="0.2">
      <c r="A3395">
        <v>6720</v>
      </c>
      <c r="B3395" s="86">
        <v>40430</v>
      </c>
      <c r="C3395" t="s">
        <v>1666</v>
      </c>
      <c r="D3395">
        <v>31</v>
      </c>
      <c r="E3395">
        <v>164.62</v>
      </c>
      <c r="F3395" t="s">
        <v>1660</v>
      </c>
      <c r="G3395">
        <v>5.74</v>
      </c>
      <c r="H3395" t="s">
        <v>1693</v>
      </c>
      <c r="I3395" t="s">
        <v>1676</v>
      </c>
      <c r="J3395" t="s">
        <v>1668</v>
      </c>
      <c r="K3395" t="s">
        <v>1682</v>
      </c>
      <c r="L3395" t="s">
        <v>1658</v>
      </c>
      <c r="M3395" s="86">
        <v>40431</v>
      </c>
    </row>
    <row r="3396" spans="1:13" x14ac:dyDescent="0.2">
      <c r="A3396">
        <v>23968</v>
      </c>
      <c r="B3396" s="86">
        <v>40606</v>
      </c>
      <c r="C3396" t="s">
        <v>1671</v>
      </c>
      <c r="D3396">
        <v>19</v>
      </c>
      <c r="E3396">
        <v>127.48</v>
      </c>
      <c r="F3396" t="s">
        <v>1660</v>
      </c>
      <c r="G3396">
        <v>5.84</v>
      </c>
      <c r="H3396" t="s">
        <v>1683</v>
      </c>
      <c r="I3396" t="s">
        <v>1667</v>
      </c>
      <c r="J3396" t="s">
        <v>1668</v>
      </c>
      <c r="K3396" t="s">
        <v>1679</v>
      </c>
      <c r="L3396" t="s">
        <v>1658</v>
      </c>
      <c r="M3396" s="86">
        <v>40609</v>
      </c>
    </row>
    <row r="3397" spans="1:13" x14ac:dyDescent="0.2">
      <c r="A3397">
        <v>18688</v>
      </c>
      <c r="B3397" s="86">
        <v>40607</v>
      </c>
      <c r="C3397" t="s">
        <v>1666</v>
      </c>
      <c r="D3397">
        <v>49</v>
      </c>
      <c r="E3397">
        <v>14346.73</v>
      </c>
      <c r="F3397" t="s">
        <v>1660</v>
      </c>
      <c r="G3397">
        <v>19.989999999999998</v>
      </c>
      <c r="H3397" t="s">
        <v>1685</v>
      </c>
      <c r="I3397" t="s">
        <v>1676</v>
      </c>
      <c r="J3397" t="s">
        <v>1668</v>
      </c>
      <c r="K3397" t="s">
        <v>1682</v>
      </c>
      <c r="L3397" t="s">
        <v>1658</v>
      </c>
      <c r="M3397" s="86">
        <v>40609</v>
      </c>
    </row>
    <row r="3398" spans="1:13" x14ac:dyDescent="0.2">
      <c r="A3398">
        <v>47686</v>
      </c>
      <c r="B3398" s="86">
        <v>41193</v>
      </c>
      <c r="C3398" t="s">
        <v>1666</v>
      </c>
      <c r="D3398">
        <v>48</v>
      </c>
      <c r="E3398">
        <v>179.65</v>
      </c>
      <c r="F3398" t="s">
        <v>1660</v>
      </c>
      <c r="G3398">
        <v>1.23</v>
      </c>
      <c r="H3398" t="s">
        <v>1661</v>
      </c>
      <c r="I3398" t="s">
        <v>1676</v>
      </c>
      <c r="J3398" t="s">
        <v>1668</v>
      </c>
      <c r="K3398" t="s">
        <v>1669</v>
      </c>
      <c r="L3398" t="s">
        <v>1670</v>
      </c>
      <c r="M3398" s="86">
        <v>41195</v>
      </c>
    </row>
    <row r="3399" spans="1:13" x14ac:dyDescent="0.2">
      <c r="A3399">
        <v>27780</v>
      </c>
      <c r="B3399" s="86">
        <v>41202</v>
      </c>
      <c r="C3399" t="s">
        <v>1671</v>
      </c>
      <c r="D3399">
        <v>39</v>
      </c>
      <c r="E3399">
        <v>147.71</v>
      </c>
      <c r="F3399" t="s">
        <v>1660</v>
      </c>
      <c r="G3399">
        <v>1.32</v>
      </c>
      <c r="H3399" t="s">
        <v>1685</v>
      </c>
      <c r="I3399" t="s">
        <v>1662</v>
      </c>
      <c r="J3399" t="s">
        <v>1668</v>
      </c>
      <c r="K3399" t="s">
        <v>1684</v>
      </c>
      <c r="L3399" t="s">
        <v>1670</v>
      </c>
      <c r="M3399" s="86">
        <v>41202</v>
      </c>
    </row>
    <row r="3400" spans="1:13" x14ac:dyDescent="0.2">
      <c r="A3400">
        <v>10183</v>
      </c>
      <c r="B3400" s="86">
        <v>40141</v>
      </c>
      <c r="C3400" t="s">
        <v>1671</v>
      </c>
      <c r="D3400">
        <v>48</v>
      </c>
      <c r="E3400">
        <v>1210.02</v>
      </c>
      <c r="F3400" t="s">
        <v>1672</v>
      </c>
      <c r="G3400">
        <v>14.36</v>
      </c>
      <c r="H3400" t="s">
        <v>1661</v>
      </c>
      <c r="I3400" t="s">
        <v>1667</v>
      </c>
      <c r="J3400" t="s">
        <v>1656</v>
      </c>
      <c r="K3400" t="s">
        <v>1673</v>
      </c>
      <c r="L3400" t="s">
        <v>1674</v>
      </c>
      <c r="M3400" s="86">
        <v>40142</v>
      </c>
    </row>
    <row r="3401" spans="1:13" x14ac:dyDescent="0.2">
      <c r="A3401">
        <v>48772</v>
      </c>
      <c r="B3401" s="86">
        <v>39945</v>
      </c>
      <c r="C3401" t="s">
        <v>1675</v>
      </c>
      <c r="D3401">
        <v>44</v>
      </c>
      <c r="E3401">
        <v>3202.25</v>
      </c>
      <c r="F3401" t="s">
        <v>1660</v>
      </c>
      <c r="G3401">
        <v>19.989999999999998</v>
      </c>
      <c r="H3401" t="s">
        <v>1690</v>
      </c>
      <c r="I3401" t="s">
        <v>1662</v>
      </c>
      <c r="J3401" t="s">
        <v>1656</v>
      </c>
      <c r="K3401" t="s">
        <v>1657</v>
      </c>
      <c r="L3401" t="s">
        <v>1658</v>
      </c>
      <c r="M3401" s="86">
        <v>39947</v>
      </c>
    </row>
    <row r="3402" spans="1:13" x14ac:dyDescent="0.2">
      <c r="A3402">
        <v>54183</v>
      </c>
      <c r="B3402" s="86">
        <v>41014</v>
      </c>
      <c r="C3402" t="s">
        <v>1671</v>
      </c>
      <c r="D3402">
        <v>32</v>
      </c>
      <c r="E3402">
        <v>2773.71</v>
      </c>
      <c r="F3402" t="s">
        <v>1653</v>
      </c>
      <c r="G3402">
        <v>5.5</v>
      </c>
      <c r="H3402" t="s">
        <v>1661</v>
      </c>
      <c r="I3402" t="s">
        <v>1667</v>
      </c>
      <c r="J3402" t="s">
        <v>1663</v>
      </c>
      <c r="K3402" t="s">
        <v>1677</v>
      </c>
      <c r="L3402" t="s">
        <v>1658</v>
      </c>
      <c r="M3402" s="86">
        <v>41016</v>
      </c>
    </row>
    <row r="3403" spans="1:13" x14ac:dyDescent="0.2">
      <c r="A3403">
        <v>29504</v>
      </c>
      <c r="B3403" s="86">
        <v>40444</v>
      </c>
      <c r="C3403" t="s">
        <v>1666</v>
      </c>
      <c r="D3403">
        <v>34</v>
      </c>
      <c r="E3403">
        <v>1211.18</v>
      </c>
      <c r="F3403" t="s">
        <v>1660</v>
      </c>
      <c r="G3403">
        <v>13.26</v>
      </c>
      <c r="H3403" t="s">
        <v>1693</v>
      </c>
      <c r="I3403" t="s">
        <v>1662</v>
      </c>
      <c r="J3403" t="s">
        <v>1668</v>
      </c>
      <c r="K3403" t="s">
        <v>1679</v>
      </c>
      <c r="L3403" t="s">
        <v>1658</v>
      </c>
      <c r="M3403" s="86">
        <v>40444</v>
      </c>
    </row>
    <row r="3404" spans="1:13" x14ac:dyDescent="0.2">
      <c r="A3404">
        <v>43488</v>
      </c>
      <c r="B3404" s="86">
        <v>41078</v>
      </c>
      <c r="C3404" t="s">
        <v>1671</v>
      </c>
      <c r="D3404">
        <v>46</v>
      </c>
      <c r="E3404">
        <v>2116.1999999999998</v>
      </c>
      <c r="F3404" t="s">
        <v>1660</v>
      </c>
      <c r="G3404">
        <v>4.5</v>
      </c>
      <c r="H3404" t="s">
        <v>1683</v>
      </c>
      <c r="I3404" t="s">
        <v>1676</v>
      </c>
      <c r="J3404" t="s">
        <v>1668</v>
      </c>
      <c r="K3404" t="s">
        <v>1702</v>
      </c>
      <c r="L3404" t="s">
        <v>1658</v>
      </c>
      <c r="M3404" s="86">
        <v>41079</v>
      </c>
    </row>
    <row r="3405" spans="1:13" x14ac:dyDescent="0.2">
      <c r="A3405">
        <v>23333</v>
      </c>
      <c r="B3405" s="86">
        <v>40030</v>
      </c>
      <c r="C3405" t="s">
        <v>1675</v>
      </c>
      <c r="D3405">
        <v>16</v>
      </c>
      <c r="E3405">
        <v>886.89</v>
      </c>
      <c r="F3405" t="s">
        <v>1660</v>
      </c>
      <c r="G3405">
        <v>8.99</v>
      </c>
      <c r="H3405" t="s">
        <v>1661</v>
      </c>
      <c r="I3405" t="s">
        <v>1676</v>
      </c>
      <c r="J3405" t="s">
        <v>1663</v>
      </c>
      <c r="K3405" t="s">
        <v>1664</v>
      </c>
      <c r="L3405" t="s">
        <v>1658</v>
      </c>
      <c r="M3405" s="86">
        <v>40031</v>
      </c>
    </row>
    <row r="3406" spans="1:13" x14ac:dyDescent="0.2">
      <c r="A3406">
        <v>59139</v>
      </c>
      <c r="B3406" s="86">
        <v>40572</v>
      </c>
      <c r="C3406" t="s">
        <v>1671</v>
      </c>
      <c r="D3406">
        <v>38</v>
      </c>
      <c r="E3406">
        <v>189.49</v>
      </c>
      <c r="F3406" t="s">
        <v>1660</v>
      </c>
      <c r="G3406">
        <v>2.99</v>
      </c>
      <c r="H3406" t="s">
        <v>1685</v>
      </c>
      <c r="I3406" t="s">
        <v>1676</v>
      </c>
      <c r="J3406" t="s">
        <v>1668</v>
      </c>
      <c r="K3406" t="s">
        <v>1682</v>
      </c>
      <c r="L3406" t="s">
        <v>1658</v>
      </c>
      <c r="M3406" s="86">
        <v>40573</v>
      </c>
    </row>
    <row r="3407" spans="1:13" x14ac:dyDescent="0.2">
      <c r="A3407">
        <v>52290</v>
      </c>
      <c r="B3407" s="86">
        <v>41050</v>
      </c>
      <c r="C3407" t="s">
        <v>1652</v>
      </c>
      <c r="D3407">
        <v>7</v>
      </c>
      <c r="E3407">
        <v>1134.05</v>
      </c>
      <c r="F3407" t="s">
        <v>1660</v>
      </c>
      <c r="G3407">
        <v>19.989999999999998</v>
      </c>
      <c r="H3407" t="s">
        <v>1683</v>
      </c>
      <c r="I3407" t="s">
        <v>1662</v>
      </c>
      <c r="J3407" t="s">
        <v>1668</v>
      </c>
      <c r="K3407" t="s">
        <v>1682</v>
      </c>
      <c r="L3407" t="s">
        <v>1658</v>
      </c>
      <c r="M3407" s="86">
        <v>41054</v>
      </c>
    </row>
    <row r="3408" spans="1:13" x14ac:dyDescent="0.2">
      <c r="A3408">
        <v>7938</v>
      </c>
      <c r="B3408" s="86">
        <v>40250</v>
      </c>
      <c r="C3408" t="s">
        <v>1675</v>
      </c>
      <c r="D3408">
        <v>34</v>
      </c>
      <c r="E3408">
        <v>334.66</v>
      </c>
      <c r="F3408" t="s">
        <v>1660</v>
      </c>
      <c r="G3408">
        <v>1.0900000000000001</v>
      </c>
      <c r="H3408" t="s">
        <v>1703</v>
      </c>
      <c r="I3408" t="s">
        <v>1667</v>
      </c>
      <c r="J3408" t="s">
        <v>1668</v>
      </c>
      <c r="K3408" t="s">
        <v>1669</v>
      </c>
      <c r="L3408" t="s">
        <v>1670</v>
      </c>
      <c r="M3408" s="86">
        <v>40251</v>
      </c>
    </row>
    <row r="3409" spans="1:13" x14ac:dyDescent="0.2">
      <c r="A3409">
        <v>34082</v>
      </c>
      <c r="B3409" s="86">
        <v>40844</v>
      </c>
      <c r="C3409" t="s">
        <v>1666</v>
      </c>
      <c r="D3409">
        <v>35</v>
      </c>
      <c r="E3409">
        <v>764.32</v>
      </c>
      <c r="F3409" t="s">
        <v>1660</v>
      </c>
      <c r="G3409">
        <v>8.99</v>
      </c>
      <c r="H3409" t="s">
        <v>1661</v>
      </c>
      <c r="I3409" t="s">
        <v>1667</v>
      </c>
      <c r="J3409" t="s">
        <v>1668</v>
      </c>
      <c r="K3409" t="s">
        <v>1669</v>
      </c>
      <c r="L3409" t="s">
        <v>1680</v>
      </c>
      <c r="M3409" s="86">
        <v>40846</v>
      </c>
    </row>
    <row r="3410" spans="1:13" x14ac:dyDescent="0.2">
      <c r="A3410">
        <v>45988</v>
      </c>
      <c r="B3410" s="86">
        <v>40057</v>
      </c>
      <c r="C3410" t="s">
        <v>1671</v>
      </c>
      <c r="D3410">
        <v>43</v>
      </c>
      <c r="E3410">
        <v>3832.24</v>
      </c>
      <c r="F3410" t="s">
        <v>1653</v>
      </c>
      <c r="G3410">
        <v>56.2</v>
      </c>
      <c r="H3410" t="s">
        <v>1692</v>
      </c>
      <c r="I3410" t="s">
        <v>1676</v>
      </c>
      <c r="J3410" t="s">
        <v>1656</v>
      </c>
      <c r="K3410" t="s">
        <v>1657</v>
      </c>
      <c r="L3410" t="s">
        <v>1665</v>
      </c>
      <c r="M3410" s="86">
        <v>40058</v>
      </c>
    </row>
    <row r="3411" spans="1:13" x14ac:dyDescent="0.2">
      <c r="A3411">
        <v>57959</v>
      </c>
      <c r="B3411" s="86">
        <v>40907</v>
      </c>
      <c r="C3411" t="s">
        <v>1675</v>
      </c>
      <c r="D3411">
        <v>40</v>
      </c>
      <c r="E3411">
        <v>239.86</v>
      </c>
      <c r="F3411" t="s">
        <v>1660</v>
      </c>
      <c r="G3411">
        <v>3.37</v>
      </c>
      <c r="H3411" t="s">
        <v>1654</v>
      </c>
      <c r="I3411" t="s">
        <v>1655</v>
      </c>
      <c r="J3411" t="s">
        <v>1668</v>
      </c>
      <c r="K3411" t="s">
        <v>1700</v>
      </c>
      <c r="L3411" t="s">
        <v>1670</v>
      </c>
      <c r="M3411" s="86">
        <v>40908</v>
      </c>
    </row>
    <row r="3412" spans="1:13" x14ac:dyDescent="0.2">
      <c r="A3412">
        <v>9857</v>
      </c>
      <c r="B3412" s="86">
        <v>40309</v>
      </c>
      <c r="C3412" t="s">
        <v>1659</v>
      </c>
      <c r="D3412">
        <v>16</v>
      </c>
      <c r="E3412">
        <v>2366.1799999999998</v>
      </c>
      <c r="F3412" t="s">
        <v>1660</v>
      </c>
      <c r="G3412">
        <v>19.989999999999998</v>
      </c>
      <c r="H3412" t="s">
        <v>1661</v>
      </c>
      <c r="I3412" t="s">
        <v>1676</v>
      </c>
      <c r="J3412" t="s">
        <v>1668</v>
      </c>
      <c r="K3412" t="s">
        <v>1696</v>
      </c>
      <c r="L3412" t="s">
        <v>1658</v>
      </c>
      <c r="M3412" s="86">
        <v>40311</v>
      </c>
    </row>
    <row r="3413" spans="1:13" x14ac:dyDescent="0.2">
      <c r="A3413">
        <v>16450</v>
      </c>
      <c r="B3413" s="86">
        <v>40678</v>
      </c>
      <c r="C3413" t="s">
        <v>1675</v>
      </c>
      <c r="D3413">
        <v>12</v>
      </c>
      <c r="E3413">
        <v>73.5</v>
      </c>
      <c r="F3413" t="s">
        <v>1660</v>
      </c>
      <c r="G3413">
        <v>2.5</v>
      </c>
      <c r="H3413" t="s">
        <v>1661</v>
      </c>
      <c r="I3413" t="s">
        <v>1662</v>
      </c>
      <c r="J3413" t="s">
        <v>1668</v>
      </c>
      <c r="K3413" t="s">
        <v>1696</v>
      </c>
      <c r="L3413" t="s">
        <v>1658</v>
      </c>
      <c r="M3413" s="86">
        <v>40678</v>
      </c>
    </row>
    <row r="3414" spans="1:13" x14ac:dyDescent="0.2">
      <c r="A3414">
        <v>24740</v>
      </c>
      <c r="B3414" s="86">
        <v>40188</v>
      </c>
      <c r="C3414" t="s">
        <v>1675</v>
      </c>
      <c r="D3414">
        <v>11</v>
      </c>
      <c r="E3414">
        <v>1091.47</v>
      </c>
      <c r="F3414" t="s">
        <v>1660</v>
      </c>
      <c r="G3414">
        <v>39.61</v>
      </c>
      <c r="H3414" t="s">
        <v>1683</v>
      </c>
      <c r="I3414" t="s">
        <v>1667</v>
      </c>
      <c r="J3414" t="s">
        <v>1656</v>
      </c>
      <c r="K3414" t="s">
        <v>1657</v>
      </c>
      <c r="L3414" t="s">
        <v>1665</v>
      </c>
      <c r="M3414" s="86">
        <v>40189</v>
      </c>
    </row>
    <row r="3415" spans="1:13" x14ac:dyDescent="0.2">
      <c r="A3415">
        <v>41349</v>
      </c>
      <c r="B3415" s="86">
        <v>40894</v>
      </c>
      <c r="C3415" t="s">
        <v>1671</v>
      </c>
      <c r="D3415">
        <v>4</v>
      </c>
      <c r="E3415">
        <v>85.96</v>
      </c>
      <c r="F3415" t="s">
        <v>1653</v>
      </c>
      <c r="G3415">
        <v>8.99</v>
      </c>
      <c r="H3415" t="s">
        <v>1654</v>
      </c>
      <c r="I3415" t="s">
        <v>1676</v>
      </c>
      <c r="J3415" t="s">
        <v>1656</v>
      </c>
      <c r="K3415" t="s">
        <v>1657</v>
      </c>
      <c r="L3415" t="s">
        <v>1680</v>
      </c>
      <c r="M3415" s="86">
        <v>40896</v>
      </c>
    </row>
    <row r="3416" spans="1:13" x14ac:dyDescent="0.2">
      <c r="A3416">
        <v>15619</v>
      </c>
      <c r="B3416" s="86">
        <v>40722</v>
      </c>
      <c r="C3416" t="s">
        <v>1652</v>
      </c>
      <c r="D3416">
        <v>36</v>
      </c>
      <c r="E3416">
        <v>123.13</v>
      </c>
      <c r="F3416" t="s">
        <v>1653</v>
      </c>
      <c r="G3416">
        <v>1.35</v>
      </c>
      <c r="H3416" t="s">
        <v>1692</v>
      </c>
      <c r="I3416" t="s">
        <v>1667</v>
      </c>
      <c r="J3416" t="s">
        <v>1668</v>
      </c>
      <c r="K3416" t="s">
        <v>1700</v>
      </c>
      <c r="L3416" t="s">
        <v>1670</v>
      </c>
      <c r="M3416" s="86">
        <v>40726</v>
      </c>
    </row>
    <row r="3417" spans="1:13" x14ac:dyDescent="0.2">
      <c r="A3417">
        <v>46562</v>
      </c>
      <c r="B3417" s="86">
        <v>40586</v>
      </c>
      <c r="C3417" t="s">
        <v>1666</v>
      </c>
      <c r="D3417">
        <v>35</v>
      </c>
      <c r="E3417">
        <v>5407.9</v>
      </c>
      <c r="F3417" t="s">
        <v>1672</v>
      </c>
      <c r="G3417">
        <v>46.2</v>
      </c>
      <c r="H3417" t="s">
        <v>1683</v>
      </c>
      <c r="I3417" t="s">
        <v>1676</v>
      </c>
      <c r="J3417" t="s">
        <v>1656</v>
      </c>
      <c r="K3417" t="s">
        <v>1691</v>
      </c>
      <c r="L3417" t="s">
        <v>1698</v>
      </c>
      <c r="M3417" s="86">
        <v>40588</v>
      </c>
    </row>
    <row r="3418" spans="1:13" x14ac:dyDescent="0.2">
      <c r="A3418">
        <v>59232</v>
      </c>
      <c r="B3418" s="86">
        <v>39818</v>
      </c>
      <c r="C3418" t="s">
        <v>1659</v>
      </c>
      <c r="D3418">
        <v>23</v>
      </c>
      <c r="E3418">
        <v>725.43</v>
      </c>
      <c r="F3418" t="s">
        <v>1660</v>
      </c>
      <c r="G3418">
        <v>5.76</v>
      </c>
      <c r="H3418" t="s">
        <v>1688</v>
      </c>
      <c r="I3418" t="s">
        <v>1676</v>
      </c>
      <c r="J3418" t="s">
        <v>1668</v>
      </c>
      <c r="K3418" t="s">
        <v>1679</v>
      </c>
      <c r="L3418" t="s">
        <v>1658</v>
      </c>
      <c r="M3418" s="86">
        <v>39820</v>
      </c>
    </row>
    <row r="3419" spans="1:13" x14ac:dyDescent="0.2">
      <c r="A3419">
        <v>56002</v>
      </c>
      <c r="B3419" s="86">
        <v>39998</v>
      </c>
      <c r="C3419" t="s">
        <v>1652</v>
      </c>
      <c r="D3419">
        <v>9</v>
      </c>
      <c r="E3419">
        <v>1497.93</v>
      </c>
      <c r="F3419" t="s">
        <v>1660</v>
      </c>
      <c r="G3419">
        <v>19.989999999999998</v>
      </c>
      <c r="H3419" t="s">
        <v>1661</v>
      </c>
      <c r="I3419" t="s">
        <v>1667</v>
      </c>
      <c r="J3419" t="s">
        <v>1668</v>
      </c>
      <c r="K3419" t="s">
        <v>1694</v>
      </c>
      <c r="L3419" t="s">
        <v>1658</v>
      </c>
      <c r="M3419" s="86">
        <v>40005</v>
      </c>
    </row>
    <row r="3420" spans="1:13" x14ac:dyDescent="0.2">
      <c r="A3420">
        <v>44007</v>
      </c>
      <c r="B3420" s="86">
        <v>40693</v>
      </c>
      <c r="C3420" t="s">
        <v>1675</v>
      </c>
      <c r="D3420">
        <v>50</v>
      </c>
      <c r="E3420">
        <v>281.81</v>
      </c>
      <c r="F3420" t="s">
        <v>1660</v>
      </c>
      <c r="G3420">
        <v>0.96</v>
      </c>
      <c r="H3420" t="s">
        <v>1654</v>
      </c>
      <c r="I3420" t="s">
        <v>1655</v>
      </c>
      <c r="J3420" t="s">
        <v>1668</v>
      </c>
      <c r="K3420" t="s">
        <v>1669</v>
      </c>
      <c r="L3420" t="s">
        <v>1670</v>
      </c>
      <c r="M3420" s="86">
        <v>40693</v>
      </c>
    </row>
    <row r="3421" spans="1:13" x14ac:dyDescent="0.2">
      <c r="A3421">
        <v>33029</v>
      </c>
      <c r="B3421" s="86">
        <v>41060</v>
      </c>
      <c r="C3421" t="s">
        <v>1659</v>
      </c>
      <c r="D3421">
        <v>8</v>
      </c>
      <c r="E3421">
        <v>738.25049999999999</v>
      </c>
      <c r="F3421" t="s">
        <v>1660</v>
      </c>
      <c r="G3421">
        <v>2.5</v>
      </c>
      <c r="H3421" t="s">
        <v>1683</v>
      </c>
      <c r="I3421" t="s">
        <v>1655</v>
      </c>
      <c r="J3421" t="s">
        <v>1663</v>
      </c>
      <c r="K3421" t="s">
        <v>1664</v>
      </c>
      <c r="L3421" t="s">
        <v>1658</v>
      </c>
      <c r="M3421" s="86">
        <v>41061</v>
      </c>
    </row>
    <row r="3422" spans="1:13" x14ac:dyDescent="0.2">
      <c r="A3422">
        <v>44549</v>
      </c>
      <c r="B3422" s="86">
        <v>40930</v>
      </c>
      <c r="C3422" t="s">
        <v>1675</v>
      </c>
      <c r="D3422">
        <v>5</v>
      </c>
      <c r="E3422">
        <v>11.25</v>
      </c>
      <c r="F3422" t="s">
        <v>1660</v>
      </c>
      <c r="G3422">
        <v>1.49</v>
      </c>
      <c r="H3422" t="s">
        <v>1654</v>
      </c>
      <c r="I3422" t="s">
        <v>1662</v>
      </c>
      <c r="J3422" t="s">
        <v>1668</v>
      </c>
      <c r="K3422" t="s">
        <v>1682</v>
      </c>
      <c r="L3422" t="s">
        <v>1658</v>
      </c>
      <c r="M3422" s="86">
        <v>40931</v>
      </c>
    </row>
    <row r="3423" spans="1:13" x14ac:dyDescent="0.2">
      <c r="A3423">
        <v>57570</v>
      </c>
      <c r="B3423" s="86">
        <v>41180</v>
      </c>
      <c r="C3423" t="s">
        <v>1659</v>
      </c>
      <c r="D3423">
        <v>15</v>
      </c>
      <c r="E3423">
        <v>675.23</v>
      </c>
      <c r="F3423" t="s">
        <v>1660</v>
      </c>
      <c r="G3423">
        <v>7.23</v>
      </c>
      <c r="H3423" t="s">
        <v>1661</v>
      </c>
      <c r="I3423" t="s">
        <v>1667</v>
      </c>
      <c r="J3423" t="s">
        <v>1668</v>
      </c>
      <c r="K3423" t="s">
        <v>1679</v>
      </c>
      <c r="L3423" t="s">
        <v>1658</v>
      </c>
      <c r="M3423" s="86">
        <v>41182</v>
      </c>
    </row>
    <row r="3424" spans="1:13" x14ac:dyDescent="0.2">
      <c r="A3424">
        <v>34241</v>
      </c>
      <c r="B3424" s="86">
        <v>41190</v>
      </c>
      <c r="C3424" t="s">
        <v>1652</v>
      </c>
      <c r="D3424">
        <v>4</v>
      </c>
      <c r="E3424">
        <v>207.55</v>
      </c>
      <c r="F3424" t="s">
        <v>1660</v>
      </c>
      <c r="G3424">
        <v>2.5</v>
      </c>
      <c r="H3424" t="s">
        <v>1654</v>
      </c>
      <c r="I3424" t="s">
        <v>1676</v>
      </c>
      <c r="J3424" t="s">
        <v>1668</v>
      </c>
      <c r="K3424" t="s">
        <v>1696</v>
      </c>
      <c r="L3424" t="s">
        <v>1658</v>
      </c>
      <c r="M3424" s="86">
        <v>41190</v>
      </c>
    </row>
    <row r="3425" spans="1:13" x14ac:dyDescent="0.2">
      <c r="A3425">
        <v>27974</v>
      </c>
      <c r="B3425" s="86">
        <v>40458</v>
      </c>
      <c r="C3425" t="s">
        <v>1659</v>
      </c>
      <c r="D3425">
        <v>27</v>
      </c>
      <c r="E3425">
        <v>306.02</v>
      </c>
      <c r="F3425" t="s">
        <v>1660</v>
      </c>
      <c r="G3425">
        <v>6.2</v>
      </c>
      <c r="H3425" t="s">
        <v>1661</v>
      </c>
      <c r="I3425" t="s">
        <v>1676</v>
      </c>
      <c r="J3425" t="s">
        <v>1656</v>
      </c>
      <c r="K3425" t="s">
        <v>1657</v>
      </c>
      <c r="L3425" t="s">
        <v>1670</v>
      </c>
      <c r="M3425" s="86">
        <v>40459</v>
      </c>
    </row>
    <row r="3426" spans="1:13" x14ac:dyDescent="0.2">
      <c r="A3426">
        <v>31872</v>
      </c>
      <c r="B3426" s="86">
        <v>40427</v>
      </c>
      <c r="C3426" t="s">
        <v>1652</v>
      </c>
      <c r="D3426">
        <v>30</v>
      </c>
      <c r="E3426">
        <v>4452.6499999999996</v>
      </c>
      <c r="F3426" t="s">
        <v>1672</v>
      </c>
      <c r="G3426">
        <v>60</v>
      </c>
      <c r="H3426" t="s">
        <v>1654</v>
      </c>
      <c r="I3426" t="s">
        <v>1676</v>
      </c>
      <c r="J3426" t="s">
        <v>1656</v>
      </c>
      <c r="K3426" t="s">
        <v>1691</v>
      </c>
      <c r="L3426" t="s">
        <v>1674</v>
      </c>
      <c r="M3426" s="86">
        <v>40431</v>
      </c>
    </row>
    <row r="3427" spans="1:13" x14ac:dyDescent="0.2">
      <c r="A3427">
        <v>44516</v>
      </c>
      <c r="B3427" s="86">
        <v>40723</v>
      </c>
      <c r="C3427" t="s">
        <v>1671</v>
      </c>
      <c r="D3427">
        <v>17</v>
      </c>
      <c r="E3427">
        <v>57.96</v>
      </c>
      <c r="F3427" t="s">
        <v>1660</v>
      </c>
      <c r="G3427">
        <v>3.97</v>
      </c>
      <c r="H3427" t="s">
        <v>1685</v>
      </c>
      <c r="I3427" t="s">
        <v>1662</v>
      </c>
      <c r="J3427" t="s">
        <v>1668</v>
      </c>
      <c r="K3427" t="s">
        <v>1669</v>
      </c>
      <c r="L3427" t="s">
        <v>1670</v>
      </c>
      <c r="M3427" s="86">
        <v>40723</v>
      </c>
    </row>
    <row r="3428" spans="1:13" x14ac:dyDescent="0.2">
      <c r="A3428">
        <v>51205</v>
      </c>
      <c r="B3428" s="86">
        <v>41253</v>
      </c>
      <c r="C3428" t="s">
        <v>1659</v>
      </c>
      <c r="D3428">
        <v>17</v>
      </c>
      <c r="E3428">
        <v>233.01</v>
      </c>
      <c r="F3428" t="s">
        <v>1653</v>
      </c>
      <c r="G3428">
        <v>1.49</v>
      </c>
      <c r="H3428" t="s">
        <v>1661</v>
      </c>
      <c r="I3428" t="s">
        <v>1676</v>
      </c>
      <c r="J3428" t="s">
        <v>1668</v>
      </c>
      <c r="K3428" t="s">
        <v>1682</v>
      </c>
      <c r="L3428" t="s">
        <v>1658</v>
      </c>
      <c r="M3428" s="86">
        <v>41254</v>
      </c>
    </row>
    <row r="3429" spans="1:13" x14ac:dyDescent="0.2">
      <c r="A3429">
        <v>53762</v>
      </c>
      <c r="B3429" s="86">
        <v>41061</v>
      </c>
      <c r="C3429" t="s">
        <v>1671</v>
      </c>
      <c r="D3429">
        <v>28</v>
      </c>
      <c r="E3429">
        <v>136.16</v>
      </c>
      <c r="F3429" t="s">
        <v>1660</v>
      </c>
      <c r="G3429">
        <v>0.49</v>
      </c>
      <c r="H3429" t="s">
        <v>1654</v>
      </c>
      <c r="I3429" t="s">
        <v>1655</v>
      </c>
      <c r="J3429" t="s">
        <v>1668</v>
      </c>
      <c r="K3429" t="s">
        <v>1697</v>
      </c>
      <c r="L3429" t="s">
        <v>1658</v>
      </c>
      <c r="M3429" s="86">
        <v>41062</v>
      </c>
    </row>
    <row r="3430" spans="1:13" x14ac:dyDescent="0.2">
      <c r="A3430">
        <v>2211</v>
      </c>
      <c r="B3430" s="86">
        <v>39993</v>
      </c>
      <c r="C3430" t="s">
        <v>1659</v>
      </c>
      <c r="D3430">
        <v>14</v>
      </c>
      <c r="E3430">
        <v>95.89</v>
      </c>
      <c r="F3430" t="s">
        <v>1660</v>
      </c>
      <c r="G3430">
        <v>7.15</v>
      </c>
      <c r="H3430" t="s">
        <v>1683</v>
      </c>
      <c r="I3430" t="s">
        <v>1676</v>
      </c>
      <c r="J3430" t="s">
        <v>1668</v>
      </c>
      <c r="K3430" t="s">
        <v>1679</v>
      </c>
      <c r="L3430" t="s">
        <v>1658</v>
      </c>
      <c r="M3430" s="86">
        <v>39995</v>
      </c>
    </row>
    <row r="3431" spans="1:13" x14ac:dyDescent="0.2">
      <c r="A3431">
        <v>3361</v>
      </c>
      <c r="B3431" s="86">
        <v>41143</v>
      </c>
      <c r="C3431" t="s">
        <v>1666</v>
      </c>
      <c r="D3431">
        <v>23</v>
      </c>
      <c r="E3431">
        <v>133.66</v>
      </c>
      <c r="F3431" t="s">
        <v>1660</v>
      </c>
      <c r="G3431">
        <v>2.27</v>
      </c>
      <c r="H3431" t="s">
        <v>1692</v>
      </c>
      <c r="I3431" t="s">
        <v>1667</v>
      </c>
      <c r="J3431" t="s">
        <v>1668</v>
      </c>
      <c r="K3431" t="s">
        <v>1669</v>
      </c>
      <c r="L3431" t="s">
        <v>1670</v>
      </c>
      <c r="M3431" s="86">
        <v>41144</v>
      </c>
    </row>
    <row r="3432" spans="1:13" x14ac:dyDescent="0.2">
      <c r="A3432">
        <v>23719</v>
      </c>
      <c r="B3432" s="86">
        <v>40384</v>
      </c>
      <c r="C3432" t="s">
        <v>1671</v>
      </c>
      <c r="D3432">
        <v>17</v>
      </c>
      <c r="E3432">
        <v>122.74</v>
      </c>
      <c r="F3432" t="s">
        <v>1660</v>
      </c>
      <c r="G3432">
        <v>5.47</v>
      </c>
      <c r="H3432" t="s">
        <v>1681</v>
      </c>
      <c r="I3432" t="s">
        <v>1655</v>
      </c>
      <c r="J3432" t="s">
        <v>1668</v>
      </c>
      <c r="K3432" t="s">
        <v>1679</v>
      </c>
      <c r="L3432" t="s">
        <v>1658</v>
      </c>
      <c r="M3432" s="86">
        <v>40386</v>
      </c>
    </row>
    <row r="3433" spans="1:13" x14ac:dyDescent="0.2">
      <c r="A3433">
        <v>25828</v>
      </c>
      <c r="B3433" s="86">
        <v>40505</v>
      </c>
      <c r="C3433" t="s">
        <v>1666</v>
      </c>
      <c r="D3433">
        <v>29</v>
      </c>
      <c r="E3433">
        <v>163.04</v>
      </c>
      <c r="F3433" t="s">
        <v>1660</v>
      </c>
      <c r="G3433">
        <v>1</v>
      </c>
      <c r="H3433" t="s">
        <v>1688</v>
      </c>
      <c r="I3433" t="s">
        <v>1662</v>
      </c>
      <c r="J3433" t="s">
        <v>1668</v>
      </c>
      <c r="K3433" t="s">
        <v>1669</v>
      </c>
      <c r="L3433" t="s">
        <v>1670</v>
      </c>
      <c r="M3433" s="86">
        <v>40506</v>
      </c>
    </row>
    <row r="3434" spans="1:13" x14ac:dyDescent="0.2">
      <c r="A3434">
        <v>48198</v>
      </c>
      <c r="B3434" s="86">
        <v>40137</v>
      </c>
      <c r="C3434" t="s">
        <v>1671</v>
      </c>
      <c r="D3434">
        <v>45</v>
      </c>
      <c r="E3434">
        <v>2682.8</v>
      </c>
      <c r="F3434" t="s">
        <v>1660</v>
      </c>
      <c r="G3434">
        <v>3.5</v>
      </c>
      <c r="H3434" t="s">
        <v>1661</v>
      </c>
      <c r="I3434" t="s">
        <v>1676</v>
      </c>
      <c r="J3434" t="s">
        <v>1668</v>
      </c>
      <c r="K3434" t="s">
        <v>1702</v>
      </c>
      <c r="L3434" t="s">
        <v>1658</v>
      </c>
      <c r="M3434" s="86">
        <v>40139</v>
      </c>
    </row>
    <row r="3435" spans="1:13" x14ac:dyDescent="0.2">
      <c r="A3435">
        <v>44487</v>
      </c>
      <c r="B3435" s="86">
        <v>40067</v>
      </c>
      <c r="C3435" t="s">
        <v>1671</v>
      </c>
      <c r="D3435">
        <v>4</v>
      </c>
      <c r="E3435">
        <v>28.15</v>
      </c>
      <c r="F3435" t="s">
        <v>1660</v>
      </c>
      <c r="G3435">
        <v>5.29</v>
      </c>
      <c r="H3435" t="s">
        <v>1683</v>
      </c>
      <c r="I3435" t="s">
        <v>1667</v>
      </c>
      <c r="J3435" t="s">
        <v>1656</v>
      </c>
      <c r="K3435" t="s">
        <v>1657</v>
      </c>
      <c r="L3435" t="s">
        <v>1658</v>
      </c>
      <c r="M3435" s="86">
        <v>40068</v>
      </c>
    </row>
    <row r="3436" spans="1:13" x14ac:dyDescent="0.2">
      <c r="A3436">
        <v>5382</v>
      </c>
      <c r="B3436" s="86">
        <v>40920</v>
      </c>
      <c r="C3436" t="s">
        <v>1652</v>
      </c>
      <c r="D3436">
        <v>30</v>
      </c>
      <c r="E3436">
        <v>260.12</v>
      </c>
      <c r="F3436" t="s">
        <v>1660</v>
      </c>
      <c r="G3436">
        <v>4.1900000000000004</v>
      </c>
      <c r="H3436" t="s">
        <v>1683</v>
      </c>
      <c r="I3436" t="s">
        <v>1655</v>
      </c>
      <c r="J3436" t="s">
        <v>1656</v>
      </c>
      <c r="K3436" t="s">
        <v>1657</v>
      </c>
      <c r="L3436" t="s">
        <v>1680</v>
      </c>
      <c r="M3436" s="86">
        <v>40927</v>
      </c>
    </row>
    <row r="3437" spans="1:13" x14ac:dyDescent="0.2">
      <c r="A3437">
        <v>52416</v>
      </c>
      <c r="B3437" s="86">
        <v>39844</v>
      </c>
      <c r="C3437" t="s">
        <v>1666</v>
      </c>
      <c r="D3437">
        <v>40</v>
      </c>
      <c r="E3437">
        <v>9141.64</v>
      </c>
      <c r="F3437" t="s">
        <v>1672</v>
      </c>
      <c r="G3437">
        <v>69.64</v>
      </c>
      <c r="H3437" t="s">
        <v>1661</v>
      </c>
      <c r="I3437" t="s">
        <v>1667</v>
      </c>
      <c r="J3437" t="s">
        <v>1656</v>
      </c>
      <c r="K3437" t="s">
        <v>1691</v>
      </c>
      <c r="L3437" t="s">
        <v>1698</v>
      </c>
      <c r="M3437" s="86">
        <v>39845</v>
      </c>
    </row>
    <row r="3438" spans="1:13" x14ac:dyDescent="0.2">
      <c r="A3438">
        <v>33794</v>
      </c>
      <c r="B3438" s="86">
        <v>40596</v>
      </c>
      <c r="C3438" t="s">
        <v>1671</v>
      </c>
      <c r="D3438">
        <v>18</v>
      </c>
      <c r="E3438">
        <v>92.77</v>
      </c>
      <c r="F3438" t="s">
        <v>1660</v>
      </c>
      <c r="G3438">
        <v>3.05</v>
      </c>
      <c r="H3438" t="s">
        <v>1690</v>
      </c>
      <c r="I3438" t="s">
        <v>1662</v>
      </c>
      <c r="J3438" t="s">
        <v>1656</v>
      </c>
      <c r="K3438" t="s">
        <v>1657</v>
      </c>
      <c r="L3438" t="s">
        <v>1680</v>
      </c>
      <c r="M3438" s="86">
        <v>40598</v>
      </c>
    </row>
    <row r="3439" spans="1:13" x14ac:dyDescent="0.2">
      <c r="A3439">
        <v>45635</v>
      </c>
      <c r="B3439" s="86">
        <v>41006</v>
      </c>
      <c r="C3439" t="s">
        <v>1652</v>
      </c>
      <c r="D3439">
        <v>50</v>
      </c>
      <c r="E3439">
        <v>2018.68</v>
      </c>
      <c r="F3439" t="s">
        <v>1660</v>
      </c>
      <c r="G3439">
        <v>1.99</v>
      </c>
      <c r="H3439" t="s">
        <v>1661</v>
      </c>
      <c r="I3439" t="s">
        <v>1667</v>
      </c>
      <c r="J3439" t="s">
        <v>1663</v>
      </c>
      <c r="K3439" t="s">
        <v>1677</v>
      </c>
      <c r="L3439" t="s">
        <v>1680</v>
      </c>
      <c r="M3439" s="86">
        <v>41015</v>
      </c>
    </row>
    <row r="3440" spans="1:13" x14ac:dyDescent="0.2">
      <c r="A3440">
        <v>24801</v>
      </c>
      <c r="B3440" s="86">
        <v>41228</v>
      </c>
      <c r="C3440" t="s">
        <v>1659</v>
      </c>
      <c r="D3440">
        <v>10</v>
      </c>
      <c r="E3440">
        <v>1024.165</v>
      </c>
      <c r="F3440" t="s">
        <v>1660</v>
      </c>
      <c r="G3440">
        <v>5.99</v>
      </c>
      <c r="H3440" t="s">
        <v>1685</v>
      </c>
      <c r="I3440" t="s">
        <v>1676</v>
      </c>
      <c r="J3440" t="s">
        <v>1663</v>
      </c>
      <c r="K3440" t="s">
        <v>1664</v>
      </c>
      <c r="L3440" t="s">
        <v>1658</v>
      </c>
      <c r="M3440" s="86">
        <v>41229</v>
      </c>
    </row>
    <row r="3441" spans="1:13" x14ac:dyDescent="0.2">
      <c r="A3441">
        <v>14402</v>
      </c>
      <c r="B3441" s="86">
        <v>40465</v>
      </c>
      <c r="C3441" t="s">
        <v>1675</v>
      </c>
      <c r="D3441">
        <v>1</v>
      </c>
      <c r="E3441">
        <v>184.46</v>
      </c>
      <c r="F3441" t="s">
        <v>1672</v>
      </c>
      <c r="G3441">
        <v>30</v>
      </c>
      <c r="H3441" t="s">
        <v>1661</v>
      </c>
      <c r="I3441" t="s">
        <v>1662</v>
      </c>
      <c r="J3441" t="s">
        <v>1656</v>
      </c>
      <c r="K3441" t="s">
        <v>1673</v>
      </c>
      <c r="L3441" t="s">
        <v>1674</v>
      </c>
      <c r="M3441" s="86">
        <v>40467</v>
      </c>
    </row>
    <row r="3442" spans="1:13" x14ac:dyDescent="0.2">
      <c r="A3442">
        <v>27746</v>
      </c>
      <c r="B3442" s="86">
        <v>40516</v>
      </c>
      <c r="C3442" t="s">
        <v>1671</v>
      </c>
      <c r="D3442">
        <v>3</v>
      </c>
      <c r="E3442">
        <v>1540.77</v>
      </c>
      <c r="F3442" t="s">
        <v>1660</v>
      </c>
      <c r="G3442">
        <v>24.49</v>
      </c>
      <c r="H3442" t="s">
        <v>1661</v>
      </c>
      <c r="I3442" t="s">
        <v>1655</v>
      </c>
      <c r="J3442" t="s">
        <v>1663</v>
      </c>
      <c r="K3442" t="s">
        <v>1686</v>
      </c>
      <c r="L3442" t="s">
        <v>1687</v>
      </c>
      <c r="M3442" s="86">
        <v>40516</v>
      </c>
    </row>
    <row r="3443" spans="1:13" x14ac:dyDescent="0.2">
      <c r="A3443">
        <v>11362</v>
      </c>
      <c r="B3443" s="86">
        <v>41162</v>
      </c>
      <c r="C3443" t="s">
        <v>1652</v>
      </c>
      <c r="D3443">
        <v>32</v>
      </c>
      <c r="E3443">
        <v>3245.73</v>
      </c>
      <c r="F3443" t="s">
        <v>1660</v>
      </c>
      <c r="G3443">
        <v>13.99</v>
      </c>
      <c r="H3443" t="s">
        <v>1689</v>
      </c>
      <c r="I3443" t="s">
        <v>1667</v>
      </c>
      <c r="J3443" t="s">
        <v>1656</v>
      </c>
      <c r="K3443" t="s">
        <v>1657</v>
      </c>
      <c r="L3443" t="s">
        <v>1665</v>
      </c>
      <c r="M3443" s="86">
        <v>41164</v>
      </c>
    </row>
    <row r="3444" spans="1:13" x14ac:dyDescent="0.2">
      <c r="A3444">
        <v>40164</v>
      </c>
      <c r="B3444" s="86">
        <v>40278</v>
      </c>
      <c r="C3444" t="s">
        <v>1666</v>
      </c>
      <c r="D3444">
        <v>8</v>
      </c>
      <c r="E3444">
        <v>184.07</v>
      </c>
      <c r="F3444" t="s">
        <v>1660</v>
      </c>
      <c r="G3444">
        <v>7.58</v>
      </c>
      <c r="H3444" t="s">
        <v>1654</v>
      </c>
      <c r="I3444" t="s">
        <v>1667</v>
      </c>
      <c r="J3444" t="s">
        <v>1656</v>
      </c>
      <c r="K3444" t="s">
        <v>1657</v>
      </c>
      <c r="L3444" t="s">
        <v>1658</v>
      </c>
      <c r="M3444" s="86">
        <v>40280</v>
      </c>
    </row>
    <row r="3445" spans="1:13" x14ac:dyDescent="0.2">
      <c r="A3445">
        <v>46119</v>
      </c>
      <c r="B3445" s="86">
        <v>39859</v>
      </c>
      <c r="C3445" t="s">
        <v>1671</v>
      </c>
      <c r="D3445">
        <v>23</v>
      </c>
      <c r="E3445">
        <v>93.05</v>
      </c>
      <c r="F3445" t="s">
        <v>1660</v>
      </c>
      <c r="G3445">
        <v>1.49</v>
      </c>
      <c r="H3445" t="s">
        <v>1689</v>
      </c>
      <c r="I3445" t="s">
        <v>1655</v>
      </c>
      <c r="J3445" t="s">
        <v>1668</v>
      </c>
      <c r="K3445" t="s">
        <v>1682</v>
      </c>
      <c r="L3445" t="s">
        <v>1658</v>
      </c>
      <c r="M3445" s="86">
        <v>39861</v>
      </c>
    </row>
    <row r="3446" spans="1:13" x14ac:dyDescent="0.2">
      <c r="A3446">
        <v>58914</v>
      </c>
      <c r="B3446" s="86">
        <v>39912</v>
      </c>
      <c r="C3446" t="s">
        <v>1652</v>
      </c>
      <c r="D3446">
        <v>46</v>
      </c>
      <c r="E3446">
        <v>99.94</v>
      </c>
      <c r="F3446" t="s">
        <v>1660</v>
      </c>
      <c r="G3446">
        <v>1.99</v>
      </c>
      <c r="H3446" t="s">
        <v>1685</v>
      </c>
      <c r="I3446" t="s">
        <v>1676</v>
      </c>
      <c r="J3446" t="s">
        <v>1663</v>
      </c>
      <c r="K3446" t="s">
        <v>1677</v>
      </c>
      <c r="L3446" t="s">
        <v>1680</v>
      </c>
      <c r="M3446" s="86">
        <v>39914</v>
      </c>
    </row>
    <row r="3447" spans="1:13" x14ac:dyDescent="0.2">
      <c r="A3447">
        <v>16036</v>
      </c>
      <c r="B3447" s="86">
        <v>40913</v>
      </c>
      <c r="C3447" t="s">
        <v>1675</v>
      </c>
      <c r="D3447">
        <v>10</v>
      </c>
      <c r="E3447">
        <v>1319.421</v>
      </c>
      <c r="F3447" t="s">
        <v>1660</v>
      </c>
      <c r="G3447">
        <v>8.08</v>
      </c>
      <c r="H3447" t="s">
        <v>1683</v>
      </c>
      <c r="I3447" t="s">
        <v>1667</v>
      </c>
      <c r="J3447" t="s">
        <v>1663</v>
      </c>
      <c r="K3447" t="s">
        <v>1664</v>
      </c>
      <c r="L3447" t="s">
        <v>1658</v>
      </c>
      <c r="M3447" s="86">
        <v>40914</v>
      </c>
    </row>
    <row r="3448" spans="1:13" x14ac:dyDescent="0.2">
      <c r="A3448">
        <v>14497</v>
      </c>
      <c r="B3448" s="86">
        <v>41049</v>
      </c>
      <c r="C3448" t="s">
        <v>1675</v>
      </c>
      <c r="D3448">
        <v>34</v>
      </c>
      <c r="E3448">
        <v>214.03</v>
      </c>
      <c r="F3448" t="s">
        <v>1660</v>
      </c>
      <c r="G3448">
        <v>7.96</v>
      </c>
      <c r="H3448" t="s">
        <v>1685</v>
      </c>
      <c r="I3448" t="s">
        <v>1662</v>
      </c>
      <c r="J3448" t="s">
        <v>1668</v>
      </c>
      <c r="K3448" t="s">
        <v>1679</v>
      </c>
      <c r="L3448" t="s">
        <v>1658</v>
      </c>
      <c r="M3448" s="86">
        <v>41052</v>
      </c>
    </row>
    <row r="3449" spans="1:13" x14ac:dyDescent="0.2">
      <c r="A3449">
        <v>50370</v>
      </c>
      <c r="B3449" s="86">
        <v>41219</v>
      </c>
      <c r="C3449" t="s">
        <v>1671</v>
      </c>
      <c r="D3449">
        <v>25</v>
      </c>
      <c r="E3449">
        <v>122.05</v>
      </c>
      <c r="F3449" t="s">
        <v>1653</v>
      </c>
      <c r="G3449">
        <v>5.41</v>
      </c>
      <c r="H3449" t="s">
        <v>1690</v>
      </c>
      <c r="I3449" t="s">
        <v>1667</v>
      </c>
      <c r="J3449" t="s">
        <v>1668</v>
      </c>
      <c r="K3449" t="s">
        <v>1682</v>
      </c>
      <c r="L3449" t="s">
        <v>1658</v>
      </c>
      <c r="M3449" s="86">
        <v>41220</v>
      </c>
    </row>
    <row r="3450" spans="1:13" x14ac:dyDescent="0.2">
      <c r="A3450">
        <v>44199</v>
      </c>
      <c r="B3450" s="86">
        <v>40972</v>
      </c>
      <c r="C3450" t="s">
        <v>1652</v>
      </c>
      <c r="D3450">
        <v>12</v>
      </c>
      <c r="E3450">
        <v>50.69</v>
      </c>
      <c r="F3450" t="s">
        <v>1660</v>
      </c>
      <c r="G3450">
        <v>2</v>
      </c>
      <c r="H3450" t="s">
        <v>1654</v>
      </c>
      <c r="I3450" t="s">
        <v>1676</v>
      </c>
      <c r="J3450" t="s">
        <v>1668</v>
      </c>
      <c r="K3450" t="s">
        <v>1700</v>
      </c>
      <c r="L3450" t="s">
        <v>1670</v>
      </c>
      <c r="M3450" s="86">
        <v>40976</v>
      </c>
    </row>
    <row r="3451" spans="1:13" x14ac:dyDescent="0.2">
      <c r="A3451">
        <v>56550</v>
      </c>
      <c r="B3451" s="86">
        <v>40641</v>
      </c>
      <c r="C3451" t="s">
        <v>1666</v>
      </c>
      <c r="D3451">
        <v>33</v>
      </c>
      <c r="E3451">
        <v>647.77</v>
      </c>
      <c r="F3451" t="s">
        <v>1660</v>
      </c>
      <c r="G3451">
        <v>5.77</v>
      </c>
      <c r="H3451" t="s">
        <v>1661</v>
      </c>
      <c r="I3451" t="s">
        <v>1676</v>
      </c>
      <c r="J3451" t="s">
        <v>1668</v>
      </c>
      <c r="K3451" t="s">
        <v>1679</v>
      </c>
      <c r="L3451" t="s">
        <v>1658</v>
      </c>
      <c r="M3451" s="86">
        <v>40644</v>
      </c>
    </row>
    <row r="3452" spans="1:13" x14ac:dyDescent="0.2">
      <c r="A3452">
        <v>29795</v>
      </c>
      <c r="B3452" s="86">
        <v>40872</v>
      </c>
      <c r="C3452" t="s">
        <v>1659</v>
      </c>
      <c r="D3452">
        <v>49</v>
      </c>
      <c r="E3452">
        <v>19325.2</v>
      </c>
      <c r="F3452" t="s">
        <v>1660</v>
      </c>
      <c r="G3452">
        <v>19.989999999999998</v>
      </c>
      <c r="H3452" t="s">
        <v>1678</v>
      </c>
      <c r="I3452" t="s">
        <v>1662</v>
      </c>
      <c r="J3452" t="s">
        <v>1668</v>
      </c>
      <c r="K3452" t="s">
        <v>1682</v>
      </c>
      <c r="L3452" t="s">
        <v>1658</v>
      </c>
      <c r="M3452" s="86">
        <v>40873</v>
      </c>
    </row>
    <row r="3453" spans="1:13" x14ac:dyDescent="0.2">
      <c r="A3453">
        <v>54342</v>
      </c>
      <c r="B3453" s="86">
        <v>39972</v>
      </c>
      <c r="C3453" t="s">
        <v>1652</v>
      </c>
      <c r="D3453">
        <v>35</v>
      </c>
      <c r="E3453">
        <v>3439.39</v>
      </c>
      <c r="F3453" t="s">
        <v>1653</v>
      </c>
      <c r="G3453">
        <v>7.18</v>
      </c>
      <c r="H3453" t="s">
        <v>1685</v>
      </c>
      <c r="I3453" t="s">
        <v>1655</v>
      </c>
      <c r="J3453" t="s">
        <v>1663</v>
      </c>
      <c r="K3453" t="s">
        <v>1677</v>
      </c>
      <c r="L3453" t="s">
        <v>1658</v>
      </c>
      <c r="M3453" s="86">
        <v>39972</v>
      </c>
    </row>
    <row r="3454" spans="1:13" x14ac:dyDescent="0.2">
      <c r="A3454">
        <v>2817</v>
      </c>
      <c r="B3454" s="86">
        <v>39921</v>
      </c>
      <c r="C3454" t="s">
        <v>1675</v>
      </c>
      <c r="D3454">
        <v>14</v>
      </c>
      <c r="E3454">
        <v>3830.14</v>
      </c>
      <c r="F3454" t="s">
        <v>1660</v>
      </c>
      <c r="G3454">
        <v>7.18</v>
      </c>
      <c r="H3454" t="s">
        <v>1688</v>
      </c>
      <c r="I3454" t="s">
        <v>1676</v>
      </c>
      <c r="J3454" t="s">
        <v>1663</v>
      </c>
      <c r="K3454" t="s">
        <v>1677</v>
      </c>
      <c r="L3454" t="s">
        <v>1658</v>
      </c>
      <c r="M3454" s="86">
        <v>39922</v>
      </c>
    </row>
    <row r="3455" spans="1:13" x14ac:dyDescent="0.2">
      <c r="A3455">
        <v>22849</v>
      </c>
      <c r="B3455" s="86">
        <v>40588</v>
      </c>
      <c r="C3455" t="s">
        <v>1666</v>
      </c>
      <c r="D3455">
        <v>27</v>
      </c>
      <c r="E3455">
        <v>198.13</v>
      </c>
      <c r="F3455" t="s">
        <v>1660</v>
      </c>
      <c r="G3455">
        <v>9.69</v>
      </c>
      <c r="H3455" t="s">
        <v>1661</v>
      </c>
      <c r="I3455" t="s">
        <v>1667</v>
      </c>
      <c r="J3455" t="s">
        <v>1668</v>
      </c>
      <c r="K3455" t="s">
        <v>1694</v>
      </c>
      <c r="L3455" t="s">
        <v>1658</v>
      </c>
      <c r="M3455" s="86">
        <v>40590</v>
      </c>
    </row>
    <row r="3456" spans="1:13" x14ac:dyDescent="0.2">
      <c r="A3456">
        <v>32</v>
      </c>
      <c r="B3456" s="86">
        <v>40739</v>
      </c>
      <c r="C3456" t="s">
        <v>1659</v>
      </c>
      <c r="D3456">
        <v>23</v>
      </c>
      <c r="E3456">
        <v>160.23349999999999</v>
      </c>
      <c r="F3456" t="s">
        <v>1660</v>
      </c>
      <c r="G3456">
        <v>5.03</v>
      </c>
      <c r="H3456" t="s">
        <v>1685</v>
      </c>
      <c r="I3456" t="s">
        <v>1667</v>
      </c>
      <c r="J3456" t="s">
        <v>1663</v>
      </c>
      <c r="K3456" t="s">
        <v>1664</v>
      </c>
      <c r="L3456" t="s">
        <v>1665</v>
      </c>
      <c r="M3456" s="86">
        <v>40741</v>
      </c>
    </row>
    <row r="3457" spans="1:13" x14ac:dyDescent="0.2">
      <c r="A3457">
        <v>47876</v>
      </c>
      <c r="B3457" s="86">
        <v>40172</v>
      </c>
      <c r="C3457" t="s">
        <v>1659</v>
      </c>
      <c r="D3457">
        <v>8</v>
      </c>
      <c r="E3457">
        <v>365.22</v>
      </c>
      <c r="F3457" t="s">
        <v>1660</v>
      </c>
      <c r="G3457">
        <v>5.0999999999999996</v>
      </c>
      <c r="H3457" t="s">
        <v>1689</v>
      </c>
      <c r="I3457" t="s">
        <v>1662</v>
      </c>
      <c r="J3457" t="s">
        <v>1668</v>
      </c>
      <c r="K3457" t="s">
        <v>1702</v>
      </c>
      <c r="L3457" t="s">
        <v>1665</v>
      </c>
      <c r="M3457" s="86">
        <v>40174</v>
      </c>
    </row>
    <row r="3458" spans="1:13" x14ac:dyDescent="0.2">
      <c r="A3458">
        <v>13762</v>
      </c>
      <c r="B3458" s="86">
        <v>40350</v>
      </c>
      <c r="C3458" t="s">
        <v>1675</v>
      </c>
      <c r="D3458">
        <v>8</v>
      </c>
      <c r="E3458">
        <v>55</v>
      </c>
      <c r="F3458" t="s">
        <v>1660</v>
      </c>
      <c r="G3458">
        <v>5.36</v>
      </c>
      <c r="H3458" t="s">
        <v>1690</v>
      </c>
      <c r="I3458" t="s">
        <v>1667</v>
      </c>
      <c r="J3458" t="s">
        <v>1668</v>
      </c>
      <c r="K3458" t="s">
        <v>1682</v>
      </c>
      <c r="L3458" t="s">
        <v>1658</v>
      </c>
      <c r="M3458" s="86">
        <v>40353</v>
      </c>
    </row>
    <row r="3459" spans="1:13" x14ac:dyDescent="0.2">
      <c r="A3459">
        <v>32230</v>
      </c>
      <c r="B3459" s="86">
        <v>41140</v>
      </c>
      <c r="C3459" t="s">
        <v>1659</v>
      </c>
      <c r="D3459">
        <v>46</v>
      </c>
      <c r="E3459">
        <v>1753.75</v>
      </c>
      <c r="F3459" t="s">
        <v>1660</v>
      </c>
      <c r="G3459">
        <v>9.1999999999999993</v>
      </c>
      <c r="H3459" t="s">
        <v>1661</v>
      </c>
      <c r="I3459" t="s">
        <v>1655</v>
      </c>
      <c r="J3459" t="s">
        <v>1656</v>
      </c>
      <c r="K3459" t="s">
        <v>1657</v>
      </c>
      <c r="L3459" t="s">
        <v>1670</v>
      </c>
      <c r="M3459" s="86">
        <v>41141</v>
      </c>
    </row>
    <row r="3460" spans="1:13" x14ac:dyDescent="0.2">
      <c r="A3460">
        <v>27778</v>
      </c>
      <c r="B3460" s="86">
        <v>40788</v>
      </c>
      <c r="C3460" t="s">
        <v>1671</v>
      </c>
      <c r="D3460">
        <v>1</v>
      </c>
      <c r="E3460">
        <v>232.67</v>
      </c>
      <c r="F3460" t="s">
        <v>1660</v>
      </c>
      <c r="G3460">
        <v>15.01</v>
      </c>
      <c r="H3460" t="s">
        <v>1678</v>
      </c>
      <c r="I3460" t="s">
        <v>1667</v>
      </c>
      <c r="J3460" t="s">
        <v>1668</v>
      </c>
      <c r="K3460" t="s">
        <v>1682</v>
      </c>
      <c r="L3460" t="s">
        <v>1658</v>
      </c>
      <c r="M3460" s="86">
        <v>40790</v>
      </c>
    </row>
    <row r="3461" spans="1:13" x14ac:dyDescent="0.2">
      <c r="A3461">
        <v>51557</v>
      </c>
      <c r="B3461" s="86">
        <v>40847</v>
      </c>
      <c r="C3461" t="s">
        <v>1659</v>
      </c>
      <c r="D3461">
        <v>36</v>
      </c>
      <c r="E3461">
        <v>1749.07</v>
      </c>
      <c r="F3461" t="s">
        <v>1660</v>
      </c>
      <c r="G3461">
        <v>5.79</v>
      </c>
      <c r="H3461" t="s">
        <v>1685</v>
      </c>
      <c r="I3461" t="s">
        <v>1667</v>
      </c>
      <c r="J3461" t="s">
        <v>1668</v>
      </c>
      <c r="K3461" t="s">
        <v>1679</v>
      </c>
      <c r="L3461" t="s">
        <v>1658</v>
      </c>
      <c r="M3461" s="86">
        <v>40849</v>
      </c>
    </row>
    <row r="3462" spans="1:13" x14ac:dyDescent="0.2">
      <c r="A3462">
        <v>19457</v>
      </c>
      <c r="B3462" s="86">
        <v>40006</v>
      </c>
      <c r="C3462" t="s">
        <v>1659</v>
      </c>
      <c r="D3462">
        <v>34</v>
      </c>
      <c r="E3462">
        <v>203.49</v>
      </c>
      <c r="F3462" t="s">
        <v>1660</v>
      </c>
      <c r="G3462">
        <v>0.5</v>
      </c>
      <c r="H3462" t="s">
        <v>1685</v>
      </c>
      <c r="I3462" t="s">
        <v>1667</v>
      </c>
      <c r="J3462" t="s">
        <v>1668</v>
      </c>
      <c r="K3462" t="s">
        <v>1697</v>
      </c>
      <c r="L3462" t="s">
        <v>1658</v>
      </c>
      <c r="M3462" s="86">
        <v>40007</v>
      </c>
    </row>
    <row r="3463" spans="1:13" x14ac:dyDescent="0.2">
      <c r="A3463">
        <v>56002</v>
      </c>
      <c r="B3463" s="86">
        <v>39998</v>
      </c>
      <c r="C3463" t="s">
        <v>1652</v>
      </c>
      <c r="D3463">
        <v>14</v>
      </c>
      <c r="E3463">
        <v>3857.56</v>
      </c>
      <c r="F3463" t="s">
        <v>1660</v>
      </c>
      <c r="G3463">
        <v>69</v>
      </c>
      <c r="H3463" t="s">
        <v>1661</v>
      </c>
      <c r="I3463" t="s">
        <v>1667</v>
      </c>
      <c r="J3463" t="s">
        <v>1656</v>
      </c>
      <c r="K3463" t="s">
        <v>1691</v>
      </c>
      <c r="L3463" t="s">
        <v>1687</v>
      </c>
      <c r="M3463" s="86">
        <v>40000</v>
      </c>
    </row>
    <row r="3464" spans="1:13" x14ac:dyDescent="0.2">
      <c r="A3464">
        <v>7297</v>
      </c>
      <c r="B3464" s="86">
        <v>40070</v>
      </c>
      <c r="C3464" t="s">
        <v>1659</v>
      </c>
      <c r="D3464">
        <v>26</v>
      </c>
      <c r="E3464">
        <v>936.95</v>
      </c>
      <c r="F3464" t="s">
        <v>1660</v>
      </c>
      <c r="G3464">
        <v>19.989999999999998</v>
      </c>
      <c r="H3464" t="s">
        <v>1661</v>
      </c>
      <c r="I3464" t="s">
        <v>1662</v>
      </c>
      <c r="J3464" t="s">
        <v>1656</v>
      </c>
      <c r="K3464" t="s">
        <v>1657</v>
      </c>
      <c r="L3464" t="s">
        <v>1658</v>
      </c>
      <c r="M3464" s="86">
        <v>40071</v>
      </c>
    </row>
    <row r="3465" spans="1:13" x14ac:dyDescent="0.2">
      <c r="A3465">
        <v>57921</v>
      </c>
      <c r="B3465" s="86">
        <v>40408</v>
      </c>
      <c r="C3465" t="s">
        <v>1675</v>
      </c>
      <c r="D3465">
        <v>7</v>
      </c>
      <c r="E3465">
        <v>148.05000000000001</v>
      </c>
      <c r="F3465" t="s">
        <v>1660</v>
      </c>
      <c r="G3465">
        <v>8.99</v>
      </c>
      <c r="H3465" t="s">
        <v>1690</v>
      </c>
      <c r="I3465" t="s">
        <v>1655</v>
      </c>
      <c r="J3465" t="s">
        <v>1668</v>
      </c>
      <c r="K3465" t="s">
        <v>1669</v>
      </c>
      <c r="L3465" t="s">
        <v>1680</v>
      </c>
      <c r="M3465" s="86">
        <v>40410</v>
      </c>
    </row>
    <row r="3466" spans="1:13" x14ac:dyDescent="0.2">
      <c r="A3466">
        <v>4512</v>
      </c>
      <c r="B3466" s="86">
        <v>40840</v>
      </c>
      <c r="C3466" t="s">
        <v>1652</v>
      </c>
      <c r="D3466">
        <v>43</v>
      </c>
      <c r="E3466">
        <v>6077.11</v>
      </c>
      <c r="F3466" t="s">
        <v>1672</v>
      </c>
      <c r="G3466">
        <v>43.75</v>
      </c>
      <c r="H3466" t="s">
        <v>1661</v>
      </c>
      <c r="I3466" t="s">
        <v>1676</v>
      </c>
      <c r="J3466" t="s">
        <v>1656</v>
      </c>
      <c r="K3466" t="s">
        <v>1691</v>
      </c>
      <c r="L3466" t="s">
        <v>1698</v>
      </c>
      <c r="M3466" s="86">
        <v>40845</v>
      </c>
    </row>
    <row r="3467" spans="1:13" x14ac:dyDescent="0.2">
      <c r="A3467">
        <v>1345</v>
      </c>
      <c r="B3467" s="86">
        <v>41209</v>
      </c>
      <c r="C3467" t="s">
        <v>1652</v>
      </c>
      <c r="D3467">
        <v>24</v>
      </c>
      <c r="E3467">
        <v>2443.85</v>
      </c>
      <c r="F3467" t="s">
        <v>1672</v>
      </c>
      <c r="G3467">
        <v>35.840000000000003</v>
      </c>
      <c r="H3467" t="s">
        <v>1661</v>
      </c>
      <c r="I3467" t="s">
        <v>1667</v>
      </c>
      <c r="J3467" t="s">
        <v>1656</v>
      </c>
      <c r="K3467" t="s">
        <v>1701</v>
      </c>
      <c r="L3467" t="s">
        <v>1698</v>
      </c>
      <c r="M3467" s="86">
        <v>41213</v>
      </c>
    </row>
    <row r="3468" spans="1:13" x14ac:dyDescent="0.2">
      <c r="A3468">
        <v>42342</v>
      </c>
      <c r="B3468" s="86">
        <v>40060</v>
      </c>
      <c r="C3468" t="s">
        <v>1666</v>
      </c>
      <c r="D3468">
        <v>43</v>
      </c>
      <c r="E3468">
        <v>9501.6239999999998</v>
      </c>
      <c r="F3468" t="s">
        <v>1672</v>
      </c>
      <c r="G3468">
        <v>61.76</v>
      </c>
      <c r="H3468" t="s">
        <v>1688</v>
      </c>
      <c r="I3468" t="s">
        <v>1667</v>
      </c>
      <c r="J3468" t="s">
        <v>1656</v>
      </c>
      <c r="K3468" t="s">
        <v>1691</v>
      </c>
      <c r="L3468" t="s">
        <v>1698</v>
      </c>
      <c r="M3468" s="86">
        <v>40062</v>
      </c>
    </row>
    <row r="3469" spans="1:13" x14ac:dyDescent="0.2">
      <c r="A3469">
        <v>16771</v>
      </c>
      <c r="B3469" s="86">
        <v>40084</v>
      </c>
      <c r="C3469" t="s">
        <v>1659</v>
      </c>
      <c r="D3469">
        <v>42</v>
      </c>
      <c r="E3469">
        <v>1737.06</v>
      </c>
      <c r="F3469" t="s">
        <v>1660</v>
      </c>
      <c r="G3469">
        <v>9.1999999999999993</v>
      </c>
      <c r="H3469" t="s">
        <v>1661</v>
      </c>
      <c r="I3469" t="s">
        <v>1667</v>
      </c>
      <c r="J3469" t="s">
        <v>1656</v>
      </c>
      <c r="K3469" t="s">
        <v>1657</v>
      </c>
      <c r="L3469" t="s">
        <v>1670</v>
      </c>
      <c r="M3469" s="86">
        <v>40086</v>
      </c>
    </row>
    <row r="3470" spans="1:13" x14ac:dyDescent="0.2">
      <c r="A3470">
        <v>36455</v>
      </c>
      <c r="B3470" s="86">
        <v>39863</v>
      </c>
      <c r="C3470" t="s">
        <v>1659</v>
      </c>
      <c r="D3470">
        <v>48</v>
      </c>
      <c r="E3470">
        <v>1838.19</v>
      </c>
      <c r="F3470" t="s">
        <v>1660</v>
      </c>
      <c r="G3470">
        <v>1.99</v>
      </c>
      <c r="H3470" t="s">
        <v>1685</v>
      </c>
      <c r="I3470" t="s">
        <v>1655</v>
      </c>
      <c r="J3470" t="s">
        <v>1663</v>
      </c>
      <c r="K3470" t="s">
        <v>1677</v>
      </c>
      <c r="L3470" t="s">
        <v>1680</v>
      </c>
      <c r="M3470" s="86">
        <v>39865</v>
      </c>
    </row>
    <row r="3471" spans="1:13" x14ac:dyDescent="0.2">
      <c r="A3471">
        <v>42949</v>
      </c>
      <c r="B3471" s="86">
        <v>39954</v>
      </c>
      <c r="C3471" t="s">
        <v>1666</v>
      </c>
      <c r="D3471">
        <v>40</v>
      </c>
      <c r="E3471">
        <v>202.11</v>
      </c>
      <c r="F3471" t="s">
        <v>1660</v>
      </c>
      <c r="G3471">
        <v>3.39</v>
      </c>
      <c r="H3471" t="s">
        <v>1685</v>
      </c>
      <c r="I3471" t="s">
        <v>1662</v>
      </c>
      <c r="J3471" t="s">
        <v>1668</v>
      </c>
      <c r="K3471" t="s">
        <v>1700</v>
      </c>
      <c r="L3471" t="s">
        <v>1670</v>
      </c>
      <c r="M3471" s="86">
        <v>39955</v>
      </c>
    </row>
    <row r="3472" spans="1:13" x14ac:dyDescent="0.2">
      <c r="A3472">
        <v>21639</v>
      </c>
      <c r="B3472" s="86">
        <v>40576</v>
      </c>
      <c r="C3472" t="s">
        <v>1666</v>
      </c>
      <c r="D3472">
        <v>23</v>
      </c>
      <c r="E3472">
        <v>158.99</v>
      </c>
      <c r="F3472" t="s">
        <v>1660</v>
      </c>
      <c r="G3472">
        <v>9.69</v>
      </c>
      <c r="H3472" t="s">
        <v>1681</v>
      </c>
      <c r="I3472" t="s">
        <v>1676</v>
      </c>
      <c r="J3472" t="s">
        <v>1668</v>
      </c>
      <c r="K3472" t="s">
        <v>1694</v>
      </c>
      <c r="L3472" t="s">
        <v>1658</v>
      </c>
      <c r="M3472" s="86">
        <v>40576</v>
      </c>
    </row>
    <row r="3473" spans="1:13" x14ac:dyDescent="0.2">
      <c r="A3473">
        <v>57253</v>
      </c>
      <c r="B3473" s="86">
        <v>39818</v>
      </c>
      <c r="C3473" t="s">
        <v>1671</v>
      </c>
      <c r="D3473">
        <v>25</v>
      </c>
      <c r="E3473">
        <v>2750.107</v>
      </c>
      <c r="F3473" t="s">
        <v>1660</v>
      </c>
      <c r="G3473">
        <v>5.26</v>
      </c>
      <c r="H3473" t="s">
        <v>1661</v>
      </c>
      <c r="I3473" t="s">
        <v>1655</v>
      </c>
      <c r="J3473" t="s">
        <v>1663</v>
      </c>
      <c r="K3473" t="s">
        <v>1664</v>
      </c>
      <c r="L3473" t="s">
        <v>1658</v>
      </c>
      <c r="M3473" s="86">
        <v>39818</v>
      </c>
    </row>
    <row r="3474" spans="1:13" x14ac:dyDescent="0.2">
      <c r="A3474">
        <v>27491</v>
      </c>
      <c r="B3474" s="86">
        <v>39912</v>
      </c>
      <c r="C3474" t="s">
        <v>1666</v>
      </c>
      <c r="D3474">
        <v>2</v>
      </c>
      <c r="E3474">
        <v>75.23</v>
      </c>
      <c r="F3474" t="s">
        <v>1660</v>
      </c>
      <c r="G3474">
        <v>7.73</v>
      </c>
      <c r="H3474" t="s">
        <v>1688</v>
      </c>
      <c r="I3474" t="s">
        <v>1667</v>
      </c>
      <c r="J3474" t="s">
        <v>1668</v>
      </c>
      <c r="K3474" t="s">
        <v>1669</v>
      </c>
      <c r="L3474" t="s">
        <v>1658</v>
      </c>
      <c r="M3474" s="86">
        <v>39914</v>
      </c>
    </row>
    <row r="3475" spans="1:13" x14ac:dyDescent="0.2">
      <c r="A3475">
        <v>41571</v>
      </c>
      <c r="B3475" s="86">
        <v>40700</v>
      </c>
      <c r="C3475" t="s">
        <v>1652</v>
      </c>
      <c r="D3475">
        <v>42</v>
      </c>
      <c r="E3475">
        <v>906.07</v>
      </c>
      <c r="F3475" t="s">
        <v>1660</v>
      </c>
      <c r="G3475">
        <v>8.99</v>
      </c>
      <c r="H3475" t="s">
        <v>1661</v>
      </c>
      <c r="I3475" t="s">
        <v>1667</v>
      </c>
      <c r="J3475" t="s">
        <v>1668</v>
      </c>
      <c r="K3475" t="s">
        <v>1669</v>
      </c>
      <c r="L3475" t="s">
        <v>1680</v>
      </c>
      <c r="M3475" s="86">
        <v>40709</v>
      </c>
    </row>
    <row r="3476" spans="1:13" x14ac:dyDescent="0.2">
      <c r="A3476">
        <v>55300</v>
      </c>
      <c r="B3476" s="86">
        <v>39864</v>
      </c>
      <c r="C3476" t="s">
        <v>1659</v>
      </c>
      <c r="D3476">
        <v>48</v>
      </c>
      <c r="E3476">
        <v>180.48</v>
      </c>
      <c r="F3476" t="s">
        <v>1660</v>
      </c>
      <c r="G3476">
        <v>0.5</v>
      </c>
      <c r="H3476" t="s">
        <v>1661</v>
      </c>
      <c r="I3476" t="s">
        <v>1655</v>
      </c>
      <c r="J3476" t="s">
        <v>1668</v>
      </c>
      <c r="K3476" t="s">
        <v>1697</v>
      </c>
      <c r="L3476" t="s">
        <v>1658</v>
      </c>
      <c r="M3476" s="86">
        <v>39865</v>
      </c>
    </row>
    <row r="3477" spans="1:13" x14ac:dyDescent="0.2">
      <c r="A3477">
        <v>16548</v>
      </c>
      <c r="B3477" s="86">
        <v>40944</v>
      </c>
      <c r="C3477" t="s">
        <v>1666</v>
      </c>
      <c r="D3477">
        <v>22</v>
      </c>
      <c r="E3477">
        <v>75.19</v>
      </c>
      <c r="F3477" t="s">
        <v>1660</v>
      </c>
      <c r="G3477">
        <v>3.97</v>
      </c>
      <c r="H3477" t="s">
        <v>1661</v>
      </c>
      <c r="I3477" t="s">
        <v>1655</v>
      </c>
      <c r="J3477" t="s">
        <v>1656</v>
      </c>
      <c r="K3477" t="s">
        <v>1657</v>
      </c>
      <c r="L3477" t="s">
        <v>1687</v>
      </c>
      <c r="M3477" s="86">
        <v>40946</v>
      </c>
    </row>
    <row r="3478" spans="1:13" x14ac:dyDescent="0.2">
      <c r="A3478">
        <v>31106</v>
      </c>
      <c r="B3478" s="86">
        <v>40955</v>
      </c>
      <c r="C3478" t="s">
        <v>1652</v>
      </c>
      <c r="D3478">
        <v>7</v>
      </c>
      <c r="E3478">
        <v>187.33</v>
      </c>
      <c r="F3478" t="s">
        <v>1660</v>
      </c>
      <c r="G3478">
        <v>9.8699999999999992</v>
      </c>
      <c r="H3478" t="s">
        <v>1688</v>
      </c>
      <c r="I3478" t="s">
        <v>1667</v>
      </c>
      <c r="J3478" t="s">
        <v>1656</v>
      </c>
      <c r="K3478" t="s">
        <v>1657</v>
      </c>
      <c r="L3478" t="s">
        <v>1658</v>
      </c>
      <c r="M3478" s="86">
        <v>40960</v>
      </c>
    </row>
    <row r="3479" spans="1:13" x14ac:dyDescent="0.2">
      <c r="A3479">
        <v>13986</v>
      </c>
      <c r="B3479" s="86">
        <v>40827</v>
      </c>
      <c r="C3479" t="s">
        <v>1659</v>
      </c>
      <c r="D3479">
        <v>46</v>
      </c>
      <c r="E3479">
        <v>1905.79</v>
      </c>
      <c r="F3479" t="s">
        <v>1660</v>
      </c>
      <c r="G3479">
        <v>1.99</v>
      </c>
      <c r="H3479" t="s">
        <v>1654</v>
      </c>
      <c r="I3479" t="s">
        <v>1655</v>
      </c>
      <c r="J3479" t="s">
        <v>1663</v>
      </c>
      <c r="K3479" t="s">
        <v>1677</v>
      </c>
      <c r="L3479" t="s">
        <v>1680</v>
      </c>
      <c r="M3479" s="86">
        <v>40830</v>
      </c>
    </row>
    <row r="3480" spans="1:13" x14ac:dyDescent="0.2">
      <c r="A3480">
        <v>3271</v>
      </c>
      <c r="B3480" s="86">
        <v>40908</v>
      </c>
      <c r="C3480" t="s">
        <v>1671</v>
      </c>
      <c r="D3480">
        <v>18</v>
      </c>
      <c r="E3480">
        <v>146.1</v>
      </c>
      <c r="F3480" t="s">
        <v>1653</v>
      </c>
      <c r="G3480">
        <v>1.43</v>
      </c>
      <c r="H3480" t="s">
        <v>1661</v>
      </c>
      <c r="I3480" t="s">
        <v>1676</v>
      </c>
      <c r="J3480" t="s">
        <v>1668</v>
      </c>
      <c r="K3480" t="s">
        <v>1679</v>
      </c>
      <c r="L3480" t="s">
        <v>1670</v>
      </c>
      <c r="M3480" s="86">
        <v>40909</v>
      </c>
    </row>
    <row r="3481" spans="1:13" x14ac:dyDescent="0.2">
      <c r="A3481">
        <v>16359</v>
      </c>
      <c r="B3481" s="86">
        <v>41043</v>
      </c>
      <c r="C3481" t="s">
        <v>1671</v>
      </c>
      <c r="D3481">
        <v>39</v>
      </c>
      <c r="E3481">
        <v>1343.6</v>
      </c>
      <c r="F3481" t="s">
        <v>1660</v>
      </c>
      <c r="G3481">
        <v>14.72</v>
      </c>
      <c r="H3481" t="s">
        <v>1661</v>
      </c>
      <c r="I3481" t="s">
        <v>1655</v>
      </c>
      <c r="J3481" t="s">
        <v>1668</v>
      </c>
      <c r="K3481" t="s">
        <v>1696</v>
      </c>
      <c r="L3481" t="s">
        <v>1658</v>
      </c>
      <c r="M3481" s="86">
        <v>41044</v>
      </c>
    </row>
    <row r="3482" spans="1:13" x14ac:dyDescent="0.2">
      <c r="A3482">
        <v>32198</v>
      </c>
      <c r="B3482" s="86">
        <v>40856</v>
      </c>
      <c r="C3482" t="s">
        <v>1675</v>
      </c>
      <c r="D3482">
        <v>31</v>
      </c>
      <c r="E3482">
        <v>240.63</v>
      </c>
      <c r="F3482" t="s">
        <v>1660</v>
      </c>
      <c r="G3482">
        <v>5.53</v>
      </c>
      <c r="H3482" t="s">
        <v>1661</v>
      </c>
      <c r="I3482" t="s">
        <v>1655</v>
      </c>
      <c r="J3482" t="s">
        <v>1663</v>
      </c>
      <c r="K3482" t="s">
        <v>1677</v>
      </c>
      <c r="L3482" t="s">
        <v>1680</v>
      </c>
      <c r="M3482" s="86">
        <v>40856</v>
      </c>
    </row>
    <row r="3483" spans="1:13" x14ac:dyDescent="0.2">
      <c r="A3483">
        <v>49600</v>
      </c>
      <c r="B3483" s="86">
        <v>40609</v>
      </c>
      <c r="C3483" t="s">
        <v>1652</v>
      </c>
      <c r="D3483">
        <v>33</v>
      </c>
      <c r="E3483">
        <v>1692.03</v>
      </c>
      <c r="F3483" t="s">
        <v>1660</v>
      </c>
      <c r="G3483">
        <v>10.75</v>
      </c>
      <c r="H3483" t="s">
        <v>1690</v>
      </c>
      <c r="I3483" t="s">
        <v>1676</v>
      </c>
      <c r="J3483" t="s">
        <v>1668</v>
      </c>
      <c r="K3483" t="s">
        <v>1679</v>
      </c>
      <c r="L3483" t="s">
        <v>1658</v>
      </c>
      <c r="M3483" s="86">
        <v>40614</v>
      </c>
    </row>
    <row r="3484" spans="1:13" x14ac:dyDescent="0.2">
      <c r="A3484">
        <v>25638</v>
      </c>
      <c r="B3484" s="86">
        <v>40031</v>
      </c>
      <c r="C3484" t="s">
        <v>1659</v>
      </c>
      <c r="D3484">
        <v>12</v>
      </c>
      <c r="E3484">
        <v>115.45</v>
      </c>
      <c r="F3484" t="s">
        <v>1660</v>
      </c>
      <c r="G3484">
        <v>2.06</v>
      </c>
      <c r="H3484" t="s">
        <v>1690</v>
      </c>
      <c r="I3484" t="s">
        <v>1667</v>
      </c>
      <c r="J3484" t="s">
        <v>1668</v>
      </c>
      <c r="K3484" t="s">
        <v>1679</v>
      </c>
      <c r="L3484" t="s">
        <v>1670</v>
      </c>
      <c r="M3484" s="86">
        <v>40032</v>
      </c>
    </row>
    <row r="3485" spans="1:13" x14ac:dyDescent="0.2">
      <c r="A3485">
        <v>13632</v>
      </c>
      <c r="B3485" s="86">
        <v>39882</v>
      </c>
      <c r="C3485" t="s">
        <v>1675</v>
      </c>
      <c r="D3485">
        <v>6</v>
      </c>
      <c r="E3485">
        <v>608.92999999999995</v>
      </c>
      <c r="F3485" t="s">
        <v>1653</v>
      </c>
      <c r="G3485">
        <v>19.989999999999998</v>
      </c>
      <c r="H3485" t="s">
        <v>1693</v>
      </c>
      <c r="I3485" t="s">
        <v>1676</v>
      </c>
      <c r="J3485" t="s">
        <v>1663</v>
      </c>
      <c r="K3485" t="s">
        <v>1695</v>
      </c>
      <c r="L3485" t="s">
        <v>1658</v>
      </c>
      <c r="M3485" s="86">
        <v>39884</v>
      </c>
    </row>
    <row r="3486" spans="1:13" x14ac:dyDescent="0.2">
      <c r="A3486">
        <v>20832</v>
      </c>
      <c r="B3486" s="86">
        <v>40389</v>
      </c>
      <c r="C3486" t="s">
        <v>1666</v>
      </c>
      <c r="D3486">
        <v>47</v>
      </c>
      <c r="E3486">
        <v>88.7</v>
      </c>
      <c r="F3486" t="s">
        <v>1660</v>
      </c>
      <c r="G3486">
        <v>1.49</v>
      </c>
      <c r="H3486" t="s">
        <v>1688</v>
      </c>
      <c r="I3486" t="s">
        <v>1676</v>
      </c>
      <c r="J3486" t="s">
        <v>1668</v>
      </c>
      <c r="K3486" t="s">
        <v>1682</v>
      </c>
      <c r="L3486" t="s">
        <v>1658</v>
      </c>
      <c r="M3486" s="86">
        <v>40389</v>
      </c>
    </row>
    <row r="3487" spans="1:13" x14ac:dyDescent="0.2">
      <c r="A3487">
        <v>11362</v>
      </c>
      <c r="B3487" s="86">
        <v>41162</v>
      </c>
      <c r="C3487" t="s">
        <v>1652</v>
      </c>
      <c r="D3487">
        <v>25</v>
      </c>
      <c r="E3487">
        <v>2407.6930000000002</v>
      </c>
      <c r="F3487" t="s">
        <v>1660</v>
      </c>
      <c r="G3487">
        <v>8.99</v>
      </c>
      <c r="H3487" t="s">
        <v>1689</v>
      </c>
      <c r="I3487" t="s">
        <v>1667</v>
      </c>
      <c r="J3487" t="s">
        <v>1663</v>
      </c>
      <c r="K3487" t="s">
        <v>1664</v>
      </c>
      <c r="L3487" t="s">
        <v>1658</v>
      </c>
      <c r="M3487" s="86">
        <v>41166</v>
      </c>
    </row>
    <row r="3488" spans="1:13" x14ac:dyDescent="0.2">
      <c r="A3488">
        <v>43269</v>
      </c>
      <c r="B3488" s="86">
        <v>39913</v>
      </c>
      <c r="C3488" t="s">
        <v>1671</v>
      </c>
      <c r="D3488">
        <v>24</v>
      </c>
      <c r="E3488">
        <v>3978.02</v>
      </c>
      <c r="F3488" t="s">
        <v>1660</v>
      </c>
      <c r="G3488">
        <v>19.989999999999998</v>
      </c>
      <c r="H3488" t="s">
        <v>1661</v>
      </c>
      <c r="I3488" t="s">
        <v>1667</v>
      </c>
      <c r="J3488" t="s">
        <v>1668</v>
      </c>
      <c r="K3488" t="s">
        <v>1682</v>
      </c>
      <c r="L3488" t="s">
        <v>1658</v>
      </c>
      <c r="M3488" s="86">
        <v>39915</v>
      </c>
    </row>
    <row r="3489" spans="1:13" x14ac:dyDescent="0.2">
      <c r="A3489">
        <v>46721</v>
      </c>
      <c r="B3489" s="86">
        <v>40069</v>
      </c>
      <c r="C3489" t="s">
        <v>1675</v>
      </c>
      <c r="D3489">
        <v>17</v>
      </c>
      <c r="E3489">
        <v>142.94</v>
      </c>
      <c r="F3489" t="s">
        <v>1660</v>
      </c>
      <c r="G3489">
        <v>11.51</v>
      </c>
      <c r="H3489" t="s">
        <v>1690</v>
      </c>
      <c r="I3489" t="s">
        <v>1667</v>
      </c>
      <c r="J3489" t="s">
        <v>1668</v>
      </c>
      <c r="K3489" t="s">
        <v>1682</v>
      </c>
      <c r="L3489" t="s">
        <v>1658</v>
      </c>
      <c r="M3489" s="86">
        <v>40070</v>
      </c>
    </row>
    <row r="3490" spans="1:13" x14ac:dyDescent="0.2">
      <c r="A3490">
        <v>50566</v>
      </c>
      <c r="B3490" s="86">
        <v>40793</v>
      </c>
      <c r="C3490" t="s">
        <v>1666</v>
      </c>
      <c r="D3490">
        <v>48</v>
      </c>
      <c r="E3490">
        <v>389.28</v>
      </c>
      <c r="F3490" t="s">
        <v>1660</v>
      </c>
      <c r="G3490">
        <v>3.5</v>
      </c>
      <c r="H3490" t="s">
        <v>1661</v>
      </c>
      <c r="I3490" t="s">
        <v>1667</v>
      </c>
      <c r="J3490" t="s">
        <v>1668</v>
      </c>
      <c r="K3490" t="s">
        <v>1702</v>
      </c>
      <c r="L3490" t="s">
        <v>1658</v>
      </c>
      <c r="M3490" s="86">
        <v>40795</v>
      </c>
    </row>
    <row r="3491" spans="1:13" x14ac:dyDescent="0.2">
      <c r="A3491">
        <v>45190</v>
      </c>
      <c r="B3491" s="86">
        <v>40501</v>
      </c>
      <c r="C3491" t="s">
        <v>1659</v>
      </c>
      <c r="D3491">
        <v>13</v>
      </c>
      <c r="E3491">
        <v>2084.96</v>
      </c>
      <c r="F3491" t="s">
        <v>1672</v>
      </c>
      <c r="G3491">
        <v>43.71</v>
      </c>
      <c r="H3491" t="s">
        <v>1661</v>
      </c>
      <c r="I3491" t="s">
        <v>1662</v>
      </c>
      <c r="J3491" t="s">
        <v>1656</v>
      </c>
      <c r="K3491" t="s">
        <v>1673</v>
      </c>
      <c r="L3491" t="s">
        <v>1674</v>
      </c>
      <c r="M3491" s="86">
        <v>40501</v>
      </c>
    </row>
    <row r="3492" spans="1:13" x14ac:dyDescent="0.2">
      <c r="A3492">
        <v>10147</v>
      </c>
      <c r="B3492" s="86">
        <v>40460</v>
      </c>
      <c r="C3492" t="s">
        <v>1659</v>
      </c>
      <c r="D3492">
        <v>22</v>
      </c>
      <c r="E3492">
        <v>96.75</v>
      </c>
      <c r="F3492" t="s">
        <v>1660</v>
      </c>
      <c r="G3492">
        <v>5.41</v>
      </c>
      <c r="H3492" t="s">
        <v>1661</v>
      </c>
      <c r="I3492" t="s">
        <v>1676</v>
      </c>
      <c r="J3492" t="s">
        <v>1668</v>
      </c>
      <c r="K3492" t="s">
        <v>1682</v>
      </c>
      <c r="L3492" t="s">
        <v>1658</v>
      </c>
      <c r="M3492" s="86">
        <v>40461</v>
      </c>
    </row>
    <row r="3493" spans="1:13" x14ac:dyDescent="0.2">
      <c r="A3493">
        <v>47108</v>
      </c>
      <c r="B3493" s="86">
        <v>40101</v>
      </c>
      <c r="C3493" t="s">
        <v>1666</v>
      </c>
      <c r="D3493">
        <v>26</v>
      </c>
      <c r="E3493">
        <v>258.11</v>
      </c>
      <c r="F3493" t="s">
        <v>1653</v>
      </c>
      <c r="G3493">
        <v>4.78</v>
      </c>
      <c r="H3493" t="s">
        <v>1692</v>
      </c>
      <c r="I3493" t="s">
        <v>1655</v>
      </c>
      <c r="J3493" t="s">
        <v>1668</v>
      </c>
      <c r="K3493" t="s">
        <v>1679</v>
      </c>
      <c r="L3493" t="s">
        <v>1658</v>
      </c>
      <c r="M3493" s="86">
        <v>40104</v>
      </c>
    </row>
    <row r="3494" spans="1:13" x14ac:dyDescent="0.2">
      <c r="A3494">
        <v>26274</v>
      </c>
      <c r="B3494" s="86">
        <v>41072</v>
      </c>
      <c r="C3494" t="s">
        <v>1666</v>
      </c>
      <c r="D3494">
        <v>41</v>
      </c>
      <c r="E3494">
        <v>377.83</v>
      </c>
      <c r="F3494" t="s">
        <v>1660</v>
      </c>
      <c r="G3494">
        <v>2.15</v>
      </c>
      <c r="H3494" t="s">
        <v>1681</v>
      </c>
      <c r="I3494" t="s">
        <v>1667</v>
      </c>
      <c r="J3494" t="s">
        <v>1668</v>
      </c>
      <c r="K3494" t="s">
        <v>1679</v>
      </c>
      <c r="L3494" t="s">
        <v>1670</v>
      </c>
      <c r="M3494" s="86">
        <v>41073</v>
      </c>
    </row>
    <row r="3495" spans="1:13" x14ac:dyDescent="0.2">
      <c r="A3495">
        <v>10661</v>
      </c>
      <c r="B3495" s="86">
        <v>39836</v>
      </c>
      <c r="C3495" t="s">
        <v>1666</v>
      </c>
      <c r="D3495">
        <v>42</v>
      </c>
      <c r="E3495">
        <v>1312.65</v>
      </c>
      <c r="F3495" t="s">
        <v>1660</v>
      </c>
      <c r="G3495">
        <v>5.76</v>
      </c>
      <c r="H3495" t="s">
        <v>1693</v>
      </c>
      <c r="I3495" t="s">
        <v>1655</v>
      </c>
      <c r="J3495" t="s">
        <v>1668</v>
      </c>
      <c r="K3495" t="s">
        <v>1679</v>
      </c>
      <c r="L3495" t="s">
        <v>1658</v>
      </c>
      <c r="M3495" s="86">
        <v>39838</v>
      </c>
    </row>
    <row r="3496" spans="1:13" x14ac:dyDescent="0.2">
      <c r="A3496">
        <v>25635</v>
      </c>
      <c r="B3496" s="86">
        <v>41058</v>
      </c>
      <c r="C3496" t="s">
        <v>1671</v>
      </c>
      <c r="D3496">
        <v>14</v>
      </c>
      <c r="E3496">
        <v>633.08000000000004</v>
      </c>
      <c r="F3496" t="s">
        <v>1653</v>
      </c>
      <c r="G3496">
        <v>4.62</v>
      </c>
      <c r="H3496" t="s">
        <v>1654</v>
      </c>
      <c r="I3496" t="s">
        <v>1667</v>
      </c>
      <c r="J3496" t="s">
        <v>1668</v>
      </c>
      <c r="K3496" t="s">
        <v>1702</v>
      </c>
      <c r="L3496" t="s">
        <v>1658</v>
      </c>
      <c r="M3496" s="86">
        <v>41059</v>
      </c>
    </row>
    <row r="3497" spans="1:13" x14ac:dyDescent="0.2">
      <c r="A3497">
        <v>802</v>
      </c>
      <c r="B3497" s="86">
        <v>40547</v>
      </c>
      <c r="C3497" t="s">
        <v>1671</v>
      </c>
      <c r="D3497">
        <v>2</v>
      </c>
      <c r="E3497">
        <v>38.5</v>
      </c>
      <c r="F3497" t="s">
        <v>1660</v>
      </c>
      <c r="G3497">
        <v>9.4</v>
      </c>
      <c r="H3497" t="s">
        <v>1661</v>
      </c>
      <c r="I3497" t="s">
        <v>1667</v>
      </c>
      <c r="J3497" t="s">
        <v>1663</v>
      </c>
      <c r="K3497" t="s">
        <v>1695</v>
      </c>
      <c r="L3497" t="s">
        <v>1658</v>
      </c>
      <c r="M3497" s="86">
        <v>40547</v>
      </c>
    </row>
    <row r="3498" spans="1:13" x14ac:dyDescent="0.2">
      <c r="A3498">
        <v>50404</v>
      </c>
      <c r="B3498" s="86">
        <v>40628</v>
      </c>
      <c r="C3498" t="s">
        <v>1659</v>
      </c>
      <c r="D3498">
        <v>18</v>
      </c>
      <c r="E3498">
        <v>3780.43</v>
      </c>
      <c r="F3498" t="s">
        <v>1660</v>
      </c>
      <c r="G3498">
        <v>9.99</v>
      </c>
      <c r="H3498" t="s">
        <v>1690</v>
      </c>
      <c r="I3498" t="s">
        <v>1667</v>
      </c>
      <c r="J3498" t="s">
        <v>1668</v>
      </c>
      <c r="K3498" t="s">
        <v>1694</v>
      </c>
      <c r="L3498" t="s">
        <v>1658</v>
      </c>
      <c r="M3498" s="86">
        <v>40629</v>
      </c>
    </row>
    <row r="3499" spans="1:13" x14ac:dyDescent="0.2">
      <c r="A3499">
        <v>20325</v>
      </c>
      <c r="B3499" s="86">
        <v>40362</v>
      </c>
      <c r="C3499" t="s">
        <v>1671</v>
      </c>
      <c r="D3499">
        <v>24</v>
      </c>
      <c r="E3499">
        <v>870.48</v>
      </c>
      <c r="F3499" t="s">
        <v>1660</v>
      </c>
      <c r="G3499">
        <v>13.89</v>
      </c>
      <c r="H3499" t="s">
        <v>1681</v>
      </c>
      <c r="I3499" t="s">
        <v>1662</v>
      </c>
      <c r="J3499" t="s">
        <v>1668</v>
      </c>
      <c r="K3499" t="s">
        <v>1669</v>
      </c>
      <c r="L3499" t="s">
        <v>1670</v>
      </c>
      <c r="M3499" s="86">
        <v>40365</v>
      </c>
    </row>
    <row r="3500" spans="1:13" x14ac:dyDescent="0.2">
      <c r="A3500">
        <v>10919</v>
      </c>
      <c r="B3500" s="86">
        <v>40264</v>
      </c>
      <c r="C3500" t="s">
        <v>1659</v>
      </c>
      <c r="D3500">
        <v>42</v>
      </c>
      <c r="E3500">
        <v>2040.95</v>
      </c>
      <c r="F3500" t="s">
        <v>1660</v>
      </c>
      <c r="G3500">
        <v>35</v>
      </c>
      <c r="H3500" t="s">
        <v>1683</v>
      </c>
      <c r="I3500" t="s">
        <v>1667</v>
      </c>
      <c r="J3500" t="s">
        <v>1668</v>
      </c>
      <c r="K3500" t="s">
        <v>1694</v>
      </c>
      <c r="L3500" t="s">
        <v>1687</v>
      </c>
      <c r="M3500" s="86">
        <v>40264</v>
      </c>
    </row>
    <row r="3501" spans="1:13" x14ac:dyDescent="0.2">
      <c r="A3501">
        <v>45317</v>
      </c>
      <c r="B3501" s="86">
        <v>40969</v>
      </c>
      <c r="C3501" t="s">
        <v>1652</v>
      </c>
      <c r="D3501">
        <v>28</v>
      </c>
      <c r="E3501">
        <v>961.06</v>
      </c>
      <c r="F3501" t="s">
        <v>1660</v>
      </c>
      <c r="G3501">
        <v>5.0199999999999996</v>
      </c>
      <c r="H3501" t="s">
        <v>1692</v>
      </c>
      <c r="I3501" t="s">
        <v>1662</v>
      </c>
      <c r="J3501" t="s">
        <v>1656</v>
      </c>
      <c r="K3501" t="s">
        <v>1657</v>
      </c>
      <c r="L3501" t="s">
        <v>1658</v>
      </c>
      <c r="M3501" s="86">
        <v>40976</v>
      </c>
    </row>
    <row r="3502" spans="1:13" x14ac:dyDescent="0.2">
      <c r="A3502">
        <v>18080</v>
      </c>
      <c r="B3502" s="86">
        <v>39986</v>
      </c>
      <c r="C3502" t="s">
        <v>1659</v>
      </c>
      <c r="D3502">
        <v>7</v>
      </c>
      <c r="E3502">
        <v>1211.98</v>
      </c>
      <c r="F3502" t="s">
        <v>1672</v>
      </c>
      <c r="G3502">
        <v>26.2</v>
      </c>
      <c r="H3502" t="s">
        <v>1678</v>
      </c>
      <c r="I3502" t="s">
        <v>1667</v>
      </c>
      <c r="J3502" t="s">
        <v>1656</v>
      </c>
      <c r="K3502" t="s">
        <v>1673</v>
      </c>
      <c r="L3502" t="s">
        <v>1674</v>
      </c>
      <c r="M3502" s="86">
        <v>39987</v>
      </c>
    </row>
    <row r="3503" spans="1:13" x14ac:dyDescent="0.2">
      <c r="A3503">
        <v>39906</v>
      </c>
      <c r="B3503" s="86">
        <v>39889</v>
      </c>
      <c r="C3503" t="s">
        <v>1675</v>
      </c>
      <c r="D3503">
        <v>25</v>
      </c>
      <c r="E3503">
        <v>82.21</v>
      </c>
      <c r="F3503" t="s">
        <v>1660</v>
      </c>
      <c r="G3503">
        <v>1.0900000000000001</v>
      </c>
      <c r="H3503" t="s">
        <v>1661</v>
      </c>
      <c r="I3503" t="s">
        <v>1676</v>
      </c>
      <c r="J3503" t="s">
        <v>1668</v>
      </c>
      <c r="K3503" t="s">
        <v>1679</v>
      </c>
      <c r="L3503" t="s">
        <v>1670</v>
      </c>
      <c r="M3503" s="86">
        <v>39891</v>
      </c>
    </row>
    <row r="3504" spans="1:13" x14ac:dyDescent="0.2">
      <c r="A3504">
        <v>57157</v>
      </c>
      <c r="B3504" s="86">
        <v>40965</v>
      </c>
      <c r="C3504" t="s">
        <v>1671</v>
      </c>
      <c r="D3504">
        <v>18</v>
      </c>
      <c r="E3504">
        <v>203.57</v>
      </c>
      <c r="F3504" t="s">
        <v>1660</v>
      </c>
      <c r="G3504">
        <v>3.99</v>
      </c>
      <c r="H3504" t="s">
        <v>1688</v>
      </c>
      <c r="I3504" t="s">
        <v>1667</v>
      </c>
      <c r="J3504" t="s">
        <v>1668</v>
      </c>
      <c r="K3504" t="s">
        <v>1702</v>
      </c>
      <c r="L3504" t="s">
        <v>1658</v>
      </c>
      <c r="M3504" s="86">
        <v>40968</v>
      </c>
    </row>
    <row r="3505" spans="1:13" x14ac:dyDescent="0.2">
      <c r="A3505">
        <v>47941</v>
      </c>
      <c r="B3505" s="86">
        <v>40033</v>
      </c>
      <c r="C3505" t="s">
        <v>1659</v>
      </c>
      <c r="D3505">
        <v>15</v>
      </c>
      <c r="E3505">
        <v>1187.1524999999999</v>
      </c>
      <c r="F3505" t="s">
        <v>1660</v>
      </c>
      <c r="G3505">
        <v>4.9000000000000004</v>
      </c>
      <c r="H3505" t="s">
        <v>1690</v>
      </c>
      <c r="I3505" t="s">
        <v>1667</v>
      </c>
      <c r="J3505" t="s">
        <v>1663</v>
      </c>
      <c r="K3505" t="s">
        <v>1664</v>
      </c>
      <c r="L3505" t="s">
        <v>1658</v>
      </c>
      <c r="M3505" s="86">
        <v>40033</v>
      </c>
    </row>
    <row r="3506" spans="1:13" x14ac:dyDescent="0.2">
      <c r="A3506">
        <v>50145</v>
      </c>
      <c r="B3506" s="86">
        <v>40600</v>
      </c>
      <c r="C3506" t="s">
        <v>1659</v>
      </c>
      <c r="D3506">
        <v>18</v>
      </c>
      <c r="E3506">
        <v>325.58</v>
      </c>
      <c r="F3506" t="s">
        <v>1660</v>
      </c>
      <c r="G3506">
        <v>3.62</v>
      </c>
      <c r="H3506" t="s">
        <v>1688</v>
      </c>
      <c r="I3506" t="s">
        <v>1667</v>
      </c>
      <c r="J3506" t="s">
        <v>1656</v>
      </c>
      <c r="K3506" t="s">
        <v>1657</v>
      </c>
      <c r="L3506" t="s">
        <v>1670</v>
      </c>
      <c r="M3506" s="86">
        <v>40601</v>
      </c>
    </row>
    <row r="3507" spans="1:13" x14ac:dyDescent="0.2">
      <c r="A3507">
        <v>36679</v>
      </c>
      <c r="B3507" s="86">
        <v>40785</v>
      </c>
      <c r="C3507" t="s">
        <v>1671</v>
      </c>
      <c r="D3507">
        <v>28</v>
      </c>
      <c r="E3507">
        <v>1491.8264999999999</v>
      </c>
      <c r="F3507" t="s">
        <v>1660</v>
      </c>
      <c r="G3507">
        <v>8.99</v>
      </c>
      <c r="H3507" t="s">
        <v>1661</v>
      </c>
      <c r="I3507" t="s">
        <v>1667</v>
      </c>
      <c r="J3507" t="s">
        <v>1663</v>
      </c>
      <c r="K3507" t="s">
        <v>1664</v>
      </c>
      <c r="L3507" t="s">
        <v>1658</v>
      </c>
      <c r="M3507" s="86">
        <v>40788</v>
      </c>
    </row>
    <row r="3508" spans="1:13" x14ac:dyDescent="0.2">
      <c r="A3508">
        <v>22432</v>
      </c>
      <c r="B3508" s="86">
        <v>41241</v>
      </c>
      <c r="C3508" t="s">
        <v>1666</v>
      </c>
      <c r="D3508">
        <v>45</v>
      </c>
      <c r="E3508">
        <v>2728.42</v>
      </c>
      <c r="F3508" t="s">
        <v>1660</v>
      </c>
      <c r="G3508">
        <v>19.989999999999998</v>
      </c>
      <c r="H3508" t="s">
        <v>1693</v>
      </c>
      <c r="I3508" t="s">
        <v>1662</v>
      </c>
      <c r="J3508" t="s">
        <v>1668</v>
      </c>
      <c r="K3508" t="s">
        <v>1696</v>
      </c>
      <c r="L3508" t="s">
        <v>1658</v>
      </c>
      <c r="M3508" s="86">
        <v>41242</v>
      </c>
    </row>
    <row r="3509" spans="1:13" x14ac:dyDescent="0.2">
      <c r="A3509">
        <v>38721</v>
      </c>
      <c r="B3509" s="86">
        <v>39896</v>
      </c>
      <c r="C3509" t="s">
        <v>1671</v>
      </c>
      <c r="D3509">
        <v>17</v>
      </c>
      <c r="E3509">
        <v>107.56</v>
      </c>
      <c r="F3509" t="s">
        <v>1660</v>
      </c>
      <c r="G3509">
        <v>54.95</v>
      </c>
      <c r="H3509" t="s">
        <v>1692</v>
      </c>
      <c r="I3509" t="s">
        <v>1662</v>
      </c>
      <c r="J3509" t="s">
        <v>1656</v>
      </c>
      <c r="K3509" t="s">
        <v>1657</v>
      </c>
      <c r="L3509" t="s">
        <v>1680</v>
      </c>
      <c r="M3509" s="86">
        <v>39898</v>
      </c>
    </row>
    <row r="3510" spans="1:13" x14ac:dyDescent="0.2">
      <c r="A3510">
        <v>26978</v>
      </c>
      <c r="B3510" s="86">
        <v>40354</v>
      </c>
      <c r="C3510" t="s">
        <v>1675</v>
      </c>
      <c r="D3510">
        <v>49</v>
      </c>
      <c r="E3510">
        <v>2030.44</v>
      </c>
      <c r="F3510" t="s">
        <v>1660</v>
      </c>
      <c r="G3510">
        <v>5.86</v>
      </c>
      <c r="H3510" t="s">
        <v>1654</v>
      </c>
      <c r="I3510" t="s">
        <v>1676</v>
      </c>
      <c r="J3510" t="s">
        <v>1668</v>
      </c>
      <c r="K3510" t="s">
        <v>1679</v>
      </c>
      <c r="L3510" t="s">
        <v>1658</v>
      </c>
      <c r="M3510" s="86">
        <v>40356</v>
      </c>
    </row>
    <row r="3511" spans="1:13" x14ac:dyDescent="0.2">
      <c r="A3511">
        <v>12130</v>
      </c>
      <c r="B3511" s="86">
        <v>40886</v>
      </c>
      <c r="C3511" t="s">
        <v>1666</v>
      </c>
      <c r="D3511">
        <v>42</v>
      </c>
      <c r="E3511">
        <v>1274.5155</v>
      </c>
      <c r="F3511" t="s">
        <v>1660</v>
      </c>
      <c r="G3511">
        <v>5.99</v>
      </c>
      <c r="H3511" t="s">
        <v>1661</v>
      </c>
      <c r="I3511" t="s">
        <v>1655</v>
      </c>
      <c r="J3511" t="s">
        <v>1663</v>
      </c>
      <c r="K3511" t="s">
        <v>1664</v>
      </c>
      <c r="L3511" t="s">
        <v>1670</v>
      </c>
      <c r="M3511" s="86">
        <v>40889</v>
      </c>
    </row>
    <row r="3512" spans="1:13" x14ac:dyDescent="0.2">
      <c r="A3512">
        <v>26342</v>
      </c>
      <c r="B3512" s="86">
        <v>40104</v>
      </c>
      <c r="C3512" t="s">
        <v>1652</v>
      </c>
      <c r="D3512">
        <v>24</v>
      </c>
      <c r="E3512">
        <v>265.35000000000002</v>
      </c>
      <c r="F3512" t="s">
        <v>1660</v>
      </c>
      <c r="G3512">
        <v>11.59</v>
      </c>
      <c r="H3512" t="s">
        <v>1654</v>
      </c>
      <c r="I3512" t="s">
        <v>1676</v>
      </c>
      <c r="J3512" t="s">
        <v>1668</v>
      </c>
      <c r="K3512" t="s">
        <v>1679</v>
      </c>
      <c r="L3512" t="s">
        <v>1658</v>
      </c>
      <c r="M3512" s="86">
        <v>40113</v>
      </c>
    </row>
    <row r="3513" spans="1:13" x14ac:dyDescent="0.2">
      <c r="A3513">
        <v>10722</v>
      </c>
      <c r="B3513" s="86">
        <v>40562</v>
      </c>
      <c r="C3513" t="s">
        <v>1666</v>
      </c>
      <c r="D3513">
        <v>8</v>
      </c>
      <c r="E3513">
        <v>40.26</v>
      </c>
      <c r="F3513" t="s">
        <v>1660</v>
      </c>
      <c r="G3513">
        <v>5.68</v>
      </c>
      <c r="H3513" t="s">
        <v>1683</v>
      </c>
      <c r="I3513" t="s">
        <v>1676</v>
      </c>
      <c r="J3513" t="s">
        <v>1668</v>
      </c>
      <c r="K3513" t="s">
        <v>1679</v>
      </c>
      <c r="L3513" t="s">
        <v>1658</v>
      </c>
      <c r="M3513" s="86">
        <v>40564</v>
      </c>
    </row>
    <row r="3514" spans="1:13" x14ac:dyDescent="0.2">
      <c r="A3514">
        <v>34279</v>
      </c>
      <c r="B3514" s="86">
        <v>40996</v>
      </c>
      <c r="C3514" t="s">
        <v>1666</v>
      </c>
      <c r="D3514">
        <v>3</v>
      </c>
      <c r="E3514">
        <v>840.55200000000002</v>
      </c>
      <c r="F3514" t="s">
        <v>1672</v>
      </c>
      <c r="G3514">
        <v>60</v>
      </c>
      <c r="H3514" t="s">
        <v>1654</v>
      </c>
      <c r="I3514" t="s">
        <v>1655</v>
      </c>
      <c r="J3514" t="s">
        <v>1656</v>
      </c>
      <c r="K3514" t="s">
        <v>1691</v>
      </c>
      <c r="L3514" t="s">
        <v>1674</v>
      </c>
      <c r="M3514" s="86">
        <v>40998</v>
      </c>
    </row>
    <row r="3515" spans="1:13" x14ac:dyDescent="0.2">
      <c r="A3515">
        <v>25378</v>
      </c>
      <c r="B3515" s="86">
        <v>40895</v>
      </c>
      <c r="C3515" t="s">
        <v>1666</v>
      </c>
      <c r="D3515">
        <v>48</v>
      </c>
      <c r="E3515">
        <v>3713.0124999999998</v>
      </c>
      <c r="F3515" t="s">
        <v>1660</v>
      </c>
      <c r="G3515">
        <v>7.69</v>
      </c>
      <c r="H3515" t="s">
        <v>1681</v>
      </c>
      <c r="I3515" t="s">
        <v>1667</v>
      </c>
      <c r="J3515" t="s">
        <v>1663</v>
      </c>
      <c r="K3515" t="s">
        <v>1664</v>
      </c>
      <c r="L3515" t="s">
        <v>1658</v>
      </c>
      <c r="M3515" s="86">
        <v>40897</v>
      </c>
    </row>
    <row r="3516" spans="1:13" x14ac:dyDescent="0.2">
      <c r="A3516">
        <v>8132</v>
      </c>
      <c r="B3516" s="86">
        <v>39947</v>
      </c>
      <c r="C3516" t="s">
        <v>1652</v>
      </c>
      <c r="D3516">
        <v>46</v>
      </c>
      <c r="E3516">
        <v>229.35</v>
      </c>
      <c r="F3516" t="s">
        <v>1653</v>
      </c>
      <c r="G3516">
        <v>4.93</v>
      </c>
      <c r="H3516" t="s">
        <v>1681</v>
      </c>
      <c r="I3516" t="s">
        <v>1676</v>
      </c>
      <c r="J3516" t="s">
        <v>1663</v>
      </c>
      <c r="K3516" t="s">
        <v>1677</v>
      </c>
      <c r="L3516" t="s">
        <v>1680</v>
      </c>
      <c r="M3516" s="86">
        <v>39947</v>
      </c>
    </row>
    <row r="3517" spans="1:13" x14ac:dyDescent="0.2">
      <c r="A3517">
        <v>11011</v>
      </c>
      <c r="B3517" s="86">
        <v>41042</v>
      </c>
      <c r="C3517" t="s">
        <v>1659</v>
      </c>
      <c r="D3517">
        <v>36</v>
      </c>
      <c r="E3517">
        <v>251.05</v>
      </c>
      <c r="F3517" t="s">
        <v>1660</v>
      </c>
      <c r="G3517">
        <v>0.49</v>
      </c>
      <c r="H3517" t="s">
        <v>1683</v>
      </c>
      <c r="I3517" t="s">
        <v>1662</v>
      </c>
      <c r="J3517" t="s">
        <v>1668</v>
      </c>
      <c r="K3517" t="s">
        <v>1697</v>
      </c>
      <c r="L3517" t="s">
        <v>1658</v>
      </c>
      <c r="M3517" s="86">
        <v>41043</v>
      </c>
    </row>
    <row r="3518" spans="1:13" x14ac:dyDescent="0.2">
      <c r="A3518">
        <v>35361</v>
      </c>
      <c r="B3518" s="86">
        <v>39909</v>
      </c>
      <c r="C3518" t="s">
        <v>1675</v>
      </c>
      <c r="D3518">
        <v>40</v>
      </c>
      <c r="E3518">
        <v>746.93</v>
      </c>
      <c r="F3518" t="s">
        <v>1653</v>
      </c>
      <c r="G3518">
        <v>9.0299999999999994</v>
      </c>
      <c r="H3518" t="s">
        <v>1654</v>
      </c>
      <c r="I3518" t="s">
        <v>1676</v>
      </c>
      <c r="J3518" t="s">
        <v>1668</v>
      </c>
      <c r="K3518" t="s">
        <v>1679</v>
      </c>
      <c r="L3518" t="s">
        <v>1658</v>
      </c>
      <c r="M3518" s="86">
        <v>39910</v>
      </c>
    </row>
    <row r="3519" spans="1:13" x14ac:dyDescent="0.2">
      <c r="A3519">
        <v>36992</v>
      </c>
      <c r="B3519" s="86">
        <v>40154</v>
      </c>
      <c r="C3519" t="s">
        <v>1675</v>
      </c>
      <c r="D3519">
        <v>34</v>
      </c>
      <c r="E3519">
        <v>459.08</v>
      </c>
      <c r="F3519" t="s">
        <v>1653</v>
      </c>
      <c r="G3519">
        <v>3.14</v>
      </c>
      <c r="H3519" t="s">
        <v>1688</v>
      </c>
      <c r="I3519" t="s">
        <v>1667</v>
      </c>
      <c r="J3519" t="s">
        <v>1668</v>
      </c>
      <c r="K3519" t="s">
        <v>1684</v>
      </c>
      <c r="L3519" t="s">
        <v>1680</v>
      </c>
      <c r="M3519" s="86">
        <v>40156</v>
      </c>
    </row>
    <row r="3520" spans="1:13" x14ac:dyDescent="0.2">
      <c r="A3520">
        <v>5990</v>
      </c>
      <c r="B3520" s="86">
        <v>40275</v>
      </c>
      <c r="C3520" t="s">
        <v>1671</v>
      </c>
      <c r="D3520">
        <v>9</v>
      </c>
      <c r="E3520">
        <v>63.91</v>
      </c>
      <c r="F3520" t="s">
        <v>1660</v>
      </c>
      <c r="G3520">
        <v>6.35</v>
      </c>
      <c r="H3520" t="s">
        <v>1681</v>
      </c>
      <c r="I3520" t="s">
        <v>1676</v>
      </c>
      <c r="J3520" t="s">
        <v>1668</v>
      </c>
      <c r="K3520" t="s">
        <v>1679</v>
      </c>
      <c r="L3520" t="s">
        <v>1658</v>
      </c>
      <c r="M3520" s="86">
        <v>40276</v>
      </c>
    </row>
    <row r="3521" spans="1:13" x14ac:dyDescent="0.2">
      <c r="A3521">
        <v>37252</v>
      </c>
      <c r="B3521" s="86">
        <v>40866</v>
      </c>
      <c r="C3521" t="s">
        <v>1652</v>
      </c>
      <c r="D3521">
        <v>34</v>
      </c>
      <c r="E3521">
        <v>29345.27</v>
      </c>
      <c r="F3521" t="s">
        <v>1672</v>
      </c>
      <c r="G3521">
        <v>44.55</v>
      </c>
      <c r="H3521" t="s">
        <v>1690</v>
      </c>
      <c r="I3521" t="s">
        <v>1667</v>
      </c>
      <c r="J3521" t="s">
        <v>1656</v>
      </c>
      <c r="K3521" t="s">
        <v>1701</v>
      </c>
      <c r="L3521" t="s">
        <v>1698</v>
      </c>
      <c r="M3521" s="86">
        <v>40871</v>
      </c>
    </row>
    <row r="3522" spans="1:13" x14ac:dyDescent="0.2">
      <c r="A3522">
        <v>53536</v>
      </c>
      <c r="B3522" s="86">
        <v>41212</v>
      </c>
      <c r="C3522" t="s">
        <v>1659</v>
      </c>
      <c r="D3522">
        <v>35</v>
      </c>
      <c r="E3522">
        <v>738.69</v>
      </c>
      <c r="F3522" t="s">
        <v>1660</v>
      </c>
      <c r="G3522">
        <v>7.58</v>
      </c>
      <c r="H3522" t="s">
        <v>1654</v>
      </c>
      <c r="I3522" t="s">
        <v>1676</v>
      </c>
      <c r="J3522" t="s">
        <v>1656</v>
      </c>
      <c r="K3522" t="s">
        <v>1657</v>
      </c>
      <c r="L3522" t="s">
        <v>1658</v>
      </c>
      <c r="M3522" s="86">
        <v>41214</v>
      </c>
    </row>
    <row r="3523" spans="1:13" x14ac:dyDescent="0.2">
      <c r="A3523">
        <v>49442</v>
      </c>
      <c r="B3523" s="86">
        <v>41130</v>
      </c>
      <c r="C3523" t="s">
        <v>1659</v>
      </c>
      <c r="D3523">
        <v>11</v>
      </c>
      <c r="E3523">
        <v>131.12</v>
      </c>
      <c r="F3523" t="s">
        <v>1660</v>
      </c>
      <c r="G3523">
        <v>7.19</v>
      </c>
      <c r="H3523" t="s">
        <v>1685</v>
      </c>
      <c r="I3523" t="s">
        <v>1667</v>
      </c>
      <c r="J3523" t="s">
        <v>1668</v>
      </c>
      <c r="K3523" t="s">
        <v>1682</v>
      </c>
      <c r="L3523" t="s">
        <v>1658</v>
      </c>
      <c r="M3523" s="86">
        <v>41130</v>
      </c>
    </row>
    <row r="3524" spans="1:13" x14ac:dyDescent="0.2">
      <c r="A3524">
        <v>51619</v>
      </c>
      <c r="B3524" s="86">
        <v>40058</v>
      </c>
      <c r="C3524" t="s">
        <v>1666</v>
      </c>
      <c r="D3524">
        <v>6</v>
      </c>
      <c r="E3524">
        <v>958.06</v>
      </c>
      <c r="F3524" t="s">
        <v>1660</v>
      </c>
      <c r="G3524">
        <v>19.989999999999998</v>
      </c>
      <c r="H3524" t="s">
        <v>1661</v>
      </c>
      <c r="I3524" t="s">
        <v>1655</v>
      </c>
      <c r="J3524" t="s">
        <v>1668</v>
      </c>
      <c r="K3524" t="s">
        <v>1694</v>
      </c>
      <c r="L3524" t="s">
        <v>1658</v>
      </c>
      <c r="M3524" s="86">
        <v>40059</v>
      </c>
    </row>
    <row r="3525" spans="1:13" x14ac:dyDescent="0.2">
      <c r="A3525">
        <v>18532</v>
      </c>
      <c r="B3525" s="86">
        <v>40836</v>
      </c>
      <c r="C3525" t="s">
        <v>1666</v>
      </c>
      <c r="D3525">
        <v>29</v>
      </c>
      <c r="E3525">
        <v>230.77</v>
      </c>
      <c r="F3525" t="s">
        <v>1660</v>
      </c>
      <c r="G3525">
        <v>7.77</v>
      </c>
      <c r="H3525" t="s">
        <v>1683</v>
      </c>
      <c r="I3525" t="s">
        <v>1676</v>
      </c>
      <c r="J3525" t="s">
        <v>1668</v>
      </c>
      <c r="K3525" t="s">
        <v>1684</v>
      </c>
      <c r="L3525" t="s">
        <v>1680</v>
      </c>
      <c r="M3525" s="86">
        <v>40837</v>
      </c>
    </row>
    <row r="3526" spans="1:13" x14ac:dyDescent="0.2">
      <c r="A3526">
        <v>57856</v>
      </c>
      <c r="B3526" s="86">
        <v>39856</v>
      </c>
      <c r="C3526" t="s">
        <v>1675</v>
      </c>
      <c r="D3526">
        <v>17</v>
      </c>
      <c r="E3526">
        <v>127.45</v>
      </c>
      <c r="F3526" t="s">
        <v>1660</v>
      </c>
      <c r="G3526">
        <v>6.05</v>
      </c>
      <c r="H3526" t="s">
        <v>1661</v>
      </c>
      <c r="I3526" t="s">
        <v>1676</v>
      </c>
      <c r="J3526" t="s">
        <v>1668</v>
      </c>
      <c r="K3526" t="s">
        <v>1682</v>
      </c>
      <c r="L3526" t="s">
        <v>1658</v>
      </c>
      <c r="M3526" s="86">
        <v>39857</v>
      </c>
    </row>
    <row r="3527" spans="1:13" x14ac:dyDescent="0.2">
      <c r="A3527">
        <v>44033</v>
      </c>
      <c r="B3527" s="86">
        <v>40918</v>
      </c>
      <c r="C3527" t="s">
        <v>1671</v>
      </c>
      <c r="D3527">
        <v>45</v>
      </c>
      <c r="E3527">
        <v>5811.97</v>
      </c>
      <c r="F3527" t="s">
        <v>1672</v>
      </c>
      <c r="G3527">
        <v>51.94</v>
      </c>
      <c r="H3527" t="s">
        <v>1683</v>
      </c>
      <c r="I3527" t="s">
        <v>1667</v>
      </c>
      <c r="J3527" t="s">
        <v>1656</v>
      </c>
      <c r="K3527" t="s">
        <v>1691</v>
      </c>
      <c r="L3527" t="s">
        <v>1698</v>
      </c>
      <c r="M3527" s="86">
        <v>40920</v>
      </c>
    </row>
    <row r="3528" spans="1:13" x14ac:dyDescent="0.2">
      <c r="A3528">
        <v>40803</v>
      </c>
      <c r="B3528" s="86">
        <v>40646</v>
      </c>
      <c r="C3528" t="s">
        <v>1652</v>
      </c>
      <c r="D3528">
        <v>35</v>
      </c>
      <c r="E3528">
        <v>10278.790000000001</v>
      </c>
      <c r="F3528" t="s">
        <v>1672</v>
      </c>
      <c r="G3528">
        <v>64.73</v>
      </c>
      <c r="H3528" t="s">
        <v>1654</v>
      </c>
      <c r="I3528" t="s">
        <v>1662</v>
      </c>
      <c r="J3528" t="s">
        <v>1656</v>
      </c>
      <c r="K3528" t="s">
        <v>1673</v>
      </c>
      <c r="L3528" t="s">
        <v>1674</v>
      </c>
      <c r="M3528" s="86">
        <v>40648</v>
      </c>
    </row>
    <row r="3529" spans="1:13" x14ac:dyDescent="0.2">
      <c r="A3529">
        <v>38912</v>
      </c>
      <c r="B3529" s="86">
        <v>41210</v>
      </c>
      <c r="C3529" t="s">
        <v>1652</v>
      </c>
      <c r="D3529">
        <v>46</v>
      </c>
      <c r="E3529">
        <v>6943.94</v>
      </c>
      <c r="F3529" t="s">
        <v>1660</v>
      </c>
      <c r="G3529">
        <v>4</v>
      </c>
      <c r="H3529" t="s">
        <v>1683</v>
      </c>
      <c r="I3529" t="s">
        <v>1667</v>
      </c>
      <c r="J3529" t="s">
        <v>1663</v>
      </c>
      <c r="K3529" t="s">
        <v>1677</v>
      </c>
      <c r="L3529" t="s">
        <v>1658</v>
      </c>
      <c r="M3529" s="86">
        <v>41212</v>
      </c>
    </row>
    <row r="3530" spans="1:13" x14ac:dyDescent="0.2">
      <c r="A3530">
        <v>12704</v>
      </c>
      <c r="B3530" s="86">
        <v>40218</v>
      </c>
      <c r="C3530" t="s">
        <v>1652</v>
      </c>
      <c r="D3530">
        <v>28</v>
      </c>
      <c r="E3530">
        <v>669.02</v>
      </c>
      <c r="F3530" t="s">
        <v>1672</v>
      </c>
      <c r="G3530">
        <v>53.03</v>
      </c>
      <c r="H3530" t="s">
        <v>1678</v>
      </c>
      <c r="I3530" t="s">
        <v>1662</v>
      </c>
      <c r="J3530" t="s">
        <v>1668</v>
      </c>
      <c r="K3530" t="s">
        <v>1694</v>
      </c>
      <c r="L3530" t="s">
        <v>1674</v>
      </c>
      <c r="M3530" s="86">
        <v>40220</v>
      </c>
    </row>
    <row r="3531" spans="1:13" x14ac:dyDescent="0.2">
      <c r="A3531">
        <v>35139</v>
      </c>
      <c r="B3531" s="86">
        <v>40196</v>
      </c>
      <c r="C3531" t="s">
        <v>1659</v>
      </c>
      <c r="D3531">
        <v>32</v>
      </c>
      <c r="E3531">
        <v>389.98</v>
      </c>
      <c r="F3531" t="s">
        <v>1660</v>
      </c>
      <c r="G3531">
        <v>4.8099999999999996</v>
      </c>
      <c r="H3531" t="s">
        <v>1654</v>
      </c>
      <c r="I3531" t="s">
        <v>1676</v>
      </c>
      <c r="J3531" t="s">
        <v>1668</v>
      </c>
      <c r="K3531" t="s">
        <v>1694</v>
      </c>
      <c r="L3531" t="s">
        <v>1658</v>
      </c>
      <c r="M3531" s="86">
        <v>40198</v>
      </c>
    </row>
    <row r="3532" spans="1:13" x14ac:dyDescent="0.2">
      <c r="A3532">
        <v>3653</v>
      </c>
      <c r="B3532" s="86">
        <v>39898</v>
      </c>
      <c r="C3532" t="s">
        <v>1671</v>
      </c>
      <c r="D3532">
        <v>41</v>
      </c>
      <c r="E3532">
        <v>271.11</v>
      </c>
      <c r="F3532" t="s">
        <v>1660</v>
      </c>
      <c r="G3532">
        <v>1.5</v>
      </c>
      <c r="H3532" t="s">
        <v>1693</v>
      </c>
      <c r="I3532" t="s">
        <v>1667</v>
      </c>
      <c r="J3532" t="s">
        <v>1668</v>
      </c>
      <c r="K3532" t="s">
        <v>1669</v>
      </c>
      <c r="L3532" t="s">
        <v>1670</v>
      </c>
      <c r="M3532" s="86">
        <v>39900</v>
      </c>
    </row>
    <row r="3533" spans="1:13" x14ac:dyDescent="0.2">
      <c r="A3533">
        <v>20389</v>
      </c>
      <c r="B3533" s="86">
        <v>40036</v>
      </c>
      <c r="C3533" t="s">
        <v>1659</v>
      </c>
      <c r="D3533">
        <v>31</v>
      </c>
      <c r="E3533">
        <v>7477.78</v>
      </c>
      <c r="F3533" t="s">
        <v>1672</v>
      </c>
      <c r="G3533">
        <v>41.91</v>
      </c>
      <c r="H3533" t="s">
        <v>1654</v>
      </c>
      <c r="I3533" t="s">
        <v>1667</v>
      </c>
      <c r="J3533" t="s">
        <v>1656</v>
      </c>
      <c r="K3533" t="s">
        <v>1701</v>
      </c>
      <c r="L3533" t="s">
        <v>1698</v>
      </c>
      <c r="M3533" s="86">
        <v>40038</v>
      </c>
    </row>
    <row r="3534" spans="1:13" x14ac:dyDescent="0.2">
      <c r="A3534">
        <v>6950</v>
      </c>
      <c r="B3534" s="86">
        <v>40994</v>
      </c>
      <c r="C3534" t="s">
        <v>1652</v>
      </c>
      <c r="D3534">
        <v>4</v>
      </c>
      <c r="E3534">
        <v>187.39949999999999</v>
      </c>
      <c r="F3534" t="s">
        <v>1660</v>
      </c>
      <c r="G3534">
        <v>3.3</v>
      </c>
      <c r="H3534" t="s">
        <v>1683</v>
      </c>
      <c r="I3534" t="s">
        <v>1676</v>
      </c>
      <c r="J3534" t="s">
        <v>1663</v>
      </c>
      <c r="K3534" t="s">
        <v>1664</v>
      </c>
      <c r="L3534" t="s">
        <v>1680</v>
      </c>
      <c r="M3534" s="86">
        <v>40996</v>
      </c>
    </row>
    <row r="3535" spans="1:13" x14ac:dyDescent="0.2">
      <c r="A3535">
        <v>48896</v>
      </c>
      <c r="B3535" s="86">
        <v>40114</v>
      </c>
      <c r="C3535" t="s">
        <v>1671</v>
      </c>
      <c r="D3535">
        <v>43</v>
      </c>
      <c r="E3535">
        <v>856.9</v>
      </c>
      <c r="F3535" t="s">
        <v>1660</v>
      </c>
      <c r="G3535">
        <v>9.5399999999999991</v>
      </c>
      <c r="H3535" t="s">
        <v>1693</v>
      </c>
      <c r="I3535" t="s">
        <v>1676</v>
      </c>
      <c r="J3535" t="s">
        <v>1668</v>
      </c>
      <c r="K3535" t="s">
        <v>1679</v>
      </c>
      <c r="L3535" t="s">
        <v>1658</v>
      </c>
      <c r="M3535" s="86">
        <v>40116</v>
      </c>
    </row>
    <row r="3536" spans="1:13" x14ac:dyDescent="0.2">
      <c r="A3536">
        <v>26373</v>
      </c>
      <c r="B3536" s="86">
        <v>40381</v>
      </c>
      <c r="C3536" t="s">
        <v>1675</v>
      </c>
      <c r="D3536">
        <v>7</v>
      </c>
      <c r="E3536">
        <v>285.08</v>
      </c>
      <c r="F3536" t="s">
        <v>1660</v>
      </c>
      <c r="G3536">
        <v>5.33</v>
      </c>
      <c r="H3536" t="s">
        <v>1654</v>
      </c>
      <c r="I3536" t="s">
        <v>1662</v>
      </c>
      <c r="J3536" t="s">
        <v>1668</v>
      </c>
      <c r="K3536" t="s">
        <v>1702</v>
      </c>
      <c r="L3536" t="s">
        <v>1658</v>
      </c>
      <c r="M3536" s="86">
        <v>40384</v>
      </c>
    </row>
    <row r="3537" spans="1:13" x14ac:dyDescent="0.2">
      <c r="A3537">
        <v>51489</v>
      </c>
      <c r="B3537" s="86">
        <v>40971</v>
      </c>
      <c r="C3537" t="s">
        <v>1671</v>
      </c>
      <c r="D3537">
        <v>42</v>
      </c>
      <c r="E3537">
        <v>4846.68</v>
      </c>
      <c r="F3537" t="s">
        <v>1660</v>
      </c>
      <c r="G3537">
        <v>13.99</v>
      </c>
      <c r="H3537" t="s">
        <v>1654</v>
      </c>
      <c r="I3537" t="s">
        <v>1667</v>
      </c>
      <c r="J3537" t="s">
        <v>1656</v>
      </c>
      <c r="K3537" t="s">
        <v>1657</v>
      </c>
      <c r="L3537" t="s">
        <v>1665</v>
      </c>
      <c r="M3537" s="86">
        <v>40973</v>
      </c>
    </row>
    <row r="3538" spans="1:13" x14ac:dyDescent="0.2">
      <c r="A3538">
        <v>19204</v>
      </c>
      <c r="B3538" s="86">
        <v>40074</v>
      </c>
      <c r="C3538" t="s">
        <v>1675</v>
      </c>
      <c r="D3538">
        <v>28</v>
      </c>
      <c r="E3538">
        <v>1642.05</v>
      </c>
      <c r="F3538" t="s">
        <v>1660</v>
      </c>
      <c r="G3538">
        <v>4.8600000000000003</v>
      </c>
      <c r="H3538" t="s">
        <v>1661</v>
      </c>
      <c r="I3538" t="s">
        <v>1667</v>
      </c>
      <c r="J3538" t="s">
        <v>1668</v>
      </c>
      <c r="K3538" t="s">
        <v>1679</v>
      </c>
      <c r="L3538" t="s">
        <v>1658</v>
      </c>
      <c r="M3538" s="86">
        <v>40076</v>
      </c>
    </row>
    <row r="3539" spans="1:13" x14ac:dyDescent="0.2">
      <c r="A3539">
        <v>47909</v>
      </c>
      <c r="B3539" s="86">
        <v>40246</v>
      </c>
      <c r="C3539" t="s">
        <v>1675</v>
      </c>
      <c r="D3539">
        <v>48</v>
      </c>
      <c r="E3539">
        <v>843.03</v>
      </c>
      <c r="F3539" t="s">
        <v>1660</v>
      </c>
      <c r="G3539">
        <v>0.99</v>
      </c>
      <c r="H3539" t="s">
        <v>1693</v>
      </c>
      <c r="I3539" t="s">
        <v>1676</v>
      </c>
      <c r="J3539" t="s">
        <v>1663</v>
      </c>
      <c r="K3539" t="s">
        <v>1664</v>
      </c>
      <c r="L3539" t="s">
        <v>1670</v>
      </c>
      <c r="M3539" s="86">
        <v>40248</v>
      </c>
    </row>
    <row r="3540" spans="1:13" x14ac:dyDescent="0.2">
      <c r="A3540">
        <v>35938</v>
      </c>
      <c r="B3540" s="86">
        <v>41230</v>
      </c>
      <c r="C3540" t="s">
        <v>1666</v>
      </c>
      <c r="D3540">
        <v>48</v>
      </c>
      <c r="E3540">
        <v>628.33000000000004</v>
      </c>
      <c r="F3540" t="s">
        <v>1660</v>
      </c>
      <c r="G3540">
        <v>9.3699999999999992</v>
      </c>
      <c r="H3540" t="s">
        <v>1654</v>
      </c>
      <c r="I3540" t="s">
        <v>1667</v>
      </c>
      <c r="J3540" t="s">
        <v>1668</v>
      </c>
      <c r="K3540" t="s">
        <v>1694</v>
      </c>
      <c r="L3540" t="s">
        <v>1658</v>
      </c>
      <c r="M3540" s="86">
        <v>41231</v>
      </c>
    </row>
    <row r="3541" spans="1:13" x14ac:dyDescent="0.2">
      <c r="A3541">
        <v>55330</v>
      </c>
      <c r="B3541" s="86">
        <v>40037</v>
      </c>
      <c r="C3541" t="s">
        <v>1675</v>
      </c>
      <c r="D3541">
        <v>49</v>
      </c>
      <c r="E3541">
        <v>633.91</v>
      </c>
      <c r="F3541" t="s">
        <v>1660</v>
      </c>
      <c r="G3541">
        <v>5.16</v>
      </c>
      <c r="H3541" t="s">
        <v>1654</v>
      </c>
      <c r="I3541" t="s">
        <v>1667</v>
      </c>
      <c r="J3541" t="s">
        <v>1656</v>
      </c>
      <c r="K3541" t="s">
        <v>1657</v>
      </c>
      <c r="L3541" t="s">
        <v>1658</v>
      </c>
      <c r="M3541" s="86">
        <v>40037</v>
      </c>
    </row>
    <row r="3542" spans="1:13" x14ac:dyDescent="0.2">
      <c r="A3542">
        <v>34567</v>
      </c>
      <c r="B3542" s="86">
        <v>39929</v>
      </c>
      <c r="C3542" t="s">
        <v>1652</v>
      </c>
      <c r="D3542">
        <v>18</v>
      </c>
      <c r="E3542">
        <v>3344.11</v>
      </c>
      <c r="F3542" t="s">
        <v>1672</v>
      </c>
      <c r="G3542">
        <v>26.2</v>
      </c>
      <c r="H3542" t="s">
        <v>1661</v>
      </c>
      <c r="I3542" t="s">
        <v>1655</v>
      </c>
      <c r="J3542" t="s">
        <v>1656</v>
      </c>
      <c r="K3542" t="s">
        <v>1673</v>
      </c>
      <c r="L3542" t="s">
        <v>1674</v>
      </c>
      <c r="M3542" s="86">
        <v>39933</v>
      </c>
    </row>
    <row r="3543" spans="1:13" x14ac:dyDescent="0.2">
      <c r="A3543">
        <v>23396</v>
      </c>
      <c r="B3543" s="86">
        <v>40347</v>
      </c>
      <c r="C3543" t="s">
        <v>1652</v>
      </c>
      <c r="D3543">
        <v>30</v>
      </c>
      <c r="E3543">
        <v>11481.03</v>
      </c>
      <c r="F3543" t="s">
        <v>1672</v>
      </c>
      <c r="G3543">
        <v>12.06</v>
      </c>
      <c r="H3543" t="s">
        <v>1681</v>
      </c>
      <c r="I3543" t="s">
        <v>1676</v>
      </c>
      <c r="J3543" t="s">
        <v>1663</v>
      </c>
      <c r="K3543" t="s">
        <v>1695</v>
      </c>
      <c r="L3543" t="s">
        <v>1698</v>
      </c>
      <c r="M3543" s="86">
        <v>40349</v>
      </c>
    </row>
    <row r="3544" spans="1:13" x14ac:dyDescent="0.2">
      <c r="A3544">
        <v>26342</v>
      </c>
      <c r="B3544" s="86">
        <v>40104</v>
      </c>
      <c r="C3544" t="s">
        <v>1652</v>
      </c>
      <c r="D3544">
        <v>3</v>
      </c>
      <c r="E3544">
        <v>24.73</v>
      </c>
      <c r="F3544" t="s">
        <v>1660</v>
      </c>
      <c r="G3544">
        <v>4.91</v>
      </c>
      <c r="H3544" t="s">
        <v>1654</v>
      </c>
      <c r="I3544" t="s">
        <v>1676</v>
      </c>
      <c r="J3544" t="s">
        <v>1668</v>
      </c>
      <c r="K3544" t="s">
        <v>1679</v>
      </c>
      <c r="L3544" t="s">
        <v>1658</v>
      </c>
      <c r="M3544" s="86">
        <v>40111</v>
      </c>
    </row>
    <row r="3545" spans="1:13" x14ac:dyDescent="0.2">
      <c r="A3545">
        <v>28871</v>
      </c>
      <c r="B3545" s="86">
        <v>41014</v>
      </c>
      <c r="C3545" t="s">
        <v>1659</v>
      </c>
      <c r="D3545">
        <v>10</v>
      </c>
      <c r="E3545">
        <v>55.02</v>
      </c>
      <c r="F3545" t="s">
        <v>1660</v>
      </c>
      <c r="G3545">
        <v>5.14</v>
      </c>
      <c r="H3545" t="s">
        <v>1678</v>
      </c>
      <c r="I3545" t="s">
        <v>1662</v>
      </c>
      <c r="J3545" t="s">
        <v>1663</v>
      </c>
      <c r="K3545" t="s">
        <v>1677</v>
      </c>
      <c r="L3545" t="s">
        <v>1680</v>
      </c>
      <c r="M3545" s="86">
        <v>41014</v>
      </c>
    </row>
    <row r="3546" spans="1:13" x14ac:dyDescent="0.2">
      <c r="A3546">
        <v>20160</v>
      </c>
      <c r="B3546" s="86">
        <v>40838</v>
      </c>
      <c r="C3546" t="s">
        <v>1652</v>
      </c>
      <c r="D3546">
        <v>42</v>
      </c>
      <c r="E3546">
        <v>435.24</v>
      </c>
      <c r="F3546" t="s">
        <v>1653</v>
      </c>
      <c r="G3546">
        <v>1.79</v>
      </c>
      <c r="H3546" t="s">
        <v>1678</v>
      </c>
      <c r="I3546" t="s">
        <v>1662</v>
      </c>
      <c r="J3546" t="s">
        <v>1668</v>
      </c>
      <c r="K3546" t="s">
        <v>1679</v>
      </c>
      <c r="L3546" t="s">
        <v>1670</v>
      </c>
      <c r="M3546" s="86">
        <v>40840</v>
      </c>
    </row>
    <row r="3547" spans="1:13" x14ac:dyDescent="0.2">
      <c r="A3547">
        <v>48096</v>
      </c>
      <c r="B3547" s="86">
        <v>39976</v>
      </c>
      <c r="C3547" t="s">
        <v>1659</v>
      </c>
      <c r="D3547">
        <v>3</v>
      </c>
      <c r="E3547">
        <v>34.229999999999997</v>
      </c>
      <c r="F3547" t="s">
        <v>1653</v>
      </c>
      <c r="G3547">
        <v>7.86</v>
      </c>
      <c r="H3547" t="s">
        <v>1688</v>
      </c>
      <c r="I3547" t="s">
        <v>1676</v>
      </c>
      <c r="J3547" t="s">
        <v>1668</v>
      </c>
      <c r="K3547" t="s">
        <v>1679</v>
      </c>
      <c r="L3547" t="s">
        <v>1658</v>
      </c>
      <c r="M3547" s="86">
        <v>39977</v>
      </c>
    </row>
    <row r="3548" spans="1:13" x14ac:dyDescent="0.2">
      <c r="A3548">
        <v>59684</v>
      </c>
      <c r="B3548" s="86">
        <v>40541</v>
      </c>
      <c r="C3548" t="s">
        <v>1675</v>
      </c>
      <c r="D3548">
        <v>50</v>
      </c>
      <c r="E3548">
        <v>9059.9</v>
      </c>
      <c r="F3548" t="s">
        <v>1672</v>
      </c>
      <c r="G3548">
        <v>55.24</v>
      </c>
      <c r="H3548" t="s">
        <v>1690</v>
      </c>
      <c r="I3548" t="s">
        <v>1667</v>
      </c>
      <c r="J3548" t="s">
        <v>1668</v>
      </c>
      <c r="K3548" t="s">
        <v>1702</v>
      </c>
      <c r="L3548" t="s">
        <v>1674</v>
      </c>
      <c r="M3548" s="86">
        <v>40558</v>
      </c>
    </row>
    <row r="3549" spans="1:13" x14ac:dyDescent="0.2">
      <c r="A3549">
        <v>46055</v>
      </c>
      <c r="B3549" s="86">
        <v>41062</v>
      </c>
      <c r="C3549" t="s">
        <v>1675</v>
      </c>
      <c r="D3549">
        <v>25</v>
      </c>
      <c r="E3549">
        <v>1291.2</v>
      </c>
      <c r="F3549" t="s">
        <v>1660</v>
      </c>
      <c r="G3549">
        <v>6.5</v>
      </c>
      <c r="H3549" t="s">
        <v>1690</v>
      </c>
      <c r="I3549" t="s">
        <v>1655</v>
      </c>
      <c r="J3549" t="s">
        <v>1663</v>
      </c>
      <c r="K3549" t="s">
        <v>1677</v>
      </c>
      <c r="L3549" t="s">
        <v>1658</v>
      </c>
      <c r="M3549" s="86">
        <v>41064</v>
      </c>
    </row>
    <row r="3550" spans="1:13" x14ac:dyDescent="0.2">
      <c r="A3550">
        <v>27460</v>
      </c>
      <c r="B3550" s="86">
        <v>39945</v>
      </c>
      <c r="C3550" t="s">
        <v>1666</v>
      </c>
      <c r="D3550">
        <v>7</v>
      </c>
      <c r="E3550">
        <v>855.03</v>
      </c>
      <c r="F3550" t="s">
        <v>1660</v>
      </c>
      <c r="G3550">
        <v>12.65</v>
      </c>
      <c r="H3550" t="s">
        <v>1690</v>
      </c>
      <c r="I3550" t="s">
        <v>1667</v>
      </c>
      <c r="J3550" t="s">
        <v>1656</v>
      </c>
      <c r="K3550" t="s">
        <v>1673</v>
      </c>
      <c r="L3550" t="s">
        <v>1665</v>
      </c>
      <c r="M3550" s="86">
        <v>39946</v>
      </c>
    </row>
    <row r="3551" spans="1:13" x14ac:dyDescent="0.2">
      <c r="A3551">
        <v>24160</v>
      </c>
      <c r="B3551" s="86">
        <v>40575</v>
      </c>
      <c r="C3551" t="s">
        <v>1675</v>
      </c>
      <c r="D3551">
        <v>44</v>
      </c>
      <c r="E3551">
        <v>3644.596</v>
      </c>
      <c r="F3551" t="s">
        <v>1660</v>
      </c>
      <c r="G3551">
        <v>4.9000000000000004</v>
      </c>
      <c r="H3551" t="s">
        <v>1688</v>
      </c>
      <c r="I3551" t="s">
        <v>1676</v>
      </c>
      <c r="J3551" t="s">
        <v>1663</v>
      </c>
      <c r="K3551" t="s">
        <v>1664</v>
      </c>
      <c r="L3551" t="s">
        <v>1658</v>
      </c>
      <c r="M3551" s="86">
        <v>40576</v>
      </c>
    </row>
    <row r="3552" spans="1:13" x14ac:dyDescent="0.2">
      <c r="A3552">
        <v>22151</v>
      </c>
      <c r="B3552" s="86">
        <v>40390</v>
      </c>
      <c r="C3552" t="s">
        <v>1659</v>
      </c>
      <c r="D3552">
        <v>49</v>
      </c>
      <c r="E3552">
        <v>465.83</v>
      </c>
      <c r="F3552" t="s">
        <v>1660</v>
      </c>
      <c r="G3552">
        <v>6.22</v>
      </c>
      <c r="H3552" t="s">
        <v>1678</v>
      </c>
      <c r="I3552" t="s">
        <v>1667</v>
      </c>
      <c r="J3552" t="s">
        <v>1656</v>
      </c>
      <c r="K3552" t="s">
        <v>1657</v>
      </c>
      <c r="L3552" t="s">
        <v>1658</v>
      </c>
      <c r="M3552" s="86">
        <v>40390</v>
      </c>
    </row>
    <row r="3553" spans="1:13" x14ac:dyDescent="0.2">
      <c r="A3553">
        <v>52615</v>
      </c>
      <c r="B3553" s="86">
        <v>40105</v>
      </c>
      <c r="C3553" t="s">
        <v>1652</v>
      </c>
      <c r="D3553">
        <v>4</v>
      </c>
      <c r="E3553">
        <v>67.22</v>
      </c>
      <c r="F3553" t="s">
        <v>1660</v>
      </c>
      <c r="G3553">
        <v>49</v>
      </c>
      <c r="H3553" t="s">
        <v>1688</v>
      </c>
      <c r="I3553" t="s">
        <v>1667</v>
      </c>
      <c r="J3553" t="s">
        <v>1668</v>
      </c>
      <c r="K3553" t="s">
        <v>1702</v>
      </c>
      <c r="L3553" t="s">
        <v>1687</v>
      </c>
      <c r="M3553" s="86">
        <v>40109</v>
      </c>
    </row>
    <row r="3554" spans="1:13" x14ac:dyDescent="0.2">
      <c r="A3554">
        <v>4871</v>
      </c>
      <c r="B3554" s="86">
        <v>40705</v>
      </c>
      <c r="C3554" t="s">
        <v>1671</v>
      </c>
      <c r="D3554">
        <v>26</v>
      </c>
      <c r="E3554">
        <v>238.34</v>
      </c>
      <c r="F3554" t="s">
        <v>1660</v>
      </c>
      <c r="G3554">
        <v>3.98</v>
      </c>
      <c r="H3554" t="s">
        <v>1688</v>
      </c>
      <c r="I3554" t="s">
        <v>1655</v>
      </c>
      <c r="J3554" t="s">
        <v>1668</v>
      </c>
      <c r="K3554" t="s">
        <v>1684</v>
      </c>
      <c r="L3554" t="s">
        <v>1680</v>
      </c>
      <c r="M3554" s="86">
        <v>40708</v>
      </c>
    </row>
    <row r="3555" spans="1:13" x14ac:dyDescent="0.2">
      <c r="A3555">
        <v>9829</v>
      </c>
      <c r="B3555" s="86">
        <v>40885</v>
      </c>
      <c r="C3555" t="s">
        <v>1671</v>
      </c>
      <c r="D3555">
        <v>4</v>
      </c>
      <c r="E3555">
        <v>18.46</v>
      </c>
      <c r="F3555" t="s">
        <v>1660</v>
      </c>
      <c r="G3555">
        <v>0.5</v>
      </c>
      <c r="H3555" t="s">
        <v>1688</v>
      </c>
      <c r="I3555" t="s">
        <v>1655</v>
      </c>
      <c r="J3555" t="s">
        <v>1668</v>
      </c>
      <c r="K3555" t="s">
        <v>1697</v>
      </c>
      <c r="L3555" t="s">
        <v>1658</v>
      </c>
      <c r="M3555" s="86">
        <v>40887</v>
      </c>
    </row>
    <row r="3556" spans="1:13" x14ac:dyDescent="0.2">
      <c r="A3556">
        <v>29767</v>
      </c>
      <c r="B3556" s="86">
        <v>40579</v>
      </c>
      <c r="C3556" t="s">
        <v>1659</v>
      </c>
      <c r="D3556">
        <v>48</v>
      </c>
      <c r="E3556">
        <v>4153.0600000000004</v>
      </c>
      <c r="F3556" t="s">
        <v>1660</v>
      </c>
      <c r="G3556">
        <v>0.99</v>
      </c>
      <c r="H3556" t="s">
        <v>1654</v>
      </c>
      <c r="I3556" t="s">
        <v>1676</v>
      </c>
      <c r="J3556" t="s">
        <v>1668</v>
      </c>
      <c r="K3556" t="s">
        <v>1702</v>
      </c>
      <c r="L3556" t="s">
        <v>1658</v>
      </c>
      <c r="M3556" s="86">
        <v>40580</v>
      </c>
    </row>
    <row r="3557" spans="1:13" x14ac:dyDescent="0.2">
      <c r="A3557">
        <v>11108</v>
      </c>
      <c r="B3557" s="86">
        <v>41137</v>
      </c>
      <c r="C3557" t="s">
        <v>1666</v>
      </c>
      <c r="D3557">
        <v>20</v>
      </c>
      <c r="E3557">
        <v>131.71</v>
      </c>
      <c r="F3557" t="s">
        <v>1660</v>
      </c>
      <c r="G3557">
        <v>5.74</v>
      </c>
      <c r="H3557" t="s">
        <v>1688</v>
      </c>
      <c r="I3557" t="s">
        <v>1662</v>
      </c>
      <c r="J3557" t="s">
        <v>1668</v>
      </c>
      <c r="K3557" t="s">
        <v>1679</v>
      </c>
      <c r="L3557" t="s">
        <v>1658</v>
      </c>
      <c r="M3557" s="86">
        <v>41139</v>
      </c>
    </row>
    <row r="3558" spans="1:13" x14ac:dyDescent="0.2">
      <c r="A3558">
        <v>23680</v>
      </c>
      <c r="B3558" s="86">
        <v>40488</v>
      </c>
      <c r="C3558" t="s">
        <v>1666</v>
      </c>
      <c r="D3558">
        <v>8</v>
      </c>
      <c r="E3558">
        <v>2029.4960000000001</v>
      </c>
      <c r="F3558" t="s">
        <v>1672</v>
      </c>
      <c r="G3558">
        <v>43.57</v>
      </c>
      <c r="H3558" t="s">
        <v>1681</v>
      </c>
      <c r="I3558" t="s">
        <v>1655</v>
      </c>
      <c r="J3558" t="s">
        <v>1656</v>
      </c>
      <c r="K3558" t="s">
        <v>1691</v>
      </c>
      <c r="L3558" t="s">
        <v>1698</v>
      </c>
      <c r="M3558" s="86">
        <v>40489</v>
      </c>
    </row>
    <row r="3559" spans="1:13" x14ac:dyDescent="0.2">
      <c r="A3559">
        <v>19462</v>
      </c>
      <c r="B3559" s="86">
        <v>40806</v>
      </c>
      <c r="C3559" t="s">
        <v>1675</v>
      </c>
      <c r="D3559">
        <v>2</v>
      </c>
      <c r="E3559">
        <v>206.68</v>
      </c>
      <c r="F3559" t="s">
        <v>1660</v>
      </c>
      <c r="G3559">
        <v>35</v>
      </c>
      <c r="H3559" t="s">
        <v>1654</v>
      </c>
      <c r="I3559" t="s">
        <v>1676</v>
      </c>
      <c r="J3559" t="s">
        <v>1668</v>
      </c>
      <c r="K3559" t="s">
        <v>1694</v>
      </c>
      <c r="L3559" t="s">
        <v>1687</v>
      </c>
      <c r="M3559" s="86">
        <v>40807</v>
      </c>
    </row>
    <row r="3560" spans="1:13" x14ac:dyDescent="0.2">
      <c r="A3560">
        <v>37281</v>
      </c>
      <c r="B3560" s="86">
        <v>40053</v>
      </c>
      <c r="C3560" t="s">
        <v>1675</v>
      </c>
      <c r="D3560">
        <v>25</v>
      </c>
      <c r="E3560">
        <v>453.24549999999999</v>
      </c>
      <c r="F3560" t="s">
        <v>1660</v>
      </c>
      <c r="G3560">
        <v>4.8099999999999996</v>
      </c>
      <c r="H3560" t="s">
        <v>1654</v>
      </c>
      <c r="I3560" t="s">
        <v>1667</v>
      </c>
      <c r="J3560" t="s">
        <v>1663</v>
      </c>
      <c r="K3560" t="s">
        <v>1664</v>
      </c>
      <c r="L3560" t="s">
        <v>1665</v>
      </c>
      <c r="M3560" s="86">
        <v>40054</v>
      </c>
    </row>
    <row r="3561" spans="1:13" x14ac:dyDescent="0.2">
      <c r="A3561">
        <v>25472</v>
      </c>
      <c r="B3561" s="86">
        <v>39954</v>
      </c>
      <c r="C3561" t="s">
        <v>1659</v>
      </c>
      <c r="D3561">
        <v>40</v>
      </c>
      <c r="E3561">
        <v>194.02</v>
      </c>
      <c r="F3561" t="s">
        <v>1660</v>
      </c>
      <c r="G3561">
        <v>0.8</v>
      </c>
      <c r="H3561" t="s">
        <v>1683</v>
      </c>
      <c r="I3561" t="s">
        <v>1662</v>
      </c>
      <c r="J3561" t="s">
        <v>1668</v>
      </c>
      <c r="K3561" t="s">
        <v>1679</v>
      </c>
      <c r="L3561" t="s">
        <v>1670</v>
      </c>
      <c r="M3561" s="86">
        <v>39955</v>
      </c>
    </row>
    <row r="3562" spans="1:13" x14ac:dyDescent="0.2">
      <c r="A3562">
        <v>612</v>
      </c>
      <c r="B3562" s="86">
        <v>41202</v>
      </c>
      <c r="C3562" t="s">
        <v>1675</v>
      </c>
      <c r="D3562">
        <v>50</v>
      </c>
      <c r="E3562">
        <v>262.87</v>
      </c>
      <c r="F3562" t="s">
        <v>1660</v>
      </c>
      <c r="G3562">
        <v>6.26</v>
      </c>
      <c r="H3562" t="s">
        <v>1690</v>
      </c>
      <c r="I3562" t="s">
        <v>1667</v>
      </c>
      <c r="J3562" t="s">
        <v>1668</v>
      </c>
      <c r="K3562" t="s">
        <v>1679</v>
      </c>
      <c r="L3562" t="s">
        <v>1658</v>
      </c>
      <c r="M3562" s="86">
        <v>41204</v>
      </c>
    </row>
    <row r="3563" spans="1:13" x14ac:dyDescent="0.2">
      <c r="A3563">
        <v>12743</v>
      </c>
      <c r="B3563" s="86">
        <v>40352</v>
      </c>
      <c r="C3563" t="s">
        <v>1659</v>
      </c>
      <c r="D3563">
        <v>39</v>
      </c>
      <c r="E3563">
        <v>677.51800000000003</v>
      </c>
      <c r="F3563" t="s">
        <v>1660</v>
      </c>
      <c r="G3563">
        <v>0.99</v>
      </c>
      <c r="H3563" t="s">
        <v>1654</v>
      </c>
      <c r="I3563" t="s">
        <v>1667</v>
      </c>
      <c r="J3563" t="s">
        <v>1663</v>
      </c>
      <c r="K3563" t="s">
        <v>1664</v>
      </c>
      <c r="L3563" t="s">
        <v>1670</v>
      </c>
      <c r="M3563" s="86">
        <v>40354</v>
      </c>
    </row>
    <row r="3564" spans="1:13" x14ac:dyDescent="0.2">
      <c r="A3564">
        <v>24869</v>
      </c>
      <c r="B3564" s="86">
        <v>39974</v>
      </c>
      <c r="C3564" t="s">
        <v>1666</v>
      </c>
      <c r="D3564">
        <v>14</v>
      </c>
      <c r="E3564">
        <v>132.72</v>
      </c>
      <c r="F3564" t="s">
        <v>1660</v>
      </c>
      <c r="G3564">
        <v>5.6</v>
      </c>
      <c r="H3564" t="s">
        <v>1661</v>
      </c>
      <c r="I3564" t="s">
        <v>1655</v>
      </c>
      <c r="J3564" t="s">
        <v>1668</v>
      </c>
      <c r="K3564" t="s">
        <v>1682</v>
      </c>
      <c r="L3564" t="s">
        <v>1658</v>
      </c>
      <c r="M3564" s="86">
        <v>39975</v>
      </c>
    </row>
    <row r="3565" spans="1:13" x14ac:dyDescent="0.2">
      <c r="A3565">
        <v>47367</v>
      </c>
      <c r="B3565" s="86">
        <v>40649</v>
      </c>
      <c r="C3565" t="s">
        <v>1675</v>
      </c>
      <c r="D3565">
        <v>6</v>
      </c>
      <c r="E3565">
        <v>21.07</v>
      </c>
      <c r="F3565" t="s">
        <v>1660</v>
      </c>
      <c r="G3565">
        <v>0.5</v>
      </c>
      <c r="H3565" t="s">
        <v>1654</v>
      </c>
      <c r="I3565" t="s">
        <v>1667</v>
      </c>
      <c r="J3565" t="s">
        <v>1668</v>
      </c>
      <c r="K3565" t="s">
        <v>1697</v>
      </c>
      <c r="L3565" t="s">
        <v>1658</v>
      </c>
      <c r="M3565" s="86">
        <v>40650</v>
      </c>
    </row>
    <row r="3566" spans="1:13" x14ac:dyDescent="0.2">
      <c r="A3566">
        <v>26529</v>
      </c>
      <c r="B3566" s="86">
        <v>40571</v>
      </c>
      <c r="C3566" t="s">
        <v>1652</v>
      </c>
      <c r="D3566">
        <v>41</v>
      </c>
      <c r="E3566">
        <v>12125.14</v>
      </c>
      <c r="F3566" t="s">
        <v>1672</v>
      </c>
      <c r="G3566">
        <v>14.7</v>
      </c>
      <c r="H3566" t="s">
        <v>1688</v>
      </c>
      <c r="I3566" t="s">
        <v>1655</v>
      </c>
      <c r="J3566" t="s">
        <v>1663</v>
      </c>
      <c r="K3566" t="s">
        <v>1695</v>
      </c>
      <c r="L3566" t="s">
        <v>1674</v>
      </c>
      <c r="M3566" s="86">
        <v>40575</v>
      </c>
    </row>
    <row r="3567" spans="1:13" x14ac:dyDescent="0.2">
      <c r="A3567">
        <v>20545</v>
      </c>
      <c r="B3567" s="86">
        <v>40460</v>
      </c>
      <c r="C3567" t="s">
        <v>1666</v>
      </c>
      <c r="D3567">
        <v>31</v>
      </c>
      <c r="E3567">
        <v>1276.04</v>
      </c>
      <c r="F3567" t="s">
        <v>1660</v>
      </c>
      <c r="G3567">
        <v>5.86</v>
      </c>
      <c r="H3567" t="s">
        <v>1661</v>
      </c>
      <c r="I3567" t="s">
        <v>1662</v>
      </c>
      <c r="J3567" t="s">
        <v>1668</v>
      </c>
      <c r="K3567" t="s">
        <v>1679</v>
      </c>
      <c r="L3567" t="s">
        <v>1658</v>
      </c>
      <c r="M3567" s="86">
        <v>40462</v>
      </c>
    </row>
    <row r="3568" spans="1:13" x14ac:dyDescent="0.2">
      <c r="A3568">
        <v>43043</v>
      </c>
      <c r="B3568" s="86">
        <v>41013</v>
      </c>
      <c r="C3568" t="s">
        <v>1671</v>
      </c>
      <c r="D3568">
        <v>4</v>
      </c>
      <c r="E3568">
        <v>904.12</v>
      </c>
      <c r="F3568" t="s">
        <v>1660</v>
      </c>
      <c r="G3568">
        <v>11.79</v>
      </c>
      <c r="H3568" t="s">
        <v>1654</v>
      </c>
      <c r="I3568" t="s">
        <v>1667</v>
      </c>
      <c r="J3568" t="s">
        <v>1668</v>
      </c>
      <c r="K3568" t="s">
        <v>1702</v>
      </c>
      <c r="L3568" t="s">
        <v>1665</v>
      </c>
      <c r="M3568" s="86">
        <v>41015</v>
      </c>
    </row>
    <row r="3569" spans="1:13" x14ac:dyDescent="0.2">
      <c r="A3569">
        <v>33537</v>
      </c>
      <c r="B3569" s="86">
        <v>40403</v>
      </c>
      <c r="C3569" t="s">
        <v>1675</v>
      </c>
      <c r="D3569">
        <v>9</v>
      </c>
      <c r="E3569">
        <v>163.31049999999999</v>
      </c>
      <c r="F3569" t="s">
        <v>1660</v>
      </c>
      <c r="G3569">
        <v>3.3</v>
      </c>
      <c r="H3569" t="s">
        <v>1690</v>
      </c>
      <c r="I3569" t="s">
        <v>1667</v>
      </c>
      <c r="J3569" t="s">
        <v>1663</v>
      </c>
      <c r="K3569" t="s">
        <v>1664</v>
      </c>
      <c r="L3569" t="s">
        <v>1680</v>
      </c>
      <c r="M3569" s="86">
        <v>40404</v>
      </c>
    </row>
    <row r="3570" spans="1:13" x14ac:dyDescent="0.2">
      <c r="A3570">
        <v>21824</v>
      </c>
      <c r="B3570" s="86">
        <v>40581</v>
      </c>
      <c r="C3570" t="s">
        <v>1652</v>
      </c>
      <c r="D3570">
        <v>37</v>
      </c>
      <c r="E3570">
        <v>3351.55</v>
      </c>
      <c r="F3570" t="s">
        <v>1653</v>
      </c>
      <c r="G3570">
        <v>56.2</v>
      </c>
      <c r="H3570" t="s">
        <v>1661</v>
      </c>
      <c r="I3570" t="s">
        <v>1676</v>
      </c>
      <c r="J3570" t="s">
        <v>1656</v>
      </c>
      <c r="K3570" t="s">
        <v>1657</v>
      </c>
      <c r="L3570" t="s">
        <v>1665</v>
      </c>
      <c r="M3570" s="86">
        <v>40588</v>
      </c>
    </row>
    <row r="3571" spans="1:13" x14ac:dyDescent="0.2">
      <c r="A3571">
        <v>58433</v>
      </c>
      <c r="B3571" s="86">
        <v>40725</v>
      </c>
      <c r="C3571" t="s">
        <v>1659</v>
      </c>
      <c r="D3571">
        <v>30</v>
      </c>
      <c r="E3571">
        <v>1533.46</v>
      </c>
      <c r="F3571" t="s">
        <v>1660</v>
      </c>
      <c r="G3571">
        <v>5.79</v>
      </c>
      <c r="H3571" t="s">
        <v>1654</v>
      </c>
      <c r="I3571" t="s">
        <v>1676</v>
      </c>
      <c r="J3571" t="s">
        <v>1668</v>
      </c>
      <c r="K3571" t="s">
        <v>1679</v>
      </c>
      <c r="L3571" t="s">
        <v>1658</v>
      </c>
      <c r="M3571" s="86">
        <v>40727</v>
      </c>
    </row>
    <row r="3572" spans="1:13" x14ac:dyDescent="0.2">
      <c r="A3572">
        <v>21319</v>
      </c>
      <c r="B3572" s="86">
        <v>40297</v>
      </c>
      <c r="C3572" t="s">
        <v>1675</v>
      </c>
      <c r="D3572">
        <v>11</v>
      </c>
      <c r="E3572">
        <v>167.53</v>
      </c>
      <c r="F3572" t="s">
        <v>1660</v>
      </c>
      <c r="G3572">
        <v>7.69</v>
      </c>
      <c r="H3572" t="s">
        <v>1692</v>
      </c>
      <c r="I3572" t="s">
        <v>1655</v>
      </c>
      <c r="J3572" t="s">
        <v>1668</v>
      </c>
      <c r="K3572" t="s">
        <v>1694</v>
      </c>
      <c r="L3572" t="s">
        <v>1658</v>
      </c>
      <c r="M3572" s="86">
        <v>40300</v>
      </c>
    </row>
    <row r="3573" spans="1:13" x14ac:dyDescent="0.2">
      <c r="A3573">
        <v>11585</v>
      </c>
      <c r="B3573" s="86">
        <v>39887</v>
      </c>
      <c r="C3573" t="s">
        <v>1675</v>
      </c>
      <c r="D3573">
        <v>17</v>
      </c>
      <c r="E3573">
        <v>281.83999999999997</v>
      </c>
      <c r="F3573" t="s">
        <v>1660</v>
      </c>
      <c r="G3573">
        <v>4</v>
      </c>
      <c r="H3573" t="s">
        <v>1692</v>
      </c>
      <c r="I3573" t="s">
        <v>1655</v>
      </c>
      <c r="J3573" t="s">
        <v>1663</v>
      </c>
      <c r="K3573" t="s">
        <v>1677</v>
      </c>
      <c r="L3573" t="s">
        <v>1658</v>
      </c>
      <c r="M3573" s="86">
        <v>39888</v>
      </c>
    </row>
    <row r="3574" spans="1:13" x14ac:dyDescent="0.2">
      <c r="A3574">
        <v>59685</v>
      </c>
      <c r="B3574" s="86">
        <v>41253</v>
      </c>
      <c r="C3574" t="s">
        <v>1671</v>
      </c>
      <c r="D3574">
        <v>46</v>
      </c>
      <c r="E3574">
        <v>562.91</v>
      </c>
      <c r="F3574" t="s">
        <v>1660</v>
      </c>
      <c r="G3574">
        <v>14.37</v>
      </c>
      <c r="H3574" t="s">
        <v>1661</v>
      </c>
      <c r="I3574" t="s">
        <v>1655</v>
      </c>
      <c r="J3574" t="s">
        <v>1656</v>
      </c>
      <c r="K3574" t="s">
        <v>1657</v>
      </c>
      <c r="L3574" t="s">
        <v>1687</v>
      </c>
      <c r="M3574" s="86">
        <v>41254</v>
      </c>
    </row>
    <row r="3575" spans="1:13" x14ac:dyDescent="0.2">
      <c r="A3575">
        <v>39652</v>
      </c>
      <c r="B3575" s="86">
        <v>41033</v>
      </c>
      <c r="C3575" t="s">
        <v>1652</v>
      </c>
      <c r="D3575">
        <v>4</v>
      </c>
      <c r="E3575">
        <v>665.76250000000005</v>
      </c>
      <c r="F3575" t="s">
        <v>1660</v>
      </c>
      <c r="G3575">
        <v>8.99</v>
      </c>
      <c r="H3575" t="s">
        <v>1685</v>
      </c>
      <c r="I3575" t="s">
        <v>1655</v>
      </c>
      <c r="J3575" t="s">
        <v>1663</v>
      </c>
      <c r="K3575" t="s">
        <v>1664</v>
      </c>
      <c r="L3575" t="s">
        <v>1658</v>
      </c>
      <c r="M3575" s="86">
        <v>41038</v>
      </c>
    </row>
    <row r="3576" spans="1:13" x14ac:dyDescent="0.2">
      <c r="A3576">
        <v>998</v>
      </c>
      <c r="B3576" s="86">
        <v>40142</v>
      </c>
      <c r="C3576" t="s">
        <v>1666</v>
      </c>
      <c r="D3576">
        <v>16</v>
      </c>
      <c r="E3576">
        <v>248.26</v>
      </c>
      <c r="F3576" t="s">
        <v>1660</v>
      </c>
      <c r="G3576">
        <v>1.39</v>
      </c>
      <c r="H3576" t="s">
        <v>1699</v>
      </c>
      <c r="I3576" t="s">
        <v>1662</v>
      </c>
      <c r="J3576" t="s">
        <v>1668</v>
      </c>
      <c r="K3576" t="s">
        <v>1696</v>
      </c>
      <c r="L3576" t="s">
        <v>1658</v>
      </c>
      <c r="M3576" s="86">
        <v>40143</v>
      </c>
    </row>
    <row r="3577" spans="1:13" x14ac:dyDescent="0.2">
      <c r="A3577">
        <v>44229</v>
      </c>
      <c r="B3577" s="86">
        <v>40312</v>
      </c>
      <c r="C3577" t="s">
        <v>1675</v>
      </c>
      <c r="D3577">
        <v>39</v>
      </c>
      <c r="E3577">
        <v>185.69</v>
      </c>
      <c r="F3577" t="s">
        <v>1660</v>
      </c>
      <c r="G3577">
        <v>0.71</v>
      </c>
      <c r="H3577" t="s">
        <v>1661</v>
      </c>
      <c r="I3577" t="s">
        <v>1676</v>
      </c>
      <c r="J3577" t="s">
        <v>1668</v>
      </c>
      <c r="K3577" t="s">
        <v>1669</v>
      </c>
      <c r="L3577" t="s">
        <v>1670</v>
      </c>
      <c r="M3577" s="86">
        <v>40312</v>
      </c>
    </row>
    <row r="3578" spans="1:13" x14ac:dyDescent="0.2">
      <c r="A3578">
        <v>3783</v>
      </c>
      <c r="B3578" s="86">
        <v>40517</v>
      </c>
      <c r="C3578" t="s">
        <v>1666</v>
      </c>
      <c r="D3578">
        <v>11</v>
      </c>
      <c r="E3578">
        <v>92.14</v>
      </c>
      <c r="F3578" t="s">
        <v>1660</v>
      </c>
      <c r="G3578">
        <v>2.83</v>
      </c>
      <c r="H3578" t="s">
        <v>1688</v>
      </c>
      <c r="I3578" t="s">
        <v>1667</v>
      </c>
      <c r="J3578" t="s">
        <v>1663</v>
      </c>
      <c r="K3578" t="s">
        <v>1677</v>
      </c>
      <c r="L3578" t="s">
        <v>1680</v>
      </c>
      <c r="M3578" s="86">
        <v>40517</v>
      </c>
    </row>
    <row r="3579" spans="1:13" x14ac:dyDescent="0.2">
      <c r="A3579">
        <v>55172</v>
      </c>
      <c r="B3579" s="86">
        <v>40515</v>
      </c>
      <c r="C3579" t="s">
        <v>1666</v>
      </c>
      <c r="D3579">
        <v>1</v>
      </c>
      <c r="E3579">
        <v>37.89</v>
      </c>
      <c r="F3579" t="s">
        <v>1660</v>
      </c>
      <c r="G3579">
        <v>1.99</v>
      </c>
      <c r="H3579" t="s">
        <v>1661</v>
      </c>
      <c r="I3579" t="s">
        <v>1667</v>
      </c>
      <c r="J3579" t="s">
        <v>1663</v>
      </c>
      <c r="K3579" t="s">
        <v>1677</v>
      </c>
      <c r="L3579" t="s">
        <v>1680</v>
      </c>
      <c r="M3579" s="86">
        <v>40516</v>
      </c>
    </row>
    <row r="3580" spans="1:13" x14ac:dyDescent="0.2">
      <c r="A3580">
        <v>20804</v>
      </c>
      <c r="B3580" s="86">
        <v>40873</v>
      </c>
      <c r="C3580" t="s">
        <v>1652</v>
      </c>
      <c r="D3580">
        <v>13</v>
      </c>
      <c r="E3580">
        <v>4393.75</v>
      </c>
      <c r="F3580" t="s">
        <v>1672</v>
      </c>
      <c r="G3580">
        <v>14.7</v>
      </c>
      <c r="H3580" t="s">
        <v>1661</v>
      </c>
      <c r="I3580" t="s">
        <v>1662</v>
      </c>
      <c r="J3580" t="s">
        <v>1663</v>
      </c>
      <c r="K3580" t="s">
        <v>1695</v>
      </c>
      <c r="L3580" t="s">
        <v>1674</v>
      </c>
      <c r="M3580" s="86">
        <v>40880</v>
      </c>
    </row>
    <row r="3581" spans="1:13" x14ac:dyDescent="0.2">
      <c r="A3581">
        <v>35012</v>
      </c>
      <c r="B3581" s="86">
        <v>41068</v>
      </c>
      <c r="C3581" t="s">
        <v>1675</v>
      </c>
      <c r="D3581">
        <v>10</v>
      </c>
      <c r="E3581">
        <v>126.79</v>
      </c>
      <c r="F3581" t="s">
        <v>1660</v>
      </c>
      <c r="G3581">
        <v>4.9800000000000004</v>
      </c>
      <c r="H3581" t="s">
        <v>1661</v>
      </c>
      <c r="I3581" t="s">
        <v>1667</v>
      </c>
      <c r="J3581" t="s">
        <v>1668</v>
      </c>
      <c r="K3581" t="s">
        <v>1702</v>
      </c>
      <c r="L3581" t="s">
        <v>1658</v>
      </c>
      <c r="M3581" s="86">
        <v>41068</v>
      </c>
    </row>
    <row r="3582" spans="1:13" x14ac:dyDescent="0.2">
      <c r="A3582">
        <v>31552</v>
      </c>
      <c r="B3582" s="86">
        <v>41224</v>
      </c>
      <c r="C3582" t="s">
        <v>1659</v>
      </c>
      <c r="D3582">
        <v>17</v>
      </c>
      <c r="E3582">
        <v>378.08</v>
      </c>
      <c r="F3582" t="s">
        <v>1660</v>
      </c>
      <c r="G3582">
        <v>1.99</v>
      </c>
      <c r="H3582" t="s">
        <v>1661</v>
      </c>
      <c r="I3582" t="s">
        <v>1667</v>
      </c>
      <c r="J3582" t="s">
        <v>1663</v>
      </c>
      <c r="K3582" t="s">
        <v>1677</v>
      </c>
      <c r="L3582" t="s">
        <v>1680</v>
      </c>
      <c r="M3582" s="86">
        <v>41227</v>
      </c>
    </row>
    <row r="3583" spans="1:13" x14ac:dyDescent="0.2">
      <c r="A3583">
        <v>12160</v>
      </c>
      <c r="B3583" s="86">
        <v>40524</v>
      </c>
      <c r="C3583" t="s">
        <v>1652</v>
      </c>
      <c r="D3583">
        <v>48</v>
      </c>
      <c r="E3583">
        <v>10341.469999999999</v>
      </c>
      <c r="F3583" t="s">
        <v>1672</v>
      </c>
      <c r="G3583">
        <v>68.02</v>
      </c>
      <c r="H3583" t="s">
        <v>1661</v>
      </c>
      <c r="I3583" t="s">
        <v>1667</v>
      </c>
      <c r="J3583" t="s">
        <v>1656</v>
      </c>
      <c r="K3583" t="s">
        <v>1673</v>
      </c>
      <c r="L3583" t="s">
        <v>1674</v>
      </c>
      <c r="M3583" s="86">
        <v>40529</v>
      </c>
    </row>
    <row r="3584" spans="1:13" x14ac:dyDescent="0.2">
      <c r="A3584">
        <v>2595</v>
      </c>
      <c r="B3584" s="86">
        <v>40890</v>
      </c>
      <c r="C3584" t="s">
        <v>1666</v>
      </c>
      <c r="D3584">
        <v>29</v>
      </c>
      <c r="E3584">
        <v>208.47</v>
      </c>
      <c r="F3584" t="s">
        <v>1653</v>
      </c>
      <c r="G3584">
        <v>8.74</v>
      </c>
      <c r="H3584" t="s">
        <v>1654</v>
      </c>
      <c r="I3584" t="s">
        <v>1667</v>
      </c>
      <c r="J3584" t="s">
        <v>1668</v>
      </c>
      <c r="K3584" t="s">
        <v>1679</v>
      </c>
      <c r="L3584" t="s">
        <v>1658</v>
      </c>
      <c r="M3584" s="86">
        <v>40892</v>
      </c>
    </row>
    <row r="3585" spans="1:13" x14ac:dyDescent="0.2">
      <c r="A3585">
        <v>31780</v>
      </c>
      <c r="B3585" s="86">
        <v>40207</v>
      </c>
      <c r="C3585" t="s">
        <v>1675</v>
      </c>
      <c r="D3585">
        <v>17</v>
      </c>
      <c r="E3585">
        <v>734.25</v>
      </c>
      <c r="F3585" t="s">
        <v>1653</v>
      </c>
      <c r="G3585">
        <v>4.62</v>
      </c>
      <c r="H3585" t="s">
        <v>1688</v>
      </c>
      <c r="I3585" t="s">
        <v>1667</v>
      </c>
      <c r="J3585" t="s">
        <v>1668</v>
      </c>
      <c r="K3585" t="s">
        <v>1702</v>
      </c>
      <c r="L3585" t="s">
        <v>1658</v>
      </c>
      <c r="M3585" s="86">
        <v>40209</v>
      </c>
    </row>
    <row r="3586" spans="1:13" x14ac:dyDescent="0.2">
      <c r="A3586">
        <v>36737</v>
      </c>
      <c r="B3586" s="86">
        <v>40252</v>
      </c>
      <c r="C3586" t="s">
        <v>1666</v>
      </c>
      <c r="D3586">
        <v>26</v>
      </c>
      <c r="E3586">
        <v>1462.1614999999999</v>
      </c>
      <c r="F3586" t="s">
        <v>1660</v>
      </c>
      <c r="G3586">
        <v>5.99</v>
      </c>
      <c r="H3586" t="s">
        <v>1703</v>
      </c>
      <c r="I3586" t="s">
        <v>1655</v>
      </c>
      <c r="J3586" t="s">
        <v>1663</v>
      </c>
      <c r="K3586" t="s">
        <v>1664</v>
      </c>
      <c r="L3586" t="s">
        <v>1658</v>
      </c>
      <c r="M3586" s="86">
        <v>40253</v>
      </c>
    </row>
    <row r="3587" spans="1:13" x14ac:dyDescent="0.2">
      <c r="A3587">
        <v>36454</v>
      </c>
      <c r="B3587" s="86">
        <v>40592</v>
      </c>
      <c r="C3587" t="s">
        <v>1671</v>
      </c>
      <c r="D3587">
        <v>8</v>
      </c>
      <c r="E3587">
        <v>69.569999999999993</v>
      </c>
      <c r="F3587" t="s">
        <v>1660</v>
      </c>
      <c r="G3587">
        <v>6.5</v>
      </c>
      <c r="H3587" t="s">
        <v>1692</v>
      </c>
      <c r="I3587" t="s">
        <v>1662</v>
      </c>
      <c r="J3587" t="s">
        <v>1668</v>
      </c>
      <c r="K3587" t="s">
        <v>1694</v>
      </c>
      <c r="L3587" t="s">
        <v>1665</v>
      </c>
      <c r="M3587" s="86">
        <v>40595</v>
      </c>
    </row>
    <row r="3588" spans="1:13" x14ac:dyDescent="0.2">
      <c r="A3588">
        <v>23207</v>
      </c>
      <c r="B3588" s="86">
        <v>40473</v>
      </c>
      <c r="C3588" t="s">
        <v>1671</v>
      </c>
      <c r="D3588">
        <v>11</v>
      </c>
      <c r="E3588">
        <v>336.91</v>
      </c>
      <c r="F3588" t="s">
        <v>1660</v>
      </c>
      <c r="G3588">
        <v>8.74</v>
      </c>
      <c r="H3588" t="s">
        <v>1654</v>
      </c>
      <c r="I3588" t="s">
        <v>1667</v>
      </c>
      <c r="J3588" t="s">
        <v>1668</v>
      </c>
      <c r="K3588" t="s">
        <v>1679</v>
      </c>
      <c r="L3588" t="s">
        <v>1658</v>
      </c>
      <c r="M3588" s="86">
        <v>40474</v>
      </c>
    </row>
    <row r="3589" spans="1:13" x14ac:dyDescent="0.2">
      <c r="A3589">
        <v>26912</v>
      </c>
      <c r="B3589" s="86">
        <v>41026</v>
      </c>
      <c r="C3589" t="s">
        <v>1652</v>
      </c>
      <c r="D3589">
        <v>18</v>
      </c>
      <c r="E3589">
        <v>3136.2024999999999</v>
      </c>
      <c r="F3589" t="s">
        <v>1660</v>
      </c>
      <c r="G3589">
        <v>5.26</v>
      </c>
      <c r="H3589" t="s">
        <v>1683</v>
      </c>
      <c r="I3589" t="s">
        <v>1676</v>
      </c>
      <c r="J3589" t="s">
        <v>1663</v>
      </c>
      <c r="K3589" t="s">
        <v>1664</v>
      </c>
      <c r="L3589" t="s">
        <v>1658</v>
      </c>
      <c r="M3589" s="86">
        <v>41030</v>
      </c>
    </row>
    <row r="3590" spans="1:13" x14ac:dyDescent="0.2">
      <c r="A3590">
        <v>42214</v>
      </c>
      <c r="B3590" s="86">
        <v>40687</v>
      </c>
      <c r="C3590" t="s">
        <v>1652</v>
      </c>
      <c r="D3590">
        <v>28</v>
      </c>
      <c r="E3590">
        <v>183.65</v>
      </c>
      <c r="F3590" t="s">
        <v>1660</v>
      </c>
      <c r="G3590">
        <v>5.84</v>
      </c>
      <c r="H3590" t="s">
        <v>1688</v>
      </c>
      <c r="I3590" t="s">
        <v>1676</v>
      </c>
      <c r="J3590" t="s">
        <v>1668</v>
      </c>
      <c r="K3590" t="s">
        <v>1679</v>
      </c>
      <c r="L3590" t="s">
        <v>1658</v>
      </c>
      <c r="M3590" s="86">
        <v>40694</v>
      </c>
    </row>
    <row r="3591" spans="1:13" x14ac:dyDescent="0.2">
      <c r="A3591">
        <v>38212</v>
      </c>
      <c r="B3591" s="86">
        <v>40637</v>
      </c>
      <c r="C3591" t="s">
        <v>1675</v>
      </c>
      <c r="D3591">
        <v>46</v>
      </c>
      <c r="E3591">
        <v>3533.97</v>
      </c>
      <c r="F3591" t="s">
        <v>1660</v>
      </c>
      <c r="G3591">
        <v>35</v>
      </c>
      <c r="H3591" t="s">
        <v>1654</v>
      </c>
      <c r="I3591" t="s">
        <v>1676</v>
      </c>
      <c r="J3591" t="s">
        <v>1668</v>
      </c>
      <c r="K3591" t="s">
        <v>1694</v>
      </c>
      <c r="L3591" t="s">
        <v>1687</v>
      </c>
      <c r="M3591" s="86">
        <v>40639</v>
      </c>
    </row>
    <row r="3592" spans="1:13" x14ac:dyDescent="0.2">
      <c r="A3592">
        <v>52196</v>
      </c>
      <c r="B3592" s="86">
        <v>40208</v>
      </c>
      <c r="C3592" t="s">
        <v>1666</v>
      </c>
      <c r="D3592">
        <v>10</v>
      </c>
      <c r="E3592">
        <v>547.00049999999999</v>
      </c>
      <c r="F3592" t="s">
        <v>1660</v>
      </c>
      <c r="G3592">
        <v>3.9</v>
      </c>
      <c r="H3592" t="s">
        <v>1654</v>
      </c>
      <c r="I3592" t="s">
        <v>1667</v>
      </c>
      <c r="J3592" t="s">
        <v>1663</v>
      </c>
      <c r="K3592" t="s">
        <v>1664</v>
      </c>
      <c r="L3592" t="s">
        <v>1658</v>
      </c>
      <c r="M3592" s="86">
        <v>40210</v>
      </c>
    </row>
    <row r="3593" spans="1:13" x14ac:dyDescent="0.2">
      <c r="A3593">
        <v>48931</v>
      </c>
      <c r="B3593" s="86">
        <v>39981</v>
      </c>
      <c r="C3593" t="s">
        <v>1652</v>
      </c>
      <c r="D3593">
        <v>33</v>
      </c>
      <c r="E3593">
        <v>750.66</v>
      </c>
      <c r="F3593" t="s">
        <v>1660</v>
      </c>
      <c r="G3593">
        <v>4</v>
      </c>
      <c r="H3593" t="s">
        <v>1690</v>
      </c>
      <c r="I3593" t="s">
        <v>1667</v>
      </c>
      <c r="J3593" t="s">
        <v>1663</v>
      </c>
      <c r="K3593" t="s">
        <v>1677</v>
      </c>
      <c r="L3593" t="s">
        <v>1658</v>
      </c>
      <c r="M3593" s="86">
        <v>39988</v>
      </c>
    </row>
    <row r="3594" spans="1:13" x14ac:dyDescent="0.2">
      <c r="A3594">
        <v>19174</v>
      </c>
      <c r="B3594" s="86">
        <v>40375</v>
      </c>
      <c r="C3594" t="s">
        <v>1675</v>
      </c>
      <c r="D3594">
        <v>48</v>
      </c>
      <c r="E3594">
        <v>1631.04</v>
      </c>
      <c r="F3594" t="s">
        <v>1660</v>
      </c>
      <c r="G3594">
        <v>1.99</v>
      </c>
      <c r="H3594" t="s">
        <v>1692</v>
      </c>
      <c r="I3594" t="s">
        <v>1662</v>
      </c>
      <c r="J3594" t="s">
        <v>1663</v>
      </c>
      <c r="K3594" t="s">
        <v>1677</v>
      </c>
      <c r="L3594" t="s">
        <v>1680</v>
      </c>
      <c r="M3594" s="86">
        <v>40377</v>
      </c>
    </row>
    <row r="3595" spans="1:13" x14ac:dyDescent="0.2">
      <c r="A3595">
        <v>34663</v>
      </c>
      <c r="B3595" s="86">
        <v>40730</v>
      </c>
      <c r="C3595" t="s">
        <v>1666</v>
      </c>
      <c r="D3595">
        <v>38</v>
      </c>
      <c r="E3595">
        <v>29186.49</v>
      </c>
      <c r="F3595" t="s">
        <v>1672</v>
      </c>
      <c r="G3595">
        <v>55.3</v>
      </c>
      <c r="H3595" t="s">
        <v>1688</v>
      </c>
      <c r="I3595" t="s">
        <v>1667</v>
      </c>
      <c r="J3595" t="s">
        <v>1663</v>
      </c>
      <c r="K3595" t="s">
        <v>1695</v>
      </c>
      <c r="L3595" t="s">
        <v>1674</v>
      </c>
      <c r="M3595" s="86">
        <v>40732</v>
      </c>
    </row>
    <row r="3596" spans="1:13" x14ac:dyDescent="0.2">
      <c r="A3596">
        <v>26947</v>
      </c>
      <c r="B3596" s="86">
        <v>40333</v>
      </c>
      <c r="C3596" t="s">
        <v>1659</v>
      </c>
      <c r="D3596">
        <v>4</v>
      </c>
      <c r="E3596">
        <v>467.15</v>
      </c>
      <c r="F3596" t="s">
        <v>1672</v>
      </c>
      <c r="G3596">
        <v>60</v>
      </c>
      <c r="H3596" t="s">
        <v>1685</v>
      </c>
      <c r="I3596" t="s">
        <v>1667</v>
      </c>
      <c r="J3596" t="s">
        <v>1656</v>
      </c>
      <c r="K3596" t="s">
        <v>1691</v>
      </c>
      <c r="L3596" t="s">
        <v>1674</v>
      </c>
      <c r="M3596" s="86">
        <v>40336</v>
      </c>
    </row>
    <row r="3597" spans="1:13" x14ac:dyDescent="0.2">
      <c r="A3597">
        <v>24132</v>
      </c>
      <c r="B3597" s="86">
        <v>40000</v>
      </c>
      <c r="C3597" t="s">
        <v>1652</v>
      </c>
      <c r="D3597">
        <v>3</v>
      </c>
      <c r="E3597">
        <v>63.84</v>
      </c>
      <c r="F3597" t="s">
        <v>1660</v>
      </c>
      <c r="G3597">
        <v>17.78</v>
      </c>
      <c r="H3597" t="s">
        <v>1654</v>
      </c>
      <c r="I3597" t="s">
        <v>1667</v>
      </c>
      <c r="J3597" t="s">
        <v>1668</v>
      </c>
      <c r="K3597" t="s">
        <v>1694</v>
      </c>
      <c r="L3597" t="s">
        <v>1658</v>
      </c>
      <c r="M3597" s="86">
        <v>40007</v>
      </c>
    </row>
    <row r="3598" spans="1:13" x14ac:dyDescent="0.2">
      <c r="A3598">
        <v>18503</v>
      </c>
      <c r="B3598" s="86">
        <v>40668</v>
      </c>
      <c r="C3598" t="s">
        <v>1666</v>
      </c>
      <c r="D3598">
        <v>13</v>
      </c>
      <c r="E3598">
        <v>928.90549999999996</v>
      </c>
      <c r="F3598" t="s">
        <v>1660</v>
      </c>
      <c r="G3598">
        <v>2.79</v>
      </c>
      <c r="H3598" t="s">
        <v>1685</v>
      </c>
      <c r="I3598" t="s">
        <v>1655</v>
      </c>
      <c r="J3598" t="s">
        <v>1663</v>
      </c>
      <c r="K3598" t="s">
        <v>1664</v>
      </c>
      <c r="L3598" t="s">
        <v>1658</v>
      </c>
      <c r="M3598" s="86">
        <v>40670</v>
      </c>
    </row>
    <row r="3599" spans="1:13" x14ac:dyDescent="0.2">
      <c r="A3599">
        <v>18178</v>
      </c>
      <c r="B3599" s="86">
        <v>40119</v>
      </c>
      <c r="C3599" t="s">
        <v>1652</v>
      </c>
      <c r="D3599">
        <v>43</v>
      </c>
      <c r="E3599">
        <v>235.09</v>
      </c>
      <c r="F3599" t="s">
        <v>1660</v>
      </c>
      <c r="G3599">
        <v>49</v>
      </c>
      <c r="H3599" t="s">
        <v>1661</v>
      </c>
      <c r="I3599" t="s">
        <v>1662</v>
      </c>
      <c r="J3599" t="s">
        <v>1668</v>
      </c>
      <c r="K3599" t="s">
        <v>1702</v>
      </c>
      <c r="L3599" t="s">
        <v>1687</v>
      </c>
      <c r="M3599" s="86">
        <v>40119</v>
      </c>
    </row>
    <row r="3600" spans="1:13" x14ac:dyDescent="0.2">
      <c r="A3600">
        <v>38117</v>
      </c>
      <c r="B3600" s="86">
        <v>40288</v>
      </c>
      <c r="C3600" t="s">
        <v>1652</v>
      </c>
      <c r="D3600">
        <v>28</v>
      </c>
      <c r="E3600">
        <v>481.27</v>
      </c>
      <c r="F3600" t="s">
        <v>1660</v>
      </c>
      <c r="G3600">
        <v>11.25</v>
      </c>
      <c r="H3600" t="s">
        <v>1661</v>
      </c>
      <c r="I3600" t="s">
        <v>1676</v>
      </c>
      <c r="J3600" t="s">
        <v>1668</v>
      </c>
      <c r="K3600" t="s">
        <v>1694</v>
      </c>
      <c r="L3600" t="s">
        <v>1658</v>
      </c>
      <c r="M3600" s="86">
        <v>40293</v>
      </c>
    </row>
    <row r="3601" spans="1:13" x14ac:dyDescent="0.2">
      <c r="A3601">
        <v>22914</v>
      </c>
      <c r="B3601" s="86">
        <v>40921</v>
      </c>
      <c r="C3601" t="s">
        <v>1671</v>
      </c>
      <c r="D3601">
        <v>30</v>
      </c>
      <c r="E3601">
        <v>336.65</v>
      </c>
      <c r="F3601" t="s">
        <v>1660</v>
      </c>
      <c r="G3601">
        <v>6.96</v>
      </c>
      <c r="H3601" t="s">
        <v>1681</v>
      </c>
      <c r="I3601" t="s">
        <v>1667</v>
      </c>
      <c r="J3601" t="s">
        <v>1668</v>
      </c>
      <c r="K3601" t="s">
        <v>1702</v>
      </c>
      <c r="L3601" t="s">
        <v>1665</v>
      </c>
      <c r="M3601" s="86">
        <v>40922</v>
      </c>
    </row>
    <row r="3602" spans="1:13" x14ac:dyDescent="0.2">
      <c r="A3602">
        <v>36387</v>
      </c>
      <c r="B3602" s="86">
        <v>40854</v>
      </c>
      <c r="C3602" t="s">
        <v>1659</v>
      </c>
      <c r="D3602">
        <v>32</v>
      </c>
      <c r="E3602">
        <v>616.39</v>
      </c>
      <c r="F3602" t="s">
        <v>1660</v>
      </c>
      <c r="G3602">
        <v>1.99</v>
      </c>
      <c r="H3602" t="s">
        <v>1685</v>
      </c>
      <c r="I3602" t="s">
        <v>1667</v>
      </c>
      <c r="J3602" t="s">
        <v>1663</v>
      </c>
      <c r="K3602" t="s">
        <v>1677</v>
      </c>
      <c r="L3602" t="s">
        <v>1680</v>
      </c>
      <c r="M3602" s="86">
        <v>40857</v>
      </c>
    </row>
    <row r="3603" spans="1:13" x14ac:dyDescent="0.2">
      <c r="A3603">
        <v>46341</v>
      </c>
      <c r="B3603" s="86">
        <v>40164</v>
      </c>
      <c r="C3603" t="s">
        <v>1659</v>
      </c>
      <c r="D3603">
        <v>23</v>
      </c>
      <c r="E3603">
        <v>39.130000000000003</v>
      </c>
      <c r="F3603" t="s">
        <v>1660</v>
      </c>
      <c r="G3603">
        <v>1.57</v>
      </c>
      <c r="H3603" t="s">
        <v>1683</v>
      </c>
      <c r="I3603" t="s">
        <v>1667</v>
      </c>
      <c r="J3603" t="s">
        <v>1668</v>
      </c>
      <c r="K3603" t="s">
        <v>1669</v>
      </c>
      <c r="L3603" t="s">
        <v>1670</v>
      </c>
      <c r="M3603" s="86">
        <v>40165</v>
      </c>
    </row>
    <row r="3604" spans="1:13" x14ac:dyDescent="0.2">
      <c r="A3604">
        <v>12837</v>
      </c>
      <c r="B3604" s="86">
        <v>41245</v>
      </c>
      <c r="C3604" t="s">
        <v>1675</v>
      </c>
      <c r="D3604">
        <v>22</v>
      </c>
      <c r="E3604">
        <v>66.19</v>
      </c>
      <c r="F3604" t="s">
        <v>1660</v>
      </c>
      <c r="G3604">
        <v>0.99</v>
      </c>
      <c r="H3604" t="s">
        <v>1661</v>
      </c>
      <c r="I3604" t="s">
        <v>1676</v>
      </c>
      <c r="J3604" t="s">
        <v>1668</v>
      </c>
      <c r="K3604" t="s">
        <v>1697</v>
      </c>
      <c r="L3604" t="s">
        <v>1658</v>
      </c>
      <c r="M3604" s="86">
        <v>41246</v>
      </c>
    </row>
    <row r="3605" spans="1:13" x14ac:dyDescent="0.2">
      <c r="A3605">
        <v>29666</v>
      </c>
      <c r="B3605" s="86">
        <v>40907</v>
      </c>
      <c r="C3605" t="s">
        <v>1666</v>
      </c>
      <c r="D3605">
        <v>44</v>
      </c>
      <c r="E3605">
        <v>362.75</v>
      </c>
      <c r="F3605" t="s">
        <v>1660</v>
      </c>
      <c r="G3605">
        <v>2.38</v>
      </c>
      <c r="H3605" t="s">
        <v>1661</v>
      </c>
      <c r="I3605" t="s">
        <v>1662</v>
      </c>
      <c r="J3605" t="s">
        <v>1663</v>
      </c>
      <c r="K3605" t="s">
        <v>1677</v>
      </c>
      <c r="L3605" t="s">
        <v>1680</v>
      </c>
      <c r="M3605" s="86">
        <v>40909</v>
      </c>
    </row>
    <row r="3606" spans="1:13" x14ac:dyDescent="0.2">
      <c r="A3606">
        <v>43109</v>
      </c>
      <c r="B3606" s="86">
        <v>41264</v>
      </c>
      <c r="C3606" t="s">
        <v>1671</v>
      </c>
      <c r="D3606">
        <v>19</v>
      </c>
      <c r="E3606">
        <v>281.83999999999997</v>
      </c>
      <c r="F3606" t="s">
        <v>1660</v>
      </c>
      <c r="G3606">
        <v>8.4</v>
      </c>
      <c r="H3606" t="s">
        <v>1678</v>
      </c>
      <c r="I3606" t="s">
        <v>1667</v>
      </c>
      <c r="J3606" t="s">
        <v>1668</v>
      </c>
      <c r="K3606" t="s">
        <v>1682</v>
      </c>
      <c r="L3606" t="s">
        <v>1658</v>
      </c>
      <c r="M3606" s="86">
        <v>41265</v>
      </c>
    </row>
    <row r="3607" spans="1:13" x14ac:dyDescent="0.2">
      <c r="A3607">
        <v>56645</v>
      </c>
      <c r="B3607" s="86">
        <v>40914</v>
      </c>
      <c r="C3607" t="s">
        <v>1652</v>
      </c>
      <c r="D3607">
        <v>42</v>
      </c>
      <c r="E3607">
        <v>14729.36</v>
      </c>
      <c r="F3607" t="s">
        <v>1672</v>
      </c>
      <c r="G3607">
        <v>40.19</v>
      </c>
      <c r="H3607" t="s">
        <v>1690</v>
      </c>
      <c r="I3607" t="s">
        <v>1676</v>
      </c>
      <c r="J3607" t="s">
        <v>1656</v>
      </c>
      <c r="K3607" t="s">
        <v>1691</v>
      </c>
      <c r="L3607" t="s">
        <v>1698</v>
      </c>
      <c r="M3607" s="86">
        <v>40916</v>
      </c>
    </row>
    <row r="3608" spans="1:13" x14ac:dyDescent="0.2">
      <c r="A3608">
        <v>1317</v>
      </c>
      <c r="B3608" s="86">
        <v>40681</v>
      </c>
      <c r="C3608" t="s">
        <v>1659</v>
      </c>
      <c r="D3608">
        <v>29</v>
      </c>
      <c r="E3608">
        <v>156.69999999999999</v>
      </c>
      <c r="F3608" t="s">
        <v>1660</v>
      </c>
      <c r="G3608">
        <v>5.57</v>
      </c>
      <c r="H3608" t="s">
        <v>1688</v>
      </c>
      <c r="I3608" t="s">
        <v>1655</v>
      </c>
      <c r="J3608" t="s">
        <v>1668</v>
      </c>
      <c r="K3608" t="s">
        <v>1679</v>
      </c>
      <c r="L3608" t="s">
        <v>1658</v>
      </c>
      <c r="M3608" s="86">
        <v>40683</v>
      </c>
    </row>
    <row r="3609" spans="1:13" x14ac:dyDescent="0.2">
      <c r="A3609">
        <v>45414</v>
      </c>
      <c r="B3609" s="86">
        <v>39855</v>
      </c>
      <c r="C3609" t="s">
        <v>1671</v>
      </c>
      <c r="D3609">
        <v>17</v>
      </c>
      <c r="E3609">
        <v>1002.73</v>
      </c>
      <c r="F3609" t="s">
        <v>1660</v>
      </c>
      <c r="G3609">
        <v>49</v>
      </c>
      <c r="H3609" t="s">
        <v>1661</v>
      </c>
      <c r="I3609" t="s">
        <v>1655</v>
      </c>
      <c r="J3609" t="s">
        <v>1668</v>
      </c>
      <c r="K3609" t="s">
        <v>1702</v>
      </c>
      <c r="L3609" t="s">
        <v>1687</v>
      </c>
      <c r="M3609" s="86">
        <v>39856</v>
      </c>
    </row>
    <row r="3610" spans="1:13" x14ac:dyDescent="0.2">
      <c r="A3610">
        <v>47554</v>
      </c>
      <c r="B3610" s="86">
        <v>40250</v>
      </c>
      <c r="C3610" t="s">
        <v>1652</v>
      </c>
      <c r="D3610">
        <v>9</v>
      </c>
      <c r="E3610">
        <v>436.3</v>
      </c>
      <c r="F3610" t="s">
        <v>1672</v>
      </c>
      <c r="G3610">
        <v>14.19</v>
      </c>
      <c r="H3610" t="s">
        <v>1688</v>
      </c>
      <c r="I3610" t="s">
        <v>1667</v>
      </c>
      <c r="J3610" t="s">
        <v>1656</v>
      </c>
      <c r="K3610" t="s">
        <v>1673</v>
      </c>
      <c r="L3610" t="s">
        <v>1674</v>
      </c>
      <c r="M3610" s="86">
        <v>40250</v>
      </c>
    </row>
    <row r="3611" spans="1:13" x14ac:dyDescent="0.2">
      <c r="A3611">
        <v>46528</v>
      </c>
      <c r="B3611" s="86">
        <v>40153</v>
      </c>
      <c r="C3611" t="s">
        <v>1675</v>
      </c>
      <c r="D3611">
        <v>43</v>
      </c>
      <c r="E3611">
        <v>2980.15</v>
      </c>
      <c r="F3611" t="s">
        <v>1653</v>
      </c>
      <c r="G3611">
        <v>37.58</v>
      </c>
      <c r="H3611" t="s">
        <v>1661</v>
      </c>
      <c r="I3611" t="s">
        <v>1676</v>
      </c>
      <c r="J3611" t="s">
        <v>1656</v>
      </c>
      <c r="K3611" t="s">
        <v>1657</v>
      </c>
      <c r="L3611" t="s">
        <v>1670</v>
      </c>
      <c r="M3611" s="86">
        <v>40155</v>
      </c>
    </row>
    <row r="3612" spans="1:13" x14ac:dyDescent="0.2">
      <c r="A3612">
        <v>43653</v>
      </c>
      <c r="B3612" s="86">
        <v>41212</v>
      </c>
      <c r="C3612" t="s">
        <v>1659</v>
      </c>
      <c r="D3612">
        <v>39</v>
      </c>
      <c r="E3612">
        <v>666.4</v>
      </c>
      <c r="F3612" t="s">
        <v>1653</v>
      </c>
      <c r="G3612">
        <v>7.42</v>
      </c>
      <c r="H3612" t="s">
        <v>1688</v>
      </c>
      <c r="I3612" t="s">
        <v>1662</v>
      </c>
      <c r="J3612" t="s">
        <v>1668</v>
      </c>
      <c r="K3612" t="s">
        <v>1684</v>
      </c>
      <c r="L3612" t="s">
        <v>1680</v>
      </c>
      <c r="M3612" s="86">
        <v>41213</v>
      </c>
    </row>
    <row r="3613" spans="1:13" x14ac:dyDescent="0.2">
      <c r="A3613">
        <v>53314</v>
      </c>
      <c r="B3613" s="86">
        <v>40440</v>
      </c>
      <c r="C3613" t="s">
        <v>1659</v>
      </c>
      <c r="D3613">
        <v>33</v>
      </c>
      <c r="E3613">
        <v>2667.92</v>
      </c>
      <c r="F3613" t="s">
        <v>1660</v>
      </c>
      <c r="G3613">
        <v>19.989999999999998</v>
      </c>
      <c r="H3613" t="s">
        <v>1661</v>
      </c>
      <c r="I3613" t="s">
        <v>1676</v>
      </c>
      <c r="J3613" t="s">
        <v>1656</v>
      </c>
      <c r="K3613" t="s">
        <v>1657</v>
      </c>
      <c r="L3613" t="s">
        <v>1658</v>
      </c>
      <c r="M3613" s="86">
        <v>40440</v>
      </c>
    </row>
    <row r="3614" spans="1:13" x14ac:dyDescent="0.2">
      <c r="A3614">
        <v>26432</v>
      </c>
      <c r="B3614" s="86">
        <v>40177</v>
      </c>
      <c r="C3614" t="s">
        <v>1652</v>
      </c>
      <c r="D3614">
        <v>48</v>
      </c>
      <c r="E3614">
        <v>27820.34</v>
      </c>
      <c r="F3614" t="s">
        <v>1660</v>
      </c>
      <c r="G3614">
        <v>24.49</v>
      </c>
      <c r="H3614" t="s">
        <v>1683</v>
      </c>
      <c r="I3614" t="s">
        <v>1667</v>
      </c>
      <c r="J3614" t="s">
        <v>1663</v>
      </c>
      <c r="K3614" t="s">
        <v>1686</v>
      </c>
      <c r="L3614" t="s">
        <v>1687</v>
      </c>
      <c r="M3614" s="86">
        <v>40186</v>
      </c>
    </row>
    <row r="3615" spans="1:13" x14ac:dyDescent="0.2">
      <c r="A3615">
        <v>40102</v>
      </c>
      <c r="B3615" s="86">
        <v>40577</v>
      </c>
      <c r="C3615" t="s">
        <v>1675</v>
      </c>
      <c r="D3615">
        <v>46</v>
      </c>
      <c r="E3615">
        <v>412.37</v>
      </c>
      <c r="F3615" t="s">
        <v>1653</v>
      </c>
      <c r="G3615">
        <v>3.5</v>
      </c>
      <c r="H3615" t="s">
        <v>1685</v>
      </c>
      <c r="I3615" t="s">
        <v>1667</v>
      </c>
      <c r="J3615" t="s">
        <v>1668</v>
      </c>
      <c r="K3615" t="s">
        <v>1702</v>
      </c>
      <c r="L3615" t="s">
        <v>1658</v>
      </c>
      <c r="M3615" s="86">
        <v>40579</v>
      </c>
    </row>
    <row r="3616" spans="1:13" x14ac:dyDescent="0.2">
      <c r="A3616">
        <v>50466</v>
      </c>
      <c r="B3616" s="86">
        <v>41088</v>
      </c>
      <c r="C3616" t="s">
        <v>1671</v>
      </c>
      <c r="D3616">
        <v>32</v>
      </c>
      <c r="E3616">
        <v>6892.07</v>
      </c>
      <c r="F3616" t="s">
        <v>1653</v>
      </c>
      <c r="G3616">
        <v>15.01</v>
      </c>
      <c r="H3616" t="s">
        <v>1688</v>
      </c>
      <c r="I3616" t="s">
        <v>1676</v>
      </c>
      <c r="J3616" t="s">
        <v>1668</v>
      </c>
      <c r="K3616" t="s">
        <v>1682</v>
      </c>
      <c r="L3616" t="s">
        <v>1658</v>
      </c>
      <c r="M3616" s="86">
        <v>41090</v>
      </c>
    </row>
    <row r="3617" spans="1:13" x14ac:dyDescent="0.2">
      <c r="A3617">
        <v>25473</v>
      </c>
      <c r="B3617" s="86">
        <v>41196</v>
      </c>
      <c r="C3617" t="s">
        <v>1659</v>
      </c>
      <c r="D3617">
        <v>20</v>
      </c>
      <c r="E3617">
        <v>794.32</v>
      </c>
      <c r="F3617" t="s">
        <v>1660</v>
      </c>
      <c r="G3617">
        <v>17.48</v>
      </c>
      <c r="H3617" t="s">
        <v>1690</v>
      </c>
      <c r="I3617" t="s">
        <v>1667</v>
      </c>
      <c r="J3617" t="s">
        <v>1668</v>
      </c>
      <c r="K3617" t="s">
        <v>1679</v>
      </c>
      <c r="L3617" t="s">
        <v>1658</v>
      </c>
      <c r="M3617" s="86">
        <v>41199</v>
      </c>
    </row>
    <row r="3618" spans="1:13" x14ac:dyDescent="0.2">
      <c r="A3618">
        <v>40225</v>
      </c>
      <c r="B3618" s="86">
        <v>40552</v>
      </c>
      <c r="C3618" t="s">
        <v>1652</v>
      </c>
      <c r="D3618">
        <v>45</v>
      </c>
      <c r="E3618">
        <v>5643.49</v>
      </c>
      <c r="F3618" t="s">
        <v>1672</v>
      </c>
      <c r="G3618">
        <v>70.2</v>
      </c>
      <c r="H3618" t="s">
        <v>1688</v>
      </c>
      <c r="I3618" t="s">
        <v>1662</v>
      </c>
      <c r="J3618" t="s">
        <v>1656</v>
      </c>
      <c r="K3618" t="s">
        <v>1673</v>
      </c>
      <c r="L3618" t="s">
        <v>1674</v>
      </c>
      <c r="M3618" s="86">
        <v>40554</v>
      </c>
    </row>
    <row r="3619" spans="1:13" x14ac:dyDescent="0.2">
      <c r="A3619">
        <v>57281</v>
      </c>
      <c r="B3619" s="86">
        <v>40288</v>
      </c>
      <c r="C3619" t="s">
        <v>1659</v>
      </c>
      <c r="D3619">
        <v>19</v>
      </c>
      <c r="E3619">
        <v>1851.62</v>
      </c>
      <c r="F3619" t="s">
        <v>1672</v>
      </c>
      <c r="G3619">
        <v>35.840000000000003</v>
      </c>
      <c r="H3619" t="s">
        <v>1685</v>
      </c>
      <c r="I3619" t="s">
        <v>1667</v>
      </c>
      <c r="J3619" t="s">
        <v>1656</v>
      </c>
      <c r="K3619" t="s">
        <v>1701</v>
      </c>
      <c r="L3619" t="s">
        <v>1698</v>
      </c>
      <c r="M3619" s="86">
        <v>40290</v>
      </c>
    </row>
    <row r="3620" spans="1:13" x14ac:dyDescent="0.2">
      <c r="A3620">
        <v>5473</v>
      </c>
      <c r="B3620" s="86">
        <v>40992</v>
      </c>
      <c r="C3620" t="s">
        <v>1666</v>
      </c>
      <c r="D3620">
        <v>42</v>
      </c>
      <c r="E3620">
        <v>355.69</v>
      </c>
      <c r="F3620" t="s">
        <v>1660</v>
      </c>
      <c r="G3620">
        <v>8.2899999999999991</v>
      </c>
      <c r="H3620" t="s">
        <v>1654</v>
      </c>
      <c r="I3620" t="s">
        <v>1662</v>
      </c>
      <c r="J3620" t="s">
        <v>1668</v>
      </c>
      <c r="K3620" t="s">
        <v>1696</v>
      </c>
      <c r="L3620" t="s">
        <v>1658</v>
      </c>
      <c r="M3620" s="86">
        <v>40994</v>
      </c>
    </row>
    <row r="3621" spans="1:13" x14ac:dyDescent="0.2">
      <c r="A3621">
        <v>38630</v>
      </c>
      <c r="B3621" s="86">
        <v>40285</v>
      </c>
      <c r="C3621" t="s">
        <v>1675</v>
      </c>
      <c r="D3621">
        <v>13</v>
      </c>
      <c r="E3621">
        <v>2175.2179999999998</v>
      </c>
      <c r="F3621" t="s">
        <v>1660</v>
      </c>
      <c r="G3621">
        <v>3.99</v>
      </c>
      <c r="H3621" t="s">
        <v>1683</v>
      </c>
      <c r="I3621" t="s">
        <v>1676</v>
      </c>
      <c r="J3621" t="s">
        <v>1663</v>
      </c>
      <c r="K3621" t="s">
        <v>1664</v>
      </c>
      <c r="L3621" t="s">
        <v>1658</v>
      </c>
      <c r="M3621" s="86">
        <v>40286</v>
      </c>
    </row>
    <row r="3622" spans="1:13" x14ac:dyDescent="0.2">
      <c r="A3622">
        <v>14662</v>
      </c>
      <c r="B3622" s="86">
        <v>40863</v>
      </c>
      <c r="C3622" t="s">
        <v>1659</v>
      </c>
      <c r="D3622">
        <v>48</v>
      </c>
      <c r="E3622">
        <v>257.75</v>
      </c>
      <c r="F3622" t="s">
        <v>1660</v>
      </c>
      <c r="G3622">
        <v>4.75</v>
      </c>
      <c r="H3622" t="s">
        <v>1692</v>
      </c>
      <c r="I3622" t="s">
        <v>1667</v>
      </c>
      <c r="J3622" t="s">
        <v>1668</v>
      </c>
      <c r="K3622" t="s">
        <v>1679</v>
      </c>
      <c r="L3622" t="s">
        <v>1658</v>
      </c>
      <c r="M3622" s="86">
        <v>40864</v>
      </c>
    </row>
    <row r="3623" spans="1:13" x14ac:dyDescent="0.2">
      <c r="A3623">
        <v>44231</v>
      </c>
      <c r="B3623" s="86">
        <v>40120</v>
      </c>
      <c r="C3623" t="s">
        <v>1666</v>
      </c>
      <c r="D3623">
        <v>43</v>
      </c>
      <c r="E3623">
        <v>784.72</v>
      </c>
      <c r="F3623" t="s">
        <v>1660</v>
      </c>
      <c r="G3623">
        <v>4</v>
      </c>
      <c r="H3623" t="s">
        <v>1654</v>
      </c>
      <c r="I3623" t="s">
        <v>1676</v>
      </c>
      <c r="J3623" t="s">
        <v>1663</v>
      </c>
      <c r="K3623" t="s">
        <v>1677</v>
      </c>
      <c r="L3623" t="s">
        <v>1658</v>
      </c>
      <c r="M3623" s="86">
        <v>40122</v>
      </c>
    </row>
    <row r="3624" spans="1:13" x14ac:dyDescent="0.2">
      <c r="A3624">
        <v>41186</v>
      </c>
      <c r="B3624" s="86">
        <v>40504</v>
      </c>
      <c r="C3624" t="s">
        <v>1659</v>
      </c>
      <c r="D3624">
        <v>13</v>
      </c>
      <c r="E3624">
        <v>142.12</v>
      </c>
      <c r="F3624" t="s">
        <v>1653</v>
      </c>
      <c r="G3624">
        <v>1.39</v>
      </c>
      <c r="H3624" t="s">
        <v>1693</v>
      </c>
      <c r="I3624" t="s">
        <v>1667</v>
      </c>
      <c r="J3624" t="s">
        <v>1668</v>
      </c>
      <c r="K3624" t="s">
        <v>1696</v>
      </c>
      <c r="L3624" t="s">
        <v>1658</v>
      </c>
      <c r="M3624" s="86">
        <v>40506</v>
      </c>
    </row>
    <row r="3625" spans="1:13" x14ac:dyDescent="0.2">
      <c r="A3625">
        <v>12261</v>
      </c>
      <c r="B3625" s="86">
        <v>40474</v>
      </c>
      <c r="C3625" t="s">
        <v>1652</v>
      </c>
      <c r="D3625">
        <v>23</v>
      </c>
      <c r="E3625">
        <v>217.35</v>
      </c>
      <c r="F3625" t="s">
        <v>1660</v>
      </c>
      <c r="G3625">
        <v>8.2899999999999991</v>
      </c>
      <c r="H3625" t="s">
        <v>1661</v>
      </c>
      <c r="I3625" t="s">
        <v>1667</v>
      </c>
      <c r="J3625" t="s">
        <v>1668</v>
      </c>
      <c r="K3625" t="s">
        <v>1696</v>
      </c>
      <c r="L3625" t="s">
        <v>1658</v>
      </c>
      <c r="M3625" s="86">
        <v>40481</v>
      </c>
    </row>
    <row r="3626" spans="1:13" x14ac:dyDescent="0.2">
      <c r="A3626">
        <v>20322</v>
      </c>
      <c r="B3626" s="86">
        <v>39992</v>
      </c>
      <c r="C3626" t="s">
        <v>1671</v>
      </c>
      <c r="D3626">
        <v>46</v>
      </c>
      <c r="E3626">
        <v>160.27000000000001</v>
      </c>
      <c r="F3626" t="s">
        <v>1660</v>
      </c>
      <c r="G3626">
        <v>5.47</v>
      </c>
      <c r="H3626" t="s">
        <v>1654</v>
      </c>
      <c r="I3626" t="s">
        <v>1676</v>
      </c>
      <c r="J3626" t="s">
        <v>1668</v>
      </c>
      <c r="K3626" t="s">
        <v>1682</v>
      </c>
      <c r="L3626" t="s">
        <v>1658</v>
      </c>
      <c r="M3626" s="86">
        <v>39994</v>
      </c>
    </row>
    <row r="3627" spans="1:13" x14ac:dyDescent="0.2">
      <c r="A3627">
        <v>11428</v>
      </c>
      <c r="B3627" s="86">
        <v>40929</v>
      </c>
      <c r="C3627" t="s">
        <v>1675</v>
      </c>
      <c r="D3627">
        <v>16</v>
      </c>
      <c r="E3627">
        <v>1554.53</v>
      </c>
      <c r="F3627" t="s">
        <v>1660</v>
      </c>
      <c r="G3627">
        <v>19.989999999999998</v>
      </c>
      <c r="H3627" t="s">
        <v>1661</v>
      </c>
      <c r="I3627" t="s">
        <v>1662</v>
      </c>
      <c r="J3627" t="s">
        <v>1668</v>
      </c>
      <c r="K3627" t="s">
        <v>1696</v>
      </c>
      <c r="L3627" t="s">
        <v>1658</v>
      </c>
      <c r="M3627" s="86">
        <v>40929</v>
      </c>
    </row>
    <row r="3628" spans="1:13" x14ac:dyDescent="0.2">
      <c r="A3628">
        <v>18336</v>
      </c>
      <c r="B3628" s="86">
        <v>39927</v>
      </c>
      <c r="C3628" t="s">
        <v>1666</v>
      </c>
      <c r="D3628">
        <v>1</v>
      </c>
      <c r="E3628">
        <v>7.96</v>
      </c>
      <c r="F3628" t="s">
        <v>1653</v>
      </c>
      <c r="G3628">
        <v>0.7</v>
      </c>
      <c r="H3628" t="s">
        <v>1681</v>
      </c>
      <c r="I3628" t="s">
        <v>1655</v>
      </c>
      <c r="J3628" t="s">
        <v>1668</v>
      </c>
      <c r="K3628" t="s">
        <v>1669</v>
      </c>
      <c r="L3628" t="s">
        <v>1670</v>
      </c>
      <c r="M3628" s="86">
        <v>39927</v>
      </c>
    </row>
    <row r="3629" spans="1:13" x14ac:dyDescent="0.2">
      <c r="A3629">
        <v>15205</v>
      </c>
      <c r="B3629" s="86">
        <v>40619</v>
      </c>
      <c r="C3629" t="s">
        <v>1671</v>
      </c>
      <c r="D3629">
        <v>42</v>
      </c>
      <c r="E3629">
        <v>1753.51</v>
      </c>
      <c r="F3629" t="s">
        <v>1660</v>
      </c>
      <c r="G3629">
        <v>9.1999999999999993</v>
      </c>
      <c r="H3629" t="s">
        <v>1678</v>
      </c>
      <c r="I3629" t="s">
        <v>1667</v>
      </c>
      <c r="J3629" t="s">
        <v>1656</v>
      </c>
      <c r="K3629" t="s">
        <v>1657</v>
      </c>
      <c r="L3629" t="s">
        <v>1670</v>
      </c>
      <c r="M3629" s="86">
        <v>40620</v>
      </c>
    </row>
    <row r="3630" spans="1:13" x14ac:dyDescent="0.2">
      <c r="A3630">
        <v>19394</v>
      </c>
      <c r="B3630" s="86">
        <v>41268</v>
      </c>
      <c r="C3630" t="s">
        <v>1675</v>
      </c>
      <c r="D3630">
        <v>5</v>
      </c>
      <c r="E3630">
        <v>539.20600000000002</v>
      </c>
      <c r="F3630" t="s">
        <v>1660</v>
      </c>
      <c r="G3630">
        <v>8.8000000000000007</v>
      </c>
      <c r="H3630" t="s">
        <v>1661</v>
      </c>
      <c r="I3630" t="s">
        <v>1667</v>
      </c>
      <c r="J3630" t="s">
        <v>1663</v>
      </c>
      <c r="K3630" t="s">
        <v>1664</v>
      </c>
      <c r="L3630" t="s">
        <v>1658</v>
      </c>
      <c r="M3630" s="86">
        <v>41271</v>
      </c>
    </row>
    <row r="3631" spans="1:13" x14ac:dyDescent="0.2">
      <c r="A3631">
        <v>12642</v>
      </c>
      <c r="B3631" s="86">
        <v>39930</v>
      </c>
      <c r="C3631" t="s">
        <v>1671</v>
      </c>
      <c r="D3631">
        <v>14</v>
      </c>
      <c r="E3631">
        <v>572.33000000000004</v>
      </c>
      <c r="F3631" t="s">
        <v>1660</v>
      </c>
      <c r="G3631">
        <v>7.12</v>
      </c>
      <c r="H3631" t="s">
        <v>1688</v>
      </c>
      <c r="I3631" t="s">
        <v>1676</v>
      </c>
      <c r="J3631" t="s">
        <v>1663</v>
      </c>
      <c r="K3631" t="s">
        <v>1677</v>
      </c>
      <c r="L3631" t="s">
        <v>1658</v>
      </c>
      <c r="M3631" s="86">
        <v>39932</v>
      </c>
    </row>
    <row r="3632" spans="1:13" x14ac:dyDescent="0.2">
      <c r="A3632">
        <v>3168</v>
      </c>
      <c r="B3632" s="86">
        <v>40937</v>
      </c>
      <c r="C3632" t="s">
        <v>1652</v>
      </c>
      <c r="D3632">
        <v>14</v>
      </c>
      <c r="E3632">
        <v>80.599999999999994</v>
      </c>
      <c r="F3632" t="s">
        <v>1660</v>
      </c>
      <c r="G3632">
        <v>3.96</v>
      </c>
      <c r="H3632" t="s">
        <v>1683</v>
      </c>
      <c r="I3632" t="s">
        <v>1676</v>
      </c>
      <c r="J3632" t="s">
        <v>1656</v>
      </c>
      <c r="K3632" t="s">
        <v>1657</v>
      </c>
      <c r="L3632" t="s">
        <v>1670</v>
      </c>
      <c r="M3632" s="86">
        <v>40942</v>
      </c>
    </row>
    <row r="3633" spans="1:13" x14ac:dyDescent="0.2">
      <c r="A3633">
        <v>28321</v>
      </c>
      <c r="B3633" s="86">
        <v>40391</v>
      </c>
      <c r="C3633" t="s">
        <v>1675</v>
      </c>
      <c r="D3633">
        <v>28</v>
      </c>
      <c r="E3633">
        <v>90.5</v>
      </c>
      <c r="F3633" t="s">
        <v>1660</v>
      </c>
      <c r="G3633">
        <v>0.99</v>
      </c>
      <c r="H3633" t="s">
        <v>1661</v>
      </c>
      <c r="I3633" t="s">
        <v>1655</v>
      </c>
      <c r="J3633" t="s">
        <v>1668</v>
      </c>
      <c r="K3633" t="s">
        <v>1697</v>
      </c>
      <c r="L3633" t="s">
        <v>1658</v>
      </c>
      <c r="M3633" s="86">
        <v>40391</v>
      </c>
    </row>
    <row r="3634" spans="1:13" x14ac:dyDescent="0.2">
      <c r="A3634">
        <v>44834</v>
      </c>
      <c r="B3634" s="86">
        <v>39923</v>
      </c>
      <c r="C3634" t="s">
        <v>1675</v>
      </c>
      <c r="D3634">
        <v>43</v>
      </c>
      <c r="E3634">
        <v>10984.05</v>
      </c>
      <c r="F3634" t="s">
        <v>1672</v>
      </c>
      <c r="G3634">
        <v>66.67</v>
      </c>
      <c r="H3634" t="s">
        <v>1654</v>
      </c>
      <c r="I3634" t="s">
        <v>1662</v>
      </c>
      <c r="J3634" t="s">
        <v>1656</v>
      </c>
      <c r="K3634" t="s">
        <v>1691</v>
      </c>
      <c r="L3634" t="s">
        <v>1698</v>
      </c>
      <c r="M3634" s="86">
        <v>39924</v>
      </c>
    </row>
    <row r="3635" spans="1:13" x14ac:dyDescent="0.2">
      <c r="A3635">
        <v>37250</v>
      </c>
      <c r="B3635" s="86">
        <v>40192</v>
      </c>
      <c r="C3635" t="s">
        <v>1659</v>
      </c>
      <c r="D3635">
        <v>13</v>
      </c>
      <c r="E3635">
        <v>473.46</v>
      </c>
      <c r="F3635" t="s">
        <v>1660</v>
      </c>
      <c r="G3635">
        <v>6.66</v>
      </c>
      <c r="H3635" t="s">
        <v>1654</v>
      </c>
      <c r="I3635" t="s">
        <v>1667</v>
      </c>
      <c r="J3635" t="s">
        <v>1668</v>
      </c>
      <c r="K3635" t="s">
        <v>1696</v>
      </c>
      <c r="L3635" t="s">
        <v>1658</v>
      </c>
      <c r="M3635" s="86">
        <v>40193</v>
      </c>
    </row>
    <row r="3636" spans="1:13" x14ac:dyDescent="0.2">
      <c r="A3636">
        <v>25248</v>
      </c>
      <c r="B3636" s="86">
        <v>40878</v>
      </c>
      <c r="C3636" t="s">
        <v>1675</v>
      </c>
      <c r="D3636">
        <v>26</v>
      </c>
      <c r="E3636">
        <v>1150.3</v>
      </c>
      <c r="F3636" t="s">
        <v>1660</v>
      </c>
      <c r="G3636">
        <v>5.81</v>
      </c>
      <c r="H3636" t="s">
        <v>1654</v>
      </c>
      <c r="I3636" t="s">
        <v>1662</v>
      </c>
      <c r="J3636" t="s">
        <v>1668</v>
      </c>
      <c r="K3636" t="s">
        <v>1679</v>
      </c>
      <c r="L3636" t="s">
        <v>1658</v>
      </c>
      <c r="M3636" s="86">
        <v>40879</v>
      </c>
    </row>
    <row r="3637" spans="1:13" x14ac:dyDescent="0.2">
      <c r="A3637">
        <v>42628</v>
      </c>
      <c r="B3637" s="86">
        <v>40668</v>
      </c>
      <c r="C3637" t="s">
        <v>1666</v>
      </c>
      <c r="D3637">
        <v>4</v>
      </c>
      <c r="E3637">
        <v>1199.336</v>
      </c>
      <c r="F3637" t="s">
        <v>1672</v>
      </c>
      <c r="G3637">
        <v>60</v>
      </c>
      <c r="H3637" t="s">
        <v>1654</v>
      </c>
      <c r="I3637" t="s">
        <v>1655</v>
      </c>
      <c r="J3637" t="s">
        <v>1656</v>
      </c>
      <c r="K3637" t="s">
        <v>1691</v>
      </c>
      <c r="L3637" t="s">
        <v>1674</v>
      </c>
      <c r="M3637" s="86">
        <v>40670</v>
      </c>
    </row>
    <row r="3638" spans="1:13" x14ac:dyDescent="0.2">
      <c r="A3638">
        <v>46177</v>
      </c>
      <c r="B3638" s="86">
        <v>40517</v>
      </c>
      <c r="C3638" t="s">
        <v>1652</v>
      </c>
      <c r="D3638">
        <v>13</v>
      </c>
      <c r="E3638">
        <v>11169.95</v>
      </c>
      <c r="F3638" t="s">
        <v>1660</v>
      </c>
      <c r="G3638">
        <v>19.989999999999998</v>
      </c>
      <c r="H3638" t="s">
        <v>1683</v>
      </c>
      <c r="I3638" t="s">
        <v>1667</v>
      </c>
      <c r="J3638" t="s">
        <v>1668</v>
      </c>
      <c r="K3638" t="s">
        <v>1682</v>
      </c>
      <c r="L3638" t="s">
        <v>1658</v>
      </c>
      <c r="M3638" s="86">
        <v>40517</v>
      </c>
    </row>
    <row r="3639" spans="1:13" x14ac:dyDescent="0.2">
      <c r="A3639">
        <v>52098</v>
      </c>
      <c r="B3639" s="86">
        <v>40247</v>
      </c>
      <c r="C3639" t="s">
        <v>1675</v>
      </c>
      <c r="D3639">
        <v>19</v>
      </c>
      <c r="E3639">
        <v>812.06</v>
      </c>
      <c r="F3639" t="s">
        <v>1660</v>
      </c>
      <c r="G3639">
        <v>10.55</v>
      </c>
      <c r="H3639" t="s">
        <v>1661</v>
      </c>
      <c r="I3639" t="s">
        <v>1667</v>
      </c>
      <c r="J3639" t="s">
        <v>1656</v>
      </c>
      <c r="K3639" t="s">
        <v>1673</v>
      </c>
      <c r="L3639" t="s">
        <v>1674</v>
      </c>
      <c r="M3639" s="86">
        <v>40247</v>
      </c>
    </row>
    <row r="3640" spans="1:13" x14ac:dyDescent="0.2">
      <c r="A3640">
        <v>1344</v>
      </c>
      <c r="B3640" s="86">
        <v>41014</v>
      </c>
      <c r="C3640" t="s">
        <v>1652</v>
      </c>
      <c r="D3640">
        <v>15</v>
      </c>
      <c r="E3640">
        <v>834.904</v>
      </c>
      <c r="F3640" t="s">
        <v>1660</v>
      </c>
      <c r="G3640">
        <v>5.26</v>
      </c>
      <c r="H3640" t="s">
        <v>1699</v>
      </c>
      <c r="I3640" t="s">
        <v>1667</v>
      </c>
      <c r="J3640" t="s">
        <v>1663</v>
      </c>
      <c r="K3640" t="s">
        <v>1664</v>
      </c>
      <c r="L3640" t="s">
        <v>1658</v>
      </c>
      <c r="M3640" s="86">
        <v>41021</v>
      </c>
    </row>
    <row r="3641" spans="1:13" x14ac:dyDescent="0.2">
      <c r="A3641">
        <v>11686</v>
      </c>
      <c r="B3641" s="86">
        <v>39840</v>
      </c>
      <c r="C3641" t="s">
        <v>1666</v>
      </c>
      <c r="D3641">
        <v>38</v>
      </c>
      <c r="E3641">
        <v>6121.1985000000004</v>
      </c>
      <c r="F3641" t="s">
        <v>1660</v>
      </c>
      <c r="G3641">
        <v>2.5</v>
      </c>
      <c r="H3641" t="s">
        <v>1661</v>
      </c>
      <c r="I3641" t="s">
        <v>1676</v>
      </c>
      <c r="J3641" t="s">
        <v>1663</v>
      </c>
      <c r="K3641" t="s">
        <v>1664</v>
      </c>
      <c r="L3641" t="s">
        <v>1658</v>
      </c>
      <c r="M3641" s="86">
        <v>39841</v>
      </c>
    </row>
    <row r="3642" spans="1:13" x14ac:dyDescent="0.2">
      <c r="A3642">
        <v>14791</v>
      </c>
      <c r="B3642" s="86">
        <v>40223</v>
      </c>
      <c r="C3642" t="s">
        <v>1675</v>
      </c>
      <c r="D3642">
        <v>29</v>
      </c>
      <c r="E3642">
        <v>1576.223</v>
      </c>
      <c r="F3642" t="s">
        <v>1660</v>
      </c>
      <c r="G3642">
        <v>3.99</v>
      </c>
      <c r="H3642" t="s">
        <v>1661</v>
      </c>
      <c r="I3642" t="s">
        <v>1655</v>
      </c>
      <c r="J3642" t="s">
        <v>1663</v>
      </c>
      <c r="K3642" t="s">
        <v>1664</v>
      </c>
      <c r="L3642" t="s">
        <v>1658</v>
      </c>
      <c r="M3642" s="86">
        <v>40224</v>
      </c>
    </row>
    <row r="3643" spans="1:13" x14ac:dyDescent="0.2">
      <c r="A3643">
        <v>16193</v>
      </c>
      <c r="B3643" s="86">
        <v>41008</v>
      </c>
      <c r="C3643" t="s">
        <v>1666</v>
      </c>
      <c r="D3643">
        <v>8</v>
      </c>
      <c r="E3643">
        <v>300.2</v>
      </c>
      <c r="F3643" t="s">
        <v>1660</v>
      </c>
      <c r="G3643">
        <v>8.2200000000000006</v>
      </c>
      <c r="H3643" t="s">
        <v>1678</v>
      </c>
      <c r="I3643" t="s">
        <v>1667</v>
      </c>
      <c r="J3643" t="s">
        <v>1668</v>
      </c>
      <c r="K3643" t="s">
        <v>1694</v>
      </c>
      <c r="L3643" t="s">
        <v>1658</v>
      </c>
      <c r="M3643" s="86">
        <v>41010</v>
      </c>
    </row>
    <row r="3644" spans="1:13" x14ac:dyDescent="0.2">
      <c r="A3644">
        <v>58435</v>
      </c>
      <c r="B3644" s="86">
        <v>41036</v>
      </c>
      <c r="C3644" t="s">
        <v>1652</v>
      </c>
      <c r="D3644">
        <v>11</v>
      </c>
      <c r="E3644">
        <v>273.44</v>
      </c>
      <c r="F3644" t="s">
        <v>1660</v>
      </c>
      <c r="G3644">
        <v>15.1</v>
      </c>
      <c r="H3644" t="s">
        <v>1661</v>
      </c>
      <c r="I3644" t="s">
        <v>1676</v>
      </c>
      <c r="J3644" t="s">
        <v>1668</v>
      </c>
      <c r="K3644" t="s">
        <v>1682</v>
      </c>
      <c r="L3644" t="s">
        <v>1658</v>
      </c>
      <c r="M3644" s="86">
        <v>41038</v>
      </c>
    </row>
    <row r="3645" spans="1:13" x14ac:dyDescent="0.2">
      <c r="A3645">
        <v>39682</v>
      </c>
      <c r="B3645" s="86">
        <v>40491</v>
      </c>
      <c r="C3645" t="s">
        <v>1675</v>
      </c>
      <c r="D3645">
        <v>43</v>
      </c>
      <c r="E3645">
        <v>2337.89</v>
      </c>
      <c r="F3645" t="s">
        <v>1653</v>
      </c>
      <c r="G3645">
        <v>14.3</v>
      </c>
      <c r="H3645" t="s">
        <v>1685</v>
      </c>
      <c r="I3645" t="s">
        <v>1667</v>
      </c>
      <c r="J3645" t="s">
        <v>1668</v>
      </c>
      <c r="K3645" t="s">
        <v>1679</v>
      </c>
      <c r="L3645" t="s">
        <v>1658</v>
      </c>
      <c r="M3645" s="86">
        <v>40493</v>
      </c>
    </row>
    <row r="3646" spans="1:13" x14ac:dyDescent="0.2">
      <c r="A3646">
        <v>16036</v>
      </c>
      <c r="B3646" s="86">
        <v>40913</v>
      </c>
      <c r="C3646" t="s">
        <v>1675</v>
      </c>
      <c r="D3646">
        <v>33</v>
      </c>
      <c r="E3646">
        <v>550.92999999999995</v>
      </c>
      <c r="F3646" t="s">
        <v>1660</v>
      </c>
      <c r="G3646">
        <v>9.4700000000000006</v>
      </c>
      <c r="H3646" t="s">
        <v>1683</v>
      </c>
      <c r="I3646" t="s">
        <v>1667</v>
      </c>
      <c r="J3646" t="s">
        <v>1668</v>
      </c>
      <c r="K3646" t="s">
        <v>1694</v>
      </c>
      <c r="L3646" t="s">
        <v>1658</v>
      </c>
      <c r="M3646" s="86">
        <v>40914</v>
      </c>
    </row>
    <row r="3647" spans="1:13" x14ac:dyDescent="0.2">
      <c r="A3647">
        <v>1058</v>
      </c>
      <c r="B3647" s="86">
        <v>40293</v>
      </c>
      <c r="C3647" t="s">
        <v>1675</v>
      </c>
      <c r="D3647">
        <v>3</v>
      </c>
      <c r="E3647">
        <v>469.43799999999999</v>
      </c>
      <c r="F3647" t="s">
        <v>1660</v>
      </c>
      <c r="G3647">
        <v>8.99</v>
      </c>
      <c r="H3647" t="s">
        <v>1693</v>
      </c>
      <c r="I3647" t="s">
        <v>1662</v>
      </c>
      <c r="J3647" t="s">
        <v>1663</v>
      </c>
      <c r="K3647" t="s">
        <v>1664</v>
      </c>
      <c r="L3647" t="s">
        <v>1658</v>
      </c>
      <c r="M3647" s="86">
        <v>40294</v>
      </c>
    </row>
    <row r="3648" spans="1:13" x14ac:dyDescent="0.2">
      <c r="A3648">
        <v>8257</v>
      </c>
      <c r="B3648" s="86">
        <v>39894</v>
      </c>
      <c r="C3648" t="s">
        <v>1652</v>
      </c>
      <c r="D3648">
        <v>5</v>
      </c>
      <c r="E3648">
        <v>7486.09</v>
      </c>
      <c r="F3648" t="s">
        <v>1672</v>
      </c>
      <c r="G3648">
        <v>29.7</v>
      </c>
      <c r="H3648" t="s">
        <v>1692</v>
      </c>
      <c r="I3648" t="s">
        <v>1655</v>
      </c>
      <c r="J3648" t="s">
        <v>1663</v>
      </c>
      <c r="K3648" t="s">
        <v>1695</v>
      </c>
      <c r="L3648" t="s">
        <v>1674</v>
      </c>
      <c r="M3648" s="86">
        <v>39894</v>
      </c>
    </row>
    <row r="3649" spans="1:13" x14ac:dyDescent="0.2">
      <c r="A3649">
        <v>6148</v>
      </c>
      <c r="B3649" s="86">
        <v>40901</v>
      </c>
      <c r="C3649" t="s">
        <v>1675</v>
      </c>
      <c r="D3649">
        <v>18</v>
      </c>
      <c r="E3649">
        <v>389.52</v>
      </c>
      <c r="F3649" t="s">
        <v>1653</v>
      </c>
      <c r="G3649">
        <v>6.68</v>
      </c>
      <c r="H3649" t="s">
        <v>1683</v>
      </c>
      <c r="I3649" t="s">
        <v>1662</v>
      </c>
      <c r="J3649" t="s">
        <v>1656</v>
      </c>
      <c r="K3649" t="s">
        <v>1657</v>
      </c>
      <c r="L3649" t="s">
        <v>1658</v>
      </c>
      <c r="M3649" s="86">
        <v>40902</v>
      </c>
    </row>
    <row r="3650" spans="1:13" x14ac:dyDescent="0.2">
      <c r="A3650">
        <v>6788</v>
      </c>
      <c r="B3650" s="86">
        <v>40759</v>
      </c>
      <c r="C3650" t="s">
        <v>1666</v>
      </c>
      <c r="D3650">
        <v>6</v>
      </c>
      <c r="E3650">
        <v>11.15</v>
      </c>
      <c r="F3650" t="s">
        <v>1660</v>
      </c>
      <c r="G3650">
        <v>0.75</v>
      </c>
      <c r="H3650" t="s">
        <v>1681</v>
      </c>
      <c r="I3650" t="s">
        <v>1662</v>
      </c>
      <c r="J3650" t="s">
        <v>1668</v>
      </c>
      <c r="K3650" t="s">
        <v>1700</v>
      </c>
      <c r="L3650" t="s">
        <v>1670</v>
      </c>
      <c r="M3650" s="86">
        <v>40760</v>
      </c>
    </row>
    <row r="3651" spans="1:13" x14ac:dyDescent="0.2">
      <c r="A3651">
        <v>38656</v>
      </c>
      <c r="B3651" s="86">
        <v>41131</v>
      </c>
      <c r="C3651" t="s">
        <v>1652</v>
      </c>
      <c r="D3651">
        <v>41</v>
      </c>
      <c r="E3651">
        <v>162.51</v>
      </c>
      <c r="F3651" t="s">
        <v>1660</v>
      </c>
      <c r="G3651">
        <v>5.34</v>
      </c>
      <c r="H3651" t="s">
        <v>1661</v>
      </c>
      <c r="I3651" t="s">
        <v>1655</v>
      </c>
      <c r="J3651" t="s">
        <v>1668</v>
      </c>
      <c r="K3651" t="s">
        <v>1682</v>
      </c>
      <c r="L3651" t="s">
        <v>1658</v>
      </c>
      <c r="M3651" s="86">
        <v>41138</v>
      </c>
    </row>
    <row r="3652" spans="1:13" x14ac:dyDescent="0.2">
      <c r="A3652">
        <v>15303</v>
      </c>
      <c r="B3652" s="86">
        <v>40434</v>
      </c>
      <c r="C3652" t="s">
        <v>1671</v>
      </c>
      <c r="D3652">
        <v>18</v>
      </c>
      <c r="E3652">
        <v>526.45000000000005</v>
      </c>
      <c r="F3652" t="s">
        <v>1660</v>
      </c>
      <c r="G3652">
        <v>8.99</v>
      </c>
      <c r="H3652" t="s">
        <v>1654</v>
      </c>
      <c r="I3652" t="s">
        <v>1676</v>
      </c>
      <c r="J3652" t="s">
        <v>1663</v>
      </c>
      <c r="K3652" t="s">
        <v>1677</v>
      </c>
      <c r="L3652" t="s">
        <v>1680</v>
      </c>
      <c r="M3652" s="86">
        <v>40436</v>
      </c>
    </row>
    <row r="3653" spans="1:13" x14ac:dyDescent="0.2">
      <c r="A3653">
        <v>52194</v>
      </c>
      <c r="B3653" s="86">
        <v>40523</v>
      </c>
      <c r="C3653" t="s">
        <v>1671</v>
      </c>
      <c r="D3653">
        <v>12</v>
      </c>
      <c r="E3653">
        <v>1551.34</v>
      </c>
      <c r="F3653" t="s">
        <v>1672</v>
      </c>
      <c r="G3653">
        <v>78.64</v>
      </c>
      <c r="H3653" t="s">
        <v>1683</v>
      </c>
      <c r="I3653" t="s">
        <v>1676</v>
      </c>
      <c r="J3653" t="s">
        <v>1656</v>
      </c>
      <c r="K3653" t="s">
        <v>1701</v>
      </c>
      <c r="L3653" t="s">
        <v>1698</v>
      </c>
      <c r="M3653" s="86">
        <v>40524</v>
      </c>
    </row>
    <row r="3654" spans="1:13" x14ac:dyDescent="0.2">
      <c r="A3654">
        <v>47877</v>
      </c>
      <c r="B3654" s="86">
        <v>40053</v>
      </c>
      <c r="C3654" t="s">
        <v>1675</v>
      </c>
      <c r="D3654">
        <v>16</v>
      </c>
      <c r="E3654">
        <v>273.36</v>
      </c>
      <c r="F3654" t="s">
        <v>1660</v>
      </c>
      <c r="G3654">
        <v>3.26</v>
      </c>
      <c r="H3654" t="s">
        <v>1654</v>
      </c>
      <c r="I3654" t="s">
        <v>1676</v>
      </c>
      <c r="J3654" t="s">
        <v>1668</v>
      </c>
      <c r="K3654" t="s">
        <v>1684</v>
      </c>
      <c r="L3654" t="s">
        <v>1680</v>
      </c>
      <c r="M3654" s="86">
        <v>40056</v>
      </c>
    </row>
    <row r="3655" spans="1:13" x14ac:dyDescent="0.2">
      <c r="A3655">
        <v>46050</v>
      </c>
      <c r="B3655" s="86">
        <v>40182</v>
      </c>
      <c r="C3655" t="s">
        <v>1659</v>
      </c>
      <c r="D3655">
        <v>48</v>
      </c>
      <c r="E3655">
        <v>4813.67</v>
      </c>
      <c r="F3655" t="s">
        <v>1653</v>
      </c>
      <c r="G3655">
        <v>19.989999999999998</v>
      </c>
      <c r="H3655" t="s">
        <v>1661</v>
      </c>
      <c r="I3655" t="s">
        <v>1676</v>
      </c>
      <c r="J3655" t="s">
        <v>1668</v>
      </c>
      <c r="K3655" t="s">
        <v>1694</v>
      </c>
      <c r="L3655" t="s">
        <v>1658</v>
      </c>
      <c r="M3655" s="86">
        <v>40185</v>
      </c>
    </row>
    <row r="3656" spans="1:13" x14ac:dyDescent="0.2">
      <c r="A3656">
        <v>59809</v>
      </c>
      <c r="B3656" s="86">
        <v>40610</v>
      </c>
      <c r="C3656" t="s">
        <v>1666</v>
      </c>
      <c r="D3656">
        <v>16</v>
      </c>
      <c r="E3656">
        <v>506.84</v>
      </c>
      <c r="F3656" t="s">
        <v>1660</v>
      </c>
      <c r="G3656">
        <v>6.5</v>
      </c>
      <c r="H3656" t="s">
        <v>1688</v>
      </c>
      <c r="I3656" t="s">
        <v>1676</v>
      </c>
      <c r="J3656" t="s">
        <v>1663</v>
      </c>
      <c r="K3656" t="s">
        <v>1677</v>
      </c>
      <c r="L3656" t="s">
        <v>1658</v>
      </c>
      <c r="M3656" s="86">
        <v>40611</v>
      </c>
    </row>
    <row r="3657" spans="1:13" x14ac:dyDescent="0.2">
      <c r="A3657">
        <v>34211</v>
      </c>
      <c r="B3657" s="86">
        <v>40952</v>
      </c>
      <c r="C3657" t="s">
        <v>1666</v>
      </c>
      <c r="D3657">
        <v>15</v>
      </c>
      <c r="E3657">
        <v>136.49</v>
      </c>
      <c r="F3657" t="s">
        <v>1660</v>
      </c>
      <c r="G3657">
        <v>1.0900000000000001</v>
      </c>
      <c r="H3657" t="s">
        <v>1661</v>
      </c>
      <c r="I3657" t="s">
        <v>1662</v>
      </c>
      <c r="J3657" t="s">
        <v>1668</v>
      </c>
      <c r="K3657" t="s">
        <v>1669</v>
      </c>
      <c r="L3657" t="s">
        <v>1670</v>
      </c>
      <c r="M3657" s="86">
        <v>40955</v>
      </c>
    </row>
    <row r="3658" spans="1:13" x14ac:dyDescent="0.2">
      <c r="A3658">
        <v>55360</v>
      </c>
      <c r="B3658" s="86">
        <v>39835</v>
      </c>
      <c r="C3658" t="s">
        <v>1675</v>
      </c>
      <c r="D3658">
        <v>39</v>
      </c>
      <c r="E3658">
        <v>8865.1</v>
      </c>
      <c r="F3658" t="s">
        <v>1672</v>
      </c>
      <c r="G3658">
        <v>29.1</v>
      </c>
      <c r="H3658" t="s">
        <v>1690</v>
      </c>
      <c r="I3658" t="s">
        <v>1662</v>
      </c>
      <c r="J3658" t="s">
        <v>1656</v>
      </c>
      <c r="K3658" t="s">
        <v>1691</v>
      </c>
      <c r="L3658" t="s">
        <v>1698</v>
      </c>
      <c r="M3658" s="86">
        <v>39836</v>
      </c>
    </row>
    <row r="3659" spans="1:13" x14ac:dyDescent="0.2">
      <c r="A3659">
        <v>19042</v>
      </c>
      <c r="B3659" s="86">
        <v>39873</v>
      </c>
      <c r="C3659" t="s">
        <v>1671</v>
      </c>
      <c r="D3659">
        <v>8</v>
      </c>
      <c r="E3659">
        <v>327.61</v>
      </c>
      <c r="F3659" t="s">
        <v>1660</v>
      </c>
      <c r="G3659">
        <v>7.47</v>
      </c>
      <c r="H3659" t="s">
        <v>1689</v>
      </c>
      <c r="I3659" t="s">
        <v>1667</v>
      </c>
      <c r="J3659" t="s">
        <v>1668</v>
      </c>
      <c r="K3659" t="s">
        <v>1682</v>
      </c>
      <c r="L3659" t="s">
        <v>1658</v>
      </c>
      <c r="M3659" s="86">
        <v>39874</v>
      </c>
    </row>
    <row r="3660" spans="1:13" x14ac:dyDescent="0.2">
      <c r="A3660">
        <v>24899</v>
      </c>
      <c r="B3660" s="86">
        <v>40775</v>
      </c>
      <c r="C3660" t="s">
        <v>1666</v>
      </c>
      <c r="D3660">
        <v>37</v>
      </c>
      <c r="E3660">
        <v>252.99</v>
      </c>
      <c r="F3660" t="s">
        <v>1660</v>
      </c>
      <c r="G3660">
        <v>2.35</v>
      </c>
      <c r="H3660" t="s">
        <v>1690</v>
      </c>
      <c r="I3660" t="s">
        <v>1676</v>
      </c>
      <c r="J3660" t="s">
        <v>1668</v>
      </c>
      <c r="K3660" t="s">
        <v>1669</v>
      </c>
      <c r="L3660" t="s">
        <v>1670</v>
      </c>
      <c r="M3660" s="86">
        <v>40777</v>
      </c>
    </row>
    <row r="3661" spans="1:13" x14ac:dyDescent="0.2">
      <c r="A3661">
        <v>9092</v>
      </c>
      <c r="B3661" s="86">
        <v>40018</v>
      </c>
      <c r="C3661" t="s">
        <v>1666</v>
      </c>
      <c r="D3661">
        <v>8</v>
      </c>
      <c r="E3661">
        <v>599.20749999999998</v>
      </c>
      <c r="F3661" t="s">
        <v>1660</v>
      </c>
      <c r="G3661">
        <v>4.9000000000000004</v>
      </c>
      <c r="H3661" t="s">
        <v>1681</v>
      </c>
      <c r="I3661" t="s">
        <v>1667</v>
      </c>
      <c r="J3661" t="s">
        <v>1663</v>
      </c>
      <c r="K3661" t="s">
        <v>1664</v>
      </c>
      <c r="L3661" t="s">
        <v>1658</v>
      </c>
      <c r="M3661" s="86">
        <v>40019</v>
      </c>
    </row>
    <row r="3662" spans="1:13" x14ac:dyDescent="0.2">
      <c r="A3662">
        <v>5984</v>
      </c>
      <c r="B3662" s="86">
        <v>39981</v>
      </c>
      <c r="C3662" t="s">
        <v>1652</v>
      </c>
      <c r="D3662">
        <v>11</v>
      </c>
      <c r="E3662">
        <v>96.68</v>
      </c>
      <c r="F3662" t="s">
        <v>1660</v>
      </c>
      <c r="G3662">
        <v>4.95</v>
      </c>
      <c r="H3662" t="s">
        <v>1681</v>
      </c>
      <c r="I3662" t="s">
        <v>1655</v>
      </c>
      <c r="J3662" t="s">
        <v>1656</v>
      </c>
      <c r="K3662" t="s">
        <v>1657</v>
      </c>
      <c r="L3662" t="s">
        <v>1658</v>
      </c>
      <c r="M3662" s="86">
        <v>39983</v>
      </c>
    </row>
    <row r="3663" spans="1:13" x14ac:dyDescent="0.2">
      <c r="A3663">
        <v>28033</v>
      </c>
      <c r="B3663" s="86">
        <v>40435</v>
      </c>
      <c r="C3663" t="s">
        <v>1659</v>
      </c>
      <c r="D3663">
        <v>37</v>
      </c>
      <c r="E3663">
        <v>7834.77</v>
      </c>
      <c r="F3663" t="s">
        <v>1672</v>
      </c>
      <c r="G3663">
        <v>64.2</v>
      </c>
      <c r="H3663" t="s">
        <v>1661</v>
      </c>
      <c r="I3663" t="s">
        <v>1667</v>
      </c>
      <c r="J3663" t="s">
        <v>1656</v>
      </c>
      <c r="K3663" t="s">
        <v>1673</v>
      </c>
      <c r="L3663" t="s">
        <v>1674</v>
      </c>
      <c r="M3663" s="86">
        <v>40437</v>
      </c>
    </row>
    <row r="3664" spans="1:13" x14ac:dyDescent="0.2">
      <c r="A3664">
        <v>44834</v>
      </c>
      <c r="B3664" s="86">
        <v>39923</v>
      </c>
      <c r="C3664" t="s">
        <v>1675</v>
      </c>
      <c r="D3664">
        <v>13</v>
      </c>
      <c r="E3664">
        <v>248.76</v>
      </c>
      <c r="F3664" t="s">
        <v>1653</v>
      </c>
      <c r="G3664">
        <v>5.77</v>
      </c>
      <c r="H3664" t="s">
        <v>1654</v>
      </c>
      <c r="I3664" t="s">
        <v>1662</v>
      </c>
      <c r="J3664" t="s">
        <v>1668</v>
      </c>
      <c r="K3664" t="s">
        <v>1679</v>
      </c>
      <c r="L3664" t="s">
        <v>1658</v>
      </c>
      <c r="M3664" s="86">
        <v>39923</v>
      </c>
    </row>
    <row r="3665" spans="1:13" x14ac:dyDescent="0.2">
      <c r="A3665">
        <v>6406</v>
      </c>
      <c r="B3665" s="86">
        <v>40039</v>
      </c>
      <c r="C3665" t="s">
        <v>1671</v>
      </c>
      <c r="D3665">
        <v>43</v>
      </c>
      <c r="E3665">
        <v>92.63</v>
      </c>
      <c r="F3665" t="s">
        <v>1660</v>
      </c>
      <c r="G3665">
        <v>2.56</v>
      </c>
      <c r="H3665" t="s">
        <v>1690</v>
      </c>
      <c r="I3665" t="s">
        <v>1676</v>
      </c>
      <c r="J3665" t="s">
        <v>1668</v>
      </c>
      <c r="K3665" t="s">
        <v>1684</v>
      </c>
      <c r="L3665" t="s">
        <v>1680</v>
      </c>
      <c r="M3665" s="86">
        <v>40041</v>
      </c>
    </row>
    <row r="3666" spans="1:13" x14ac:dyDescent="0.2">
      <c r="A3666">
        <v>24326</v>
      </c>
      <c r="B3666" s="86">
        <v>40815</v>
      </c>
      <c r="C3666" t="s">
        <v>1671</v>
      </c>
      <c r="D3666">
        <v>37</v>
      </c>
      <c r="E3666">
        <v>1596.86</v>
      </c>
      <c r="F3666" t="s">
        <v>1660</v>
      </c>
      <c r="G3666">
        <v>3.5</v>
      </c>
      <c r="H3666" t="s">
        <v>1688</v>
      </c>
      <c r="I3666" t="s">
        <v>1667</v>
      </c>
      <c r="J3666" t="s">
        <v>1668</v>
      </c>
      <c r="K3666" t="s">
        <v>1702</v>
      </c>
      <c r="L3666" t="s">
        <v>1658</v>
      </c>
      <c r="M3666" s="86">
        <v>40817</v>
      </c>
    </row>
    <row r="3667" spans="1:13" x14ac:dyDescent="0.2">
      <c r="A3667">
        <v>23616</v>
      </c>
      <c r="B3667" s="86">
        <v>41149</v>
      </c>
      <c r="C3667" t="s">
        <v>1666</v>
      </c>
      <c r="D3667">
        <v>47</v>
      </c>
      <c r="E3667">
        <v>9262.35</v>
      </c>
      <c r="F3667" t="s">
        <v>1660</v>
      </c>
      <c r="G3667">
        <v>24.49</v>
      </c>
      <c r="H3667" t="s">
        <v>1661</v>
      </c>
      <c r="I3667" t="s">
        <v>1676</v>
      </c>
      <c r="J3667" t="s">
        <v>1663</v>
      </c>
      <c r="K3667" t="s">
        <v>1686</v>
      </c>
      <c r="L3667" t="s">
        <v>1687</v>
      </c>
      <c r="M3667" s="86">
        <v>41149</v>
      </c>
    </row>
    <row r="3668" spans="1:13" x14ac:dyDescent="0.2">
      <c r="A3668">
        <v>56834</v>
      </c>
      <c r="B3668" s="86">
        <v>40664</v>
      </c>
      <c r="C3668" t="s">
        <v>1659</v>
      </c>
      <c r="D3668">
        <v>33</v>
      </c>
      <c r="E3668">
        <v>205.52</v>
      </c>
      <c r="F3668" t="s">
        <v>1660</v>
      </c>
      <c r="G3668">
        <v>7.03</v>
      </c>
      <c r="H3668" t="s">
        <v>1685</v>
      </c>
      <c r="I3668" t="s">
        <v>1667</v>
      </c>
      <c r="J3668" t="s">
        <v>1668</v>
      </c>
      <c r="K3668" t="s">
        <v>1679</v>
      </c>
      <c r="L3668" t="s">
        <v>1658</v>
      </c>
      <c r="M3668" s="86">
        <v>40665</v>
      </c>
    </row>
    <row r="3669" spans="1:13" x14ac:dyDescent="0.2">
      <c r="A3669">
        <v>57507</v>
      </c>
      <c r="B3669" s="86">
        <v>39990</v>
      </c>
      <c r="C3669" t="s">
        <v>1671</v>
      </c>
      <c r="D3669">
        <v>10</v>
      </c>
      <c r="E3669">
        <v>155.44999999999999</v>
      </c>
      <c r="F3669" t="s">
        <v>1660</v>
      </c>
      <c r="G3669">
        <v>8.4</v>
      </c>
      <c r="H3669" t="s">
        <v>1690</v>
      </c>
      <c r="I3669" t="s">
        <v>1667</v>
      </c>
      <c r="J3669" t="s">
        <v>1668</v>
      </c>
      <c r="K3669" t="s">
        <v>1682</v>
      </c>
      <c r="L3669" t="s">
        <v>1658</v>
      </c>
      <c r="M3669" s="86">
        <v>39993</v>
      </c>
    </row>
    <row r="3670" spans="1:13" x14ac:dyDescent="0.2">
      <c r="A3670">
        <v>26341</v>
      </c>
      <c r="B3670" s="86">
        <v>40387</v>
      </c>
      <c r="C3670" t="s">
        <v>1671</v>
      </c>
      <c r="D3670">
        <v>8</v>
      </c>
      <c r="E3670">
        <v>1095.27</v>
      </c>
      <c r="F3670" t="s">
        <v>1672</v>
      </c>
      <c r="G3670">
        <v>51.94</v>
      </c>
      <c r="H3670" t="s">
        <v>1683</v>
      </c>
      <c r="I3670" t="s">
        <v>1667</v>
      </c>
      <c r="J3670" t="s">
        <v>1656</v>
      </c>
      <c r="K3670" t="s">
        <v>1691</v>
      </c>
      <c r="L3670" t="s">
        <v>1698</v>
      </c>
      <c r="M3670" s="86">
        <v>40389</v>
      </c>
    </row>
    <row r="3671" spans="1:13" x14ac:dyDescent="0.2">
      <c r="A3671">
        <v>17858</v>
      </c>
      <c r="B3671" s="86">
        <v>40446</v>
      </c>
      <c r="C3671" t="s">
        <v>1675</v>
      </c>
      <c r="D3671">
        <v>21</v>
      </c>
      <c r="E3671">
        <v>187.14</v>
      </c>
      <c r="F3671" t="s">
        <v>1660</v>
      </c>
      <c r="G3671">
        <v>1.99</v>
      </c>
      <c r="H3671" t="s">
        <v>1661</v>
      </c>
      <c r="I3671" t="s">
        <v>1655</v>
      </c>
      <c r="J3671" t="s">
        <v>1663</v>
      </c>
      <c r="K3671" t="s">
        <v>1677</v>
      </c>
      <c r="L3671" t="s">
        <v>1680</v>
      </c>
      <c r="M3671" s="86">
        <v>40448</v>
      </c>
    </row>
    <row r="3672" spans="1:13" x14ac:dyDescent="0.2">
      <c r="A3672">
        <v>49989</v>
      </c>
      <c r="B3672" s="86">
        <v>40294</v>
      </c>
      <c r="C3672" t="s">
        <v>1666</v>
      </c>
      <c r="D3672">
        <v>6</v>
      </c>
      <c r="E3672">
        <v>1854.94</v>
      </c>
      <c r="F3672" t="s">
        <v>1660</v>
      </c>
      <c r="G3672">
        <v>7.18</v>
      </c>
      <c r="H3672" t="s">
        <v>1661</v>
      </c>
      <c r="I3672" t="s">
        <v>1662</v>
      </c>
      <c r="J3672" t="s">
        <v>1663</v>
      </c>
      <c r="K3672" t="s">
        <v>1677</v>
      </c>
      <c r="L3672" t="s">
        <v>1658</v>
      </c>
      <c r="M3672" s="86">
        <v>40295</v>
      </c>
    </row>
    <row r="3673" spans="1:13" x14ac:dyDescent="0.2">
      <c r="A3673">
        <v>38789</v>
      </c>
      <c r="B3673" s="86">
        <v>40496</v>
      </c>
      <c r="C3673" t="s">
        <v>1659</v>
      </c>
      <c r="D3673">
        <v>9</v>
      </c>
      <c r="E3673">
        <v>96.52</v>
      </c>
      <c r="F3673" t="s">
        <v>1660</v>
      </c>
      <c r="G3673">
        <v>5.16</v>
      </c>
      <c r="H3673" t="s">
        <v>1683</v>
      </c>
      <c r="I3673" t="s">
        <v>1662</v>
      </c>
      <c r="J3673" t="s">
        <v>1656</v>
      </c>
      <c r="K3673" t="s">
        <v>1657</v>
      </c>
      <c r="L3673" t="s">
        <v>1658</v>
      </c>
      <c r="M3673" s="86">
        <v>40497</v>
      </c>
    </row>
    <row r="3674" spans="1:13" x14ac:dyDescent="0.2">
      <c r="A3674">
        <v>15109</v>
      </c>
      <c r="B3674" s="86">
        <v>40526</v>
      </c>
      <c r="C3674" t="s">
        <v>1666</v>
      </c>
      <c r="D3674">
        <v>45</v>
      </c>
      <c r="E3674">
        <v>293.47000000000003</v>
      </c>
      <c r="F3674" t="s">
        <v>1660</v>
      </c>
      <c r="G3674">
        <v>8.4</v>
      </c>
      <c r="H3674" t="s">
        <v>1690</v>
      </c>
      <c r="I3674" t="s">
        <v>1676</v>
      </c>
      <c r="J3674" t="s">
        <v>1668</v>
      </c>
      <c r="K3674" t="s">
        <v>1679</v>
      </c>
      <c r="L3674" t="s">
        <v>1658</v>
      </c>
      <c r="M3674" s="86">
        <v>40528</v>
      </c>
    </row>
    <row r="3675" spans="1:13" x14ac:dyDescent="0.2">
      <c r="A3675">
        <v>47078</v>
      </c>
      <c r="B3675" s="86">
        <v>40287</v>
      </c>
      <c r="C3675" t="s">
        <v>1675</v>
      </c>
      <c r="D3675">
        <v>20</v>
      </c>
      <c r="E3675">
        <v>98.57</v>
      </c>
      <c r="F3675" t="s">
        <v>1660</v>
      </c>
      <c r="G3675">
        <v>5.0199999999999996</v>
      </c>
      <c r="H3675" t="s">
        <v>1693</v>
      </c>
      <c r="I3675" t="s">
        <v>1655</v>
      </c>
      <c r="J3675" t="s">
        <v>1668</v>
      </c>
      <c r="K3675" t="s">
        <v>1679</v>
      </c>
      <c r="L3675" t="s">
        <v>1658</v>
      </c>
      <c r="M3675" s="86">
        <v>40288</v>
      </c>
    </row>
    <row r="3676" spans="1:13" x14ac:dyDescent="0.2">
      <c r="A3676">
        <v>24128</v>
      </c>
      <c r="B3676" s="86">
        <v>40505</v>
      </c>
      <c r="C3676" t="s">
        <v>1659</v>
      </c>
      <c r="D3676">
        <v>13</v>
      </c>
      <c r="E3676">
        <v>270.63</v>
      </c>
      <c r="F3676" t="s">
        <v>1660</v>
      </c>
      <c r="G3676">
        <v>8.32</v>
      </c>
      <c r="H3676" t="s">
        <v>1678</v>
      </c>
      <c r="I3676" t="s">
        <v>1667</v>
      </c>
      <c r="J3676" t="s">
        <v>1668</v>
      </c>
      <c r="K3676" t="s">
        <v>1679</v>
      </c>
      <c r="L3676" t="s">
        <v>1670</v>
      </c>
      <c r="M3676" s="86">
        <v>40507</v>
      </c>
    </row>
    <row r="3677" spans="1:13" x14ac:dyDescent="0.2">
      <c r="A3677">
        <v>8515</v>
      </c>
      <c r="B3677" s="86">
        <v>40533</v>
      </c>
      <c r="C3677" t="s">
        <v>1671</v>
      </c>
      <c r="D3677">
        <v>33</v>
      </c>
      <c r="E3677">
        <v>729.92</v>
      </c>
      <c r="F3677" t="s">
        <v>1660</v>
      </c>
      <c r="G3677">
        <v>4</v>
      </c>
      <c r="H3677" t="s">
        <v>1654</v>
      </c>
      <c r="I3677" t="s">
        <v>1662</v>
      </c>
      <c r="J3677" t="s">
        <v>1663</v>
      </c>
      <c r="K3677" t="s">
        <v>1677</v>
      </c>
      <c r="L3677" t="s">
        <v>1658</v>
      </c>
      <c r="M3677" s="86">
        <v>40534</v>
      </c>
    </row>
    <row r="3678" spans="1:13" x14ac:dyDescent="0.2">
      <c r="A3678">
        <v>52130</v>
      </c>
      <c r="B3678" s="86">
        <v>41157</v>
      </c>
      <c r="C3678" t="s">
        <v>1652</v>
      </c>
      <c r="D3678">
        <v>36</v>
      </c>
      <c r="E3678">
        <v>1436.55</v>
      </c>
      <c r="F3678" t="s">
        <v>1660</v>
      </c>
      <c r="G3678">
        <v>18.98</v>
      </c>
      <c r="H3678" t="s">
        <v>1690</v>
      </c>
      <c r="I3678" t="s">
        <v>1655</v>
      </c>
      <c r="J3678" t="s">
        <v>1656</v>
      </c>
      <c r="K3678" t="s">
        <v>1657</v>
      </c>
      <c r="L3678" t="s">
        <v>1658</v>
      </c>
      <c r="M3678" s="86">
        <v>41159</v>
      </c>
    </row>
    <row r="3679" spans="1:13" x14ac:dyDescent="0.2">
      <c r="A3679">
        <v>33510</v>
      </c>
      <c r="B3679" s="86">
        <v>40879</v>
      </c>
      <c r="C3679" t="s">
        <v>1659</v>
      </c>
      <c r="D3679">
        <v>11</v>
      </c>
      <c r="E3679">
        <v>449.79</v>
      </c>
      <c r="F3679" t="s">
        <v>1660</v>
      </c>
      <c r="G3679">
        <v>17.48</v>
      </c>
      <c r="H3679" t="s">
        <v>1661</v>
      </c>
      <c r="I3679" t="s">
        <v>1667</v>
      </c>
      <c r="J3679" t="s">
        <v>1668</v>
      </c>
      <c r="K3679" t="s">
        <v>1679</v>
      </c>
      <c r="L3679" t="s">
        <v>1658</v>
      </c>
      <c r="M3679" s="86">
        <v>40879</v>
      </c>
    </row>
    <row r="3680" spans="1:13" x14ac:dyDescent="0.2">
      <c r="A3680">
        <v>39139</v>
      </c>
      <c r="B3680" s="86">
        <v>40495</v>
      </c>
      <c r="C3680" t="s">
        <v>1666</v>
      </c>
      <c r="D3680">
        <v>6</v>
      </c>
      <c r="E3680">
        <v>627.45299999999997</v>
      </c>
      <c r="F3680" t="s">
        <v>1660</v>
      </c>
      <c r="G3680">
        <v>8.08</v>
      </c>
      <c r="H3680" t="s">
        <v>1681</v>
      </c>
      <c r="I3680" t="s">
        <v>1676</v>
      </c>
      <c r="J3680" t="s">
        <v>1663</v>
      </c>
      <c r="K3680" t="s">
        <v>1664</v>
      </c>
      <c r="L3680" t="s">
        <v>1658</v>
      </c>
      <c r="M3680" s="86">
        <v>40495</v>
      </c>
    </row>
    <row r="3681" spans="1:13" x14ac:dyDescent="0.2">
      <c r="A3681">
        <v>18432</v>
      </c>
      <c r="B3681" s="86">
        <v>40614</v>
      </c>
      <c r="C3681" t="s">
        <v>1659</v>
      </c>
      <c r="D3681">
        <v>5</v>
      </c>
      <c r="E3681">
        <v>1374.67</v>
      </c>
      <c r="F3681" t="s">
        <v>1672</v>
      </c>
      <c r="G3681">
        <v>23.19</v>
      </c>
      <c r="H3681" t="s">
        <v>1692</v>
      </c>
      <c r="I3681" t="s">
        <v>1667</v>
      </c>
      <c r="J3681" t="s">
        <v>1668</v>
      </c>
      <c r="K3681" t="s">
        <v>1702</v>
      </c>
      <c r="L3681" t="s">
        <v>1674</v>
      </c>
      <c r="M3681" s="86">
        <v>40616</v>
      </c>
    </row>
    <row r="3682" spans="1:13" x14ac:dyDescent="0.2">
      <c r="A3682">
        <v>50626</v>
      </c>
      <c r="B3682" s="86">
        <v>40106</v>
      </c>
      <c r="C3682" t="s">
        <v>1675</v>
      </c>
      <c r="D3682">
        <v>18</v>
      </c>
      <c r="E3682">
        <v>3267.41</v>
      </c>
      <c r="F3682" t="s">
        <v>1672</v>
      </c>
      <c r="G3682">
        <v>35.89</v>
      </c>
      <c r="H3682" t="s">
        <v>1693</v>
      </c>
      <c r="I3682" t="s">
        <v>1655</v>
      </c>
      <c r="J3682" t="s">
        <v>1656</v>
      </c>
      <c r="K3682" t="s">
        <v>1701</v>
      </c>
      <c r="L3682" t="s">
        <v>1698</v>
      </c>
      <c r="M3682" s="86">
        <v>40107</v>
      </c>
    </row>
    <row r="3683" spans="1:13" x14ac:dyDescent="0.2">
      <c r="A3683">
        <v>27141</v>
      </c>
      <c r="B3683" s="86">
        <v>40213</v>
      </c>
      <c r="C3683" t="s">
        <v>1666</v>
      </c>
      <c r="D3683">
        <v>28</v>
      </c>
      <c r="E3683">
        <v>1645.51</v>
      </c>
      <c r="F3683" t="s">
        <v>1660</v>
      </c>
      <c r="G3683">
        <v>9.7100000000000009</v>
      </c>
      <c r="H3683" t="s">
        <v>1688</v>
      </c>
      <c r="I3683" t="s">
        <v>1667</v>
      </c>
      <c r="J3683" t="s">
        <v>1668</v>
      </c>
      <c r="K3683" t="s">
        <v>1694</v>
      </c>
      <c r="L3683" t="s">
        <v>1658</v>
      </c>
      <c r="M3683" s="86">
        <v>40214</v>
      </c>
    </row>
    <row r="3684" spans="1:13" x14ac:dyDescent="0.2">
      <c r="A3684">
        <v>21541</v>
      </c>
      <c r="B3684" s="86">
        <v>40094</v>
      </c>
      <c r="C3684" t="s">
        <v>1666</v>
      </c>
      <c r="D3684">
        <v>43</v>
      </c>
      <c r="E3684">
        <v>3044.7</v>
      </c>
      <c r="F3684" t="s">
        <v>1672</v>
      </c>
      <c r="G3684">
        <v>26.74</v>
      </c>
      <c r="H3684" t="s">
        <v>1681</v>
      </c>
      <c r="I3684" t="s">
        <v>1667</v>
      </c>
      <c r="J3684" t="s">
        <v>1656</v>
      </c>
      <c r="K3684" t="s">
        <v>1701</v>
      </c>
      <c r="L3684" t="s">
        <v>1698</v>
      </c>
      <c r="M3684" s="86">
        <v>40096</v>
      </c>
    </row>
    <row r="3685" spans="1:13" x14ac:dyDescent="0.2">
      <c r="A3685">
        <v>35302</v>
      </c>
      <c r="B3685" s="86">
        <v>40336</v>
      </c>
      <c r="C3685" t="s">
        <v>1675</v>
      </c>
      <c r="D3685">
        <v>6</v>
      </c>
      <c r="E3685">
        <v>188.44</v>
      </c>
      <c r="F3685" t="s">
        <v>1660</v>
      </c>
      <c r="G3685">
        <v>5.76</v>
      </c>
      <c r="H3685" t="s">
        <v>1683</v>
      </c>
      <c r="I3685" t="s">
        <v>1662</v>
      </c>
      <c r="J3685" t="s">
        <v>1668</v>
      </c>
      <c r="K3685" t="s">
        <v>1679</v>
      </c>
      <c r="L3685" t="s">
        <v>1658</v>
      </c>
      <c r="M3685" s="86">
        <v>40336</v>
      </c>
    </row>
    <row r="3686" spans="1:13" x14ac:dyDescent="0.2">
      <c r="A3686">
        <v>54950</v>
      </c>
      <c r="B3686" s="86">
        <v>40517</v>
      </c>
      <c r="C3686" t="s">
        <v>1659</v>
      </c>
      <c r="D3686">
        <v>26</v>
      </c>
      <c r="E3686">
        <v>174.58</v>
      </c>
      <c r="F3686" t="s">
        <v>1660</v>
      </c>
      <c r="G3686">
        <v>4.42</v>
      </c>
      <c r="H3686" t="s">
        <v>1661</v>
      </c>
      <c r="I3686" t="s">
        <v>1655</v>
      </c>
      <c r="J3686" t="s">
        <v>1668</v>
      </c>
      <c r="K3686" t="s">
        <v>1684</v>
      </c>
      <c r="L3686" t="s">
        <v>1680</v>
      </c>
      <c r="M3686" s="86">
        <v>40518</v>
      </c>
    </row>
    <row r="3687" spans="1:13" x14ac:dyDescent="0.2">
      <c r="A3687">
        <v>29761</v>
      </c>
      <c r="B3687" s="86">
        <v>41093</v>
      </c>
      <c r="C3687" t="s">
        <v>1675</v>
      </c>
      <c r="D3687">
        <v>48</v>
      </c>
      <c r="E3687">
        <v>1463.105</v>
      </c>
      <c r="F3687" t="s">
        <v>1660</v>
      </c>
      <c r="G3687">
        <v>1.25</v>
      </c>
      <c r="H3687" t="s">
        <v>1685</v>
      </c>
      <c r="I3687" t="s">
        <v>1667</v>
      </c>
      <c r="J3687" t="s">
        <v>1663</v>
      </c>
      <c r="K3687" t="s">
        <v>1664</v>
      </c>
      <c r="L3687" t="s">
        <v>1680</v>
      </c>
      <c r="M3687" s="86">
        <v>41094</v>
      </c>
    </row>
    <row r="3688" spans="1:13" x14ac:dyDescent="0.2">
      <c r="A3688">
        <v>28772</v>
      </c>
      <c r="B3688" s="86">
        <v>39850</v>
      </c>
      <c r="C3688" t="s">
        <v>1659</v>
      </c>
      <c r="D3688">
        <v>16</v>
      </c>
      <c r="E3688">
        <v>950.46400000000006</v>
      </c>
      <c r="F3688" t="s">
        <v>1660</v>
      </c>
      <c r="G3688">
        <v>69</v>
      </c>
      <c r="H3688" t="s">
        <v>1688</v>
      </c>
      <c r="I3688" t="s">
        <v>1662</v>
      </c>
      <c r="J3688" t="s">
        <v>1656</v>
      </c>
      <c r="K3688" t="s">
        <v>1691</v>
      </c>
      <c r="L3688" t="s">
        <v>1687</v>
      </c>
      <c r="M3688" s="86">
        <v>39851</v>
      </c>
    </row>
    <row r="3689" spans="1:13" x14ac:dyDescent="0.2">
      <c r="A3689">
        <v>52071</v>
      </c>
      <c r="B3689" s="86">
        <v>40874</v>
      </c>
      <c r="C3689" t="s">
        <v>1666</v>
      </c>
      <c r="D3689">
        <v>14</v>
      </c>
      <c r="E3689">
        <v>136.85</v>
      </c>
      <c r="F3689" t="s">
        <v>1660</v>
      </c>
      <c r="G3689">
        <v>5.6</v>
      </c>
      <c r="H3689" t="s">
        <v>1661</v>
      </c>
      <c r="I3689" t="s">
        <v>1655</v>
      </c>
      <c r="J3689" t="s">
        <v>1668</v>
      </c>
      <c r="K3689" t="s">
        <v>1682</v>
      </c>
      <c r="L3689" t="s">
        <v>1658</v>
      </c>
      <c r="M3689" s="86">
        <v>40876</v>
      </c>
    </row>
    <row r="3690" spans="1:13" x14ac:dyDescent="0.2">
      <c r="A3690">
        <v>2790</v>
      </c>
      <c r="B3690" s="86">
        <v>40043</v>
      </c>
      <c r="C3690" t="s">
        <v>1659</v>
      </c>
      <c r="D3690">
        <v>15</v>
      </c>
      <c r="E3690">
        <v>520.65</v>
      </c>
      <c r="F3690" t="s">
        <v>1660</v>
      </c>
      <c r="G3690">
        <v>8.2200000000000006</v>
      </c>
      <c r="H3690" t="s">
        <v>1654</v>
      </c>
      <c r="I3690" t="s">
        <v>1676</v>
      </c>
      <c r="J3690" t="s">
        <v>1668</v>
      </c>
      <c r="K3690" t="s">
        <v>1694</v>
      </c>
      <c r="L3690" t="s">
        <v>1658</v>
      </c>
      <c r="M3690" s="86">
        <v>40045</v>
      </c>
    </row>
    <row r="3691" spans="1:13" x14ac:dyDescent="0.2">
      <c r="A3691">
        <v>49953</v>
      </c>
      <c r="B3691" s="86">
        <v>40985</v>
      </c>
      <c r="C3691" t="s">
        <v>1666</v>
      </c>
      <c r="D3691">
        <v>18</v>
      </c>
      <c r="E3691">
        <v>283.5</v>
      </c>
      <c r="F3691" t="s">
        <v>1660</v>
      </c>
      <c r="G3691">
        <v>6.5</v>
      </c>
      <c r="H3691" t="s">
        <v>1688</v>
      </c>
      <c r="I3691" t="s">
        <v>1676</v>
      </c>
      <c r="J3691" t="s">
        <v>1663</v>
      </c>
      <c r="K3691" t="s">
        <v>1677</v>
      </c>
      <c r="L3691" t="s">
        <v>1658</v>
      </c>
      <c r="M3691" s="86">
        <v>40986</v>
      </c>
    </row>
    <row r="3692" spans="1:13" x14ac:dyDescent="0.2">
      <c r="A3692">
        <v>56099</v>
      </c>
      <c r="B3692" s="86">
        <v>40456</v>
      </c>
      <c r="C3692" t="s">
        <v>1652</v>
      </c>
      <c r="D3692">
        <v>11</v>
      </c>
      <c r="E3692">
        <v>122.35</v>
      </c>
      <c r="F3692" t="s">
        <v>1660</v>
      </c>
      <c r="G3692">
        <v>3.99</v>
      </c>
      <c r="H3692" t="s">
        <v>1688</v>
      </c>
      <c r="I3692" t="s">
        <v>1667</v>
      </c>
      <c r="J3692" t="s">
        <v>1668</v>
      </c>
      <c r="K3692" t="s">
        <v>1702</v>
      </c>
      <c r="L3692" t="s">
        <v>1658</v>
      </c>
      <c r="M3692" s="86">
        <v>40463</v>
      </c>
    </row>
    <row r="3693" spans="1:13" x14ac:dyDescent="0.2">
      <c r="A3693">
        <v>55362</v>
      </c>
      <c r="B3693" s="86">
        <v>40653</v>
      </c>
      <c r="C3693" t="s">
        <v>1659</v>
      </c>
      <c r="D3693">
        <v>24</v>
      </c>
      <c r="E3693">
        <v>67.84</v>
      </c>
      <c r="F3693" t="s">
        <v>1660</v>
      </c>
      <c r="G3693">
        <v>0.99</v>
      </c>
      <c r="H3693" t="s">
        <v>1688</v>
      </c>
      <c r="I3693" t="s">
        <v>1667</v>
      </c>
      <c r="J3693" t="s">
        <v>1668</v>
      </c>
      <c r="K3693" t="s">
        <v>1697</v>
      </c>
      <c r="L3693" t="s">
        <v>1658</v>
      </c>
      <c r="M3693" s="86">
        <v>40655</v>
      </c>
    </row>
    <row r="3694" spans="1:13" x14ac:dyDescent="0.2">
      <c r="A3694">
        <v>1600</v>
      </c>
      <c r="B3694" s="86">
        <v>40239</v>
      </c>
      <c r="C3694" t="s">
        <v>1675</v>
      </c>
      <c r="D3694">
        <v>36</v>
      </c>
      <c r="E3694">
        <v>191.6</v>
      </c>
      <c r="F3694" t="s">
        <v>1660</v>
      </c>
      <c r="G3694">
        <v>7.44</v>
      </c>
      <c r="H3694" t="s">
        <v>1661</v>
      </c>
      <c r="I3694" t="s">
        <v>1667</v>
      </c>
      <c r="J3694" t="s">
        <v>1668</v>
      </c>
      <c r="K3694" t="s">
        <v>1679</v>
      </c>
      <c r="L3694" t="s">
        <v>1658</v>
      </c>
      <c r="M3694" s="86">
        <v>40240</v>
      </c>
    </row>
    <row r="3695" spans="1:13" x14ac:dyDescent="0.2">
      <c r="A3695">
        <v>22434</v>
      </c>
      <c r="B3695" s="86">
        <v>41150</v>
      </c>
      <c r="C3695" t="s">
        <v>1671</v>
      </c>
      <c r="D3695">
        <v>3</v>
      </c>
      <c r="E3695">
        <v>18.7</v>
      </c>
      <c r="F3695" t="s">
        <v>1660</v>
      </c>
      <c r="G3695">
        <v>5.83</v>
      </c>
      <c r="H3695" t="s">
        <v>1661</v>
      </c>
      <c r="I3695" t="s">
        <v>1655</v>
      </c>
      <c r="J3695" t="s">
        <v>1668</v>
      </c>
      <c r="K3695" t="s">
        <v>1682</v>
      </c>
      <c r="L3695" t="s">
        <v>1658</v>
      </c>
      <c r="M3695" s="86">
        <v>41152</v>
      </c>
    </row>
    <row r="3696" spans="1:13" x14ac:dyDescent="0.2">
      <c r="A3696">
        <v>14372</v>
      </c>
      <c r="B3696" s="86">
        <v>41205</v>
      </c>
      <c r="C3696" t="s">
        <v>1671</v>
      </c>
      <c r="D3696">
        <v>34</v>
      </c>
      <c r="E3696">
        <v>5350.61</v>
      </c>
      <c r="F3696" t="s">
        <v>1672</v>
      </c>
      <c r="G3696">
        <v>60.49</v>
      </c>
      <c r="H3696" t="s">
        <v>1678</v>
      </c>
      <c r="I3696" t="s">
        <v>1667</v>
      </c>
      <c r="J3696" t="s">
        <v>1656</v>
      </c>
      <c r="K3696" t="s">
        <v>1701</v>
      </c>
      <c r="L3696" t="s">
        <v>1698</v>
      </c>
      <c r="M3696" s="86">
        <v>41207</v>
      </c>
    </row>
    <row r="3697" spans="1:13" x14ac:dyDescent="0.2">
      <c r="A3697">
        <v>48706</v>
      </c>
      <c r="B3697" s="86">
        <v>41212</v>
      </c>
      <c r="C3697" t="s">
        <v>1652</v>
      </c>
      <c r="D3697">
        <v>18</v>
      </c>
      <c r="E3697">
        <v>132.78</v>
      </c>
      <c r="F3697" t="s">
        <v>1660</v>
      </c>
      <c r="G3697">
        <v>11.15</v>
      </c>
      <c r="H3697" t="s">
        <v>1692</v>
      </c>
      <c r="I3697" t="s">
        <v>1662</v>
      </c>
      <c r="J3697" t="s">
        <v>1668</v>
      </c>
      <c r="K3697" t="s">
        <v>1679</v>
      </c>
      <c r="L3697" t="s">
        <v>1658</v>
      </c>
      <c r="M3697" s="86">
        <v>41219</v>
      </c>
    </row>
    <row r="3698" spans="1:13" x14ac:dyDescent="0.2">
      <c r="A3698">
        <v>40388</v>
      </c>
      <c r="B3698" s="86">
        <v>41114</v>
      </c>
      <c r="C3698" t="s">
        <v>1671</v>
      </c>
      <c r="D3698">
        <v>17</v>
      </c>
      <c r="E3698">
        <v>67.73</v>
      </c>
      <c r="F3698" t="s">
        <v>1660</v>
      </c>
      <c r="G3698">
        <v>0.94</v>
      </c>
      <c r="H3698" t="s">
        <v>1688</v>
      </c>
      <c r="I3698" t="s">
        <v>1676</v>
      </c>
      <c r="J3698" t="s">
        <v>1668</v>
      </c>
      <c r="K3698" t="s">
        <v>1669</v>
      </c>
      <c r="L3698" t="s">
        <v>1670</v>
      </c>
      <c r="M3698" s="86">
        <v>41116</v>
      </c>
    </row>
    <row r="3699" spans="1:13" x14ac:dyDescent="0.2">
      <c r="A3699">
        <v>21475</v>
      </c>
      <c r="B3699" s="86">
        <v>40594</v>
      </c>
      <c r="C3699" t="s">
        <v>1671</v>
      </c>
      <c r="D3699">
        <v>39</v>
      </c>
      <c r="E3699">
        <v>538.14</v>
      </c>
      <c r="F3699" t="s">
        <v>1660</v>
      </c>
      <c r="G3699">
        <v>1.99</v>
      </c>
      <c r="H3699" t="s">
        <v>1681</v>
      </c>
      <c r="I3699" t="s">
        <v>1655</v>
      </c>
      <c r="J3699" t="s">
        <v>1663</v>
      </c>
      <c r="K3699" t="s">
        <v>1677</v>
      </c>
      <c r="L3699" t="s">
        <v>1680</v>
      </c>
      <c r="M3699" s="86">
        <v>40596</v>
      </c>
    </row>
    <row r="3700" spans="1:13" x14ac:dyDescent="0.2">
      <c r="A3700">
        <v>31812</v>
      </c>
      <c r="B3700" s="86">
        <v>40755</v>
      </c>
      <c r="C3700" t="s">
        <v>1659</v>
      </c>
      <c r="D3700">
        <v>14</v>
      </c>
      <c r="E3700">
        <v>593.62</v>
      </c>
      <c r="F3700" t="s">
        <v>1660</v>
      </c>
      <c r="G3700">
        <v>19.989999999999998</v>
      </c>
      <c r="H3700" t="s">
        <v>1661</v>
      </c>
      <c r="I3700" t="s">
        <v>1662</v>
      </c>
      <c r="J3700" t="s">
        <v>1668</v>
      </c>
      <c r="K3700" t="s">
        <v>1679</v>
      </c>
      <c r="L3700" t="s">
        <v>1658</v>
      </c>
      <c r="M3700" s="86">
        <v>40757</v>
      </c>
    </row>
    <row r="3701" spans="1:13" x14ac:dyDescent="0.2">
      <c r="A3701">
        <v>15109</v>
      </c>
      <c r="B3701" s="86">
        <v>40526</v>
      </c>
      <c r="C3701" t="s">
        <v>1666</v>
      </c>
      <c r="D3701">
        <v>33</v>
      </c>
      <c r="E3701">
        <v>88.7</v>
      </c>
      <c r="F3701" t="s">
        <v>1660</v>
      </c>
      <c r="G3701">
        <v>4.28</v>
      </c>
      <c r="H3701" t="s">
        <v>1690</v>
      </c>
      <c r="I3701" t="s">
        <v>1676</v>
      </c>
      <c r="J3701" t="s">
        <v>1668</v>
      </c>
      <c r="K3701" t="s">
        <v>1669</v>
      </c>
      <c r="L3701" t="s">
        <v>1670</v>
      </c>
      <c r="M3701" s="86">
        <v>40528</v>
      </c>
    </row>
    <row r="3702" spans="1:13" x14ac:dyDescent="0.2">
      <c r="A3702">
        <v>18917</v>
      </c>
      <c r="B3702" s="86">
        <v>41032</v>
      </c>
      <c r="C3702" t="s">
        <v>1671</v>
      </c>
      <c r="D3702">
        <v>14</v>
      </c>
      <c r="E3702">
        <v>28.82</v>
      </c>
      <c r="F3702" t="s">
        <v>1660</v>
      </c>
      <c r="G3702">
        <v>1.49</v>
      </c>
      <c r="H3702" t="s">
        <v>1661</v>
      </c>
      <c r="I3702" t="s">
        <v>1662</v>
      </c>
      <c r="J3702" t="s">
        <v>1668</v>
      </c>
      <c r="K3702" t="s">
        <v>1682</v>
      </c>
      <c r="L3702" t="s">
        <v>1658</v>
      </c>
      <c r="M3702" s="86">
        <v>41034</v>
      </c>
    </row>
    <row r="3703" spans="1:13" x14ac:dyDescent="0.2">
      <c r="A3703">
        <v>31777</v>
      </c>
      <c r="B3703" s="86">
        <v>40835</v>
      </c>
      <c r="C3703" t="s">
        <v>1666</v>
      </c>
      <c r="D3703">
        <v>32</v>
      </c>
      <c r="E3703">
        <v>6483.42</v>
      </c>
      <c r="F3703" t="s">
        <v>1672</v>
      </c>
      <c r="G3703">
        <v>23.76</v>
      </c>
      <c r="H3703" t="s">
        <v>1690</v>
      </c>
      <c r="I3703" t="s">
        <v>1662</v>
      </c>
      <c r="J3703" t="s">
        <v>1656</v>
      </c>
      <c r="K3703" t="s">
        <v>1673</v>
      </c>
      <c r="L3703" t="s">
        <v>1674</v>
      </c>
      <c r="M3703" s="86">
        <v>40837</v>
      </c>
    </row>
    <row r="3704" spans="1:13" x14ac:dyDescent="0.2">
      <c r="A3704">
        <v>34849</v>
      </c>
      <c r="B3704" s="86">
        <v>40463</v>
      </c>
      <c r="C3704" t="s">
        <v>1671</v>
      </c>
      <c r="D3704">
        <v>22</v>
      </c>
      <c r="E3704">
        <v>100.13</v>
      </c>
      <c r="F3704" t="s">
        <v>1660</v>
      </c>
      <c r="G3704">
        <v>1.52</v>
      </c>
      <c r="H3704" t="s">
        <v>1688</v>
      </c>
      <c r="I3704" t="s">
        <v>1676</v>
      </c>
      <c r="J3704" t="s">
        <v>1668</v>
      </c>
      <c r="K3704" t="s">
        <v>1679</v>
      </c>
      <c r="L3704" t="s">
        <v>1670</v>
      </c>
      <c r="M3704" s="86">
        <v>40464</v>
      </c>
    </row>
    <row r="3705" spans="1:13" x14ac:dyDescent="0.2">
      <c r="A3705">
        <v>24098</v>
      </c>
      <c r="B3705" s="86">
        <v>41016</v>
      </c>
      <c r="C3705" t="s">
        <v>1671</v>
      </c>
      <c r="D3705">
        <v>10</v>
      </c>
      <c r="E3705">
        <v>80.59</v>
      </c>
      <c r="F3705" t="s">
        <v>1660</v>
      </c>
      <c r="G3705">
        <v>5.83</v>
      </c>
      <c r="H3705" t="s">
        <v>1693</v>
      </c>
      <c r="I3705" t="s">
        <v>1662</v>
      </c>
      <c r="J3705" t="s">
        <v>1668</v>
      </c>
      <c r="K3705" t="s">
        <v>1679</v>
      </c>
      <c r="L3705" t="s">
        <v>1670</v>
      </c>
      <c r="M3705" s="86">
        <v>41018</v>
      </c>
    </row>
    <row r="3706" spans="1:13" x14ac:dyDescent="0.2">
      <c r="A3706">
        <v>15751</v>
      </c>
      <c r="B3706" s="86">
        <v>40040</v>
      </c>
      <c r="C3706" t="s">
        <v>1671</v>
      </c>
      <c r="D3706">
        <v>37</v>
      </c>
      <c r="E3706">
        <v>189.6</v>
      </c>
      <c r="F3706" t="s">
        <v>1660</v>
      </c>
      <c r="G3706">
        <v>0.49</v>
      </c>
      <c r="H3706" t="s">
        <v>1688</v>
      </c>
      <c r="I3706" t="s">
        <v>1667</v>
      </c>
      <c r="J3706" t="s">
        <v>1668</v>
      </c>
      <c r="K3706" t="s">
        <v>1697</v>
      </c>
      <c r="L3706" t="s">
        <v>1658</v>
      </c>
      <c r="M3706" s="86">
        <v>40041</v>
      </c>
    </row>
    <row r="3707" spans="1:13" x14ac:dyDescent="0.2">
      <c r="A3707">
        <v>40259</v>
      </c>
      <c r="B3707" s="86">
        <v>40463</v>
      </c>
      <c r="C3707" t="s">
        <v>1675</v>
      </c>
      <c r="D3707">
        <v>4</v>
      </c>
      <c r="E3707">
        <v>29.05</v>
      </c>
      <c r="F3707" t="s">
        <v>1653</v>
      </c>
      <c r="G3707">
        <v>4.32</v>
      </c>
      <c r="H3707" t="s">
        <v>1654</v>
      </c>
      <c r="I3707" t="s">
        <v>1667</v>
      </c>
      <c r="J3707" t="s">
        <v>1663</v>
      </c>
      <c r="K3707" t="s">
        <v>1677</v>
      </c>
      <c r="L3707" t="s">
        <v>1680</v>
      </c>
      <c r="M3707" s="86">
        <v>40464</v>
      </c>
    </row>
    <row r="3708" spans="1:13" x14ac:dyDescent="0.2">
      <c r="A3708">
        <v>36517</v>
      </c>
      <c r="B3708" s="86">
        <v>40238</v>
      </c>
      <c r="C3708" t="s">
        <v>1666</v>
      </c>
      <c r="D3708">
        <v>9</v>
      </c>
      <c r="E3708">
        <v>190.1</v>
      </c>
      <c r="F3708" t="s">
        <v>1660</v>
      </c>
      <c r="G3708">
        <v>4</v>
      </c>
      <c r="H3708" t="s">
        <v>1661</v>
      </c>
      <c r="I3708" t="s">
        <v>1667</v>
      </c>
      <c r="J3708" t="s">
        <v>1663</v>
      </c>
      <c r="K3708" t="s">
        <v>1677</v>
      </c>
      <c r="L3708" t="s">
        <v>1658</v>
      </c>
      <c r="M3708" s="86">
        <v>40240</v>
      </c>
    </row>
    <row r="3709" spans="1:13" x14ac:dyDescent="0.2">
      <c r="A3709">
        <v>43911</v>
      </c>
      <c r="B3709" s="86">
        <v>39827</v>
      </c>
      <c r="C3709" t="s">
        <v>1675</v>
      </c>
      <c r="D3709">
        <v>23</v>
      </c>
      <c r="E3709">
        <v>7484.31</v>
      </c>
      <c r="F3709" t="s">
        <v>1672</v>
      </c>
      <c r="G3709">
        <v>58.95</v>
      </c>
      <c r="H3709" t="s">
        <v>1685</v>
      </c>
      <c r="I3709" t="s">
        <v>1667</v>
      </c>
      <c r="J3709" t="s">
        <v>1656</v>
      </c>
      <c r="K3709" t="s">
        <v>1673</v>
      </c>
      <c r="L3709" t="s">
        <v>1674</v>
      </c>
      <c r="M3709" s="86">
        <v>39829</v>
      </c>
    </row>
    <row r="3710" spans="1:13" x14ac:dyDescent="0.2">
      <c r="A3710">
        <v>4645</v>
      </c>
      <c r="B3710" s="86">
        <v>40075</v>
      </c>
      <c r="C3710" t="s">
        <v>1671</v>
      </c>
      <c r="D3710">
        <v>7</v>
      </c>
      <c r="E3710">
        <v>104.2</v>
      </c>
      <c r="F3710" t="s">
        <v>1660</v>
      </c>
      <c r="G3710">
        <v>3.5</v>
      </c>
      <c r="H3710" t="s">
        <v>1685</v>
      </c>
      <c r="I3710" t="s">
        <v>1662</v>
      </c>
      <c r="J3710" t="s">
        <v>1668</v>
      </c>
      <c r="K3710" t="s">
        <v>1702</v>
      </c>
      <c r="L3710" t="s">
        <v>1658</v>
      </c>
      <c r="M3710" s="86">
        <v>40077</v>
      </c>
    </row>
    <row r="3711" spans="1:13" x14ac:dyDescent="0.2">
      <c r="A3711">
        <v>678</v>
      </c>
      <c r="B3711" s="86">
        <v>40235</v>
      </c>
      <c r="C3711" t="s">
        <v>1652</v>
      </c>
      <c r="D3711">
        <v>44</v>
      </c>
      <c r="E3711">
        <v>228.41</v>
      </c>
      <c r="F3711" t="s">
        <v>1660</v>
      </c>
      <c r="G3711">
        <v>8.33</v>
      </c>
      <c r="H3711" t="s">
        <v>1699</v>
      </c>
      <c r="I3711" t="s">
        <v>1676</v>
      </c>
      <c r="J3711" t="s">
        <v>1668</v>
      </c>
      <c r="K3711" t="s">
        <v>1679</v>
      </c>
      <c r="L3711" t="s">
        <v>1658</v>
      </c>
      <c r="M3711" s="86">
        <v>40235</v>
      </c>
    </row>
    <row r="3712" spans="1:13" x14ac:dyDescent="0.2">
      <c r="A3712">
        <v>37794</v>
      </c>
      <c r="B3712" s="86">
        <v>39896</v>
      </c>
      <c r="C3712" t="s">
        <v>1652</v>
      </c>
      <c r="D3712">
        <v>6</v>
      </c>
      <c r="E3712">
        <v>60.67</v>
      </c>
      <c r="F3712" t="s">
        <v>1660</v>
      </c>
      <c r="G3712">
        <v>7.29</v>
      </c>
      <c r="H3712" t="s">
        <v>1690</v>
      </c>
      <c r="I3712" t="s">
        <v>1662</v>
      </c>
      <c r="J3712" t="s">
        <v>1656</v>
      </c>
      <c r="K3712" t="s">
        <v>1657</v>
      </c>
      <c r="L3712" t="s">
        <v>1680</v>
      </c>
      <c r="M3712" s="86">
        <v>39898</v>
      </c>
    </row>
    <row r="3713" spans="1:13" x14ac:dyDescent="0.2">
      <c r="A3713">
        <v>42722</v>
      </c>
      <c r="B3713" s="86">
        <v>41189</v>
      </c>
      <c r="C3713" t="s">
        <v>1666</v>
      </c>
      <c r="D3713">
        <v>2</v>
      </c>
      <c r="E3713">
        <v>19.899999999999999</v>
      </c>
      <c r="F3713" t="s">
        <v>1660</v>
      </c>
      <c r="G3713">
        <v>5.21</v>
      </c>
      <c r="H3713" t="s">
        <v>1654</v>
      </c>
      <c r="I3713" t="s">
        <v>1676</v>
      </c>
      <c r="J3713" t="s">
        <v>1656</v>
      </c>
      <c r="K3713" t="s">
        <v>1657</v>
      </c>
      <c r="L3713" t="s">
        <v>1658</v>
      </c>
      <c r="M3713" s="86">
        <v>41191</v>
      </c>
    </row>
    <row r="3714" spans="1:13" x14ac:dyDescent="0.2">
      <c r="A3714">
        <v>23429</v>
      </c>
      <c r="B3714" s="86">
        <v>39891</v>
      </c>
      <c r="C3714" t="s">
        <v>1671</v>
      </c>
      <c r="D3714">
        <v>19</v>
      </c>
      <c r="E3714">
        <v>1063.3499999999999</v>
      </c>
      <c r="F3714" t="s">
        <v>1653</v>
      </c>
      <c r="G3714">
        <v>5.26</v>
      </c>
      <c r="H3714" t="s">
        <v>1661</v>
      </c>
      <c r="I3714" t="s">
        <v>1667</v>
      </c>
      <c r="J3714" t="s">
        <v>1663</v>
      </c>
      <c r="K3714" t="s">
        <v>1664</v>
      </c>
      <c r="L3714" t="s">
        <v>1658</v>
      </c>
      <c r="M3714" s="86">
        <v>39893</v>
      </c>
    </row>
    <row r="3715" spans="1:13" x14ac:dyDescent="0.2">
      <c r="A3715">
        <v>15428</v>
      </c>
      <c r="B3715" s="86">
        <v>40583</v>
      </c>
      <c r="C3715" t="s">
        <v>1671</v>
      </c>
      <c r="D3715">
        <v>10</v>
      </c>
      <c r="E3715">
        <v>941.62149999999997</v>
      </c>
      <c r="F3715" t="s">
        <v>1660</v>
      </c>
      <c r="G3715">
        <v>8.99</v>
      </c>
      <c r="H3715" t="s">
        <v>1685</v>
      </c>
      <c r="I3715" t="s">
        <v>1662</v>
      </c>
      <c r="J3715" t="s">
        <v>1663</v>
      </c>
      <c r="K3715" t="s">
        <v>1664</v>
      </c>
      <c r="L3715" t="s">
        <v>1658</v>
      </c>
      <c r="M3715" s="86">
        <v>40586</v>
      </c>
    </row>
    <row r="3716" spans="1:13" x14ac:dyDescent="0.2">
      <c r="A3716">
        <v>13127</v>
      </c>
      <c r="B3716" s="86">
        <v>40390</v>
      </c>
      <c r="C3716" t="s">
        <v>1675</v>
      </c>
      <c r="D3716">
        <v>13</v>
      </c>
      <c r="E3716">
        <v>951.31</v>
      </c>
      <c r="F3716" t="s">
        <v>1672</v>
      </c>
      <c r="G3716">
        <v>60</v>
      </c>
      <c r="H3716" t="s">
        <v>1688</v>
      </c>
      <c r="I3716" t="s">
        <v>1676</v>
      </c>
      <c r="J3716" t="s">
        <v>1668</v>
      </c>
      <c r="K3716" t="s">
        <v>1702</v>
      </c>
      <c r="L3716" t="s">
        <v>1674</v>
      </c>
      <c r="M3716" s="86">
        <v>40393</v>
      </c>
    </row>
    <row r="3717" spans="1:13" x14ac:dyDescent="0.2">
      <c r="A3717">
        <v>40706</v>
      </c>
      <c r="B3717" s="86">
        <v>40929</v>
      </c>
      <c r="C3717" t="s">
        <v>1675</v>
      </c>
      <c r="D3717">
        <v>40</v>
      </c>
      <c r="E3717">
        <v>111.04</v>
      </c>
      <c r="F3717" t="s">
        <v>1653</v>
      </c>
      <c r="G3717">
        <v>0.5</v>
      </c>
      <c r="H3717" t="s">
        <v>1690</v>
      </c>
      <c r="I3717" t="s">
        <v>1676</v>
      </c>
      <c r="J3717" t="s">
        <v>1668</v>
      </c>
      <c r="K3717" t="s">
        <v>1697</v>
      </c>
      <c r="L3717" t="s">
        <v>1658</v>
      </c>
      <c r="M3717" s="86">
        <v>40930</v>
      </c>
    </row>
    <row r="3718" spans="1:13" x14ac:dyDescent="0.2">
      <c r="A3718">
        <v>43653</v>
      </c>
      <c r="B3718" s="86">
        <v>41212</v>
      </c>
      <c r="C3718" t="s">
        <v>1659</v>
      </c>
      <c r="D3718">
        <v>10</v>
      </c>
      <c r="E3718">
        <v>351.3</v>
      </c>
      <c r="F3718" t="s">
        <v>1660</v>
      </c>
      <c r="G3718">
        <v>8.2200000000000006</v>
      </c>
      <c r="H3718" t="s">
        <v>1688</v>
      </c>
      <c r="I3718" t="s">
        <v>1662</v>
      </c>
      <c r="J3718" t="s">
        <v>1668</v>
      </c>
      <c r="K3718" t="s">
        <v>1694</v>
      </c>
      <c r="L3718" t="s">
        <v>1658</v>
      </c>
      <c r="M3718" s="86">
        <v>41214</v>
      </c>
    </row>
    <row r="3719" spans="1:13" x14ac:dyDescent="0.2">
      <c r="A3719">
        <v>40097</v>
      </c>
      <c r="B3719" s="86">
        <v>39822</v>
      </c>
      <c r="C3719" t="s">
        <v>1652</v>
      </c>
      <c r="D3719">
        <v>47</v>
      </c>
      <c r="E3719">
        <v>117.88</v>
      </c>
      <c r="F3719" t="s">
        <v>1660</v>
      </c>
      <c r="G3719">
        <v>2.4</v>
      </c>
      <c r="H3719" t="s">
        <v>1661</v>
      </c>
      <c r="I3719" t="s">
        <v>1676</v>
      </c>
      <c r="J3719" t="s">
        <v>1668</v>
      </c>
      <c r="K3719" t="s">
        <v>1669</v>
      </c>
      <c r="L3719" t="s">
        <v>1670</v>
      </c>
      <c r="M3719" s="86">
        <v>39827</v>
      </c>
    </row>
    <row r="3720" spans="1:13" x14ac:dyDescent="0.2">
      <c r="A3720">
        <v>2657</v>
      </c>
      <c r="B3720" s="86">
        <v>40832</v>
      </c>
      <c r="C3720" t="s">
        <v>1659</v>
      </c>
      <c r="D3720">
        <v>30</v>
      </c>
      <c r="E3720">
        <v>8316.76</v>
      </c>
      <c r="F3720" t="s">
        <v>1672</v>
      </c>
      <c r="G3720">
        <v>23.19</v>
      </c>
      <c r="H3720" t="s">
        <v>1690</v>
      </c>
      <c r="I3720" t="s">
        <v>1676</v>
      </c>
      <c r="J3720" t="s">
        <v>1668</v>
      </c>
      <c r="K3720" t="s">
        <v>1702</v>
      </c>
      <c r="L3720" t="s">
        <v>1674</v>
      </c>
      <c r="M3720" s="86">
        <v>40834</v>
      </c>
    </row>
    <row r="3721" spans="1:13" x14ac:dyDescent="0.2">
      <c r="A3721">
        <v>2755</v>
      </c>
      <c r="B3721" s="86">
        <v>40945</v>
      </c>
      <c r="C3721" t="s">
        <v>1666</v>
      </c>
      <c r="D3721">
        <v>30</v>
      </c>
      <c r="E3721">
        <v>736.3</v>
      </c>
      <c r="F3721" t="s">
        <v>1660</v>
      </c>
      <c r="G3721">
        <v>2.99</v>
      </c>
      <c r="H3721" t="s">
        <v>1661</v>
      </c>
      <c r="I3721" t="s">
        <v>1667</v>
      </c>
      <c r="J3721" t="s">
        <v>1668</v>
      </c>
      <c r="K3721" t="s">
        <v>1682</v>
      </c>
      <c r="L3721" t="s">
        <v>1658</v>
      </c>
      <c r="M3721" s="86">
        <v>40945</v>
      </c>
    </row>
    <row r="3722" spans="1:13" x14ac:dyDescent="0.2">
      <c r="A3722">
        <v>2816</v>
      </c>
      <c r="B3722" s="86">
        <v>40075</v>
      </c>
      <c r="C3722" t="s">
        <v>1659</v>
      </c>
      <c r="D3722">
        <v>35</v>
      </c>
      <c r="E3722">
        <v>787.56</v>
      </c>
      <c r="F3722" t="s">
        <v>1660</v>
      </c>
      <c r="G3722">
        <v>2.87</v>
      </c>
      <c r="H3722" t="s">
        <v>1690</v>
      </c>
      <c r="I3722" t="s">
        <v>1667</v>
      </c>
      <c r="J3722" t="s">
        <v>1668</v>
      </c>
      <c r="K3722" t="s">
        <v>1669</v>
      </c>
      <c r="L3722" t="s">
        <v>1680</v>
      </c>
      <c r="M3722" s="86">
        <v>40076</v>
      </c>
    </row>
    <row r="3723" spans="1:13" x14ac:dyDescent="0.2">
      <c r="A3723">
        <v>21702</v>
      </c>
      <c r="B3723" s="86">
        <v>40529</v>
      </c>
      <c r="C3723" t="s">
        <v>1666</v>
      </c>
      <c r="D3723">
        <v>40</v>
      </c>
      <c r="E3723">
        <v>5232.83</v>
      </c>
      <c r="F3723" t="s">
        <v>1672</v>
      </c>
      <c r="G3723">
        <v>70.2</v>
      </c>
      <c r="H3723" t="s">
        <v>1693</v>
      </c>
      <c r="I3723" t="s">
        <v>1676</v>
      </c>
      <c r="J3723" t="s">
        <v>1656</v>
      </c>
      <c r="K3723" t="s">
        <v>1673</v>
      </c>
      <c r="L3723" t="s">
        <v>1674</v>
      </c>
      <c r="M3723" s="86">
        <v>40530</v>
      </c>
    </row>
    <row r="3724" spans="1:13" x14ac:dyDescent="0.2">
      <c r="A3724">
        <v>33031</v>
      </c>
      <c r="B3724" s="86">
        <v>41145</v>
      </c>
      <c r="C3724" t="s">
        <v>1659</v>
      </c>
      <c r="D3724">
        <v>24</v>
      </c>
      <c r="E3724">
        <v>550.67999999999995</v>
      </c>
      <c r="F3724" t="s">
        <v>1672</v>
      </c>
      <c r="G3724">
        <v>15.68</v>
      </c>
      <c r="H3724" t="s">
        <v>1683</v>
      </c>
      <c r="I3724" t="s">
        <v>1676</v>
      </c>
      <c r="J3724" t="s">
        <v>1656</v>
      </c>
      <c r="K3724" t="s">
        <v>1657</v>
      </c>
      <c r="L3724" t="s">
        <v>1674</v>
      </c>
      <c r="M3724" s="86">
        <v>41147</v>
      </c>
    </row>
    <row r="3725" spans="1:13" x14ac:dyDescent="0.2">
      <c r="A3725">
        <v>56384</v>
      </c>
      <c r="B3725" s="86">
        <v>41121</v>
      </c>
      <c r="C3725" t="s">
        <v>1671</v>
      </c>
      <c r="D3725">
        <v>47</v>
      </c>
      <c r="E3725">
        <v>257.2</v>
      </c>
      <c r="F3725" t="s">
        <v>1660</v>
      </c>
      <c r="G3725">
        <v>49</v>
      </c>
      <c r="H3725" t="s">
        <v>1661</v>
      </c>
      <c r="I3725" t="s">
        <v>1662</v>
      </c>
      <c r="J3725" t="s">
        <v>1668</v>
      </c>
      <c r="K3725" t="s">
        <v>1702</v>
      </c>
      <c r="L3725" t="s">
        <v>1687</v>
      </c>
      <c r="M3725" s="86">
        <v>41122</v>
      </c>
    </row>
    <row r="3726" spans="1:13" x14ac:dyDescent="0.2">
      <c r="A3726">
        <v>43137</v>
      </c>
      <c r="B3726" s="86">
        <v>40600</v>
      </c>
      <c r="C3726" t="s">
        <v>1659</v>
      </c>
      <c r="D3726">
        <v>40</v>
      </c>
      <c r="E3726">
        <v>6069.05</v>
      </c>
      <c r="F3726" t="s">
        <v>1660</v>
      </c>
      <c r="G3726">
        <v>7.07</v>
      </c>
      <c r="H3726" t="s">
        <v>1690</v>
      </c>
      <c r="I3726" t="s">
        <v>1655</v>
      </c>
      <c r="J3726" t="s">
        <v>1668</v>
      </c>
      <c r="K3726" t="s">
        <v>1694</v>
      </c>
      <c r="L3726" t="s">
        <v>1658</v>
      </c>
      <c r="M3726" s="86">
        <v>40601</v>
      </c>
    </row>
    <row r="3727" spans="1:13" x14ac:dyDescent="0.2">
      <c r="A3727">
        <v>43874</v>
      </c>
      <c r="B3727" s="86">
        <v>41070</v>
      </c>
      <c r="C3727" t="s">
        <v>1659</v>
      </c>
      <c r="D3727">
        <v>46</v>
      </c>
      <c r="E3727">
        <v>153.28</v>
      </c>
      <c r="F3727" t="s">
        <v>1660</v>
      </c>
      <c r="G3727">
        <v>5</v>
      </c>
      <c r="H3727" t="s">
        <v>1661</v>
      </c>
      <c r="I3727" t="s">
        <v>1676</v>
      </c>
      <c r="J3727" t="s">
        <v>1668</v>
      </c>
      <c r="K3727" t="s">
        <v>1669</v>
      </c>
      <c r="L3727" t="s">
        <v>1670</v>
      </c>
      <c r="M3727" s="86">
        <v>41071</v>
      </c>
    </row>
    <row r="3728" spans="1:13" x14ac:dyDescent="0.2">
      <c r="A3728">
        <v>46307</v>
      </c>
      <c r="B3728" s="86">
        <v>40580</v>
      </c>
      <c r="C3728" t="s">
        <v>1675</v>
      </c>
      <c r="D3728">
        <v>32</v>
      </c>
      <c r="E3728">
        <v>643.53</v>
      </c>
      <c r="F3728" t="s">
        <v>1660</v>
      </c>
      <c r="G3728">
        <v>5.77</v>
      </c>
      <c r="H3728" t="s">
        <v>1661</v>
      </c>
      <c r="I3728" t="s">
        <v>1655</v>
      </c>
      <c r="J3728" t="s">
        <v>1668</v>
      </c>
      <c r="K3728" t="s">
        <v>1679</v>
      </c>
      <c r="L3728" t="s">
        <v>1658</v>
      </c>
      <c r="M3728" s="86">
        <v>40580</v>
      </c>
    </row>
    <row r="3729" spans="1:13" x14ac:dyDescent="0.2">
      <c r="A3729">
        <v>21344</v>
      </c>
      <c r="B3729" s="86">
        <v>41252</v>
      </c>
      <c r="C3729" t="s">
        <v>1652</v>
      </c>
      <c r="D3729">
        <v>48</v>
      </c>
      <c r="E3729">
        <v>2011.46</v>
      </c>
      <c r="F3729" t="s">
        <v>1660</v>
      </c>
      <c r="G3729">
        <v>8.66</v>
      </c>
      <c r="H3729" t="s">
        <v>1692</v>
      </c>
      <c r="I3729" t="s">
        <v>1667</v>
      </c>
      <c r="J3729" t="s">
        <v>1656</v>
      </c>
      <c r="K3729" t="s">
        <v>1657</v>
      </c>
      <c r="L3729" t="s">
        <v>1665</v>
      </c>
      <c r="M3729" s="86">
        <v>41259</v>
      </c>
    </row>
    <row r="3730" spans="1:13" x14ac:dyDescent="0.2">
      <c r="A3730">
        <v>1764</v>
      </c>
      <c r="B3730" s="86">
        <v>40992</v>
      </c>
      <c r="C3730" t="s">
        <v>1671</v>
      </c>
      <c r="D3730">
        <v>7</v>
      </c>
      <c r="E3730">
        <v>59.99</v>
      </c>
      <c r="F3730" t="s">
        <v>1660</v>
      </c>
      <c r="G3730">
        <v>4.82</v>
      </c>
      <c r="H3730" t="s">
        <v>1685</v>
      </c>
      <c r="I3730" t="s">
        <v>1662</v>
      </c>
      <c r="J3730" t="s">
        <v>1668</v>
      </c>
      <c r="K3730" t="s">
        <v>1679</v>
      </c>
      <c r="L3730" t="s">
        <v>1658</v>
      </c>
      <c r="M3730" s="86">
        <v>40995</v>
      </c>
    </row>
    <row r="3731" spans="1:13" x14ac:dyDescent="0.2">
      <c r="A3731">
        <v>34407</v>
      </c>
      <c r="B3731" s="86">
        <v>40390</v>
      </c>
      <c r="C3731" t="s">
        <v>1652</v>
      </c>
      <c r="D3731">
        <v>41</v>
      </c>
      <c r="E3731">
        <v>1484.89</v>
      </c>
      <c r="F3731" t="s">
        <v>1660</v>
      </c>
      <c r="G3731">
        <v>14.72</v>
      </c>
      <c r="H3731" t="s">
        <v>1690</v>
      </c>
      <c r="I3731" t="s">
        <v>1655</v>
      </c>
      <c r="J3731" t="s">
        <v>1668</v>
      </c>
      <c r="K3731" t="s">
        <v>1696</v>
      </c>
      <c r="L3731" t="s">
        <v>1658</v>
      </c>
      <c r="M3731" s="86">
        <v>40390</v>
      </c>
    </row>
    <row r="3732" spans="1:13" x14ac:dyDescent="0.2">
      <c r="A3732">
        <v>11269</v>
      </c>
      <c r="B3732" s="86">
        <v>41055</v>
      </c>
      <c r="C3732" t="s">
        <v>1652</v>
      </c>
      <c r="D3732">
        <v>1</v>
      </c>
      <c r="E3732">
        <v>47.01</v>
      </c>
      <c r="F3732" t="s">
        <v>1660</v>
      </c>
      <c r="G3732">
        <v>19.989999999999998</v>
      </c>
      <c r="H3732" t="s">
        <v>1689</v>
      </c>
      <c r="I3732" t="s">
        <v>1676</v>
      </c>
      <c r="J3732" t="s">
        <v>1668</v>
      </c>
      <c r="K3732" t="s">
        <v>1694</v>
      </c>
      <c r="L3732" t="s">
        <v>1658</v>
      </c>
      <c r="M3732" s="86">
        <v>41062</v>
      </c>
    </row>
    <row r="3733" spans="1:13" x14ac:dyDescent="0.2">
      <c r="A3733">
        <v>34565</v>
      </c>
      <c r="B3733" s="86">
        <v>40007</v>
      </c>
      <c r="C3733" t="s">
        <v>1675</v>
      </c>
      <c r="D3733">
        <v>47</v>
      </c>
      <c r="E3733">
        <v>4815.8620000000001</v>
      </c>
      <c r="F3733" t="s">
        <v>1660</v>
      </c>
      <c r="G3733">
        <v>4.2</v>
      </c>
      <c r="H3733" t="s">
        <v>1685</v>
      </c>
      <c r="I3733" t="s">
        <v>1655</v>
      </c>
      <c r="J3733" t="s">
        <v>1663</v>
      </c>
      <c r="K3733" t="s">
        <v>1664</v>
      </c>
      <c r="L3733" t="s">
        <v>1658</v>
      </c>
      <c r="M3733" s="86">
        <v>40008</v>
      </c>
    </row>
    <row r="3734" spans="1:13" x14ac:dyDescent="0.2">
      <c r="A3734">
        <v>51553</v>
      </c>
      <c r="B3734" s="86">
        <v>40874</v>
      </c>
      <c r="C3734" t="s">
        <v>1666</v>
      </c>
      <c r="D3734">
        <v>3</v>
      </c>
      <c r="E3734">
        <v>21366.51</v>
      </c>
      <c r="F3734" t="s">
        <v>1660</v>
      </c>
      <c r="G3734">
        <v>24.49</v>
      </c>
      <c r="H3734" t="s">
        <v>1685</v>
      </c>
      <c r="I3734" t="s">
        <v>1662</v>
      </c>
      <c r="J3734" t="s">
        <v>1663</v>
      </c>
      <c r="K3734" t="s">
        <v>1695</v>
      </c>
      <c r="L3734" t="s">
        <v>1687</v>
      </c>
      <c r="M3734" s="86">
        <v>40875</v>
      </c>
    </row>
    <row r="3735" spans="1:13" x14ac:dyDescent="0.2">
      <c r="A3735">
        <v>17958</v>
      </c>
      <c r="B3735" s="86">
        <v>40766</v>
      </c>
      <c r="C3735" t="s">
        <v>1652</v>
      </c>
      <c r="D3735">
        <v>33</v>
      </c>
      <c r="E3735">
        <v>1053.74</v>
      </c>
      <c r="F3735" t="s">
        <v>1660</v>
      </c>
      <c r="G3735">
        <v>7.09</v>
      </c>
      <c r="H3735" t="s">
        <v>1683</v>
      </c>
      <c r="I3735" t="s">
        <v>1676</v>
      </c>
      <c r="J3735" t="s">
        <v>1656</v>
      </c>
      <c r="K3735" t="s">
        <v>1657</v>
      </c>
      <c r="L3735" t="s">
        <v>1658</v>
      </c>
      <c r="M3735" s="86">
        <v>40770</v>
      </c>
    </row>
    <row r="3736" spans="1:13" x14ac:dyDescent="0.2">
      <c r="A3736">
        <v>23781</v>
      </c>
      <c r="B3736" s="86">
        <v>40847</v>
      </c>
      <c r="C3736" t="s">
        <v>1671</v>
      </c>
      <c r="D3736">
        <v>30</v>
      </c>
      <c r="E3736">
        <v>200.24</v>
      </c>
      <c r="F3736" t="s">
        <v>1660</v>
      </c>
      <c r="G3736">
        <v>5.84</v>
      </c>
      <c r="H3736" t="s">
        <v>1688</v>
      </c>
      <c r="I3736" t="s">
        <v>1676</v>
      </c>
      <c r="J3736" t="s">
        <v>1668</v>
      </c>
      <c r="K3736" t="s">
        <v>1679</v>
      </c>
      <c r="L3736" t="s">
        <v>1658</v>
      </c>
      <c r="M3736" s="86">
        <v>40849</v>
      </c>
    </row>
    <row r="3737" spans="1:13" x14ac:dyDescent="0.2">
      <c r="A3737">
        <v>51202</v>
      </c>
      <c r="B3737" s="86">
        <v>41012</v>
      </c>
      <c r="C3737" t="s">
        <v>1659</v>
      </c>
      <c r="D3737">
        <v>4</v>
      </c>
      <c r="E3737">
        <v>30.89</v>
      </c>
      <c r="F3737" t="s">
        <v>1660</v>
      </c>
      <c r="G3737">
        <v>7.64</v>
      </c>
      <c r="H3737" t="s">
        <v>1693</v>
      </c>
      <c r="I3737" t="s">
        <v>1662</v>
      </c>
      <c r="J3737" t="s">
        <v>1668</v>
      </c>
      <c r="K3737" t="s">
        <v>1679</v>
      </c>
      <c r="L3737" t="s">
        <v>1658</v>
      </c>
      <c r="M3737" s="86">
        <v>41014</v>
      </c>
    </row>
    <row r="3738" spans="1:13" x14ac:dyDescent="0.2">
      <c r="A3738">
        <v>56677</v>
      </c>
      <c r="B3738" s="86">
        <v>39914</v>
      </c>
      <c r="C3738" t="s">
        <v>1659</v>
      </c>
      <c r="D3738">
        <v>35</v>
      </c>
      <c r="E3738">
        <v>430.55</v>
      </c>
      <c r="F3738" t="s">
        <v>1660</v>
      </c>
      <c r="G3738">
        <v>2.85</v>
      </c>
      <c r="H3738" t="s">
        <v>1661</v>
      </c>
      <c r="I3738" t="s">
        <v>1667</v>
      </c>
      <c r="J3738" t="s">
        <v>1656</v>
      </c>
      <c r="K3738" t="s">
        <v>1657</v>
      </c>
      <c r="L3738" t="s">
        <v>1680</v>
      </c>
      <c r="M3738" s="86">
        <v>39915</v>
      </c>
    </row>
    <row r="3739" spans="1:13" x14ac:dyDescent="0.2">
      <c r="A3739">
        <v>17287</v>
      </c>
      <c r="B3739" s="86">
        <v>40638</v>
      </c>
      <c r="C3739" t="s">
        <v>1659</v>
      </c>
      <c r="D3739">
        <v>11</v>
      </c>
      <c r="E3739">
        <v>4558.21</v>
      </c>
      <c r="F3739" t="s">
        <v>1660</v>
      </c>
      <c r="G3739">
        <v>11.37</v>
      </c>
      <c r="H3739" t="s">
        <v>1685</v>
      </c>
      <c r="I3739" t="s">
        <v>1676</v>
      </c>
      <c r="J3739" t="s">
        <v>1668</v>
      </c>
      <c r="K3739" t="s">
        <v>1694</v>
      </c>
      <c r="L3739" t="s">
        <v>1658</v>
      </c>
      <c r="M3739" s="86">
        <v>40640</v>
      </c>
    </row>
    <row r="3740" spans="1:13" x14ac:dyDescent="0.2">
      <c r="A3740">
        <v>20003</v>
      </c>
      <c r="B3740" s="86">
        <v>40938</v>
      </c>
      <c r="C3740" t="s">
        <v>1675</v>
      </c>
      <c r="D3740">
        <v>39</v>
      </c>
      <c r="E3740">
        <v>796.08</v>
      </c>
      <c r="F3740" t="s">
        <v>1660</v>
      </c>
      <c r="G3740">
        <v>4</v>
      </c>
      <c r="H3740" t="s">
        <v>1661</v>
      </c>
      <c r="I3740" t="s">
        <v>1667</v>
      </c>
      <c r="J3740" t="s">
        <v>1663</v>
      </c>
      <c r="K3740" t="s">
        <v>1677</v>
      </c>
      <c r="L3740" t="s">
        <v>1658</v>
      </c>
      <c r="M3740" s="86">
        <v>40939</v>
      </c>
    </row>
    <row r="3741" spans="1:13" x14ac:dyDescent="0.2">
      <c r="A3741">
        <v>50726</v>
      </c>
      <c r="B3741" s="86">
        <v>40847</v>
      </c>
      <c r="C3741" t="s">
        <v>1652</v>
      </c>
      <c r="D3741">
        <v>45</v>
      </c>
      <c r="E3741">
        <v>9248.74</v>
      </c>
      <c r="F3741" t="s">
        <v>1672</v>
      </c>
      <c r="G3741">
        <v>23.76</v>
      </c>
      <c r="H3741" t="s">
        <v>1685</v>
      </c>
      <c r="I3741" t="s">
        <v>1667</v>
      </c>
      <c r="J3741" t="s">
        <v>1656</v>
      </c>
      <c r="K3741" t="s">
        <v>1673</v>
      </c>
      <c r="L3741" t="s">
        <v>1674</v>
      </c>
      <c r="M3741" s="86">
        <v>40851</v>
      </c>
    </row>
    <row r="3742" spans="1:13" x14ac:dyDescent="0.2">
      <c r="A3742">
        <v>20518</v>
      </c>
      <c r="B3742" s="86">
        <v>40091</v>
      </c>
      <c r="C3742" t="s">
        <v>1671</v>
      </c>
      <c r="D3742">
        <v>7</v>
      </c>
      <c r="E3742">
        <v>2205.84</v>
      </c>
      <c r="F3742" t="s">
        <v>1672</v>
      </c>
      <c r="G3742">
        <v>18.059999999999999</v>
      </c>
      <c r="H3742" t="s">
        <v>1683</v>
      </c>
      <c r="I3742" t="s">
        <v>1667</v>
      </c>
      <c r="J3742" t="s">
        <v>1663</v>
      </c>
      <c r="K3742" t="s">
        <v>1695</v>
      </c>
      <c r="L3742" t="s">
        <v>1674</v>
      </c>
      <c r="M3742" s="86">
        <v>40092</v>
      </c>
    </row>
    <row r="3743" spans="1:13" x14ac:dyDescent="0.2">
      <c r="A3743">
        <v>39846</v>
      </c>
      <c r="B3743" s="86">
        <v>39871</v>
      </c>
      <c r="C3743" t="s">
        <v>1652</v>
      </c>
      <c r="D3743">
        <v>14</v>
      </c>
      <c r="E3743">
        <v>71.47</v>
      </c>
      <c r="F3743" t="s">
        <v>1660</v>
      </c>
      <c r="G3743">
        <v>4.62</v>
      </c>
      <c r="H3743" t="s">
        <v>1678</v>
      </c>
      <c r="I3743" t="s">
        <v>1667</v>
      </c>
      <c r="J3743" t="s">
        <v>1663</v>
      </c>
      <c r="K3743" t="s">
        <v>1677</v>
      </c>
      <c r="L3743" t="s">
        <v>1680</v>
      </c>
      <c r="M3743" s="86">
        <v>39878</v>
      </c>
    </row>
    <row r="3744" spans="1:13" x14ac:dyDescent="0.2">
      <c r="A3744">
        <v>44162</v>
      </c>
      <c r="B3744" s="86">
        <v>40256</v>
      </c>
      <c r="C3744" t="s">
        <v>1659</v>
      </c>
      <c r="D3744">
        <v>46</v>
      </c>
      <c r="E3744">
        <v>507.64</v>
      </c>
      <c r="F3744" t="s">
        <v>1660</v>
      </c>
      <c r="G3744">
        <v>3.37</v>
      </c>
      <c r="H3744" t="s">
        <v>1654</v>
      </c>
      <c r="I3744" t="s">
        <v>1667</v>
      </c>
      <c r="J3744" t="s">
        <v>1668</v>
      </c>
      <c r="K3744" t="s">
        <v>1684</v>
      </c>
      <c r="L3744" t="s">
        <v>1680</v>
      </c>
      <c r="M3744" s="86">
        <v>40257</v>
      </c>
    </row>
    <row r="3745" spans="1:13" x14ac:dyDescent="0.2">
      <c r="A3745">
        <v>19841</v>
      </c>
      <c r="B3745" s="86">
        <v>40538</v>
      </c>
      <c r="C3745" t="s">
        <v>1652</v>
      </c>
      <c r="D3745">
        <v>7</v>
      </c>
      <c r="E3745">
        <v>1126.4880000000001</v>
      </c>
      <c r="F3745" t="s">
        <v>1660</v>
      </c>
      <c r="G3745">
        <v>4.2</v>
      </c>
      <c r="H3745" t="s">
        <v>1683</v>
      </c>
      <c r="I3745" t="s">
        <v>1667</v>
      </c>
      <c r="J3745" t="s">
        <v>1663</v>
      </c>
      <c r="K3745" t="s">
        <v>1664</v>
      </c>
      <c r="L3745" t="s">
        <v>1658</v>
      </c>
      <c r="M3745" s="86">
        <v>40569</v>
      </c>
    </row>
    <row r="3746" spans="1:13" x14ac:dyDescent="0.2">
      <c r="A3746">
        <v>57318</v>
      </c>
      <c r="B3746" s="86">
        <v>40188</v>
      </c>
      <c r="C3746" t="s">
        <v>1675</v>
      </c>
      <c r="D3746">
        <v>12</v>
      </c>
      <c r="E3746">
        <v>79.06</v>
      </c>
      <c r="F3746" t="s">
        <v>1660</v>
      </c>
      <c r="G3746">
        <v>6.92</v>
      </c>
      <c r="H3746" t="s">
        <v>1654</v>
      </c>
      <c r="I3746" t="s">
        <v>1662</v>
      </c>
      <c r="J3746" t="s">
        <v>1668</v>
      </c>
      <c r="K3746" t="s">
        <v>1679</v>
      </c>
      <c r="L3746" t="s">
        <v>1658</v>
      </c>
      <c r="M3746" s="86">
        <v>40190</v>
      </c>
    </row>
    <row r="3747" spans="1:13" x14ac:dyDescent="0.2">
      <c r="A3747">
        <v>52641</v>
      </c>
      <c r="B3747" s="86">
        <v>40459</v>
      </c>
      <c r="C3747" t="s">
        <v>1666</v>
      </c>
      <c r="D3747">
        <v>6</v>
      </c>
      <c r="E3747">
        <v>834.21550000000002</v>
      </c>
      <c r="F3747" t="s">
        <v>1660</v>
      </c>
      <c r="G3747">
        <v>8.08</v>
      </c>
      <c r="H3747" t="s">
        <v>1688</v>
      </c>
      <c r="I3747" t="s">
        <v>1655</v>
      </c>
      <c r="J3747" t="s">
        <v>1663</v>
      </c>
      <c r="K3747" t="s">
        <v>1664</v>
      </c>
      <c r="L3747" t="s">
        <v>1658</v>
      </c>
      <c r="M3747" s="86">
        <v>40461</v>
      </c>
    </row>
    <row r="3748" spans="1:13" x14ac:dyDescent="0.2">
      <c r="A3748">
        <v>50758</v>
      </c>
      <c r="B3748" s="86">
        <v>41102</v>
      </c>
      <c r="C3748" t="s">
        <v>1675</v>
      </c>
      <c r="D3748">
        <v>17</v>
      </c>
      <c r="E3748">
        <v>128.5</v>
      </c>
      <c r="F3748" t="s">
        <v>1653</v>
      </c>
      <c r="G3748">
        <v>6.93</v>
      </c>
      <c r="H3748" t="s">
        <v>1661</v>
      </c>
      <c r="I3748" t="s">
        <v>1667</v>
      </c>
      <c r="J3748" t="s">
        <v>1668</v>
      </c>
      <c r="K3748" t="s">
        <v>1679</v>
      </c>
      <c r="L3748" t="s">
        <v>1658</v>
      </c>
      <c r="M3748" s="86">
        <v>41104</v>
      </c>
    </row>
    <row r="3749" spans="1:13" x14ac:dyDescent="0.2">
      <c r="A3749">
        <v>16612</v>
      </c>
      <c r="B3749" s="86">
        <v>39857</v>
      </c>
      <c r="C3749" t="s">
        <v>1659</v>
      </c>
      <c r="D3749">
        <v>6</v>
      </c>
      <c r="E3749">
        <v>48.93</v>
      </c>
      <c r="F3749" t="s">
        <v>1660</v>
      </c>
      <c r="G3749">
        <v>10.050000000000001</v>
      </c>
      <c r="H3749" t="s">
        <v>1692</v>
      </c>
      <c r="I3749" t="s">
        <v>1676</v>
      </c>
      <c r="J3749" t="s">
        <v>1668</v>
      </c>
      <c r="K3749" t="s">
        <v>1679</v>
      </c>
      <c r="L3749" t="s">
        <v>1658</v>
      </c>
      <c r="M3749" s="86">
        <v>39859</v>
      </c>
    </row>
    <row r="3750" spans="1:13" x14ac:dyDescent="0.2">
      <c r="A3750">
        <v>21318</v>
      </c>
      <c r="B3750" s="86">
        <v>40363</v>
      </c>
      <c r="C3750" t="s">
        <v>1659</v>
      </c>
      <c r="D3750">
        <v>40</v>
      </c>
      <c r="E3750">
        <v>1384.34</v>
      </c>
      <c r="F3750" t="s">
        <v>1660</v>
      </c>
      <c r="G3750">
        <v>2.99</v>
      </c>
      <c r="H3750" t="s">
        <v>1685</v>
      </c>
      <c r="I3750" t="s">
        <v>1676</v>
      </c>
      <c r="J3750" t="s">
        <v>1668</v>
      </c>
      <c r="K3750" t="s">
        <v>1682</v>
      </c>
      <c r="L3750" t="s">
        <v>1658</v>
      </c>
      <c r="M3750" s="86">
        <v>40365</v>
      </c>
    </row>
    <row r="3751" spans="1:13" x14ac:dyDescent="0.2">
      <c r="A3751">
        <v>51524</v>
      </c>
      <c r="B3751" s="86">
        <v>40251</v>
      </c>
      <c r="C3751" t="s">
        <v>1675</v>
      </c>
      <c r="D3751">
        <v>16</v>
      </c>
      <c r="E3751">
        <v>2723.1</v>
      </c>
      <c r="F3751" t="s">
        <v>1660</v>
      </c>
      <c r="G3751">
        <v>35</v>
      </c>
      <c r="H3751" t="s">
        <v>1661</v>
      </c>
      <c r="I3751" t="s">
        <v>1662</v>
      </c>
      <c r="J3751" t="s">
        <v>1668</v>
      </c>
      <c r="K3751" t="s">
        <v>1694</v>
      </c>
      <c r="L3751" t="s">
        <v>1687</v>
      </c>
      <c r="M3751" s="86">
        <v>40252</v>
      </c>
    </row>
    <row r="3752" spans="1:13" x14ac:dyDescent="0.2">
      <c r="A3752">
        <v>29030</v>
      </c>
      <c r="B3752" s="86">
        <v>40910</v>
      </c>
      <c r="C3752" t="s">
        <v>1675</v>
      </c>
      <c r="D3752">
        <v>10</v>
      </c>
      <c r="E3752">
        <v>192.58</v>
      </c>
      <c r="F3752" t="s">
        <v>1660</v>
      </c>
      <c r="G3752">
        <v>4.0999999999999996</v>
      </c>
      <c r="H3752" t="s">
        <v>1678</v>
      </c>
      <c r="I3752" t="s">
        <v>1667</v>
      </c>
      <c r="J3752" t="s">
        <v>1668</v>
      </c>
      <c r="K3752" t="s">
        <v>1669</v>
      </c>
      <c r="L3752" t="s">
        <v>1670</v>
      </c>
      <c r="M3752" s="86">
        <v>40911</v>
      </c>
    </row>
    <row r="3753" spans="1:13" x14ac:dyDescent="0.2">
      <c r="A3753">
        <v>49607</v>
      </c>
      <c r="B3753" s="86">
        <v>39937</v>
      </c>
      <c r="C3753" t="s">
        <v>1675</v>
      </c>
      <c r="D3753">
        <v>6</v>
      </c>
      <c r="E3753">
        <v>1056.6434999999999</v>
      </c>
      <c r="F3753" t="s">
        <v>1660</v>
      </c>
      <c r="G3753">
        <v>8.99</v>
      </c>
      <c r="H3753" t="s">
        <v>1693</v>
      </c>
      <c r="I3753" t="s">
        <v>1655</v>
      </c>
      <c r="J3753" t="s">
        <v>1663</v>
      </c>
      <c r="K3753" t="s">
        <v>1664</v>
      </c>
      <c r="L3753" t="s">
        <v>1658</v>
      </c>
      <c r="M3753" s="86">
        <v>39938</v>
      </c>
    </row>
    <row r="3754" spans="1:13" x14ac:dyDescent="0.2">
      <c r="A3754">
        <v>30658</v>
      </c>
      <c r="B3754" s="86">
        <v>40628</v>
      </c>
      <c r="C3754" t="s">
        <v>1675</v>
      </c>
      <c r="D3754">
        <v>44</v>
      </c>
      <c r="E3754">
        <v>6040.22</v>
      </c>
      <c r="F3754" t="s">
        <v>1660</v>
      </c>
      <c r="G3754">
        <v>35</v>
      </c>
      <c r="H3754" t="s">
        <v>1678</v>
      </c>
      <c r="I3754" t="s">
        <v>1667</v>
      </c>
      <c r="J3754" t="s">
        <v>1668</v>
      </c>
      <c r="K3754" t="s">
        <v>1694</v>
      </c>
      <c r="L3754" t="s">
        <v>1687</v>
      </c>
      <c r="M3754" s="86">
        <v>40630</v>
      </c>
    </row>
    <row r="3755" spans="1:13" x14ac:dyDescent="0.2">
      <c r="A3755">
        <v>19074</v>
      </c>
      <c r="B3755" s="86">
        <v>41085</v>
      </c>
      <c r="C3755" t="s">
        <v>1671</v>
      </c>
      <c r="D3755">
        <v>17</v>
      </c>
      <c r="E3755">
        <v>3816.59</v>
      </c>
      <c r="F3755" t="s">
        <v>1672</v>
      </c>
      <c r="G3755">
        <v>68.02</v>
      </c>
      <c r="H3755" t="s">
        <v>1654</v>
      </c>
      <c r="I3755" t="s">
        <v>1667</v>
      </c>
      <c r="J3755" t="s">
        <v>1668</v>
      </c>
      <c r="K3755" t="s">
        <v>1702</v>
      </c>
      <c r="L3755" t="s">
        <v>1674</v>
      </c>
      <c r="M3755" s="86">
        <v>41087</v>
      </c>
    </row>
    <row r="3756" spans="1:13" x14ac:dyDescent="0.2">
      <c r="A3756">
        <v>42596</v>
      </c>
      <c r="B3756" s="86">
        <v>41135</v>
      </c>
      <c r="C3756" t="s">
        <v>1675</v>
      </c>
      <c r="D3756">
        <v>9</v>
      </c>
      <c r="E3756">
        <v>51.75</v>
      </c>
      <c r="F3756" t="s">
        <v>1660</v>
      </c>
      <c r="G3756">
        <v>0.7</v>
      </c>
      <c r="H3756" t="s">
        <v>1661</v>
      </c>
      <c r="I3756" t="s">
        <v>1667</v>
      </c>
      <c r="J3756" t="s">
        <v>1668</v>
      </c>
      <c r="K3756" t="s">
        <v>1669</v>
      </c>
      <c r="L3756" t="s">
        <v>1670</v>
      </c>
      <c r="M3756" s="86">
        <v>41137</v>
      </c>
    </row>
    <row r="3757" spans="1:13" x14ac:dyDescent="0.2">
      <c r="A3757">
        <v>36512</v>
      </c>
      <c r="B3757" s="86">
        <v>40996</v>
      </c>
      <c r="C3757" t="s">
        <v>1666</v>
      </c>
      <c r="D3757">
        <v>3</v>
      </c>
      <c r="E3757">
        <v>71.489999999999995</v>
      </c>
      <c r="F3757" t="s">
        <v>1660</v>
      </c>
      <c r="G3757">
        <v>11.17</v>
      </c>
      <c r="H3757" t="s">
        <v>1690</v>
      </c>
      <c r="I3757" t="s">
        <v>1662</v>
      </c>
      <c r="J3757" t="s">
        <v>1656</v>
      </c>
      <c r="K3757" t="s">
        <v>1657</v>
      </c>
      <c r="L3757" t="s">
        <v>1687</v>
      </c>
      <c r="M3757" s="86">
        <v>40999</v>
      </c>
    </row>
    <row r="3758" spans="1:13" x14ac:dyDescent="0.2">
      <c r="A3758">
        <v>41063</v>
      </c>
      <c r="B3758" s="86">
        <v>41234</v>
      </c>
      <c r="C3758" t="s">
        <v>1652</v>
      </c>
      <c r="D3758">
        <v>22</v>
      </c>
      <c r="E3758">
        <v>483.96</v>
      </c>
      <c r="F3758" t="s">
        <v>1660</v>
      </c>
      <c r="G3758">
        <v>8.99</v>
      </c>
      <c r="H3758" t="s">
        <v>1678</v>
      </c>
      <c r="I3758" t="s">
        <v>1676</v>
      </c>
      <c r="J3758" t="s">
        <v>1668</v>
      </c>
      <c r="K3758" t="s">
        <v>1669</v>
      </c>
      <c r="L3758" t="s">
        <v>1680</v>
      </c>
      <c r="M3758" s="86">
        <v>41236</v>
      </c>
    </row>
    <row r="3759" spans="1:13" x14ac:dyDescent="0.2">
      <c r="A3759">
        <v>58593</v>
      </c>
      <c r="B3759" s="86">
        <v>40794</v>
      </c>
      <c r="C3759" t="s">
        <v>1671</v>
      </c>
      <c r="D3759">
        <v>29</v>
      </c>
      <c r="E3759">
        <v>2018.45</v>
      </c>
      <c r="F3759" t="s">
        <v>1660</v>
      </c>
      <c r="G3759">
        <v>37.58</v>
      </c>
      <c r="H3759" t="s">
        <v>1692</v>
      </c>
      <c r="I3759" t="s">
        <v>1667</v>
      </c>
      <c r="J3759" t="s">
        <v>1656</v>
      </c>
      <c r="K3759" t="s">
        <v>1657</v>
      </c>
      <c r="L3759" t="s">
        <v>1670</v>
      </c>
      <c r="M3759" s="86">
        <v>40795</v>
      </c>
    </row>
    <row r="3760" spans="1:13" x14ac:dyDescent="0.2">
      <c r="A3760">
        <v>21600</v>
      </c>
      <c r="B3760" s="86">
        <v>40272</v>
      </c>
      <c r="C3760" t="s">
        <v>1652</v>
      </c>
      <c r="D3760">
        <v>17</v>
      </c>
      <c r="E3760">
        <v>169.48</v>
      </c>
      <c r="F3760" t="s">
        <v>1660</v>
      </c>
      <c r="G3760">
        <v>2.27</v>
      </c>
      <c r="H3760" t="s">
        <v>1688</v>
      </c>
      <c r="I3760" t="s">
        <v>1676</v>
      </c>
      <c r="J3760" t="s">
        <v>1668</v>
      </c>
      <c r="K3760" t="s">
        <v>1679</v>
      </c>
      <c r="L3760" t="s">
        <v>1670</v>
      </c>
      <c r="M3760" s="86">
        <v>40279</v>
      </c>
    </row>
    <row r="3761" spans="1:13" x14ac:dyDescent="0.2">
      <c r="A3761">
        <v>15074</v>
      </c>
      <c r="B3761" s="86">
        <v>40145</v>
      </c>
      <c r="C3761" t="s">
        <v>1666</v>
      </c>
      <c r="D3761">
        <v>27</v>
      </c>
      <c r="E3761">
        <v>941.4</v>
      </c>
      <c r="F3761" t="s">
        <v>1660</v>
      </c>
      <c r="G3761">
        <v>5.09</v>
      </c>
      <c r="H3761" t="s">
        <v>1685</v>
      </c>
      <c r="I3761" t="s">
        <v>1655</v>
      </c>
      <c r="J3761" t="s">
        <v>1668</v>
      </c>
      <c r="K3761" t="s">
        <v>1679</v>
      </c>
      <c r="L3761" t="s">
        <v>1658</v>
      </c>
      <c r="M3761" s="86">
        <v>40146</v>
      </c>
    </row>
    <row r="3762" spans="1:13" x14ac:dyDescent="0.2">
      <c r="A3762">
        <v>9123</v>
      </c>
      <c r="B3762" s="86">
        <v>40355</v>
      </c>
      <c r="C3762" t="s">
        <v>1671</v>
      </c>
      <c r="D3762">
        <v>27</v>
      </c>
      <c r="E3762">
        <v>384.9</v>
      </c>
      <c r="F3762" t="s">
        <v>1653</v>
      </c>
      <c r="G3762">
        <v>9.3699999999999992</v>
      </c>
      <c r="H3762" t="s">
        <v>1654</v>
      </c>
      <c r="I3762" t="s">
        <v>1655</v>
      </c>
      <c r="J3762" t="s">
        <v>1668</v>
      </c>
      <c r="K3762" t="s">
        <v>1694</v>
      </c>
      <c r="L3762" t="s">
        <v>1658</v>
      </c>
      <c r="M3762" s="86">
        <v>40356</v>
      </c>
    </row>
    <row r="3763" spans="1:13" x14ac:dyDescent="0.2">
      <c r="A3763">
        <v>29700</v>
      </c>
      <c r="B3763" s="86">
        <v>40274</v>
      </c>
      <c r="C3763" t="s">
        <v>1675</v>
      </c>
      <c r="D3763">
        <v>9</v>
      </c>
      <c r="E3763">
        <v>30.35</v>
      </c>
      <c r="F3763" t="s">
        <v>1660</v>
      </c>
      <c r="G3763">
        <v>0.99</v>
      </c>
      <c r="H3763" t="s">
        <v>1683</v>
      </c>
      <c r="I3763" t="s">
        <v>1655</v>
      </c>
      <c r="J3763" t="s">
        <v>1668</v>
      </c>
      <c r="K3763" t="s">
        <v>1697</v>
      </c>
      <c r="L3763" t="s">
        <v>1658</v>
      </c>
      <c r="M3763" s="86">
        <v>40275</v>
      </c>
    </row>
    <row r="3764" spans="1:13" x14ac:dyDescent="0.2">
      <c r="A3764">
        <v>5281</v>
      </c>
      <c r="B3764" s="86">
        <v>40848</v>
      </c>
      <c r="C3764" t="s">
        <v>1659</v>
      </c>
      <c r="D3764">
        <v>14</v>
      </c>
      <c r="E3764">
        <v>2718.07</v>
      </c>
      <c r="F3764" t="s">
        <v>1660</v>
      </c>
      <c r="G3764">
        <v>21.21</v>
      </c>
      <c r="H3764" t="s">
        <v>1690</v>
      </c>
      <c r="I3764" t="s">
        <v>1655</v>
      </c>
      <c r="J3764" t="s">
        <v>1656</v>
      </c>
      <c r="K3764" t="s">
        <v>1657</v>
      </c>
      <c r="L3764" t="s">
        <v>1687</v>
      </c>
      <c r="M3764" s="86">
        <v>40849</v>
      </c>
    </row>
    <row r="3765" spans="1:13" x14ac:dyDescent="0.2">
      <c r="A3765">
        <v>56807</v>
      </c>
      <c r="B3765" s="86">
        <v>39924</v>
      </c>
      <c r="C3765" t="s">
        <v>1659</v>
      </c>
      <c r="D3765">
        <v>1</v>
      </c>
      <c r="E3765">
        <v>47.04</v>
      </c>
      <c r="F3765" t="s">
        <v>1660</v>
      </c>
      <c r="G3765">
        <v>4.62</v>
      </c>
      <c r="H3765" t="s">
        <v>1661</v>
      </c>
      <c r="I3765" t="s">
        <v>1655</v>
      </c>
      <c r="J3765" t="s">
        <v>1668</v>
      </c>
      <c r="K3765" t="s">
        <v>1702</v>
      </c>
      <c r="L3765" t="s">
        <v>1658</v>
      </c>
      <c r="M3765" s="86">
        <v>39926</v>
      </c>
    </row>
    <row r="3766" spans="1:13" x14ac:dyDescent="0.2">
      <c r="A3766">
        <v>21889</v>
      </c>
      <c r="B3766" s="86">
        <v>40269</v>
      </c>
      <c r="C3766" t="s">
        <v>1652</v>
      </c>
      <c r="D3766">
        <v>21</v>
      </c>
      <c r="E3766">
        <v>1049.79</v>
      </c>
      <c r="F3766" t="s">
        <v>1660</v>
      </c>
      <c r="G3766">
        <v>19.989999999999998</v>
      </c>
      <c r="H3766" t="s">
        <v>1678</v>
      </c>
      <c r="I3766" t="s">
        <v>1655</v>
      </c>
      <c r="J3766" t="s">
        <v>1656</v>
      </c>
      <c r="K3766" t="s">
        <v>1657</v>
      </c>
      <c r="L3766" t="s">
        <v>1658</v>
      </c>
      <c r="M3766" s="86">
        <v>40276</v>
      </c>
    </row>
    <row r="3767" spans="1:13" x14ac:dyDescent="0.2">
      <c r="A3767">
        <v>20134</v>
      </c>
      <c r="B3767" s="86">
        <v>40614</v>
      </c>
      <c r="C3767" t="s">
        <v>1652</v>
      </c>
      <c r="D3767">
        <v>47</v>
      </c>
      <c r="E3767">
        <v>281.47000000000003</v>
      </c>
      <c r="F3767" t="s">
        <v>1660</v>
      </c>
      <c r="G3767">
        <v>7.37</v>
      </c>
      <c r="H3767" t="s">
        <v>1661</v>
      </c>
      <c r="I3767" t="s">
        <v>1667</v>
      </c>
      <c r="J3767" t="s">
        <v>1668</v>
      </c>
      <c r="K3767" t="s">
        <v>1679</v>
      </c>
      <c r="L3767" t="s">
        <v>1658</v>
      </c>
      <c r="M3767" s="86">
        <v>40621</v>
      </c>
    </row>
    <row r="3768" spans="1:13" x14ac:dyDescent="0.2">
      <c r="A3768">
        <v>33600</v>
      </c>
      <c r="B3768" s="86">
        <v>40457</v>
      </c>
      <c r="C3768" t="s">
        <v>1652</v>
      </c>
      <c r="D3768">
        <v>42</v>
      </c>
      <c r="E3768">
        <v>187.28</v>
      </c>
      <c r="F3768" t="s">
        <v>1660</v>
      </c>
      <c r="G3768">
        <v>4.79</v>
      </c>
      <c r="H3768" t="s">
        <v>1654</v>
      </c>
      <c r="I3768" t="s">
        <v>1667</v>
      </c>
      <c r="J3768" t="s">
        <v>1668</v>
      </c>
      <c r="K3768" t="s">
        <v>1679</v>
      </c>
      <c r="L3768" t="s">
        <v>1658</v>
      </c>
      <c r="M3768" s="86">
        <v>40459</v>
      </c>
    </row>
    <row r="3769" spans="1:13" x14ac:dyDescent="0.2">
      <c r="A3769">
        <v>57699</v>
      </c>
      <c r="B3769" s="86">
        <v>41223</v>
      </c>
      <c r="C3769" t="s">
        <v>1652</v>
      </c>
      <c r="D3769">
        <v>47</v>
      </c>
      <c r="E3769">
        <v>1857.88</v>
      </c>
      <c r="F3769" t="s">
        <v>1660</v>
      </c>
      <c r="G3769">
        <v>1.99</v>
      </c>
      <c r="H3769" t="s">
        <v>1661</v>
      </c>
      <c r="I3769" t="s">
        <v>1667</v>
      </c>
      <c r="J3769" t="s">
        <v>1663</v>
      </c>
      <c r="K3769" t="s">
        <v>1677</v>
      </c>
      <c r="L3769" t="s">
        <v>1680</v>
      </c>
      <c r="M3769" s="86">
        <v>41228</v>
      </c>
    </row>
    <row r="3770" spans="1:13" x14ac:dyDescent="0.2">
      <c r="A3770">
        <v>16422</v>
      </c>
      <c r="B3770" s="86">
        <v>40825</v>
      </c>
      <c r="C3770" t="s">
        <v>1671</v>
      </c>
      <c r="D3770">
        <v>40</v>
      </c>
      <c r="E3770">
        <v>272.01</v>
      </c>
      <c r="F3770" t="s">
        <v>1660</v>
      </c>
      <c r="G3770">
        <v>5.14</v>
      </c>
      <c r="H3770" t="s">
        <v>1688</v>
      </c>
      <c r="I3770" t="s">
        <v>1662</v>
      </c>
      <c r="J3770" t="s">
        <v>1668</v>
      </c>
      <c r="K3770" t="s">
        <v>1679</v>
      </c>
      <c r="L3770" t="s">
        <v>1658</v>
      </c>
      <c r="M3770" s="86">
        <v>40826</v>
      </c>
    </row>
    <row r="3771" spans="1:13" x14ac:dyDescent="0.2">
      <c r="A3771">
        <v>33670</v>
      </c>
      <c r="B3771" s="86">
        <v>41026</v>
      </c>
      <c r="C3771" t="s">
        <v>1659</v>
      </c>
      <c r="D3771">
        <v>4</v>
      </c>
      <c r="E3771">
        <v>17.329999999999998</v>
      </c>
      <c r="F3771" t="s">
        <v>1660</v>
      </c>
      <c r="G3771">
        <v>5</v>
      </c>
      <c r="H3771" t="s">
        <v>1690</v>
      </c>
      <c r="I3771" t="s">
        <v>1676</v>
      </c>
      <c r="J3771" t="s">
        <v>1668</v>
      </c>
      <c r="K3771" t="s">
        <v>1669</v>
      </c>
      <c r="L3771" t="s">
        <v>1670</v>
      </c>
      <c r="M3771" s="86">
        <v>41027</v>
      </c>
    </row>
    <row r="3772" spans="1:13" x14ac:dyDescent="0.2">
      <c r="A3772">
        <v>4647</v>
      </c>
      <c r="B3772" s="86">
        <v>39946</v>
      </c>
      <c r="C3772" t="s">
        <v>1675</v>
      </c>
      <c r="D3772">
        <v>34</v>
      </c>
      <c r="E3772">
        <v>482.93</v>
      </c>
      <c r="F3772" t="s">
        <v>1660</v>
      </c>
      <c r="G3772">
        <v>7.59</v>
      </c>
      <c r="H3772" t="s">
        <v>1683</v>
      </c>
      <c r="I3772" t="s">
        <v>1667</v>
      </c>
      <c r="J3772" t="s">
        <v>1668</v>
      </c>
      <c r="K3772" t="s">
        <v>1684</v>
      </c>
      <c r="L3772" t="s">
        <v>1680</v>
      </c>
      <c r="M3772" s="86">
        <v>39947</v>
      </c>
    </row>
    <row r="3773" spans="1:13" x14ac:dyDescent="0.2">
      <c r="A3773">
        <v>11427</v>
      </c>
      <c r="B3773" s="86">
        <v>40506</v>
      </c>
      <c r="C3773" t="s">
        <v>1675</v>
      </c>
      <c r="D3773">
        <v>20</v>
      </c>
      <c r="E3773">
        <v>136.06</v>
      </c>
      <c r="F3773" t="s">
        <v>1660</v>
      </c>
      <c r="G3773">
        <v>5.19</v>
      </c>
      <c r="H3773" t="s">
        <v>1693</v>
      </c>
      <c r="I3773" t="s">
        <v>1662</v>
      </c>
      <c r="J3773" t="s">
        <v>1668</v>
      </c>
      <c r="K3773" t="s">
        <v>1682</v>
      </c>
      <c r="L3773" t="s">
        <v>1658</v>
      </c>
      <c r="M3773" s="86">
        <v>40508</v>
      </c>
    </row>
    <row r="3774" spans="1:13" x14ac:dyDescent="0.2">
      <c r="A3774">
        <v>31393</v>
      </c>
      <c r="B3774" s="86">
        <v>41040</v>
      </c>
      <c r="C3774" t="s">
        <v>1671</v>
      </c>
      <c r="D3774">
        <v>4</v>
      </c>
      <c r="E3774">
        <v>97.57</v>
      </c>
      <c r="F3774" t="s">
        <v>1660</v>
      </c>
      <c r="G3774">
        <v>14.87</v>
      </c>
      <c r="H3774" t="s">
        <v>1678</v>
      </c>
      <c r="I3774" t="s">
        <v>1667</v>
      </c>
      <c r="J3774" t="s">
        <v>1656</v>
      </c>
      <c r="K3774" t="s">
        <v>1657</v>
      </c>
      <c r="L3774" t="s">
        <v>1687</v>
      </c>
      <c r="M3774" s="86">
        <v>41041</v>
      </c>
    </row>
    <row r="3775" spans="1:13" x14ac:dyDescent="0.2">
      <c r="A3775">
        <v>39331</v>
      </c>
      <c r="B3775" s="86">
        <v>40799</v>
      </c>
      <c r="C3775" t="s">
        <v>1659</v>
      </c>
      <c r="D3775">
        <v>23</v>
      </c>
      <c r="E3775">
        <v>149.4</v>
      </c>
      <c r="F3775" t="s">
        <v>1653</v>
      </c>
      <c r="G3775">
        <v>8.49</v>
      </c>
      <c r="H3775" t="s">
        <v>1690</v>
      </c>
      <c r="I3775" t="s">
        <v>1676</v>
      </c>
      <c r="J3775" t="s">
        <v>1668</v>
      </c>
      <c r="K3775" t="s">
        <v>1682</v>
      </c>
      <c r="L3775" t="s">
        <v>1658</v>
      </c>
      <c r="M3775" s="86">
        <v>40800</v>
      </c>
    </row>
    <row r="3776" spans="1:13" x14ac:dyDescent="0.2">
      <c r="A3776">
        <v>52896</v>
      </c>
      <c r="B3776" s="86">
        <v>40473</v>
      </c>
      <c r="C3776" t="s">
        <v>1659</v>
      </c>
      <c r="D3776">
        <v>6</v>
      </c>
      <c r="E3776">
        <v>1718.43</v>
      </c>
      <c r="F3776" t="s">
        <v>1672</v>
      </c>
      <c r="G3776">
        <v>66.67</v>
      </c>
      <c r="H3776" t="s">
        <v>1661</v>
      </c>
      <c r="I3776" t="s">
        <v>1676</v>
      </c>
      <c r="J3776" t="s">
        <v>1656</v>
      </c>
      <c r="K3776" t="s">
        <v>1691</v>
      </c>
      <c r="L3776" t="s">
        <v>1698</v>
      </c>
      <c r="M3776" s="86">
        <v>40474</v>
      </c>
    </row>
    <row r="3777" spans="1:13" x14ac:dyDescent="0.2">
      <c r="A3777">
        <v>1639</v>
      </c>
      <c r="B3777" s="86">
        <v>40774</v>
      </c>
      <c r="C3777" t="s">
        <v>1666</v>
      </c>
      <c r="D3777">
        <v>24</v>
      </c>
      <c r="E3777">
        <v>163.13999999999999</v>
      </c>
      <c r="F3777" t="s">
        <v>1660</v>
      </c>
      <c r="G3777">
        <v>6.18</v>
      </c>
      <c r="H3777" t="s">
        <v>1661</v>
      </c>
      <c r="I3777" t="s">
        <v>1676</v>
      </c>
      <c r="J3777" t="s">
        <v>1668</v>
      </c>
      <c r="K3777" t="s">
        <v>1679</v>
      </c>
      <c r="L3777" t="s">
        <v>1658</v>
      </c>
      <c r="M3777" s="86">
        <v>40775</v>
      </c>
    </row>
    <row r="3778" spans="1:13" x14ac:dyDescent="0.2">
      <c r="A3778">
        <v>929</v>
      </c>
      <c r="B3778" s="86">
        <v>41183</v>
      </c>
      <c r="C3778" t="s">
        <v>1659</v>
      </c>
      <c r="D3778">
        <v>21</v>
      </c>
      <c r="E3778">
        <v>227.66</v>
      </c>
      <c r="F3778" t="s">
        <v>1660</v>
      </c>
      <c r="G3778">
        <v>6.5</v>
      </c>
      <c r="H3778" t="s">
        <v>1681</v>
      </c>
      <c r="I3778" t="s">
        <v>1667</v>
      </c>
      <c r="J3778" t="s">
        <v>1663</v>
      </c>
      <c r="K3778" t="s">
        <v>1677</v>
      </c>
      <c r="L3778" t="s">
        <v>1658</v>
      </c>
      <c r="M3778" s="86">
        <v>41186</v>
      </c>
    </row>
    <row r="3779" spans="1:13" x14ac:dyDescent="0.2">
      <c r="A3779">
        <v>29761</v>
      </c>
      <c r="B3779" s="86">
        <v>41093</v>
      </c>
      <c r="C3779" t="s">
        <v>1675</v>
      </c>
      <c r="D3779">
        <v>19</v>
      </c>
      <c r="E3779">
        <v>123.67</v>
      </c>
      <c r="F3779" t="s">
        <v>1660</v>
      </c>
      <c r="G3779">
        <v>5.22</v>
      </c>
      <c r="H3779" t="s">
        <v>1685</v>
      </c>
      <c r="I3779" t="s">
        <v>1667</v>
      </c>
      <c r="J3779" t="s">
        <v>1656</v>
      </c>
      <c r="K3779" t="s">
        <v>1657</v>
      </c>
      <c r="L3779" t="s">
        <v>1658</v>
      </c>
      <c r="M3779" s="86">
        <v>41095</v>
      </c>
    </row>
    <row r="3780" spans="1:13" x14ac:dyDescent="0.2">
      <c r="A3780">
        <v>3463</v>
      </c>
      <c r="B3780" s="86">
        <v>40407</v>
      </c>
      <c r="C3780" t="s">
        <v>1671</v>
      </c>
      <c r="D3780">
        <v>43</v>
      </c>
      <c r="E3780">
        <v>264.75</v>
      </c>
      <c r="F3780" t="s">
        <v>1660</v>
      </c>
      <c r="G3780">
        <v>8.4</v>
      </c>
      <c r="H3780" t="s">
        <v>1690</v>
      </c>
      <c r="I3780" t="s">
        <v>1655</v>
      </c>
      <c r="J3780" t="s">
        <v>1668</v>
      </c>
      <c r="K3780" t="s">
        <v>1679</v>
      </c>
      <c r="L3780" t="s">
        <v>1658</v>
      </c>
      <c r="M3780" s="86">
        <v>40408</v>
      </c>
    </row>
    <row r="3781" spans="1:13" x14ac:dyDescent="0.2">
      <c r="A3781">
        <v>13991</v>
      </c>
      <c r="B3781" s="86">
        <v>40974</v>
      </c>
      <c r="C3781" t="s">
        <v>1659</v>
      </c>
      <c r="D3781">
        <v>21</v>
      </c>
      <c r="E3781">
        <v>1839.4480000000001</v>
      </c>
      <c r="F3781" t="s">
        <v>1660</v>
      </c>
      <c r="G3781">
        <v>69</v>
      </c>
      <c r="H3781" t="s">
        <v>1681</v>
      </c>
      <c r="I3781" t="s">
        <v>1667</v>
      </c>
      <c r="J3781" t="s">
        <v>1656</v>
      </c>
      <c r="K3781" t="s">
        <v>1691</v>
      </c>
      <c r="L3781" t="s">
        <v>1687</v>
      </c>
      <c r="M3781" s="86">
        <v>40975</v>
      </c>
    </row>
    <row r="3782" spans="1:13" x14ac:dyDescent="0.2">
      <c r="A3782">
        <v>58339</v>
      </c>
      <c r="B3782" s="86">
        <v>39977</v>
      </c>
      <c r="C3782" t="s">
        <v>1659</v>
      </c>
      <c r="D3782">
        <v>11</v>
      </c>
      <c r="E3782">
        <v>37.64</v>
      </c>
      <c r="F3782" t="s">
        <v>1653</v>
      </c>
      <c r="G3782">
        <v>1.49</v>
      </c>
      <c r="H3782" t="s">
        <v>1688</v>
      </c>
      <c r="I3782" t="s">
        <v>1667</v>
      </c>
      <c r="J3782" t="s">
        <v>1668</v>
      </c>
      <c r="K3782" t="s">
        <v>1682</v>
      </c>
      <c r="L3782" t="s">
        <v>1658</v>
      </c>
      <c r="M3782" s="86">
        <v>39978</v>
      </c>
    </row>
    <row r="3783" spans="1:13" x14ac:dyDescent="0.2">
      <c r="A3783">
        <v>23652</v>
      </c>
      <c r="B3783" s="86">
        <v>40055</v>
      </c>
      <c r="C3783" t="s">
        <v>1666</v>
      </c>
      <c r="D3783">
        <v>27</v>
      </c>
      <c r="E3783">
        <v>305.48</v>
      </c>
      <c r="F3783" t="s">
        <v>1660</v>
      </c>
      <c r="G3783">
        <v>2.36</v>
      </c>
      <c r="H3783" t="s">
        <v>1681</v>
      </c>
      <c r="I3783" t="s">
        <v>1662</v>
      </c>
      <c r="J3783" t="s">
        <v>1668</v>
      </c>
      <c r="K3783" t="s">
        <v>1669</v>
      </c>
      <c r="L3783" t="s">
        <v>1670</v>
      </c>
      <c r="M3783" s="86">
        <v>40055</v>
      </c>
    </row>
    <row r="3784" spans="1:13" x14ac:dyDescent="0.2">
      <c r="A3784">
        <v>18822</v>
      </c>
      <c r="B3784" s="86">
        <v>40533</v>
      </c>
      <c r="C3784" t="s">
        <v>1652</v>
      </c>
      <c r="D3784">
        <v>34</v>
      </c>
      <c r="E3784">
        <v>1950.0360000000001</v>
      </c>
      <c r="F3784" t="s">
        <v>1660</v>
      </c>
      <c r="G3784">
        <v>8.99</v>
      </c>
      <c r="H3784" t="s">
        <v>1688</v>
      </c>
      <c r="I3784" t="s">
        <v>1662</v>
      </c>
      <c r="J3784" t="s">
        <v>1663</v>
      </c>
      <c r="K3784" t="s">
        <v>1664</v>
      </c>
      <c r="L3784" t="s">
        <v>1658</v>
      </c>
      <c r="M3784" s="86">
        <v>40542</v>
      </c>
    </row>
    <row r="3785" spans="1:13" x14ac:dyDescent="0.2">
      <c r="A3785">
        <v>41349</v>
      </c>
      <c r="B3785" s="86">
        <v>40894</v>
      </c>
      <c r="C3785" t="s">
        <v>1671</v>
      </c>
      <c r="D3785">
        <v>44</v>
      </c>
      <c r="E3785">
        <v>346.2</v>
      </c>
      <c r="F3785" t="s">
        <v>1653</v>
      </c>
      <c r="G3785">
        <v>11.51</v>
      </c>
      <c r="H3785" t="s">
        <v>1654</v>
      </c>
      <c r="I3785" t="s">
        <v>1676</v>
      </c>
      <c r="J3785" t="s">
        <v>1668</v>
      </c>
      <c r="K3785" t="s">
        <v>1682</v>
      </c>
      <c r="L3785" t="s">
        <v>1658</v>
      </c>
      <c r="M3785" s="86">
        <v>40895</v>
      </c>
    </row>
    <row r="3786" spans="1:13" x14ac:dyDescent="0.2">
      <c r="A3786">
        <v>2022</v>
      </c>
      <c r="B3786" s="86">
        <v>40982</v>
      </c>
      <c r="C3786" t="s">
        <v>1671</v>
      </c>
      <c r="D3786">
        <v>45</v>
      </c>
      <c r="E3786">
        <v>186.44</v>
      </c>
      <c r="F3786" t="s">
        <v>1660</v>
      </c>
      <c r="G3786">
        <v>5.13</v>
      </c>
      <c r="H3786" t="s">
        <v>1661</v>
      </c>
      <c r="I3786" t="s">
        <v>1667</v>
      </c>
      <c r="J3786" t="s">
        <v>1668</v>
      </c>
      <c r="K3786" t="s">
        <v>1702</v>
      </c>
      <c r="L3786" t="s">
        <v>1658</v>
      </c>
      <c r="M3786" s="86">
        <v>40983</v>
      </c>
    </row>
    <row r="3787" spans="1:13" x14ac:dyDescent="0.2">
      <c r="A3787">
        <v>386</v>
      </c>
      <c r="B3787" s="86">
        <v>40567</v>
      </c>
      <c r="C3787" t="s">
        <v>1659</v>
      </c>
      <c r="D3787">
        <v>4</v>
      </c>
      <c r="E3787">
        <v>15.69</v>
      </c>
      <c r="F3787" t="s">
        <v>1660</v>
      </c>
      <c r="G3787">
        <v>0.7</v>
      </c>
      <c r="H3787" t="s">
        <v>1661</v>
      </c>
      <c r="I3787" t="s">
        <v>1667</v>
      </c>
      <c r="J3787" t="s">
        <v>1668</v>
      </c>
      <c r="K3787" t="s">
        <v>1669</v>
      </c>
      <c r="L3787" t="s">
        <v>1670</v>
      </c>
      <c r="M3787" s="86">
        <v>40569</v>
      </c>
    </row>
    <row r="3788" spans="1:13" x14ac:dyDescent="0.2">
      <c r="A3788">
        <v>24386</v>
      </c>
      <c r="B3788" s="86">
        <v>41086</v>
      </c>
      <c r="C3788" t="s">
        <v>1659</v>
      </c>
      <c r="D3788">
        <v>12</v>
      </c>
      <c r="E3788">
        <v>503.08</v>
      </c>
      <c r="F3788" t="s">
        <v>1660</v>
      </c>
      <c r="G3788">
        <v>6.5</v>
      </c>
      <c r="H3788" t="s">
        <v>1690</v>
      </c>
      <c r="I3788" t="s">
        <v>1667</v>
      </c>
      <c r="J3788" t="s">
        <v>1663</v>
      </c>
      <c r="K3788" t="s">
        <v>1677</v>
      </c>
      <c r="L3788" t="s">
        <v>1658</v>
      </c>
      <c r="M3788" s="86">
        <v>41088</v>
      </c>
    </row>
    <row r="3789" spans="1:13" x14ac:dyDescent="0.2">
      <c r="A3789">
        <v>6086</v>
      </c>
      <c r="B3789" s="86">
        <v>40808</v>
      </c>
      <c r="C3789" t="s">
        <v>1671</v>
      </c>
      <c r="D3789">
        <v>48</v>
      </c>
      <c r="E3789">
        <v>1734.72</v>
      </c>
      <c r="F3789" t="s">
        <v>1660</v>
      </c>
      <c r="G3789">
        <v>19.989999999999998</v>
      </c>
      <c r="H3789" t="s">
        <v>1683</v>
      </c>
      <c r="I3789" t="s">
        <v>1667</v>
      </c>
      <c r="J3789" t="s">
        <v>1668</v>
      </c>
      <c r="K3789" t="s">
        <v>1679</v>
      </c>
      <c r="L3789" t="s">
        <v>1658</v>
      </c>
      <c r="M3789" s="86">
        <v>40810</v>
      </c>
    </row>
    <row r="3790" spans="1:13" x14ac:dyDescent="0.2">
      <c r="A3790">
        <v>4676</v>
      </c>
      <c r="B3790" s="86">
        <v>40786</v>
      </c>
      <c r="C3790" t="s">
        <v>1659</v>
      </c>
      <c r="D3790">
        <v>50</v>
      </c>
      <c r="E3790">
        <v>187.83</v>
      </c>
      <c r="F3790" t="s">
        <v>1660</v>
      </c>
      <c r="G3790">
        <v>0.5</v>
      </c>
      <c r="H3790" t="s">
        <v>1699</v>
      </c>
      <c r="I3790" t="s">
        <v>1676</v>
      </c>
      <c r="J3790" t="s">
        <v>1668</v>
      </c>
      <c r="K3790" t="s">
        <v>1697</v>
      </c>
      <c r="L3790" t="s">
        <v>1658</v>
      </c>
      <c r="M3790" s="86">
        <v>40788</v>
      </c>
    </row>
    <row r="3791" spans="1:13" x14ac:dyDescent="0.2">
      <c r="A3791">
        <v>9473</v>
      </c>
      <c r="B3791" s="86">
        <v>41193</v>
      </c>
      <c r="C3791" t="s">
        <v>1666</v>
      </c>
      <c r="D3791">
        <v>3</v>
      </c>
      <c r="E3791">
        <v>31.95</v>
      </c>
      <c r="F3791" t="s">
        <v>1660</v>
      </c>
      <c r="G3791">
        <v>8.94</v>
      </c>
      <c r="H3791" t="s">
        <v>1688</v>
      </c>
      <c r="I3791" t="s">
        <v>1667</v>
      </c>
      <c r="J3791" t="s">
        <v>1668</v>
      </c>
      <c r="K3791" t="s">
        <v>1682</v>
      </c>
      <c r="L3791" t="s">
        <v>1658</v>
      </c>
      <c r="M3791" s="86">
        <v>41195</v>
      </c>
    </row>
    <row r="3792" spans="1:13" x14ac:dyDescent="0.2">
      <c r="A3792">
        <v>3649</v>
      </c>
      <c r="B3792" s="86">
        <v>39999</v>
      </c>
      <c r="C3792" t="s">
        <v>1652</v>
      </c>
      <c r="D3792">
        <v>26</v>
      </c>
      <c r="E3792">
        <v>75.599999999999994</v>
      </c>
      <c r="F3792" t="s">
        <v>1660</v>
      </c>
      <c r="G3792">
        <v>0.99</v>
      </c>
      <c r="H3792" t="s">
        <v>1681</v>
      </c>
      <c r="I3792" t="s">
        <v>1676</v>
      </c>
      <c r="J3792" t="s">
        <v>1668</v>
      </c>
      <c r="K3792" t="s">
        <v>1697</v>
      </c>
      <c r="L3792" t="s">
        <v>1658</v>
      </c>
      <c r="M3792" s="86">
        <v>40008</v>
      </c>
    </row>
    <row r="3793" spans="1:13" x14ac:dyDescent="0.2">
      <c r="A3793">
        <v>35587</v>
      </c>
      <c r="B3793" s="86">
        <v>40857</v>
      </c>
      <c r="C3793" t="s">
        <v>1671</v>
      </c>
      <c r="D3793">
        <v>43</v>
      </c>
      <c r="E3793">
        <v>208.77</v>
      </c>
      <c r="F3793" t="s">
        <v>1660</v>
      </c>
      <c r="G3793">
        <v>5.72</v>
      </c>
      <c r="H3793" t="s">
        <v>1654</v>
      </c>
      <c r="I3793" t="s">
        <v>1655</v>
      </c>
      <c r="J3793" t="s">
        <v>1656</v>
      </c>
      <c r="K3793" t="s">
        <v>1657</v>
      </c>
      <c r="L3793" t="s">
        <v>1680</v>
      </c>
      <c r="M3793" s="86">
        <v>40858</v>
      </c>
    </row>
    <row r="3794" spans="1:13" x14ac:dyDescent="0.2">
      <c r="A3794">
        <v>18471</v>
      </c>
      <c r="B3794" s="86">
        <v>39863</v>
      </c>
      <c r="C3794" t="s">
        <v>1666</v>
      </c>
      <c r="D3794">
        <v>29</v>
      </c>
      <c r="E3794">
        <v>185.61</v>
      </c>
      <c r="F3794" t="s">
        <v>1660</v>
      </c>
      <c r="G3794">
        <v>5.46</v>
      </c>
      <c r="H3794" t="s">
        <v>1654</v>
      </c>
      <c r="I3794" t="s">
        <v>1667</v>
      </c>
      <c r="J3794" t="s">
        <v>1668</v>
      </c>
      <c r="K3794" t="s">
        <v>1679</v>
      </c>
      <c r="L3794" t="s">
        <v>1658</v>
      </c>
      <c r="M3794" s="86">
        <v>39864</v>
      </c>
    </row>
    <row r="3795" spans="1:13" x14ac:dyDescent="0.2">
      <c r="A3795">
        <v>47524</v>
      </c>
      <c r="B3795" s="86">
        <v>40283</v>
      </c>
      <c r="C3795" t="s">
        <v>1675</v>
      </c>
      <c r="D3795">
        <v>40</v>
      </c>
      <c r="E3795">
        <v>245.82</v>
      </c>
      <c r="F3795" t="s">
        <v>1660</v>
      </c>
      <c r="G3795">
        <v>1.34</v>
      </c>
      <c r="H3795" t="s">
        <v>1688</v>
      </c>
      <c r="I3795" t="s">
        <v>1667</v>
      </c>
      <c r="J3795" t="s">
        <v>1668</v>
      </c>
      <c r="K3795" t="s">
        <v>1679</v>
      </c>
      <c r="L3795" t="s">
        <v>1670</v>
      </c>
      <c r="M3795" s="86">
        <v>40283</v>
      </c>
    </row>
    <row r="3796" spans="1:13" x14ac:dyDescent="0.2">
      <c r="A3796">
        <v>5699</v>
      </c>
      <c r="B3796" s="86">
        <v>41119</v>
      </c>
      <c r="C3796" t="s">
        <v>1652</v>
      </c>
      <c r="D3796">
        <v>41</v>
      </c>
      <c r="E3796">
        <v>573.89</v>
      </c>
      <c r="F3796" t="s">
        <v>1653</v>
      </c>
      <c r="G3796">
        <v>7.69</v>
      </c>
      <c r="H3796" t="s">
        <v>1661</v>
      </c>
      <c r="I3796" t="s">
        <v>1662</v>
      </c>
      <c r="J3796" t="s">
        <v>1668</v>
      </c>
      <c r="K3796" t="s">
        <v>1694</v>
      </c>
      <c r="L3796" t="s">
        <v>1658</v>
      </c>
      <c r="M3796" s="86">
        <v>41124</v>
      </c>
    </row>
    <row r="3797" spans="1:13" x14ac:dyDescent="0.2">
      <c r="A3797">
        <v>14820</v>
      </c>
      <c r="B3797" s="86">
        <v>40917</v>
      </c>
      <c r="C3797" t="s">
        <v>1659</v>
      </c>
      <c r="D3797">
        <v>39</v>
      </c>
      <c r="E3797">
        <v>278.90199999999999</v>
      </c>
      <c r="F3797" t="s">
        <v>1653</v>
      </c>
      <c r="G3797">
        <v>5.03</v>
      </c>
      <c r="H3797" t="s">
        <v>1661</v>
      </c>
      <c r="I3797" t="s">
        <v>1676</v>
      </c>
      <c r="J3797" t="s">
        <v>1663</v>
      </c>
      <c r="K3797" t="s">
        <v>1664</v>
      </c>
      <c r="L3797" t="s">
        <v>1665</v>
      </c>
      <c r="M3797" s="86">
        <v>40919</v>
      </c>
    </row>
    <row r="3798" spans="1:13" x14ac:dyDescent="0.2">
      <c r="A3798">
        <v>2146</v>
      </c>
      <c r="B3798" s="86">
        <v>41165</v>
      </c>
      <c r="C3798" t="s">
        <v>1666</v>
      </c>
      <c r="D3798">
        <v>41</v>
      </c>
      <c r="E3798">
        <v>6111.1684999999998</v>
      </c>
      <c r="F3798" t="s">
        <v>1660</v>
      </c>
      <c r="G3798">
        <v>4.99</v>
      </c>
      <c r="H3798" t="s">
        <v>1661</v>
      </c>
      <c r="I3798" t="s">
        <v>1662</v>
      </c>
      <c r="J3798" t="s">
        <v>1663</v>
      </c>
      <c r="K3798" t="s">
        <v>1664</v>
      </c>
      <c r="L3798" t="s">
        <v>1658</v>
      </c>
      <c r="M3798" s="86">
        <v>41166</v>
      </c>
    </row>
    <row r="3799" spans="1:13" x14ac:dyDescent="0.2">
      <c r="A3799">
        <v>51111</v>
      </c>
      <c r="B3799" s="86">
        <v>40948</v>
      </c>
      <c r="C3799" t="s">
        <v>1666</v>
      </c>
      <c r="D3799">
        <v>1</v>
      </c>
      <c r="E3799">
        <v>61.097999999999999</v>
      </c>
      <c r="F3799" t="s">
        <v>1660</v>
      </c>
      <c r="G3799">
        <v>5.92</v>
      </c>
      <c r="H3799" t="s">
        <v>1703</v>
      </c>
      <c r="I3799" t="s">
        <v>1676</v>
      </c>
      <c r="J3799" t="s">
        <v>1663</v>
      </c>
      <c r="K3799" t="s">
        <v>1664</v>
      </c>
      <c r="L3799" t="s">
        <v>1658</v>
      </c>
      <c r="M3799" s="86">
        <v>40950</v>
      </c>
    </row>
    <row r="3800" spans="1:13" x14ac:dyDescent="0.2">
      <c r="A3800">
        <v>2020</v>
      </c>
      <c r="B3800" s="86">
        <v>40349</v>
      </c>
      <c r="C3800" t="s">
        <v>1675</v>
      </c>
      <c r="D3800">
        <v>42</v>
      </c>
      <c r="E3800">
        <v>213.75</v>
      </c>
      <c r="F3800" t="s">
        <v>1660</v>
      </c>
      <c r="G3800">
        <v>5.14</v>
      </c>
      <c r="H3800" t="s">
        <v>1661</v>
      </c>
      <c r="I3800" t="s">
        <v>1676</v>
      </c>
      <c r="J3800" t="s">
        <v>1663</v>
      </c>
      <c r="K3800" t="s">
        <v>1677</v>
      </c>
      <c r="L3800" t="s">
        <v>1680</v>
      </c>
      <c r="M3800" s="86">
        <v>40351</v>
      </c>
    </row>
    <row r="3801" spans="1:13" x14ac:dyDescent="0.2">
      <c r="A3801">
        <v>22752</v>
      </c>
      <c r="B3801" s="86">
        <v>41250</v>
      </c>
      <c r="C3801" t="s">
        <v>1652</v>
      </c>
      <c r="D3801">
        <v>2</v>
      </c>
      <c r="E3801">
        <v>238.76</v>
      </c>
      <c r="F3801" t="s">
        <v>1660</v>
      </c>
      <c r="G3801">
        <v>35</v>
      </c>
      <c r="H3801" t="s">
        <v>1681</v>
      </c>
      <c r="I3801" t="s">
        <v>1667</v>
      </c>
      <c r="J3801" t="s">
        <v>1668</v>
      </c>
      <c r="K3801" t="s">
        <v>1694</v>
      </c>
      <c r="L3801" t="s">
        <v>1687</v>
      </c>
      <c r="M3801" s="86">
        <v>41255</v>
      </c>
    </row>
    <row r="3802" spans="1:13" x14ac:dyDescent="0.2">
      <c r="A3802">
        <v>38817</v>
      </c>
      <c r="B3802" s="86">
        <v>41049</v>
      </c>
      <c r="C3802" t="s">
        <v>1666</v>
      </c>
      <c r="D3802">
        <v>1</v>
      </c>
      <c r="E3802">
        <v>9.6999999999999993</v>
      </c>
      <c r="F3802" t="s">
        <v>1660</v>
      </c>
      <c r="G3802">
        <v>4.62</v>
      </c>
      <c r="H3802" t="s">
        <v>1685</v>
      </c>
      <c r="I3802" t="s">
        <v>1655</v>
      </c>
      <c r="J3802" t="s">
        <v>1663</v>
      </c>
      <c r="K3802" t="s">
        <v>1677</v>
      </c>
      <c r="L3802" t="s">
        <v>1680</v>
      </c>
      <c r="M3802" s="86">
        <v>41050</v>
      </c>
    </row>
    <row r="3803" spans="1:13" x14ac:dyDescent="0.2">
      <c r="A3803">
        <v>58528</v>
      </c>
      <c r="B3803" s="86">
        <v>40478</v>
      </c>
      <c r="C3803" t="s">
        <v>1675</v>
      </c>
      <c r="D3803">
        <v>14</v>
      </c>
      <c r="E3803">
        <v>700.95</v>
      </c>
      <c r="F3803" t="s">
        <v>1660</v>
      </c>
      <c r="G3803">
        <v>5.0999999999999996</v>
      </c>
      <c r="H3803" t="s">
        <v>1661</v>
      </c>
      <c r="I3803" t="s">
        <v>1667</v>
      </c>
      <c r="J3803" t="s">
        <v>1668</v>
      </c>
      <c r="K3803" t="s">
        <v>1702</v>
      </c>
      <c r="L3803" t="s">
        <v>1665</v>
      </c>
      <c r="M3803" s="86">
        <v>40479</v>
      </c>
    </row>
    <row r="3804" spans="1:13" x14ac:dyDescent="0.2">
      <c r="A3804">
        <v>51333</v>
      </c>
      <c r="B3804" s="86">
        <v>41186</v>
      </c>
      <c r="C3804" t="s">
        <v>1666</v>
      </c>
      <c r="D3804">
        <v>30</v>
      </c>
      <c r="E3804">
        <v>2219.79</v>
      </c>
      <c r="F3804" t="s">
        <v>1672</v>
      </c>
      <c r="G3804">
        <v>33.6</v>
      </c>
      <c r="H3804" t="s">
        <v>1690</v>
      </c>
      <c r="I3804" t="s">
        <v>1667</v>
      </c>
      <c r="J3804" t="s">
        <v>1663</v>
      </c>
      <c r="K3804" t="s">
        <v>1695</v>
      </c>
      <c r="L3804" t="s">
        <v>1674</v>
      </c>
      <c r="M3804" s="86">
        <v>41188</v>
      </c>
    </row>
    <row r="3805" spans="1:13" x14ac:dyDescent="0.2">
      <c r="A3805">
        <v>53667</v>
      </c>
      <c r="B3805" s="86">
        <v>41046</v>
      </c>
      <c r="C3805" t="s">
        <v>1675</v>
      </c>
      <c r="D3805">
        <v>33</v>
      </c>
      <c r="E3805">
        <v>112.36</v>
      </c>
      <c r="F3805" t="s">
        <v>1660</v>
      </c>
      <c r="G3805">
        <v>6.27</v>
      </c>
      <c r="H3805" t="s">
        <v>1690</v>
      </c>
      <c r="I3805" t="s">
        <v>1655</v>
      </c>
      <c r="J3805" t="s">
        <v>1668</v>
      </c>
      <c r="K3805" t="s">
        <v>1682</v>
      </c>
      <c r="L3805" t="s">
        <v>1658</v>
      </c>
      <c r="M3805" s="86">
        <v>41048</v>
      </c>
    </row>
    <row r="3806" spans="1:13" x14ac:dyDescent="0.2">
      <c r="A3806">
        <v>18371</v>
      </c>
      <c r="B3806" s="86">
        <v>40074</v>
      </c>
      <c r="C3806" t="s">
        <v>1675</v>
      </c>
      <c r="D3806">
        <v>30</v>
      </c>
      <c r="E3806">
        <v>1394.36</v>
      </c>
      <c r="F3806" t="s">
        <v>1660</v>
      </c>
      <c r="G3806">
        <v>8.99</v>
      </c>
      <c r="H3806" t="s">
        <v>1688</v>
      </c>
      <c r="I3806" t="s">
        <v>1676</v>
      </c>
      <c r="J3806" t="s">
        <v>1668</v>
      </c>
      <c r="K3806" t="s">
        <v>1669</v>
      </c>
      <c r="L3806" t="s">
        <v>1680</v>
      </c>
      <c r="M3806" s="86">
        <v>40074</v>
      </c>
    </row>
    <row r="3807" spans="1:13" x14ac:dyDescent="0.2">
      <c r="A3807">
        <v>43713</v>
      </c>
      <c r="B3807" s="86">
        <v>41159</v>
      </c>
      <c r="C3807" t="s">
        <v>1675</v>
      </c>
      <c r="D3807">
        <v>12</v>
      </c>
      <c r="E3807">
        <v>34.409999999999997</v>
      </c>
      <c r="F3807" t="s">
        <v>1660</v>
      </c>
      <c r="G3807">
        <v>2.4</v>
      </c>
      <c r="H3807" t="s">
        <v>1661</v>
      </c>
      <c r="I3807" t="s">
        <v>1662</v>
      </c>
      <c r="J3807" t="s">
        <v>1668</v>
      </c>
      <c r="K3807" t="s">
        <v>1669</v>
      </c>
      <c r="L3807" t="s">
        <v>1670</v>
      </c>
      <c r="M3807" s="86">
        <v>41161</v>
      </c>
    </row>
    <row r="3808" spans="1:13" x14ac:dyDescent="0.2">
      <c r="A3808">
        <v>3493</v>
      </c>
      <c r="B3808" s="86">
        <v>40413</v>
      </c>
      <c r="C3808" t="s">
        <v>1659</v>
      </c>
      <c r="D3808">
        <v>48</v>
      </c>
      <c r="E3808">
        <v>7518.12</v>
      </c>
      <c r="F3808" t="s">
        <v>1660</v>
      </c>
      <c r="G3808">
        <v>6.5</v>
      </c>
      <c r="H3808" t="s">
        <v>1693</v>
      </c>
      <c r="I3808" t="s">
        <v>1676</v>
      </c>
      <c r="J3808" t="s">
        <v>1663</v>
      </c>
      <c r="K3808" t="s">
        <v>1677</v>
      </c>
      <c r="L3808" t="s">
        <v>1658</v>
      </c>
      <c r="M3808" s="86">
        <v>40415</v>
      </c>
    </row>
    <row r="3809" spans="1:13" x14ac:dyDescent="0.2">
      <c r="A3809">
        <v>24099</v>
      </c>
      <c r="B3809" s="86">
        <v>40683</v>
      </c>
      <c r="C3809" t="s">
        <v>1666</v>
      </c>
      <c r="D3809">
        <v>6</v>
      </c>
      <c r="E3809">
        <v>205.24</v>
      </c>
      <c r="F3809" t="s">
        <v>1660</v>
      </c>
      <c r="G3809">
        <v>6.5</v>
      </c>
      <c r="H3809" t="s">
        <v>1683</v>
      </c>
      <c r="I3809" t="s">
        <v>1667</v>
      </c>
      <c r="J3809" t="s">
        <v>1663</v>
      </c>
      <c r="K3809" t="s">
        <v>1677</v>
      </c>
      <c r="L3809" t="s">
        <v>1658</v>
      </c>
      <c r="M3809" s="86">
        <v>40684</v>
      </c>
    </row>
    <row r="3810" spans="1:13" x14ac:dyDescent="0.2">
      <c r="A3810">
        <v>4804</v>
      </c>
      <c r="B3810" s="86">
        <v>40935</v>
      </c>
      <c r="C3810" t="s">
        <v>1659</v>
      </c>
      <c r="D3810">
        <v>13</v>
      </c>
      <c r="E3810">
        <v>463.83</v>
      </c>
      <c r="F3810" t="s">
        <v>1660</v>
      </c>
      <c r="G3810">
        <v>1.99</v>
      </c>
      <c r="H3810" t="s">
        <v>1681</v>
      </c>
      <c r="I3810" t="s">
        <v>1667</v>
      </c>
      <c r="J3810" t="s">
        <v>1663</v>
      </c>
      <c r="K3810" t="s">
        <v>1677</v>
      </c>
      <c r="L3810" t="s">
        <v>1680</v>
      </c>
      <c r="M3810" s="86">
        <v>40936</v>
      </c>
    </row>
    <row r="3811" spans="1:13" x14ac:dyDescent="0.2">
      <c r="A3811">
        <v>27299</v>
      </c>
      <c r="B3811" s="86">
        <v>41126</v>
      </c>
      <c r="C3811" t="s">
        <v>1671</v>
      </c>
      <c r="D3811">
        <v>41</v>
      </c>
      <c r="E3811">
        <v>802.16</v>
      </c>
      <c r="F3811" t="s">
        <v>1660</v>
      </c>
      <c r="G3811">
        <v>14.87</v>
      </c>
      <c r="H3811" t="s">
        <v>1661</v>
      </c>
      <c r="I3811" t="s">
        <v>1667</v>
      </c>
      <c r="J3811" t="s">
        <v>1656</v>
      </c>
      <c r="K3811" t="s">
        <v>1657</v>
      </c>
      <c r="L3811" t="s">
        <v>1687</v>
      </c>
      <c r="M3811" s="86">
        <v>41128</v>
      </c>
    </row>
    <row r="3812" spans="1:13" x14ac:dyDescent="0.2">
      <c r="A3812">
        <v>26368</v>
      </c>
      <c r="B3812" s="86">
        <v>40374</v>
      </c>
      <c r="C3812" t="s">
        <v>1675</v>
      </c>
      <c r="D3812">
        <v>25</v>
      </c>
      <c r="E3812">
        <v>1809.0125</v>
      </c>
      <c r="F3812" t="s">
        <v>1660</v>
      </c>
      <c r="G3812">
        <v>2.5</v>
      </c>
      <c r="H3812" t="s">
        <v>1654</v>
      </c>
      <c r="I3812" t="s">
        <v>1667</v>
      </c>
      <c r="J3812" t="s">
        <v>1663</v>
      </c>
      <c r="K3812" t="s">
        <v>1664</v>
      </c>
      <c r="L3812" t="s">
        <v>1658</v>
      </c>
      <c r="M3812" s="86">
        <v>40376</v>
      </c>
    </row>
    <row r="3813" spans="1:13" x14ac:dyDescent="0.2">
      <c r="A3813">
        <v>37252</v>
      </c>
      <c r="B3813" s="86">
        <v>40866</v>
      </c>
      <c r="C3813" t="s">
        <v>1652</v>
      </c>
      <c r="D3813">
        <v>1</v>
      </c>
      <c r="E3813">
        <v>10.62</v>
      </c>
      <c r="F3813" t="s">
        <v>1660</v>
      </c>
      <c r="G3813">
        <v>2.38</v>
      </c>
      <c r="H3813" t="s">
        <v>1690</v>
      </c>
      <c r="I3813" t="s">
        <v>1667</v>
      </c>
      <c r="J3813" t="s">
        <v>1663</v>
      </c>
      <c r="K3813" t="s">
        <v>1677</v>
      </c>
      <c r="L3813" t="s">
        <v>1680</v>
      </c>
      <c r="M3813" s="86">
        <v>40870</v>
      </c>
    </row>
    <row r="3814" spans="1:13" x14ac:dyDescent="0.2">
      <c r="A3814">
        <v>25666</v>
      </c>
      <c r="B3814" s="86">
        <v>41154</v>
      </c>
      <c r="C3814" t="s">
        <v>1671</v>
      </c>
      <c r="D3814">
        <v>36</v>
      </c>
      <c r="E3814">
        <v>5072.34</v>
      </c>
      <c r="F3814" t="s">
        <v>1660</v>
      </c>
      <c r="G3814">
        <v>19.989999999999998</v>
      </c>
      <c r="H3814" t="s">
        <v>1692</v>
      </c>
      <c r="I3814" t="s">
        <v>1655</v>
      </c>
      <c r="J3814" t="s">
        <v>1668</v>
      </c>
      <c r="K3814" t="s">
        <v>1694</v>
      </c>
      <c r="L3814" t="s">
        <v>1658</v>
      </c>
      <c r="M3814" s="86">
        <v>41155</v>
      </c>
    </row>
    <row r="3815" spans="1:13" x14ac:dyDescent="0.2">
      <c r="A3815">
        <v>42436</v>
      </c>
      <c r="B3815" s="86">
        <v>41130</v>
      </c>
      <c r="C3815" t="s">
        <v>1671</v>
      </c>
      <c r="D3815">
        <v>30</v>
      </c>
      <c r="E3815">
        <v>10994.74</v>
      </c>
      <c r="F3815" t="s">
        <v>1672</v>
      </c>
      <c r="G3815">
        <v>48.26</v>
      </c>
      <c r="H3815" t="s">
        <v>1685</v>
      </c>
      <c r="I3815" t="s">
        <v>1667</v>
      </c>
      <c r="J3815" t="s">
        <v>1663</v>
      </c>
      <c r="K3815" t="s">
        <v>1695</v>
      </c>
      <c r="L3815" t="s">
        <v>1698</v>
      </c>
      <c r="M3815" s="86">
        <v>41131</v>
      </c>
    </row>
    <row r="3816" spans="1:13" x14ac:dyDescent="0.2">
      <c r="A3816">
        <v>47846</v>
      </c>
      <c r="B3816" s="86">
        <v>41132</v>
      </c>
      <c r="C3816" t="s">
        <v>1659</v>
      </c>
      <c r="D3816">
        <v>37</v>
      </c>
      <c r="E3816">
        <v>241.14</v>
      </c>
      <c r="F3816" t="s">
        <v>1660</v>
      </c>
      <c r="G3816">
        <v>6.93</v>
      </c>
      <c r="H3816" t="s">
        <v>1689</v>
      </c>
      <c r="I3816" t="s">
        <v>1667</v>
      </c>
      <c r="J3816" t="s">
        <v>1668</v>
      </c>
      <c r="K3816" t="s">
        <v>1679</v>
      </c>
      <c r="L3816" t="s">
        <v>1658</v>
      </c>
      <c r="M3816" s="86">
        <v>41133</v>
      </c>
    </row>
    <row r="3817" spans="1:13" x14ac:dyDescent="0.2">
      <c r="A3817">
        <v>5189</v>
      </c>
      <c r="B3817" s="86">
        <v>40507</v>
      </c>
      <c r="C3817" t="s">
        <v>1652</v>
      </c>
      <c r="D3817">
        <v>8</v>
      </c>
      <c r="E3817">
        <v>24.72</v>
      </c>
      <c r="F3817" t="s">
        <v>1660</v>
      </c>
      <c r="G3817">
        <v>3.5</v>
      </c>
      <c r="H3817" t="s">
        <v>1692</v>
      </c>
      <c r="I3817" t="s">
        <v>1667</v>
      </c>
      <c r="J3817" t="s">
        <v>1668</v>
      </c>
      <c r="K3817" t="s">
        <v>1669</v>
      </c>
      <c r="L3817" t="s">
        <v>1680</v>
      </c>
      <c r="M3817" s="86">
        <v>40509</v>
      </c>
    </row>
    <row r="3818" spans="1:13" x14ac:dyDescent="0.2">
      <c r="A3818">
        <v>49763</v>
      </c>
      <c r="B3818" s="86">
        <v>40587</v>
      </c>
      <c r="C3818" t="s">
        <v>1671</v>
      </c>
      <c r="D3818">
        <v>6</v>
      </c>
      <c r="E3818">
        <v>2320.35</v>
      </c>
      <c r="F3818" t="s">
        <v>1672</v>
      </c>
      <c r="G3818">
        <v>84.84</v>
      </c>
      <c r="H3818" t="s">
        <v>1690</v>
      </c>
      <c r="I3818" t="s">
        <v>1667</v>
      </c>
      <c r="J3818" t="s">
        <v>1656</v>
      </c>
      <c r="K3818" t="s">
        <v>1691</v>
      </c>
      <c r="L3818" t="s">
        <v>1698</v>
      </c>
      <c r="M3818" s="86">
        <v>40587</v>
      </c>
    </row>
    <row r="3819" spans="1:13" x14ac:dyDescent="0.2">
      <c r="A3819">
        <v>14983</v>
      </c>
      <c r="B3819" s="86">
        <v>39855</v>
      </c>
      <c r="C3819" t="s">
        <v>1659</v>
      </c>
      <c r="D3819">
        <v>48</v>
      </c>
      <c r="E3819">
        <v>8475.9619999999995</v>
      </c>
      <c r="F3819" t="s">
        <v>1653</v>
      </c>
      <c r="G3819">
        <v>8.99</v>
      </c>
      <c r="H3819" t="s">
        <v>1688</v>
      </c>
      <c r="I3819" t="s">
        <v>1655</v>
      </c>
      <c r="J3819" t="s">
        <v>1663</v>
      </c>
      <c r="K3819" t="s">
        <v>1664</v>
      </c>
      <c r="L3819" t="s">
        <v>1658</v>
      </c>
      <c r="M3819" s="86">
        <v>39856</v>
      </c>
    </row>
    <row r="3820" spans="1:13" x14ac:dyDescent="0.2">
      <c r="A3820">
        <v>54020</v>
      </c>
      <c r="B3820" s="86">
        <v>40939</v>
      </c>
      <c r="C3820" t="s">
        <v>1652</v>
      </c>
      <c r="D3820">
        <v>35</v>
      </c>
      <c r="E3820">
        <v>648.58000000000004</v>
      </c>
      <c r="F3820" t="s">
        <v>1660</v>
      </c>
      <c r="G3820">
        <v>5.21</v>
      </c>
      <c r="H3820" t="s">
        <v>1683</v>
      </c>
      <c r="I3820" t="s">
        <v>1667</v>
      </c>
      <c r="J3820" t="s">
        <v>1668</v>
      </c>
      <c r="K3820" t="s">
        <v>1679</v>
      </c>
      <c r="L3820" t="s">
        <v>1658</v>
      </c>
      <c r="M3820" s="86">
        <v>40943</v>
      </c>
    </row>
    <row r="3821" spans="1:13" x14ac:dyDescent="0.2">
      <c r="A3821">
        <v>9733</v>
      </c>
      <c r="B3821" s="86">
        <v>39889</v>
      </c>
      <c r="C3821" t="s">
        <v>1666</v>
      </c>
      <c r="D3821">
        <v>39</v>
      </c>
      <c r="E3821">
        <v>223.64</v>
      </c>
      <c r="F3821" t="s">
        <v>1660</v>
      </c>
      <c r="G3821">
        <v>5.35</v>
      </c>
      <c r="H3821" t="s">
        <v>1683</v>
      </c>
      <c r="I3821" t="s">
        <v>1676</v>
      </c>
      <c r="J3821" t="s">
        <v>1668</v>
      </c>
      <c r="K3821" t="s">
        <v>1679</v>
      </c>
      <c r="L3821" t="s">
        <v>1658</v>
      </c>
      <c r="M3821" s="86">
        <v>39889</v>
      </c>
    </row>
    <row r="3822" spans="1:13" x14ac:dyDescent="0.2">
      <c r="A3822">
        <v>49123</v>
      </c>
      <c r="B3822" s="86">
        <v>39869</v>
      </c>
      <c r="C3822" t="s">
        <v>1659</v>
      </c>
      <c r="D3822">
        <v>3</v>
      </c>
      <c r="E3822">
        <v>25.48</v>
      </c>
      <c r="F3822" t="s">
        <v>1660</v>
      </c>
      <c r="G3822">
        <v>1.99</v>
      </c>
      <c r="H3822" t="s">
        <v>1690</v>
      </c>
      <c r="I3822" t="s">
        <v>1667</v>
      </c>
      <c r="J3822" t="s">
        <v>1663</v>
      </c>
      <c r="K3822" t="s">
        <v>1677</v>
      </c>
      <c r="L3822" t="s">
        <v>1680</v>
      </c>
      <c r="M3822" s="86">
        <v>39870</v>
      </c>
    </row>
    <row r="3823" spans="1:13" x14ac:dyDescent="0.2">
      <c r="A3823">
        <v>21795</v>
      </c>
      <c r="B3823" s="86">
        <v>40342</v>
      </c>
      <c r="C3823" t="s">
        <v>1666</v>
      </c>
      <c r="D3823">
        <v>10</v>
      </c>
      <c r="E3823">
        <v>278.66000000000003</v>
      </c>
      <c r="F3823" t="s">
        <v>1653</v>
      </c>
      <c r="G3823">
        <v>4</v>
      </c>
      <c r="H3823" t="s">
        <v>1661</v>
      </c>
      <c r="I3823" t="s">
        <v>1662</v>
      </c>
      <c r="J3823" t="s">
        <v>1663</v>
      </c>
      <c r="K3823" t="s">
        <v>1677</v>
      </c>
      <c r="L3823" t="s">
        <v>1658</v>
      </c>
      <c r="M3823" s="86">
        <v>40343</v>
      </c>
    </row>
    <row r="3824" spans="1:13" x14ac:dyDescent="0.2">
      <c r="A3824">
        <v>11779</v>
      </c>
      <c r="B3824" s="86">
        <v>40358</v>
      </c>
      <c r="C3824" t="s">
        <v>1666</v>
      </c>
      <c r="D3824">
        <v>45</v>
      </c>
      <c r="E3824">
        <v>311.10000000000002</v>
      </c>
      <c r="F3824" t="s">
        <v>1660</v>
      </c>
      <c r="G3824">
        <v>2</v>
      </c>
      <c r="H3824" t="s">
        <v>1683</v>
      </c>
      <c r="I3824" t="s">
        <v>1655</v>
      </c>
      <c r="J3824" t="s">
        <v>1668</v>
      </c>
      <c r="K3824" t="s">
        <v>1679</v>
      </c>
      <c r="L3824" t="s">
        <v>1670</v>
      </c>
      <c r="M3824" s="86">
        <v>40360</v>
      </c>
    </row>
    <row r="3825" spans="1:13" x14ac:dyDescent="0.2">
      <c r="A3825">
        <v>43271</v>
      </c>
      <c r="B3825" s="86">
        <v>40240</v>
      </c>
      <c r="C3825" t="s">
        <v>1675</v>
      </c>
      <c r="D3825">
        <v>2</v>
      </c>
      <c r="E3825">
        <v>7.75</v>
      </c>
      <c r="F3825" t="s">
        <v>1660</v>
      </c>
      <c r="G3825">
        <v>2.4</v>
      </c>
      <c r="H3825" t="s">
        <v>1683</v>
      </c>
      <c r="I3825" t="s">
        <v>1662</v>
      </c>
      <c r="J3825" t="s">
        <v>1668</v>
      </c>
      <c r="K3825" t="s">
        <v>1669</v>
      </c>
      <c r="L3825" t="s">
        <v>1670</v>
      </c>
      <c r="M3825" s="86">
        <v>40241</v>
      </c>
    </row>
    <row r="3826" spans="1:13" x14ac:dyDescent="0.2">
      <c r="A3826">
        <v>43013</v>
      </c>
      <c r="B3826" s="86">
        <v>40655</v>
      </c>
      <c r="C3826" t="s">
        <v>1652</v>
      </c>
      <c r="D3826">
        <v>50</v>
      </c>
      <c r="E3826">
        <v>2437.67</v>
      </c>
      <c r="F3826" t="s">
        <v>1660</v>
      </c>
      <c r="G3826">
        <v>22.24</v>
      </c>
      <c r="H3826" t="s">
        <v>1685</v>
      </c>
      <c r="I3826" t="s">
        <v>1676</v>
      </c>
      <c r="J3826" t="s">
        <v>1656</v>
      </c>
      <c r="K3826" t="s">
        <v>1657</v>
      </c>
      <c r="L3826" t="s">
        <v>1687</v>
      </c>
      <c r="M3826" s="86">
        <v>40659</v>
      </c>
    </row>
    <row r="3827" spans="1:13" x14ac:dyDescent="0.2">
      <c r="A3827">
        <v>7878</v>
      </c>
      <c r="B3827" s="86">
        <v>40664</v>
      </c>
      <c r="C3827" t="s">
        <v>1671</v>
      </c>
      <c r="D3827">
        <v>41</v>
      </c>
      <c r="E3827">
        <v>343.64</v>
      </c>
      <c r="F3827" t="s">
        <v>1660</v>
      </c>
      <c r="G3827">
        <v>3.44</v>
      </c>
      <c r="H3827" t="s">
        <v>1690</v>
      </c>
      <c r="I3827" t="s">
        <v>1667</v>
      </c>
      <c r="J3827" t="s">
        <v>1656</v>
      </c>
      <c r="K3827" t="s">
        <v>1657</v>
      </c>
      <c r="L3827" t="s">
        <v>1680</v>
      </c>
      <c r="M3827" s="86">
        <v>40666</v>
      </c>
    </row>
    <row r="3828" spans="1:13" x14ac:dyDescent="0.2">
      <c r="A3828">
        <v>20322</v>
      </c>
      <c r="B3828" s="86">
        <v>39992</v>
      </c>
      <c r="C3828" t="s">
        <v>1671</v>
      </c>
      <c r="D3828">
        <v>46</v>
      </c>
      <c r="E3828">
        <v>4601.0200000000004</v>
      </c>
      <c r="F3828" t="s">
        <v>1672</v>
      </c>
      <c r="G3828">
        <v>35.840000000000003</v>
      </c>
      <c r="H3828" t="s">
        <v>1654</v>
      </c>
      <c r="I3828" t="s">
        <v>1676</v>
      </c>
      <c r="J3828" t="s">
        <v>1656</v>
      </c>
      <c r="K3828" t="s">
        <v>1701</v>
      </c>
      <c r="L3828" t="s">
        <v>1698</v>
      </c>
      <c r="M3828" s="86">
        <v>39992</v>
      </c>
    </row>
    <row r="3829" spans="1:13" x14ac:dyDescent="0.2">
      <c r="A3829">
        <v>5472</v>
      </c>
      <c r="B3829" s="86">
        <v>40278</v>
      </c>
      <c r="C3829" t="s">
        <v>1652</v>
      </c>
      <c r="D3829">
        <v>32</v>
      </c>
      <c r="E3829">
        <v>216.08</v>
      </c>
      <c r="F3829" t="s">
        <v>1660</v>
      </c>
      <c r="G3829">
        <v>6.65</v>
      </c>
      <c r="H3829" t="s">
        <v>1681</v>
      </c>
      <c r="I3829" t="s">
        <v>1667</v>
      </c>
      <c r="J3829" t="s">
        <v>1668</v>
      </c>
      <c r="K3829" t="s">
        <v>1679</v>
      </c>
      <c r="L3829" t="s">
        <v>1658</v>
      </c>
      <c r="M3829" s="86">
        <v>40280</v>
      </c>
    </row>
    <row r="3830" spans="1:13" x14ac:dyDescent="0.2">
      <c r="A3830">
        <v>48803</v>
      </c>
      <c r="B3830" s="86">
        <v>41222</v>
      </c>
      <c r="C3830" t="s">
        <v>1671</v>
      </c>
      <c r="D3830">
        <v>19</v>
      </c>
      <c r="E3830">
        <v>200.41</v>
      </c>
      <c r="F3830" t="s">
        <v>1660</v>
      </c>
      <c r="G3830">
        <v>4.68</v>
      </c>
      <c r="H3830" t="s">
        <v>1654</v>
      </c>
      <c r="I3830" t="s">
        <v>1676</v>
      </c>
      <c r="J3830" t="s">
        <v>1668</v>
      </c>
      <c r="K3830" t="s">
        <v>1684</v>
      </c>
      <c r="L3830" t="s">
        <v>1680</v>
      </c>
      <c r="M3830" s="86">
        <v>41223</v>
      </c>
    </row>
    <row r="3831" spans="1:13" x14ac:dyDescent="0.2">
      <c r="A3831">
        <v>8710</v>
      </c>
      <c r="B3831" s="86">
        <v>39817</v>
      </c>
      <c r="C3831" t="s">
        <v>1671</v>
      </c>
      <c r="D3831">
        <v>42</v>
      </c>
      <c r="E3831">
        <v>151.35</v>
      </c>
      <c r="F3831" t="s">
        <v>1653</v>
      </c>
      <c r="G3831">
        <v>1.93</v>
      </c>
      <c r="H3831" t="s">
        <v>1661</v>
      </c>
      <c r="I3831" t="s">
        <v>1667</v>
      </c>
      <c r="J3831" t="s">
        <v>1668</v>
      </c>
      <c r="K3831" t="s">
        <v>1679</v>
      </c>
      <c r="L3831" t="s">
        <v>1670</v>
      </c>
      <c r="M3831" s="86">
        <v>39819</v>
      </c>
    </row>
    <row r="3832" spans="1:13" x14ac:dyDescent="0.2">
      <c r="A3832">
        <v>17381</v>
      </c>
      <c r="B3832" s="86">
        <v>40404</v>
      </c>
      <c r="C3832" t="s">
        <v>1659</v>
      </c>
      <c r="D3832">
        <v>28</v>
      </c>
      <c r="E3832">
        <v>101.25</v>
      </c>
      <c r="F3832" t="s">
        <v>1660</v>
      </c>
      <c r="G3832">
        <v>0.5</v>
      </c>
      <c r="H3832" t="s">
        <v>1688</v>
      </c>
      <c r="I3832" t="s">
        <v>1667</v>
      </c>
      <c r="J3832" t="s">
        <v>1668</v>
      </c>
      <c r="K3832" t="s">
        <v>1697</v>
      </c>
      <c r="L3832" t="s">
        <v>1658</v>
      </c>
      <c r="M3832" s="86">
        <v>40405</v>
      </c>
    </row>
    <row r="3833" spans="1:13" x14ac:dyDescent="0.2">
      <c r="A3833">
        <v>36709</v>
      </c>
      <c r="B3833" s="86">
        <v>41144</v>
      </c>
      <c r="C3833" t="s">
        <v>1671</v>
      </c>
      <c r="D3833">
        <v>42</v>
      </c>
      <c r="E3833">
        <v>2245.6914999999999</v>
      </c>
      <c r="F3833" t="s">
        <v>1660</v>
      </c>
      <c r="G3833">
        <v>8.99</v>
      </c>
      <c r="H3833" t="s">
        <v>1688</v>
      </c>
      <c r="I3833" t="s">
        <v>1667</v>
      </c>
      <c r="J3833" t="s">
        <v>1663</v>
      </c>
      <c r="K3833" t="s">
        <v>1664</v>
      </c>
      <c r="L3833" t="s">
        <v>1658</v>
      </c>
      <c r="M3833" s="86">
        <v>41146</v>
      </c>
    </row>
    <row r="3834" spans="1:13" x14ac:dyDescent="0.2">
      <c r="A3834">
        <v>39808</v>
      </c>
      <c r="B3834" s="86">
        <v>41154</v>
      </c>
      <c r="C3834" t="s">
        <v>1652</v>
      </c>
      <c r="D3834">
        <v>31</v>
      </c>
      <c r="E3834">
        <v>3413.4555</v>
      </c>
      <c r="F3834" t="s">
        <v>1660</v>
      </c>
      <c r="G3834">
        <v>2.5</v>
      </c>
      <c r="H3834" t="s">
        <v>1654</v>
      </c>
      <c r="I3834" t="s">
        <v>1667</v>
      </c>
      <c r="J3834" t="s">
        <v>1663</v>
      </c>
      <c r="K3834" t="s">
        <v>1664</v>
      </c>
      <c r="L3834" t="s">
        <v>1658</v>
      </c>
      <c r="M3834" s="86">
        <v>41158</v>
      </c>
    </row>
    <row r="3835" spans="1:13" x14ac:dyDescent="0.2">
      <c r="A3835">
        <v>6272</v>
      </c>
      <c r="B3835" s="86">
        <v>40236</v>
      </c>
      <c r="C3835" t="s">
        <v>1659</v>
      </c>
      <c r="D3835">
        <v>48</v>
      </c>
      <c r="E3835">
        <v>4965.384</v>
      </c>
      <c r="F3835" t="s">
        <v>1672</v>
      </c>
      <c r="G3835">
        <v>51.94</v>
      </c>
      <c r="H3835" t="s">
        <v>1688</v>
      </c>
      <c r="I3835" t="s">
        <v>1667</v>
      </c>
      <c r="J3835" t="s">
        <v>1656</v>
      </c>
      <c r="K3835" t="s">
        <v>1691</v>
      </c>
      <c r="L3835" t="s">
        <v>1698</v>
      </c>
      <c r="M3835" s="86">
        <v>40238</v>
      </c>
    </row>
    <row r="3836" spans="1:13" x14ac:dyDescent="0.2">
      <c r="A3836">
        <v>29507</v>
      </c>
      <c r="B3836" s="86">
        <v>40948</v>
      </c>
      <c r="C3836" t="s">
        <v>1652</v>
      </c>
      <c r="D3836">
        <v>41</v>
      </c>
      <c r="E3836">
        <v>1274.9490000000001</v>
      </c>
      <c r="F3836" t="s">
        <v>1660</v>
      </c>
      <c r="G3836">
        <v>1.1000000000000001</v>
      </c>
      <c r="H3836" t="s">
        <v>1661</v>
      </c>
      <c r="I3836" t="s">
        <v>1655</v>
      </c>
      <c r="J3836" t="s">
        <v>1663</v>
      </c>
      <c r="K3836" t="s">
        <v>1664</v>
      </c>
      <c r="L3836" t="s">
        <v>1658</v>
      </c>
      <c r="M3836" s="86">
        <v>40953</v>
      </c>
    </row>
    <row r="3837" spans="1:13" x14ac:dyDescent="0.2">
      <c r="A3837">
        <v>6182</v>
      </c>
      <c r="B3837" s="86">
        <v>41111</v>
      </c>
      <c r="C3837" t="s">
        <v>1652</v>
      </c>
      <c r="D3837">
        <v>40</v>
      </c>
      <c r="E3837">
        <v>255.48</v>
      </c>
      <c r="F3837" t="s">
        <v>1660</v>
      </c>
      <c r="G3837">
        <v>6.65</v>
      </c>
      <c r="H3837" t="s">
        <v>1699</v>
      </c>
      <c r="I3837" t="s">
        <v>1667</v>
      </c>
      <c r="J3837" t="s">
        <v>1668</v>
      </c>
      <c r="K3837" t="s">
        <v>1679</v>
      </c>
      <c r="L3837" t="s">
        <v>1658</v>
      </c>
      <c r="M3837" s="86">
        <v>41118</v>
      </c>
    </row>
    <row r="3838" spans="1:13" x14ac:dyDescent="0.2">
      <c r="A3838">
        <v>35364</v>
      </c>
      <c r="B3838" s="86">
        <v>40159</v>
      </c>
      <c r="C3838" t="s">
        <v>1671</v>
      </c>
      <c r="D3838">
        <v>29</v>
      </c>
      <c r="E3838">
        <v>10338.93</v>
      </c>
      <c r="F3838" t="s">
        <v>1672</v>
      </c>
      <c r="G3838">
        <v>85.63</v>
      </c>
      <c r="H3838" t="s">
        <v>1654</v>
      </c>
      <c r="I3838" t="s">
        <v>1667</v>
      </c>
      <c r="J3838" t="s">
        <v>1656</v>
      </c>
      <c r="K3838" t="s">
        <v>1691</v>
      </c>
      <c r="L3838" t="s">
        <v>1698</v>
      </c>
      <c r="M3838" s="86">
        <v>40161</v>
      </c>
    </row>
    <row r="3839" spans="1:13" x14ac:dyDescent="0.2">
      <c r="A3839">
        <v>738</v>
      </c>
      <c r="B3839" s="86">
        <v>40238</v>
      </c>
      <c r="C3839" t="s">
        <v>1666</v>
      </c>
      <c r="D3839">
        <v>31</v>
      </c>
      <c r="E3839">
        <v>189.95</v>
      </c>
      <c r="F3839" t="s">
        <v>1660</v>
      </c>
      <c r="G3839">
        <v>5.14</v>
      </c>
      <c r="H3839" t="s">
        <v>1683</v>
      </c>
      <c r="I3839" t="s">
        <v>1667</v>
      </c>
      <c r="J3839" t="s">
        <v>1668</v>
      </c>
      <c r="K3839" t="s">
        <v>1679</v>
      </c>
      <c r="L3839" t="s">
        <v>1658</v>
      </c>
      <c r="M3839" s="86">
        <v>40239</v>
      </c>
    </row>
    <row r="3840" spans="1:13" x14ac:dyDescent="0.2">
      <c r="A3840">
        <v>34659</v>
      </c>
      <c r="B3840" s="86">
        <v>41232</v>
      </c>
      <c r="C3840" t="s">
        <v>1659</v>
      </c>
      <c r="D3840">
        <v>42</v>
      </c>
      <c r="E3840">
        <v>259.43</v>
      </c>
      <c r="F3840" t="s">
        <v>1660</v>
      </c>
      <c r="G3840">
        <v>4.97</v>
      </c>
      <c r="H3840" t="s">
        <v>1681</v>
      </c>
      <c r="I3840" t="s">
        <v>1655</v>
      </c>
      <c r="J3840" t="s">
        <v>1668</v>
      </c>
      <c r="K3840" t="s">
        <v>1682</v>
      </c>
      <c r="L3840" t="s">
        <v>1658</v>
      </c>
      <c r="M3840" s="86">
        <v>41234</v>
      </c>
    </row>
    <row r="3841" spans="1:13" x14ac:dyDescent="0.2">
      <c r="A3841">
        <v>4455</v>
      </c>
      <c r="B3841" s="86">
        <v>40461</v>
      </c>
      <c r="C3841" t="s">
        <v>1675</v>
      </c>
      <c r="D3841">
        <v>39</v>
      </c>
      <c r="E3841">
        <v>279.29000000000002</v>
      </c>
      <c r="F3841" t="s">
        <v>1660</v>
      </c>
      <c r="G3841">
        <v>4</v>
      </c>
      <c r="H3841" t="s">
        <v>1683</v>
      </c>
      <c r="I3841" t="s">
        <v>1662</v>
      </c>
      <c r="J3841" t="s">
        <v>1656</v>
      </c>
      <c r="K3841" t="s">
        <v>1657</v>
      </c>
      <c r="L3841" t="s">
        <v>1670</v>
      </c>
      <c r="M3841" s="86">
        <v>40463</v>
      </c>
    </row>
    <row r="3842" spans="1:13" x14ac:dyDescent="0.2">
      <c r="A3842">
        <v>31907</v>
      </c>
      <c r="B3842" s="86">
        <v>40316</v>
      </c>
      <c r="C3842" t="s">
        <v>1652</v>
      </c>
      <c r="D3842">
        <v>38</v>
      </c>
      <c r="E3842">
        <v>331.53</v>
      </c>
      <c r="F3842" t="s">
        <v>1660</v>
      </c>
      <c r="G3842">
        <v>3.62</v>
      </c>
      <c r="H3842" t="s">
        <v>1683</v>
      </c>
      <c r="I3842" t="s">
        <v>1655</v>
      </c>
      <c r="J3842" t="s">
        <v>1663</v>
      </c>
      <c r="K3842" t="s">
        <v>1677</v>
      </c>
      <c r="L3842" t="s">
        <v>1680</v>
      </c>
      <c r="M3842" s="86">
        <v>40321</v>
      </c>
    </row>
    <row r="3843" spans="1:13" x14ac:dyDescent="0.2">
      <c r="A3843">
        <v>3783</v>
      </c>
      <c r="B3843" s="86">
        <v>40517</v>
      </c>
      <c r="C3843" t="s">
        <v>1666</v>
      </c>
      <c r="D3843">
        <v>40</v>
      </c>
      <c r="E3843">
        <v>257.43</v>
      </c>
      <c r="F3843" t="s">
        <v>1660</v>
      </c>
      <c r="G3843">
        <v>8.73</v>
      </c>
      <c r="H3843" t="s">
        <v>1688</v>
      </c>
      <c r="I3843" t="s">
        <v>1667</v>
      </c>
      <c r="J3843" t="s">
        <v>1668</v>
      </c>
      <c r="K3843" t="s">
        <v>1679</v>
      </c>
      <c r="L3843" t="s">
        <v>1658</v>
      </c>
      <c r="M3843" s="86">
        <v>40519</v>
      </c>
    </row>
    <row r="3844" spans="1:13" x14ac:dyDescent="0.2">
      <c r="A3844">
        <v>26407</v>
      </c>
      <c r="B3844" s="86">
        <v>41079</v>
      </c>
      <c r="C3844" t="s">
        <v>1671</v>
      </c>
      <c r="D3844">
        <v>34</v>
      </c>
      <c r="E3844">
        <v>9522.1200000000008</v>
      </c>
      <c r="F3844" t="s">
        <v>1660</v>
      </c>
      <c r="G3844">
        <v>35</v>
      </c>
      <c r="H3844" t="s">
        <v>1683</v>
      </c>
      <c r="I3844" t="s">
        <v>1676</v>
      </c>
      <c r="J3844" t="s">
        <v>1668</v>
      </c>
      <c r="K3844" t="s">
        <v>1694</v>
      </c>
      <c r="L3844" t="s">
        <v>1687</v>
      </c>
      <c r="M3844" s="86">
        <v>41081</v>
      </c>
    </row>
    <row r="3845" spans="1:13" x14ac:dyDescent="0.2">
      <c r="A3845">
        <v>32675</v>
      </c>
      <c r="B3845" s="86">
        <v>40120</v>
      </c>
      <c r="C3845" t="s">
        <v>1659</v>
      </c>
      <c r="D3845">
        <v>20</v>
      </c>
      <c r="E3845">
        <v>6865.19</v>
      </c>
      <c r="F3845" t="s">
        <v>1672</v>
      </c>
      <c r="G3845">
        <v>60</v>
      </c>
      <c r="H3845" t="s">
        <v>1688</v>
      </c>
      <c r="I3845" t="s">
        <v>1667</v>
      </c>
      <c r="J3845" t="s">
        <v>1656</v>
      </c>
      <c r="K3845" t="s">
        <v>1691</v>
      </c>
      <c r="L3845" t="s">
        <v>1674</v>
      </c>
      <c r="M3845" s="86">
        <v>40121</v>
      </c>
    </row>
    <row r="3846" spans="1:13" x14ac:dyDescent="0.2">
      <c r="A3846">
        <v>23844</v>
      </c>
      <c r="B3846" s="86">
        <v>40000</v>
      </c>
      <c r="C3846" t="s">
        <v>1666</v>
      </c>
      <c r="D3846">
        <v>42</v>
      </c>
      <c r="E3846">
        <v>937.62</v>
      </c>
      <c r="F3846" t="s">
        <v>1660</v>
      </c>
      <c r="G3846">
        <v>5.94</v>
      </c>
      <c r="H3846" t="s">
        <v>1692</v>
      </c>
      <c r="I3846" t="s">
        <v>1676</v>
      </c>
      <c r="J3846" t="s">
        <v>1668</v>
      </c>
      <c r="K3846" t="s">
        <v>1702</v>
      </c>
      <c r="L3846" t="s">
        <v>1665</v>
      </c>
      <c r="M3846" s="86">
        <v>40002</v>
      </c>
    </row>
    <row r="3847" spans="1:13" x14ac:dyDescent="0.2">
      <c r="A3847">
        <v>8391</v>
      </c>
      <c r="B3847" s="86">
        <v>40783</v>
      </c>
      <c r="C3847" t="s">
        <v>1659</v>
      </c>
      <c r="D3847">
        <v>4</v>
      </c>
      <c r="E3847">
        <v>1266.72</v>
      </c>
      <c r="F3847" t="s">
        <v>1672</v>
      </c>
      <c r="G3847">
        <v>64.73</v>
      </c>
      <c r="H3847" t="s">
        <v>1699</v>
      </c>
      <c r="I3847" t="s">
        <v>1667</v>
      </c>
      <c r="J3847" t="s">
        <v>1656</v>
      </c>
      <c r="K3847" t="s">
        <v>1673</v>
      </c>
      <c r="L3847" t="s">
        <v>1674</v>
      </c>
      <c r="M3847" s="86">
        <v>40784</v>
      </c>
    </row>
    <row r="3848" spans="1:13" x14ac:dyDescent="0.2">
      <c r="A3848">
        <v>24870</v>
      </c>
      <c r="B3848" s="86">
        <v>39927</v>
      </c>
      <c r="C3848" t="s">
        <v>1652</v>
      </c>
      <c r="D3848">
        <v>45</v>
      </c>
      <c r="E3848">
        <v>6448.69</v>
      </c>
      <c r="F3848" t="s">
        <v>1660</v>
      </c>
      <c r="G3848">
        <v>19.989999999999998</v>
      </c>
      <c r="H3848" t="s">
        <v>1693</v>
      </c>
      <c r="I3848" t="s">
        <v>1662</v>
      </c>
      <c r="J3848" t="s">
        <v>1668</v>
      </c>
      <c r="K3848" t="s">
        <v>1694</v>
      </c>
      <c r="L3848" t="s">
        <v>1658</v>
      </c>
      <c r="M3848" s="86">
        <v>39936</v>
      </c>
    </row>
    <row r="3849" spans="1:13" x14ac:dyDescent="0.2">
      <c r="A3849">
        <v>15015</v>
      </c>
      <c r="B3849" s="86">
        <v>40507</v>
      </c>
      <c r="C3849" t="s">
        <v>1659</v>
      </c>
      <c r="D3849">
        <v>47</v>
      </c>
      <c r="E3849">
        <v>306.77</v>
      </c>
      <c r="F3849" t="s">
        <v>1660</v>
      </c>
      <c r="G3849">
        <v>5.22</v>
      </c>
      <c r="H3849" t="s">
        <v>1685</v>
      </c>
      <c r="I3849" t="s">
        <v>1662</v>
      </c>
      <c r="J3849" t="s">
        <v>1656</v>
      </c>
      <c r="K3849" t="s">
        <v>1657</v>
      </c>
      <c r="L3849" t="s">
        <v>1658</v>
      </c>
      <c r="M3849" s="86">
        <v>40508</v>
      </c>
    </row>
    <row r="3850" spans="1:13" x14ac:dyDescent="0.2">
      <c r="A3850">
        <v>47525</v>
      </c>
      <c r="B3850" s="86">
        <v>40605</v>
      </c>
      <c r="C3850" t="s">
        <v>1675</v>
      </c>
      <c r="D3850">
        <v>40</v>
      </c>
      <c r="E3850">
        <v>649.46</v>
      </c>
      <c r="F3850" t="s">
        <v>1660</v>
      </c>
      <c r="G3850">
        <v>4</v>
      </c>
      <c r="H3850" t="s">
        <v>1654</v>
      </c>
      <c r="I3850" t="s">
        <v>1662</v>
      </c>
      <c r="J3850" t="s">
        <v>1663</v>
      </c>
      <c r="K3850" t="s">
        <v>1677</v>
      </c>
      <c r="L3850" t="s">
        <v>1658</v>
      </c>
      <c r="M3850" s="86">
        <v>40606</v>
      </c>
    </row>
    <row r="3851" spans="1:13" x14ac:dyDescent="0.2">
      <c r="A3851">
        <v>16133</v>
      </c>
      <c r="B3851" s="86">
        <v>40081</v>
      </c>
      <c r="C3851" t="s">
        <v>1671</v>
      </c>
      <c r="D3851">
        <v>16</v>
      </c>
      <c r="E3851">
        <v>3083.04</v>
      </c>
      <c r="F3851" t="s">
        <v>1672</v>
      </c>
      <c r="G3851">
        <v>15.59</v>
      </c>
      <c r="H3851" t="s">
        <v>1693</v>
      </c>
      <c r="I3851" t="s">
        <v>1662</v>
      </c>
      <c r="J3851" t="s">
        <v>1663</v>
      </c>
      <c r="K3851" t="s">
        <v>1695</v>
      </c>
      <c r="L3851" t="s">
        <v>1674</v>
      </c>
      <c r="M3851" s="86">
        <v>40081</v>
      </c>
    </row>
    <row r="3852" spans="1:13" x14ac:dyDescent="0.2">
      <c r="A3852">
        <v>31297</v>
      </c>
      <c r="B3852" s="86">
        <v>41139</v>
      </c>
      <c r="C3852" t="s">
        <v>1652</v>
      </c>
      <c r="D3852">
        <v>44</v>
      </c>
      <c r="E3852">
        <v>1579.56</v>
      </c>
      <c r="F3852" t="s">
        <v>1660</v>
      </c>
      <c r="G3852">
        <v>4.92</v>
      </c>
      <c r="H3852" t="s">
        <v>1654</v>
      </c>
      <c r="I3852" t="s">
        <v>1667</v>
      </c>
      <c r="J3852" t="s">
        <v>1668</v>
      </c>
      <c r="K3852" t="s">
        <v>1679</v>
      </c>
      <c r="L3852" t="s">
        <v>1658</v>
      </c>
      <c r="M3852" s="86">
        <v>41148</v>
      </c>
    </row>
    <row r="3853" spans="1:13" x14ac:dyDescent="0.2">
      <c r="A3853">
        <v>51075</v>
      </c>
      <c r="B3853" s="86">
        <v>40505</v>
      </c>
      <c r="C3853" t="s">
        <v>1666</v>
      </c>
      <c r="D3853">
        <v>43</v>
      </c>
      <c r="E3853">
        <v>1290.2065</v>
      </c>
      <c r="F3853" t="s">
        <v>1653</v>
      </c>
      <c r="G3853">
        <v>5</v>
      </c>
      <c r="H3853" t="s">
        <v>1690</v>
      </c>
      <c r="I3853" t="s">
        <v>1662</v>
      </c>
      <c r="J3853" t="s">
        <v>1663</v>
      </c>
      <c r="K3853" t="s">
        <v>1664</v>
      </c>
      <c r="L3853" t="s">
        <v>1670</v>
      </c>
      <c r="M3853" s="86">
        <v>40507</v>
      </c>
    </row>
    <row r="3854" spans="1:13" x14ac:dyDescent="0.2">
      <c r="A3854">
        <v>57537</v>
      </c>
      <c r="B3854" s="86">
        <v>41170</v>
      </c>
      <c r="C3854" t="s">
        <v>1675</v>
      </c>
      <c r="D3854">
        <v>29</v>
      </c>
      <c r="E3854">
        <v>2948.63</v>
      </c>
      <c r="F3854" t="s">
        <v>1660</v>
      </c>
      <c r="G3854">
        <v>7.18</v>
      </c>
      <c r="H3854" t="s">
        <v>1693</v>
      </c>
      <c r="I3854" t="s">
        <v>1676</v>
      </c>
      <c r="J3854" t="s">
        <v>1663</v>
      </c>
      <c r="K3854" t="s">
        <v>1677</v>
      </c>
      <c r="L3854" t="s">
        <v>1658</v>
      </c>
      <c r="M3854" s="86">
        <v>41171</v>
      </c>
    </row>
    <row r="3855" spans="1:13" x14ac:dyDescent="0.2">
      <c r="A3855">
        <v>55271</v>
      </c>
      <c r="B3855" s="86">
        <v>40613</v>
      </c>
      <c r="C3855" t="s">
        <v>1675</v>
      </c>
      <c r="D3855">
        <v>16</v>
      </c>
      <c r="E3855">
        <v>1648.33</v>
      </c>
      <c r="F3855" t="s">
        <v>1672</v>
      </c>
      <c r="G3855">
        <v>42</v>
      </c>
      <c r="H3855" t="s">
        <v>1690</v>
      </c>
      <c r="I3855" t="s">
        <v>1655</v>
      </c>
      <c r="J3855" t="s">
        <v>1656</v>
      </c>
      <c r="K3855" t="s">
        <v>1673</v>
      </c>
      <c r="L3855" t="s">
        <v>1674</v>
      </c>
      <c r="M3855" s="86">
        <v>40615</v>
      </c>
    </row>
    <row r="3856" spans="1:13" x14ac:dyDescent="0.2">
      <c r="A3856">
        <v>59651</v>
      </c>
      <c r="B3856" s="86">
        <v>40318</v>
      </c>
      <c r="C3856" t="s">
        <v>1671</v>
      </c>
      <c r="D3856">
        <v>36</v>
      </c>
      <c r="E3856">
        <v>283.20999999999998</v>
      </c>
      <c r="F3856" t="s">
        <v>1660</v>
      </c>
      <c r="G3856">
        <v>8.94</v>
      </c>
      <c r="H3856" t="s">
        <v>1689</v>
      </c>
      <c r="I3856" t="s">
        <v>1667</v>
      </c>
      <c r="J3856" t="s">
        <v>1668</v>
      </c>
      <c r="K3856" t="s">
        <v>1682</v>
      </c>
      <c r="L3856" t="s">
        <v>1658</v>
      </c>
      <c r="M3856" s="86">
        <v>40320</v>
      </c>
    </row>
    <row r="3857" spans="1:13" x14ac:dyDescent="0.2">
      <c r="A3857">
        <v>14114</v>
      </c>
      <c r="B3857" s="86">
        <v>39909</v>
      </c>
      <c r="C3857" t="s">
        <v>1671</v>
      </c>
      <c r="D3857">
        <v>38</v>
      </c>
      <c r="E3857">
        <v>6532.48</v>
      </c>
      <c r="F3857" t="s">
        <v>1672</v>
      </c>
      <c r="G3857">
        <v>35.89</v>
      </c>
      <c r="H3857" t="s">
        <v>1683</v>
      </c>
      <c r="I3857" t="s">
        <v>1662</v>
      </c>
      <c r="J3857" t="s">
        <v>1656</v>
      </c>
      <c r="K3857" t="s">
        <v>1701</v>
      </c>
      <c r="L3857" t="s">
        <v>1698</v>
      </c>
      <c r="M3857" s="86">
        <v>39911</v>
      </c>
    </row>
    <row r="3858" spans="1:13" x14ac:dyDescent="0.2">
      <c r="A3858">
        <v>16419</v>
      </c>
      <c r="B3858" s="86">
        <v>40029</v>
      </c>
      <c r="C3858" t="s">
        <v>1666</v>
      </c>
      <c r="D3858">
        <v>43</v>
      </c>
      <c r="E3858">
        <v>241.19</v>
      </c>
      <c r="F3858" t="s">
        <v>1660</v>
      </c>
      <c r="G3858">
        <v>5.67</v>
      </c>
      <c r="H3858" t="s">
        <v>1689</v>
      </c>
      <c r="I3858" t="s">
        <v>1655</v>
      </c>
      <c r="J3858" t="s">
        <v>1668</v>
      </c>
      <c r="K3858" t="s">
        <v>1679</v>
      </c>
      <c r="L3858" t="s">
        <v>1658</v>
      </c>
      <c r="M3858" s="86">
        <v>40030</v>
      </c>
    </row>
    <row r="3859" spans="1:13" x14ac:dyDescent="0.2">
      <c r="A3859">
        <v>8578</v>
      </c>
      <c r="B3859" s="86">
        <v>40788</v>
      </c>
      <c r="C3859" t="s">
        <v>1659</v>
      </c>
      <c r="D3859">
        <v>40</v>
      </c>
      <c r="E3859">
        <v>366.87</v>
      </c>
      <c r="F3859" t="s">
        <v>1660</v>
      </c>
      <c r="G3859">
        <v>5.71</v>
      </c>
      <c r="H3859" t="s">
        <v>1693</v>
      </c>
      <c r="I3859" t="s">
        <v>1667</v>
      </c>
      <c r="J3859" t="s">
        <v>1656</v>
      </c>
      <c r="K3859" t="s">
        <v>1657</v>
      </c>
      <c r="L3859" t="s">
        <v>1658</v>
      </c>
      <c r="M3859" s="86">
        <v>40789</v>
      </c>
    </row>
    <row r="3860" spans="1:13" x14ac:dyDescent="0.2">
      <c r="A3860">
        <v>50854</v>
      </c>
      <c r="B3860" s="86">
        <v>40894</v>
      </c>
      <c r="C3860" t="s">
        <v>1671</v>
      </c>
      <c r="D3860">
        <v>27</v>
      </c>
      <c r="E3860">
        <v>137.5</v>
      </c>
      <c r="F3860" t="s">
        <v>1660</v>
      </c>
      <c r="G3860">
        <v>4.95</v>
      </c>
      <c r="H3860" t="s">
        <v>1661</v>
      </c>
      <c r="I3860" t="s">
        <v>1667</v>
      </c>
      <c r="J3860" t="s">
        <v>1668</v>
      </c>
      <c r="K3860" t="s">
        <v>1682</v>
      </c>
      <c r="L3860" t="s">
        <v>1658</v>
      </c>
      <c r="M3860" s="86">
        <v>40894</v>
      </c>
    </row>
    <row r="3861" spans="1:13" x14ac:dyDescent="0.2">
      <c r="A3861">
        <v>7938</v>
      </c>
      <c r="B3861" s="86">
        <v>40250</v>
      </c>
      <c r="C3861" t="s">
        <v>1675</v>
      </c>
      <c r="D3861">
        <v>23</v>
      </c>
      <c r="E3861">
        <v>139.19</v>
      </c>
      <c r="F3861" t="s">
        <v>1660</v>
      </c>
      <c r="G3861">
        <v>7.15</v>
      </c>
      <c r="H3861" t="s">
        <v>1683</v>
      </c>
      <c r="I3861" t="s">
        <v>1667</v>
      </c>
      <c r="J3861" t="s">
        <v>1668</v>
      </c>
      <c r="K3861" t="s">
        <v>1679</v>
      </c>
      <c r="L3861" t="s">
        <v>1658</v>
      </c>
      <c r="M3861" s="86">
        <v>40252</v>
      </c>
    </row>
    <row r="3862" spans="1:13" x14ac:dyDescent="0.2">
      <c r="A3862">
        <v>22689</v>
      </c>
      <c r="B3862" s="86">
        <v>40825</v>
      </c>
      <c r="C3862" t="s">
        <v>1652</v>
      </c>
      <c r="D3862">
        <v>39</v>
      </c>
      <c r="E3862">
        <v>2405</v>
      </c>
      <c r="F3862" t="s">
        <v>1660</v>
      </c>
      <c r="G3862">
        <v>0.99</v>
      </c>
      <c r="H3862" t="s">
        <v>1681</v>
      </c>
      <c r="I3862" t="s">
        <v>1676</v>
      </c>
      <c r="J3862" t="s">
        <v>1668</v>
      </c>
      <c r="K3862" t="s">
        <v>1702</v>
      </c>
      <c r="L3862" t="s">
        <v>1658</v>
      </c>
      <c r="M3862" s="86">
        <v>40827</v>
      </c>
    </row>
    <row r="3863" spans="1:13" x14ac:dyDescent="0.2">
      <c r="A3863">
        <v>33731</v>
      </c>
      <c r="B3863" s="86">
        <v>41190</v>
      </c>
      <c r="C3863" t="s">
        <v>1659</v>
      </c>
      <c r="D3863">
        <v>27</v>
      </c>
      <c r="E3863">
        <v>8213.3700000000008</v>
      </c>
      <c r="F3863" t="s">
        <v>1672</v>
      </c>
      <c r="G3863">
        <v>69.55</v>
      </c>
      <c r="H3863" t="s">
        <v>1688</v>
      </c>
      <c r="I3863" t="s">
        <v>1667</v>
      </c>
      <c r="J3863" t="s">
        <v>1656</v>
      </c>
      <c r="K3863" t="s">
        <v>1673</v>
      </c>
      <c r="L3863" t="s">
        <v>1674</v>
      </c>
      <c r="M3863" s="86">
        <v>41191</v>
      </c>
    </row>
    <row r="3864" spans="1:13" x14ac:dyDescent="0.2">
      <c r="A3864">
        <v>43904</v>
      </c>
      <c r="B3864" s="86">
        <v>40299</v>
      </c>
      <c r="C3864" t="s">
        <v>1666</v>
      </c>
      <c r="D3864">
        <v>43</v>
      </c>
      <c r="E3864">
        <v>413.83</v>
      </c>
      <c r="F3864" t="s">
        <v>1660</v>
      </c>
      <c r="G3864">
        <v>1.99</v>
      </c>
      <c r="H3864" t="s">
        <v>1690</v>
      </c>
      <c r="I3864" t="s">
        <v>1662</v>
      </c>
      <c r="J3864" t="s">
        <v>1663</v>
      </c>
      <c r="K3864" t="s">
        <v>1677</v>
      </c>
      <c r="L3864" t="s">
        <v>1680</v>
      </c>
      <c r="M3864" s="86">
        <v>40301</v>
      </c>
    </row>
    <row r="3865" spans="1:13" x14ac:dyDescent="0.2">
      <c r="A3865">
        <v>8992</v>
      </c>
      <c r="B3865" s="86">
        <v>40494</v>
      </c>
      <c r="C3865" t="s">
        <v>1659</v>
      </c>
      <c r="D3865">
        <v>3</v>
      </c>
      <c r="E3865">
        <v>441.43</v>
      </c>
      <c r="F3865" t="s">
        <v>1660</v>
      </c>
      <c r="G3865">
        <v>24.49</v>
      </c>
      <c r="H3865" t="s">
        <v>1654</v>
      </c>
      <c r="I3865" t="s">
        <v>1667</v>
      </c>
      <c r="J3865" t="s">
        <v>1656</v>
      </c>
      <c r="K3865" t="s">
        <v>1673</v>
      </c>
      <c r="L3865" t="s">
        <v>1687</v>
      </c>
      <c r="M3865" s="86">
        <v>40495</v>
      </c>
    </row>
    <row r="3866" spans="1:13" x14ac:dyDescent="0.2">
      <c r="A3866">
        <v>54533</v>
      </c>
      <c r="B3866" s="86">
        <v>40895</v>
      </c>
      <c r="C3866" t="s">
        <v>1675</v>
      </c>
      <c r="D3866">
        <v>21</v>
      </c>
      <c r="E3866">
        <v>162.25</v>
      </c>
      <c r="F3866" t="s">
        <v>1660</v>
      </c>
      <c r="G3866">
        <v>6.05</v>
      </c>
      <c r="H3866" t="s">
        <v>1692</v>
      </c>
      <c r="I3866" t="s">
        <v>1667</v>
      </c>
      <c r="J3866" t="s">
        <v>1668</v>
      </c>
      <c r="K3866" t="s">
        <v>1682</v>
      </c>
      <c r="L3866" t="s">
        <v>1658</v>
      </c>
      <c r="M3866" s="86">
        <v>40896</v>
      </c>
    </row>
    <row r="3867" spans="1:13" x14ac:dyDescent="0.2">
      <c r="A3867">
        <v>6720</v>
      </c>
      <c r="B3867" s="86">
        <v>40430</v>
      </c>
      <c r="C3867" t="s">
        <v>1666</v>
      </c>
      <c r="D3867">
        <v>36</v>
      </c>
      <c r="E3867">
        <v>4225.7700000000004</v>
      </c>
      <c r="F3867" t="s">
        <v>1672</v>
      </c>
      <c r="G3867">
        <v>58.64</v>
      </c>
      <c r="H3867" t="s">
        <v>1693</v>
      </c>
      <c r="I3867" t="s">
        <v>1676</v>
      </c>
      <c r="J3867" t="s">
        <v>1656</v>
      </c>
      <c r="K3867" t="s">
        <v>1701</v>
      </c>
      <c r="L3867" t="s">
        <v>1698</v>
      </c>
      <c r="M3867" s="86">
        <v>40433</v>
      </c>
    </row>
    <row r="3868" spans="1:13" x14ac:dyDescent="0.2">
      <c r="A3868">
        <v>58371</v>
      </c>
      <c r="B3868" s="86">
        <v>40309</v>
      </c>
      <c r="C3868" t="s">
        <v>1675</v>
      </c>
      <c r="D3868">
        <v>5</v>
      </c>
      <c r="E3868">
        <v>2168.0500000000002</v>
      </c>
      <c r="F3868" t="s">
        <v>1660</v>
      </c>
      <c r="G3868">
        <v>19.989999999999998</v>
      </c>
      <c r="H3868" t="s">
        <v>1654</v>
      </c>
      <c r="I3868" t="s">
        <v>1655</v>
      </c>
      <c r="J3868" t="s">
        <v>1668</v>
      </c>
      <c r="K3868" t="s">
        <v>1682</v>
      </c>
      <c r="L3868" t="s">
        <v>1658</v>
      </c>
      <c r="M3868" s="86">
        <v>40311</v>
      </c>
    </row>
    <row r="3869" spans="1:13" x14ac:dyDescent="0.2">
      <c r="A3869">
        <v>39841</v>
      </c>
      <c r="B3869" s="86">
        <v>40179</v>
      </c>
      <c r="C3869" t="s">
        <v>1675</v>
      </c>
      <c r="D3869">
        <v>43</v>
      </c>
      <c r="E3869">
        <v>294.13</v>
      </c>
      <c r="F3869" t="s">
        <v>1660</v>
      </c>
      <c r="G3869">
        <v>6.92</v>
      </c>
      <c r="H3869" t="s">
        <v>1654</v>
      </c>
      <c r="I3869" t="s">
        <v>1662</v>
      </c>
      <c r="J3869" t="s">
        <v>1668</v>
      </c>
      <c r="K3869" t="s">
        <v>1679</v>
      </c>
      <c r="L3869" t="s">
        <v>1658</v>
      </c>
      <c r="M3869" s="86">
        <v>40181</v>
      </c>
    </row>
    <row r="3870" spans="1:13" x14ac:dyDescent="0.2">
      <c r="A3870">
        <v>5925</v>
      </c>
      <c r="B3870" s="86">
        <v>40859</v>
      </c>
      <c r="C3870" t="s">
        <v>1652</v>
      </c>
      <c r="D3870">
        <v>25</v>
      </c>
      <c r="E3870">
        <v>1733.3625</v>
      </c>
      <c r="F3870" t="s">
        <v>1660</v>
      </c>
      <c r="G3870">
        <v>0.99</v>
      </c>
      <c r="H3870" t="s">
        <v>1699</v>
      </c>
      <c r="I3870" t="s">
        <v>1676</v>
      </c>
      <c r="J3870" t="s">
        <v>1663</v>
      </c>
      <c r="K3870" t="s">
        <v>1664</v>
      </c>
      <c r="L3870" t="s">
        <v>1670</v>
      </c>
      <c r="M3870" s="86">
        <v>40866</v>
      </c>
    </row>
    <row r="3871" spans="1:13" x14ac:dyDescent="0.2">
      <c r="A3871">
        <v>33894</v>
      </c>
      <c r="B3871" s="86">
        <v>40343</v>
      </c>
      <c r="C3871" t="s">
        <v>1671</v>
      </c>
      <c r="D3871">
        <v>48</v>
      </c>
      <c r="E3871">
        <v>226.5</v>
      </c>
      <c r="F3871" t="s">
        <v>1660</v>
      </c>
      <c r="G3871">
        <v>4.62</v>
      </c>
      <c r="H3871" t="s">
        <v>1678</v>
      </c>
      <c r="I3871" t="s">
        <v>1667</v>
      </c>
      <c r="J3871" t="s">
        <v>1663</v>
      </c>
      <c r="K3871" t="s">
        <v>1677</v>
      </c>
      <c r="L3871" t="s">
        <v>1680</v>
      </c>
      <c r="M3871" s="86">
        <v>40345</v>
      </c>
    </row>
    <row r="3872" spans="1:13" x14ac:dyDescent="0.2">
      <c r="A3872">
        <v>10498</v>
      </c>
      <c r="B3872" s="86">
        <v>40474</v>
      </c>
      <c r="C3872" t="s">
        <v>1652</v>
      </c>
      <c r="D3872">
        <v>47</v>
      </c>
      <c r="E3872">
        <v>1968.47</v>
      </c>
      <c r="F3872" t="s">
        <v>1660</v>
      </c>
      <c r="G3872">
        <v>8.99</v>
      </c>
      <c r="H3872" t="s">
        <v>1661</v>
      </c>
      <c r="I3872" t="s">
        <v>1662</v>
      </c>
      <c r="J3872" t="s">
        <v>1668</v>
      </c>
      <c r="K3872" t="s">
        <v>1669</v>
      </c>
      <c r="L3872" t="s">
        <v>1680</v>
      </c>
      <c r="M3872" s="86">
        <v>40481</v>
      </c>
    </row>
    <row r="3873" spans="1:13" x14ac:dyDescent="0.2">
      <c r="A3873">
        <v>37542</v>
      </c>
      <c r="B3873" s="86">
        <v>40014</v>
      </c>
      <c r="C3873" t="s">
        <v>1675</v>
      </c>
      <c r="D3873">
        <v>26</v>
      </c>
      <c r="E3873">
        <v>2546.5234999999998</v>
      </c>
      <c r="F3873" t="s">
        <v>1653</v>
      </c>
      <c r="G3873">
        <v>7.69</v>
      </c>
      <c r="H3873" t="s">
        <v>1685</v>
      </c>
      <c r="I3873" t="s">
        <v>1667</v>
      </c>
      <c r="J3873" t="s">
        <v>1663</v>
      </c>
      <c r="K3873" t="s">
        <v>1664</v>
      </c>
      <c r="L3873" t="s">
        <v>1658</v>
      </c>
      <c r="M3873" s="86">
        <v>40016</v>
      </c>
    </row>
    <row r="3874" spans="1:13" x14ac:dyDescent="0.2">
      <c r="A3874">
        <v>230</v>
      </c>
      <c r="B3874" s="86">
        <v>40477</v>
      </c>
      <c r="C3874" t="s">
        <v>1671</v>
      </c>
      <c r="D3874">
        <v>11</v>
      </c>
      <c r="E3874">
        <v>1118.396</v>
      </c>
      <c r="F3874" t="s">
        <v>1660</v>
      </c>
      <c r="G3874">
        <v>8.08</v>
      </c>
      <c r="H3874" t="s">
        <v>1661</v>
      </c>
      <c r="I3874" t="s">
        <v>1667</v>
      </c>
      <c r="J3874" t="s">
        <v>1663</v>
      </c>
      <c r="K3874" t="s">
        <v>1664</v>
      </c>
      <c r="L3874" t="s">
        <v>1658</v>
      </c>
      <c r="M3874" s="86">
        <v>40479</v>
      </c>
    </row>
    <row r="3875" spans="1:13" x14ac:dyDescent="0.2">
      <c r="A3875">
        <v>19557</v>
      </c>
      <c r="B3875" s="86">
        <v>40846</v>
      </c>
      <c r="C3875" t="s">
        <v>1652</v>
      </c>
      <c r="D3875">
        <v>9</v>
      </c>
      <c r="E3875">
        <v>312.25</v>
      </c>
      <c r="F3875" t="s">
        <v>1660</v>
      </c>
      <c r="G3875">
        <v>5.0999999999999996</v>
      </c>
      <c r="H3875" t="s">
        <v>1690</v>
      </c>
      <c r="I3875" t="s">
        <v>1667</v>
      </c>
      <c r="J3875" t="s">
        <v>1668</v>
      </c>
      <c r="K3875" t="s">
        <v>1694</v>
      </c>
      <c r="L3875" t="s">
        <v>1658</v>
      </c>
      <c r="M3875" s="86">
        <v>40846</v>
      </c>
    </row>
    <row r="3876" spans="1:13" x14ac:dyDescent="0.2">
      <c r="A3876">
        <v>43488</v>
      </c>
      <c r="B3876" s="86">
        <v>41078</v>
      </c>
      <c r="C3876" t="s">
        <v>1671</v>
      </c>
      <c r="D3876">
        <v>3</v>
      </c>
      <c r="E3876">
        <v>1294.3499999999999</v>
      </c>
      <c r="F3876" t="s">
        <v>1660</v>
      </c>
      <c r="G3876">
        <v>24.49</v>
      </c>
      <c r="H3876" t="s">
        <v>1683</v>
      </c>
      <c r="I3876" t="s">
        <v>1676</v>
      </c>
      <c r="J3876" t="s">
        <v>1663</v>
      </c>
      <c r="K3876" t="s">
        <v>1686</v>
      </c>
      <c r="L3876" t="s">
        <v>1687</v>
      </c>
      <c r="M3876" s="86">
        <v>41080</v>
      </c>
    </row>
    <row r="3877" spans="1:13" x14ac:dyDescent="0.2">
      <c r="A3877">
        <v>10210</v>
      </c>
      <c r="B3877" s="86">
        <v>40717</v>
      </c>
      <c r="C3877" t="s">
        <v>1666</v>
      </c>
      <c r="D3877">
        <v>10</v>
      </c>
      <c r="E3877">
        <v>767.34</v>
      </c>
      <c r="F3877" t="s">
        <v>1660</v>
      </c>
      <c r="G3877">
        <v>14.52</v>
      </c>
      <c r="H3877" t="s">
        <v>1688</v>
      </c>
      <c r="I3877" t="s">
        <v>1667</v>
      </c>
      <c r="J3877" t="s">
        <v>1663</v>
      </c>
      <c r="K3877" t="s">
        <v>1677</v>
      </c>
      <c r="L3877" t="s">
        <v>1658</v>
      </c>
      <c r="M3877" s="86">
        <v>40718</v>
      </c>
    </row>
    <row r="3878" spans="1:13" x14ac:dyDescent="0.2">
      <c r="A3878">
        <v>13729</v>
      </c>
      <c r="B3878" s="86">
        <v>39814</v>
      </c>
      <c r="C3878" t="s">
        <v>1666</v>
      </c>
      <c r="D3878">
        <v>9</v>
      </c>
      <c r="E3878">
        <v>872.48</v>
      </c>
      <c r="F3878" t="s">
        <v>1653</v>
      </c>
      <c r="G3878">
        <v>35</v>
      </c>
      <c r="H3878" t="s">
        <v>1683</v>
      </c>
      <c r="I3878" t="s">
        <v>1676</v>
      </c>
      <c r="J3878" t="s">
        <v>1668</v>
      </c>
      <c r="K3878" t="s">
        <v>1694</v>
      </c>
      <c r="L3878" t="s">
        <v>1687</v>
      </c>
      <c r="M3878" s="86">
        <v>39816</v>
      </c>
    </row>
    <row r="3879" spans="1:13" x14ac:dyDescent="0.2">
      <c r="A3879">
        <v>22851</v>
      </c>
      <c r="B3879" s="86">
        <v>39873</v>
      </c>
      <c r="C3879" t="s">
        <v>1671</v>
      </c>
      <c r="D3879">
        <v>38</v>
      </c>
      <c r="E3879">
        <v>1409.0875000000001</v>
      </c>
      <c r="F3879" t="s">
        <v>1653</v>
      </c>
      <c r="G3879">
        <v>4.99</v>
      </c>
      <c r="H3879" t="s">
        <v>1690</v>
      </c>
      <c r="I3879" t="s">
        <v>1676</v>
      </c>
      <c r="J3879" t="s">
        <v>1663</v>
      </c>
      <c r="K3879" t="s">
        <v>1664</v>
      </c>
      <c r="L3879" t="s">
        <v>1658</v>
      </c>
      <c r="M3879" s="86">
        <v>39874</v>
      </c>
    </row>
    <row r="3880" spans="1:13" x14ac:dyDescent="0.2">
      <c r="A3880">
        <v>1542</v>
      </c>
      <c r="B3880" s="86">
        <v>40435</v>
      </c>
      <c r="C3880" t="s">
        <v>1675</v>
      </c>
      <c r="D3880">
        <v>47</v>
      </c>
      <c r="E3880">
        <v>2150.25</v>
      </c>
      <c r="F3880" t="s">
        <v>1660</v>
      </c>
      <c r="G3880">
        <v>3.99</v>
      </c>
      <c r="H3880" t="s">
        <v>1690</v>
      </c>
      <c r="I3880" t="s">
        <v>1655</v>
      </c>
      <c r="J3880" t="s">
        <v>1668</v>
      </c>
      <c r="K3880" t="s">
        <v>1702</v>
      </c>
      <c r="L3880" t="s">
        <v>1658</v>
      </c>
      <c r="M3880" s="86">
        <v>40437</v>
      </c>
    </row>
    <row r="3881" spans="1:13" x14ac:dyDescent="0.2">
      <c r="A3881">
        <v>4583</v>
      </c>
      <c r="B3881" s="86">
        <v>40080</v>
      </c>
      <c r="C3881" t="s">
        <v>1675</v>
      </c>
      <c r="D3881">
        <v>44</v>
      </c>
      <c r="E3881">
        <v>3021.64</v>
      </c>
      <c r="F3881" t="s">
        <v>1672</v>
      </c>
      <c r="G3881">
        <v>30</v>
      </c>
      <c r="H3881" t="s">
        <v>1688</v>
      </c>
      <c r="I3881" t="s">
        <v>1667</v>
      </c>
      <c r="J3881" t="s">
        <v>1656</v>
      </c>
      <c r="K3881" t="s">
        <v>1673</v>
      </c>
      <c r="L3881" t="s">
        <v>1674</v>
      </c>
      <c r="M3881" s="86">
        <v>40082</v>
      </c>
    </row>
    <row r="3882" spans="1:13" x14ac:dyDescent="0.2">
      <c r="A3882">
        <v>10340</v>
      </c>
      <c r="B3882" s="86">
        <v>40716</v>
      </c>
      <c r="C3882" t="s">
        <v>1659</v>
      </c>
      <c r="D3882">
        <v>24</v>
      </c>
      <c r="E3882">
        <v>7547.14</v>
      </c>
      <c r="F3882" t="s">
        <v>1660</v>
      </c>
      <c r="G3882">
        <v>24.49</v>
      </c>
      <c r="H3882" t="s">
        <v>1661</v>
      </c>
      <c r="I3882" t="s">
        <v>1676</v>
      </c>
      <c r="J3882" t="s">
        <v>1656</v>
      </c>
      <c r="K3882" t="s">
        <v>1673</v>
      </c>
      <c r="L3882" t="s">
        <v>1687</v>
      </c>
      <c r="M3882" s="86">
        <v>40717</v>
      </c>
    </row>
    <row r="3883" spans="1:13" x14ac:dyDescent="0.2">
      <c r="A3883">
        <v>12485</v>
      </c>
      <c r="B3883" s="86">
        <v>40397</v>
      </c>
      <c r="C3883" t="s">
        <v>1671</v>
      </c>
      <c r="D3883">
        <v>24</v>
      </c>
      <c r="E3883">
        <v>5407.31</v>
      </c>
      <c r="F3883" t="s">
        <v>1672</v>
      </c>
      <c r="G3883">
        <v>28.16</v>
      </c>
      <c r="H3883" t="s">
        <v>1678</v>
      </c>
      <c r="I3883" t="s">
        <v>1676</v>
      </c>
      <c r="J3883" t="s">
        <v>1656</v>
      </c>
      <c r="K3883" t="s">
        <v>1673</v>
      </c>
      <c r="L3883" t="s">
        <v>1674</v>
      </c>
      <c r="M3883" s="86">
        <v>40398</v>
      </c>
    </row>
    <row r="3884" spans="1:13" x14ac:dyDescent="0.2">
      <c r="A3884">
        <v>50725</v>
      </c>
      <c r="B3884" s="86">
        <v>40505</v>
      </c>
      <c r="C3884" t="s">
        <v>1675</v>
      </c>
      <c r="D3884">
        <v>19</v>
      </c>
      <c r="E3884">
        <v>2441.1405</v>
      </c>
      <c r="F3884" t="s">
        <v>1660</v>
      </c>
      <c r="G3884">
        <v>8.99</v>
      </c>
      <c r="H3884" t="s">
        <v>1693</v>
      </c>
      <c r="I3884" t="s">
        <v>1655</v>
      </c>
      <c r="J3884" t="s">
        <v>1663</v>
      </c>
      <c r="K3884" t="s">
        <v>1664</v>
      </c>
      <c r="L3884" t="s">
        <v>1658</v>
      </c>
      <c r="M3884" s="86">
        <v>40507</v>
      </c>
    </row>
    <row r="3885" spans="1:13" x14ac:dyDescent="0.2">
      <c r="A3885">
        <v>36355</v>
      </c>
      <c r="B3885" s="86">
        <v>40149</v>
      </c>
      <c r="C3885" t="s">
        <v>1675</v>
      </c>
      <c r="D3885">
        <v>10</v>
      </c>
      <c r="E3885">
        <v>125.95</v>
      </c>
      <c r="F3885" t="s">
        <v>1660</v>
      </c>
      <c r="G3885">
        <v>2.36</v>
      </c>
      <c r="H3885" t="s">
        <v>1683</v>
      </c>
      <c r="I3885" t="s">
        <v>1676</v>
      </c>
      <c r="J3885" t="s">
        <v>1668</v>
      </c>
      <c r="K3885" t="s">
        <v>1669</v>
      </c>
      <c r="L3885" t="s">
        <v>1670</v>
      </c>
      <c r="M3885" s="86">
        <v>40150</v>
      </c>
    </row>
    <row r="3886" spans="1:13" x14ac:dyDescent="0.2">
      <c r="A3886">
        <v>36003</v>
      </c>
      <c r="B3886" s="86">
        <v>40482</v>
      </c>
      <c r="C3886" t="s">
        <v>1675</v>
      </c>
      <c r="D3886">
        <v>48</v>
      </c>
      <c r="E3886">
        <v>1031.18</v>
      </c>
      <c r="F3886" t="s">
        <v>1660</v>
      </c>
      <c r="G3886">
        <v>5.77</v>
      </c>
      <c r="H3886" t="s">
        <v>1690</v>
      </c>
      <c r="I3886" t="s">
        <v>1655</v>
      </c>
      <c r="J3886" t="s">
        <v>1668</v>
      </c>
      <c r="K3886" t="s">
        <v>1679</v>
      </c>
      <c r="L3886" t="s">
        <v>1658</v>
      </c>
      <c r="M3886" s="86">
        <v>40484</v>
      </c>
    </row>
    <row r="3887" spans="1:13" x14ac:dyDescent="0.2">
      <c r="A3887">
        <v>17543</v>
      </c>
      <c r="B3887" s="86">
        <v>41054</v>
      </c>
      <c r="C3887" t="s">
        <v>1671</v>
      </c>
      <c r="D3887">
        <v>26</v>
      </c>
      <c r="E3887">
        <v>4300.6260000000002</v>
      </c>
      <c r="F3887" t="s">
        <v>1660</v>
      </c>
      <c r="G3887">
        <v>8.08</v>
      </c>
      <c r="H3887" t="s">
        <v>1693</v>
      </c>
      <c r="I3887" t="s">
        <v>1655</v>
      </c>
      <c r="J3887" t="s">
        <v>1663</v>
      </c>
      <c r="K3887" t="s">
        <v>1664</v>
      </c>
      <c r="L3887" t="s">
        <v>1658</v>
      </c>
      <c r="M3887" s="86">
        <v>41056</v>
      </c>
    </row>
    <row r="3888" spans="1:13" x14ac:dyDescent="0.2">
      <c r="A3888">
        <v>29921</v>
      </c>
      <c r="B3888" s="86">
        <v>40991</v>
      </c>
      <c r="C3888" t="s">
        <v>1675</v>
      </c>
      <c r="D3888">
        <v>33</v>
      </c>
      <c r="E3888">
        <v>3977.97</v>
      </c>
      <c r="F3888" t="s">
        <v>1660</v>
      </c>
      <c r="G3888">
        <v>9.07</v>
      </c>
      <c r="H3888" t="s">
        <v>1654</v>
      </c>
      <c r="I3888" t="s">
        <v>1662</v>
      </c>
      <c r="J3888" t="s">
        <v>1668</v>
      </c>
      <c r="K3888" t="s">
        <v>1682</v>
      </c>
      <c r="L3888" t="s">
        <v>1658</v>
      </c>
      <c r="M3888" s="86">
        <v>40993</v>
      </c>
    </row>
    <row r="3889" spans="1:13" x14ac:dyDescent="0.2">
      <c r="A3889">
        <v>21925</v>
      </c>
      <c r="B3889" s="86">
        <v>41102</v>
      </c>
      <c r="C3889" t="s">
        <v>1666</v>
      </c>
      <c r="D3889">
        <v>3</v>
      </c>
      <c r="E3889">
        <v>236.32</v>
      </c>
      <c r="F3889" t="s">
        <v>1660</v>
      </c>
      <c r="G3889">
        <v>4</v>
      </c>
      <c r="H3889" t="s">
        <v>1693</v>
      </c>
      <c r="I3889" t="s">
        <v>1676</v>
      </c>
      <c r="J3889" t="s">
        <v>1663</v>
      </c>
      <c r="K3889" t="s">
        <v>1677</v>
      </c>
      <c r="L3889" t="s">
        <v>1658</v>
      </c>
      <c r="M3889" s="86">
        <v>41104</v>
      </c>
    </row>
    <row r="3890" spans="1:13" x14ac:dyDescent="0.2">
      <c r="A3890">
        <v>8545</v>
      </c>
      <c r="B3890" s="86">
        <v>39981</v>
      </c>
      <c r="C3890" t="s">
        <v>1652</v>
      </c>
      <c r="D3890">
        <v>24</v>
      </c>
      <c r="E3890">
        <v>3081.95</v>
      </c>
      <c r="F3890" t="s">
        <v>1672</v>
      </c>
      <c r="G3890">
        <v>54.74</v>
      </c>
      <c r="H3890" t="s">
        <v>1654</v>
      </c>
      <c r="I3890" t="s">
        <v>1662</v>
      </c>
      <c r="J3890" t="s">
        <v>1656</v>
      </c>
      <c r="K3890" t="s">
        <v>1701</v>
      </c>
      <c r="L3890" t="s">
        <v>1698</v>
      </c>
      <c r="M3890" s="86">
        <v>39985</v>
      </c>
    </row>
    <row r="3891" spans="1:13" x14ac:dyDescent="0.2">
      <c r="A3891">
        <v>12544</v>
      </c>
      <c r="B3891" s="86">
        <v>39875</v>
      </c>
      <c r="C3891" t="s">
        <v>1652</v>
      </c>
      <c r="D3891">
        <v>34</v>
      </c>
      <c r="E3891">
        <v>74.3</v>
      </c>
      <c r="F3891" t="s">
        <v>1660</v>
      </c>
      <c r="G3891">
        <v>5.33</v>
      </c>
      <c r="H3891" t="s">
        <v>1678</v>
      </c>
      <c r="I3891" t="s">
        <v>1667</v>
      </c>
      <c r="J3891" t="s">
        <v>1656</v>
      </c>
      <c r="K3891" t="s">
        <v>1657</v>
      </c>
      <c r="L3891" t="s">
        <v>1658</v>
      </c>
      <c r="M3891" s="86">
        <v>39882</v>
      </c>
    </row>
    <row r="3892" spans="1:13" x14ac:dyDescent="0.2">
      <c r="A3892">
        <v>4960</v>
      </c>
      <c r="B3892" s="86">
        <v>40599</v>
      </c>
      <c r="C3892" t="s">
        <v>1652</v>
      </c>
      <c r="D3892">
        <v>30</v>
      </c>
      <c r="E3892">
        <v>8363.65</v>
      </c>
      <c r="F3892" t="s">
        <v>1672</v>
      </c>
      <c r="G3892">
        <v>64.73</v>
      </c>
      <c r="H3892" t="s">
        <v>1703</v>
      </c>
      <c r="I3892" t="s">
        <v>1667</v>
      </c>
      <c r="J3892" t="s">
        <v>1656</v>
      </c>
      <c r="K3892" t="s">
        <v>1673</v>
      </c>
      <c r="L3892" t="s">
        <v>1674</v>
      </c>
      <c r="M3892" s="86">
        <v>40603</v>
      </c>
    </row>
    <row r="3893" spans="1:13" x14ac:dyDescent="0.2">
      <c r="A3893">
        <v>40544</v>
      </c>
      <c r="B3893" s="86">
        <v>39909</v>
      </c>
      <c r="C3893" t="s">
        <v>1652</v>
      </c>
      <c r="D3893">
        <v>39</v>
      </c>
      <c r="E3893">
        <v>2413.5300000000002</v>
      </c>
      <c r="F3893" t="s">
        <v>1660</v>
      </c>
      <c r="G3893">
        <v>12.23</v>
      </c>
      <c r="H3893" t="s">
        <v>1661</v>
      </c>
      <c r="I3893" t="s">
        <v>1655</v>
      </c>
      <c r="J3893" t="s">
        <v>1656</v>
      </c>
      <c r="K3893" t="s">
        <v>1657</v>
      </c>
      <c r="L3893" t="s">
        <v>1665</v>
      </c>
      <c r="M3893" s="86">
        <v>39911</v>
      </c>
    </row>
    <row r="3894" spans="1:13" x14ac:dyDescent="0.2">
      <c r="A3894">
        <v>20676</v>
      </c>
      <c r="B3894" s="86">
        <v>41235</v>
      </c>
      <c r="C3894" t="s">
        <v>1652</v>
      </c>
      <c r="D3894">
        <v>22</v>
      </c>
      <c r="E3894">
        <v>43.97</v>
      </c>
      <c r="F3894" t="s">
        <v>1660</v>
      </c>
      <c r="G3894">
        <v>1.49</v>
      </c>
      <c r="H3894" t="s">
        <v>1654</v>
      </c>
      <c r="I3894" t="s">
        <v>1667</v>
      </c>
      <c r="J3894" t="s">
        <v>1668</v>
      </c>
      <c r="K3894" t="s">
        <v>1682</v>
      </c>
      <c r="L3894" t="s">
        <v>1658</v>
      </c>
      <c r="M3894" s="86">
        <v>41239</v>
      </c>
    </row>
    <row r="3895" spans="1:13" x14ac:dyDescent="0.2">
      <c r="A3895">
        <v>31876</v>
      </c>
      <c r="B3895" s="86">
        <v>40670</v>
      </c>
      <c r="C3895" t="s">
        <v>1659</v>
      </c>
      <c r="D3895">
        <v>8</v>
      </c>
      <c r="E3895">
        <v>741.49</v>
      </c>
      <c r="F3895" t="s">
        <v>1660</v>
      </c>
      <c r="G3895">
        <v>35</v>
      </c>
      <c r="H3895" t="s">
        <v>1688</v>
      </c>
      <c r="I3895" t="s">
        <v>1667</v>
      </c>
      <c r="J3895" t="s">
        <v>1668</v>
      </c>
      <c r="K3895" t="s">
        <v>1694</v>
      </c>
      <c r="L3895" t="s">
        <v>1687</v>
      </c>
      <c r="M3895" s="86">
        <v>40671</v>
      </c>
    </row>
    <row r="3896" spans="1:13" x14ac:dyDescent="0.2">
      <c r="A3896">
        <v>49538</v>
      </c>
      <c r="B3896" s="86">
        <v>40254</v>
      </c>
      <c r="C3896" t="s">
        <v>1652</v>
      </c>
      <c r="D3896">
        <v>29</v>
      </c>
      <c r="E3896">
        <v>730.51</v>
      </c>
      <c r="F3896" t="s">
        <v>1660</v>
      </c>
      <c r="G3896">
        <v>5.58</v>
      </c>
      <c r="H3896" t="s">
        <v>1661</v>
      </c>
      <c r="I3896" t="s">
        <v>1655</v>
      </c>
      <c r="J3896" t="s">
        <v>1656</v>
      </c>
      <c r="K3896" t="s">
        <v>1657</v>
      </c>
      <c r="L3896" t="s">
        <v>1674</v>
      </c>
      <c r="M3896" s="86">
        <v>40258</v>
      </c>
    </row>
    <row r="3897" spans="1:13" x14ac:dyDescent="0.2">
      <c r="A3897">
        <v>58342</v>
      </c>
      <c r="B3897" s="86">
        <v>40634</v>
      </c>
      <c r="C3897" t="s">
        <v>1659</v>
      </c>
      <c r="D3897">
        <v>40</v>
      </c>
      <c r="E3897">
        <v>1718.87</v>
      </c>
      <c r="F3897" t="s">
        <v>1660</v>
      </c>
      <c r="G3897">
        <v>1.99</v>
      </c>
      <c r="H3897" t="s">
        <v>1690</v>
      </c>
      <c r="I3897" t="s">
        <v>1655</v>
      </c>
      <c r="J3897" t="s">
        <v>1663</v>
      </c>
      <c r="K3897" t="s">
        <v>1677</v>
      </c>
      <c r="L3897" t="s">
        <v>1680</v>
      </c>
      <c r="M3897" s="86">
        <v>40634</v>
      </c>
    </row>
    <row r="3898" spans="1:13" x14ac:dyDescent="0.2">
      <c r="A3898">
        <v>52642</v>
      </c>
      <c r="B3898" s="86">
        <v>40708</v>
      </c>
      <c r="C3898" t="s">
        <v>1652</v>
      </c>
      <c r="D3898">
        <v>14</v>
      </c>
      <c r="E3898">
        <v>2070.6799999999998</v>
      </c>
      <c r="F3898" t="s">
        <v>1660</v>
      </c>
      <c r="G3898">
        <v>4</v>
      </c>
      <c r="H3898" t="s">
        <v>1661</v>
      </c>
      <c r="I3898" t="s">
        <v>1676</v>
      </c>
      <c r="J3898" t="s">
        <v>1663</v>
      </c>
      <c r="K3898" t="s">
        <v>1677</v>
      </c>
      <c r="L3898" t="s">
        <v>1658</v>
      </c>
      <c r="M3898" s="86">
        <v>40715</v>
      </c>
    </row>
    <row r="3899" spans="1:13" x14ac:dyDescent="0.2">
      <c r="A3899">
        <v>28224</v>
      </c>
      <c r="B3899" s="86">
        <v>41262</v>
      </c>
      <c r="C3899" t="s">
        <v>1671</v>
      </c>
      <c r="D3899">
        <v>25</v>
      </c>
      <c r="E3899">
        <v>163.41</v>
      </c>
      <c r="F3899" t="s">
        <v>1660</v>
      </c>
      <c r="G3899">
        <v>6.97</v>
      </c>
      <c r="H3899" t="s">
        <v>1681</v>
      </c>
      <c r="I3899" t="s">
        <v>1667</v>
      </c>
      <c r="J3899" t="s">
        <v>1668</v>
      </c>
      <c r="K3899" t="s">
        <v>1682</v>
      </c>
      <c r="L3899" t="s">
        <v>1658</v>
      </c>
      <c r="M3899" s="86">
        <v>41263</v>
      </c>
    </row>
    <row r="3900" spans="1:13" x14ac:dyDescent="0.2">
      <c r="A3900">
        <v>11271</v>
      </c>
      <c r="B3900" s="86">
        <v>40834</v>
      </c>
      <c r="C3900" t="s">
        <v>1659</v>
      </c>
      <c r="D3900">
        <v>46</v>
      </c>
      <c r="E3900">
        <v>157.87</v>
      </c>
      <c r="F3900" t="s">
        <v>1660</v>
      </c>
      <c r="G3900">
        <v>3.97</v>
      </c>
      <c r="H3900" t="s">
        <v>1692</v>
      </c>
      <c r="I3900" t="s">
        <v>1667</v>
      </c>
      <c r="J3900" t="s">
        <v>1668</v>
      </c>
      <c r="K3900" t="s">
        <v>1669</v>
      </c>
      <c r="L3900" t="s">
        <v>1670</v>
      </c>
      <c r="M3900" s="86">
        <v>40836</v>
      </c>
    </row>
    <row r="3901" spans="1:13" x14ac:dyDescent="0.2">
      <c r="A3901">
        <v>42465</v>
      </c>
      <c r="B3901" s="86">
        <v>40533</v>
      </c>
      <c r="C3901" t="s">
        <v>1675</v>
      </c>
      <c r="D3901">
        <v>15</v>
      </c>
      <c r="E3901">
        <v>102.32</v>
      </c>
      <c r="F3901" t="s">
        <v>1660</v>
      </c>
      <c r="G3901">
        <v>5.74</v>
      </c>
      <c r="H3901" t="s">
        <v>1661</v>
      </c>
      <c r="I3901" t="s">
        <v>1667</v>
      </c>
      <c r="J3901" t="s">
        <v>1668</v>
      </c>
      <c r="K3901" t="s">
        <v>1679</v>
      </c>
      <c r="L3901" t="s">
        <v>1658</v>
      </c>
      <c r="M3901" s="86">
        <v>40534</v>
      </c>
    </row>
    <row r="3902" spans="1:13" x14ac:dyDescent="0.2">
      <c r="A3902">
        <v>12773</v>
      </c>
      <c r="B3902" s="86">
        <v>40554</v>
      </c>
      <c r="C3902" t="s">
        <v>1652</v>
      </c>
      <c r="D3902">
        <v>6</v>
      </c>
      <c r="E3902">
        <v>17</v>
      </c>
      <c r="F3902" t="s">
        <v>1660</v>
      </c>
      <c r="G3902">
        <v>1.49</v>
      </c>
      <c r="H3902" t="s">
        <v>1689</v>
      </c>
      <c r="I3902" t="s">
        <v>1667</v>
      </c>
      <c r="J3902" t="s">
        <v>1668</v>
      </c>
      <c r="K3902" t="s">
        <v>1682</v>
      </c>
      <c r="L3902" t="s">
        <v>1658</v>
      </c>
      <c r="M3902" s="86">
        <v>40556</v>
      </c>
    </row>
    <row r="3903" spans="1:13" x14ac:dyDescent="0.2">
      <c r="A3903">
        <v>57063</v>
      </c>
      <c r="B3903" s="86">
        <v>40696</v>
      </c>
      <c r="C3903" t="s">
        <v>1675</v>
      </c>
      <c r="D3903">
        <v>22</v>
      </c>
      <c r="E3903">
        <v>41.18</v>
      </c>
      <c r="F3903" t="s">
        <v>1660</v>
      </c>
      <c r="G3903">
        <v>0.79</v>
      </c>
      <c r="H3903" t="s">
        <v>1685</v>
      </c>
      <c r="I3903" t="s">
        <v>1662</v>
      </c>
      <c r="J3903" t="s">
        <v>1668</v>
      </c>
      <c r="K3903" t="s">
        <v>1700</v>
      </c>
      <c r="L3903" t="s">
        <v>1670</v>
      </c>
      <c r="M3903" s="86">
        <v>40698</v>
      </c>
    </row>
    <row r="3904" spans="1:13" x14ac:dyDescent="0.2">
      <c r="A3904">
        <v>50432</v>
      </c>
      <c r="B3904" s="86">
        <v>39971</v>
      </c>
      <c r="C3904" t="s">
        <v>1652</v>
      </c>
      <c r="D3904">
        <v>7</v>
      </c>
      <c r="E3904">
        <v>2161.36</v>
      </c>
      <c r="F3904" t="s">
        <v>1672</v>
      </c>
      <c r="G3904">
        <v>69.55</v>
      </c>
      <c r="H3904" t="s">
        <v>1693</v>
      </c>
      <c r="I3904" t="s">
        <v>1662</v>
      </c>
      <c r="J3904" t="s">
        <v>1656</v>
      </c>
      <c r="K3904" t="s">
        <v>1673</v>
      </c>
      <c r="L3904" t="s">
        <v>1674</v>
      </c>
      <c r="M3904" s="86">
        <v>39976</v>
      </c>
    </row>
    <row r="3905" spans="1:13" x14ac:dyDescent="0.2">
      <c r="A3905">
        <v>5696</v>
      </c>
      <c r="B3905" s="86">
        <v>40666</v>
      </c>
      <c r="C3905" t="s">
        <v>1671</v>
      </c>
      <c r="D3905">
        <v>40</v>
      </c>
      <c r="E3905">
        <v>621.12</v>
      </c>
      <c r="F3905" t="s">
        <v>1660</v>
      </c>
      <c r="G3905">
        <v>2.99</v>
      </c>
      <c r="H3905" t="s">
        <v>1690</v>
      </c>
      <c r="I3905" t="s">
        <v>1655</v>
      </c>
      <c r="J3905" t="s">
        <v>1668</v>
      </c>
      <c r="K3905" t="s">
        <v>1682</v>
      </c>
      <c r="L3905" t="s">
        <v>1658</v>
      </c>
      <c r="M3905" s="86">
        <v>40668</v>
      </c>
    </row>
    <row r="3906" spans="1:13" x14ac:dyDescent="0.2">
      <c r="A3906">
        <v>17698</v>
      </c>
      <c r="B3906" s="86">
        <v>41042</v>
      </c>
      <c r="C3906" t="s">
        <v>1659</v>
      </c>
      <c r="D3906">
        <v>43</v>
      </c>
      <c r="E3906">
        <v>1883.82</v>
      </c>
      <c r="F3906" t="s">
        <v>1660</v>
      </c>
      <c r="G3906">
        <v>3.5</v>
      </c>
      <c r="H3906" t="s">
        <v>1683</v>
      </c>
      <c r="I3906" t="s">
        <v>1667</v>
      </c>
      <c r="J3906" t="s">
        <v>1668</v>
      </c>
      <c r="K3906" t="s">
        <v>1702</v>
      </c>
      <c r="L3906" t="s">
        <v>1658</v>
      </c>
      <c r="M3906" s="86">
        <v>41044</v>
      </c>
    </row>
    <row r="3907" spans="1:13" x14ac:dyDescent="0.2">
      <c r="A3907">
        <v>33894</v>
      </c>
      <c r="B3907" s="86">
        <v>40343</v>
      </c>
      <c r="C3907" t="s">
        <v>1671</v>
      </c>
      <c r="D3907">
        <v>14</v>
      </c>
      <c r="E3907">
        <v>140.66</v>
      </c>
      <c r="F3907" t="s">
        <v>1660</v>
      </c>
      <c r="G3907">
        <v>4.3899999999999997</v>
      </c>
      <c r="H3907" t="s">
        <v>1678</v>
      </c>
      <c r="I3907" t="s">
        <v>1667</v>
      </c>
      <c r="J3907" t="s">
        <v>1668</v>
      </c>
      <c r="K3907" t="s">
        <v>1679</v>
      </c>
      <c r="L3907" t="s">
        <v>1670</v>
      </c>
      <c r="M3907" s="86">
        <v>40346</v>
      </c>
    </row>
    <row r="3908" spans="1:13" x14ac:dyDescent="0.2">
      <c r="A3908">
        <v>3492</v>
      </c>
      <c r="B3908" s="86">
        <v>40140</v>
      </c>
      <c r="C3908" t="s">
        <v>1652</v>
      </c>
      <c r="D3908">
        <v>33</v>
      </c>
      <c r="E3908">
        <v>94.6</v>
      </c>
      <c r="F3908" t="s">
        <v>1660</v>
      </c>
      <c r="G3908">
        <v>1.25</v>
      </c>
      <c r="H3908" t="s">
        <v>1690</v>
      </c>
      <c r="I3908" t="s">
        <v>1667</v>
      </c>
      <c r="J3908" t="s">
        <v>1668</v>
      </c>
      <c r="K3908" t="s">
        <v>1669</v>
      </c>
      <c r="L3908" t="s">
        <v>1670</v>
      </c>
      <c r="M3908" s="86">
        <v>40140</v>
      </c>
    </row>
    <row r="3909" spans="1:13" x14ac:dyDescent="0.2">
      <c r="A3909">
        <v>1701</v>
      </c>
      <c r="B3909" s="86">
        <v>41047</v>
      </c>
      <c r="C3909" t="s">
        <v>1659</v>
      </c>
      <c r="D3909">
        <v>1</v>
      </c>
      <c r="E3909">
        <v>56.61</v>
      </c>
      <c r="F3909" t="s">
        <v>1660</v>
      </c>
      <c r="G3909">
        <v>14.45</v>
      </c>
      <c r="H3909" t="s">
        <v>1661</v>
      </c>
      <c r="I3909" t="s">
        <v>1655</v>
      </c>
      <c r="J3909" t="s">
        <v>1656</v>
      </c>
      <c r="K3909" t="s">
        <v>1657</v>
      </c>
      <c r="L3909" t="s">
        <v>1687</v>
      </c>
      <c r="M3909" s="86">
        <v>41049</v>
      </c>
    </row>
    <row r="3910" spans="1:13" x14ac:dyDescent="0.2">
      <c r="A3910">
        <v>49760</v>
      </c>
      <c r="B3910" s="86">
        <v>40817</v>
      </c>
      <c r="C3910" t="s">
        <v>1675</v>
      </c>
      <c r="D3910">
        <v>3</v>
      </c>
      <c r="E3910">
        <v>44.84</v>
      </c>
      <c r="F3910" t="s">
        <v>1660</v>
      </c>
      <c r="G3910">
        <v>5.3</v>
      </c>
      <c r="H3910" t="s">
        <v>1688</v>
      </c>
      <c r="I3910" t="s">
        <v>1676</v>
      </c>
      <c r="J3910" t="s">
        <v>1656</v>
      </c>
      <c r="K3910" t="s">
        <v>1657</v>
      </c>
      <c r="L3910" t="s">
        <v>1670</v>
      </c>
      <c r="M3910" s="86">
        <v>40818</v>
      </c>
    </row>
    <row r="3911" spans="1:13" x14ac:dyDescent="0.2">
      <c r="A3911">
        <v>8167</v>
      </c>
      <c r="B3911" s="86">
        <v>41125</v>
      </c>
      <c r="C3911" t="s">
        <v>1671</v>
      </c>
      <c r="D3911">
        <v>4</v>
      </c>
      <c r="E3911">
        <v>30.95</v>
      </c>
      <c r="F3911" t="s">
        <v>1660</v>
      </c>
      <c r="G3911">
        <v>6.22</v>
      </c>
      <c r="H3911" t="s">
        <v>1685</v>
      </c>
      <c r="I3911" t="s">
        <v>1662</v>
      </c>
      <c r="J3911" t="s">
        <v>1668</v>
      </c>
      <c r="K3911" t="s">
        <v>1679</v>
      </c>
      <c r="L3911" t="s">
        <v>1658</v>
      </c>
      <c r="M3911" s="86">
        <v>41127</v>
      </c>
    </row>
    <row r="3912" spans="1:13" x14ac:dyDescent="0.2">
      <c r="A3912">
        <v>8709</v>
      </c>
      <c r="B3912" s="86">
        <v>39880</v>
      </c>
      <c r="C3912" t="s">
        <v>1659</v>
      </c>
      <c r="D3912">
        <v>11</v>
      </c>
      <c r="E3912">
        <v>851.24</v>
      </c>
      <c r="F3912" t="s">
        <v>1672</v>
      </c>
      <c r="G3912">
        <v>33.6</v>
      </c>
      <c r="H3912" t="s">
        <v>1661</v>
      </c>
      <c r="I3912" t="s">
        <v>1676</v>
      </c>
      <c r="J3912" t="s">
        <v>1663</v>
      </c>
      <c r="K3912" t="s">
        <v>1695</v>
      </c>
      <c r="L3912" t="s">
        <v>1674</v>
      </c>
      <c r="M3912" s="86">
        <v>39883</v>
      </c>
    </row>
    <row r="3913" spans="1:13" x14ac:dyDescent="0.2">
      <c r="A3913">
        <v>54947</v>
      </c>
      <c r="B3913" s="86">
        <v>39866</v>
      </c>
      <c r="C3913" t="s">
        <v>1666</v>
      </c>
      <c r="D3913">
        <v>27</v>
      </c>
      <c r="E3913">
        <v>132.36000000000001</v>
      </c>
      <c r="F3913" t="s">
        <v>1660</v>
      </c>
      <c r="G3913">
        <v>4.62</v>
      </c>
      <c r="H3913" t="s">
        <v>1654</v>
      </c>
      <c r="I3913" t="s">
        <v>1655</v>
      </c>
      <c r="J3913" t="s">
        <v>1663</v>
      </c>
      <c r="K3913" t="s">
        <v>1677</v>
      </c>
      <c r="L3913" t="s">
        <v>1680</v>
      </c>
      <c r="M3913" s="86">
        <v>39867</v>
      </c>
    </row>
    <row r="3914" spans="1:13" x14ac:dyDescent="0.2">
      <c r="A3914">
        <v>772</v>
      </c>
      <c r="B3914" s="86">
        <v>40284</v>
      </c>
      <c r="C3914" t="s">
        <v>1659</v>
      </c>
      <c r="D3914">
        <v>35</v>
      </c>
      <c r="E3914">
        <v>589.24</v>
      </c>
      <c r="F3914" t="s">
        <v>1660</v>
      </c>
      <c r="G3914">
        <v>8.17</v>
      </c>
      <c r="H3914" t="s">
        <v>1683</v>
      </c>
      <c r="I3914" t="s">
        <v>1655</v>
      </c>
      <c r="J3914" t="s">
        <v>1668</v>
      </c>
      <c r="K3914" t="s">
        <v>1702</v>
      </c>
      <c r="L3914" t="s">
        <v>1665</v>
      </c>
      <c r="M3914" s="86">
        <v>40286</v>
      </c>
    </row>
    <row r="3915" spans="1:13" x14ac:dyDescent="0.2">
      <c r="A3915">
        <v>18528</v>
      </c>
      <c r="B3915" s="86">
        <v>40663</v>
      </c>
      <c r="C3915" t="s">
        <v>1671</v>
      </c>
      <c r="D3915">
        <v>22</v>
      </c>
      <c r="E3915">
        <v>136.24</v>
      </c>
      <c r="F3915" t="s">
        <v>1660</v>
      </c>
      <c r="G3915">
        <v>7.96</v>
      </c>
      <c r="H3915" t="s">
        <v>1661</v>
      </c>
      <c r="I3915" t="s">
        <v>1667</v>
      </c>
      <c r="J3915" t="s">
        <v>1668</v>
      </c>
      <c r="K3915" t="s">
        <v>1679</v>
      </c>
      <c r="L3915" t="s">
        <v>1658</v>
      </c>
      <c r="M3915" s="86">
        <v>40665</v>
      </c>
    </row>
    <row r="3916" spans="1:13" x14ac:dyDescent="0.2">
      <c r="A3916">
        <v>26658</v>
      </c>
      <c r="B3916" s="86">
        <v>40899</v>
      </c>
      <c r="C3916" t="s">
        <v>1659</v>
      </c>
      <c r="D3916">
        <v>17</v>
      </c>
      <c r="E3916">
        <v>72.75</v>
      </c>
      <c r="F3916" t="s">
        <v>1660</v>
      </c>
      <c r="G3916">
        <v>5.26</v>
      </c>
      <c r="H3916" t="s">
        <v>1683</v>
      </c>
      <c r="I3916" t="s">
        <v>1662</v>
      </c>
      <c r="J3916" t="s">
        <v>1668</v>
      </c>
      <c r="K3916" t="s">
        <v>1682</v>
      </c>
      <c r="L3916" t="s">
        <v>1658</v>
      </c>
      <c r="M3916" s="86">
        <v>40899</v>
      </c>
    </row>
    <row r="3917" spans="1:13" x14ac:dyDescent="0.2">
      <c r="A3917">
        <v>38886</v>
      </c>
      <c r="B3917" s="86">
        <v>40032</v>
      </c>
      <c r="C3917" t="s">
        <v>1659</v>
      </c>
      <c r="D3917">
        <v>26</v>
      </c>
      <c r="E3917">
        <v>172.01</v>
      </c>
      <c r="F3917" t="s">
        <v>1653</v>
      </c>
      <c r="G3917">
        <v>1.56</v>
      </c>
      <c r="H3917" t="s">
        <v>1685</v>
      </c>
      <c r="I3917" t="s">
        <v>1662</v>
      </c>
      <c r="J3917" t="s">
        <v>1668</v>
      </c>
      <c r="K3917" t="s">
        <v>1669</v>
      </c>
      <c r="L3917" t="s">
        <v>1670</v>
      </c>
      <c r="M3917" s="86">
        <v>40034</v>
      </c>
    </row>
    <row r="3918" spans="1:13" x14ac:dyDescent="0.2">
      <c r="A3918">
        <v>12710</v>
      </c>
      <c r="B3918" s="86">
        <v>40407</v>
      </c>
      <c r="C3918" t="s">
        <v>1671</v>
      </c>
      <c r="D3918">
        <v>37</v>
      </c>
      <c r="E3918">
        <v>2116.62</v>
      </c>
      <c r="F3918" t="s">
        <v>1660</v>
      </c>
      <c r="G3918">
        <v>13.88</v>
      </c>
      <c r="H3918" t="s">
        <v>1692</v>
      </c>
      <c r="I3918" t="s">
        <v>1662</v>
      </c>
      <c r="J3918" t="s">
        <v>1668</v>
      </c>
      <c r="K3918" t="s">
        <v>1679</v>
      </c>
      <c r="L3918" t="s">
        <v>1658</v>
      </c>
      <c r="M3918" s="86">
        <v>40407</v>
      </c>
    </row>
    <row r="3919" spans="1:13" x14ac:dyDescent="0.2">
      <c r="A3919">
        <v>31072</v>
      </c>
      <c r="B3919" s="86">
        <v>40511</v>
      </c>
      <c r="C3919" t="s">
        <v>1652</v>
      </c>
      <c r="D3919">
        <v>4</v>
      </c>
      <c r="E3919">
        <v>701.16</v>
      </c>
      <c r="F3919" t="s">
        <v>1660</v>
      </c>
      <c r="G3919">
        <v>19.989999999999998</v>
      </c>
      <c r="H3919" t="s">
        <v>1661</v>
      </c>
      <c r="I3919" t="s">
        <v>1667</v>
      </c>
      <c r="J3919" t="s">
        <v>1668</v>
      </c>
      <c r="K3919" t="s">
        <v>1682</v>
      </c>
      <c r="L3919" t="s">
        <v>1658</v>
      </c>
      <c r="M3919" s="86">
        <v>40516</v>
      </c>
    </row>
    <row r="3920" spans="1:13" x14ac:dyDescent="0.2">
      <c r="A3920">
        <v>52807</v>
      </c>
      <c r="B3920" s="86">
        <v>40507</v>
      </c>
      <c r="C3920" t="s">
        <v>1675</v>
      </c>
      <c r="D3920">
        <v>28</v>
      </c>
      <c r="E3920">
        <v>667.55</v>
      </c>
      <c r="F3920" t="s">
        <v>1660</v>
      </c>
      <c r="G3920">
        <v>2.87</v>
      </c>
      <c r="H3920" t="s">
        <v>1678</v>
      </c>
      <c r="I3920" t="s">
        <v>1655</v>
      </c>
      <c r="J3920" t="s">
        <v>1668</v>
      </c>
      <c r="K3920" t="s">
        <v>1669</v>
      </c>
      <c r="L3920" t="s">
        <v>1680</v>
      </c>
      <c r="M3920" s="86">
        <v>40509</v>
      </c>
    </row>
    <row r="3921" spans="1:13" x14ac:dyDescent="0.2">
      <c r="A3921">
        <v>33958</v>
      </c>
      <c r="B3921" s="86">
        <v>40576</v>
      </c>
      <c r="C3921" t="s">
        <v>1671</v>
      </c>
      <c r="D3921">
        <v>14</v>
      </c>
      <c r="E3921">
        <v>336.48</v>
      </c>
      <c r="F3921" t="s">
        <v>1660</v>
      </c>
      <c r="G3921">
        <v>5.37</v>
      </c>
      <c r="H3921" t="s">
        <v>1692</v>
      </c>
      <c r="I3921" t="s">
        <v>1662</v>
      </c>
      <c r="J3921" t="s">
        <v>1668</v>
      </c>
      <c r="K3921" t="s">
        <v>1669</v>
      </c>
      <c r="L3921" t="s">
        <v>1658</v>
      </c>
      <c r="M3921" s="86">
        <v>40578</v>
      </c>
    </row>
    <row r="3922" spans="1:13" x14ac:dyDescent="0.2">
      <c r="A3922">
        <v>56580</v>
      </c>
      <c r="B3922" s="86">
        <v>40769</v>
      </c>
      <c r="C3922" t="s">
        <v>1666</v>
      </c>
      <c r="D3922">
        <v>29</v>
      </c>
      <c r="E3922">
        <v>8122.53</v>
      </c>
      <c r="F3922" t="s">
        <v>1672</v>
      </c>
      <c r="G3922">
        <v>61.76</v>
      </c>
      <c r="H3922" t="s">
        <v>1661</v>
      </c>
      <c r="I3922" t="s">
        <v>1655</v>
      </c>
      <c r="J3922" t="s">
        <v>1656</v>
      </c>
      <c r="K3922" t="s">
        <v>1691</v>
      </c>
      <c r="L3922" t="s">
        <v>1698</v>
      </c>
      <c r="M3922" s="86">
        <v>40771</v>
      </c>
    </row>
    <row r="3923" spans="1:13" x14ac:dyDescent="0.2">
      <c r="A3923">
        <v>15462</v>
      </c>
      <c r="B3923" s="86">
        <v>40600</v>
      </c>
      <c r="C3923" t="s">
        <v>1671</v>
      </c>
      <c r="D3923">
        <v>20</v>
      </c>
      <c r="E3923">
        <v>862.64</v>
      </c>
      <c r="F3923" t="s">
        <v>1660</v>
      </c>
      <c r="G3923">
        <v>2.99</v>
      </c>
      <c r="H3923" t="s">
        <v>1688</v>
      </c>
      <c r="I3923" t="s">
        <v>1676</v>
      </c>
      <c r="J3923" t="s">
        <v>1668</v>
      </c>
      <c r="K3923" t="s">
        <v>1682</v>
      </c>
      <c r="L3923" t="s">
        <v>1658</v>
      </c>
      <c r="M3923" s="86">
        <v>40601</v>
      </c>
    </row>
    <row r="3924" spans="1:13" x14ac:dyDescent="0.2">
      <c r="A3924">
        <v>5095</v>
      </c>
      <c r="B3924" s="86">
        <v>41020</v>
      </c>
      <c r="C3924" t="s">
        <v>1659</v>
      </c>
      <c r="D3924">
        <v>7</v>
      </c>
      <c r="E3924">
        <v>786.67499999999995</v>
      </c>
      <c r="F3924" t="s">
        <v>1660</v>
      </c>
      <c r="G3924">
        <v>8.8000000000000007</v>
      </c>
      <c r="H3924" t="s">
        <v>1654</v>
      </c>
      <c r="I3924" t="s">
        <v>1667</v>
      </c>
      <c r="J3924" t="s">
        <v>1663</v>
      </c>
      <c r="K3924" t="s">
        <v>1664</v>
      </c>
      <c r="L3924" t="s">
        <v>1658</v>
      </c>
      <c r="M3924" s="86">
        <v>41021</v>
      </c>
    </row>
    <row r="3925" spans="1:13" x14ac:dyDescent="0.2">
      <c r="A3925">
        <v>26818</v>
      </c>
      <c r="B3925" s="86">
        <v>40916</v>
      </c>
      <c r="C3925" t="s">
        <v>1666</v>
      </c>
      <c r="D3925">
        <v>5</v>
      </c>
      <c r="E3925">
        <v>78.39</v>
      </c>
      <c r="F3925" t="s">
        <v>1653</v>
      </c>
      <c r="G3925">
        <v>4.9800000000000004</v>
      </c>
      <c r="H3925" t="s">
        <v>1683</v>
      </c>
      <c r="I3925" t="s">
        <v>1662</v>
      </c>
      <c r="J3925" t="s">
        <v>1668</v>
      </c>
      <c r="K3925" t="s">
        <v>1702</v>
      </c>
      <c r="L3925" t="s">
        <v>1658</v>
      </c>
      <c r="M3925" s="86">
        <v>40918</v>
      </c>
    </row>
    <row r="3926" spans="1:13" x14ac:dyDescent="0.2">
      <c r="A3926">
        <v>24707</v>
      </c>
      <c r="B3926" s="86">
        <v>40978</v>
      </c>
      <c r="C3926" t="s">
        <v>1675</v>
      </c>
      <c r="D3926">
        <v>3</v>
      </c>
      <c r="E3926">
        <v>4.9400000000000004</v>
      </c>
      <c r="F3926" t="s">
        <v>1660</v>
      </c>
      <c r="G3926">
        <v>0.7</v>
      </c>
      <c r="H3926" t="s">
        <v>1661</v>
      </c>
      <c r="I3926" t="s">
        <v>1667</v>
      </c>
      <c r="J3926" t="s">
        <v>1668</v>
      </c>
      <c r="K3926" t="s">
        <v>1700</v>
      </c>
      <c r="L3926" t="s">
        <v>1670</v>
      </c>
      <c r="M3926" s="86">
        <v>40980</v>
      </c>
    </row>
    <row r="3927" spans="1:13" x14ac:dyDescent="0.2">
      <c r="A3927">
        <v>13537</v>
      </c>
      <c r="B3927" s="86">
        <v>40328</v>
      </c>
      <c r="C3927" t="s">
        <v>1652</v>
      </c>
      <c r="D3927">
        <v>41</v>
      </c>
      <c r="E3927">
        <v>316.61</v>
      </c>
      <c r="F3927" t="s">
        <v>1660</v>
      </c>
      <c r="G3927">
        <v>1.71</v>
      </c>
      <c r="H3927" t="s">
        <v>1661</v>
      </c>
      <c r="I3927" t="s">
        <v>1676</v>
      </c>
      <c r="J3927" t="s">
        <v>1668</v>
      </c>
      <c r="K3927" t="s">
        <v>1679</v>
      </c>
      <c r="L3927" t="s">
        <v>1670</v>
      </c>
      <c r="M3927" s="86">
        <v>40330</v>
      </c>
    </row>
    <row r="3928" spans="1:13" x14ac:dyDescent="0.2">
      <c r="A3928">
        <v>38017</v>
      </c>
      <c r="B3928" s="86">
        <v>40379</v>
      </c>
      <c r="C3928" t="s">
        <v>1652</v>
      </c>
      <c r="D3928">
        <v>26</v>
      </c>
      <c r="E3928">
        <v>122.51</v>
      </c>
      <c r="F3928" t="s">
        <v>1660</v>
      </c>
      <c r="G3928">
        <v>0.8</v>
      </c>
      <c r="H3928" t="s">
        <v>1654</v>
      </c>
      <c r="I3928" t="s">
        <v>1676</v>
      </c>
      <c r="J3928" t="s">
        <v>1668</v>
      </c>
      <c r="K3928" t="s">
        <v>1679</v>
      </c>
      <c r="L3928" t="s">
        <v>1670</v>
      </c>
      <c r="M3928" s="86">
        <v>40383</v>
      </c>
    </row>
    <row r="3929" spans="1:13" x14ac:dyDescent="0.2">
      <c r="A3929">
        <v>12099</v>
      </c>
      <c r="B3929" s="86">
        <v>40067</v>
      </c>
      <c r="C3929" t="s">
        <v>1671</v>
      </c>
      <c r="D3929">
        <v>1</v>
      </c>
      <c r="E3929">
        <v>17.59</v>
      </c>
      <c r="F3929" t="s">
        <v>1653</v>
      </c>
      <c r="G3929">
        <v>0.5</v>
      </c>
      <c r="H3929" t="s">
        <v>1681</v>
      </c>
      <c r="I3929" t="s">
        <v>1667</v>
      </c>
      <c r="J3929" t="s">
        <v>1668</v>
      </c>
      <c r="K3929" t="s">
        <v>1697</v>
      </c>
      <c r="L3929" t="s">
        <v>1658</v>
      </c>
      <c r="M3929" s="86">
        <v>40067</v>
      </c>
    </row>
    <row r="3930" spans="1:13" x14ac:dyDescent="0.2">
      <c r="A3930">
        <v>36292</v>
      </c>
      <c r="B3930" s="86">
        <v>40216</v>
      </c>
      <c r="C3930" t="s">
        <v>1671</v>
      </c>
      <c r="D3930">
        <v>37</v>
      </c>
      <c r="E3930">
        <v>816.65</v>
      </c>
      <c r="F3930" t="s">
        <v>1660</v>
      </c>
      <c r="G3930">
        <v>16.87</v>
      </c>
      <c r="H3930" t="s">
        <v>1685</v>
      </c>
      <c r="I3930" t="s">
        <v>1667</v>
      </c>
      <c r="J3930" t="s">
        <v>1668</v>
      </c>
      <c r="K3930" t="s">
        <v>1679</v>
      </c>
      <c r="L3930" t="s">
        <v>1658</v>
      </c>
      <c r="M3930" s="86">
        <v>40216</v>
      </c>
    </row>
    <row r="3931" spans="1:13" x14ac:dyDescent="0.2">
      <c r="A3931">
        <v>36998</v>
      </c>
      <c r="B3931" s="86">
        <v>41181</v>
      </c>
      <c r="C3931" t="s">
        <v>1652</v>
      </c>
      <c r="D3931">
        <v>8</v>
      </c>
      <c r="E3931">
        <v>56.5</v>
      </c>
      <c r="F3931" t="s">
        <v>1660</v>
      </c>
      <c r="G3931">
        <v>5.19</v>
      </c>
      <c r="H3931" t="s">
        <v>1685</v>
      </c>
      <c r="I3931" t="s">
        <v>1667</v>
      </c>
      <c r="J3931" t="s">
        <v>1668</v>
      </c>
      <c r="K3931" t="s">
        <v>1679</v>
      </c>
      <c r="L3931" t="s">
        <v>1658</v>
      </c>
      <c r="M3931" s="86">
        <v>41183</v>
      </c>
    </row>
    <row r="3932" spans="1:13" x14ac:dyDescent="0.2">
      <c r="A3932">
        <v>24098</v>
      </c>
      <c r="B3932" s="86">
        <v>41016</v>
      </c>
      <c r="C3932" t="s">
        <v>1671</v>
      </c>
      <c r="D3932">
        <v>32</v>
      </c>
      <c r="E3932">
        <v>4158.0725000000002</v>
      </c>
      <c r="F3932" t="s">
        <v>1660</v>
      </c>
      <c r="G3932">
        <v>8.99</v>
      </c>
      <c r="H3932" t="s">
        <v>1693</v>
      </c>
      <c r="I3932" t="s">
        <v>1662</v>
      </c>
      <c r="J3932" t="s">
        <v>1663</v>
      </c>
      <c r="K3932" t="s">
        <v>1664</v>
      </c>
      <c r="L3932" t="s">
        <v>1658</v>
      </c>
      <c r="M3932" s="86">
        <v>41017</v>
      </c>
    </row>
    <row r="3933" spans="1:13" x14ac:dyDescent="0.2">
      <c r="A3933">
        <v>49088</v>
      </c>
      <c r="B3933" s="86">
        <v>40079</v>
      </c>
      <c r="C3933" t="s">
        <v>1671</v>
      </c>
      <c r="D3933">
        <v>31</v>
      </c>
      <c r="E3933">
        <v>1295.54</v>
      </c>
      <c r="F3933" t="s">
        <v>1660</v>
      </c>
      <c r="G3933">
        <v>17.48</v>
      </c>
      <c r="H3933" t="s">
        <v>1692</v>
      </c>
      <c r="I3933" t="s">
        <v>1655</v>
      </c>
      <c r="J3933" t="s">
        <v>1668</v>
      </c>
      <c r="K3933" t="s">
        <v>1679</v>
      </c>
      <c r="L3933" t="s">
        <v>1658</v>
      </c>
      <c r="M3933" s="86">
        <v>40081</v>
      </c>
    </row>
    <row r="3934" spans="1:13" x14ac:dyDescent="0.2">
      <c r="A3934">
        <v>28033</v>
      </c>
      <c r="B3934" s="86">
        <v>40435</v>
      </c>
      <c r="C3934" t="s">
        <v>1659</v>
      </c>
      <c r="D3934">
        <v>18</v>
      </c>
      <c r="E3934">
        <v>127.56</v>
      </c>
      <c r="F3934" t="s">
        <v>1660</v>
      </c>
      <c r="G3934">
        <v>4.07</v>
      </c>
      <c r="H3934" t="s">
        <v>1661</v>
      </c>
      <c r="I3934" t="s">
        <v>1667</v>
      </c>
      <c r="J3934" t="s">
        <v>1663</v>
      </c>
      <c r="K3934" t="s">
        <v>1677</v>
      </c>
      <c r="L3934" t="s">
        <v>1680</v>
      </c>
      <c r="M3934" s="86">
        <v>40438</v>
      </c>
    </row>
    <row r="3935" spans="1:13" x14ac:dyDescent="0.2">
      <c r="A3935">
        <v>44261</v>
      </c>
      <c r="B3935" s="86">
        <v>40991</v>
      </c>
      <c r="C3935" t="s">
        <v>1659</v>
      </c>
      <c r="D3935">
        <v>1</v>
      </c>
      <c r="E3935">
        <v>3360.3</v>
      </c>
      <c r="F3935" t="s">
        <v>1672</v>
      </c>
      <c r="G3935">
        <v>8.73</v>
      </c>
      <c r="H3935" t="s">
        <v>1654</v>
      </c>
      <c r="I3935" t="s">
        <v>1667</v>
      </c>
      <c r="J3935" t="s">
        <v>1663</v>
      </c>
      <c r="K3935" t="s">
        <v>1695</v>
      </c>
      <c r="L3935" t="s">
        <v>1698</v>
      </c>
      <c r="M3935" s="86">
        <v>40992</v>
      </c>
    </row>
    <row r="3936" spans="1:13" x14ac:dyDescent="0.2">
      <c r="A3936">
        <v>44615</v>
      </c>
      <c r="B3936" s="86">
        <v>40307</v>
      </c>
      <c r="C3936" t="s">
        <v>1675</v>
      </c>
      <c r="D3936">
        <v>19</v>
      </c>
      <c r="E3936">
        <v>36.369999999999997</v>
      </c>
      <c r="F3936" t="s">
        <v>1660</v>
      </c>
      <c r="G3936">
        <v>1.49</v>
      </c>
      <c r="H3936" t="s">
        <v>1661</v>
      </c>
      <c r="I3936" t="s">
        <v>1676</v>
      </c>
      <c r="J3936" t="s">
        <v>1668</v>
      </c>
      <c r="K3936" t="s">
        <v>1682</v>
      </c>
      <c r="L3936" t="s">
        <v>1658</v>
      </c>
      <c r="M3936" s="86">
        <v>40308</v>
      </c>
    </row>
    <row r="3937" spans="1:13" x14ac:dyDescent="0.2">
      <c r="A3937">
        <v>50563</v>
      </c>
      <c r="B3937" s="86">
        <v>40740</v>
      </c>
      <c r="C3937" t="s">
        <v>1659</v>
      </c>
      <c r="D3937">
        <v>2</v>
      </c>
      <c r="E3937">
        <v>423.04</v>
      </c>
      <c r="F3937" t="s">
        <v>1653</v>
      </c>
      <c r="G3937">
        <v>9.99</v>
      </c>
      <c r="H3937" t="s">
        <v>1685</v>
      </c>
      <c r="I3937" t="s">
        <v>1662</v>
      </c>
      <c r="J3937" t="s">
        <v>1668</v>
      </c>
      <c r="K3937" t="s">
        <v>1694</v>
      </c>
      <c r="L3937" t="s">
        <v>1658</v>
      </c>
      <c r="M3937" s="86">
        <v>40741</v>
      </c>
    </row>
    <row r="3938" spans="1:13" x14ac:dyDescent="0.2">
      <c r="A3938">
        <v>44965</v>
      </c>
      <c r="B3938" s="86">
        <v>40818</v>
      </c>
      <c r="C3938" t="s">
        <v>1652</v>
      </c>
      <c r="D3938">
        <v>45</v>
      </c>
      <c r="E3938">
        <v>75.39</v>
      </c>
      <c r="F3938" t="s">
        <v>1660</v>
      </c>
      <c r="G3938">
        <v>0.7</v>
      </c>
      <c r="H3938" t="s">
        <v>1688</v>
      </c>
      <c r="I3938" t="s">
        <v>1667</v>
      </c>
      <c r="J3938" t="s">
        <v>1668</v>
      </c>
      <c r="K3938" t="s">
        <v>1669</v>
      </c>
      <c r="L3938" t="s">
        <v>1670</v>
      </c>
      <c r="M3938" s="86">
        <v>40822</v>
      </c>
    </row>
    <row r="3939" spans="1:13" x14ac:dyDescent="0.2">
      <c r="A3939">
        <v>58659</v>
      </c>
      <c r="B3939" s="86">
        <v>40475</v>
      </c>
      <c r="C3939" t="s">
        <v>1659</v>
      </c>
      <c r="D3939">
        <v>2</v>
      </c>
      <c r="E3939">
        <v>21.01</v>
      </c>
      <c r="F3939" t="s">
        <v>1660</v>
      </c>
      <c r="G3939">
        <v>8.19</v>
      </c>
      <c r="H3939" t="s">
        <v>1683</v>
      </c>
      <c r="I3939" t="s">
        <v>1662</v>
      </c>
      <c r="J3939" t="s">
        <v>1668</v>
      </c>
      <c r="K3939" t="s">
        <v>1679</v>
      </c>
      <c r="L3939" t="s">
        <v>1658</v>
      </c>
      <c r="M3939" s="86">
        <v>40477</v>
      </c>
    </row>
    <row r="3940" spans="1:13" x14ac:dyDescent="0.2">
      <c r="A3940">
        <v>27527</v>
      </c>
      <c r="B3940" s="86">
        <v>40512</v>
      </c>
      <c r="C3940" t="s">
        <v>1675</v>
      </c>
      <c r="D3940">
        <v>37</v>
      </c>
      <c r="E3940">
        <v>376.58</v>
      </c>
      <c r="F3940" t="s">
        <v>1660</v>
      </c>
      <c r="G3940">
        <v>5.4</v>
      </c>
      <c r="H3940" t="s">
        <v>1661</v>
      </c>
      <c r="I3940" t="s">
        <v>1655</v>
      </c>
      <c r="J3940" t="s">
        <v>1656</v>
      </c>
      <c r="K3940" t="s">
        <v>1657</v>
      </c>
      <c r="L3940" t="s">
        <v>1680</v>
      </c>
      <c r="M3940" s="86">
        <v>40515</v>
      </c>
    </row>
    <row r="3941" spans="1:13" x14ac:dyDescent="0.2">
      <c r="A3941">
        <v>3104</v>
      </c>
      <c r="B3941" s="86">
        <v>40436</v>
      </c>
      <c r="C3941" t="s">
        <v>1675</v>
      </c>
      <c r="D3941">
        <v>24</v>
      </c>
      <c r="E3941">
        <v>380.38</v>
      </c>
      <c r="F3941" t="s">
        <v>1653</v>
      </c>
      <c r="G3941">
        <v>5.45</v>
      </c>
      <c r="H3941" t="s">
        <v>1692</v>
      </c>
      <c r="I3941" t="s">
        <v>1655</v>
      </c>
      <c r="J3941" t="s">
        <v>1668</v>
      </c>
      <c r="K3941" t="s">
        <v>1669</v>
      </c>
      <c r="L3941" t="s">
        <v>1680</v>
      </c>
      <c r="M3941" s="86">
        <v>40436</v>
      </c>
    </row>
    <row r="3942" spans="1:13" x14ac:dyDescent="0.2">
      <c r="A3942">
        <v>43526</v>
      </c>
      <c r="B3942" s="86">
        <v>40324</v>
      </c>
      <c r="C3942" t="s">
        <v>1659</v>
      </c>
      <c r="D3942">
        <v>49</v>
      </c>
      <c r="E3942">
        <v>561.05999999999995</v>
      </c>
      <c r="F3942" t="s">
        <v>1660</v>
      </c>
      <c r="G3942">
        <v>6.97</v>
      </c>
      <c r="H3942" t="s">
        <v>1683</v>
      </c>
      <c r="I3942" t="s">
        <v>1655</v>
      </c>
      <c r="J3942" t="s">
        <v>1668</v>
      </c>
      <c r="K3942" t="s">
        <v>1696</v>
      </c>
      <c r="L3942" t="s">
        <v>1658</v>
      </c>
      <c r="M3942" s="86">
        <v>40324</v>
      </c>
    </row>
    <row r="3943" spans="1:13" x14ac:dyDescent="0.2">
      <c r="A3943">
        <v>37025</v>
      </c>
      <c r="B3943" s="86">
        <v>40127</v>
      </c>
      <c r="C3943" t="s">
        <v>1659</v>
      </c>
      <c r="D3943">
        <v>37</v>
      </c>
      <c r="E3943">
        <v>641.89</v>
      </c>
      <c r="F3943" t="s">
        <v>1660</v>
      </c>
      <c r="G3943">
        <v>1.99</v>
      </c>
      <c r="H3943" t="s">
        <v>1690</v>
      </c>
      <c r="I3943" t="s">
        <v>1667</v>
      </c>
      <c r="J3943" t="s">
        <v>1663</v>
      </c>
      <c r="K3943" t="s">
        <v>1677</v>
      </c>
      <c r="L3943" t="s">
        <v>1680</v>
      </c>
      <c r="M3943" s="86">
        <v>40128</v>
      </c>
    </row>
    <row r="3944" spans="1:13" x14ac:dyDescent="0.2">
      <c r="A3944">
        <v>1991</v>
      </c>
      <c r="B3944" s="86">
        <v>41158</v>
      </c>
      <c r="C3944" t="s">
        <v>1666</v>
      </c>
      <c r="D3944">
        <v>27</v>
      </c>
      <c r="E3944">
        <v>3491.06</v>
      </c>
      <c r="F3944" t="s">
        <v>1660</v>
      </c>
      <c r="G3944">
        <v>24.49</v>
      </c>
      <c r="H3944" t="s">
        <v>1661</v>
      </c>
      <c r="I3944" t="s">
        <v>1667</v>
      </c>
      <c r="J3944" t="s">
        <v>1656</v>
      </c>
      <c r="K3944" t="s">
        <v>1657</v>
      </c>
      <c r="L3944" t="s">
        <v>1687</v>
      </c>
      <c r="M3944" s="86">
        <v>41158</v>
      </c>
    </row>
    <row r="3945" spans="1:13" x14ac:dyDescent="0.2">
      <c r="A3945">
        <v>19815</v>
      </c>
      <c r="B3945" s="86">
        <v>40262</v>
      </c>
      <c r="C3945" t="s">
        <v>1666</v>
      </c>
      <c r="D3945">
        <v>33</v>
      </c>
      <c r="E3945">
        <v>167.07</v>
      </c>
      <c r="F3945" t="s">
        <v>1660</v>
      </c>
      <c r="G3945">
        <v>6.07</v>
      </c>
      <c r="H3945" t="s">
        <v>1681</v>
      </c>
      <c r="I3945" t="s">
        <v>1676</v>
      </c>
      <c r="J3945" t="s">
        <v>1668</v>
      </c>
      <c r="K3945" t="s">
        <v>1679</v>
      </c>
      <c r="L3945" t="s">
        <v>1658</v>
      </c>
      <c r="M3945" s="86">
        <v>40265</v>
      </c>
    </row>
    <row r="3946" spans="1:13" x14ac:dyDescent="0.2">
      <c r="A3946">
        <v>2373</v>
      </c>
      <c r="B3946" s="86">
        <v>39883</v>
      </c>
      <c r="C3946" t="s">
        <v>1666</v>
      </c>
      <c r="D3946">
        <v>36</v>
      </c>
      <c r="E3946">
        <v>317.58999999999997</v>
      </c>
      <c r="F3946" t="s">
        <v>1660</v>
      </c>
      <c r="G3946">
        <v>6.19</v>
      </c>
      <c r="H3946" t="s">
        <v>1661</v>
      </c>
      <c r="I3946" t="s">
        <v>1667</v>
      </c>
      <c r="J3946" t="s">
        <v>1668</v>
      </c>
      <c r="K3946" t="s">
        <v>1682</v>
      </c>
      <c r="L3946" t="s">
        <v>1658</v>
      </c>
      <c r="M3946" s="86">
        <v>39884</v>
      </c>
    </row>
    <row r="3947" spans="1:13" x14ac:dyDescent="0.2">
      <c r="A3947">
        <v>8034</v>
      </c>
      <c r="B3947" s="86">
        <v>40927</v>
      </c>
      <c r="C3947" t="s">
        <v>1659</v>
      </c>
      <c r="D3947">
        <v>13</v>
      </c>
      <c r="E3947">
        <v>238.43</v>
      </c>
      <c r="F3947" t="s">
        <v>1660</v>
      </c>
      <c r="G3947">
        <v>8.99</v>
      </c>
      <c r="H3947" t="s">
        <v>1688</v>
      </c>
      <c r="I3947" t="s">
        <v>1667</v>
      </c>
      <c r="J3947" t="s">
        <v>1668</v>
      </c>
      <c r="K3947" t="s">
        <v>1669</v>
      </c>
      <c r="L3947" t="s">
        <v>1680</v>
      </c>
      <c r="M3947" s="86">
        <v>40928</v>
      </c>
    </row>
    <row r="3948" spans="1:13" x14ac:dyDescent="0.2">
      <c r="A3948">
        <v>27558</v>
      </c>
      <c r="B3948" s="86">
        <v>40731</v>
      </c>
      <c r="C3948" t="s">
        <v>1666</v>
      </c>
      <c r="D3948">
        <v>21</v>
      </c>
      <c r="E3948">
        <v>423.24</v>
      </c>
      <c r="F3948" t="s">
        <v>1660</v>
      </c>
      <c r="G3948">
        <v>2.99</v>
      </c>
      <c r="H3948" t="s">
        <v>1681</v>
      </c>
      <c r="I3948" t="s">
        <v>1655</v>
      </c>
      <c r="J3948" t="s">
        <v>1668</v>
      </c>
      <c r="K3948" t="s">
        <v>1682</v>
      </c>
      <c r="L3948" t="s">
        <v>1658</v>
      </c>
      <c r="M3948" s="86">
        <v>40732</v>
      </c>
    </row>
    <row r="3949" spans="1:13" x14ac:dyDescent="0.2">
      <c r="A3949">
        <v>19617</v>
      </c>
      <c r="B3949" s="86">
        <v>40928</v>
      </c>
      <c r="C3949" t="s">
        <v>1652</v>
      </c>
      <c r="D3949">
        <v>38</v>
      </c>
      <c r="E3949">
        <v>952.47</v>
      </c>
      <c r="F3949" t="s">
        <v>1660</v>
      </c>
      <c r="G3949">
        <v>6.3</v>
      </c>
      <c r="H3949" t="s">
        <v>1689</v>
      </c>
      <c r="I3949" t="s">
        <v>1667</v>
      </c>
      <c r="J3949" t="s">
        <v>1663</v>
      </c>
      <c r="K3949" t="s">
        <v>1695</v>
      </c>
      <c r="L3949" t="s">
        <v>1665</v>
      </c>
      <c r="M3949" s="86">
        <v>40930</v>
      </c>
    </row>
    <row r="3950" spans="1:13" x14ac:dyDescent="0.2">
      <c r="A3950">
        <v>49059</v>
      </c>
      <c r="B3950" s="86">
        <v>40076</v>
      </c>
      <c r="C3950" t="s">
        <v>1675</v>
      </c>
      <c r="D3950">
        <v>5</v>
      </c>
      <c r="E3950">
        <v>252.66</v>
      </c>
      <c r="F3950" t="s">
        <v>1660</v>
      </c>
      <c r="G3950">
        <v>5.81</v>
      </c>
      <c r="H3950" t="s">
        <v>1654</v>
      </c>
      <c r="I3950" t="s">
        <v>1676</v>
      </c>
      <c r="J3950" t="s">
        <v>1668</v>
      </c>
      <c r="K3950" t="s">
        <v>1679</v>
      </c>
      <c r="L3950" t="s">
        <v>1658</v>
      </c>
      <c r="M3950" s="86">
        <v>40077</v>
      </c>
    </row>
    <row r="3951" spans="1:13" x14ac:dyDescent="0.2">
      <c r="A3951">
        <v>36646</v>
      </c>
      <c r="B3951" s="86">
        <v>40337</v>
      </c>
      <c r="C3951" t="s">
        <v>1675</v>
      </c>
      <c r="D3951">
        <v>24</v>
      </c>
      <c r="E3951">
        <v>1168.1500000000001</v>
      </c>
      <c r="F3951" t="s">
        <v>1653</v>
      </c>
      <c r="G3951">
        <v>35</v>
      </c>
      <c r="H3951" t="s">
        <v>1678</v>
      </c>
      <c r="I3951" t="s">
        <v>1662</v>
      </c>
      <c r="J3951" t="s">
        <v>1668</v>
      </c>
      <c r="K3951" t="s">
        <v>1694</v>
      </c>
      <c r="L3951" t="s">
        <v>1687</v>
      </c>
      <c r="M3951" s="86">
        <v>40338</v>
      </c>
    </row>
    <row r="3952" spans="1:13" x14ac:dyDescent="0.2">
      <c r="A3952">
        <v>47493</v>
      </c>
      <c r="B3952" s="86">
        <v>39855</v>
      </c>
      <c r="C3952" t="s">
        <v>1671</v>
      </c>
      <c r="D3952">
        <v>36</v>
      </c>
      <c r="E3952">
        <v>9757.48</v>
      </c>
      <c r="F3952" t="s">
        <v>1672</v>
      </c>
      <c r="G3952">
        <v>50</v>
      </c>
      <c r="H3952" t="s">
        <v>1690</v>
      </c>
      <c r="I3952" t="s">
        <v>1667</v>
      </c>
      <c r="J3952" t="s">
        <v>1656</v>
      </c>
      <c r="K3952" t="s">
        <v>1673</v>
      </c>
      <c r="L3952" t="s">
        <v>1674</v>
      </c>
      <c r="M3952" s="86">
        <v>39857</v>
      </c>
    </row>
    <row r="3953" spans="1:13" x14ac:dyDescent="0.2">
      <c r="A3953">
        <v>18689</v>
      </c>
      <c r="B3953" s="86">
        <v>40171</v>
      </c>
      <c r="C3953" t="s">
        <v>1666</v>
      </c>
      <c r="D3953">
        <v>10</v>
      </c>
      <c r="E3953">
        <v>194.65</v>
      </c>
      <c r="F3953" t="s">
        <v>1660</v>
      </c>
      <c r="G3953">
        <v>9.0299999999999994</v>
      </c>
      <c r="H3953" t="s">
        <v>1685</v>
      </c>
      <c r="I3953" t="s">
        <v>1662</v>
      </c>
      <c r="J3953" t="s">
        <v>1668</v>
      </c>
      <c r="K3953" t="s">
        <v>1679</v>
      </c>
      <c r="L3953" t="s">
        <v>1658</v>
      </c>
      <c r="M3953" s="86">
        <v>40172</v>
      </c>
    </row>
    <row r="3954" spans="1:13" x14ac:dyDescent="0.2">
      <c r="A3954">
        <v>40866</v>
      </c>
      <c r="B3954" s="86">
        <v>40321</v>
      </c>
      <c r="C3954" t="s">
        <v>1659</v>
      </c>
      <c r="D3954">
        <v>3</v>
      </c>
      <c r="E3954">
        <v>907.18</v>
      </c>
      <c r="F3954" t="s">
        <v>1660</v>
      </c>
      <c r="G3954">
        <v>24.49</v>
      </c>
      <c r="H3954" t="s">
        <v>1661</v>
      </c>
      <c r="I3954" t="s">
        <v>1667</v>
      </c>
      <c r="J3954" t="s">
        <v>1668</v>
      </c>
      <c r="K3954" t="s">
        <v>1702</v>
      </c>
      <c r="L3954" t="s">
        <v>1687</v>
      </c>
      <c r="M3954" s="86">
        <v>40322</v>
      </c>
    </row>
    <row r="3955" spans="1:13" x14ac:dyDescent="0.2">
      <c r="A3955">
        <v>34082</v>
      </c>
      <c r="B3955" s="86">
        <v>40844</v>
      </c>
      <c r="C3955" t="s">
        <v>1666</v>
      </c>
      <c r="D3955">
        <v>20</v>
      </c>
      <c r="E3955">
        <v>38.56</v>
      </c>
      <c r="F3955" t="s">
        <v>1660</v>
      </c>
      <c r="G3955">
        <v>1.49</v>
      </c>
      <c r="H3955" t="s">
        <v>1661</v>
      </c>
      <c r="I3955" t="s">
        <v>1667</v>
      </c>
      <c r="J3955" t="s">
        <v>1668</v>
      </c>
      <c r="K3955" t="s">
        <v>1682</v>
      </c>
      <c r="L3955" t="s">
        <v>1658</v>
      </c>
      <c r="M3955" s="86">
        <v>40845</v>
      </c>
    </row>
    <row r="3956" spans="1:13" x14ac:dyDescent="0.2">
      <c r="A3956">
        <v>4132</v>
      </c>
      <c r="B3956" s="86">
        <v>40691</v>
      </c>
      <c r="C3956" t="s">
        <v>1666</v>
      </c>
      <c r="D3956">
        <v>5</v>
      </c>
      <c r="E3956">
        <v>14.76</v>
      </c>
      <c r="F3956" t="s">
        <v>1660</v>
      </c>
      <c r="G3956">
        <v>0.5</v>
      </c>
      <c r="H3956" t="s">
        <v>1699</v>
      </c>
      <c r="I3956" t="s">
        <v>1667</v>
      </c>
      <c r="J3956" t="s">
        <v>1668</v>
      </c>
      <c r="K3956" t="s">
        <v>1697</v>
      </c>
      <c r="L3956" t="s">
        <v>1658</v>
      </c>
      <c r="M3956" s="86">
        <v>40693</v>
      </c>
    </row>
    <row r="3957" spans="1:13" x14ac:dyDescent="0.2">
      <c r="A3957">
        <v>48484</v>
      </c>
      <c r="B3957" s="86">
        <v>40352</v>
      </c>
      <c r="C3957" t="s">
        <v>1675</v>
      </c>
      <c r="D3957">
        <v>22</v>
      </c>
      <c r="E3957">
        <v>346.42</v>
      </c>
      <c r="F3957" t="s">
        <v>1660</v>
      </c>
      <c r="G3957">
        <v>1.99</v>
      </c>
      <c r="H3957" t="s">
        <v>1654</v>
      </c>
      <c r="I3957" t="s">
        <v>1662</v>
      </c>
      <c r="J3957" t="s">
        <v>1663</v>
      </c>
      <c r="K3957" t="s">
        <v>1677</v>
      </c>
      <c r="L3957" t="s">
        <v>1680</v>
      </c>
      <c r="M3957" s="86">
        <v>40353</v>
      </c>
    </row>
    <row r="3958" spans="1:13" x14ac:dyDescent="0.2">
      <c r="A3958">
        <v>8007</v>
      </c>
      <c r="B3958" s="86">
        <v>40950</v>
      </c>
      <c r="C3958" t="s">
        <v>1652</v>
      </c>
      <c r="D3958">
        <v>35</v>
      </c>
      <c r="E3958">
        <v>3332.06</v>
      </c>
      <c r="F3958" t="s">
        <v>1660</v>
      </c>
      <c r="G3958">
        <v>19.989999999999998</v>
      </c>
      <c r="H3958" t="s">
        <v>1688</v>
      </c>
      <c r="I3958" t="s">
        <v>1667</v>
      </c>
      <c r="J3958" t="s">
        <v>1663</v>
      </c>
      <c r="K3958" t="s">
        <v>1695</v>
      </c>
      <c r="L3958" t="s">
        <v>1658</v>
      </c>
      <c r="M3958" s="86">
        <v>40950</v>
      </c>
    </row>
    <row r="3959" spans="1:13" x14ac:dyDescent="0.2">
      <c r="A3959">
        <v>25799</v>
      </c>
      <c r="B3959" s="86">
        <v>40598</v>
      </c>
      <c r="C3959" t="s">
        <v>1652</v>
      </c>
      <c r="D3959">
        <v>38</v>
      </c>
      <c r="E3959">
        <v>136.5</v>
      </c>
      <c r="F3959" t="s">
        <v>1660</v>
      </c>
      <c r="G3959">
        <v>7.49</v>
      </c>
      <c r="H3959" t="s">
        <v>1688</v>
      </c>
      <c r="I3959" t="s">
        <v>1667</v>
      </c>
      <c r="J3959" t="s">
        <v>1668</v>
      </c>
      <c r="K3959" t="s">
        <v>1669</v>
      </c>
      <c r="L3959" t="s">
        <v>1670</v>
      </c>
      <c r="M3959" s="86">
        <v>40601</v>
      </c>
    </row>
    <row r="3960" spans="1:13" x14ac:dyDescent="0.2">
      <c r="A3960">
        <v>31302</v>
      </c>
      <c r="B3960" s="86">
        <v>41122</v>
      </c>
      <c r="C3960" t="s">
        <v>1659</v>
      </c>
      <c r="D3960">
        <v>41</v>
      </c>
      <c r="E3960">
        <v>4648.6400000000003</v>
      </c>
      <c r="F3960" t="s">
        <v>1660</v>
      </c>
      <c r="G3960">
        <v>1.99</v>
      </c>
      <c r="H3960" t="s">
        <v>1693</v>
      </c>
      <c r="I3960" t="s">
        <v>1662</v>
      </c>
      <c r="J3960" t="s">
        <v>1663</v>
      </c>
      <c r="K3960" t="s">
        <v>1677</v>
      </c>
      <c r="L3960" t="s">
        <v>1680</v>
      </c>
      <c r="M3960" s="86">
        <v>41124</v>
      </c>
    </row>
    <row r="3961" spans="1:13" x14ac:dyDescent="0.2">
      <c r="A3961">
        <v>42209</v>
      </c>
      <c r="B3961" s="86">
        <v>40266</v>
      </c>
      <c r="C3961" t="s">
        <v>1659</v>
      </c>
      <c r="D3961">
        <v>31</v>
      </c>
      <c r="E3961">
        <v>8901.7800000000007</v>
      </c>
      <c r="F3961" t="s">
        <v>1660</v>
      </c>
      <c r="G3961">
        <v>24.49</v>
      </c>
      <c r="H3961" t="s">
        <v>1678</v>
      </c>
      <c r="I3961" t="s">
        <v>1667</v>
      </c>
      <c r="J3961" t="s">
        <v>1656</v>
      </c>
      <c r="K3961" t="s">
        <v>1673</v>
      </c>
      <c r="L3961" t="s">
        <v>1687</v>
      </c>
      <c r="M3961" s="86">
        <v>40269</v>
      </c>
    </row>
    <row r="3962" spans="1:13" x14ac:dyDescent="0.2">
      <c r="A3962">
        <v>36930</v>
      </c>
      <c r="B3962" s="86">
        <v>40814</v>
      </c>
      <c r="C3962" t="s">
        <v>1675</v>
      </c>
      <c r="D3962">
        <v>34</v>
      </c>
      <c r="E3962">
        <v>2632.4755</v>
      </c>
      <c r="F3962" t="s">
        <v>1660</v>
      </c>
      <c r="G3962">
        <v>3.3</v>
      </c>
      <c r="H3962" t="s">
        <v>1654</v>
      </c>
      <c r="I3962" t="s">
        <v>1676</v>
      </c>
      <c r="J3962" t="s">
        <v>1663</v>
      </c>
      <c r="K3962" t="s">
        <v>1664</v>
      </c>
      <c r="L3962" t="s">
        <v>1680</v>
      </c>
      <c r="M3962" s="86">
        <v>40816</v>
      </c>
    </row>
    <row r="3963" spans="1:13" x14ac:dyDescent="0.2">
      <c r="A3963">
        <v>9509</v>
      </c>
      <c r="B3963" s="86">
        <v>41189</v>
      </c>
      <c r="C3963" t="s">
        <v>1666</v>
      </c>
      <c r="D3963">
        <v>5</v>
      </c>
      <c r="E3963">
        <v>101.21</v>
      </c>
      <c r="F3963" t="s">
        <v>1653</v>
      </c>
      <c r="G3963">
        <v>5.21</v>
      </c>
      <c r="H3963" t="s">
        <v>1678</v>
      </c>
      <c r="I3963" t="s">
        <v>1676</v>
      </c>
      <c r="J3963" t="s">
        <v>1668</v>
      </c>
      <c r="K3963" t="s">
        <v>1679</v>
      </c>
      <c r="L3963" t="s">
        <v>1658</v>
      </c>
      <c r="M3963" s="86">
        <v>41190</v>
      </c>
    </row>
    <row r="3964" spans="1:13" x14ac:dyDescent="0.2">
      <c r="A3964">
        <v>44000</v>
      </c>
      <c r="B3964" s="86">
        <v>41186</v>
      </c>
      <c r="C3964" t="s">
        <v>1666</v>
      </c>
      <c r="D3964">
        <v>18</v>
      </c>
      <c r="E3964">
        <v>85.03</v>
      </c>
      <c r="F3964" t="s">
        <v>1660</v>
      </c>
      <c r="G3964">
        <v>6.72</v>
      </c>
      <c r="H3964" t="s">
        <v>1692</v>
      </c>
      <c r="I3964" t="s">
        <v>1662</v>
      </c>
      <c r="J3964" t="s">
        <v>1668</v>
      </c>
      <c r="K3964" t="s">
        <v>1679</v>
      </c>
      <c r="L3964" t="s">
        <v>1658</v>
      </c>
      <c r="M3964" s="86">
        <v>41186</v>
      </c>
    </row>
    <row r="3965" spans="1:13" x14ac:dyDescent="0.2">
      <c r="A3965">
        <v>8101</v>
      </c>
      <c r="B3965" s="86">
        <v>40241</v>
      </c>
      <c r="C3965" t="s">
        <v>1675</v>
      </c>
      <c r="D3965">
        <v>15</v>
      </c>
      <c r="E3965">
        <v>485.16</v>
      </c>
      <c r="F3965" t="s">
        <v>1660</v>
      </c>
      <c r="G3965">
        <v>8.99</v>
      </c>
      <c r="H3965" t="s">
        <v>1681</v>
      </c>
      <c r="I3965" t="s">
        <v>1655</v>
      </c>
      <c r="J3965" t="s">
        <v>1668</v>
      </c>
      <c r="K3965" t="s">
        <v>1669</v>
      </c>
      <c r="L3965" t="s">
        <v>1680</v>
      </c>
      <c r="M3965" s="86">
        <v>40243</v>
      </c>
    </row>
    <row r="3966" spans="1:13" x14ac:dyDescent="0.2">
      <c r="A3966">
        <v>51011</v>
      </c>
      <c r="B3966" s="86">
        <v>40335</v>
      </c>
      <c r="C3966" t="s">
        <v>1652</v>
      </c>
      <c r="D3966">
        <v>41</v>
      </c>
      <c r="E3966">
        <v>5144.8715000000002</v>
      </c>
      <c r="F3966" t="s">
        <v>1660</v>
      </c>
      <c r="G3966">
        <v>3.9</v>
      </c>
      <c r="H3966" t="s">
        <v>1654</v>
      </c>
      <c r="I3966" t="s">
        <v>1655</v>
      </c>
      <c r="J3966" t="s">
        <v>1663</v>
      </c>
      <c r="K3966" t="s">
        <v>1664</v>
      </c>
      <c r="L3966" t="s">
        <v>1658</v>
      </c>
      <c r="M3966" s="86">
        <v>40337</v>
      </c>
    </row>
    <row r="3967" spans="1:13" x14ac:dyDescent="0.2">
      <c r="A3967">
        <v>23078</v>
      </c>
      <c r="B3967" s="86">
        <v>40801</v>
      </c>
      <c r="C3967" t="s">
        <v>1675</v>
      </c>
      <c r="D3967">
        <v>18</v>
      </c>
      <c r="E3967">
        <v>168.95</v>
      </c>
      <c r="F3967" t="s">
        <v>1660</v>
      </c>
      <c r="G3967">
        <v>5.76</v>
      </c>
      <c r="H3967" t="s">
        <v>1703</v>
      </c>
      <c r="I3967" t="s">
        <v>1655</v>
      </c>
      <c r="J3967" t="s">
        <v>1668</v>
      </c>
      <c r="K3967" t="s">
        <v>1696</v>
      </c>
      <c r="L3967" t="s">
        <v>1658</v>
      </c>
      <c r="M3967" s="86">
        <v>40801</v>
      </c>
    </row>
    <row r="3968" spans="1:13" x14ac:dyDescent="0.2">
      <c r="A3968">
        <v>8231</v>
      </c>
      <c r="B3968" s="86">
        <v>41200</v>
      </c>
      <c r="C3968" t="s">
        <v>1671</v>
      </c>
      <c r="D3968">
        <v>5</v>
      </c>
      <c r="E3968">
        <v>110.03</v>
      </c>
      <c r="F3968" t="s">
        <v>1660</v>
      </c>
      <c r="G3968">
        <v>10.49</v>
      </c>
      <c r="H3968" t="s">
        <v>1661</v>
      </c>
      <c r="I3968" t="s">
        <v>1667</v>
      </c>
      <c r="J3968" t="s">
        <v>1656</v>
      </c>
      <c r="K3968" t="s">
        <v>1657</v>
      </c>
      <c r="L3968" t="s">
        <v>1658</v>
      </c>
      <c r="M3968" s="86">
        <v>41201</v>
      </c>
    </row>
    <row r="3969" spans="1:13" x14ac:dyDescent="0.2">
      <c r="A3969">
        <v>14471</v>
      </c>
      <c r="B3969" s="86">
        <v>40689</v>
      </c>
      <c r="C3969" t="s">
        <v>1666</v>
      </c>
      <c r="D3969">
        <v>44</v>
      </c>
      <c r="E3969">
        <v>823.63</v>
      </c>
      <c r="F3969" t="s">
        <v>1660</v>
      </c>
      <c r="G3969">
        <v>3.77</v>
      </c>
      <c r="H3969" t="s">
        <v>1654</v>
      </c>
      <c r="I3969" t="s">
        <v>1667</v>
      </c>
      <c r="J3969" t="s">
        <v>1656</v>
      </c>
      <c r="K3969" t="s">
        <v>1657</v>
      </c>
      <c r="L3969" t="s">
        <v>1680</v>
      </c>
      <c r="M3969" s="86">
        <v>40689</v>
      </c>
    </row>
    <row r="3970" spans="1:13" x14ac:dyDescent="0.2">
      <c r="A3970">
        <v>14400</v>
      </c>
      <c r="B3970" s="86">
        <v>39848</v>
      </c>
      <c r="C3970" t="s">
        <v>1675</v>
      </c>
      <c r="D3970">
        <v>35</v>
      </c>
      <c r="E3970">
        <v>228.8</v>
      </c>
      <c r="F3970" t="s">
        <v>1660</v>
      </c>
      <c r="G3970">
        <v>6.6</v>
      </c>
      <c r="H3970" t="s">
        <v>1690</v>
      </c>
      <c r="I3970" t="s">
        <v>1676</v>
      </c>
      <c r="J3970" t="s">
        <v>1668</v>
      </c>
      <c r="K3970" t="s">
        <v>1679</v>
      </c>
      <c r="L3970" t="s">
        <v>1658</v>
      </c>
      <c r="M3970" s="86">
        <v>39849</v>
      </c>
    </row>
    <row r="3971" spans="1:13" x14ac:dyDescent="0.2">
      <c r="A3971">
        <v>59395</v>
      </c>
      <c r="B3971" s="86">
        <v>41021</v>
      </c>
      <c r="C3971" t="s">
        <v>1671</v>
      </c>
      <c r="D3971">
        <v>20</v>
      </c>
      <c r="E3971">
        <v>963.3</v>
      </c>
      <c r="F3971" t="s">
        <v>1653</v>
      </c>
      <c r="G3971">
        <v>7.23</v>
      </c>
      <c r="H3971" t="s">
        <v>1689</v>
      </c>
      <c r="I3971" t="s">
        <v>1662</v>
      </c>
      <c r="J3971" t="s">
        <v>1668</v>
      </c>
      <c r="K3971" t="s">
        <v>1679</v>
      </c>
      <c r="L3971" t="s">
        <v>1658</v>
      </c>
      <c r="M3971" s="86">
        <v>41023</v>
      </c>
    </row>
    <row r="3972" spans="1:13" x14ac:dyDescent="0.2">
      <c r="A3972">
        <v>52999</v>
      </c>
      <c r="B3972" s="86">
        <v>41024</v>
      </c>
      <c r="C3972" t="s">
        <v>1666</v>
      </c>
      <c r="D3972">
        <v>5</v>
      </c>
      <c r="E3972">
        <v>43.61</v>
      </c>
      <c r="F3972" t="s">
        <v>1653</v>
      </c>
      <c r="G3972">
        <v>4</v>
      </c>
      <c r="H3972" t="s">
        <v>1661</v>
      </c>
      <c r="I3972" t="s">
        <v>1676</v>
      </c>
      <c r="J3972" t="s">
        <v>1656</v>
      </c>
      <c r="K3972" t="s">
        <v>1657</v>
      </c>
      <c r="L3972" t="s">
        <v>1670</v>
      </c>
      <c r="M3972" s="86">
        <v>41026</v>
      </c>
    </row>
    <row r="3973" spans="1:13" x14ac:dyDescent="0.2">
      <c r="A3973">
        <v>20066</v>
      </c>
      <c r="B3973" s="86">
        <v>41154</v>
      </c>
      <c r="C3973" t="s">
        <v>1671</v>
      </c>
      <c r="D3973">
        <v>16</v>
      </c>
      <c r="E3973">
        <v>524.25</v>
      </c>
      <c r="F3973" t="s">
        <v>1660</v>
      </c>
      <c r="G3973">
        <v>8.74</v>
      </c>
      <c r="H3973" t="s">
        <v>1681</v>
      </c>
      <c r="I3973" t="s">
        <v>1676</v>
      </c>
      <c r="J3973" t="s">
        <v>1668</v>
      </c>
      <c r="K3973" t="s">
        <v>1679</v>
      </c>
      <c r="L3973" t="s">
        <v>1658</v>
      </c>
      <c r="M3973" s="86">
        <v>41156</v>
      </c>
    </row>
    <row r="3974" spans="1:13" x14ac:dyDescent="0.2">
      <c r="A3974">
        <v>7429</v>
      </c>
      <c r="B3974" s="86">
        <v>40324</v>
      </c>
      <c r="C3974" t="s">
        <v>1666</v>
      </c>
      <c r="D3974">
        <v>33</v>
      </c>
      <c r="E3974">
        <v>1379.34</v>
      </c>
      <c r="F3974" t="s">
        <v>1660</v>
      </c>
      <c r="G3974">
        <v>19.989999999999998</v>
      </c>
      <c r="H3974" t="s">
        <v>1661</v>
      </c>
      <c r="I3974" t="s">
        <v>1676</v>
      </c>
      <c r="J3974" t="s">
        <v>1663</v>
      </c>
      <c r="K3974" t="s">
        <v>1677</v>
      </c>
      <c r="L3974" t="s">
        <v>1658</v>
      </c>
      <c r="M3974" s="86">
        <v>40325</v>
      </c>
    </row>
    <row r="3975" spans="1:13" x14ac:dyDescent="0.2">
      <c r="A3975">
        <v>13894</v>
      </c>
      <c r="B3975" s="86">
        <v>41009</v>
      </c>
      <c r="C3975" t="s">
        <v>1675</v>
      </c>
      <c r="D3975">
        <v>50</v>
      </c>
      <c r="E3975">
        <v>1540.2850000000001</v>
      </c>
      <c r="F3975" t="s">
        <v>1660</v>
      </c>
      <c r="G3975">
        <v>1.25</v>
      </c>
      <c r="H3975" t="s">
        <v>1661</v>
      </c>
      <c r="I3975" t="s">
        <v>1676</v>
      </c>
      <c r="J3975" t="s">
        <v>1663</v>
      </c>
      <c r="K3975" t="s">
        <v>1664</v>
      </c>
      <c r="L3975" t="s">
        <v>1680</v>
      </c>
      <c r="M3975" s="86">
        <v>41010</v>
      </c>
    </row>
    <row r="3976" spans="1:13" x14ac:dyDescent="0.2">
      <c r="A3976">
        <v>31878</v>
      </c>
      <c r="B3976" s="86">
        <v>40895</v>
      </c>
      <c r="C3976" t="s">
        <v>1675</v>
      </c>
      <c r="D3976">
        <v>14</v>
      </c>
      <c r="E3976">
        <v>138.94999999999999</v>
      </c>
      <c r="F3976" t="s">
        <v>1660</v>
      </c>
      <c r="G3976">
        <v>4.3899999999999997</v>
      </c>
      <c r="H3976" t="s">
        <v>1685</v>
      </c>
      <c r="I3976" t="s">
        <v>1676</v>
      </c>
      <c r="J3976" t="s">
        <v>1668</v>
      </c>
      <c r="K3976" t="s">
        <v>1679</v>
      </c>
      <c r="L3976" t="s">
        <v>1670</v>
      </c>
      <c r="M3976" s="86">
        <v>40895</v>
      </c>
    </row>
    <row r="3977" spans="1:13" x14ac:dyDescent="0.2">
      <c r="A3977">
        <v>4550</v>
      </c>
      <c r="B3977" s="86">
        <v>40175</v>
      </c>
      <c r="C3977" t="s">
        <v>1659</v>
      </c>
      <c r="D3977">
        <v>32</v>
      </c>
      <c r="E3977">
        <v>3730.54</v>
      </c>
      <c r="F3977" t="s">
        <v>1672</v>
      </c>
      <c r="G3977">
        <v>16.8</v>
      </c>
      <c r="H3977" t="s">
        <v>1661</v>
      </c>
      <c r="I3977" t="s">
        <v>1676</v>
      </c>
      <c r="J3977" t="s">
        <v>1663</v>
      </c>
      <c r="K3977" t="s">
        <v>1695</v>
      </c>
      <c r="L3977" t="s">
        <v>1698</v>
      </c>
      <c r="M3977" s="86">
        <v>40177</v>
      </c>
    </row>
    <row r="3978" spans="1:13" x14ac:dyDescent="0.2">
      <c r="A3978">
        <v>21670</v>
      </c>
      <c r="B3978" s="86">
        <v>40554</v>
      </c>
      <c r="C3978" t="s">
        <v>1659</v>
      </c>
      <c r="D3978">
        <v>24</v>
      </c>
      <c r="E3978">
        <v>1965.21</v>
      </c>
      <c r="F3978" t="s">
        <v>1660</v>
      </c>
      <c r="G3978">
        <v>19.989999999999998</v>
      </c>
      <c r="H3978" t="s">
        <v>1661</v>
      </c>
      <c r="I3978" t="s">
        <v>1676</v>
      </c>
      <c r="J3978" t="s">
        <v>1656</v>
      </c>
      <c r="K3978" t="s">
        <v>1657</v>
      </c>
      <c r="L3978" t="s">
        <v>1658</v>
      </c>
      <c r="M3978" s="86">
        <v>40555</v>
      </c>
    </row>
    <row r="3979" spans="1:13" x14ac:dyDescent="0.2">
      <c r="A3979">
        <v>13602</v>
      </c>
      <c r="B3979" s="86">
        <v>39826</v>
      </c>
      <c r="C3979" t="s">
        <v>1652</v>
      </c>
      <c r="D3979">
        <v>3</v>
      </c>
      <c r="E3979">
        <v>445.34</v>
      </c>
      <c r="F3979" t="s">
        <v>1672</v>
      </c>
      <c r="G3979">
        <v>17.850000000000001</v>
      </c>
      <c r="H3979" t="s">
        <v>1681</v>
      </c>
      <c r="I3979" t="s">
        <v>1667</v>
      </c>
      <c r="J3979" t="s">
        <v>1663</v>
      </c>
      <c r="K3979" t="s">
        <v>1695</v>
      </c>
      <c r="L3979" t="s">
        <v>1674</v>
      </c>
      <c r="M3979" s="86">
        <v>39831</v>
      </c>
    </row>
    <row r="3980" spans="1:13" x14ac:dyDescent="0.2">
      <c r="A3980">
        <v>28258</v>
      </c>
      <c r="B3980" s="86">
        <v>39885</v>
      </c>
      <c r="C3980" t="s">
        <v>1671</v>
      </c>
      <c r="D3980">
        <v>2</v>
      </c>
      <c r="E3980">
        <v>201.178</v>
      </c>
      <c r="F3980" t="s">
        <v>1660</v>
      </c>
      <c r="G3980">
        <v>2.5</v>
      </c>
      <c r="H3980" t="s">
        <v>1661</v>
      </c>
      <c r="I3980" t="s">
        <v>1676</v>
      </c>
      <c r="J3980" t="s">
        <v>1663</v>
      </c>
      <c r="K3980" t="s">
        <v>1664</v>
      </c>
      <c r="L3980" t="s">
        <v>1658</v>
      </c>
      <c r="M3980" s="86">
        <v>39885</v>
      </c>
    </row>
    <row r="3981" spans="1:13" x14ac:dyDescent="0.2">
      <c r="A3981">
        <v>3458</v>
      </c>
      <c r="B3981" s="86">
        <v>40168</v>
      </c>
      <c r="C3981" t="s">
        <v>1659</v>
      </c>
      <c r="D3981">
        <v>41</v>
      </c>
      <c r="E3981">
        <v>627.91</v>
      </c>
      <c r="F3981" t="s">
        <v>1660</v>
      </c>
      <c r="G3981">
        <v>1.99</v>
      </c>
      <c r="H3981" t="s">
        <v>1693</v>
      </c>
      <c r="I3981" t="s">
        <v>1667</v>
      </c>
      <c r="J3981" t="s">
        <v>1663</v>
      </c>
      <c r="K3981" t="s">
        <v>1677</v>
      </c>
      <c r="L3981" t="s">
        <v>1680</v>
      </c>
      <c r="M3981" s="86">
        <v>40170</v>
      </c>
    </row>
    <row r="3982" spans="1:13" x14ac:dyDescent="0.2">
      <c r="A3982">
        <v>14210</v>
      </c>
      <c r="B3982" s="86">
        <v>41086</v>
      </c>
      <c r="C3982" t="s">
        <v>1666</v>
      </c>
      <c r="D3982">
        <v>19</v>
      </c>
      <c r="E3982">
        <v>676.79</v>
      </c>
      <c r="F3982" t="s">
        <v>1660</v>
      </c>
      <c r="G3982">
        <v>1.99</v>
      </c>
      <c r="H3982" t="s">
        <v>1683</v>
      </c>
      <c r="I3982" t="s">
        <v>1676</v>
      </c>
      <c r="J3982" t="s">
        <v>1663</v>
      </c>
      <c r="K3982" t="s">
        <v>1677</v>
      </c>
      <c r="L3982" t="s">
        <v>1680</v>
      </c>
      <c r="M3982" s="86">
        <v>41088</v>
      </c>
    </row>
    <row r="3983" spans="1:13" x14ac:dyDescent="0.2">
      <c r="A3983">
        <v>4451</v>
      </c>
      <c r="B3983" s="86">
        <v>40086</v>
      </c>
      <c r="C3983" t="s">
        <v>1671</v>
      </c>
      <c r="D3983">
        <v>47</v>
      </c>
      <c r="E3983">
        <v>992.95</v>
      </c>
      <c r="F3983" t="s">
        <v>1660</v>
      </c>
      <c r="G3983">
        <v>8.99</v>
      </c>
      <c r="H3983" t="s">
        <v>1690</v>
      </c>
      <c r="I3983" t="s">
        <v>1667</v>
      </c>
      <c r="J3983" t="s">
        <v>1668</v>
      </c>
      <c r="K3983" t="s">
        <v>1669</v>
      </c>
      <c r="L3983" t="s">
        <v>1680</v>
      </c>
      <c r="M3983" s="86">
        <v>40086</v>
      </c>
    </row>
    <row r="3984" spans="1:13" x14ac:dyDescent="0.2">
      <c r="A3984">
        <v>36706</v>
      </c>
      <c r="B3984" s="86">
        <v>39914</v>
      </c>
      <c r="C3984" t="s">
        <v>1666</v>
      </c>
      <c r="D3984">
        <v>7</v>
      </c>
      <c r="E3984">
        <v>355.97</v>
      </c>
      <c r="F3984" t="s">
        <v>1660</v>
      </c>
      <c r="G3984">
        <v>19.989999999999998</v>
      </c>
      <c r="H3984" t="s">
        <v>1661</v>
      </c>
      <c r="I3984" t="s">
        <v>1662</v>
      </c>
      <c r="J3984" t="s">
        <v>1668</v>
      </c>
      <c r="K3984" t="s">
        <v>1679</v>
      </c>
      <c r="L3984" t="s">
        <v>1658</v>
      </c>
      <c r="M3984" s="86">
        <v>39916</v>
      </c>
    </row>
    <row r="3985" spans="1:13" x14ac:dyDescent="0.2">
      <c r="A3985">
        <v>1414</v>
      </c>
      <c r="B3985" s="86">
        <v>40770</v>
      </c>
      <c r="C3985" t="s">
        <v>1671</v>
      </c>
      <c r="D3985">
        <v>44</v>
      </c>
      <c r="E3985">
        <v>4530.96</v>
      </c>
      <c r="F3985" t="s">
        <v>1672</v>
      </c>
      <c r="G3985">
        <v>41.64</v>
      </c>
      <c r="H3985" t="s">
        <v>1654</v>
      </c>
      <c r="I3985" t="s">
        <v>1662</v>
      </c>
      <c r="J3985" t="s">
        <v>1656</v>
      </c>
      <c r="K3985" t="s">
        <v>1691</v>
      </c>
      <c r="L3985" t="s">
        <v>1698</v>
      </c>
      <c r="M3985" s="86">
        <v>40770</v>
      </c>
    </row>
    <row r="3986" spans="1:13" x14ac:dyDescent="0.2">
      <c r="A3986">
        <v>21636</v>
      </c>
      <c r="B3986" s="86">
        <v>40035</v>
      </c>
      <c r="C3986" t="s">
        <v>1652</v>
      </c>
      <c r="D3986">
        <v>16</v>
      </c>
      <c r="E3986">
        <v>376.65</v>
      </c>
      <c r="F3986" t="s">
        <v>1653</v>
      </c>
      <c r="G3986">
        <v>15.1</v>
      </c>
      <c r="H3986" t="s">
        <v>1661</v>
      </c>
      <c r="I3986" t="s">
        <v>1676</v>
      </c>
      <c r="J3986" t="s">
        <v>1668</v>
      </c>
      <c r="K3986" t="s">
        <v>1682</v>
      </c>
      <c r="L3986" t="s">
        <v>1658</v>
      </c>
      <c r="M3986" s="86">
        <v>40042</v>
      </c>
    </row>
    <row r="3987" spans="1:13" x14ac:dyDescent="0.2">
      <c r="A3987">
        <v>56322</v>
      </c>
      <c r="B3987" s="86">
        <v>40816</v>
      </c>
      <c r="C3987" t="s">
        <v>1675</v>
      </c>
      <c r="D3987">
        <v>26</v>
      </c>
      <c r="E3987">
        <v>799.84</v>
      </c>
      <c r="F3987" t="s">
        <v>1660</v>
      </c>
      <c r="G3987">
        <v>3.6</v>
      </c>
      <c r="H3987" t="s">
        <v>1690</v>
      </c>
      <c r="I3987" t="s">
        <v>1662</v>
      </c>
      <c r="J3987" t="s">
        <v>1663</v>
      </c>
      <c r="K3987" t="s">
        <v>1677</v>
      </c>
      <c r="L3987" t="s">
        <v>1680</v>
      </c>
      <c r="M3987" s="86">
        <v>40818</v>
      </c>
    </row>
    <row r="3988" spans="1:13" x14ac:dyDescent="0.2">
      <c r="A3988">
        <v>55200</v>
      </c>
      <c r="B3988" s="86">
        <v>40418</v>
      </c>
      <c r="C3988" t="s">
        <v>1675</v>
      </c>
      <c r="D3988">
        <v>33</v>
      </c>
      <c r="E3988">
        <v>505.08</v>
      </c>
      <c r="F3988" t="s">
        <v>1660</v>
      </c>
      <c r="G3988">
        <v>10.130000000000001</v>
      </c>
      <c r="H3988" t="s">
        <v>1690</v>
      </c>
      <c r="I3988" t="s">
        <v>1676</v>
      </c>
      <c r="J3988" t="s">
        <v>1668</v>
      </c>
      <c r="K3988" t="s">
        <v>1682</v>
      </c>
      <c r="L3988" t="s">
        <v>1658</v>
      </c>
      <c r="M3988" s="86">
        <v>40420</v>
      </c>
    </row>
    <row r="3989" spans="1:13" x14ac:dyDescent="0.2">
      <c r="A3989">
        <v>25412</v>
      </c>
      <c r="B3989" s="86">
        <v>40700</v>
      </c>
      <c r="C3989" t="s">
        <v>1666</v>
      </c>
      <c r="D3989">
        <v>18</v>
      </c>
      <c r="E3989">
        <v>129.77000000000001</v>
      </c>
      <c r="F3989" t="s">
        <v>1660</v>
      </c>
      <c r="G3989">
        <v>9.68</v>
      </c>
      <c r="H3989" t="s">
        <v>1685</v>
      </c>
      <c r="I3989" t="s">
        <v>1667</v>
      </c>
      <c r="J3989" t="s">
        <v>1668</v>
      </c>
      <c r="K3989" t="s">
        <v>1679</v>
      </c>
      <c r="L3989" t="s">
        <v>1658</v>
      </c>
      <c r="M3989" s="86">
        <v>40702</v>
      </c>
    </row>
    <row r="3990" spans="1:13" x14ac:dyDescent="0.2">
      <c r="A3990">
        <v>4835</v>
      </c>
      <c r="B3990" s="86">
        <v>40110</v>
      </c>
      <c r="C3990" t="s">
        <v>1671</v>
      </c>
      <c r="D3990">
        <v>3</v>
      </c>
      <c r="E3990">
        <v>9.4</v>
      </c>
      <c r="F3990" t="s">
        <v>1660</v>
      </c>
      <c r="G3990">
        <v>1.92</v>
      </c>
      <c r="H3990" t="s">
        <v>1654</v>
      </c>
      <c r="I3990" t="s">
        <v>1676</v>
      </c>
      <c r="J3990" t="s">
        <v>1668</v>
      </c>
      <c r="K3990" t="s">
        <v>1684</v>
      </c>
      <c r="L3990" t="s">
        <v>1670</v>
      </c>
      <c r="M3990" s="86">
        <v>40110</v>
      </c>
    </row>
    <row r="3991" spans="1:13" x14ac:dyDescent="0.2">
      <c r="A3991">
        <v>3841</v>
      </c>
      <c r="B3991" s="86">
        <v>40090</v>
      </c>
      <c r="C3991" t="s">
        <v>1666</v>
      </c>
      <c r="D3991">
        <v>19</v>
      </c>
      <c r="E3991">
        <v>1184.45</v>
      </c>
      <c r="F3991" t="s">
        <v>1660</v>
      </c>
      <c r="G3991">
        <v>49</v>
      </c>
      <c r="H3991" t="s">
        <v>1683</v>
      </c>
      <c r="I3991" t="s">
        <v>1662</v>
      </c>
      <c r="J3991" t="s">
        <v>1668</v>
      </c>
      <c r="K3991" t="s">
        <v>1702</v>
      </c>
      <c r="L3991" t="s">
        <v>1687</v>
      </c>
      <c r="M3991" s="86">
        <v>40092</v>
      </c>
    </row>
    <row r="3992" spans="1:13" x14ac:dyDescent="0.2">
      <c r="A3992">
        <v>57125</v>
      </c>
      <c r="B3992" s="86">
        <v>40332</v>
      </c>
      <c r="C3992" t="s">
        <v>1675</v>
      </c>
      <c r="D3992">
        <v>31</v>
      </c>
      <c r="E3992">
        <v>878.77</v>
      </c>
      <c r="F3992" t="s">
        <v>1660</v>
      </c>
      <c r="G3992">
        <v>1.49</v>
      </c>
      <c r="H3992" t="s">
        <v>1685</v>
      </c>
      <c r="I3992" t="s">
        <v>1655</v>
      </c>
      <c r="J3992" t="s">
        <v>1668</v>
      </c>
      <c r="K3992" t="s">
        <v>1682</v>
      </c>
      <c r="L3992" t="s">
        <v>1658</v>
      </c>
      <c r="M3992" s="86">
        <v>40334</v>
      </c>
    </row>
    <row r="3993" spans="1:13" x14ac:dyDescent="0.2">
      <c r="A3993">
        <v>47303</v>
      </c>
      <c r="B3993" s="86">
        <v>40882</v>
      </c>
      <c r="C3993" t="s">
        <v>1675</v>
      </c>
      <c r="D3993">
        <v>47</v>
      </c>
      <c r="E3993">
        <v>1413.82</v>
      </c>
      <c r="F3993" t="s">
        <v>1660</v>
      </c>
      <c r="G3993">
        <v>11.63</v>
      </c>
      <c r="H3993" t="s">
        <v>1661</v>
      </c>
      <c r="I3993" t="s">
        <v>1667</v>
      </c>
      <c r="J3993" t="s">
        <v>1668</v>
      </c>
      <c r="K3993" t="s">
        <v>1682</v>
      </c>
      <c r="L3993" t="s">
        <v>1658</v>
      </c>
      <c r="M3993" s="86">
        <v>40883</v>
      </c>
    </row>
    <row r="3994" spans="1:13" x14ac:dyDescent="0.2">
      <c r="A3994">
        <v>4454</v>
      </c>
      <c r="B3994" s="86">
        <v>39845</v>
      </c>
      <c r="C3994" t="s">
        <v>1652</v>
      </c>
      <c r="D3994">
        <v>17</v>
      </c>
      <c r="E3994">
        <v>55.45</v>
      </c>
      <c r="F3994" t="s">
        <v>1660</v>
      </c>
      <c r="G3994">
        <v>0.5</v>
      </c>
      <c r="H3994" t="s">
        <v>1689</v>
      </c>
      <c r="I3994" t="s">
        <v>1667</v>
      </c>
      <c r="J3994" t="s">
        <v>1668</v>
      </c>
      <c r="K3994" t="s">
        <v>1697</v>
      </c>
      <c r="L3994" t="s">
        <v>1658</v>
      </c>
      <c r="M3994" s="86">
        <v>39850</v>
      </c>
    </row>
    <row r="3995" spans="1:13" x14ac:dyDescent="0.2">
      <c r="A3995">
        <v>57152</v>
      </c>
      <c r="B3995" s="86">
        <v>41155</v>
      </c>
      <c r="C3995" t="s">
        <v>1652</v>
      </c>
      <c r="D3995">
        <v>6</v>
      </c>
      <c r="E3995">
        <v>22.89</v>
      </c>
      <c r="F3995" t="s">
        <v>1660</v>
      </c>
      <c r="G3995">
        <v>1.49</v>
      </c>
      <c r="H3995" t="s">
        <v>1685</v>
      </c>
      <c r="I3995" t="s">
        <v>1676</v>
      </c>
      <c r="J3995" t="s">
        <v>1668</v>
      </c>
      <c r="K3995" t="s">
        <v>1682</v>
      </c>
      <c r="L3995" t="s">
        <v>1658</v>
      </c>
      <c r="M3995" s="86">
        <v>41155</v>
      </c>
    </row>
    <row r="3996" spans="1:13" x14ac:dyDescent="0.2">
      <c r="A3996">
        <v>59072</v>
      </c>
      <c r="B3996" s="86">
        <v>39958</v>
      </c>
      <c r="C3996" t="s">
        <v>1666</v>
      </c>
      <c r="D3996">
        <v>22</v>
      </c>
      <c r="E3996">
        <v>576.89</v>
      </c>
      <c r="F3996" t="s">
        <v>1660</v>
      </c>
      <c r="G3996">
        <v>5.58</v>
      </c>
      <c r="H3996" t="s">
        <v>1681</v>
      </c>
      <c r="I3996" t="s">
        <v>1667</v>
      </c>
      <c r="J3996" t="s">
        <v>1668</v>
      </c>
      <c r="K3996" t="s">
        <v>1679</v>
      </c>
      <c r="L3996" t="s">
        <v>1658</v>
      </c>
      <c r="M3996" s="86">
        <v>39959</v>
      </c>
    </row>
    <row r="3997" spans="1:13" x14ac:dyDescent="0.2">
      <c r="A3997">
        <v>44517</v>
      </c>
      <c r="B3997" s="86">
        <v>39926</v>
      </c>
      <c r="C3997" t="s">
        <v>1675</v>
      </c>
      <c r="D3997">
        <v>5</v>
      </c>
      <c r="E3997">
        <v>32.5</v>
      </c>
      <c r="F3997" t="s">
        <v>1660</v>
      </c>
      <c r="G3997">
        <v>5.61</v>
      </c>
      <c r="H3997" t="s">
        <v>1654</v>
      </c>
      <c r="I3997" t="s">
        <v>1655</v>
      </c>
      <c r="J3997" t="s">
        <v>1668</v>
      </c>
      <c r="K3997" t="s">
        <v>1679</v>
      </c>
      <c r="L3997" t="s">
        <v>1658</v>
      </c>
      <c r="M3997" s="86">
        <v>39927</v>
      </c>
    </row>
    <row r="3998" spans="1:13" x14ac:dyDescent="0.2">
      <c r="A3998">
        <v>56288</v>
      </c>
      <c r="B3998" s="86">
        <v>40359</v>
      </c>
      <c r="C3998" t="s">
        <v>1666</v>
      </c>
      <c r="D3998">
        <v>37</v>
      </c>
      <c r="E3998">
        <v>1287.94</v>
      </c>
      <c r="F3998" t="s">
        <v>1660</v>
      </c>
      <c r="G3998">
        <v>14.72</v>
      </c>
      <c r="H3998" t="s">
        <v>1683</v>
      </c>
      <c r="I3998" t="s">
        <v>1662</v>
      </c>
      <c r="J3998" t="s">
        <v>1668</v>
      </c>
      <c r="K3998" t="s">
        <v>1696</v>
      </c>
      <c r="L3998" t="s">
        <v>1658</v>
      </c>
      <c r="M3998" s="86">
        <v>40359</v>
      </c>
    </row>
    <row r="3999" spans="1:13" x14ac:dyDescent="0.2">
      <c r="A3999">
        <v>43554</v>
      </c>
      <c r="B3999" s="86">
        <v>40116</v>
      </c>
      <c r="C3999" t="s">
        <v>1671</v>
      </c>
      <c r="D3999">
        <v>9</v>
      </c>
      <c r="E3999">
        <v>34.18</v>
      </c>
      <c r="F3999" t="s">
        <v>1660</v>
      </c>
      <c r="G3999">
        <v>2.2000000000000002</v>
      </c>
      <c r="H3999" t="s">
        <v>1690</v>
      </c>
      <c r="I3999" t="s">
        <v>1655</v>
      </c>
      <c r="J3999" t="s">
        <v>1668</v>
      </c>
      <c r="K3999" t="s">
        <v>1679</v>
      </c>
      <c r="L3999" t="s">
        <v>1670</v>
      </c>
      <c r="M3999" s="86">
        <v>40119</v>
      </c>
    </row>
    <row r="4000" spans="1:13" x14ac:dyDescent="0.2">
      <c r="A4000">
        <v>2852</v>
      </c>
      <c r="B4000" s="86">
        <v>40193</v>
      </c>
      <c r="C4000" t="s">
        <v>1671</v>
      </c>
      <c r="D4000">
        <v>42</v>
      </c>
      <c r="E4000">
        <v>3931.3180000000002</v>
      </c>
      <c r="F4000" t="s">
        <v>1660</v>
      </c>
      <c r="G4000">
        <v>4.2300000000000004</v>
      </c>
      <c r="H4000" t="s">
        <v>1688</v>
      </c>
      <c r="I4000" t="s">
        <v>1676</v>
      </c>
      <c r="J4000" t="s">
        <v>1663</v>
      </c>
      <c r="K4000" t="s">
        <v>1664</v>
      </c>
      <c r="L4000" t="s">
        <v>1658</v>
      </c>
      <c r="M4000" s="86">
        <v>40194</v>
      </c>
    </row>
    <row r="4001" spans="1:13" x14ac:dyDescent="0.2">
      <c r="A4001">
        <v>2754</v>
      </c>
      <c r="B4001" s="86">
        <v>39905</v>
      </c>
      <c r="C4001" t="s">
        <v>1659</v>
      </c>
      <c r="D4001">
        <v>16</v>
      </c>
      <c r="E4001">
        <v>1427.67</v>
      </c>
      <c r="F4001" t="s">
        <v>1660</v>
      </c>
      <c r="G4001">
        <v>0.99</v>
      </c>
      <c r="H4001" t="s">
        <v>1661</v>
      </c>
      <c r="I4001" t="s">
        <v>1676</v>
      </c>
      <c r="J4001" t="s">
        <v>1668</v>
      </c>
      <c r="K4001" t="s">
        <v>1702</v>
      </c>
      <c r="L4001" t="s">
        <v>1658</v>
      </c>
      <c r="M4001" s="86">
        <v>39907</v>
      </c>
    </row>
    <row r="4002" spans="1:13" x14ac:dyDescent="0.2">
      <c r="A4002">
        <v>23172</v>
      </c>
      <c r="B4002" s="86">
        <v>41023</v>
      </c>
      <c r="C4002" t="s">
        <v>1652</v>
      </c>
      <c r="D4002">
        <v>13</v>
      </c>
      <c r="E4002">
        <v>1191.73</v>
      </c>
      <c r="F4002" t="s">
        <v>1660</v>
      </c>
      <c r="G4002">
        <v>13.99</v>
      </c>
      <c r="H4002" t="s">
        <v>1685</v>
      </c>
      <c r="I4002" t="s">
        <v>1676</v>
      </c>
      <c r="J4002" t="s">
        <v>1663</v>
      </c>
      <c r="K4002" t="s">
        <v>1695</v>
      </c>
      <c r="L4002" t="s">
        <v>1665</v>
      </c>
      <c r="M4002" s="86">
        <v>41028</v>
      </c>
    </row>
    <row r="4003" spans="1:13" x14ac:dyDescent="0.2">
      <c r="A4003">
        <v>2790</v>
      </c>
      <c r="B4003" s="86">
        <v>40043</v>
      </c>
      <c r="C4003" t="s">
        <v>1659</v>
      </c>
      <c r="D4003">
        <v>7</v>
      </c>
      <c r="E4003">
        <v>45.91</v>
      </c>
      <c r="F4003" t="s">
        <v>1660</v>
      </c>
      <c r="G4003">
        <v>7.46</v>
      </c>
      <c r="H4003" t="s">
        <v>1654</v>
      </c>
      <c r="I4003" t="s">
        <v>1676</v>
      </c>
      <c r="J4003" t="s">
        <v>1668</v>
      </c>
      <c r="K4003" t="s">
        <v>1682</v>
      </c>
      <c r="L4003" t="s">
        <v>1658</v>
      </c>
      <c r="M4003" s="86">
        <v>40044</v>
      </c>
    </row>
    <row r="4004" spans="1:13" x14ac:dyDescent="0.2">
      <c r="A4004">
        <v>4839</v>
      </c>
      <c r="B4004" s="86">
        <v>39942</v>
      </c>
      <c r="C4004" t="s">
        <v>1671</v>
      </c>
      <c r="D4004">
        <v>24</v>
      </c>
      <c r="E4004">
        <v>159.43</v>
      </c>
      <c r="F4004" t="s">
        <v>1660</v>
      </c>
      <c r="G4004">
        <v>8.73</v>
      </c>
      <c r="H4004" t="s">
        <v>1661</v>
      </c>
      <c r="I4004" t="s">
        <v>1655</v>
      </c>
      <c r="J4004" t="s">
        <v>1668</v>
      </c>
      <c r="K4004" t="s">
        <v>1679</v>
      </c>
      <c r="L4004" t="s">
        <v>1658</v>
      </c>
      <c r="M4004" s="86">
        <v>39942</v>
      </c>
    </row>
    <row r="4005" spans="1:13" x14ac:dyDescent="0.2">
      <c r="A4005">
        <v>26182</v>
      </c>
      <c r="B4005" s="86">
        <v>40194</v>
      </c>
      <c r="C4005" t="s">
        <v>1666</v>
      </c>
      <c r="D4005">
        <v>30</v>
      </c>
      <c r="E4005">
        <v>4684.8999999999996</v>
      </c>
      <c r="F4005" t="s">
        <v>1672</v>
      </c>
      <c r="G4005">
        <v>66.27</v>
      </c>
      <c r="H4005" t="s">
        <v>1678</v>
      </c>
      <c r="I4005" t="s">
        <v>1667</v>
      </c>
      <c r="J4005" t="s">
        <v>1656</v>
      </c>
      <c r="K4005" t="s">
        <v>1701</v>
      </c>
      <c r="L4005" t="s">
        <v>1698</v>
      </c>
      <c r="M4005" s="86">
        <v>40197</v>
      </c>
    </row>
    <row r="4006" spans="1:13" x14ac:dyDescent="0.2">
      <c r="A4006">
        <v>47459</v>
      </c>
      <c r="B4006" s="86">
        <v>40772</v>
      </c>
      <c r="C4006" t="s">
        <v>1666</v>
      </c>
      <c r="D4006">
        <v>10</v>
      </c>
      <c r="E4006">
        <v>197.21</v>
      </c>
      <c r="F4006" t="s">
        <v>1660</v>
      </c>
      <c r="G4006">
        <v>1.49</v>
      </c>
      <c r="H4006" t="s">
        <v>1661</v>
      </c>
      <c r="I4006" t="s">
        <v>1676</v>
      </c>
      <c r="J4006" t="s">
        <v>1668</v>
      </c>
      <c r="K4006" t="s">
        <v>1682</v>
      </c>
      <c r="L4006" t="s">
        <v>1658</v>
      </c>
      <c r="M4006" s="86">
        <v>40773</v>
      </c>
    </row>
    <row r="4007" spans="1:13" x14ac:dyDescent="0.2">
      <c r="A4007">
        <v>40901</v>
      </c>
      <c r="B4007" s="86">
        <v>41119</v>
      </c>
      <c r="C4007" t="s">
        <v>1675</v>
      </c>
      <c r="D4007">
        <v>22</v>
      </c>
      <c r="E4007">
        <v>3100.1115</v>
      </c>
      <c r="F4007" t="s">
        <v>1653</v>
      </c>
      <c r="G4007">
        <v>8.08</v>
      </c>
      <c r="H4007" t="s">
        <v>1688</v>
      </c>
      <c r="I4007" t="s">
        <v>1676</v>
      </c>
      <c r="J4007" t="s">
        <v>1663</v>
      </c>
      <c r="K4007" t="s">
        <v>1664</v>
      </c>
      <c r="L4007" t="s">
        <v>1658</v>
      </c>
      <c r="M4007" s="86">
        <v>41121</v>
      </c>
    </row>
    <row r="4008" spans="1:13" x14ac:dyDescent="0.2">
      <c r="A4008">
        <v>13634</v>
      </c>
      <c r="B4008" s="86">
        <v>40651</v>
      </c>
      <c r="C4008" t="s">
        <v>1659</v>
      </c>
      <c r="D4008">
        <v>46</v>
      </c>
      <c r="E4008">
        <v>1824.13</v>
      </c>
      <c r="F4008" t="s">
        <v>1660</v>
      </c>
      <c r="G4008">
        <v>7.12</v>
      </c>
      <c r="H4008" t="s">
        <v>1683</v>
      </c>
      <c r="I4008" t="s">
        <v>1655</v>
      </c>
      <c r="J4008" t="s">
        <v>1663</v>
      </c>
      <c r="K4008" t="s">
        <v>1677</v>
      </c>
      <c r="L4008" t="s">
        <v>1658</v>
      </c>
      <c r="M4008" s="86">
        <v>40651</v>
      </c>
    </row>
    <row r="4009" spans="1:13" x14ac:dyDescent="0.2">
      <c r="A4009">
        <v>5920</v>
      </c>
      <c r="B4009" s="86">
        <v>40136</v>
      </c>
      <c r="C4009" t="s">
        <v>1659</v>
      </c>
      <c r="D4009">
        <v>4</v>
      </c>
      <c r="E4009">
        <v>582.59</v>
      </c>
      <c r="F4009" t="s">
        <v>1660</v>
      </c>
      <c r="G4009">
        <v>7.07</v>
      </c>
      <c r="H4009" t="s">
        <v>1661</v>
      </c>
      <c r="I4009" t="s">
        <v>1655</v>
      </c>
      <c r="J4009" t="s">
        <v>1668</v>
      </c>
      <c r="K4009" t="s">
        <v>1694</v>
      </c>
      <c r="L4009" t="s">
        <v>1658</v>
      </c>
      <c r="M4009" s="86">
        <v>40136</v>
      </c>
    </row>
    <row r="4010" spans="1:13" x14ac:dyDescent="0.2">
      <c r="A4010">
        <v>52068</v>
      </c>
      <c r="B4010" s="86">
        <v>40921</v>
      </c>
      <c r="C4010" t="s">
        <v>1666</v>
      </c>
      <c r="D4010">
        <v>31</v>
      </c>
      <c r="E4010">
        <v>163.27000000000001</v>
      </c>
      <c r="F4010" t="s">
        <v>1660</v>
      </c>
      <c r="G4010">
        <v>2.99</v>
      </c>
      <c r="H4010" t="s">
        <v>1688</v>
      </c>
      <c r="I4010" t="s">
        <v>1667</v>
      </c>
      <c r="J4010" t="s">
        <v>1668</v>
      </c>
      <c r="K4010" t="s">
        <v>1682</v>
      </c>
      <c r="L4010" t="s">
        <v>1658</v>
      </c>
      <c r="M4010" s="86">
        <v>40921</v>
      </c>
    </row>
    <row r="4011" spans="1:13" x14ac:dyDescent="0.2">
      <c r="A4011">
        <v>22468</v>
      </c>
      <c r="B4011" s="86">
        <v>40339</v>
      </c>
      <c r="C4011" t="s">
        <v>1666</v>
      </c>
      <c r="D4011">
        <v>14</v>
      </c>
      <c r="E4011">
        <v>323.11</v>
      </c>
      <c r="F4011" t="s">
        <v>1660</v>
      </c>
      <c r="G4011">
        <v>8.83</v>
      </c>
      <c r="H4011" t="s">
        <v>1661</v>
      </c>
      <c r="I4011" t="s">
        <v>1662</v>
      </c>
      <c r="J4011" t="s">
        <v>1668</v>
      </c>
      <c r="K4011" t="s">
        <v>1682</v>
      </c>
      <c r="L4011" t="s">
        <v>1658</v>
      </c>
      <c r="M4011" s="86">
        <v>40339</v>
      </c>
    </row>
    <row r="4012" spans="1:13" x14ac:dyDescent="0.2">
      <c r="A4012">
        <v>33635</v>
      </c>
      <c r="B4012" s="86">
        <v>40006</v>
      </c>
      <c r="C4012" t="s">
        <v>1659</v>
      </c>
      <c r="D4012">
        <v>4</v>
      </c>
      <c r="E4012">
        <v>112.18</v>
      </c>
      <c r="F4012" t="s">
        <v>1660</v>
      </c>
      <c r="G4012">
        <v>35</v>
      </c>
      <c r="H4012" t="s">
        <v>1661</v>
      </c>
      <c r="I4012" t="s">
        <v>1662</v>
      </c>
      <c r="J4012" t="s">
        <v>1668</v>
      </c>
      <c r="K4012" t="s">
        <v>1694</v>
      </c>
      <c r="L4012" t="s">
        <v>1687</v>
      </c>
      <c r="M4012" s="86">
        <v>40007</v>
      </c>
    </row>
    <row r="4013" spans="1:13" x14ac:dyDescent="0.2">
      <c r="A4013">
        <v>35554</v>
      </c>
      <c r="B4013" s="86">
        <v>41176</v>
      </c>
      <c r="C4013" t="s">
        <v>1666</v>
      </c>
      <c r="D4013">
        <v>34</v>
      </c>
      <c r="E4013">
        <v>4581.54</v>
      </c>
      <c r="F4013" t="s">
        <v>1672</v>
      </c>
      <c r="G4013">
        <v>54.74</v>
      </c>
      <c r="H4013" t="s">
        <v>1661</v>
      </c>
      <c r="I4013" t="s">
        <v>1655</v>
      </c>
      <c r="J4013" t="s">
        <v>1656</v>
      </c>
      <c r="K4013" t="s">
        <v>1701</v>
      </c>
      <c r="L4013" t="s">
        <v>1698</v>
      </c>
      <c r="M4013" s="86">
        <v>41178</v>
      </c>
    </row>
    <row r="4014" spans="1:13" x14ac:dyDescent="0.2">
      <c r="A4014">
        <v>2978</v>
      </c>
      <c r="B4014" s="86">
        <v>40665</v>
      </c>
      <c r="C4014" t="s">
        <v>1671</v>
      </c>
      <c r="D4014">
        <v>28</v>
      </c>
      <c r="E4014">
        <v>4671.1495000000004</v>
      </c>
      <c r="F4014" t="s">
        <v>1660</v>
      </c>
      <c r="G4014">
        <v>4.2</v>
      </c>
      <c r="H4014" t="s">
        <v>1661</v>
      </c>
      <c r="I4014" t="s">
        <v>1667</v>
      </c>
      <c r="J4014" t="s">
        <v>1663</v>
      </c>
      <c r="K4014" t="s">
        <v>1664</v>
      </c>
      <c r="L4014" t="s">
        <v>1658</v>
      </c>
      <c r="M4014" s="86">
        <v>40666</v>
      </c>
    </row>
    <row r="4015" spans="1:13" x14ac:dyDescent="0.2">
      <c r="A4015">
        <v>51107</v>
      </c>
      <c r="B4015" s="86">
        <v>41177</v>
      </c>
      <c r="C4015" t="s">
        <v>1666</v>
      </c>
      <c r="D4015">
        <v>36</v>
      </c>
      <c r="E4015">
        <v>772.67</v>
      </c>
      <c r="F4015" t="s">
        <v>1660</v>
      </c>
      <c r="G4015">
        <v>2.99</v>
      </c>
      <c r="H4015" t="s">
        <v>1692</v>
      </c>
      <c r="I4015" t="s">
        <v>1667</v>
      </c>
      <c r="J4015" t="s">
        <v>1668</v>
      </c>
      <c r="K4015" t="s">
        <v>1682</v>
      </c>
      <c r="L4015" t="s">
        <v>1658</v>
      </c>
      <c r="M4015" s="86">
        <v>41178</v>
      </c>
    </row>
    <row r="4016" spans="1:13" x14ac:dyDescent="0.2">
      <c r="A4016">
        <v>6211</v>
      </c>
      <c r="B4016" s="86">
        <v>40140</v>
      </c>
      <c r="C4016" t="s">
        <v>1671</v>
      </c>
      <c r="D4016">
        <v>3</v>
      </c>
      <c r="E4016">
        <v>68.64</v>
      </c>
      <c r="F4016" t="s">
        <v>1660</v>
      </c>
      <c r="G4016">
        <v>8.99</v>
      </c>
      <c r="H4016" t="s">
        <v>1688</v>
      </c>
      <c r="I4016" t="s">
        <v>1667</v>
      </c>
      <c r="J4016" t="s">
        <v>1668</v>
      </c>
      <c r="K4016" t="s">
        <v>1669</v>
      </c>
      <c r="L4016" t="s">
        <v>1680</v>
      </c>
      <c r="M4016" s="86">
        <v>40142</v>
      </c>
    </row>
    <row r="4017" spans="1:13" x14ac:dyDescent="0.2">
      <c r="A4017">
        <v>34662</v>
      </c>
      <c r="B4017" s="86">
        <v>40918</v>
      </c>
      <c r="C4017" t="s">
        <v>1671</v>
      </c>
      <c r="D4017">
        <v>35</v>
      </c>
      <c r="E4017">
        <v>12741.81</v>
      </c>
      <c r="F4017" t="s">
        <v>1672</v>
      </c>
      <c r="G4017">
        <v>99</v>
      </c>
      <c r="H4017" t="s">
        <v>1683</v>
      </c>
      <c r="I4017" t="s">
        <v>1655</v>
      </c>
      <c r="J4017" t="s">
        <v>1668</v>
      </c>
      <c r="K4017" t="s">
        <v>1694</v>
      </c>
      <c r="L4017" t="s">
        <v>1674</v>
      </c>
      <c r="M4017" s="86">
        <v>40920</v>
      </c>
    </row>
    <row r="4018" spans="1:13" x14ac:dyDescent="0.2">
      <c r="A4018">
        <v>53956</v>
      </c>
      <c r="B4018" s="86">
        <v>40763</v>
      </c>
      <c r="C4018" t="s">
        <v>1659</v>
      </c>
      <c r="D4018">
        <v>43</v>
      </c>
      <c r="E4018">
        <v>1779.87</v>
      </c>
      <c r="F4018" t="s">
        <v>1660</v>
      </c>
      <c r="G4018">
        <v>17.48</v>
      </c>
      <c r="H4018" t="s">
        <v>1690</v>
      </c>
      <c r="I4018" t="s">
        <v>1655</v>
      </c>
      <c r="J4018" t="s">
        <v>1668</v>
      </c>
      <c r="K4018" t="s">
        <v>1679</v>
      </c>
      <c r="L4018" t="s">
        <v>1658</v>
      </c>
      <c r="M4018" s="86">
        <v>40764</v>
      </c>
    </row>
    <row r="4019" spans="1:13" x14ac:dyDescent="0.2">
      <c r="A4019">
        <v>772</v>
      </c>
      <c r="B4019" s="86">
        <v>40284</v>
      </c>
      <c r="C4019" t="s">
        <v>1659</v>
      </c>
      <c r="D4019">
        <v>25</v>
      </c>
      <c r="E4019">
        <v>233.05</v>
      </c>
      <c r="F4019" t="s">
        <v>1660</v>
      </c>
      <c r="G4019">
        <v>1.39</v>
      </c>
      <c r="H4019" t="s">
        <v>1683</v>
      </c>
      <c r="I4019" t="s">
        <v>1655</v>
      </c>
      <c r="J4019" t="s">
        <v>1668</v>
      </c>
      <c r="K4019" t="s">
        <v>1696</v>
      </c>
      <c r="L4019" t="s">
        <v>1658</v>
      </c>
      <c r="M4019" s="86">
        <v>40286</v>
      </c>
    </row>
    <row r="4020" spans="1:13" x14ac:dyDescent="0.2">
      <c r="A4020">
        <v>41415</v>
      </c>
      <c r="B4020" s="86">
        <v>40127</v>
      </c>
      <c r="C4020" t="s">
        <v>1652</v>
      </c>
      <c r="D4020">
        <v>10</v>
      </c>
      <c r="E4020">
        <v>80.92</v>
      </c>
      <c r="F4020" t="s">
        <v>1660</v>
      </c>
      <c r="G4020">
        <v>5.83</v>
      </c>
      <c r="H4020" t="s">
        <v>1692</v>
      </c>
      <c r="I4020" t="s">
        <v>1662</v>
      </c>
      <c r="J4020" t="s">
        <v>1668</v>
      </c>
      <c r="K4020" t="s">
        <v>1679</v>
      </c>
      <c r="L4020" t="s">
        <v>1670</v>
      </c>
      <c r="M4020" s="86">
        <v>40132</v>
      </c>
    </row>
    <row r="4021" spans="1:13" x14ac:dyDescent="0.2">
      <c r="A4021">
        <v>30566</v>
      </c>
      <c r="B4021" s="86">
        <v>40725</v>
      </c>
      <c r="C4021" t="s">
        <v>1652</v>
      </c>
      <c r="D4021">
        <v>34</v>
      </c>
      <c r="E4021">
        <v>225.45</v>
      </c>
      <c r="F4021" t="s">
        <v>1660</v>
      </c>
      <c r="G4021">
        <v>9.5399999999999991</v>
      </c>
      <c r="H4021" t="s">
        <v>1654</v>
      </c>
      <c r="I4021" t="s">
        <v>1662</v>
      </c>
      <c r="J4021" t="s">
        <v>1668</v>
      </c>
      <c r="K4021" t="s">
        <v>1679</v>
      </c>
      <c r="L4021" t="s">
        <v>1658</v>
      </c>
      <c r="M4021" s="86">
        <v>40727</v>
      </c>
    </row>
    <row r="4022" spans="1:13" x14ac:dyDescent="0.2">
      <c r="A4022">
        <v>2050</v>
      </c>
      <c r="B4022" s="86">
        <v>39965</v>
      </c>
      <c r="C4022" t="s">
        <v>1666</v>
      </c>
      <c r="D4022">
        <v>16</v>
      </c>
      <c r="E4022">
        <v>44.46</v>
      </c>
      <c r="F4022" t="s">
        <v>1660</v>
      </c>
      <c r="G4022">
        <v>0.99</v>
      </c>
      <c r="H4022" t="s">
        <v>1693</v>
      </c>
      <c r="I4022" t="s">
        <v>1655</v>
      </c>
      <c r="J4022" t="s">
        <v>1668</v>
      </c>
      <c r="K4022" t="s">
        <v>1697</v>
      </c>
      <c r="L4022" t="s">
        <v>1658</v>
      </c>
      <c r="M4022" s="86">
        <v>39967</v>
      </c>
    </row>
    <row r="4023" spans="1:13" x14ac:dyDescent="0.2">
      <c r="A4023">
        <v>58688</v>
      </c>
      <c r="B4023" s="86">
        <v>39901</v>
      </c>
      <c r="C4023" t="s">
        <v>1666</v>
      </c>
      <c r="D4023">
        <v>18</v>
      </c>
      <c r="E4023">
        <v>215.93</v>
      </c>
      <c r="F4023" t="s">
        <v>1660</v>
      </c>
      <c r="G4023">
        <v>5.81</v>
      </c>
      <c r="H4023" t="s">
        <v>1689</v>
      </c>
      <c r="I4023" t="s">
        <v>1662</v>
      </c>
      <c r="J4023" t="s">
        <v>1668</v>
      </c>
      <c r="K4023" t="s">
        <v>1669</v>
      </c>
      <c r="L4023" t="s">
        <v>1680</v>
      </c>
      <c r="M4023" s="86">
        <v>39903</v>
      </c>
    </row>
    <row r="4024" spans="1:13" x14ac:dyDescent="0.2">
      <c r="A4024">
        <v>35360</v>
      </c>
      <c r="B4024" s="86">
        <v>40651</v>
      </c>
      <c r="C4024" t="s">
        <v>1671</v>
      </c>
      <c r="D4024">
        <v>4</v>
      </c>
      <c r="E4024">
        <v>41.06</v>
      </c>
      <c r="F4024" t="s">
        <v>1660</v>
      </c>
      <c r="G4024">
        <v>6.28</v>
      </c>
      <c r="H4024" t="s">
        <v>1683</v>
      </c>
      <c r="I4024" t="s">
        <v>1667</v>
      </c>
      <c r="J4024" t="s">
        <v>1668</v>
      </c>
      <c r="K4024" t="s">
        <v>1682</v>
      </c>
      <c r="L4024" t="s">
        <v>1658</v>
      </c>
      <c r="M4024" s="86">
        <v>40653</v>
      </c>
    </row>
    <row r="4025" spans="1:13" x14ac:dyDescent="0.2">
      <c r="A4025">
        <v>7042</v>
      </c>
      <c r="B4025" s="86">
        <v>40916</v>
      </c>
      <c r="C4025" t="s">
        <v>1675</v>
      </c>
      <c r="D4025">
        <v>4</v>
      </c>
      <c r="E4025">
        <v>1187.864</v>
      </c>
      <c r="F4025" t="s">
        <v>1672</v>
      </c>
      <c r="G4025">
        <v>85.63</v>
      </c>
      <c r="H4025" t="s">
        <v>1681</v>
      </c>
      <c r="I4025" t="s">
        <v>1676</v>
      </c>
      <c r="J4025" t="s">
        <v>1656</v>
      </c>
      <c r="K4025" t="s">
        <v>1691</v>
      </c>
      <c r="L4025" t="s">
        <v>1698</v>
      </c>
      <c r="M4025" s="86">
        <v>40918</v>
      </c>
    </row>
    <row r="4026" spans="1:13" x14ac:dyDescent="0.2">
      <c r="A4026">
        <v>46021</v>
      </c>
      <c r="B4026" s="86">
        <v>39874</v>
      </c>
      <c r="C4026" t="s">
        <v>1659</v>
      </c>
      <c r="D4026">
        <v>1</v>
      </c>
      <c r="E4026">
        <v>199.48</v>
      </c>
      <c r="F4026" t="s">
        <v>1672</v>
      </c>
      <c r="G4026">
        <v>35.89</v>
      </c>
      <c r="H4026" t="s">
        <v>1690</v>
      </c>
      <c r="I4026" t="s">
        <v>1662</v>
      </c>
      <c r="J4026" t="s">
        <v>1656</v>
      </c>
      <c r="K4026" t="s">
        <v>1701</v>
      </c>
      <c r="L4026" t="s">
        <v>1698</v>
      </c>
      <c r="M4026" s="86">
        <v>39876</v>
      </c>
    </row>
    <row r="4027" spans="1:13" x14ac:dyDescent="0.2">
      <c r="A4027">
        <v>15712</v>
      </c>
      <c r="B4027" s="86">
        <v>41247</v>
      </c>
      <c r="C4027" t="s">
        <v>1659</v>
      </c>
      <c r="D4027">
        <v>1</v>
      </c>
      <c r="E4027">
        <v>102.9</v>
      </c>
      <c r="F4027" t="s">
        <v>1672</v>
      </c>
      <c r="G4027">
        <v>54.11</v>
      </c>
      <c r="H4027" t="s">
        <v>1690</v>
      </c>
      <c r="I4027" t="s">
        <v>1667</v>
      </c>
      <c r="J4027" t="s">
        <v>1656</v>
      </c>
      <c r="K4027" t="s">
        <v>1701</v>
      </c>
      <c r="L4027" t="s">
        <v>1698</v>
      </c>
      <c r="M4027" s="86">
        <v>41249</v>
      </c>
    </row>
    <row r="4028" spans="1:13" x14ac:dyDescent="0.2">
      <c r="A4028">
        <v>21378</v>
      </c>
      <c r="B4028" s="86">
        <v>40762</v>
      </c>
      <c r="C4028" t="s">
        <v>1675</v>
      </c>
      <c r="D4028">
        <v>34</v>
      </c>
      <c r="E4028">
        <v>937.04</v>
      </c>
      <c r="F4028" t="s">
        <v>1660</v>
      </c>
      <c r="G4028">
        <v>1.49</v>
      </c>
      <c r="H4028" t="s">
        <v>1689</v>
      </c>
      <c r="I4028" t="s">
        <v>1667</v>
      </c>
      <c r="J4028" t="s">
        <v>1668</v>
      </c>
      <c r="K4028" t="s">
        <v>1682</v>
      </c>
      <c r="L4028" t="s">
        <v>1658</v>
      </c>
      <c r="M4028" s="86">
        <v>40763</v>
      </c>
    </row>
    <row r="4029" spans="1:13" x14ac:dyDescent="0.2">
      <c r="A4029">
        <v>3397</v>
      </c>
      <c r="B4029" s="86">
        <v>39986</v>
      </c>
      <c r="C4029" t="s">
        <v>1675</v>
      </c>
      <c r="D4029">
        <v>43</v>
      </c>
      <c r="E4029">
        <v>815.89</v>
      </c>
      <c r="F4029" t="s">
        <v>1660</v>
      </c>
      <c r="G4029">
        <v>4</v>
      </c>
      <c r="H4029" t="s">
        <v>1692</v>
      </c>
      <c r="I4029" t="s">
        <v>1655</v>
      </c>
      <c r="J4029" t="s">
        <v>1663</v>
      </c>
      <c r="K4029" t="s">
        <v>1677</v>
      </c>
      <c r="L4029" t="s">
        <v>1658</v>
      </c>
      <c r="M4029" s="86">
        <v>39988</v>
      </c>
    </row>
    <row r="4030" spans="1:13" x14ac:dyDescent="0.2">
      <c r="A4030">
        <v>3778</v>
      </c>
      <c r="B4030" s="86">
        <v>40323</v>
      </c>
      <c r="C4030" t="s">
        <v>1671</v>
      </c>
      <c r="D4030">
        <v>34</v>
      </c>
      <c r="E4030">
        <v>268.08999999999997</v>
      </c>
      <c r="F4030" t="s">
        <v>1660</v>
      </c>
      <c r="G4030">
        <v>2.38</v>
      </c>
      <c r="H4030" t="s">
        <v>1683</v>
      </c>
      <c r="I4030" t="s">
        <v>1676</v>
      </c>
      <c r="J4030" t="s">
        <v>1663</v>
      </c>
      <c r="K4030" t="s">
        <v>1677</v>
      </c>
      <c r="L4030" t="s">
        <v>1680</v>
      </c>
      <c r="M4030" s="86">
        <v>40325</v>
      </c>
    </row>
    <row r="4031" spans="1:13" x14ac:dyDescent="0.2">
      <c r="A4031">
        <v>12418</v>
      </c>
      <c r="B4031" s="86">
        <v>40957</v>
      </c>
      <c r="C4031" t="s">
        <v>1666</v>
      </c>
      <c r="D4031">
        <v>38</v>
      </c>
      <c r="E4031">
        <v>299.01</v>
      </c>
      <c r="F4031" t="s">
        <v>1660</v>
      </c>
      <c r="G4031">
        <v>6.5</v>
      </c>
      <c r="H4031" t="s">
        <v>1681</v>
      </c>
      <c r="I4031" t="s">
        <v>1676</v>
      </c>
      <c r="J4031" t="s">
        <v>1668</v>
      </c>
      <c r="K4031" t="s">
        <v>1694</v>
      </c>
      <c r="L4031" t="s">
        <v>1665</v>
      </c>
      <c r="M4031" s="86">
        <v>40959</v>
      </c>
    </row>
    <row r="4032" spans="1:13" x14ac:dyDescent="0.2">
      <c r="A4032">
        <v>24193</v>
      </c>
      <c r="B4032" s="86">
        <v>39886</v>
      </c>
      <c r="C4032" t="s">
        <v>1666</v>
      </c>
      <c r="D4032">
        <v>19</v>
      </c>
      <c r="E4032">
        <v>1426.5125</v>
      </c>
      <c r="F4032" t="s">
        <v>1660</v>
      </c>
      <c r="G4032">
        <v>0.99</v>
      </c>
      <c r="H4032" t="s">
        <v>1688</v>
      </c>
      <c r="I4032" t="s">
        <v>1662</v>
      </c>
      <c r="J4032" t="s">
        <v>1663</v>
      </c>
      <c r="K4032" t="s">
        <v>1664</v>
      </c>
      <c r="L4032" t="s">
        <v>1670</v>
      </c>
      <c r="M4032" s="86">
        <v>39888</v>
      </c>
    </row>
    <row r="4033" spans="1:13" x14ac:dyDescent="0.2">
      <c r="A4033">
        <v>43808</v>
      </c>
      <c r="B4033" s="86">
        <v>40549</v>
      </c>
      <c r="C4033" t="s">
        <v>1652</v>
      </c>
      <c r="D4033">
        <v>16</v>
      </c>
      <c r="E4033">
        <v>108.73</v>
      </c>
      <c r="F4033" t="s">
        <v>1660</v>
      </c>
      <c r="G4033">
        <v>5.22</v>
      </c>
      <c r="H4033" t="s">
        <v>1661</v>
      </c>
      <c r="I4033" t="s">
        <v>1662</v>
      </c>
      <c r="J4033" t="s">
        <v>1656</v>
      </c>
      <c r="K4033" t="s">
        <v>1657</v>
      </c>
      <c r="L4033" t="s">
        <v>1658</v>
      </c>
      <c r="M4033" s="86">
        <v>40556</v>
      </c>
    </row>
    <row r="4034" spans="1:13" x14ac:dyDescent="0.2">
      <c r="A4034">
        <v>28451</v>
      </c>
      <c r="B4034" s="86">
        <v>39818</v>
      </c>
      <c r="C4034" t="s">
        <v>1671</v>
      </c>
      <c r="D4034">
        <v>21</v>
      </c>
      <c r="E4034">
        <v>4201.08</v>
      </c>
      <c r="F4034" t="s">
        <v>1660</v>
      </c>
      <c r="G4034">
        <v>11.54</v>
      </c>
      <c r="H4034" t="s">
        <v>1661</v>
      </c>
      <c r="I4034" t="s">
        <v>1662</v>
      </c>
      <c r="J4034" t="s">
        <v>1656</v>
      </c>
      <c r="K4034" t="s">
        <v>1657</v>
      </c>
      <c r="L4034" t="s">
        <v>1687</v>
      </c>
      <c r="M4034" s="86">
        <v>39820</v>
      </c>
    </row>
    <row r="4035" spans="1:13" x14ac:dyDescent="0.2">
      <c r="A4035">
        <v>43044</v>
      </c>
      <c r="B4035" s="86">
        <v>40103</v>
      </c>
      <c r="C4035" t="s">
        <v>1675</v>
      </c>
      <c r="D4035">
        <v>3</v>
      </c>
      <c r="E4035">
        <v>19707.2</v>
      </c>
      <c r="F4035" t="s">
        <v>1660</v>
      </c>
      <c r="G4035">
        <v>24.49</v>
      </c>
      <c r="H4035" t="s">
        <v>1685</v>
      </c>
      <c r="I4035" t="s">
        <v>1676</v>
      </c>
      <c r="J4035" t="s">
        <v>1663</v>
      </c>
      <c r="K4035" t="s">
        <v>1695</v>
      </c>
      <c r="L4035" t="s">
        <v>1687</v>
      </c>
      <c r="M4035" s="86">
        <v>40105</v>
      </c>
    </row>
    <row r="4036" spans="1:13" x14ac:dyDescent="0.2">
      <c r="A4036">
        <v>36038</v>
      </c>
      <c r="B4036" s="86">
        <v>41137</v>
      </c>
      <c r="C4036" t="s">
        <v>1659</v>
      </c>
      <c r="D4036">
        <v>26</v>
      </c>
      <c r="E4036">
        <v>95.26</v>
      </c>
      <c r="F4036" t="s">
        <v>1660</v>
      </c>
      <c r="G4036">
        <v>5</v>
      </c>
      <c r="H4036" t="s">
        <v>1685</v>
      </c>
      <c r="I4036" t="s">
        <v>1676</v>
      </c>
      <c r="J4036" t="s">
        <v>1668</v>
      </c>
      <c r="K4036" t="s">
        <v>1669</v>
      </c>
      <c r="L4036" t="s">
        <v>1670</v>
      </c>
      <c r="M4036" s="86">
        <v>41139</v>
      </c>
    </row>
    <row r="4037" spans="1:13" x14ac:dyDescent="0.2">
      <c r="A4037">
        <v>53378</v>
      </c>
      <c r="B4037" s="86">
        <v>41103</v>
      </c>
      <c r="C4037" t="s">
        <v>1675</v>
      </c>
      <c r="D4037">
        <v>50</v>
      </c>
      <c r="E4037">
        <v>13934.53</v>
      </c>
      <c r="F4037" t="s">
        <v>1653</v>
      </c>
      <c r="G4037">
        <v>11.64</v>
      </c>
      <c r="H4037" t="s">
        <v>1688</v>
      </c>
      <c r="I4037" t="s">
        <v>1667</v>
      </c>
      <c r="J4037" t="s">
        <v>1663</v>
      </c>
      <c r="K4037" t="s">
        <v>1686</v>
      </c>
      <c r="L4037" t="s">
        <v>1687</v>
      </c>
      <c r="M4037" s="86">
        <v>41104</v>
      </c>
    </row>
    <row r="4038" spans="1:13" x14ac:dyDescent="0.2">
      <c r="A4038">
        <v>17956</v>
      </c>
      <c r="B4038" s="86">
        <v>40395</v>
      </c>
      <c r="C4038" t="s">
        <v>1671</v>
      </c>
      <c r="D4038">
        <v>17</v>
      </c>
      <c r="E4038">
        <v>1914.65</v>
      </c>
      <c r="F4038" t="s">
        <v>1660</v>
      </c>
      <c r="G4038">
        <v>8.64</v>
      </c>
      <c r="H4038" t="s">
        <v>1661</v>
      </c>
      <c r="I4038" t="s">
        <v>1667</v>
      </c>
      <c r="J4038" t="s">
        <v>1668</v>
      </c>
      <c r="K4038" t="s">
        <v>1694</v>
      </c>
      <c r="L4038" t="s">
        <v>1658</v>
      </c>
      <c r="M4038" s="86">
        <v>40396</v>
      </c>
    </row>
    <row r="4039" spans="1:13" x14ac:dyDescent="0.2">
      <c r="A4039">
        <v>23264</v>
      </c>
      <c r="B4039" s="86">
        <v>40519</v>
      </c>
      <c r="C4039" t="s">
        <v>1671</v>
      </c>
      <c r="D4039">
        <v>27</v>
      </c>
      <c r="E4039">
        <v>78.47</v>
      </c>
      <c r="F4039" t="s">
        <v>1660</v>
      </c>
      <c r="G4039">
        <v>0.99</v>
      </c>
      <c r="H4039" t="s">
        <v>1678</v>
      </c>
      <c r="I4039" t="s">
        <v>1667</v>
      </c>
      <c r="J4039" t="s">
        <v>1668</v>
      </c>
      <c r="K4039" t="s">
        <v>1697</v>
      </c>
      <c r="L4039" t="s">
        <v>1658</v>
      </c>
      <c r="M4039" s="86">
        <v>40521</v>
      </c>
    </row>
    <row r="4040" spans="1:13" x14ac:dyDescent="0.2">
      <c r="A4040">
        <v>55940</v>
      </c>
      <c r="B4040" s="86">
        <v>39932</v>
      </c>
      <c r="C4040" t="s">
        <v>1666</v>
      </c>
      <c r="D4040">
        <v>29</v>
      </c>
      <c r="E4040">
        <v>2925.78</v>
      </c>
      <c r="F4040" t="s">
        <v>1660</v>
      </c>
      <c r="G4040">
        <v>7.18</v>
      </c>
      <c r="H4040" t="s">
        <v>1703</v>
      </c>
      <c r="I4040" t="s">
        <v>1667</v>
      </c>
      <c r="J4040" t="s">
        <v>1663</v>
      </c>
      <c r="K4040" t="s">
        <v>1677</v>
      </c>
      <c r="L4040" t="s">
        <v>1658</v>
      </c>
      <c r="M4040" s="86">
        <v>39933</v>
      </c>
    </row>
    <row r="4041" spans="1:13" x14ac:dyDescent="0.2">
      <c r="A4041">
        <v>35300</v>
      </c>
      <c r="B4041" s="86">
        <v>40239</v>
      </c>
      <c r="C4041" t="s">
        <v>1675</v>
      </c>
      <c r="D4041">
        <v>10</v>
      </c>
      <c r="E4041">
        <v>28.81</v>
      </c>
      <c r="F4041" t="s">
        <v>1660</v>
      </c>
      <c r="G4041">
        <v>0.49</v>
      </c>
      <c r="H4041" t="s">
        <v>1689</v>
      </c>
      <c r="I4041" t="s">
        <v>1667</v>
      </c>
      <c r="J4041" t="s">
        <v>1668</v>
      </c>
      <c r="K4041" t="s">
        <v>1697</v>
      </c>
      <c r="L4041" t="s">
        <v>1658</v>
      </c>
      <c r="M4041" s="86">
        <v>40240</v>
      </c>
    </row>
    <row r="4042" spans="1:13" x14ac:dyDescent="0.2">
      <c r="A4042">
        <v>4738</v>
      </c>
      <c r="B4042" s="86">
        <v>41006</v>
      </c>
      <c r="C4042" t="s">
        <v>1659</v>
      </c>
      <c r="D4042">
        <v>2</v>
      </c>
      <c r="E4042">
        <v>10.39</v>
      </c>
      <c r="F4042" t="s">
        <v>1660</v>
      </c>
      <c r="G4042">
        <v>0.7</v>
      </c>
      <c r="H4042" t="s">
        <v>1681</v>
      </c>
      <c r="I4042" t="s">
        <v>1676</v>
      </c>
      <c r="J4042" t="s">
        <v>1668</v>
      </c>
      <c r="K4042" t="s">
        <v>1700</v>
      </c>
      <c r="L4042" t="s">
        <v>1670</v>
      </c>
      <c r="M4042" s="86">
        <v>41007</v>
      </c>
    </row>
    <row r="4043" spans="1:13" x14ac:dyDescent="0.2">
      <c r="A4043">
        <v>4871</v>
      </c>
      <c r="B4043" s="86">
        <v>40705</v>
      </c>
      <c r="C4043" t="s">
        <v>1671</v>
      </c>
      <c r="D4043">
        <v>8</v>
      </c>
      <c r="E4043">
        <v>775.74</v>
      </c>
      <c r="F4043" t="s">
        <v>1672</v>
      </c>
      <c r="G4043">
        <v>42</v>
      </c>
      <c r="H4043" t="s">
        <v>1688</v>
      </c>
      <c r="I4043" t="s">
        <v>1655</v>
      </c>
      <c r="J4043" t="s">
        <v>1656</v>
      </c>
      <c r="K4043" t="s">
        <v>1673</v>
      </c>
      <c r="L4043" t="s">
        <v>1674</v>
      </c>
      <c r="M4043" s="86">
        <v>40707</v>
      </c>
    </row>
    <row r="4044" spans="1:13" x14ac:dyDescent="0.2">
      <c r="A4044">
        <v>16098</v>
      </c>
      <c r="B4044" s="86">
        <v>41111</v>
      </c>
      <c r="C4044" t="s">
        <v>1652</v>
      </c>
      <c r="D4044">
        <v>44</v>
      </c>
      <c r="E4044">
        <v>1001.99</v>
      </c>
      <c r="F4044" t="s">
        <v>1660</v>
      </c>
      <c r="G4044">
        <v>2.99</v>
      </c>
      <c r="H4044" t="s">
        <v>1661</v>
      </c>
      <c r="I4044" t="s">
        <v>1676</v>
      </c>
      <c r="J4044" t="s">
        <v>1668</v>
      </c>
      <c r="K4044" t="s">
        <v>1682</v>
      </c>
      <c r="L4044" t="s">
        <v>1658</v>
      </c>
      <c r="M4044" s="86">
        <v>41113</v>
      </c>
    </row>
    <row r="4045" spans="1:13" x14ac:dyDescent="0.2">
      <c r="A4045">
        <v>58528</v>
      </c>
      <c r="B4045" s="86">
        <v>40478</v>
      </c>
      <c r="C4045" t="s">
        <v>1675</v>
      </c>
      <c r="D4045">
        <v>41</v>
      </c>
      <c r="E4045">
        <v>159.74</v>
      </c>
      <c r="F4045" t="s">
        <v>1653</v>
      </c>
      <c r="G4045">
        <v>2.5</v>
      </c>
      <c r="H4045" t="s">
        <v>1661</v>
      </c>
      <c r="I4045" t="s">
        <v>1667</v>
      </c>
      <c r="J4045" t="s">
        <v>1668</v>
      </c>
      <c r="K4045" t="s">
        <v>1696</v>
      </c>
      <c r="L4045" t="s">
        <v>1658</v>
      </c>
      <c r="M4045" s="86">
        <v>40479</v>
      </c>
    </row>
    <row r="4046" spans="1:13" x14ac:dyDescent="0.2">
      <c r="A4046">
        <v>40643</v>
      </c>
      <c r="B4046" s="86">
        <v>40638</v>
      </c>
      <c r="C4046" t="s">
        <v>1671</v>
      </c>
      <c r="D4046">
        <v>23</v>
      </c>
      <c r="E4046">
        <v>258.74</v>
      </c>
      <c r="F4046" t="s">
        <v>1660</v>
      </c>
      <c r="G4046">
        <v>5.72</v>
      </c>
      <c r="H4046" t="s">
        <v>1683</v>
      </c>
      <c r="I4046" t="s">
        <v>1676</v>
      </c>
      <c r="J4046" t="s">
        <v>1668</v>
      </c>
      <c r="K4046" t="s">
        <v>1696</v>
      </c>
      <c r="L4046" t="s">
        <v>1658</v>
      </c>
      <c r="M4046" s="86">
        <v>40640</v>
      </c>
    </row>
    <row r="4047" spans="1:13" x14ac:dyDescent="0.2">
      <c r="A4047">
        <v>37095</v>
      </c>
      <c r="B4047" s="86">
        <v>39882</v>
      </c>
      <c r="C4047" t="s">
        <v>1652</v>
      </c>
      <c r="D4047">
        <v>3</v>
      </c>
      <c r="E4047">
        <v>18888</v>
      </c>
      <c r="F4047" t="s">
        <v>1660</v>
      </c>
      <c r="G4047">
        <v>24.49</v>
      </c>
      <c r="H4047" t="s">
        <v>1685</v>
      </c>
      <c r="I4047" t="s">
        <v>1655</v>
      </c>
      <c r="J4047" t="s">
        <v>1663</v>
      </c>
      <c r="K4047" t="s">
        <v>1695</v>
      </c>
      <c r="L4047" t="s">
        <v>1687</v>
      </c>
      <c r="M4047" s="86">
        <v>39886</v>
      </c>
    </row>
    <row r="4048" spans="1:13" x14ac:dyDescent="0.2">
      <c r="A4048">
        <v>3078</v>
      </c>
      <c r="B4048" s="86">
        <v>40220</v>
      </c>
      <c r="C4048" t="s">
        <v>1659</v>
      </c>
      <c r="D4048">
        <v>1</v>
      </c>
      <c r="E4048">
        <v>316.61</v>
      </c>
      <c r="F4048" t="s">
        <v>1672</v>
      </c>
      <c r="G4048">
        <v>48.8</v>
      </c>
      <c r="H4048" t="s">
        <v>1692</v>
      </c>
      <c r="I4048" t="s">
        <v>1667</v>
      </c>
      <c r="J4048" t="s">
        <v>1656</v>
      </c>
      <c r="K4048" t="s">
        <v>1673</v>
      </c>
      <c r="L4048" t="s">
        <v>1674</v>
      </c>
      <c r="M4048" s="86">
        <v>40222</v>
      </c>
    </row>
    <row r="4049" spans="1:13" x14ac:dyDescent="0.2">
      <c r="A4049">
        <v>5381</v>
      </c>
      <c r="B4049" s="86">
        <v>40206</v>
      </c>
      <c r="C4049" t="s">
        <v>1652</v>
      </c>
      <c r="D4049">
        <v>47</v>
      </c>
      <c r="E4049">
        <v>4888.1400000000003</v>
      </c>
      <c r="F4049" t="s">
        <v>1660</v>
      </c>
      <c r="G4049">
        <v>5.81</v>
      </c>
      <c r="H4049" t="s">
        <v>1661</v>
      </c>
      <c r="I4049" t="s">
        <v>1676</v>
      </c>
      <c r="J4049" t="s">
        <v>1656</v>
      </c>
      <c r="K4049" t="s">
        <v>1657</v>
      </c>
      <c r="L4049" t="s">
        <v>1665</v>
      </c>
      <c r="M4049" s="86">
        <v>40213</v>
      </c>
    </row>
    <row r="4050" spans="1:13" x14ac:dyDescent="0.2">
      <c r="A4050">
        <v>40896</v>
      </c>
      <c r="B4050" s="86">
        <v>40788</v>
      </c>
      <c r="C4050" t="s">
        <v>1666</v>
      </c>
      <c r="D4050">
        <v>21</v>
      </c>
      <c r="E4050">
        <v>155.72999999999999</v>
      </c>
      <c r="F4050" t="s">
        <v>1653</v>
      </c>
      <c r="G4050">
        <v>1.71</v>
      </c>
      <c r="H4050" t="s">
        <v>1703</v>
      </c>
      <c r="I4050" t="s">
        <v>1667</v>
      </c>
      <c r="J4050" t="s">
        <v>1668</v>
      </c>
      <c r="K4050" t="s">
        <v>1679</v>
      </c>
      <c r="L4050" t="s">
        <v>1670</v>
      </c>
      <c r="M4050" s="86">
        <v>40789</v>
      </c>
    </row>
    <row r="4051" spans="1:13" x14ac:dyDescent="0.2">
      <c r="A4051">
        <v>17313</v>
      </c>
      <c r="B4051" s="86">
        <v>39940</v>
      </c>
      <c r="C4051" t="s">
        <v>1659</v>
      </c>
      <c r="D4051">
        <v>27</v>
      </c>
      <c r="E4051">
        <v>130.49</v>
      </c>
      <c r="F4051" t="s">
        <v>1653</v>
      </c>
      <c r="G4051">
        <v>0.88</v>
      </c>
      <c r="H4051" t="s">
        <v>1654</v>
      </c>
      <c r="I4051" t="s">
        <v>1655</v>
      </c>
      <c r="J4051" t="s">
        <v>1668</v>
      </c>
      <c r="K4051" t="s">
        <v>1679</v>
      </c>
      <c r="L4051" t="s">
        <v>1670</v>
      </c>
      <c r="M4051" s="86">
        <v>39942</v>
      </c>
    </row>
    <row r="4052" spans="1:13" x14ac:dyDescent="0.2">
      <c r="A4052">
        <v>37380</v>
      </c>
      <c r="B4052" s="86">
        <v>40634</v>
      </c>
      <c r="C4052" t="s">
        <v>1671</v>
      </c>
      <c r="D4052">
        <v>47</v>
      </c>
      <c r="E4052">
        <v>507.18</v>
      </c>
      <c r="F4052" t="s">
        <v>1660</v>
      </c>
      <c r="G4052">
        <v>4.78</v>
      </c>
      <c r="H4052" t="s">
        <v>1654</v>
      </c>
      <c r="I4052" t="s">
        <v>1676</v>
      </c>
      <c r="J4052" t="s">
        <v>1668</v>
      </c>
      <c r="K4052" t="s">
        <v>1679</v>
      </c>
      <c r="L4052" t="s">
        <v>1658</v>
      </c>
      <c r="M4052" s="86">
        <v>40635</v>
      </c>
    </row>
    <row r="4053" spans="1:13" x14ac:dyDescent="0.2">
      <c r="A4053">
        <v>45924</v>
      </c>
      <c r="B4053" s="86">
        <v>40533</v>
      </c>
      <c r="C4053" t="s">
        <v>1652</v>
      </c>
      <c r="D4053">
        <v>1</v>
      </c>
      <c r="E4053">
        <v>27.44</v>
      </c>
      <c r="F4053" t="s">
        <v>1660</v>
      </c>
      <c r="G4053">
        <v>2.99</v>
      </c>
      <c r="H4053" t="s">
        <v>1693</v>
      </c>
      <c r="I4053" t="s">
        <v>1667</v>
      </c>
      <c r="J4053" t="s">
        <v>1668</v>
      </c>
      <c r="K4053" t="s">
        <v>1682</v>
      </c>
      <c r="L4053" t="s">
        <v>1658</v>
      </c>
      <c r="M4053" s="86">
        <v>40538</v>
      </c>
    </row>
    <row r="4054" spans="1:13" x14ac:dyDescent="0.2">
      <c r="A4054">
        <v>1412</v>
      </c>
      <c r="B4054" s="86">
        <v>40249</v>
      </c>
      <c r="C4054" t="s">
        <v>1666</v>
      </c>
      <c r="D4054">
        <v>13</v>
      </c>
      <c r="E4054">
        <v>59.03</v>
      </c>
      <c r="F4054" t="s">
        <v>1653</v>
      </c>
      <c r="G4054">
        <v>0.5</v>
      </c>
      <c r="H4054" t="s">
        <v>1699</v>
      </c>
      <c r="I4054" t="s">
        <v>1655</v>
      </c>
      <c r="J4054" t="s">
        <v>1668</v>
      </c>
      <c r="K4054" t="s">
        <v>1697</v>
      </c>
      <c r="L4054" t="s">
        <v>1658</v>
      </c>
      <c r="M4054" s="86">
        <v>40251</v>
      </c>
    </row>
    <row r="4055" spans="1:13" x14ac:dyDescent="0.2">
      <c r="A4055">
        <v>51175</v>
      </c>
      <c r="B4055" s="86">
        <v>41135</v>
      </c>
      <c r="C4055" t="s">
        <v>1659</v>
      </c>
      <c r="D4055">
        <v>28</v>
      </c>
      <c r="E4055">
        <v>1135.24</v>
      </c>
      <c r="F4055" t="s">
        <v>1660</v>
      </c>
      <c r="G4055">
        <v>4.5</v>
      </c>
      <c r="H4055" t="s">
        <v>1693</v>
      </c>
      <c r="I4055" t="s">
        <v>1655</v>
      </c>
      <c r="J4055" t="s">
        <v>1668</v>
      </c>
      <c r="K4055" t="s">
        <v>1702</v>
      </c>
      <c r="L4055" t="s">
        <v>1658</v>
      </c>
      <c r="M4055" s="86">
        <v>41135</v>
      </c>
    </row>
    <row r="4056" spans="1:13" x14ac:dyDescent="0.2">
      <c r="A4056">
        <v>8135</v>
      </c>
      <c r="B4056" s="86">
        <v>40720</v>
      </c>
      <c r="C4056" t="s">
        <v>1666</v>
      </c>
      <c r="D4056">
        <v>16</v>
      </c>
      <c r="E4056">
        <v>772.41200000000003</v>
      </c>
      <c r="F4056" t="s">
        <v>1660</v>
      </c>
      <c r="G4056">
        <v>5</v>
      </c>
      <c r="H4056" t="s">
        <v>1688</v>
      </c>
      <c r="I4056" t="s">
        <v>1655</v>
      </c>
      <c r="J4056" t="s">
        <v>1663</v>
      </c>
      <c r="K4056" t="s">
        <v>1664</v>
      </c>
      <c r="L4056" t="s">
        <v>1680</v>
      </c>
      <c r="M4056" s="86">
        <v>40721</v>
      </c>
    </row>
    <row r="4057" spans="1:13" x14ac:dyDescent="0.2">
      <c r="A4057">
        <v>15491</v>
      </c>
      <c r="B4057" s="86">
        <v>40926</v>
      </c>
      <c r="C4057" t="s">
        <v>1675</v>
      </c>
      <c r="D4057">
        <v>5</v>
      </c>
      <c r="E4057">
        <v>901.37400000000002</v>
      </c>
      <c r="F4057" t="s">
        <v>1660</v>
      </c>
      <c r="G4057">
        <v>2.5</v>
      </c>
      <c r="H4057" t="s">
        <v>1688</v>
      </c>
      <c r="I4057" t="s">
        <v>1662</v>
      </c>
      <c r="J4057" t="s">
        <v>1663</v>
      </c>
      <c r="K4057" t="s">
        <v>1664</v>
      </c>
      <c r="L4057" t="s">
        <v>1658</v>
      </c>
      <c r="M4057" s="86">
        <v>40926</v>
      </c>
    </row>
    <row r="4058" spans="1:13" x14ac:dyDescent="0.2">
      <c r="A4058">
        <v>57894</v>
      </c>
      <c r="B4058" s="86">
        <v>41002</v>
      </c>
      <c r="C4058" t="s">
        <v>1652</v>
      </c>
      <c r="D4058">
        <v>47</v>
      </c>
      <c r="E4058">
        <v>13382.01</v>
      </c>
      <c r="F4058" t="s">
        <v>1672</v>
      </c>
      <c r="G4058">
        <v>26.53</v>
      </c>
      <c r="H4058" t="s">
        <v>1683</v>
      </c>
      <c r="I4058" t="s">
        <v>1676</v>
      </c>
      <c r="J4058" t="s">
        <v>1663</v>
      </c>
      <c r="K4058" t="s">
        <v>1695</v>
      </c>
      <c r="L4058" t="s">
        <v>1674</v>
      </c>
      <c r="M4058" s="86">
        <v>41004</v>
      </c>
    </row>
    <row r="4059" spans="1:13" x14ac:dyDescent="0.2">
      <c r="A4059">
        <v>15109</v>
      </c>
      <c r="B4059" s="86">
        <v>40526</v>
      </c>
      <c r="C4059" t="s">
        <v>1666</v>
      </c>
      <c r="D4059">
        <v>11</v>
      </c>
      <c r="E4059">
        <v>230.72</v>
      </c>
      <c r="F4059" t="s">
        <v>1660</v>
      </c>
      <c r="G4059">
        <v>5.99</v>
      </c>
      <c r="H4059" t="s">
        <v>1690</v>
      </c>
      <c r="I4059" t="s">
        <v>1676</v>
      </c>
      <c r="J4059" t="s">
        <v>1663</v>
      </c>
      <c r="K4059" t="s">
        <v>1677</v>
      </c>
      <c r="L4059" t="s">
        <v>1658</v>
      </c>
      <c r="M4059" s="86">
        <v>40529</v>
      </c>
    </row>
    <row r="4060" spans="1:13" x14ac:dyDescent="0.2">
      <c r="A4060">
        <v>57698</v>
      </c>
      <c r="B4060" s="86">
        <v>40914</v>
      </c>
      <c r="C4060" t="s">
        <v>1671</v>
      </c>
      <c r="D4060">
        <v>13</v>
      </c>
      <c r="E4060">
        <v>4805.3599999999997</v>
      </c>
      <c r="F4060" t="s">
        <v>1660</v>
      </c>
      <c r="G4060">
        <v>19.989999999999998</v>
      </c>
      <c r="H4060" t="s">
        <v>1693</v>
      </c>
      <c r="I4060" t="s">
        <v>1676</v>
      </c>
      <c r="J4060" t="s">
        <v>1668</v>
      </c>
      <c r="K4060" t="s">
        <v>1702</v>
      </c>
      <c r="L4060" t="s">
        <v>1658</v>
      </c>
      <c r="M4060" s="86">
        <v>40916</v>
      </c>
    </row>
    <row r="4061" spans="1:13" x14ac:dyDescent="0.2">
      <c r="A4061">
        <v>39172</v>
      </c>
      <c r="B4061" s="86">
        <v>40354</v>
      </c>
      <c r="C4061" t="s">
        <v>1652</v>
      </c>
      <c r="D4061">
        <v>38</v>
      </c>
      <c r="E4061">
        <v>9013.58</v>
      </c>
      <c r="F4061" t="s">
        <v>1660</v>
      </c>
      <c r="G4061">
        <v>19.989999999999998</v>
      </c>
      <c r="H4061" t="s">
        <v>1661</v>
      </c>
      <c r="I4061" t="s">
        <v>1676</v>
      </c>
      <c r="J4061" t="s">
        <v>1668</v>
      </c>
      <c r="K4061" t="s">
        <v>1702</v>
      </c>
      <c r="L4061" t="s">
        <v>1658</v>
      </c>
      <c r="M4061" s="86">
        <v>40361</v>
      </c>
    </row>
    <row r="4062" spans="1:13" x14ac:dyDescent="0.2">
      <c r="A4062">
        <v>35137</v>
      </c>
      <c r="B4062" s="86">
        <v>40376</v>
      </c>
      <c r="C4062" t="s">
        <v>1659</v>
      </c>
      <c r="D4062">
        <v>41</v>
      </c>
      <c r="E4062">
        <v>225.06</v>
      </c>
      <c r="F4062" t="s">
        <v>1653</v>
      </c>
      <c r="G4062">
        <v>2.99</v>
      </c>
      <c r="H4062" t="s">
        <v>1690</v>
      </c>
      <c r="I4062" t="s">
        <v>1676</v>
      </c>
      <c r="J4062" t="s">
        <v>1668</v>
      </c>
      <c r="K4062" t="s">
        <v>1682</v>
      </c>
      <c r="L4062" t="s">
        <v>1658</v>
      </c>
      <c r="M4062" s="86">
        <v>40378</v>
      </c>
    </row>
    <row r="4063" spans="1:13" x14ac:dyDescent="0.2">
      <c r="A4063">
        <v>15139</v>
      </c>
      <c r="B4063" s="86">
        <v>40136</v>
      </c>
      <c r="C4063" t="s">
        <v>1659</v>
      </c>
      <c r="D4063">
        <v>17</v>
      </c>
      <c r="E4063">
        <v>5203.8999999999996</v>
      </c>
      <c r="F4063" t="s">
        <v>1672</v>
      </c>
      <c r="G4063">
        <v>64.73</v>
      </c>
      <c r="H4063" t="s">
        <v>1689</v>
      </c>
      <c r="I4063" t="s">
        <v>1667</v>
      </c>
      <c r="J4063" t="s">
        <v>1656</v>
      </c>
      <c r="K4063" t="s">
        <v>1673</v>
      </c>
      <c r="L4063" t="s">
        <v>1674</v>
      </c>
      <c r="M4063" s="86">
        <v>40138</v>
      </c>
    </row>
    <row r="4064" spans="1:13" x14ac:dyDescent="0.2">
      <c r="A4064">
        <v>32580</v>
      </c>
      <c r="B4064" s="86">
        <v>40801</v>
      </c>
      <c r="C4064" t="s">
        <v>1659</v>
      </c>
      <c r="D4064">
        <v>38</v>
      </c>
      <c r="E4064">
        <v>261.38</v>
      </c>
      <c r="F4064" t="s">
        <v>1660</v>
      </c>
      <c r="G4064">
        <v>8.74</v>
      </c>
      <c r="H4064" t="s">
        <v>1661</v>
      </c>
      <c r="I4064" t="s">
        <v>1667</v>
      </c>
      <c r="J4064" t="s">
        <v>1668</v>
      </c>
      <c r="K4064" t="s">
        <v>1679</v>
      </c>
      <c r="L4064" t="s">
        <v>1658</v>
      </c>
      <c r="M4064" s="86">
        <v>40803</v>
      </c>
    </row>
    <row r="4065" spans="1:13" x14ac:dyDescent="0.2">
      <c r="A4065">
        <v>45573</v>
      </c>
      <c r="B4065" s="86">
        <v>40037</v>
      </c>
      <c r="C4065" t="s">
        <v>1659</v>
      </c>
      <c r="D4065">
        <v>5</v>
      </c>
      <c r="E4065">
        <v>627.64</v>
      </c>
      <c r="F4065" t="s">
        <v>1672</v>
      </c>
      <c r="G4065">
        <v>30</v>
      </c>
      <c r="H4065" t="s">
        <v>1654</v>
      </c>
      <c r="I4065" t="s">
        <v>1662</v>
      </c>
      <c r="J4065" t="s">
        <v>1656</v>
      </c>
      <c r="K4065" t="s">
        <v>1673</v>
      </c>
      <c r="L4065" t="s">
        <v>1674</v>
      </c>
      <c r="M4065" s="86">
        <v>40039</v>
      </c>
    </row>
    <row r="4066" spans="1:13" x14ac:dyDescent="0.2">
      <c r="A4066">
        <v>45571</v>
      </c>
      <c r="B4066" s="86">
        <v>41175</v>
      </c>
      <c r="C4066" t="s">
        <v>1675</v>
      </c>
      <c r="D4066">
        <v>47</v>
      </c>
      <c r="E4066">
        <v>5975.0495000000001</v>
      </c>
      <c r="F4066" t="s">
        <v>1660</v>
      </c>
      <c r="G4066">
        <v>8.99</v>
      </c>
      <c r="H4066" t="s">
        <v>1690</v>
      </c>
      <c r="I4066" t="s">
        <v>1655</v>
      </c>
      <c r="J4066" t="s">
        <v>1663</v>
      </c>
      <c r="K4066" t="s">
        <v>1664</v>
      </c>
      <c r="L4066" t="s">
        <v>1658</v>
      </c>
      <c r="M4066" s="86">
        <v>41177</v>
      </c>
    </row>
    <row r="4067" spans="1:13" x14ac:dyDescent="0.2">
      <c r="A4067">
        <v>34112</v>
      </c>
      <c r="B4067" s="86">
        <v>40787</v>
      </c>
      <c r="C4067" t="s">
        <v>1671</v>
      </c>
      <c r="D4067">
        <v>13</v>
      </c>
      <c r="E4067">
        <v>315.79199999999997</v>
      </c>
      <c r="F4067" t="s">
        <v>1660</v>
      </c>
      <c r="G4067">
        <v>8.59</v>
      </c>
      <c r="H4067" t="s">
        <v>1688</v>
      </c>
      <c r="I4067" t="s">
        <v>1662</v>
      </c>
      <c r="J4067" t="s">
        <v>1663</v>
      </c>
      <c r="K4067" t="s">
        <v>1664</v>
      </c>
      <c r="L4067" t="s">
        <v>1665</v>
      </c>
      <c r="M4067" s="86">
        <v>40789</v>
      </c>
    </row>
    <row r="4068" spans="1:13" x14ac:dyDescent="0.2">
      <c r="A4068">
        <v>16837</v>
      </c>
      <c r="B4068" s="86">
        <v>40564</v>
      </c>
      <c r="C4068" t="s">
        <v>1666</v>
      </c>
      <c r="D4068">
        <v>4</v>
      </c>
      <c r="E4068">
        <v>997</v>
      </c>
      <c r="F4068" t="s">
        <v>1672</v>
      </c>
      <c r="G4068">
        <v>54.31</v>
      </c>
      <c r="H4068" t="s">
        <v>1690</v>
      </c>
      <c r="I4068" t="s">
        <v>1655</v>
      </c>
      <c r="J4068" t="s">
        <v>1656</v>
      </c>
      <c r="K4068" t="s">
        <v>1673</v>
      </c>
      <c r="L4068" t="s">
        <v>1674</v>
      </c>
      <c r="M4068" s="86">
        <v>40565</v>
      </c>
    </row>
    <row r="4069" spans="1:13" x14ac:dyDescent="0.2">
      <c r="A4069">
        <v>56644</v>
      </c>
      <c r="B4069" s="86">
        <v>41241</v>
      </c>
      <c r="C4069" t="s">
        <v>1666</v>
      </c>
      <c r="D4069">
        <v>36</v>
      </c>
      <c r="E4069">
        <v>82.09</v>
      </c>
      <c r="F4069" t="s">
        <v>1660</v>
      </c>
      <c r="G4069">
        <v>1</v>
      </c>
      <c r="H4069" t="s">
        <v>1688</v>
      </c>
      <c r="I4069" t="s">
        <v>1676</v>
      </c>
      <c r="J4069" t="s">
        <v>1668</v>
      </c>
      <c r="K4069" t="s">
        <v>1669</v>
      </c>
      <c r="L4069" t="s">
        <v>1670</v>
      </c>
      <c r="M4069" s="86">
        <v>41243</v>
      </c>
    </row>
    <row r="4070" spans="1:13" x14ac:dyDescent="0.2">
      <c r="A4070">
        <v>44646</v>
      </c>
      <c r="B4070" s="86">
        <v>40912</v>
      </c>
      <c r="C4070" t="s">
        <v>1652</v>
      </c>
      <c r="D4070">
        <v>47</v>
      </c>
      <c r="E4070">
        <v>12723.95</v>
      </c>
      <c r="F4070" t="s">
        <v>1660</v>
      </c>
      <c r="G4070">
        <v>35</v>
      </c>
      <c r="H4070" t="s">
        <v>1688</v>
      </c>
      <c r="I4070" t="s">
        <v>1676</v>
      </c>
      <c r="J4070" t="s">
        <v>1668</v>
      </c>
      <c r="K4070" t="s">
        <v>1694</v>
      </c>
      <c r="L4070" t="s">
        <v>1687</v>
      </c>
      <c r="M4070" s="86">
        <v>40916</v>
      </c>
    </row>
    <row r="4071" spans="1:13" x14ac:dyDescent="0.2">
      <c r="A4071">
        <v>47301</v>
      </c>
      <c r="B4071" s="86">
        <v>40741</v>
      </c>
      <c r="C4071" t="s">
        <v>1652</v>
      </c>
      <c r="D4071">
        <v>6</v>
      </c>
      <c r="E4071">
        <v>460.71</v>
      </c>
      <c r="F4071" t="s">
        <v>1660</v>
      </c>
      <c r="G4071">
        <v>35</v>
      </c>
      <c r="H4071" t="s">
        <v>1661</v>
      </c>
      <c r="I4071" t="s">
        <v>1655</v>
      </c>
      <c r="J4071" t="s">
        <v>1668</v>
      </c>
      <c r="K4071" t="s">
        <v>1694</v>
      </c>
      <c r="L4071" t="s">
        <v>1687</v>
      </c>
      <c r="M4071" s="86">
        <v>40746</v>
      </c>
    </row>
    <row r="4072" spans="1:13" x14ac:dyDescent="0.2">
      <c r="A4072">
        <v>12871</v>
      </c>
      <c r="B4072" s="86">
        <v>40820</v>
      </c>
      <c r="C4072" t="s">
        <v>1666</v>
      </c>
      <c r="D4072">
        <v>46</v>
      </c>
      <c r="E4072">
        <v>459.26</v>
      </c>
      <c r="F4072" t="s">
        <v>1660</v>
      </c>
      <c r="G4072">
        <v>4.68</v>
      </c>
      <c r="H4072" t="s">
        <v>1688</v>
      </c>
      <c r="I4072" t="s">
        <v>1662</v>
      </c>
      <c r="J4072" t="s">
        <v>1668</v>
      </c>
      <c r="K4072" t="s">
        <v>1684</v>
      </c>
      <c r="L4072" t="s">
        <v>1680</v>
      </c>
      <c r="M4072" s="86">
        <v>40822</v>
      </c>
    </row>
    <row r="4073" spans="1:13" x14ac:dyDescent="0.2">
      <c r="A4073">
        <v>10464</v>
      </c>
      <c r="B4073" s="86">
        <v>40035</v>
      </c>
      <c r="C4073" t="s">
        <v>1671</v>
      </c>
      <c r="D4073">
        <v>23</v>
      </c>
      <c r="E4073">
        <v>121.73</v>
      </c>
      <c r="F4073" t="s">
        <v>1660</v>
      </c>
      <c r="G4073">
        <v>6.07</v>
      </c>
      <c r="H4073" t="s">
        <v>1685</v>
      </c>
      <c r="I4073" t="s">
        <v>1655</v>
      </c>
      <c r="J4073" t="s">
        <v>1668</v>
      </c>
      <c r="K4073" t="s">
        <v>1679</v>
      </c>
      <c r="L4073" t="s">
        <v>1658</v>
      </c>
      <c r="M4073" s="86">
        <v>40036</v>
      </c>
    </row>
    <row r="4074" spans="1:13" x14ac:dyDescent="0.2">
      <c r="A4074">
        <v>10466</v>
      </c>
      <c r="B4074" s="86">
        <v>41268</v>
      </c>
      <c r="C4074" t="s">
        <v>1659</v>
      </c>
      <c r="D4074">
        <v>27</v>
      </c>
      <c r="E4074">
        <v>114.86</v>
      </c>
      <c r="F4074" t="s">
        <v>1660</v>
      </c>
      <c r="G4074">
        <v>0.94</v>
      </c>
      <c r="H4074" t="s">
        <v>1681</v>
      </c>
      <c r="I4074" t="s">
        <v>1667</v>
      </c>
      <c r="J4074" t="s">
        <v>1668</v>
      </c>
      <c r="K4074" t="s">
        <v>1669</v>
      </c>
      <c r="L4074" t="s">
        <v>1670</v>
      </c>
      <c r="M4074" s="86">
        <v>41269</v>
      </c>
    </row>
    <row r="4075" spans="1:13" x14ac:dyDescent="0.2">
      <c r="A4075">
        <v>26976</v>
      </c>
      <c r="B4075" s="86">
        <v>40683</v>
      </c>
      <c r="C4075" t="s">
        <v>1666</v>
      </c>
      <c r="D4075">
        <v>28</v>
      </c>
      <c r="E4075">
        <v>1417.21</v>
      </c>
      <c r="F4075" t="s">
        <v>1660</v>
      </c>
      <c r="G4075">
        <v>18.45</v>
      </c>
      <c r="H4075" t="s">
        <v>1681</v>
      </c>
      <c r="I4075" t="s">
        <v>1676</v>
      </c>
      <c r="J4075" t="s">
        <v>1656</v>
      </c>
      <c r="K4075" t="s">
        <v>1657</v>
      </c>
      <c r="L4075" t="s">
        <v>1665</v>
      </c>
      <c r="M4075" s="86">
        <v>40685</v>
      </c>
    </row>
    <row r="4076" spans="1:13" x14ac:dyDescent="0.2">
      <c r="A4076">
        <v>39140</v>
      </c>
      <c r="B4076" s="86">
        <v>40448</v>
      </c>
      <c r="C4076" t="s">
        <v>1652</v>
      </c>
      <c r="D4076">
        <v>26</v>
      </c>
      <c r="E4076">
        <v>2268.91</v>
      </c>
      <c r="F4076" t="s">
        <v>1672</v>
      </c>
      <c r="G4076">
        <v>55.81</v>
      </c>
      <c r="H4076" t="s">
        <v>1685</v>
      </c>
      <c r="I4076" t="s">
        <v>1655</v>
      </c>
      <c r="J4076" t="s">
        <v>1656</v>
      </c>
      <c r="K4076" t="s">
        <v>1701</v>
      </c>
      <c r="L4076" t="s">
        <v>1698</v>
      </c>
      <c r="M4076" s="86">
        <v>40453</v>
      </c>
    </row>
    <row r="4077" spans="1:13" x14ac:dyDescent="0.2">
      <c r="A4077">
        <v>24358</v>
      </c>
      <c r="B4077" s="86">
        <v>39949</v>
      </c>
      <c r="C4077" t="s">
        <v>1671</v>
      </c>
      <c r="D4077">
        <v>27</v>
      </c>
      <c r="E4077">
        <v>7333.45</v>
      </c>
      <c r="F4077" t="s">
        <v>1660</v>
      </c>
      <c r="G4077">
        <v>35</v>
      </c>
      <c r="H4077" t="s">
        <v>1690</v>
      </c>
      <c r="I4077" t="s">
        <v>1662</v>
      </c>
      <c r="J4077" t="s">
        <v>1668</v>
      </c>
      <c r="K4077" t="s">
        <v>1694</v>
      </c>
      <c r="L4077" t="s">
        <v>1687</v>
      </c>
      <c r="M4077" s="86">
        <v>39949</v>
      </c>
    </row>
    <row r="4078" spans="1:13" x14ac:dyDescent="0.2">
      <c r="A4078">
        <v>3331</v>
      </c>
      <c r="B4078" s="86">
        <v>40318</v>
      </c>
      <c r="C4078" t="s">
        <v>1659</v>
      </c>
      <c r="D4078">
        <v>31</v>
      </c>
      <c r="E4078">
        <v>153.28</v>
      </c>
      <c r="F4078" t="s">
        <v>1660</v>
      </c>
      <c r="G4078">
        <v>0.5</v>
      </c>
      <c r="H4078" t="s">
        <v>1688</v>
      </c>
      <c r="I4078" t="s">
        <v>1667</v>
      </c>
      <c r="J4078" t="s">
        <v>1668</v>
      </c>
      <c r="K4078" t="s">
        <v>1697</v>
      </c>
      <c r="L4078" t="s">
        <v>1658</v>
      </c>
      <c r="M4078" s="86">
        <v>40319</v>
      </c>
    </row>
    <row r="4079" spans="1:13" x14ac:dyDescent="0.2">
      <c r="A4079">
        <v>2208</v>
      </c>
      <c r="B4079" s="86">
        <v>40663</v>
      </c>
      <c r="C4079" t="s">
        <v>1666</v>
      </c>
      <c r="D4079">
        <v>7</v>
      </c>
      <c r="E4079">
        <v>82.06</v>
      </c>
      <c r="F4079" t="s">
        <v>1660</v>
      </c>
      <c r="G4079">
        <v>7.19</v>
      </c>
      <c r="H4079" t="s">
        <v>1692</v>
      </c>
      <c r="I4079" t="s">
        <v>1676</v>
      </c>
      <c r="J4079" t="s">
        <v>1668</v>
      </c>
      <c r="K4079" t="s">
        <v>1682</v>
      </c>
      <c r="L4079" t="s">
        <v>1658</v>
      </c>
      <c r="M4079" s="86">
        <v>40665</v>
      </c>
    </row>
    <row r="4080" spans="1:13" x14ac:dyDescent="0.2">
      <c r="A4080">
        <v>5986</v>
      </c>
      <c r="B4080" s="86">
        <v>41020</v>
      </c>
      <c r="C4080" t="s">
        <v>1659</v>
      </c>
      <c r="D4080">
        <v>41</v>
      </c>
      <c r="E4080">
        <v>205.24</v>
      </c>
      <c r="F4080" t="s">
        <v>1660</v>
      </c>
      <c r="G4080">
        <v>4.93</v>
      </c>
      <c r="H4080" t="s">
        <v>1661</v>
      </c>
      <c r="I4080" t="s">
        <v>1662</v>
      </c>
      <c r="J4080" t="s">
        <v>1663</v>
      </c>
      <c r="K4080" t="s">
        <v>1677</v>
      </c>
      <c r="L4080" t="s">
        <v>1680</v>
      </c>
      <c r="M4080" s="86">
        <v>41021</v>
      </c>
    </row>
    <row r="4081" spans="1:13" x14ac:dyDescent="0.2">
      <c r="A4081">
        <v>8450</v>
      </c>
      <c r="B4081" s="86">
        <v>41012</v>
      </c>
      <c r="C4081" t="s">
        <v>1666</v>
      </c>
      <c r="D4081">
        <v>22</v>
      </c>
      <c r="E4081">
        <v>41.39</v>
      </c>
      <c r="F4081" t="s">
        <v>1660</v>
      </c>
      <c r="G4081">
        <v>1.49</v>
      </c>
      <c r="H4081" t="s">
        <v>1688</v>
      </c>
      <c r="I4081" t="s">
        <v>1676</v>
      </c>
      <c r="J4081" t="s">
        <v>1668</v>
      </c>
      <c r="K4081" t="s">
        <v>1682</v>
      </c>
      <c r="L4081" t="s">
        <v>1658</v>
      </c>
      <c r="M4081" s="86">
        <v>41013</v>
      </c>
    </row>
    <row r="4082" spans="1:13" x14ac:dyDescent="0.2">
      <c r="A4082">
        <v>42754</v>
      </c>
      <c r="B4082" s="86">
        <v>40414</v>
      </c>
      <c r="C4082" t="s">
        <v>1671</v>
      </c>
      <c r="D4082">
        <v>31</v>
      </c>
      <c r="E4082">
        <v>341.71</v>
      </c>
      <c r="F4082" t="s">
        <v>1660</v>
      </c>
      <c r="G4082">
        <v>5.14</v>
      </c>
      <c r="H4082" t="s">
        <v>1689</v>
      </c>
      <c r="I4082" t="s">
        <v>1667</v>
      </c>
      <c r="J4082" t="s">
        <v>1668</v>
      </c>
      <c r="K4082" t="s">
        <v>1682</v>
      </c>
      <c r="L4082" t="s">
        <v>1658</v>
      </c>
      <c r="M4082" s="86">
        <v>40415</v>
      </c>
    </row>
    <row r="4083" spans="1:13" x14ac:dyDescent="0.2">
      <c r="A4083">
        <v>41059</v>
      </c>
      <c r="B4083" s="86">
        <v>40435</v>
      </c>
      <c r="C4083" t="s">
        <v>1675</v>
      </c>
      <c r="D4083">
        <v>21</v>
      </c>
      <c r="E4083">
        <v>128.86000000000001</v>
      </c>
      <c r="F4083" t="s">
        <v>1653</v>
      </c>
      <c r="G4083">
        <v>1.2</v>
      </c>
      <c r="H4083" t="s">
        <v>1661</v>
      </c>
      <c r="I4083" t="s">
        <v>1667</v>
      </c>
      <c r="J4083" t="s">
        <v>1668</v>
      </c>
      <c r="K4083" t="s">
        <v>1669</v>
      </c>
      <c r="L4083" t="s">
        <v>1670</v>
      </c>
      <c r="M4083" s="86">
        <v>40437</v>
      </c>
    </row>
    <row r="4084" spans="1:13" x14ac:dyDescent="0.2">
      <c r="A4084">
        <v>33666</v>
      </c>
      <c r="B4084" s="86">
        <v>41106</v>
      </c>
      <c r="C4084" t="s">
        <v>1666</v>
      </c>
      <c r="D4084">
        <v>17</v>
      </c>
      <c r="E4084">
        <v>3801.27</v>
      </c>
      <c r="F4084" t="s">
        <v>1660</v>
      </c>
      <c r="G4084">
        <v>69</v>
      </c>
      <c r="H4084" t="s">
        <v>1683</v>
      </c>
      <c r="I4084" t="s">
        <v>1676</v>
      </c>
      <c r="J4084" t="s">
        <v>1656</v>
      </c>
      <c r="K4084" t="s">
        <v>1691</v>
      </c>
      <c r="L4084" t="s">
        <v>1687</v>
      </c>
      <c r="M4084" s="86">
        <v>41108</v>
      </c>
    </row>
    <row r="4085" spans="1:13" x14ac:dyDescent="0.2">
      <c r="A4085">
        <v>50656</v>
      </c>
      <c r="B4085" s="86">
        <v>40111</v>
      </c>
      <c r="C4085" t="s">
        <v>1671</v>
      </c>
      <c r="D4085">
        <v>39</v>
      </c>
      <c r="E4085">
        <v>485.97</v>
      </c>
      <c r="F4085" t="s">
        <v>1660</v>
      </c>
      <c r="G4085">
        <v>5.16</v>
      </c>
      <c r="H4085" t="s">
        <v>1654</v>
      </c>
      <c r="I4085" t="s">
        <v>1655</v>
      </c>
      <c r="J4085" t="s">
        <v>1656</v>
      </c>
      <c r="K4085" t="s">
        <v>1657</v>
      </c>
      <c r="L4085" t="s">
        <v>1658</v>
      </c>
      <c r="M4085" s="86">
        <v>40111</v>
      </c>
    </row>
    <row r="4086" spans="1:13" x14ac:dyDescent="0.2">
      <c r="A4086">
        <v>11137</v>
      </c>
      <c r="B4086" s="86">
        <v>41242</v>
      </c>
      <c r="C4086" t="s">
        <v>1659</v>
      </c>
      <c r="D4086">
        <v>48</v>
      </c>
      <c r="E4086">
        <v>5188.8599999999997</v>
      </c>
      <c r="F4086" t="s">
        <v>1660</v>
      </c>
      <c r="G4086">
        <v>8.64</v>
      </c>
      <c r="H4086" t="s">
        <v>1678</v>
      </c>
      <c r="I4086" t="s">
        <v>1662</v>
      </c>
      <c r="J4086" t="s">
        <v>1668</v>
      </c>
      <c r="K4086" t="s">
        <v>1694</v>
      </c>
      <c r="L4086" t="s">
        <v>1658</v>
      </c>
      <c r="M4086" s="86">
        <v>41243</v>
      </c>
    </row>
    <row r="4087" spans="1:13" x14ac:dyDescent="0.2">
      <c r="A4087">
        <v>37891</v>
      </c>
      <c r="B4087" s="86">
        <v>40836</v>
      </c>
      <c r="C4087" t="s">
        <v>1659</v>
      </c>
      <c r="D4087">
        <v>33</v>
      </c>
      <c r="E4087">
        <v>5154.009</v>
      </c>
      <c r="F4087" t="s">
        <v>1660</v>
      </c>
      <c r="G4087">
        <v>13.99</v>
      </c>
      <c r="H4087" t="s">
        <v>1661</v>
      </c>
      <c r="I4087" t="s">
        <v>1662</v>
      </c>
      <c r="J4087" t="s">
        <v>1663</v>
      </c>
      <c r="K4087" t="s">
        <v>1664</v>
      </c>
      <c r="L4087" t="s">
        <v>1665</v>
      </c>
      <c r="M4087" s="86">
        <v>40838</v>
      </c>
    </row>
    <row r="4088" spans="1:13" x14ac:dyDescent="0.2">
      <c r="A4088">
        <v>46884</v>
      </c>
      <c r="B4088" s="86">
        <v>39830</v>
      </c>
      <c r="C4088" t="s">
        <v>1675</v>
      </c>
      <c r="D4088">
        <v>3</v>
      </c>
      <c r="E4088">
        <v>337.33949999999999</v>
      </c>
      <c r="F4088" t="s">
        <v>1660</v>
      </c>
      <c r="G4088">
        <v>2.5</v>
      </c>
      <c r="H4088" t="s">
        <v>1688</v>
      </c>
      <c r="I4088" t="s">
        <v>1667</v>
      </c>
      <c r="J4088" t="s">
        <v>1663</v>
      </c>
      <c r="K4088" t="s">
        <v>1664</v>
      </c>
      <c r="L4088" t="s">
        <v>1658</v>
      </c>
      <c r="M4088" s="86">
        <v>39832</v>
      </c>
    </row>
    <row r="4089" spans="1:13" x14ac:dyDescent="0.2">
      <c r="A4089">
        <v>5445</v>
      </c>
      <c r="B4089" s="86">
        <v>40384</v>
      </c>
      <c r="C4089" t="s">
        <v>1652</v>
      </c>
      <c r="D4089">
        <v>9</v>
      </c>
      <c r="E4089">
        <v>46.48</v>
      </c>
      <c r="F4089" t="s">
        <v>1660</v>
      </c>
      <c r="G4089">
        <v>1.93</v>
      </c>
      <c r="H4089" t="s">
        <v>1661</v>
      </c>
      <c r="I4089" t="s">
        <v>1676</v>
      </c>
      <c r="J4089" t="s">
        <v>1668</v>
      </c>
      <c r="K4089" t="s">
        <v>1669</v>
      </c>
      <c r="L4089" t="s">
        <v>1670</v>
      </c>
      <c r="M4089" s="86">
        <v>40391</v>
      </c>
    </row>
    <row r="4090" spans="1:13" x14ac:dyDescent="0.2">
      <c r="A4090">
        <v>53025</v>
      </c>
      <c r="B4090" s="86">
        <v>40254</v>
      </c>
      <c r="C4090" t="s">
        <v>1671</v>
      </c>
      <c r="D4090">
        <v>32</v>
      </c>
      <c r="E4090">
        <v>195.57</v>
      </c>
      <c r="F4090" t="s">
        <v>1660</v>
      </c>
      <c r="G4090">
        <v>7.5</v>
      </c>
      <c r="H4090" t="s">
        <v>1692</v>
      </c>
      <c r="I4090" t="s">
        <v>1655</v>
      </c>
      <c r="J4090" t="s">
        <v>1668</v>
      </c>
      <c r="K4090" t="s">
        <v>1679</v>
      </c>
      <c r="L4090" t="s">
        <v>1658</v>
      </c>
      <c r="M4090" s="86">
        <v>40255</v>
      </c>
    </row>
    <row r="4091" spans="1:13" x14ac:dyDescent="0.2">
      <c r="A4091">
        <v>49472</v>
      </c>
      <c r="B4091" s="86">
        <v>40375</v>
      </c>
      <c r="C4091" t="s">
        <v>1652</v>
      </c>
      <c r="D4091">
        <v>15</v>
      </c>
      <c r="E4091">
        <v>144.13999999999999</v>
      </c>
      <c r="F4091" t="s">
        <v>1660</v>
      </c>
      <c r="G4091">
        <v>1.99</v>
      </c>
      <c r="H4091" t="s">
        <v>1692</v>
      </c>
      <c r="I4091" t="s">
        <v>1662</v>
      </c>
      <c r="J4091" t="s">
        <v>1663</v>
      </c>
      <c r="K4091" t="s">
        <v>1677</v>
      </c>
      <c r="L4091" t="s">
        <v>1680</v>
      </c>
      <c r="M4091" s="86">
        <v>40380</v>
      </c>
    </row>
    <row r="4092" spans="1:13" x14ac:dyDescent="0.2">
      <c r="A4092">
        <v>35841</v>
      </c>
      <c r="B4092" s="86">
        <v>40671</v>
      </c>
      <c r="C4092" t="s">
        <v>1675</v>
      </c>
      <c r="D4092">
        <v>23</v>
      </c>
      <c r="E4092">
        <v>230.41</v>
      </c>
      <c r="F4092" t="s">
        <v>1660</v>
      </c>
      <c r="G4092">
        <v>1.39</v>
      </c>
      <c r="H4092" t="s">
        <v>1683</v>
      </c>
      <c r="I4092" t="s">
        <v>1662</v>
      </c>
      <c r="J4092" t="s">
        <v>1668</v>
      </c>
      <c r="K4092" t="s">
        <v>1696</v>
      </c>
      <c r="L4092" t="s">
        <v>1658</v>
      </c>
      <c r="M4092" s="86">
        <v>40672</v>
      </c>
    </row>
    <row r="4093" spans="1:13" x14ac:dyDescent="0.2">
      <c r="A4093">
        <v>21890</v>
      </c>
      <c r="B4093" s="86">
        <v>40567</v>
      </c>
      <c r="C4093" t="s">
        <v>1666</v>
      </c>
      <c r="D4093">
        <v>44</v>
      </c>
      <c r="E4093">
        <v>495.5</v>
      </c>
      <c r="F4093" t="s">
        <v>1660</v>
      </c>
      <c r="G4093">
        <v>6.97</v>
      </c>
      <c r="H4093" t="s">
        <v>1681</v>
      </c>
      <c r="I4093" t="s">
        <v>1662</v>
      </c>
      <c r="J4093" t="s">
        <v>1668</v>
      </c>
      <c r="K4093" t="s">
        <v>1696</v>
      </c>
      <c r="L4093" t="s">
        <v>1658</v>
      </c>
      <c r="M4093" s="86">
        <v>40569</v>
      </c>
    </row>
    <row r="4094" spans="1:13" x14ac:dyDescent="0.2">
      <c r="A4094">
        <v>21383</v>
      </c>
      <c r="B4094" s="86">
        <v>39843</v>
      </c>
      <c r="C4094" t="s">
        <v>1652</v>
      </c>
      <c r="D4094">
        <v>31</v>
      </c>
      <c r="E4094">
        <v>16066.85</v>
      </c>
      <c r="F4094" t="s">
        <v>1660</v>
      </c>
      <c r="G4094">
        <v>24.49</v>
      </c>
      <c r="H4094" t="s">
        <v>1678</v>
      </c>
      <c r="I4094" t="s">
        <v>1655</v>
      </c>
      <c r="J4094" t="s">
        <v>1663</v>
      </c>
      <c r="K4094" t="s">
        <v>1695</v>
      </c>
      <c r="L4094" t="s">
        <v>1687</v>
      </c>
      <c r="M4094" s="86">
        <v>39848</v>
      </c>
    </row>
    <row r="4095" spans="1:13" x14ac:dyDescent="0.2">
      <c r="A4095">
        <v>43044</v>
      </c>
      <c r="B4095" s="86">
        <v>40103</v>
      </c>
      <c r="C4095" t="s">
        <v>1675</v>
      </c>
      <c r="D4095">
        <v>23</v>
      </c>
      <c r="E4095">
        <v>103.5</v>
      </c>
      <c r="F4095" t="s">
        <v>1660</v>
      </c>
      <c r="G4095">
        <v>5.41</v>
      </c>
      <c r="H4095" t="s">
        <v>1685</v>
      </c>
      <c r="I4095" t="s">
        <v>1676</v>
      </c>
      <c r="J4095" t="s">
        <v>1668</v>
      </c>
      <c r="K4095" t="s">
        <v>1682</v>
      </c>
      <c r="L4095" t="s">
        <v>1658</v>
      </c>
      <c r="M4095" s="86">
        <v>40105</v>
      </c>
    </row>
    <row r="4096" spans="1:13" x14ac:dyDescent="0.2">
      <c r="A4096">
        <v>56387</v>
      </c>
      <c r="B4096" s="86">
        <v>40683</v>
      </c>
      <c r="C4096" t="s">
        <v>1675</v>
      </c>
      <c r="D4096">
        <v>9</v>
      </c>
      <c r="E4096">
        <v>67.459999999999994</v>
      </c>
      <c r="F4096" t="s">
        <v>1660</v>
      </c>
      <c r="G4096">
        <v>10.050000000000001</v>
      </c>
      <c r="H4096" t="s">
        <v>1688</v>
      </c>
      <c r="I4096" t="s">
        <v>1662</v>
      </c>
      <c r="J4096" t="s">
        <v>1668</v>
      </c>
      <c r="K4096" t="s">
        <v>1679</v>
      </c>
      <c r="L4096" t="s">
        <v>1658</v>
      </c>
      <c r="M4096" s="86">
        <v>40685</v>
      </c>
    </row>
    <row r="4097" spans="1:13" x14ac:dyDescent="0.2">
      <c r="A4097">
        <v>3650</v>
      </c>
      <c r="B4097" s="86">
        <v>41056</v>
      </c>
      <c r="C4097" t="s">
        <v>1666</v>
      </c>
      <c r="D4097">
        <v>36</v>
      </c>
      <c r="E4097">
        <v>139.94999999999999</v>
      </c>
      <c r="F4097" t="s">
        <v>1653</v>
      </c>
      <c r="G4097">
        <v>5.47</v>
      </c>
      <c r="H4097" t="s">
        <v>1688</v>
      </c>
      <c r="I4097" t="s">
        <v>1676</v>
      </c>
      <c r="J4097" t="s">
        <v>1668</v>
      </c>
      <c r="K4097" t="s">
        <v>1682</v>
      </c>
      <c r="L4097" t="s">
        <v>1658</v>
      </c>
      <c r="M4097" s="86">
        <v>41058</v>
      </c>
    </row>
    <row r="4098" spans="1:13" x14ac:dyDescent="0.2">
      <c r="A4098">
        <v>45959</v>
      </c>
      <c r="B4098" s="86">
        <v>40153</v>
      </c>
      <c r="C4098" t="s">
        <v>1675</v>
      </c>
      <c r="D4098">
        <v>35</v>
      </c>
      <c r="E4098">
        <v>1822.13</v>
      </c>
      <c r="F4098" t="s">
        <v>1660</v>
      </c>
      <c r="G4098">
        <v>19.989999999999998</v>
      </c>
      <c r="H4098" t="s">
        <v>1688</v>
      </c>
      <c r="I4098" t="s">
        <v>1667</v>
      </c>
      <c r="J4098" t="s">
        <v>1663</v>
      </c>
      <c r="K4098" t="s">
        <v>1677</v>
      </c>
      <c r="L4098" t="s">
        <v>1658</v>
      </c>
      <c r="M4098" s="86">
        <v>40155</v>
      </c>
    </row>
    <row r="4099" spans="1:13" x14ac:dyDescent="0.2">
      <c r="A4099">
        <v>33763</v>
      </c>
      <c r="B4099" s="86">
        <v>40444</v>
      </c>
      <c r="C4099" t="s">
        <v>1666</v>
      </c>
      <c r="D4099">
        <v>23</v>
      </c>
      <c r="E4099">
        <v>10791.38</v>
      </c>
      <c r="F4099" t="s">
        <v>1660</v>
      </c>
      <c r="G4099">
        <v>24.49</v>
      </c>
      <c r="H4099" t="s">
        <v>1689</v>
      </c>
      <c r="I4099" t="s">
        <v>1667</v>
      </c>
      <c r="J4099" t="s">
        <v>1663</v>
      </c>
      <c r="K4099" t="s">
        <v>1686</v>
      </c>
      <c r="L4099" t="s">
        <v>1687</v>
      </c>
      <c r="M4099" s="86">
        <v>40446</v>
      </c>
    </row>
    <row r="4100" spans="1:13" x14ac:dyDescent="0.2">
      <c r="A4100">
        <v>48034</v>
      </c>
      <c r="B4100" s="86">
        <v>40008</v>
      </c>
      <c r="C4100" t="s">
        <v>1666</v>
      </c>
      <c r="D4100">
        <v>12</v>
      </c>
      <c r="E4100">
        <v>2340.5039999999999</v>
      </c>
      <c r="F4100" t="s">
        <v>1672</v>
      </c>
      <c r="G4100">
        <v>59.24</v>
      </c>
      <c r="H4100" t="s">
        <v>1661</v>
      </c>
      <c r="I4100" t="s">
        <v>1676</v>
      </c>
      <c r="J4100" t="s">
        <v>1656</v>
      </c>
      <c r="K4100" t="s">
        <v>1691</v>
      </c>
      <c r="L4100" t="s">
        <v>1698</v>
      </c>
      <c r="M4100" s="86">
        <v>40008</v>
      </c>
    </row>
    <row r="4101" spans="1:13" x14ac:dyDescent="0.2">
      <c r="A4101">
        <v>23170</v>
      </c>
      <c r="B4101" s="86">
        <v>39954</v>
      </c>
      <c r="C4101" t="s">
        <v>1666</v>
      </c>
      <c r="D4101">
        <v>20</v>
      </c>
      <c r="E4101">
        <v>4252.8900000000003</v>
      </c>
      <c r="F4101" t="s">
        <v>1653</v>
      </c>
      <c r="G4101">
        <v>18.059999999999999</v>
      </c>
      <c r="H4101" t="s">
        <v>1685</v>
      </c>
      <c r="I4101" t="s">
        <v>1655</v>
      </c>
      <c r="J4101" t="s">
        <v>1656</v>
      </c>
      <c r="K4101" t="s">
        <v>1673</v>
      </c>
      <c r="L4101" t="s">
        <v>1687</v>
      </c>
      <c r="M4101" s="86">
        <v>39956</v>
      </c>
    </row>
    <row r="4102" spans="1:13" x14ac:dyDescent="0.2">
      <c r="A4102">
        <v>34434</v>
      </c>
      <c r="B4102" s="86">
        <v>40672</v>
      </c>
      <c r="C4102" t="s">
        <v>1666</v>
      </c>
      <c r="D4102">
        <v>16</v>
      </c>
      <c r="E4102">
        <v>32.35</v>
      </c>
      <c r="F4102" t="s">
        <v>1660</v>
      </c>
      <c r="G4102">
        <v>4.79</v>
      </c>
      <c r="H4102" t="s">
        <v>1654</v>
      </c>
      <c r="I4102" t="s">
        <v>1662</v>
      </c>
      <c r="J4102" t="s">
        <v>1668</v>
      </c>
      <c r="K4102" t="s">
        <v>1682</v>
      </c>
      <c r="L4102" t="s">
        <v>1658</v>
      </c>
      <c r="M4102" s="86">
        <v>40673</v>
      </c>
    </row>
    <row r="4103" spans="1:13" x14ac:dyDescent="0.2">
      <c r="A4103">
        <v>21063</v>
      </c>
      <c r="B4103" s="86">
        <v>40648</v>
      </c>
      <c r="C4103" t="s">
        <v>1652</v>
      </c>
      <c r="D4103">
        <v>49</v>
      </c>
      <c r="E4103">
        <v>377.02</v>
      </c>
      <c r="F4103" t="s">
        <v>1660</v>
      </c>
      <c r="G4103">
        <v>2.35</v>
      </c>
      <c r="H4103" t="s">
        <v>1690</v>
      </c>
      <c r="I4103" t="s">
        <v>1655</v>
      </c>
      <c r="J4103" t="s">
        <v>1668</v>
      </c>
      <c r="K4103" t="s">
        <v>1669</v>
      </c>
      <c r="L4103" t="s">
        <v>1670</v>
      </c>
      <c r="M4103" s="86">
        <v>40652</v>
      </c>
    </row>
    <row r="4104" spans="1:13" x14ac:dyDescent="0.2">
      <c r="A4104">
        <v>26976</v>
      </c>
      <c r="B4104" s="86">
        <v>40683</v>
      </c>
      <c r="C4104" t="s">
        <v>1666</v>
      </c>
      <c r="D4104">
        <v>44</v>
      </c>
      <c r="E4104">
        <v>729.75</v>
      </c>
      <c r="F4104" t="s">
        <v>1660</v>
      </c>
      <c r="G4104">
        <v>1.39</v>
      </c>
      <c r="H4104" t="s">
        <v>1681</v>
      </c>
      <c r="I4104" t="s">
        <v>1676</v>
      </c>
      <c r="J4104" t="s">
        <v>1668</v>
      </c>
      <c r="K4104" t="s">
        <v>1696</v>
      </c>
      <c r="L4104" t="s">
        <v>1658</v>
      </c>
      <c r="M4104" s="86">
        <v>40684</v>
      </c>
    </row>
    <row r="4105" spans="1:13" x14ac:dyDescent="0.2">
      <c r="A4105">
        <v>21538</v>
      </c>
      <c r="B4105" s="86">
        <v>40021</v>
      </c>
      <c r="C4105" t="s">
        <v>1675</v>
      </c>
      <c r="D4105">
        <v>31</v>
      </c>
      <c r="E4105">
        <v>87.32</v>
      </c>
      <c r="F4105" t="s">
        <v>1660</v>
      </c>
      <c r="G4105">
        <v>0.96</v>
      </c>
      <c r="H4105" t="s">
        <v>1692</v>
      </c>
      <c r="I4105" t="s">
        <v>1662</v>
      </c>
      <c r="J4105" t="s">
        <v>1668</v>
      </c>
      <c r="K4105" t="s">
        <v>1669</v>
      </c>
      <c r="L4105" t="s">
        <v>1670</v>
      </c>
      <c r="M4105" s="86">
        <v>40023</v>
      </c>
    </row>
    <row r="4106" spans="1:13" x14ac:dyDescent="0.2">
      <c r="A4106">
        <v>32001</v>
      </c>
      <c r="B4106" s="86">
        <v>40844</v>
      </c>
      <c r="C4106" t="s">
        <v>1652</v>
      </c>
      <c r="D4106">
        <v>22</v>
      </c>
      <c r="E4106">
        <v>494.84</v>
      </c>
      <c r="F4106" t="s">
        <v>1660</v>
      </c>
      <c r="G4106">
        <v>3.63</v>
      </c>
      <c r="H4106" t="s">
        <v>1683</v>
      </c>
      <c r="I4106" t="s">
        <v>1662</v>
      </c>
      <c r="J4106" t="s">
        <v>1656</v>
      </c>
      <c r="K4106" t="s">
        <v>1657</v>
      </c>
      <c r="L4106" t="s">
        <v>1680</v>
      </c>
      <c r="M4106" s="86">
        <v>40849</v>
      </c>
    </row>
    <row r="4107" spans="1:13" x14ac:dyDescent="0.2">
      <c r="A4107">
        <v>38789</v>
      </c>
      <c r="B4107" s="86">
        <v>40496</v>
      </c>
      <c r="C4107" t="s">
        <v>1659</v>
      </c>
      <c r="D4107">
        <v>4</v>
      </c>
      <c r="E4107">
        <v>115.17</v>
      </c>
      <c r="F4107" t="s">
        <v>1672</v>
      </c>
      <c r="G4107">
        <v>15.68</v>
      </c>
      <c r="H4107" t="s">
        <v>1683</v>
      </c>
      <c r="I4107" t="s">
        <v>1662</v>
      </c>
      <c r="J4107" t="s">
        <v>1656</v>
      </c>
      <c r="K4107" t="s">
        <v>1657</v>
      </c>
      <c r="L4107" t="s">
        <v>1674</v>
      </c>
      <c r="M4107" s="86">
        <v>40497</v>
      </c>
    </row>
    <row r="4108" spans="1:13" x14ac:dyDescent="0.2">
      <c r="A4108">
        <v>31170</v>
      </c>
      <c r="B4108" s="86">
        <v>40935</v>
      </c>
      <c r="C4108" t="s">
        <v>1675</v>
      </c>
      <c r="D4108">
        <v>32</v>
      </c>
      <c r="E4108">
        <v>320.57</v>
      </c>
      <c r="F4108" t="s">
        <v>1660</v>
      </c>
      <c r="G4108">
        <v>1.99</v>
      </c>
      <c r="H4108" t="s">
        <v>1688</v>
      </c>
      <c r="I4108" t="s">
        <v>1667</v>
      </c>
      <c r="J4108" t="s">
        <v>1663</v>
      </c>
      <c r="K4108" t="s">
        <v>1677</v>
      </c>
      <c r="L4108" t="s">
        <v>1680</v>
      </c>
      <c r="M4108" s="86">
        <v>40937</v>
      </c>
    </row>
    <row r="4109" spans="1:13" x14ac:dyDescent="0.2">
      <c r="A4109">
        <v>35046</v>
      </c>
      <c r="B4109" s="86">
        <v>40383</v>
      </c>
      <c r="C4109" t="s">
        <v>1675</v>
      </c>
      <c r="D4109">
        <v>21</v>
      </c>
      <c r="E4109">
        <v>151.86000000000001</v>
      </c>
      <c r="F4109" t="s">
        <v>1653</v>
      </c>
      <c r="G4109">
        <v>6.05</v>
      </c>
      <c r="H4109" t="s">
        <v>1685</v>
      </c>
      <c r="I4109" t="s">
        <v>1667</v>
      </c>
      <c r="J4109" t="s">
        <v>1668</v>
      </c>
      <c r="K4109" t="s">
        <v>1682</v>
      </c>
      <c r="L4109" t="s">
        <v>1658</v>
      </c>
      <c r="M4109" s="86">
        <v>40383</v>
      </c>
    </row>
    <row r="4110" spans="1:13" x14ac:dyDescent="0.2">
      <c r="A4110">
        <v>9954</v>
      </c>
      <c r="B4110" s="86">
        <v>39983</v>
      </c>
      <c r="C4110" t="s">
        <v>1666</v>
      </c>
      <c r="D4110">
        <v>39</v>
      </c>
      <c r="E4110">
        <v>203.6</v>
      </c>
      <c r="F4110" t="s">
        <v>1660</v>
      </c>
      <c r="G4110">
        <v>7.44</v>
      </c>
      <c r="H4110" t="s">
        <v>1690</v>
      </c>
      <c r="I4110" t="s">
        <v>1667</v>
      </c>
      <c r="J4110" t="s">
        <v>1668</v>
      </c>
      <c r="K4110" t="s">
        <v>1679</v>
      </c>
      <c r="L4110" t="s">
        <v>1658</v>
      </c>
      <c r="M4110" s="86">
        <v>39985</v>
      </c>
    </row>
    <row r="4111" spans="1:13" x14ac:dyDescent="0.2">
      <c r="A4111">
        <v>41345</v>
      </c>
      <c r="B4111" s="86">
        <v>40941</v>
      </c>
      <c r="C4111" t="s">
        <v>1675</v>
      </c>
      <c r="D4111">
        <v>36</v>
      </c>
      <c r="E4111">
        <v>66.41</v>
      </c>
      <c r="F4111" t="s">
        <v>1660</v>
      </c>
      <c r="G4111">
        <v>0.79</v>
      </c>
      <c r="H4111" t="s">
        <v>1661</v>
      </c>
      <c r="I4111" t="s">
        <v>1676</v>
      </c>
      <c r="J4111" t="s">
        <v>1668</v>
      </c>
      <c r="K4111" t="s">
        <v>1700</v>
      </c>
      <c r="L4111" t="s">
        <v>1670</v>
      </c>
      <c r="M4111" s="86">
        <v>40941</v>
      </c>
    </row>
    <row r="4112" spans="1:13" x14ac:dyDescent="0.2">
      <c r="A4112">
        <v>3300</v>
      </c>
      <c r="B4112" s="86">
        <v>40738</v>
      </c>
      <c r="C4112" t="s">
        <v>1652</v>
      </c>
      <c r="D4112">
        <v>6</v>
      </c>
      <c r="E4112">
        <v>92.02</v>
      </c>
      <c r="F4112" t="s">
        <v>1660</v>
      </c>
      <c r="G4112">
        <v>4</v>
      </c>
      <c r="H4112" t="s">
        <v>1681</v>
      </c>
      <c r="I4112" t="s">
        <v>1676</v>
      </c>
      <c r="J4112" t="s">
        <v>1663</v>
      </c>
      <c r="K4112" t="s">
        <v>1677</v>
      </c>
      <c r="L4112" t="s">
        <v>1658</v>
      </c>
      <c r="M4112" s="86">
        <v>40743</v>
      </c>
    </row>
    <row r="4113" spans="1:13" x14ac:dyDescent="0.2">
      <c r="A4113">
        <v>5408</v>
      </c>
      <c r="B4113" s="86">
        <v>41110</v>
      </c>
      <c r="C4113" t="s">
        <v>1652</v>
      </c>
      <c r="D4113">
        <v>11</v>
      </c>
      <c r="E4113">
        <v>2392.23</v>
      </c>
      <c r="F4113" t="s">
        <v>1660</v>
      </c>
      <c r="G4113">
        <v>21.21</v>
      </c>
      <c r="H4113" t="s">
        <v>1681</v>
      </c>
      <c r="I4113" t="s">
        <v>1662</v>
      </c>
      <c r="J4113" t="s">
        <v>1656</v>
      </c>
      <c r="K4113" t="s">
        <v>1657</v>
      </c>
      <c r="L4113" t="s">
        <v>1687</v>
      </c>
      <c r="M4113" s="86">
        <v>41119</v>
      </c>
    </row>
    <row r="4114" spans="1:13" x14ac:dyDescent="0.2">
      <c r="A4114">
        <v>57922</v>
      </c>
      <c r="B4114" s="86">
        <v>40582</v>
      </c>
      <c r="C4114" t="s">
        <v>1671</v>
      </c>
      <c r="D4114">
        <v>50</v>
      </c>
      <c r="E4114">
        <v>343.26</v>
      </c>
      <c r="F4114" t="s">
        <v>1660</v>
      </c>
      <c r="G4114">
        <v>8.3699999999999992</v>
      </c>
      <c r="H4114" t="s">
        <v>1690</v>
      </c>
      <c r="I4114" t="s">
        <v>1667</v>
      </c>
      <c r="J4114" t="s">
        <v>1668</v>
      </c>
      <c r="K4114" t="s">
        <v>1684</v>
      </c>
      <c r="L4114" t="s">
        <v>1680</v>
      </c>
      <c r="M4114" s="86">
        <v>40582</v>
      </c>
    </row>
    <row r="4115" spans="1:13" x14ac:dyDescent="0.2">
      <c r="A4115">
        <v>46656</v>
      </c>
      <c r="B4115" s="86">
        <v>40010</v>
      </c>
      <c r="C4115" t="s">
        <v>1659</v>
      </c>
      <c r="D4115">
        <v>27</v>
      </c>
      <c r="E4115">
        <v>636.70000000000005</v>
      </c>
      <c r="F4115" t="s">
        <v>1660</v>
      </c>
      <c r="G4115">
        <v>12.98</v>
      </c>
      <c r="H4115" t="s">
        <v>1690</v>
      </c>
      <c r="I4115" t="s">
        <v>1667</v>
      </c>
      <c r="J4115" t="s">
        <v>1668</v>
      </c>
      <c r="K4115" t="s">
        <v>1682</v>
      </c>
      <c r="L4115" t="s">
        <v>1658</v>
      </c>
      <c r="M4115" s="86">
        <v>40011</v>
      </c>
    </row>
    <row r="4116" spans="1:13" x14ac:dyDescent="0.2">
      <c r="A4116">
        <v>3589</v>
      </c>
      <c r="B4116" s="86">
        <v>39958</v>
      </c>
      <c r="C4116" t="s">
        <v>1659</v>
      </c>
      <c r="D4116">
        <v>23</v>
      </c>
      <c r="E4116">
        <v>72.930000000000007</v>
      </c>
      <c r="F4116" t="s">
        <v>1660</v>
      </c>
      <c r="G4116">
        <v>0.49</v>
      </c>
      <c r="H4116" t="s">
        <v>1692</v>
      </c>
      <c r="I4116" t="s">
        <v>1676</v>
      </c>
      <c r="J4116" t="s">
        <v>1668</v>
      </c>
      <c r="K4116" t="s">
        <v>1697</v>
      </c>
      <c r="L4116" t="s">
        <v>1658</v>
      </c>
      <c r="M4116" s="86">
        <v>39960</v>
      </c>
    </row>
    <row r="4117" spans="1:13" x14ac:dyDescent="0.2">
      <c r="A4117">
        <v>7105</v>
      </c>
      <c r="B4117" s="86">
        <v>40350</v>
      </c>
      <c r="C4117" t="s">
        <v>1652</v>
      </c>
      <c r="D4117">
        <v>17</v>
      </c>
      <c r="E4117">
        <v>77.19</v>
      </c>
      <c r="F4117" t="s">
        <v>1660</v>
      </c>
      <c r="G4117">
        <v>6.89</v>
      </c>
      <c r="H4117" t="s">
        <v>1688</v>
      </c>
      <c r="I4117" t="s">
        <v>1667</v>
      </c>
      <c r="J4117" t="s">
        <v>1668</v>
      </c>
      <c r="K4117" t="s">
        <v>1702</v>
      </c>
      <c r="L4117" t="s">
        <v>1658</v>
      </c>
      <c r="M4117" s="86">
        <v>40357</v>
      </c>
    </row>
    <row r="4118" spans="1:13" x14ac:dyDescent="0.2">
      <c r="A4118">
        <v>31616</v>
      </c>
      <c r="B4118" s="86">
        <v>40418</v>
      </c>
      <c r="C4118" t="s">
        <v>1671</v>
      </c>
      <c r="D4118">
        <v>45</v>
      </c>
      <c r="E4118">
        <v>182.7</v>
      </c>
      <c r="F4118" t="s">
        <v>1660</v>
      </c>
      <c r="G4118">
        <v>5.41</v>
      </c>
      <c r="H4118" t="s">
        <v>1683</v>
      </c>
      <c r="I4118" t="s">
        <v>1655</v>
      </c>
      <c r="J4118" t="s">
        <v>1668</v>
      </c>
      <c r="K4118" t="s">
        <v>1682</v>
      </c>
      <c r="L4118" t="s">
        <v>1658</v>
      </c>
      <c r="M4118" s="86">
        <v>40419</v>
      </c>
    </row>
    <row r="4119" spans="1:13" x14ac:dyDescent="0.2">
      <c r="A4119">
        <v>16194</v>
      </c>
      <c r="B4119" s="86">
        <v>40458</v>
      </c>
      <c r="C4119" t="s">
        <v>1666</v>
      </c>
      <c r="D4119">
        <v>24</v>
      </c>
      <c r="E4119">
        <v>2435.5135</v>
      </c>
      <c r="F4119" t="s">
        <v>1660</v>
      </c>
      <c r="G4119">
        <v>4.2</v>
      </c>
      <c r="H4119" t="s">
        <v>1692</v>
      </c>
      <c r="I4119" t="s">
        <v>1662</v>
      </c>
      <c r="J4119" t="s">
        <v>1663</v>
      </c>
      <c r="K4119" t="s">
        <v>1664</v>
      </c>
      <c r="L4119" t="s">
        <v>1658</v>
      </c>
      <c r="M4119" s="86">
        <v>40460</v>
      </c>
    </row>
    <row r="4120" spans="1:13" x14ac:dyDescent="0.2">
      <c r="A4120">
        <v>24069</v>
      </c>
      <c r="B4120" s="86">
        <v>40375</v>
      </c>
      <c r="C4120" t="s">
        <v>1652</v>
      </c>
      <c r="D4120">
        <v>21</v>
      </c>
      <c r="E4120">
        <v>7981.2</v>
      </c>
      <c r="F4120" t="s">
        <v>1672</v>
      </c>
      <c r="G4120">
        <v>85.63</v>
      </c>
      <c r="H4120" t="s">
        <v>1683</v>
      </c>
      <c r="I4120" t="s">
        <v>1676</v>
      </c>
      <c r="J4120" t="s">
        <v>1656</v>
      </c>
      <c r="K4120" t="s">
        <v>1691</v>
      </c>
      <c r="L4120" t="s">
        <v>1698</v>
      </c>
      <c r="M4120" s="86">
        <v>40382</v>
      </c>
    </row>
    <row r="4121" spans="1:13" x14ac:dyDescent="0.2">
      <c r="A4121">
        <v>56995</v>
      </c>
      <c r="B4121" s="86">
        <v>40101</v>
      </c>
      <c r="C4121" t="s">
        <v>1675</v>
      </c>
      <c r="D4121">
        <v>27</v>
      </c>
      <c r="E4121">
        <v>157.57</v>
      </c>
      <c r="F4121" t="s">
        <v>1653</v>
      </c>
      <c r="G4121">
        <v>5.01</v>
      </c>
      <c r="H4121" t="s">
        <v>1661</v>
      </c>
      <c r="I4121" t="s">
        <v>1667</v>
      </c>
      <c r="J4121" t="s">
        <v>1668</v>
      </c>
      <c r="K4121" t="s">
        <v>1682</v>
      </c>
      <c r="L4121" t="s">
        <v>1658</v>
      </c>
      <c r="M4121" s="86">
        <v>40103</v>
      </c>
    </row>
    <row r="4122" spans="1:13" x14ac:dyDescent="0.2">
      <c r="A4122">
        <v>29090</v>
      </c>
      <c r="B4122" s="86">
        <v>40924</v>
      </c>
      <c r="C4122" t="s">
        <v>1675</v>
      </c>
      <c r="D4122">
        <v>24</v>
      </c>
      <c r="E4122">
        <v>99.1</v>
      </c>
      <c r="F4122" t="s">
        <v>1660</v>
      </c>
      <c r="G4122">
        <v>0.99</v>
      </c>
      <c r="H4122" t="s">
        <v>1681</v>
      </c>
      <c r="I4122" t="s">
        <v>1655</v>
      </c>
      <c r="J4122" t="s">
        <v>1668</v>
      </c>
      <c r="K4122" t="s">
        <v>1697</v>
      </c>
      <c r="L4122" t="s">
        <v>1658</v>
      </c>
      <c r="M4122" s="86">
        <v>40925</v>
      </c>
    </row>
    <row r="4123" spans="1:13" x14ac:dyDescent="0.2">
      <c r="A4123">
        <v>56006</v>
      </c>
      <c r="B4123" s="86">
        <v>40817</v>
      </c>
      <c r="C4123" t="s">
        <v>1671</v>
      </c>
      <c r="D4123">
        <v>20</v>
      </c>
      <c r="E4123">
        <v>1429.088</v>
      </c>
      <c r="F4123" t="s">
        <v>1660</v>
      </c>
      <c r="G4123">
        <v>1.25</v>
      </c>
      <c r="H4123" t="s">
        <v>1654</v>
      </c>
      <c r="I4123" t="s">
        <v>1662</v>
      </c>
      <c r="J4123" t="s">
        <v>1663</v>
      </c>
      <c r="K4123" t="s">
        <v>1664</v>
      </c>
      <c r="L4123" t="s">
        <v>1680</v>
      </c>
      <c r="M4123" s="86">
        <v>40819</v>
      </c>
    </row>
    <row r="4124" spans="1:13" x14ac:dyDescent="0.2">
      <c r="A4124">
        <v>51842</v>
      </c>
      <c r="B4124" s="86">
        <v>40875</v>
      </c>
      <c r="C4124" t="s">
        <v>1652</v>
      </c>
      <c r="D4124">
        <v>4</v>
      </c>
      <c r="E4124">
        <v>431.11</v>
      </c>
      <c r="F4124" t="s">
        <v>1660</v>
      </c>
      <c r="G4124">
        <v>35</v>
      </c>
      <c r="H4124" t="s">
        <v>1685</v>
      </c>
      <c r="I4124" t="s">
        <v>1667</v>
      </c>
      <c r="J4124" t="s">
        <v>1668</v>
      </c>
      <c r="K4124" t="s">
        <v>1694</v>
      </c>
      <c r="L4124" t="s">
        <v>1687</v>
      </c>
      <c r="M4124" s="86">
        <v>40879</v>
      </c>
    </row>
    <row r="4125" spans="1:13" x14ac:dyDescent="0.2">
      <c r="A4125">
        <v>54467</v>
      </c>
      <c r="B4125" s="86">
        <v>40469</v>
      </c>
      <c r="C4125" t="s">
        <v>1652</v>
      </c>
      <c r="D4125">
        <v>37</v>
      </c>
      <c r="E4125">
        <v>436.67</v>
      </c>
      <c r="F4125" t="s">
        <v>1660</v>
      </c>
      <c r="G4125">
        <v>5.72</v>
      </c>
      <c r="H4125" t="s">
        <v>1654</v>
      </c>
      <c r="I4125" t="s">
        <v>1662</v>
      </c>
      <c r="J4125" t="s">
        <v>1668</v>
      </c>
      <c r="K4125" t="s">
        <v>1696</v>
      </c>
      <c r="L4125" t="s">
        <v>1658</v>
      </c>
      <c r="M4125" s="86">
        <v>40471</v>
      </c>
    </row>
    <row r="4126" spans="1:13" x14ac:dyDescent="0.2">
      <c r="A4126">
        <v>53190</v>
      </c>
      <c r="B4126" s="86">
        <v>40080</v>
      </c>
      <c r="C4126" t="s">
        <v>1675</v>
      </c>
      <c r="D4126">
        <v>9</v>
      </c>
      <c r="E4126">
        <v>477.05399999999997</v>
      </c>
      <c r="F4126" t="s">
        <v>1660</v>
      </c>
      <c r="G4126">
        <v>3.99</v>
      </c>
      <c r="H4126" t="s">
        <v>1654</v>
      </c>
      <c r="I4126" t="s">
        <v>1676</v>
      </c>
      <c r="J4126" t="s">
        <v>1663</v>
      </c>
      <c r="K4126" t="s">
        <v>1664</v>
      </c>
      <c r="L4126" t="s">
        <v>1658</v>
      </c>
      <c r="M4126" s="86">
        <v>40081</v>
      </c>
    </row>
    <row r="4127" spans="1:13" x14ac:dyDescent="0.2">
      <c r="A4127">
        <v>30853</v>
      </c>
      <c r="B4127" s="86">
        <v>40751</v>
      </c>
      <c r="C4127" t="s">
        <v>1675</v>
      </c>
      <c r="D4127">
        <v>16</v>
      </c>
      <c r="E4127">
        <v>41.52</v>
      </c>
      <c r="F4127" t="s">
        <v>1660</v>
      </c>
      <c r="G4127">
        <v>7.09</v>
      </c>
      <c r="H4127" t="s">
        <v>1690</v>
      </c>
      <c r="I4127" t="s">
        <v>1662</v>
      </c>
      <c r="J4127" t="s">
        <v>1668</v>
      </c>
      <c r="K4127" t="s">
        <v>1679</v>
      </c>
      <c r="L4127" t="s">
        <v>1670</v>
      </c>
      <c r="M4127" s="86">
        <v>40754</v>
      </c>
    </row>
    <row r="4128" spans="1:13" x14ac:dyDescent="0.2">
      <c r="A4128">
        <v>31238</v>
      </c>
      <c r="B4128" s="86">
        <v>40412</v>
      </c>
      <c r="C4128" t="s">
        <v>1675</v>
      </c>
      <c r="D4128">
        <v>21</v>
      </c>
      <c r="E4128">
        <v>7512.03</v>
      </c>
      <c r="F4128" t="s">
        <v>1653</v>
      </c>
      <c r="G4128">
        <v>19.989999999999998</v>
      </c>
      <c r="H4128" t="s">
        <v>1661</v>
      </c>
      <c r="I4128" t="s">
        <v>1667</v>
      </c>
      <c r="J4128" t="s">
        <v>1668</v>
      </c>
      <c r="K4128" t="s">
        <v>1702</v>
      </c>
      <c r="L4128" t="s">
        <v>1658</v>
      </c>
      <c r="M4128" s="86">
        <v>40414</v>
      </c>
    </row>
    <row r="4129" spans="1:13" x14ac:dyDescent="0.2">
      <c r="A4129">
        <v>20263</v>
      </c>
      <c r="B4129" s="86">
        <v>40131</v>
      </c>
      <c r="C4129" t="s">
        <v>1675</v>
      </c>
      <c r="D4129">
        <v>33</v>
      </c>
      <c r="E4129">
        <v>553.5625</v>
      </c>
      <c r="F4129" t="s">
        <v>1660</v>
      </c>
      <c r="G4129">
        <v>1.25</v>
      </c>
      <c r="H4129" t="s">
        <v>1678</v>
      </c>
      <c r="I4129" t="s">
        <v>1662</v>
      </c>
      <c r="J4129" t="s">
        <v>1663</v>
      </c>
      <c r="K4129" t="s">
        <v>1664</v>
      </c>
      <c r="L4129" t="s">
        <v>1680</v>
      </c>
      <c r="M4129" s="86">
        <v>40133</v>
      </c>
    </row>
    <row r="4130" spans="1:13" x14ac:dyDescent="0.2">
      <c r="A4130">
        <v>22695</v>
      </c>
      <c r="B4130" s="86">
        <v>39997</v>
      </c>
      <c r="C4130" t="s">
        <v>1652</v>
      </c>
      <c r="D4130">
        <v>44</v>
      </c>
      <c r="E4130">
        <v>444.52</v>
      </c>
      <c r="F4130" t="s">
        <v>1660</v>
      </c>
      <c r="G4130">
        <v>2.06</v>
      </c>
      <c r="H4130" t="s">
        <v>1689</v>
      </c>
      <c r="I4130" t="s">
        <v>1655</v>
      </c>
      <c r="J4130" t="s">
        <v>1668</v>
      </c>
      <c r="K4130" t="s">
        <v>1679</v>
      </c>
      <c r="L4130" t="s">
        <v>1670</v>
      </c>
      <c r="M4130" s="86">
        <v>40002</v>
      </c>
    </row>
    <row r="4131" spans="1:13" x14ac:dyDescent="0.2">
      <c r="A4131">
        <v>1604</v>
      </c>
      <c r="B4131" s="86">
        <v>40375</v>
      </c>
      <c r="C4131" t="s">
        <v>1652</v>
      </c>
      <c r="D4131">
        <v>47</v>
      </c>
      <c r="E4131">
        <v>622.82000000000005</v>
      </c>
      <c r="F4131" t="s">
        <v>1660</v>
      </c>
      <c r="G4131">
        <v>4.9800000000000004</v>
      </c>
      <c r="H4131" t="s">
        <v>1688</v>
      </c>
      <c r="I4131" t="s">
        <v>1655</v>
      </c>
      <c r="J4131" t="s">
        <v>1656</v>
      </c>
      <c r="K4131" t="s">
        <v>1657</v>
      </c>
      <c r="L4131" t="s">
        <v>1680</v>
      </c>
      <c r="M4131" s="86">
        <v>40375</v>
      </c>
    </row>
    <row r="4132" spans="1:13" x14ac:dyDescent="0.2">
      <c r="A4132">
        <v>14274</v>
      </c>
      <c r="B4132" s="86">
        <v>39819</v>
      </c>
      <c r="C4132" t="s">
        <v>1666</v>
      </c>
      <c r="D4132">
        <v>23</v>
      </c>
      <c r="E4132">
        <v>3674.08</v>
      </c>
      <c r="F4132" t="s">
        <v>1672</v>
      </c>
      <c r="G4132">
        <v>30</v>
      </c>
      <c r="H4132" t="s">
        <v>1688</v>
      </c>
      <c r="I4132" t="s">
        <v>1655</v>
      </c>
      <c r="J4132" t="s">
        <v>1656</v>
      </c>
      <c r="K4132" t="s">
        <v>1673</v>
      </c>
      <c r="L4132" t="s">
        <v>1674</v>
      </c>
      <c r="M4132" s="86">
        <v>39821</v>
      </c>
    </row>
    <row r="4133" spans="1:13" x14ac:dyDescent="0.2">
      <c r="A4133">
        <v>19205</v>
      </c>
      <c r="B4133" s="86">
        <v>40385</v>
      </c>
      <c r="C4133" t="s">
        <v>1675</v>
      </c>
      <c r="D4133">
        <v>47</v>
      </c>
      <c r="E4133">
        <v>1291.3499999999999</v>
      </c>
      <c r="F4133" t="s">
        <v>1660</v>
      </c>
      <c r="G4133">
        <v>5.86</v>
      </c>
      <c r="H4133" t="s">
        <v>1661</v>
      </c>
      <c r="I4133" t="s">
        <v>1662</v>
      </c>
      <c r="J4133" t="s">
        <v>1668</v>
      </c>
      <c r="K4133" t="s">
        <v>1679</v>
      </c>
      <c r="L4133" t="s">
        <v>1658</v>
      </c>
      <c r="M4133" s="86">
        <v>40386</v>
      </c>
    </row>
    <row r="4134" spans="1:13" x14ac:dyDescent="0.2">
      <c r="A4134">
        <v>55431</v>
      </c>
      <c r="B4134" s="86">
        <v>41068</v>
      </c>
      <c r="C4134" t="s">
        <v>1666</v>
      </c>
      <c r="D4134">
        <v>39</v>
      </c>
      <c r="E4134">
        <v>61.94</v>
      </c>
      <c r="F4134" t="s">
        <v>1660</v>
      </c>
      <c r="G4134">
        <v>1.29</v>
      </c>
      <c r="H4134" t="s">
        <v>1654</v>
      </c>
      <c r="I4134" t="s">
        <v>1667</v>
      </c>
      <c r="J4134" t="s">
        <v>1668</v>
      </c>
      <c r="K4134" t="s">
        <v>1669</v>
      </c>
      <c r="L4134" t="s">
        <v>1670</v>
      </c>
      <c r="M4134" s="86">
        <v>41069</v>
      </c>
    </row>
    <row r="4135" spans="1:13" x14ac:dyDescent="0.2">
      <c r="A4135">
        <v>28324</v>
      </c>
      <c r="B4135" s="86">
        <v>40762</v>
      </c>
      <c r="C4135" t="s">
        <v>1659</v>
      </c>
      <c r="D4135">
        <v>48</v>
      </c>
      <c r="E4135">
        <v>385.99</v>
      </c>
      <c r="F4135" t="s">
        <v>1660</v>
      </c>
      <c r="G4135">
        <v>3.5</v>
      </c>
      <c r="H4135" t="s">
        <v>1661</v>
      </c>
      <c r="I4135" t="s">
        <v>1662</v>
      </c>
      <c r="J4135" t="s">
        <v>1668</v>
      </c>
      <c r="K4135" t="s">
        <v>1702</v>
      </c>
      <c r="L4135" t="s">
        <v>1658</v>
      </c>
      <c r="M4135" s="86">
        <v>40764</v>
      </c>
    </row>
    <row r="4136" spans="1:13" x14ac:dyDescent="0.2">
      <c r="A4136">
        <v>16518</v>
      </c>
      <c r="B4136" s="86">
        <v>41181</v>
      </c>
      <c r="C4136" t="s">
        <v>1671</v>
      </c>
      <c r="D4136">
        <v>4</v>
      </c>
      <c r="E4136">
        <v>80.290000000000006</v>
      </c>
      <c r="F4136" t="s">
        <v>1660</v>
      </c>
      <c r="G4136">
        <v>5.21</v>
      </c>
      <c r="H4136" t="s">
        <v>1685</v>
      </c>
      <c r="I4136" t="s">
        <v>1667</v>
      </c>
      <c r="J4136" t="s">
        <v>1668</v>
      </c>
      <c r="K4136" t="s">
        <v>1679</v>
      </c>
      <c r="L4136" t="s">
        <v>1658</v>
      </c>
      <c r="M4136" s="86">
        <v>41182</v>
      </c>
    </row>
    <row r="4137" spans="1:13" x14ac:dyDescent="0.2">
      <c r="A4137">
        <v>37349</v>
      </c>
      <c r="B4137" s="86">
        <v>40224</v>
      </c>
      <c r="C4137" t="s">
        <v>1671</v>
      </c>
      <c r="D4137">
        <v>8</v>
      </c>
      <c r="E4137">
        <v>631.73</v>
      </c>
      <c r="F4137" t="s">
        <v>1653</v>
      </c>
      <c r="G4137">
        <v>19.989999999999998</v>
      </c>
      <c r="H4137" t="s">
        <v>1661</v>
      </c>
      <c r="I4137" t="s">
        <v>1667</v>
      </c>
      <c r="J4137" t="s">
        <v>1656</v>
      </c>
      <c r="K4137" t="s">
        <v>1657</v>
      </c>
      <c r="L4137" t="s">
        <v>1658</v>
      </c>
      <c r="M4137" s="86">
        <v>40226</v>
      </c>
    </row>
    <row r="4138" spans="1:13" x14ac:dyDescent="0.2">
      <c r="A4138">
        <v>4935</v>
      </c>
      <c r="B4138" s="86">
        <v>40322</v>
      </c>
      <c r="C4138" t="s">
        <v>1666</v>
      </c>
      <c r="D4138">
        <v>30</v>
      </c>
      <c r="E4138">
        <v>106.64</v>
      </c>
      <c r="F4138" t="s">
        <v>1660</v>
      </c>
      <c r="G4138">
        <v>1.32</v>
      </c>
      <c r="H4138" t="s">
        <v>1661</v>
      </c>
      <c r="I4138" t="s">
        <v>1667</v>
      </c>
      <c r="J4138" t="s">
        <v>1668</v>
      </c>
      <c r="K4138" t="s">
        <v>1684</v>
      </c>
      <c r="L4138" t="s">
        <v>1670</v>
      </c>
      <c r="M4138" s="86">
        <v>40325</v>
      </c>
    </row>
    <row r="4139" spans="1:13" x14ac:dyDescent="0.2">
      <c r="A4139">
        <v>6885</v>
      </c>
      <c r="B4139" s="86">
        <v>41079</v>
      </c>
      <c r="C4139" t="s">
        <v>1652</v>
      </c>
      <c r="D4139">
        <v>4</v>
      </c>
      <c r="E4139">
        <v>481.27</v>
      </c>
      <c r="F4139" t="s">
        <v>1672</v>
      </c>
      <c r="G4139">
        <v>30</v>
      </c>
      <c r="H4139" t="s">
        <v>1692</v>
      </c>
      <c r="I4139" t="s">
        <v>1667</v>
      </c>
      <c r="J4139" t="s">
        <v>1656</v>
      </c>
      <c r="K4139" t="s">
        <v>1673</v>
      </c>
      <c r="L4139" t="s">
        <v>1674</v>
      </c>
      <c r="M4139" s="86">
        <v>41081</v>
      </c>
    </row>
    <row r="4140" spans="1:13" x14ac:dyDescent="0.2">
      <c r="A4140">
        <v>59297</v>
      </c>
      <c r="B4140" s="86">
        <v>40156</v>
      </c>
      <c r="C4140" t="s">
        <v>1675</v>
      </c>
      <c r="D4140">
        <v>13</v>
      </c>
      <c r="E4140">
        <v>1582.47</v>
      </c>
      <c r="F4140" t="s">
        <v>1672</v>
      </c>
      <c r="G4140">
        <v>56.14</v>
      </c>
      <c r="H4140" t="s">
        <v>1685</v>
      </c>
      <c r="I4140" t="s">
        <v>1655</v>
      </c>
      <c r="J4140" t="s">
        <v>1663</v>
      </c>
      <c r="K4140" t="s">
        <v>1695</v>
      </c>
      <c r="L4140" t="s">
        <v>1698</v>
      </c>
      <c r="M4140" s="86">
        <v>40158</v>
      </c>
    </row>
    <row r="4141" spans="1:13" x14ac:dyDescent="0.2">
      <c r="A4141">
        <v>58343</v>
      </c>
      <c r="B4141" s="86">
        <v>39822</v>
      </c>
      <c r="C4141" t="s">
        <v>1666</v>
      </c>
      <c r="D4141">
        <v>39</v>
      </c>
      <c r="E4141">
        <v>121.87</v>
      </c>
      <c r="F4141" t="s">
        <v>1660</v>
      </c>
      <c r="G4141">
        <v>1.35</v>
      </c>
      <c r="H4141" t="s">
        <v>1683</v>
      </c>
      <c r="I4141" t="s">
        <v>1667</v>
      </c>
      <c r="J4141" t="s">
        <v>1668</v>
      </c>
      <c r="K4141" t="s">
        <v>1700</v>
      </c>
      <c r="L4141" t="s">
        <v>1670</v>
      </c>
      <c r="M4141" s="86">
        <v>39824</v>
      </c>
    </row>
    <row r="4142" spans="1:13" x14ac:dyDescent="0.2">
      <c r="A4142">
        <v>20480</v>
      </c>
      <c r="B4142" s="86">
        <v>39842</v>
      </c>
      <c r="C4142" t="s">
        <v>1675</v>
      </c>
      <c r="D4142">
        <v>4</v>
      </c>
      <c r="E4142">
        <v>1042.6300000000001</v>
      </c>
      <c r="F4142" t="s">
        <v>1672</v>
      </c>
      <c r="G4142">
        <v>60.2</v>
      </c>
      <c r="H4142" t="s">
        <v>1661</v>
      </c>
      <c r="I4142" t="s">
        <v>1667</v>
      </c>
      <c r="J4142" t="s">
        <v>1656</v>
      </c>
      <c r="K4142" t="s">
        <v>1701</v>
      </c>
      <c r="L4142" t="s">
        <v>1698</v>
      </c>
      <c r="M4142" s="86">
        <v>39844</v>
      </c>
    </row>
    <row r="4143" spans="1:13" x14ac:dyDescent="0.2">
      <c r="A4143">
        <v>20961</v>
      </c>
      <c r="B4143" s="86">
        <v>40192</v>
      </c>
      <c r="C4143" t="s">
        <v>1666</v>
      </c>
      <c r="D4143">
        <v>34</v>
      </c>
      <c r="E4143">
        <v>6607.92</v>
      </c>
      <c r="F4143" t="s">
        <v>1660</v>
      </c>
      <c r="G4143">
        <v>24.49</v>
      </c>
      <c r="H4143" t="s">
        <v>1654</v>
      </c>
      <c r="I4143" t="s">
        <v>1667</v>
      </c>
      <c r="J4143" t="s">
        <v>1663</v>
      </c>
      <c r="K4143" t="s">
        <v>1686</v>
      </c>
      <c r="L4143" t="s">
        <v>1687</v>
      </c>
      <c r="M4143" s="86">
        <v>40194</v>
      </c>
    </row>
    <row r="4144" spans="1:13" x14ac:dyDescent="0.2">
      <c r="A4144">
        <v>16160</v>
      </c>
      <c r="B4144" s="86">
        <v>40747</v>
      </c>
      <c r="C4144" t="s">
        <v>1671</v>
      </c>
      <c r="D4144">
        <v>50</v>
      </c>
      <c r="E4144">
        <v>514.86</v>
      </c>
      <c r="F4144" t="s">
        <v>1660</v>
      </c>
      <c r="G4144">
        <v>4.5</v>
      </c>
      <c r="H4144" t="s">
        <v>1661</v>
      </c>
      <c r="I4144" t="s">
        <v>1676</v>
      </c>
      <c r="J4144" t="s">
        <v>1668</v>
      </c>
      <c r="K4144" t="s">
        <v>1702</v>
      </c>
      <c r="L4144" t="s">
        <v>1658</v>
      </c>
      <c r="M4144" s="86">
        <v>40748</v>
      </c>
    </row>
    <row r="4145" spans="1:13" x14ac:dyDescent="0.2">
      <c r="A4145">
        <v>42887</v>
      </c>
      <c r="B4145" s="86">
        <v>41070</v>
      </c>
      <c r="C4145" t="s">
        <v>1675</v>
      </c>
      <c r="D4145">
        <v>11</v>
      </c>
      <c r="E4145">
        <v>234.76</v>
      </c>
      <c r="F4145" t="s">
        <v>1660</v>
      </c>
      <c r="G4145">
        <v>8.99</v>
      </c>
      <c r="H4145" t="s">
        <v>1690</v>
      </c>
      <c r="I4145" t="s">
        <v>1655</v>
      </c>
      <c r="J4145" t="s">
        <v>1668</v>
      </c>
      <c r="K4145" t="s">
        <v>1669</v>
      </c>
      <c r="L4145" t="s">
        <v>1680</v>
      </c>
      <c r="M4145" s="86">
        <v>41072</v>
      </c>
    </row>
    <row r="4146" spans="1:13" x14ac:dyDescent="0.2">
      <c r="A4146">
        <v>49927</v>
      </c>
      <c r="B4146" s="86">
        <v>41110</v>
      </c>
      <c r="C4146" t="s">
        <v>1666</v>
      </c>
      <c r="D4146">
        <v>28</v>
      </c>
      <c r="E4146">
        <v>199.52</v>
      </c>
      <c r="F4146" t="s">
        <v>1660</v>
      </c>
      <c r="G4146">
        <v>4</v>
      </c>
      <c r="H4146" t="s">
        <v>1690</v>
      </c>
      <c r="I4146" t="s">
        <v>1676</v>
      </c>
      <c r="J4146" t="s">
        <v>1656</v>
      </c>
      <c r="K4146" t="s">
        <v>1657</v>
      </c>
      <c r="L4146" t="s">
        <v>1670</v>
      </c>
      <c r="M4146" s="86">
        <v>41112</v>
      </c>
    </row>
    <row r="4147" spans="1:13" x14ac:dyDescent="0.2">
      <c r="A4147">
        <v>57217</v>
      </c>
      <c r="B4147" s="86">
        <v>40564</v>
      </c>
      <c r="C4147" t="s">
        <v>1675</v>
      </c>
      <c r="D4147">
        <v>35</v>
      </c>
      <c r="E4147">
        <v>422.25</v>
      </c>
      <c r="F4147" t="s">
        <v>1660</v>
      </c>
      <c r="G4147">
        <v>7.95</v>
      </c>
      <c r="H4147" t="s">
        <v>1683</v>
      </c>
      <c r="I4147" t="s">
        <v>1655</v>
      </c>
      <c r="J4147" t="s">
        <v>1668</v>
      </c>
      <c r="K4147" t="s">
        <v>1669</v>
      </c>
      <c r="L4147" t="s">
        <v>1680</v>
      </c>
      <c r="M4147" s="86">
        <v>40566</v>
      </c>
    </row>
    <row r="4148" spans="1:13" x14ac:dyDescent="0.2">
      <c r="A4148">
        <v>6309</v>
      </c>
      <c r="B4148" s="86">
        <v>40338</v>
      </c>
      <c r="C4148" t="s">
        <v>1675</v>
      </c>
      <c r="D4148">
        <v>10</v>
      </c>
      <c r="E4148">
        <v>29.79</v>
      </c>
      <c r="F4148" t="s">
        <v>1660</v>
      </c>
      <c r="G4148">
        <v>0.99</v>
      </c>
      <c r="H4148" t="s">
        <v>1654</v>
      </c>
      <c r="I4148" t="s">
        <v>1667</v>
      </c>
      <c r="J4148" t="s">
        <v>1668</v>
      </c>
      <c r="K4148" t="s">
        <v>1697</v>
      </c>
      <c r="L4148" t="s">
        <v>1658</v>
      </c>
      <c r="M4148" s="86">
        <v>40339</v>
      </c>
    </row>
    <row r="4149" spans="1:13" x14ac:dyDescent="0.2">
      <c r="A4149">
        <v>22147</v>
      </c>
      <c r="B4149" s="86">
        <v>39829</v>
      </c>
      <c r="C4149" t="s">
        <v>1652</v>
      </c>
      <c r="D4149">
        <v>37</v>
      </c>
      <c r="E4149">
        <v>832.14</v>
      </c>
      <c r="F4149" t="s">
        <v>1660</v>
      </c>
      <c r="G4149">
        <v>8.99</v>
      </c>
      <c r="H4149" t="s">
        <v>1688</v>
      </c>
      <c r="I4149" t="s">
        <v>1667</v>
      </c>
      <c r="J4149" t="s">
        <v>1656</v>
      </c>
      <c r="K4149" t="s">
        <v>1657</v>
      </c>
      <c r="L4149" t="s">
        <v>1680</v>
      </c>
      <c r="M4149" s="86">
        <v>39833</v>
      </c>
    </row>
    <row r="4150" spans="1:13" x14ac:dyDescent="0.2">
      <c r="A4150">
        <v>3141</v>
      </c>
      <c r="B4150" s="86">
        <v>40856</v>
      </c>
      <c r="C4150" t="s">
        <v>1671</v>
      </c>
      <c r="D4150">
        <v>30</v>
      </c>
      <c r="E4150">
        <v>534.96</v>
      </c>
      <c r="F4150" t="s">
        <v>1660</v>
      </c>
      <c r="G4150">
        <v>3.17</v>
      </c>
      <c r="H4150" t="s">
        <v>1683</v>
      </c>
      <c r="I4150" t="s">
        <v>1676</v>
      </c>
      <c r="J4150" t="s">
        <v>1663</v>
      </c>
      <c r="K4150" t="s">
        <v>1677</v>
      </c>
      <c r="L4150" t="s">
        <v>1680</v>
      </c>
      <c r="M4150" s="86">
        <v>40858</v>
      </c>
    </row>
    <row r="4151" spans="1:13" x14ac:dyDescent="0.2">
      <c r="A4151">
        <v>33634</v>
      </c>
      <c r="B4151" s="86">
        <v>40421</v>
      </c>
      <c r="C4151" t="s">
        <v>1666</v>
      </c>
      <c r="D4151">
        <v>40</v>
      </c>
      <c r="E4151">
        <v>271.33999999999997</v>
      </c>
      <c r="F4151" t="s">
        <v>1660</v>
      </c>
      <c r="G4151">
        <v>7.86</v>
      </c>
      <c r="H4151" t="s">
        <v>1685</v>
      </c>
      <c r="I4151" t="s">
        <v>1662</v>
      </c>
      <c r="J4151" t="s">
        <v>1668</v>
      </c>
      <c r="K4151" t="s">
        <v>1679</v>
      </c>
      <c r="L4151" t="s">
        <v>1658</v>
      </c>
      <c r="M4151" s="86">
        <v>40423</v>
      </c>
    </row>
    <row r="4152" spans="1:13" x14ac:dyDescent="0.2">
      <c r="A4152">
        <v>11648</v>
      </c>
      <c r="B4152" s="86">
        <v>40642</v>
      </c>
      <c r="C4152" t="s">
        <v>1652</v>
      </c>
      <c r="D4152">
        <v>33</v>
      </c>
      <c r="E4152">
        <v>570.51</v>
      </c>
      <c r="F4152" t="s">
        <v>1660</v>
      </c>
      <c r="G4152">
        <v>7.04</v>
      </c>
      <c r="H4152" t="s">
        <v>1685</v>
      </c>
      <c r="I4152" t="s">
        <v>1667</v>
      </c>
      <c r="J4152" t="s">
        <v>1668</v>
      </c>
      <c r="K4152" t="s">
        <v>1694</v>
      </c>
      <c r="L4152" t="s">
        <v>1658</v>
      </c>
      <c r="M4152" s="86">
        <v>40642</v>
      </c>
    </row>
    <row r="4153" spans="1:13" x14ac:dyDescent="0.2">
      <c r="A4153">
        <v>29510</v>
      </c>
      <c r="B4153" s="86">
        <v>40648</v>
      </c>
      <c r="C4153" t="s">
        <v>1671</v>
      </c>
      <c r="D4153">
        <v>22</v>
      </c>
      <c r="E4153">
        <v>6123.94</v>
      </c>
      <c r="F4153" t="s">
        <v>1672</v>
      </c>
      <c r="G4153">
        <v>41.91</v>
      </c>
      <c r="H4153" t="s">
        <v>1678</v>
      </c>
      <c r="I4153" t="s">
        <v>1676</v>
      </c>
      <c r="J4153" t="s">
        <v>1656</v>
      </c>
      <c r="K4153" t="s">
        <v>1701</v>
      </c>
      <c r="L4153" t="s">
        <v>1698</v>
      </c>
      <c r="M4153" s="86">
        <v>40650</v>
      </c>
    </row>
    <row r="4154" spans="1:13" x14ac:dyDescent="0.2">
      <c r="A4154">
        <v>10305</v>
      </c>
      <c r="B4154" s="86">
        <v>40001</v>
      </c>
      <c r="C4154" t="s">
        <v>1652</v>
      </c>
      <c r="D4154">
        <v>12</v>
      </c>
      <c r="E4154">
        <v>65.89</v>
      </c>
      <c r="F4154" t="s">
        <v>1660</v>
      </c>
      <c r="G4154">
        <v>2.0299999999999998</v>
      </c>
      <c r="H4154" t="s">
        <v>1681</v>
      </c>
      <c r="I4154" t="s">
        <v>1676</v>
      </c>
      <c r="J4154" t="s">
        <v>1656</v>
      </c>
      <c r="K4154" t="s">
        <v>1657</v>
      </c>
      <c r="L4154" t="s">
        <v>1670</v>
      </c>
      <c r="M4154" s="86">
        <v>40006</v>
      </c>
    </row>
    <row r="4155" spans="1:13" x14ac:dyDescent="0.2">
      <c r="A4155">
        <v>41760</v>
      </c>
      <c r="B4155" s="86">
        <v>40935</v>
      </c>
      <c r="C4155" t="s">
        <v>1652</v>
      </c>
      <c r="D4155">
        <v>7</v>
      </c>
      <c r="E4155">
        <v>685.72050000000002</v>
      </c>
      <c r="F4155" t="s">
        <v>1660</v>
      </c>
      <c r="G4155">
        <v>2.5</v>
      </c>
      <c r="H4155" t="s">
        <v>1685</v>
      </c>
      <c r="I4155" t="s">
        <v>1662</v>
      </c>
      <c r="J4155" t="s">
        <v>1663</v>
      </c>
      <c r="K4155" t="s">
        <v>1664</v>
      </c>
      <c r="L4155" t="s">
        <v>1658</v>
      </c>
      <c r="M4155" s="86">
        <v>40940</v>
      </c>
    </row>
    <row r="4156" spans="1:13" x14ac:dyDescent="0.2">
      <c r="A4156">
        <v>293</v>
      </c>
      <c r="B4156" s="86">
        <v>41183</v>
      </c>
      <c r="C4156" t="s">
        <v>1659</v>
      </c>
      <c r="D4156">
        <v>27</v>
      </c>
      <c r="E4156">
        <v>244.57</v>
      </c>
      <c r="F4156" t="s">
        <v>1660</v>
      </c>
      <c r="G4156">
        <v>2.99</v>
      </c>
      <c r="H4156" t="s">
        <v>1699</v>
      </c>
      <c r="I4156" t="s">
        <v>1655</v>
      </c>
      <c r="J4156" t="s">
        <v>1668</v>
      </c>
      <c r="K4156" t="s">
        <v>1682</v>
      </c>
      <c r="L4156" t="s">
        <v>1658</v>
      </c>
      <c r="M4156" s="86">
        <v>41185</v>
      </c>
    </row>
    <row r="4157" spans="1:13" x14ac:dyDescent="0.2">
      <c r="A4157">
        <v>52645</v>
      </c>
      <c r="B4157" s="86">
        <v>40975</v>
      </c>
      <c r="C4157" t="s">
        <v>1652</v>
      </c>
      <c r="D4157">
        <v>10</v>
      </c>
      <c r="E4157">
        <v>693.02</v>
      </c>
      <c r="F4157" t="s">
        <v>1660</v>
      </c>
      <c r="G4157">
        <v>3.5</v>
      </c>
      <c r="H4157" t="s">
        <v>1661</v>
      </c>
      <c r="I4157" t="s">
        <v>1667</v>
      </c>
      <c r="J4157" t="s">
        <v>1668</v>
      </c>
      <c r="K4157" t="s">
        <v>1702</v>
      </c>
      <c r="L4157" t="s">
        <v>1658</v>
      </c>
      <c r="M4157" s="86">
        <v>40984</v>
      </c>
    </row>
    <row r="4158" spans="1:13" x14ac:dyDescent="0.2">
      <c r="A4158">
        <v>17799</v>
      </c>
      <c r="B4158" s="86">
        <v>41172</v>
      </c>
      <c r="C4158" t="s">
        <v>1675</v>
      </c>
      <c r="D4158">
        <v>8</v>
      </c>
      <c r="E4158">
        <v>149.51</v>
      </c>
      <c r="F4158" t="s">
        <v>1660</v>
      </c>
      <c r="G4158">
        <v>12.39</v>
      </c>
      <c r="H4158" t="s">
        <v>1681</v>
      </c>
      <c r="I4158" t="s">
        <v>1655</v>
      </c>
      <c r="J4158" t="s">
        <v>1656</v>
      </c>
      <c r="K4158" t="s">
        <v>1657</v>
      </c>
      <c r="L4158" t="s">
        <v>1687</v>
      </c>
      <c r="M4158" s="86">
        <v>41174</v>
      </c>
    </row>
    <row r="4159" spans="1:13" x14ac:dyDescent="0.2">
      <c r="A4159">
        <v>14978</v>
      </c>
      <c r="B4159" s="86">
        <v>40325</v>
      </c>
      <c r="C4159" t="s">
        <v>1671</v>
      </c>
      <c r="D4159">
        <v>14</v>
      </c>
      <c r="E4159">
        <v>195.12</v>
      </c>
      <c r="F4159" t="s">
        <v>1660</v>
      </c>
      <c r="G4159">
        <v>4.51</v>
      </c>
      <c r="H4159" t="s">
        <v>1688</v>
      </c>
      <c r="I4159" t="s">
        <v>1667</v>
      </c>
      <c r="J4159" t="s">
        <v>1668</v>
      </c>
      <c r="K4159" t="s">
        <v>1694</v>
      </c>
      <c r="L4159" t="s">
        <v>1658</v>
      </c>
      <c r="M4159" s="86">
        <v>40326</v>
      </c>
    </row>
    <row r="4160" spans="1:13" x14ac:dyDescent="0.2">
      <c r="A4160">
        <v>55875</v>
      </c>
      <c r="B4160" s="86">
        <v>40142</v>
      </c>
      <c r="C4160" t="s">
        <v>1671</v>
      </c>
      <c r="D4160">
        <v>50</v>
      </c>
      <c r="E4160">
        <v>413.86</v>
      </c>
      <c r="F4160" t="s">
        <v>1660</v>
      </c>
      <c r="G4160">
        <v>4</v>
      </c>
      <c r="H4160" t="s">
        <v>1678</v>
      </c>
      <c r="I4160" t="s">
        <v>1662</v>
      </c>
      <c r="J4160" t="s">
        <v>1656</v>
      </c>
      <c r="K4160" t="s">
        <v>1657</v>
      </c>
      <c r="L4160" t="s">
        <v>1670</v>
      </c>
      <c r="M4160" s="86">
        <v>40145</v>
      </c>
    </row>
    <row r="4161" spans="1:13" x14ac:dyDescent="0.2">
      <c r="A4161">
        <v>54371</v>
      </c>
      <c r="B4161" s="86">
        <v>40954</v>
      </c>
      <c r="C4161" t="s">
        <v>1666</v>
      </c>
      <c r="D4161">
        <v>7</v>
      </c>
      <c r="E4161">
        <v>118.63</v>
      </c>
      <c r="F4161" t="s">
        <v>1660</v>
      </c>
      <c r="G4161">
        <v>5.08</v>
      </c>
      <c r="H4161" t="s">
        <v>1690</v>
      </c>
      <c r="I4161" t="s">
        <v>1667</v>
      </c>
      <c r="J4161" t="s">
        <v>1668</v>
      </c>
      <c r="K4161" t="s">
        <v>1682</v>
      </c>
      <c r="L4161" t="s">
        <v>1658</v>
      </c>
      <c r="M4161" s="86">
        <v>40956</v>
      </c>
    </row>
    <row r="4162" spans="1:13" x14ac:dyDescent="0.2">
      <c r="A4162">
        <v>50470</v>
      </c>
      <c r="B4162" s="86">
        <v>40413</v>
      </c>
      <c r="C4162" t="s">
        <v>1652</v>
      </c>
      <c r="D4162">
        <v>38</v>
      </c>
      <c r="E4162">
        <v>827.83</v>
      </c>
      <c r="F4162" t="s">
        <v>1660</v>
      </c>
      <c r="G4162">
        <v>8.99</v>
      </c>
      <c r="H4162" t="s">
        <v>1685</v>
      </c>
      <c r="I4162" t="s">
        <v>1662</v>
      </c>
      <c r="J4162" t="s">
        <v>1668</v>
      </c>
      <c r="K4162" t="s">
        <v>1669</v>
      </c>
      <c r="L4162" t="s">
        <v>1680</v>
      </c>
      <c r="M4162" s="86">
        <v>40418</v>
      </c>
    </row>
    <row r="4163" spans="1:13" x14ac:dyDescent="0.2">
      <c r="A4163">
        <v>10692</v>
      </c>
      <c r="B4163" s="86">
        <v>40020</v>
      </c>
      <c r="C4163" t="s">
        <v>1652</v>
      </c>
      <c r="D4163">
        <v>8</v>
      </c>
      <c r="E4163">
        <v>1313.8109999999999</v>
      </c>
      <c r="F4163" t="s">
        <v>1660</v>
      </c>
      <c r="G4163">
        <v>8.99</v>
      </c>
      <c r="H4163" t="s">
        <v>1654</v>
      </c>
      <c r="I4163" t="s">
        <v>1667</v>
      </c>
      <c r="J4163" t="s">
        <v>1663</v>
      </c>
      <c r="K4163" t="s">
        <v>1664</v>
      </c>
      <c r="L4163" t="s">
        <v>1658</v>
      </c>
      <c r="M4163" s="86">
        <v>40020</v>
      </c>
    </row>
    <row r="4164" spans="1:13" x14ac:dyDescent="0.2">
      <c r="A4164">
        <v>57447</v>
      </c>
      <c r="B4164" s="86">
        <v>40728</v>
      </c>
      <c r="C4164" t="s">
        <v>1666</v>
      </c>
      <c r="D4164">
        <v>8</v>
      </c>
      <c r="E4164">
        <v>258.11</v>
      </c>
      <c r="F4164" t="s">
        <v>1660</v>
      </c>
      <c r="G4164">
        <v>6.5</v>
      </c>
      <c r="H4164" t="s">
        <v>1661</v>
      </c>
      <c r="I4164" t="s">
        <v>1667</v>
      </c>
      <c r="J4164" t="s">
        <v>1663</v>
      </c>
      <c r="K4164" t="s">
        <v>1677</v>
      </c>
      <c r="L4164" t="s">
        <v>1658</v>
      </c>
      <c r="M4164" s="86">
        <v>40731</v>
      </c>
    </row>
    <row r="4165" spans="1:13" x14ac:dyDescent="0.2">
      <c r="A4165">
        <v>51044</v>
      </c>
      <c r="B4165" s="86">
        <v>40926</v>
      </c>
      <c r="C4165" t="s">
        <v>1652</v>
      </c>
      <c r="D4165">
        <v>17</v>
      </c>
      <c r="E4165">
        <v>155.88999999999999</v>
      </c>
      <c r="F4165" t="s">
        <v>1660</v>
      </c>
      <c r="G4165">
        <v>1.39</v>
      </c>
      <c r="H4165" t="s">
        <v>1690</v>
      </c>
      <c r="I4165" t="s">
        <v>1655</v>
      </c>
      <c r="J4165" t="s">
        <v>1668</v>
      </c>
      <c r="K4165" t="s">
        <v>1696</v>
      </c>
      <c r="L4165" t="s">
        <v>1658</v>
      </c>
      <c r="M4165" s="86">
        <v>40926</v>
      </c>
    </row>
    <row r="4166" spans="1:13" x14ac:dyDescent="0.2">
      <c r="A4166">
        <v>55526</v>
      </c>
      <c r="B4166" s="86">
        <v>41092</v>
      </c>
      <c r="C4166" t="s">
        <v>1659</v>
      </c>
      <c r="D4166">
        <v>23</v>
      </c>
      <c r="E4166">
        <v>445.17</v>
      </c>
      <c r="F4166" t="s">
        <v>1660</v>
      </c>
      <c r="G4166">
        <v>9.0299999999999994</v>
      </c>
      <c r="H4166" t="s">
        <v>1661</v>
      </c>
      <c r="I4166" t="s">
        <v>1667</v>
      </c>
      <c r="J4166" t="s">
        <v>1668</v>
      </c>
      <c r="K4166" t="s">
        <v>1679</v>
      </c>
      <c r="L4166" t="s">
        <v>1658</v>
      </c>
      <c r="M4166" s="86">
        <v>41093</v>
      </c>
    </row>
    <row r="4167" spans="1:13" x14ac:dyDescent="0.2">
      <c r="A4167">
        <v>25830</v>
      </c>
      <c r="B4167" s="86">
        <v>40304</v>
      </c>
      <c r="C4167" t="s">
        <v>1652</v>
      </c>
      <c r="D4167">
        <v>5</v>
      </c>
      <c r="E4167">
        <v>25.34</v>
      </c>
      <c r="F4167" t="s">
        <v>1660</v>
      </c>
      <c r="G4167">
        <v>6.89</v>
      </c>
      <c r="H4167" t="s">
        <v>1654</v>
      </c>
      <c r="I4167" t="s">
        <v>1655</v>
      </c>
      <c r="J4167" t="s">
        <v>1668</v>
      </c>
      <c r="K4167" t="s">
        <v>1702</v>
      </c>
      <c r="L4167" t="s">
        <v>1658</v>
      </c>
      <c r="M4167" s="86">
        <v>40304</v>
      </c>
    </row>
    <row r="4168" spans="1:13" x14ac:dyDescent="0.2">
      <c r="A4168">
        <v>6054</v>
      </c>
      <c r="B4168" s="86">
        <v>40794</v>
      </c>
      <c r="C4168" t="s">
        <v>1652</v>
      </c>
      <c r="D4168">
        <v>6</v>
      </c>
      <c r="E4168">
        <v>27.32</v>
      </c>
      <c r="F4168" t="s">
        <v>1653</v>
      </c>
      <c r="G4168">
        <v>5.33</v>
      </c>
      <c r="H4168" t="s">
        <v>1681</v>
      </c>
      <c r="I4168" t="s">
        <v>1667</v>
      </c>
      <c r="J4168" t="s">
        <v>1656</v>
      </c>
      <c r="K4168" t="s">
        <v>1657</v>
      </c>
      <c r="L4168" t="s">
        <v>1658</v>
      </c>
      <c r="M4168" s="86">
        <v>40796</v>
      </c>
    </row>
    <row r="4169" spans="1:13" x14ac:dyDescent="0.2">
      <c r="A4169">
        <v>46151</v>
      </c>
      <c r="B4169" s="86">
        <v>40125</v>
      </c>
      <c r="C4169" t="s">
        <v>1671</v>
      </c>
      <c r="D4169">
        <v>23</v>
      </c>
      <c r="E4169">
        <v>203.91</v>
      </c>
      <c r="F4169" t="s">
        <v>1660</v>
      </c>
      <c r="G4169">
        <v>6.19</v>
      </c>
      <c r="H4169" t="s">
        <v>1654</v>
      </c>
      <c r="I4169" t="s">
        <v>1667</v>
      </c>
      <c r="J4169" t="s">
        <v>1668</v>
      </c>
      <c r="K4169" t="s">
        <v>1682</v>
      </c>
      <c r="L4169" t="s">
        <v>1658</v>
      </c>
      <c r="M4169" s="86">
        <v>40127</v>
      </c>
    </row>
    <row r="4170" spans="1:13" x14ac:dyDescent="0.2">
      <c r="A4170">
        <v>53477</v>
      </c>
      <c r="B4170" s="86">
        <v>41034</v>
      </c>
      <c r="C4170" t="s">
        <v>1659</v>
      </c>
      <c r="D4170">
        <v>36</v>
      </c>
      <c r="E4170">
        <v>1314.65</v>
      </c>
      <c r="F4170" t="s">
        <v>1660</v>
      </c>
      <c r="G4170">
        <v>5.08</v>
      </c>
      <c r="H4170" t="s">
        <v>1690</v>
      </c>
      <c r="I4170" t="s">
        <v>1667</v>
      </c>
      <c r="J4170" t="s">
        <v>1668</v>
      </c>
      <c r="K4170" t="s">
        <v>1679</v>
      </c>
      <c r="L4170" t="s">
        <v>1670</v>
      </c>
      <c r="M4170" s="86">
        <v>41036</v>
      </c>
    </row>
    <row r="4171" spans="1:13" x14ac:dyDescent="0.2">
      <c r="A4171">
        <v>44614</v>
      </c>
      <c r="B4171" s="86">
        <v>40343</v>
      </c>
      <c r="C4171" t="s">
        <v>1652</v>
      </c>
      <c r="D4171">
        <v>18</v>
      </c>
      <c r="E4171">
        <v>55.35</v>
      </c>
      <c r="F4171" t="s">
        <v>1653</v>
      </c>
      <c r="G4171">
        <v>5</v>
      </c>
      <c r="H4171" t="s">
        <v>1661</v>
      </c>
      <c r="I4171" t="s">
        <v>1667</v>
      </c>
      <c r="J4171" t="s">
        <v>1668</v>
      </c>
      <c r="K4171" t="s">
        <v>1702</v>
      </c>
      <c r="L4171" t="s">
        <v>1658</v>
      </c>
      <c r="M4171" s="86">
        <v>40347</v>
      </c>
    </row>
    <row r="4172" spans="1:13" x14ac:dyDescent="0.2">
      <c r="A4172">
        <v>23842</v>
      </c>
      <c r="B4172" s="86">
        <v>40438</v>
      </c>
      <c r="C4172" t="s">
        <v>1652</v>
      </c>
      <c r="D4172">
        <v>20</v>
      </c>
      <c r="E4172">
        <v>127.16</v>
      </c>
      <c r="F4172" t="s">
        <v>1660</v>
      </c>
      <c r="G4172">
        <v>6.92</v>
      </c>
      <c r="H4172" t="s">
        <v>1685</v>
      </c>
      <c r="I4172" t="s">
        <v>1655</v>
      </c>
      <c r="J4172" t="s">
        <v>1668</v>
      </c>
      <c r="K4172" t="s">
        <v>1679</v>
      </c>
      <c r="L4172" t="s">
        <v>1658</v>
      </c>
      <c r="M4172" s="86">
        <v>40445</v>
      </c>
    </row>
    <row r="4173" spans="1:13" x14ac:dyDescent="0.2">
      <c r="A4173">
        <v>57091</v>
      </c>
      <c r="B4173" s="86">
        <v>40847</v>
      </c>
      <c r="C4173" t="s">
        <v>1675</v>
      </c>
      <c r="D4173">
        <v>6</v>
      </c>
      <c r="E4173">
        <v>14.85</v>
      </c>
      <c r="F4173" t="s">
        <v>1653</v>
      </c>
      <c r="G4173">
        <v>1.02</v>
      </c>
      <c r="H4173" t="s">
        <v>1661</v>
      </c>
      <c r="I4173" t="s">
        <v>1676</v>
      </c>
      <c r="J4173" t="s">
        <v>1668</v>
      </c>
      <c r="K4173" t="s">
        <v>1700</v>
      </c>
      <c r="L4173" t="s">
        <v>1670</v>
      </c>
      <c r="M4173" s="86">
        <v>40848</v>
      </c>
    </row>
    <row r="4174" spans="1:13" x14ac:dyDescent="0.2">
      <c r="A4174">
        <v>2657</v>
      </c>
      <c r="B4174" s="86">
        <v>40832</v>
      </c>
      <c r="C4174" t="s">
        <v>1659</v>
      </c>
      <c r="D4174">
        <v>37</v>
      </c>
      <c r="E4174">
        <v>2143.2154999999998</v>
      </c>
      <c r="F4174" t="s">
        <v>1660</v>
      </c>
      <c r="G4174">
        <v>8.99</v>
      </c>
      <c r="H4174" t="s">
        <v>1690</v>
      </c>
      <c r="I4174" t="s">
        <v>1676</v>
      </c>
      <c r="J4174" t="s">
        <v>1663</v>
      </c>
      <c r="K4174" t="s">
        <v>1664</v>
      </c>
      <c r="L4174" t="s">
        <v>1658</v>
      </c>
      <c r="M4174" s="86">
        <v>40833</v>
      </c>
    </row>
    <row r="4175" spans="1:13" x14ac:dyDescent="0.2">
      <c r="A4175">
        <v>55747</v>
      </c>
      <c r="B4175" s="86">
        <v>41245</v>
      </c>
      <c r="C4175" t="s">
        <v>1659</v>
      </c>
      <c r="D4175">
        <v>36</v>
      </c>
      <c r="E4175">
        <v>17560.95</v>
      </c>
      <c r="F4175" t="s">
        <v>1672</v>
      </c>
      <c r="G4175">
        <v>26</v>
      </c>
      <c r="H4175" t="s">
        <v>1661</v>
      </c>
      <c r="I4175" t="s">
        <v>1662</v>
      </c>
      <c r="J4175" t="s">
        <v>1656</v>
      </c>
      <c r="K4175" t="s">
        <v>1673</v>
      </c>
      <c r="L4175" t="s">
        <v>1674</v>
      </c>
      <c r="M4175" s="86">
        <v>41246</v>
      </c>
    </row>
    <row r="4176" spans="1:13" x14ac:dyDescent="0.2">
      <c r="A4176">
        <v>57029</v>
      </c>
      <c r="B4176" s="86">
        <v>40610</v>
      </c>
      <c r="C4176" t="s">
        <v>1671</v>
      </c>
      <c r="D4176">
        <v>4</v>
      </c>
      <c r="E4176">
        <v>23.23</v>
      </c>
      <c r="F4176" t="s">
        <v>1660</v>
      </c>
      <c r="G4176">
        <v>6.72</v>
      </c>
      <c r="H4176" t="s">
        <v>1683</v>
      </c>
      <c r="I4176" t="s">
        <v>1655</v>
      </c>
      <c r="J4176" t="s">
        <v>1668</v>
      </c>
      <c r="K4176" t="s">
        <v>1679</v>
      </c>
      <c r="L4176" t="s">
        <v>1658</v>
      </c>
      <c r="M4176" s="86">
        <v>40611</v>
      </c>
    </row>
    <row r="4177" spans="1:13" x14ac:dyDescent="0.2">
      <c r="A4177">
        <v>43907</v>
      </c>
      <c r="B4177" s="86">
        <v>41108</v>
      </c>
      <c r="C4177" t="s">
        <v>1671</v>
      </c>
      <c r="D4177">
        <v>42</v>
      </c>
      <c r="E4177">
        <v>1392.77</v>
      </c>
      <c r="F4177" t="s">
        <v>1672</v>
      </c>
      <c r="G4177">
        <v>45.51</v>
      </c>
      <c r="H4177" t="s">
        <v>1683</v>
      </c>
      <c r="I4177" t="s">
        <v>1667</v>
      </c>
      <c r="J4177" t="s">
        <v>1656</v>
      </c>
      <c r="K4177" t="s">
        <v>1691</v>
      </c>
      <c r="L4177" t="s">
        <v>1698</v>
      </c>
      <c r="M4177" s="86">
        <v>41110</v>
      </c>
    </row>
    <row r="4178" spans="1:13" x14ac:dyDescent="0.2">
      <c r="A4178">
        <v>19264</v>
      </c>
      <c r="B4178" s="86">
        <v>40815</v>
      </c>
      <c r="C4178" t="s">
        <v>1659</v>
      </c>
      <c r="D4178">
        <v>23</v>
      </c>
      <c r="E4178">
        <v>107.75</v>
      </c>
      <c r="F4178" t="s">
        <v>1660</v>
      </c>
      <c r="G4178">
        <v>1.52</v>
      </c>
      <c r="H4178" t="s">
        <v>1681</v>
      </c>
      <c r="I4178" t="s">
        <v>1655</v>
      </c>
      <c r="J4178" t="s">
        <v>1668</v>
      </c>
      <c r="K4178" t="s">
        <v>1679</v>
      </c>
      <c r="L4178" t="s">
        <v>1670</v>
      </c>
      <c r="M4178" s="86">
        <v>40816</v>
      </c>
    </row>
    <row r="4179" spans="1:13" x14ac:dyDescent="0.2">
      <c r="A4179">
        <v>26627</v>
      </c>
      <c r="B4179" s="86">
        <v>40116</v>
      </c>
      <c r="C4179" t="s">
        <v>1675</v>
      </c>
      <c r="D4179">
        <v>25</v>
      </c>
      <c r="E4179">
        <v>38.369999999999997</v>
      </c>
      <c r="F4179" t="s">
        <v>1660</v>
      </c>
      <c r="G4179">
        <v>1.29</v>
      </c>
      <c r="H4179" t="s">
        <v>1685</v>
      </c>
      <c r="I4179" t="s">
        <v>1676</v>
      </c>
      <c r="J4179" t="s">
        <v>1668</v>
      </c>
      <c r="K4179" t="s">
        <v>1669</v>
      </c>
      <c r="L4179" t="s">
        <v>1670</v>
      </c>
      <c r="M4179" s="86">
        <v>40116</v>
      </c>
    </row>
    <row r="4180" spans="1:13" x14ac:dyDescent="0.2">
      <c r="A4180">
        <v>34151</v>
      </c>
      <c r="B4180" s="86">
        <v>40795</v>
      </c>
      <c r="C4180" t="s">
        <v>1666</v>
      </c>
      <c r="D4180">
        <v>26</v>
      </c>
      <c r="E4180">
        <v>4097.1445000000003</v>
      </c>
      <c r="F4180" t="s">
        <v>1660</v>
      </c>
      <c r="G4180">
        <v>8.99</v>
      </c>
      <c r="H4180" t="s">
        <v>1681</v>
      </c>
      <c r="I4180" t="s">
        <v>1667</v>
      </c>
      <c r="J4180" t="s">
        <v>1663</v>
      </c>
      <c r="K4180" t="s">
        <v>1664</v>
      </c>
      <c r="L4180" t="s">
        <v>1658</v>
      </c>
      <c r="M4180" s="86">
        <v>40796</v>
      </c>
    </row>
    <row r="4181" spans="1:13" x14ac:dyDescent="0.2">
      <c r="A4181">
        <v>10117</v>
      </c>
      <c r="B4181" s="86">
        <v>40498</v>
      </c>
      <c r="C4181" t="s">
        <v>1675</v>
      </c>
      <c r="D4181">
        <v>10</v>
      </c>
      <c r="E4181">
        <v>4588.55</v>
      </c>
      <c r="F4181" t="s">
        <v>1660</v>
      </c>
      <c r="G4181">
        <v>24.49</v>
      </c>
      <c r="H4181" t="s">
        <v>1681</v>
      </c>
      <c r="I4181" t="s">
        <v>1655</v>
      </c>
      <c r="J4181" t="s">
        <v>1663</v>
      </c>
      <c r="K4181" t="s">
        <v>1686</v>
      </c>
      <c r="L4181" t="s">
        <v>1687</v>
      </c>
      <c r="M4181" s="86">
        <v>40500</v>
      </c>
    </row>
    <row r="4182" spans="1:13" x14ac:dyDescent="0.2">
      <c r="A4182">
        <v>28772</v>
      </c>
      <c r="B4182" s="86">
        <v>39850</v>
      </c>
      <c r="C4182" t="s">
        <v>1659</v>
      </c>
      <c r="D4182">
        <v>4</v>
      </c>
      <c r="E4182">
        <v>705.68700000000001</v>
      </c>
      <c r="F4182" t="s">
        <v>1653</v>
      </c>
      <c r="G4182">
        <v>8.99</v>
      </c>
      <c r="H4182" t="s">
        <v>1688</v>
      </c>
      <c r="I4182" t="s">
        <v>1662</v>
      </c>
      <c r="J4182" t="s">
        <v>1663</v>
      </c>
      <c r="K4182" t="s">
        <v>1664</v>
      </c>
      <c r="L4182" t="s">
        <v>1658</v>
      </c>
      <c r="M4182" s="86">
        <v>39852</v>
      </c>
    </row>
    <row r="4183" spans="1:13" x14ac:dyDescent="0.2">
      <c r="A4183">
        <v>32869</v>
      </c>
      <c r="B4183" s="86">
        <v>39899</v>
      </c>
      <c r="C4183" t="s">
        <v>1675</v>
      </c>
      <c r="D4183">
        <v>49</v>
      </c>
      <c r="E4183">
        <v>2470.84</v>
      </c>
      <c r="F4183" t="s">
        <v>1660</v>
      </c>
      <c r="G4183">
        <v>18.45</v>
      </c>
      <c r="H4183" t="s">
        <v>1689</v>
      </c>
      <c r="I4183" t="s">
        <v>1667</v>
      </c>
      <c r="J4183" t="s">
        <v>1656</v>
      </c>
      <c r="K4183" t="s">
        <v>1657</v>
      </c>
      <c r="L4183" t="s">
        <v>1665</v>
      </c>
      <c r="M4183" s="86">
        <v>39900</v>
      </c>
    </row>
    <row r="4184" spans="1:13" x14ac:dyDescent="0.2">
      <c r="A4184">
        <v>14435</v>
      </c>
      <c r="B4184" s="86">
        <v>41244</v>
      </c>
      <c r="C4184" t="s">
        <v>1666</v>
      </c>
      <c r="D4184">
        <v>41</v>
      </c>
      <c r="E4184">
        <v>3731.59</v>
      </c>
      <c r="F4184" t="s">
        <v>1672</v>
      </c>
      <c r="G4184">
        <v>42</v>
      </c>
      <c r="H4184" t="s">
        <v>1683</v>
      </c>
      <c r="I4184" t="s">
        <v>1662</v>
      </c>
      <c r="J4184" t="s">
        <v>1656</v>
      </c>
      <c r="K4184" t="s">
        <v>1673</v>
      </c>
      <c r="L4184" t="s">
        <v>1674</v>
      </c>
      <c r="M4184" s="86">
        <v>41245</v>
      </c>
    </row>
    <row r="4185" spans="1:13" x14ac:dyDescent="0.2">
      <c r="A4185">
        <v>59170</v>
      </c>
      <c r="B4185" s="86">
        <v>39861</v>
      </c>
      <c r="C4185" t="s">
        <v>1659</v>
      </c>
      <c r="D4185">
        <v>5</v>
      </c>
      <c r="E4185">
        <v>8767.6200000000008</v>
      </c>
      <c r="F4185" t="s">
        <v>1660</v>
      </c>
      <c r="G4185">
        <v>13.99</v>
      </c>
      <c r="H4185" t="s">
        <v>1685</v>
      </c>
      <c r="I4185" t="s">
        <v>1655</v>
      </c>
      <c r="J4185" t="s">
        <v>1663</v>
      </c>
      <c r="K4185" t="s">
        <v>1695</v>
      </c>
      <c r="L4185" t="s">
        <v>1665</v>
      </c>
      <c r="M4185" s="86">
        <v>39863</v>
      </c>
    </row>
    <row r="4186" spans="1:13" x14ac:dyDescent="0.2">
      <c r="A4186">
        <v>29411</v>
      </c>
      <c r="B4186" s="86">
        <v>41005</v>
      </c>
      <c r="C4186" t="s">
        <v>1659</v>
      </c>
      <c r="D4186">
        <v>29</v>
      </c>
      <c r="E4186">
        <v>67.87</v>
      </c>
      <c r="F4186" t="s">
        <v>1660</v>
      </c>
      <c r="G4186">
        <v>5</v>
      </c>
      <c r="H4186" t="s">
        <v>1661</v>
      </c>
      <c r="I4186" t="s">
        <v>1667</v>
      </c>
      <c r="J4186" t="s">
        <v>1668</v>
      </c>
      <c r="K4186" t="s">
        <v>1702</v>
      </c>
      <c r="L4186" t="s">
        <v>1658</v>
      </c>
      <c r="M4186" s="86">
        <v>41006</v>
      </c>
    </row>
    <row r="4187" spans="1:13" x14ac:dyDescent="0.2">
      <c r="A4187">
        <v>30626</v>
      </c>
      <c r="B4187" s="86">
        <v>40658</v>
      </c>
      <c r="C4187" t="s">
        <v>1671</v>
      </c>
      <c r="D4187">
        <v>23</v>
      </c>
      <c r="E4187">
        <v>220.82</v>
      </c>
      <c r="F4187" t="s">
        <v>1653</v>
      </c>
      <c r="G4187">
        <v>1.0900000000000001</v>
      </c>
      <c r="H4187" t="s">
        <v>1693</v>
      </c>
      <c r="I4187" t="s">
        <v>1667</v>
      </c>
      <c r="J4187" t="s">
        <v>1668</v>
      </c>
      <c r="K4187" t="s">
        <v>1669</v>
      </c>
      <c r="L4187" t="s">
        <v>1670</v>
      </c>
      <c r="M4187" s="86">
        <v>40659</v>
      </c>
    </row>
    <row r="4188" spans="1:13" x14ac:dyDescent="0.2">
      <c r="A4188">
        <v>54628</v>
      </c>
      <c r="B4188" s="86">
        <v>40334</v>
      </c>
      <c r="C4188" t="s">
        <v>1659</v>
      </c>
      <c r="D4188">
        <v>21</v>
      </c>
      <c r="E4188">
        <v>471.24</v>
      </c>
      <c r="F4188" t="s">
        <v>1660</v>
      </c>
      <c r="G4188">
        <v>1.99</v>
      </c>
      <c r="H4188" t="s">
        <v>1678</v>
      </c>
      <c r="I4188" t="s">
        <v>1676</v>
      </c>
      <c r="J4188" t="s">
        <v>1663</v>
      </c>
      <c r="K4188" t="s">
        <v>1677</v>
      </c>
      <c r="L4188" t="s">
        <v>1680</v>
      </c>
      <c r="M4188" s="86">
        <v>40335</v>
      </c>
    </row>
    <row r="4189" spans="1:13" x14ac:dyDescent="0.2">
      <c r="A4189">
        <v>15714</v>
      </c>
      <c r="B4189" s="86">
        <v>40729</v>
      </c>
      <c r="C4189" t="s">
        <v>1659</v>
      </c>
      <c r="D4189">
        <v>50</v>
      </c>
      <c r="E4189">
        <v>2510.71</v>
      </c>
      <c r="F4189" t="s">
        <v>1653</v>
      </c>
      <c r="G4189">
        <v>19.989999999999998</v>
      </c>
      <c r="H4189" t="s">
        <v>1688</v>
      </c>
      <c r="I4189" t="s">
        <v>1676</v>
      </c>
      <c r="J4189" t="s">
        <v>1668</v>
      </c>
      <c r="K4189" t="s">
        <v>1702</v>
      </c>
      <c r="L4189" t="s">
        <v>1658</v>
      </c>
      <c r="M4189" s="86">
        <v>40731</v>
      </c>
    </row>
    <row r="4190" spans="1:13" x14ac:dyDescent="0.2">
      <c r="A4190">
        <v>10754</v>
      </c>
      <c r="B4190" s="86">
        <v>40254</v>
      </c>
      <c r="C4190" t="s">
        <v>1652</v>
      </c>
      <c r="D4190">
        <v>7</v>
      </c>
      <c r="E4190">
        <v>48.04</v>
      </c>
      <c r="F4190" t="s">
        <v>1660</v>
      </c>
      <c r="G4190">
        <v>5.94</v>
      </c>
      <c r="H4190" t="s">
        <v>1688</v>
      </c>
      <c r="I4190" t="s">
        <v>1667</v>
      </c>
      <c r="J4190" t="s">
        <v>1668</v>
      </c>
      <c r="K4190" t="s">
        <v>1679</v>
      </c>
      <c r="L4190" t="s">
        <v>1658</v>
      </c>
      <c r="M4190" s="86">
        <v>40256</v>
      </c>
    </row>
    <row r="4191" spans="1:13" x14ac:dyDescent="0.2">
      <c r="A4191">
        <v>39300</v>
      </c>
      <c r="B4191" s="86">
        <v>41021</v>
      </c>
      <c r="C4191" t="s">
        <v>1659</v>
      </c>
      <c r="D4191">
        <v>9</v>
      </c>
      <c r="E4191">
        <v>44.51</v>
      </c>
      <c r="F4191" t="s">
        <v>1660</v>
      </c>
      <c r="G4191">
        <v>6.89</v>
      </c>
      <c r="H4191" t="s">
        <v>1692</v>
      </c>
      <c r="I4191" t="s">
        <v>1676</v>
      </c>
      <c r="J4191" t="s">
        <v>1668</v>
      </c>
      <c r="K4191" t="s">
        <v>1702</v>
      </c>
      <c r="L4191" t="s">
        <v>1658</v>
      </c>
      <c r="M4191" s="86">
        <v>41023</v>
      </c>
    </row>
    <row r="4192" spans="1:13" x14ac:dyDescent="0.2">
      <c r="A4192">
        <v>54727</v>
      </c>
      <c r="B4192" s="86">
        <v>40525</v>
      </c>
      <c r="C4192" t="s">
        <v>1675</v>
      </c>
      <c r="D4192">
        <v>29</v>
      </c>
      <c r="E4192">
        <v>1427.14</v>
      </c>
      <c r="F4192" t="s">
        <v>1660</v>
      </c>
      <c r="G4192">
        <v>7.23</v>
      </c>
      <c r="H4192" t="s">
        <v>1654</v>
      </c>
      <c r="I4192" t="s">
        <v>1662</v>
      </c>
      <c r="J4192" t="s">
        <v>1668</v>
      </c>
      <c r="K4192" t="s">
        <v>1679</v>
      </c>
      <c r="L4192" t="s">
        <v>1658</v>
      </c>
      <c r="M4192" s="86">
        <v>40526</v>
      </c>
    </row>
    <row r="4193" spans="1:13" x14ac:dyDescent="0.2">
      <c r="A4193">
        <v>27717</v>
      </c>
      <c r="B4193" s="86">
        <v>40842</v>
      </c>
      <c r="C4193" t="s">
        <v>1671</v>
      </c>
      <c r="D4193">
        <v>19</v>
      </c>
      <c r="E4193">
        <v>75.19</v>
      </c>
      <c r="F4193" t="s">
        <v>1660</v>
      </c>
      <c r="G4193">
        <v>7.5</v>
      </c>
      <c r="H4193" t="s">
        <v>1690</v>
      </c>
      <c r="I4193" t="s">
        <v>1667</v>
      </c>
      <c r="J4193" t="s">
        <v>1668</v>
      </c>
      <c r="K4193" t="s">
        <v>1697</v>
      </c>
      <c r="L4193" t="s">
        <v>1658</v>
      </c>
      <c r="M4193" s="86">
        <v>40845</v>
      </c>
    </row>
    <row r="4194" spans="1:13" x14ac:dyDescent="0.2">
      <c r="A4194">
        <v>59781</v>
      </c>
      <c r="B4194" s="86">
        <v>41255</v>
      </c>
      <c r="C4194" t="s">
        <v>1666</v>
      </c>
      <c r="D4194">
        <v>24</v>
      </c>
      <c r="E4194">
        <v>173.12</v>
      </c>
      <c r="F4194" t="s">
        <v>1660</v>
      </c>
      <c r="G4194">
        <v>11.15</v>
      </c>
      <c r="H4194" t="s">
        <v>1654</v>
      </c>
      <c r="I4194" t="s">
        <v>1667</v>
      </c>
      <c r="J4194" t="s">
        <v>1668</v>
      </c>
      <c r="K4194" t="s">
        <v>1679</v>
      </c>
      <c r="L4194" t="s">
        <v>1658</v>
      </c>
      <c r="M4194" s="86">
        <v>41256</v>
      </c>
    </row>
    <row r="4195" spans="1:13" x14ac:dyDescent="0.2">
      <c r="A4195">
        <v>50308</v>
      </c>
      <c r="B4195" s="86">
        <v>41200</v>
      </c>
      <c r="C4195" t="s">
        <v>1652</v>
      </c>
      <c r="D4195">
        <v>19</v>
      </c>
      <c r="E4195">
        <v>86.48</v>
      </c>
      <c r="F4195" t="s">
        <v>1660</v>
      </c>
      <c r="G4195">
        <v>0.5</v>
      </c>
      <c r="H4195" t="s">
        <v>1683</v>
      </c>
      <c r="I4195" t="s">
        <v>1676</v>
      </c>
      <c r="J4195" t="s">
        <v>1668</v>
      </c>
      <c r="K4195" t="s">
        <v>1697</v>
      </c>
      <c r="L4195" t="s">
        <v>1658</v>
      </c>
      <c r="M4195" s="86">
        <v>41207</v>
      </c>
    </row>
    <row r="4196" spans="1:13" x14ac:dyDescent="0.2">
      <c r="A4196">
        <v>29957</v>
      </c>
      <c r="B4196" s="86">
        <v>40250</v>
      </c>
      <c r="C4196" t="s">
        <v>1671</v>
      </c>
      <c r="D4196">
        <v>28</v>
      </c>
      <c r="E4196">
        <v>2555.37</v>
      </c>
      <c r="F4196" t="s">
        <v>1672</v>
      </c>
      <c r="G4196">
        <v>58.2</v>
      </c>
      <c r="H4196" t="s">
        <v>1690</v>
      </c>
      <c r="I4196" t="s">
        <v>1667</v>
      </c>
      <c r="J4196" t="s">
        <v>1656</v>
      </c>
      <c r="K4196" t="s">
        <v>1673</v>
      </c>
      <c r="L4196" t="s">
        <v>1674</v>
      </c>
      <c r="M4196" s="86">
        <v>40251</v>
      </c>
    </row>
    <row r="4197" spans="1:13" x14ac:dyDescent="0.2">
      <c r="A4197">
        <v>3459</v>
      </c>
      <c r="B4197" s="86">
        <v>40021</v>
      </c>
      <c r="C4197" t="s">
        <v>1666</v>
      </c>
      <c r="D4197">
        <v>24</v>
      </c>
      <c r="E4197">
        <v>2152.404</v>
      </c>
      <c r="F4197" t="s">
        <v>1653</v>
      </c>
      <c r="G4197">
        <v>8.99</v>
      </c>
      <c r="H4197" t="s">
        <v>1690</v>
      </c>
      <c r="I4197" t="s">
        <v>1676</v>
      </c>
      <c r="J4197" t="s">
        <v>1663</v>
      </c>
      <c r="K4197" t="s">
        <v>1664</v>
      </c>
      <c r="L4197" t="s">
        <v>1658</v>
      </c>
      <c r="M4197" s="86">
        <v>40023</v>
      </c>
    </row>
    <row r="4198" spans="1:13" x14ac:dyDescent="0.2">
      <c r="A4198">
        <v>36099</v>
      </c>
      <c r="B4198" s="86">
        <v>40438</v>
      </c>
      <c r="C4198" t="s">
        <v>1652</v>
      </c>
      <c r="D4198">
        <v>15</v>
      </c>
      <c r="E4198">
        <v>926.3</v>
      </c>
      <c r="F4198" t="s">
        <v>1660</v>
      </c>
      <c r="G4198">
        <v>35</v>
      </c>
      <c r="H4198" t="s">
        <v>1654</v>
      </c>
      <c r="I4198" t="s">
        <v>1676</v>
      </c>
      <c r="J4198" t="s">
        <v>1668</v>
      </c>
      <c r="K4198" t="s">
        <v>1694</v>
      </c>
      <c r="L4198" t="s">
        <v>1687</v>
      </c>
      <c r="M4198" s="86">
        <v>40443</v>
      </c>
    </row>
    <row r="4199" spans="1:13" x14ac:dyDescent="0.2">
      <c r="A4199">
        <v>13762</v>
      </c>
      <c r="B4199" s="86">
        <v>40350</v>
      </c>
      <c r="C4199" t="s">
        <v>1675</v>
      </c>
      <c r="D4199">
        <v>37</v>
      </c>
      <c r="E4199">
        <v>107.73</v>
      </c>
      <c r="F4199" t="s">
        <v>1660</v>
      </c>
      <c r="G4199">
        <v>0.5</v>
      </c>
      <c r="H4199" t="s">
        <v>1690</v>
      </c>
      <c r="I4199" t="s">
        <v>1667</v>
      </c>
      <c r="J4199" t="s">
        <v>1668</v>
      </c>
      <c r="K4199" t="s">
        <v>1697</v>
      </c>
      <c r="L4199" t="s">
        <v>1658</v>
      </c>
      <c r="M4199" s="86">
        <v>40352</v>
      </c>
    </row>
    <row r="4200" spans="1:13" x14ac:dyDescent="0.2">
      <c r="A4200">
        <v>51360</v>
      </c>
      <c r="B4200" s="86">
        <v>40714</v>
      </c>
      <c r="C4200" t="s">
        <v>1675</v>
      </c>
      <c r="D4200">
        <v>12</v>
      </c>
      <c r="E4200">
        <v>46.55</v>
      </c>
      <c r="F4200" t="s">
        <v>1660</v>
      </c>
      <c r="G4200">
        <v>0.5</v>
      </c>
      <c r="H4200" t="s">
        <v>1688</v>
      </c>
      <c r="I4200" t="s">
        <v>1655</v>
      </c>
      <c r="J4200" t="s">
        <v>1668</v>
      </c>
      <c r="K4200" t="s">
        <v>1697</v>
      </c>
      <c r="L4200" t="s">
        <v>1658</v>
      </c>
      <c r="M4200" s="86">
        <v>40716</v>
      </c>
    </row>
    <row r="4201" spans="1:13" x14ac:dyDescent="0.2">
      <c r="A4201">
        <v>20036</v>
      </c>
      <c r="B4201" s="86">
        <v>40517</v>
      </c>
      <c r="C4201" t="s">
        <v>1666</v>
      </c>
      <c r="D4201">
        <v>44</v>
      </c>
      <c r="E4201">
        <v>1207.4000000000001</v>
      </c>
      <c r="F4201" t="s">
        <v>1660</v>
      </c>
      <c r="G4201">
        <v>5.89</v>
      </c>
      <c r="H4201" t="s">
        <v>1693</v>
      </c>
      <c r="I4201" t="s">
        <v>1667</v>
      </c>
      <c r="J4201" t="s">
        <v>1663</v>
      </c>
      <c r="K4201" t="s">
        <v>1677</v>
      </c>
      <c r="L4201" t="s">
        <v>1658</v>
      </c>
      <c r="M4201" s="86">
        <v>40519</v>
      </c>
    </row>
    <row r="4202" spans="1:13" x14ac:dyDescent="0.2">
      <c r="A4202">
        <v>31520</v>
      </c>
      <c r="B4202" s="86">
        <v>40875</v>
      </c>
      <c r="C4202" t="s">
        <v>1659</v>
      </c>
      <c r="D4202">
        <v>23</v>
      </c>
      <c r="E4202">
        <v>138.71</v>
      </c>
      <c r="F4202" t="s">
        <v>1660</v>
      </c>
      <c r="G4202">
        <v>5.57</v>
      </c>
      <c r="H4202" t="s">
        <v>1688</v>
      </c>
      <c r="I4202" t="s">
        <v>1655</v>
      </c>
      <c r="J4202" t="s">
        <v>1656</v>
      </c>
      <c r="K4202" t="s">
        <v>1657</v>
      </c>
      <c r="L4202" t="s">
        <v>1658</v>
      </c>
      <c r="M4202" s="86">
        <v>40876</v>
      </c>
    </row>
    <row r="4203" spans="1:13" x14ac:dyDescent="0.2">
      <c r="A4203">
        <v>8961</v>
      </c>
      <c r="B4203" s="86">
        <v>40722</v>
      </c>
      <c r="C4203" t="s">
        <v>1652</v>
      </c>
      <c r="D4203">
        <v>48</v>
      </c>
      <c r="E4203">
        <v>4644.87</v>
      </c>
      <c r="F4203" t="s">
        <v>1672</v>
      </c>
      <c r="G4203">
        <v>60</v>
      </c>
      <c r="H4203" t="s">
        <v>1685</v>
      </c>
      <c r="I4203" t="s">
        <v>1662</v>
      </c>
      <c r="J4203" t="s">
        <v>1656</v>
      </c>
      <c r="K4203" t="s">
        <v>1691</v>
      </c>
      <c r="L4203" t="s">
        <v>1674</v>
      </c>
      <c r="M4203" s="86">
        <v>40727</v>
      </c>
    </row>
    <row r="4204" spans="1:13" x14ac:dyDescent="0.2">
      <c r="A4204">
        <v>29445</v>
      </c>
      <c r="B4204" s="86">
        <v>40450</v>
      </c>
      <c r="C4204" t="s">
        <v>1659</v>
      </c>
      <c r="D4204">
        <v>28</v>
      </c>
      <c r="E4204">
        <v>2531.35</v>
      </c>
      <c r="F4204" t="s">
        <v>1672</v>
      </c>
      <c r="G4204">
        <v>28</v>
      </c>
      <c r="H4204" t="s">
        <v>1689</v>
      </c>
      <c r="I4204" t="s">
        <v>1655</v>
      </c>
      <c r="J4204" t="s">
        <v>1663</v>
      </c>
      <c r="K4204" t="s">
        <v>1695</v>
      </c>
      <c r="L4204" t="s">
        <v>1674</v>
      </c>
      <c r="M4204" s="86">
        <v>40452</v>
      </c>
    </row>
    <row r="4205" spans="1:13" x14ac:dyDescent="0.2">
      <c r="A4205">
        <v>8353</v>
      </c>
      <c r="B4205" s="86">
        <v>39948</v>
      </c>
      <c r="C4205" t="s">
        <v>1675</v>
      </c>
      <c r="D4205">
        <v>34</v>
      </c>
      <c r="E4205">
        <v>286.89999999999998</v>
      </c>
      <c r="F4205" t="s">
        <v>1660</v>
      </c>
      <c r="G4205">
        <v>2.38</v>
      </c>
      <c r="H4205" t="s">
        <v>1685</v>
      </c>
      <c r="I4205" t="s">
        <v>1655</v>
      </c>
      <c r="J4205" t="s">
        <v>1663</v>
      </c>
      <c r="K4205" t="s">
        <v>1677</v>
      </c>
      <c r="L4205" t="s">
        <v>1680</v>
      </c>
      <c r="M4205" s="86">
        <v>39950</v>
      </c>
    </row>
    <row r="4206" spans="1:13" x14ac:dyDescent="0.2">
      <c r="A4206">
        <v>53891</v>
      </c>
      <c r="B4206" s="86">
        <v>39835</v>
      </c>
      <c r="C4206" t="s">
        <v>1659</v>
      </c>
      <c r="D4206">
        <v>27</v>
      </c>
      <c r="E4206">
        <v>4584.7299999999996</v>
      </c>
      <c r="F4206" t="s">
        <v>1660</v>
      </c>
      <c r="G4206">
        <v>19.989999999999998</v>
      </c>
      <c r="H4206" t="s">
        <v>1693</v>
      </c>
      <c r="I4206" t="s">
        <v>1676</v>
      </c>
      <c r="J4206" t="s">
        <v>1663</v>
      </c>
      <c r="K4206" t="s">
        <v>1677</v>
      </c>
      <c r="L4206" t="s">
        <v>1658</v>
      </c>
      <c r="M4206" s="86">
        <v>39836</v>
      </c>
    </row>
    <row r="4207" spans="1:13" x14ac:dyDescent="0.2">
      <c r="A4207">
        <v>420</v>
      </c>
      <c r="B4207" s="86">
        <v>40846</v>
      </c>
      <c r="C4207" t="s">
        <v>1666</v>
      </c>
      <c r="D4207">
        <v>8</v>
      </c>
      <c r="E4207">
        <v>43.29</v>
      </c>
      <c r="F4207" t="s">
        <v>1660</v>
      </c>
      <c r="G4207">
        <v>4.8600000000000003</v>
      </c>
      <c r="H4207" t="s">
        <v>1685</v>
      </c>
      <c r="I4207" t="s">
        <v>1662</v>
      </c>
      <c r="J4207" t="s">
        <v>1668</v>
      </c>
      <c r="K4207" t="s">
        <v>1679</v>
      </c>
      <c r="L4207" t="s">
        <v>1658</v>
      </c>
      <c r="M4207" s="86">
        <v>40846</v>
      </c>
    </row>
    <row r="4208" spans="1:13" x14ac:dyDescent="0.2">
      <c r="A4208">
        <v>59591</v>
      </c>
      <c r="B4208" s="86">
        <v>40095</v>
      </c>
      <c r="C4208" t="s">
        <v>1666</v>
      </c>
      <c r="D4208">
        <v>29</v>
      </c>
      <c r="E4208">
        <v>195.82</v>
      </c>
      <c r="F4208" t="s">
        <v>1660</v>
      </c>
      <c r="G4208">
        <v>7.07</v>
      </c>
      <c r="H4208" t="s">
        <v>1688</v>
      </c>
      <c r="I4208" t="s">
        <v>1676</v>
      </c>
      <c r="J4208" t="s">
        <v>1668</v>
      </c>
      <c r="K4208" t="s">
        <v>1679</v>
      </c>
      <c r="L4208" t="s">
        <v>1658</v>
      </c>
      <c r="M4208" s="86">
        <v>40097</v>
      </c>
    </row>
    <row r="4209" spans="1:13" x14ac:dyDescent="0.2">
      <c r="A4209">
        <v>14855</v>
      </c>
      <c r="B4209" s="86">
        <v>40298</v>
      </c>
      <c r="C4209" t="s">
        <v>1666</v>
      </c>
      <c r="D4209">
        <v>44</v>
      </c>
      <c r="E4209">
        <v>174.9</v>
      </c>
      <c r="F4209" t="s">
        <v>1653</v>
      </c>
      <c r="G4209">
        <v>5.47</v>
      </c>
      <c r="H4209" t="s">
        <v>1690</v>
      </c>
      <c r="I4209" t="s">
        <v>1667</v>
      </c>
      <c r="J4209" t="s">
        <v>1668</v>
      </c>
      <c r="K4209" t="s">
        <v>1682</v>
      </c>
      <c r="L4209" t="s">
        <v>1658</v>
      </c>
      <c r="M4209" s="86">
        <v>40300</v>
      </c>
    </row>
    <row r="4210" spans="1:13" x14ac:dyDescent="0.2">
      <c r="A4210">
        <v>34309</v>
      </c>
      <c r="B4210" s="86">
        <v>41158</v>
      </c>
      <c r="C4210" t="s">
        <v>1659</v>
      </c>
      <c r="D4210">
        <v>16</v>
      </c>
      <c r="E4210">
        <v>75.77</v>
      </c>
      <c r="F4210" t="s">
        <v>1660</v>
      </c>
      <c r="G4210">
        <v>5.15</v>
      </c>
      <c r="H4210" t="s">
        <v>1683</v>
      </c>
      <c r="I4210" t="s">
        <v>1662</v>
      </c>
      <c r="J4210" t="s">
        <v>1668</v>
      </c>
      <c r="K4210" t="s">
        <v>1702</v>
      </c>
      <c r="L4210" t="s">
        <v>1658</v>
      </c>
      <c r="M4210" s="86">
        <v>41160</v>
      </c>
    </row>
    <row r="4211" spans="1:13" x14ac:dyDescent="0.2">
      <c r="A4211">
        <v>59556</v>
      </c>
      <c r="B4211" s="86">
        <v>40162</v>
      </c>
      <c r="C4211" t="s">
        <v>1666</v>
      </c>
      <c r="D4211">
        <v>27</v>
      </c>
      <c r="E4211">
        <v>43.46</v>
      </c>
      <c r="F4211" t="s">
        <v>1660</v>
      </c>
      <c r="G4211">
        <v>0.7</v>
      </c>
      <c r="H4211" t="s">
        <v>1688</v>
      </c>
      <c r="I4211" t="s">
        <v>1676</v>
      </c>
      <c r="J4211" t="s">
        <v>1668</v>
      </c>
      <c r="K4211" t="s">
        <v>1700</v>
      </c>
      <c r="L4211" t="s">
        <v>1670</v>
      </c>
      <c r="M4211" s="86">
        <v>40164</v>
      </c>
    </row>
    <row r="4212" spans="1:13" x14ac:dyDescent="0.2">
      <c r="A4212">
        <v>30276</v>
      </c>
      <c r="B4212" s="86">
        <v>40781</v>
      </c>
      <c r="C4212" t="s">
        <v>1652</v>
      </c>
      <c r="D4212">
        <v>34</v>
      </c>
      <c r="E4212">
        <v>7656.3040000000001</v>
      </c>
      <c r="F4212" t="s">
        <v>1672</v>
      </c>
      <c r="G4212">
        <v>54.12</v>
      </c>
      <c r="H4212" t="s">
        <v>1683</v>
      </c>
      <c r="I4212" t="s">
        <v>1667</v>
      </c>
      <c r="J4212" t="s">
        <v>1656</v>
      </c>
      <c r="K4212" t="s">
        <v>1691</v>
      </c>
      <c r="L4212" t="s">
        <v>1698</v>
      </c>
      <c r="M4212" s="86">
        <v>40785</v>
      </c>
    </row>
    <row r="4213" spans="1:13" x14ac:dyDescent="0.2">
      <c r="A4213">
        <v>25442</v>
      </c>
      <c r="B4213" s="86">
        <v>40913</v>
      </c>
      <c r="C4213" t="s">
        <v>1659</v>
      </c>
      <c r="D4213">
        <v>32</v>
      </c>
      <c r="E4213">
        <v>1666</v>
      </c>
      <c r="F4213" t="s">
        <v>1660</v>
      </c>
      <c r="G4213">
        <v>4.8499999999999996</v>
      </c>
      <c r="H4213" t="s">
        <v>1703</v>
      </c>
      <c r="I4213" t="s">
        <v>1676</v>
      </c>
      <c r="J4213" t="s">
        <v>1668</v>
      </c>
      <c r="K4213" t="s">
        <v>1679</v>
      </c>
      <c r="L4213" t="s">
        <v>1658</v>
      </c>
      <c r="M4213" s="86">
        <v>40915</v>
      </c>
    </row>
    <row r="4214" spans="1:13" x14ac:dyDescent="0.2">
      <c r="A4214">
        <v>18182</v>
      </c>
      <c r="B4214" s="86">
        <v>40643</v>
      </c>
      <c r="C4214" t="s">
        <v>1675</v>
      </c>
      <c r="D4214">
        <v>45</v>
      </c>
      <c r="E4214">
        <v>4598.7299999999996</v>
      </c>
      <c r="F4214" t="s">
        <v>1660</v>
      </c>
      <c r="G4214">
        <v>19.989999999999998</v>
      </c>
      <c r="H4214" t="s">
        <v>1661</v>
      </c>
      <c r="I4214" t="s">
        <v>1667</v>
      </c>
      <c r="J4214" t="s">
        <v>1663</v>
      </c>
      <c r="K4214" t="s">
        <v>1677</v>
      </c>
      <c r="L4214" t="s">
        <v>1658</v>
      </c>
      <c r="M4214" s="86">
        <v>40645</v>
      </c>
    </row>
    <row r="4215" spans="1:13" x14ac:dyDescent="0.2">
      <c r="A4215">
        <v>36866</v>
      </c>
      <c r="B4215" s="86">
        <v>40261</v>
      </c>
      <c r="C4215" t="s">
        <v>1652</v>
      </c>
      <c r="D4215">
        <v>32</v>
      </c>
      <c r="E4215">
        <v>6245.76</v>
      </c>
      <c r="F4215" t="s">
        <v>1660</v>
      </c>
      <c r="G4215">
        <v>9.99</v>
      </c>
      <c r="H4215" t="s">
        <v>1661</v>
      </c>
      <c r="I4215" t="s">
        <v>1655</v>
      </c>
      <c r="J4215" t="s">
        <v>1668</v>
      </c>
      <c r="K4215" t="s">
        <v>1694</v>
      </c>
      <c r="L4215" t="s">
        <v>1658</v>
      </c>
      <c r="M4215" s="86">
        <v>40263</v>
      </c>
    </row>
    <row r="4216" spans="1:13" x14ac:dyDescent="0.2">
      <c r="A4216">
        <v>13476</v>
      </c>
      <c r="B4216" s="86">
        <v>40467</v>
      </c>
      <c r="C4216" t="s">
        <v>1666</v>
      </c>
      <c r="D4216">
        <v>47</v>
      </c>
      <c r="E4216">
        <v>231.29</v>
      </c>
      <c r="F4216" t="s">
        <v>1653</v>
      </c>
      <c r="G4216">
        <v>5.68</v>
      </c>
      <c r="H4216" t="s">
        <v>1683</v>
      </c>
      <c r="I4216" t="s">
        <v>1676</v>
      </c>
      <c r="J4216" t="s">
        <v>1668</v>
      </c>
      <c r="K4216" t="s">
        <v>1682</v>
      </c>
      <c r="L4216" t="s">
        <v>1658</v>
      </c>
      <c r="M4216" s="86">
        <v>40469</v>
      </c>
    </row>
    <row r="4217" spans="1:13" x14ac:dyDescent="0.2">
      <c r="A4217">
        <v>19744</v>
      </c>
      <c r="B4217" s="86">
        <v>40251</v>
      </c>
      <c r="C4217" t="s">
        <v>1675</v>
      </c>
      <c r="D4217">
        <v>41</v>
      </c>
      <c r="E4217">
        <v>478.38</v>
      </c>
      <c r="F4217" t="s">
        <v>1660</v>
      </c>
      <c r="G4217">
        <v>4.9800000000000004</v>
      </c>
      <c r="H4217" t="s">
        <v>1690</v>
      </c>
      <c r="I4217" t="s">
        <v>1655</v>
      </c>
      <c r="J4217" t="s">
        <v>1668</v>
      </c>
      <c r="K4217" t="s">
        <v>1702</v>
      </c>
      <c r="L4217" t="s">
        <v>1658</v>
      </c>
      <c r="M4217" s="86">
        <v>40253</v>
      </c>
    </row>
    <row r="4218" spans="1:13" x14ac:dyDescent="0.2">
      <c r="A4218">
        <v>11878</v>
      </c>
      <c r="B4218" s="86">
        <v>40233</v>
      </c>
      <c r="C4218" t="s">
        <v>1666</v>
      </c>
      <c r="D4218">
        <v>18</v>
      </c>
      <c r="E4218">
        <v>102.06</v>
      </c>
      <c r="F4218" t="s">
        <v>1660</v>
      </c>
      <c r="G4218">
        <v>0.5</v>
      </c>
      <c r="H4218" t="s">
        <v>1661</v>
      </c>
      <c r="I4218" t="s">
        <v>1662</v>
      </c>
      <c r="J4218" t="s">
        <v>1668</v>
      </c>
      <c r="K4218" t="s">
        <v>1697</v>
      </c>
      <c r="L4218" t="s">
        <v>1658</v>
      </c>
      <c r="M4218" s="86">
        <v>40234</v>
      </c>
    </row>
    <row r="4219" spans="1:13" x14ac:dyDescent="0.2">
      <c r="A4219">
        <v>2146</v>
      </c>
      <c r="B4219" s="86">
        <v>41165</v>
      </c>
      <c r="C4219" t="s">
        <v>1666</v>
      </c>
      <c r="D4219">
        <v>44</v>
      </c>
      <c r="E4219">
        <v>113.71</v>
      </c>
      <c r="F4219" t="s">
        <v>1660</v>
      </c>
      <c r="G4219">
        <v>0.5</v>
      </c>
      <c r="H4219" t="s">
        <v>1661</v>
      </c>
      <c r="I4219" t="s">
        <v>1662</v>
      </c>
      <c r="J4219" t="s">
        <v>1668</v>
      </c>
      <c r="K4219" t="s">
        <v>1697</v>
      </c>
      <c r="L4219" t="s">
        <v>1658</v>
      </c>
      <c r="M4219" s="86">
        <v>41167</v>
      </c>
    </row>
    <row r="4220" spans="1:13" x14ac:dyDescent="0.2">
      <c r="A4220">
        <v>29761</v>
      </c>
      <c r="B4220" s="86">
        <v>41093</v>
      </c>
      <c r="C4220" t="s">
        <v>1675</v>
      </c>
      <c r="D4220">
        <v>42</v>
      </c>
      <c r="E4220">
        <v>1085.4000000000001</v>
      </c>
      <c r="F4220" t="s">
        <v>1660</v>
      </c>
      <c r="G4220">
        <v>5.37</v>
      </c>
      <c r="H4220" t="s">
        <v>1685</v>
      </c>
      <c r="I4220" t="s">
        <v>1667</v>
      </c>
      <c r="J4220" t="s">
        <v>1668</v>
      </c>
      <c r="K4220" t="s">
        <v>1702</v>
      </c>
      <c r="L4220" t="s">
        <v>1665</v>
      </c>
      <c r="M4220" s="86">
        <v>41096</v>
      </c>
    </row>
    <row r="4221" spans="1:13" x14ac:dyDescent="0.2">
      <c r="A4221">
        <v>20965</v>
      </c>
      <c r="B4221" s="86">
        <v>40167</v>
      </c>
      <c r="C4221" t="s">
        <v>1671</v>
      </c>
      <c r="D4221">
        <v>38</v>
      </c>
      <c r="E4221">
        <v>2315.11</v>
      </c>
      <c r="F4221" t="s">
        <v>1660</v>
      </c>
      <c r="G4221">
        <v>9.7100000000000009</v>
      </c>
      <c r="H4221" t="s">
        <v>1683</v>
      </c>
      <c r="I4221" t="s">
        <v>1655</v>
      </c>
      <c r="J4221" t="s">
        <v>1668</v>
      </c>
      <c r="K4221" t="s">
        <v>1694</v>
      </c>
      <c r="L4221" t="s">
        <v>1658</v>
      </c>
      <c r="M4221" s="86">
        <v>40170</v>
      </c>
    </row>
    <row r="4222" spans="1:13" x14ac:dyDescent="0.2">
      <c r="A4222">
        <v>59139</v>
      </c>
      <c r="B4222" s="86">
        <v>40572</v>
      </c>
      <c r="C4222" t="s">
        <v>1671</v>
      </c>
      <c r="D4222">
        <v>12</v>
      </c>
      <c r="E4222">
        <v>849.51</v>
      </c>
      <c r="F4222" t="s">
        <v>1660</v>
      </c>
      <c r="G4222">
        <v>3.5</v>
      </c>
      <c r="H4222" t="s">
        <v>1685</v>
      </c>
      <c r="I4222" t="s">
        <v>1676</v>
      </c>
      <c r="J4222" t="s">
        <v>1668</v>
      </c>
      <c r="K4222" t="s">
        <v>1702</v>
      </c>
      <c r="L4222" t="s">
        <v>1658</v>
      </c>
      <c r="M4222" s="86">
        <v>40573</v>
      </c>
    </row>
    <row r="4223" spans="1:13" x14ac:dyDescent="0.2">
      <c r="A4223">
        <v>36131</v>
      </c>
      <c r="B4223" s="86">
        <v>39950</v>
      </c>
      <c r="C4223" t="s">
        <v>1659</v>
      </c>
      <c r="D4223">
        <v>43</v>
      </c>
      <c r="E4223">
        <v>354.96</v>
      </c>
      <c r="F4223" t="s">
        <v>1660</v>
      </c>
      <c r="G4223">
        <v>1.43</v>
      </c>
      <c r="H4223" t="s">
        <v>1688</v>
      </c>
      <c r="I4223" t="s">
        <v>1676</v>
      </c>
      <c r="J4223" t="s">
        <v>1668</v>
      </c>
      <c r="K4223" t="s">
        <v>1679</v>
      </c>
      <c r="L4223" t="s">
        <v>1670</v>
      </c>
      <c r="M4223" s="86">
        <v>39952</v>
      </c>
    </row>
    <row r="4224" spans="1:13" x14ac:dyDescent="0.2">
      <c r="A4224">
        <v>45347</v>
      </c>
      <c r="B4224" s="86">
        <v>40450</v>
      </c>
      <c r="C4224" t="s">
        <v>1675</v>
      </c>
      <c r="D4224">
        <v>10</v>
      </c>
      <c r="E4224">
        <v>8704.08</v>
      </c>
      <c r="F4224" t="s">
        <v>1672</v>
      </c>
      <c r="G4224">
        <v>44.55</v>
      </c>
      <c r="H4224" t="s">
        <v>1661</v>
      </c>
      <c r="I4224" t="s">
        <v>1667</v>
      </c>
      <c r="J4224" t="s">
        <v>1656</v>
      </c>
      <c r="K4224" t="s">
        <v>1701</v>
      </c>
      <c r="L4224" t="s">
        <v>1698</v>
      </c>
      <c r="M4224" s="86">
        <v>40451</v>
      </c>
    </row>
    <row r="4225" spans="1:13" x14ac:dyDescent="0.2">
      <c r="A4225">
        <v>59776</v>
      </c>
      <c r="B4225" s="86">
        <v>39881</v>
      </c>
      <c r="C4225" t="s">
        <v>1652</v>
      </c>
      <c r="D4225">
        <v>35</v>
      </c>
      <c r="E4225">
        <v>285.01</v>
      </c>
      <c r="F4225" t="s">
        <v>1653</v>
      </c>
      <c r="G4225">
        <v>1.39</v>
      </c>
      <c r="H4225" t="s">
        <v>1688</v>
      </c>
      <c r="I4225" t="s">
        <v>1667</v>
      </c>
      <c r="J4225" t="s">
        <v>1668</v>
      </c>
      <c r="K4225" t="s">
        <v>1696</v>
      </c>
      <c r="L4225" t="s">
        <v>1658</v>
      </c>
      <c r="M4225" s="86">
        <v>39885</v>
      </c>
    </row>
    <row r="4226" spans="1:13" x14ac:dyDescent="0.2">
      <c r="A4226">
        <v>50144</v>
      </c>
      <c r="B4226" s="86">
        <v>41067</v>
      </c>
      <c r="C4226" t="s">
        <v>1671</v>
      </c>
      <c r="D4226">
        <v>36</v>
      </c>
      <c r="E4226">
        <v>4169.93</v>
      </c>
      <c r="F4226" t="s">
        <v>1653</v>
      </c>
      <c r="G4226">
        <v>9.07</v>
      </c>
      <c r="H4226" t="s">
        <v>1661</v>
      </c>
      <c r="I4226" t="s">
        <v>1676</v>
      </c>
      <c r="J4226" t="s">
        <v>1668</v>
      </c>
      <c r="K4226" t="s">
        <v>1682</v>
      </c>
      <c r="L4226" t="s">
        <v>1658</v>
      </c>
      <c r="M4226" s="86">
        <v>41067</v>
      </c>
    </row>
    <row r="4227" spans="1:13" x14ac:dyDescent="0.2">
      <c r="A4227">
        <v>11684</v>
      </c>
      <c r="B4227" s="86">
        <v>41117</v>
      </c>
      <c r="C4227" t="s">
        <v>1659</v>
      </c>
      <c r="D4227">
        <v>8</v>
      </c>
      <c r="E4227">
        <v>1173.5</v>
      </c>
      <c r="F4227" t="s">
        <v>1660</v>
      </c>
      <c r="G4227">
        <v>24.49</v>
      </c>
      <c r="H4227" t="s">
        <v>1661</v>
      </c>
      <c r="I4227" t="s">
        <v>1655</v>
      </c>
      <c r="J4227" t="s">
        <v>1656</v>
      </c>
      <c r="K4227" t="s">
        <v>1673</v>
      </c>
      <c r="L4227" t="s">
        <v>1687</v>
      </c>
      <c r="M4227" s="86">
        <v>41119</v>
      </c>
    </row>
    <row r="4228" spans="1:13" x14ac:dyDescent="0.2">
      <c r="A4228">
        <v>9473</v>
      </c>
      <c r="B4228" s="86">
        <v>41193</v>
      </c>
      <c r="C4228" t="s">
        <v>1666</v>
      </c>
      <c r="D4228">
        <v>31</v>
      </c>
      <c r="E4228">
        <v>502.44</v>
      </c>
      <c r="F4228" t="s">
        <v>1660</v>
      </c>
      <c r="G4228">
        <v>17.78</v>
      </c>
      <c r="H4228" t="s">
        <v>1688</v>
      </c>
      <c r="I4228" t="s">
        <v>1667</v>
      </c>
      <c r="J4228" t="s">
        <v>1668</v>
      </c>
      <c r="K4228" t="s">
        <v>1694</v>
      </c>
      <c r="L4228" t="s">
        <v>1658</v>
      </c>
      <c r="M4228" s="86">
        <v>41195</v>
      </c>
    </row>
    <row r="4229" spans="1:13" x14ac:dyDescent="0.2">
      <c r="A4229">
        <v>38305</v>
      </c>
      <c r="B4229" s="86">
        <v>40663</v>
      </c>
      <c r="C4229" t="s">
        <v>1671</v>
      </c>
      <c r="D4229">
        <v>21</v>
      </c>
      <c r="E4229">
        <v>2561.6705000000002</v>
      </c>
      <c r="F4229" t="s">
        <v>1660</v>
      </c>
      <c r="G4229">
        <v>8.08</v>
      </c>
      <c r="H4229" t="s">
        <v>1683</v>
      </c>
      <c r="I4229" t="s">
        <v>1655</v>
      </c>
      <c r="J4229" t="s">
        <v>1663</v>
      </c>
      <c r="K4229" t="s">
        <v>1664</v>
      </c>
      <c r="L4229" t="s">
        <v>1658</v>
      </c>
      <c r="M4229" s="86">
        <v>40665</v>
      </c>
    </row>
    <row r="4230" spans="1:13" x14ac:dyDescent="0.2">
      <c r="A4230">
        <v>51392</v>
      </c>
      <c r="B4230" s="86">
        <v>40129</v>
      </c>
      <c r="C4230" t="s">
        <v>1675</v>
      </c>
      <c r="D4230">
        <v>10</v>
      </c>
      <c r="E4230">
        <v>254.89</v>
      </c>
      <c r="F4230" t="s">
        <v>1660</v>
      </c>
      <c r="G4230">
        <v>5.89</v>
      </c>
      <c r="H4230" t="s">
        <v>1690</v>
      </c>
      <c r="I4230" t="s">
        <v>1662</v>
      </c>
      <c r="J4230" t="s">
        <v>1663</v>
      </c>
      <c r="K4230" t="s">
        <v>1677</v>
      </c>
      <c r="L4230" t="s">
        <v>1658</v>
      </c>
      <c r="M4230" s="86">
        <v>40130</v>
      </c>
    </row>
    <row r="4231" spans="1:13" x14ac:dyDescent="0.2">
      <c r="A4231">
        <v>40835</v>
      </c>
      <c r="B4231" s="86">
        <v>40141</v>
      </c>
      <c r="C4231" t="s">
        <v>1659</v>
      </c>
      <c r="D4231">
        <v>14</v>
      </c>
      <c r="E4231">
        <v>551.17999999999995</v>
      </c>
      <c r="F4231" t="s">
        <v>1660</v>
      </c>
      <c r="G4231">
        <v>19.989999999999998</v>
      </c>
      <c r="H4231" t="s">
        <v>1689</v>
      </c>
      <c r="I4231" t="s">
        <v>1662</v>
      </c>
      <c r="J4231" t="s">
        <v>1663</v>
      </c>
      <c r="K4231" t="s">
        <v>1677</v>
      </c>
      <c r="L4231" t="s">
        <v>1658</v>
      </c>
      <c r="M4231" s="86">
        <v>40143</v>
      </c>
    </row>
    <row r="4232" spans="1:13" x14ac:dyDescent="0.2">
      <c r="A4232">
        <v>30786</v>
      </c>
      <c r="B4232" s="86">
        <v>41106</v>
      </c>
      <c r="C4232" t="s">
        <v>1675</v>
      </c>
      <c r="D4232">
        <v>4</v>
      </c>
      <c r="E4232">
        <v>72.72</v>
      </c>
      <c r="F4232" t="s">
        <v>1660</v>
      </c>
      <c r="G4232">
        <v>10.68</v>
      </c>
      <c r="H4232" t="s">
        <v>1685</v>
      </c>
      <c r="I4232" t="s">
        <v>1662</v>
      </c>
      <c r="J4232" t="s">
        <v>1668</v>
      </c>
      <c r="K4232" t="s">
        <v>1694</v>
      </c>
      <c r="L4232" t="s">
        <v>1658</v>
      </c>
      <c r="M4232" s="86">
        <v>41107</v>
      </c>
    </row>
    <row r="4233" spans="1:13" x14ac:dyDescent="0.2">
      <c r="A4233">
        <v>22022</v>
      </c>
      <c r="B4233" s="86">
        <v>40271</v>
      </c>
      <c r="C4233" t="s">
        <v>1671</v>
      </c>
      <c r="D4233">
        <v>1</v>
      </c>
      <c r="E4233">
        <v>1409.86</v>
      </c>
      <c r="F4233" t="s">
        <v>1672</v>
      </c>
      <c r="G4233">
        <v>29.7</v>
      </c>
      <c r="H4233" t="s">
        <v>1690</v>
      </c>
      <c r="I4233" t="s">
        <v>1662</v>
      </c>
      <c r="J4233" t="s">
        <v>1663</v>
      </c>
      <c r="K4233" t="s">
        <v>1695</v>
      </c>
      <c r="L4233" t="s">
        <v>1674</v>
      </c>
      <c r="M4233" s="86">
        <v>40272</v>
      </c>
    </row>
    <row r="4234" spans="1:13" x14ac:dyDescent="0.2">
      <c r="A4234">
        <v>30374</v>
      </c>
      <c r="B4234" s="86">
        <v>40258</v>
      </c>
      <c r="C4234" t="s">
        <v>1671</v>
      </c>
      <c r="D4234">
        <v>12</v>
      </c>
      <c r="E4234">
        <v>709.54</v>
      </c>
      <c r="F4234" t="s">
        <v>1660</v>
      </c>
      <c r="G4234">
        <v>3.99</v>
      </c>
      <c r="H4234" t="s">
        <v>1688</v>
      </c>
      <c r="I4234" t="s">
        <v>1667</v>
      </c>
      <c r="J4234" t="s">
        <v>1668</v>
      </c>
      <c r="K4234" t="s">
        <v>1702</v>
      </c>
      <c r="L4234" t="s">
        <v>1658</v>
      </c>
      <c r="M4234" s="86">
        <v>40259</v>
      </c>
    </row>
    <row r="4235" spans="1:13" x14ac:dyDescent="0.2">
      <c r="A4235">
        <v>11074</v>
      </c>
      <c r="B4235" s="86">
        <v>40703</v>
      </c>
      <c r="C4235" t="s">
        <v>1659</v>
      </c>
      <c r="D4235">
        <v>21</v>
      </c>
      <c r="E4235">
        <v>114.53</v>
      </c>
      <c r="F4235" t="s">
        <v>1660</v>
      </c>
      <c r="G4235">
        <v>3.6</v>
      </c>
      <c r="H4235" t="s">
        <v>1654</v>
      </c>
      <c r="I4235" t="s">
        <v>1667</v>
      </c>
      <c r="J4235" t="s">
        <v>1668</v>
      </c>
      <c r="K4235" t="s">
        <v>1684</v>
      </c>
      <c r="L4235" t="s">
        <v>1680</v>
      </c>
      <c r="M4235" s="86">
        <v>40705</v>
      </c>
    </row>
    <row r="4236" spans="1:13" x14ac:dyDescent="0.2">
      <c r="A4236">
        <v>53600</v>
      </c>
      <c r="B4236" s="86">
        <v>41100</v>
      </c>
      <c r="C4236" t="s">
        <v>1675</v>
      </c>
      <c r="D4236">
        <v>8</v>
      </c>
      <c r="E4236">
        <v>55.59</v>
      </c>
      <c r="F4236" t="s">
        <v>1653</v>
      </c>
      <c r="G4236">
        <v>5.74</v>
      </c>
      <c r="H4236" t="s">
        <v>1690</v>
      </c>
      <c r="I4236" t="s">
        <v>1662</v>
      </c>
      <c r="J4236" t="s">
        <v>1668</v>
      </c>
      <c r="K4236" t="s">
        <v>1682</v>
      </c>
      <c r="L4236" t="s">
        <v>1658</v>
      </c>
      <c r="M4236" s="86">
        <v>41101</v>
      </c>
    </row>
    <row r="4237" spans="1:13" x14ac:dyDescent="0.2">
      <c r="A4237">
        <v>52930</v>
      </c>
      <c r="B4237" s="86">
        <v>40855</v>
      </c>
      <c r="C4237" t="s">
        <v>1652</v>
      </c>
      <c r="D4237">
        <v>16</v>
      </c>
      <c r="E4237">
        <v>136.97999999999999</v>
      </c>
      <c r="F4237" t="s">
        <v>1660</v>
      </c>
      <c r="G4237">
        <v>1.39</v>
      </c>
      <c r="H4237" t="s">
        <v>1661</v>
      </c>
      <c r="I4237" t="s">
        <v>1667</v>
      </c>
      <c r="J4237" t="s">
        <v>1668</v>
      </c>
      <c r="K4237" t="s">
        <v>1696</v>
      </c>
      <c r="L4237" t="s">
        <v>1658</v>
      </c>
      <c r="M4237" s="86">
        <v>40859</v>
      </c>
    </row>
    <row r="4238" spans="1:13" x14ac:dyDescent="0.2">
      <c r="A4238">
        <v>54468</v>
      </c>
      <c r="B4238" s="86">
        <v>40161</v>
      </c>
      <c r="C4238" t="s">
        <v>1659</v>
      </c>
      <c r="D4238">
        <v>15</v>
      </c>
      <c r="E4238">
        <v>40.75</v>
      </c>
      <c r="F4238" t="s">
        <v>1660</v>
      </c>
      <c r="G4238">
        <v>0.5</v>
      </c>
      <c r="H4238" t="s">
        <v>1690</v>
      </c>
      <c r="I4238" t="s">
        <v>1655</v>
      </c>
      <c r="J4238" t="s">
        <v>1668</v>
      </c>
      <c r="K4238" t="s">
        <v>1697</v>
      </c>
      <c r="L4238" t="s">
        <v>1658</v>
      </c>
      <c r="M4238" s="86">
        <v>40162</v>
      </c>
    </row>
    <row r="4239" spans="1:13" x14ac:dyDescent="0.2">
      <c r="A4239">
        <v>1221</v>
      </c>
      <c r="B4239" s="86">
        <v>41017</v>
      </c>
      <c r="C4239" t="s">
        <v>1666</v>
      </c>
      <c r="D4239">
        <v>11</v>
      </c>
      <c r="E4239">
        <v>10145.14</v>
      </c>
      <c r="F4239" t="s">
        <v>1660</v>
      </c>
      <c r="G4239">
        <v>19.989999999999998</v>
      </c>
      <c r="H4239" t="s">
        <v>1654</v>
      </c>
      <c r="I4239" t="s">
        <v>1667</v>
      </c>
      <c r="J4239" t="s">
        <v>1668</v>
      </c>
      <c r="K4239" t="s">
        <v>1682</v>
      </c>
      <c r="L4239" t="s">
        <v>1658</v>
      </c>
      <c r="M4239" s="86">
        <v>41019</v>
      </c>
    </row>
    <row r="4240" spans="1:13" x14ac:dyDescent="0.2">
      <c r="A4240">
        <v>35137</v>
      </c>
      <c r="B4240" s="86">
        <v>40376</v>
      </c>
      <c r="C4240" t="s">
        <v>1659</v>
      </c>
      <c r="D4240">
        <v>47</v>
      </c>
      <c r="E4240">
        <v>1041.78</v>
      </c>
      <c r="F4240" t="s">
        <v>1660</v>
      </c>
      <c r="G4240">
        <v>6.71</v>
      </c>
      <c r="H4240" t="s">
        <v>1690</v>
      </c>
      <c r="I4240" t="s">
        <v>1676</v>
      </c>
      <c r="J4240" t="s">
        <v>1668</v>
      </c>
      <c r="K4240" t="s">
        <v>1696</v>
      </c>
      <c r="L4240" t="s">
        <v>1658</v>
      </c>
      <c r="M4240" s="86">
        <v>40379</v>
      </c>
    </row>
    <row r="4241" spans="1:13" x14ac:dyDescent="0.2">
      <c r="A4241">
        <v>36867</v>
      </c>
      <c r="B4241" s="86">
        <v>40061</v>
      </c>
      <c r="C4241" t="s">
        <v>1659</v>
      </c>
      <c r="D4241">
        <v>16</v>
      </c>
      <c r="E4241">
        <v>45.57</v>
      </c>
      <c r="F4241" t="s">
        <v>1660</v>
      </c>
      <c r="G4241">
        <v>0.7</v>
      </c>
      <c r="H4241" t="s">
        <v>1654</v>
      </c>
      <c r="I4241" t="s">
        <v>1667</v>
      </c>
      <c r="J4241" t="s">
        <v>1668</v>
      </c>
      <c r="K4241" t="s">
        <v>1669</v>
      </c>
      <c r="L4241" t="s">
        <v>1670</v>
      </c>
      <c r="M4241" s="86">
        <v>40063</v>
      </c>
    </row>
    <row r="4242" spans="1:13" x14ac:dyDescent="0.2">
      <c r="A4242">
        <v>28642</v>
      </c>
      <c r="B4242" s="86">
        <v>40561</v>
      </c>
      <c r="C4242" t="s">
        <v>1659</v>
      </c>
      <c r="D4242">
        <v>41</v>
      </c>
      <c r="E4242">
        <v>230.29</v>
      </c>
      <c r="F4242" t="s">
        <v>1660</v>
      </c>
      <c r="G4242">
        <v>2.99</v>
      </c>
      <c r="H4242" t="s">
        <v>1661</v>
      </c>
      <c r="I4242" t="s">
        <v>1667</v>
      </c>
      <c r="J4242" t="s">
        <v>1668</v>
      </c>
      <c r="K4242" t="s">
        <v>1682</v>
      </c>
      <c r="L4242" t="s">
        <v>1658</v>
      </c>
      <c r="M4242" s="86">
        <v>40563</v>
      </c>
    </row>
    <row r="4243" spans="1:13" x14ac:dyDescent="0.2">
      <c r="A4243">
        <v>40068</v>
      </c>
      <c r="B4243" s="86">
        <v>40288</v>
      </c>
      <c r="C4243" t="s">
        <v>1652</v>
      </c>
      <c r="D4243">
        <v>2</v>
      </c>
      <c r="E4243">
        <v>128.52000000000001</v>
      </c>
      <c r="F4243" t="s">
        <v>1660</v>
      </c>
      <c r="G4243">
        <v>6.88</v>
      </c>
      <c r="H4243" t="s">
        <v>1654</v>
      </c>
      <c r="I4243" t="s">
        <v>1676</v>
      </c>
      <c r="J4243" t="s">
        <v>1668</v>
      </c>
      <c r="K4243" t="s">
        <v>1694</v>
      </c>
      <c r="L4243" t="s">
        <v>1658</v>
      </c>
      <c r="M4243" s="86">
        <v>40292</v>
      </c>
    </row>
    <row r="4244" spans="1:13" x14ac:dyDescent="0.2">
      <c r="A4244">
        <v>16161</v>
      </c>
      <c r="B4244" s="86">
        <v>41118</v>
      </c>
      <c r="C4244" t="s">
        <v>1675</v>
      </c>
      <c r="D4244">
        <v>38</v>
      </c>
      <c r="E4244">
        <v>151.19</v>
      </c>
      <c r="F4244" t="s">
        <v>1660</v>
      </c>
      <c r="G4244">
        <v>0.71</v>
      </c>
      <c r="H4244" t="s">
        <v>1654</v>
      </c>
      <c r="I4244" t="s">
        <v>1655</v>
      </c>
      <c r="J4244" t="s">
        <v>1668</v>
      </c>
      <c r="K4244" t="s">
        <v>1700</v>
      </c>
      <c r="L4244" t="s">
        <v>1670</v>
      </c>
      <c r="M4244" s="86">
        <v>41120</v>
      </c>
    </row>
    <row r="4245" spans="1:13" x14ac:dyDescent="0.2">
      <c r="A4245">
        <v>48643</v>
      </c>
      <c r="B4245" s="86">
        <v>41200</v>
      </c>
      <c r="C4245" t="s">
        <v>1675</v>
      </c>
      <c r="D4245">
        <v>6</v>
      </c>
      <c r="E4245">
        <v>18.05</v>
      </c>
      <c r="F4245" t="s">
        <v>1660</v>
      </c>
      <c r="G4245">
        <v>0.99</v>
      </c>
      <c r="H4245" t="s">
        <v>1693</v>
      </c>
      <c r="I4245" t="s">
        <v>1676</v>
      </c>
      <c r="J4245" t="s">
        <v>1668</v>
      </c>
      <c r="K4245" t="s">
        <v>1697</v>
      </c>
      <c r="L4245" t="s">
        <v>1658</v>
      </c>
      <c r="M4245" s="86">
        <v>41202</v>
      </c>
    </row>
    <row r="4246" spans="1:13" x14ac:dyDescent="0.2">
      <c r="A4246">
        <v>9696</v>
      </c>
      <c r="B4246" s="86">
        <v>40593</v>
      </c>
      <c r="C4246" t="s">
        <v>1666</v>
      </c>
      <c r="D4246">
        <v>13</v>
      </c>
      <c r="E4246">
        <v>3335.27</v>
      </c>
      <c r="F4246" t="s">
        <v>1672</v>
      </c>
      <c r="G4246">
        <v>43.32</v>
      </c>
      <c r="H4246" t="s">
        <v>1685</v>
      </c>
      <c r="I4246" t="s">
        <v>1667</v>
      </c>
      <c r="J4246" t="s">
        <v>1656</v>
      </c>
      <c r="K4246" t="s">
        <v>1673</v>
      </c>
      <c r="L4246" t="s">
        <v>1674</v>
      </c>
      <c r="M4246" s="86">
        <v>40595</v>
      </c>
    </row>
    <row r="4247" spans="1:13" x14ac:dyDescent="0.2">
      <c r="A4247">
        <v>51361</v>
      </c>
      <c r="B4247" s="86">
        <v>40620</v>
      </c>
      <c r="C4247" t="s">
        <v>1652</v>
      </c>
      <c r="D4247">
        <v>14</v>
      </c>
      <c r="E4247">
        <v>76.06</v>
      </c>
      <c r="F4247" t="s">
        <v>1653</v>
      </c>
      <c r="G4247">
        <v>5.68</v>
      </c>
      <c r="H4247" t="s">
        <v>1661</v>
      </c>
      <c r="I4247" t="s">
        <v>1667</v>
      </c>
      <c r="J4247" t="s">
        <v>1668</v>
      </c>
      <c r="K4247" t="s">
        <v>1679</v>
      </c>
      <c r="L4247" t="s">
        <v>1658</v>
      </c>
      <c r="M4247" s="86">
        <v>40622</v>
      </c>
    </row>
    <row r="4248" spans="1:13" x14ac:dyDescent="0.2">
      <c r="A4248">
        <v>36807</v>
      </c>
      <c r="B4248" s="86">
        <v>39888</v>
      </c>
      <c r="C4248" t="s">
        <v>1675</v>
      </c>
      <c r="D4248">
        <v>14</v>
      </c>
      <c r="E4248">
        <v>211.88</v>
      </c>
      <c r="F4248" t="s">
        <v>1660</v>
      </c>
      <c r="G4248">
        <v>1.39</v>
      </c>
      <c r="H4248" t="s">
        <v>1661</v>
      </c>
      <c r="I4248" t="s">
        <v>1667</v>
      </c>
      <c r="J4248" t="s">
        <v>1668</v>
      </c>
      <c r="K4248" t="s">
        <v>1696</v>
      </c>
      <c r="L4248" t="s">
        <v>1658</v>
      </c>
      <c r="M4248" s="86">
        <v>39889</v>
      </c>
    </row>
    <row r="4249" spans="1:13" x14ac:dyDescent="0.2">
      <c r="A4249">
        <v>37441</v>
      </c>
      <c r="B4249" s="86">
        <v>39868</v>
      </c>
      <c r="C4249" t="s">
        <v>1671</v>
      </c>
      <c r="D4249">
        <v>46</v>
      </c>
      <c r="E4249">
        <v>14740.51</v>
      </c>
      <c r="F4249" t="s">
        <v>1672</v>
      </c>
      <c r="G4249">
        <v>164.73</v>
      </c>
      <c r="H4249" t="s">
        <v>1661</v>
      </c>
      <c r="I4249" t="s">
        <v>1676</v>
      </c>
      <c r="J4249" t="s">
        <v>1656</v>
      </c>
      <c r="K4249" t="s">
        <v>1673</v>
      </c>
      <c r="L4249" t="s">
        <v>1674</v>
      </c>
      <c r="M4249" s="86">
        <v>39869</v>
      </c>
    </row>
    <row r="4250" spans="1:13" x14ac:dyDescent="0.2">
      <c r="A4250">
        <v>11846</v>
      </c>
      <c r="B4250" s="86">
        <v>40288</v>
      </c>
      <c r="C4250" t="s">
        <v>1652</v>
      </c>
      <c r="D4250">
        <v>49</v>
      </c>
      <c r="E4250">
        <v>7319.85</v>
      </c>
      <c r="F4250" t="s">
        <v>1660</v>
      </c>
      <c r="G4250">
        <v>4</v>
      </c>
      <c r="H4250" t="s">
        <v>1685</v>
      </c>
      <c r="I4250" t="s">
        <v>1667</v>
      </c>
      <c r="J4250" t="s">
        <v>1663</v>
      </c>
      <c r="K4250" t="s">
        <v>1677</v>
      </c>
      <c r="L4250" t="s">
        <v>1658</v>
      </c>
      <c r="M4250" s="86">
        <v>40292</v>
      </c>
    </row>
    <row r="4251" spans="1:13" x14ac:dyDescent="0.2">
      <c r="A4251">
        <v>21856</v>
      </c>
      <c r="B4251" s="86">
        <v>41004</v>
      </c>
      <c r="C4251" t="s">
        <v>1666</v>
      </c>
      <c r="D4251">
        <v>26</v>
      </c>
      <c r="E4251">
        <v>77.03</v>
      </c>
      <c r="F4251" t="s">
        <v>1660</v>
      </c>
      <c r="G4251">
        <v>1.92</v>
      </c>
      <c r="H4251" t="s">
        <v>1654</v>
      </c>
      <c r="I4251" t="s">
        <v>1667</v>
      </c>
      <c r="J4251" t="s">
        <v>1668</v>
      </c>
      <c r="K4251" t="s">
        <v>1684</v>
      </c>
      <c r="L4251" t="s">
        <v>1670</v>
      </c>
      <c r="M4251" s="86">
        <v>41004</v>
      </c>
    </row>
    <row r="4252" spans="1:13" x14ac:dyDescent="0.2">
      <c r="A4252">
        <v>31426</v>
      </c>
      <c r="B4252" s="86">
        <v>40030</v>
      </c>
      <c r="C4252" t="s">
        <v>1652</v>
      </c>
      <c r="D4252">
        <v>40</v>
      </c>
      <c r="E4252">
        <v>4054.058</v>
      </c>
      <c r="F4252" t="s">
        <v>1660</v>
      </c>
      <c r="G4252">
        <v>2.5</v>
      </c>
      <c r="H4252" t="s">
        <v>1654</v>
      </c>
      <c r="I4252" t="s">
        <v>1676</v>
      </c>
      <c r="J4252" t="s">
        <v>1663</v>
      </c>
      <c r="K4252" t="s">
        <v>1664</v>
      </c>
      <c r="L4252" t="s">
        <v>1658</v>
      </c>
      <c r="M4252" s="86">
        <v>40034</v>
      </c>
    </row>
    <row r="4253" spans="1:13" x14ac:dyDescent="0.2">
      <c r="A4253">
        <v>32101</v>
      </c>
      <c r="B4253" s="86">
        <v>40173</v>
      </c>
      <c r="C4253" t="s">
        <v>1652</v>
      </c>
      <c r="D4253">
        <v>48</v>
      </c>
      <c r="E4253">
        <v>14567.15</v>
      </c>
      <c r="F4253" t="s">
        <v>1672</v>
      </c>
      <c r="G4253">
        <v>48.8</v>
      </c>
      <c r="H4253" t="s">
        <v>1693</v>
      </c>
      <c r="I4253" t="s">
        <v>1667</v>
      </c>
      <c r="J4253" t="s">
        <v>1656</v>
      </c>
      <c r="K4253" t="s">
        <v>1673</v>
      </c>
      <c r="L4253" t="s">
        <v>1674</v>
      </c>
      <c r="M4253" s="86">
        <v>40177</v>
      </c>
    </row>
    <row r="4254" spans="1:13" x14ac:dyDescent="0.2">
      <c r="A4254">
        <v>515</v>
      </c>
      <c r="B4254" s="86">
        <v>40418</v>
      </c>
      <c r="C4254" t="s">
        <v>1666</v>
      </c>
      <c r="D4254">
        <v>21</v>
      </c>
      <c r="E4254">
        <v>146.69</v>
      </c>
      <c r="F4254" t="s">
        <v>1660</v>
      </c>
      <c r="G4254">
        <v>4.95</v>
      </c>
      <c r="H4254" t="s">
        <v>1699</v>
      </c>
      <c r="I4254" t="s">
        <v>1655</v>
      </c>
      <c r="J4254" t="s">
        <v>1656</v>
      </c>
      <c r="K4254" t="s">
        <v>1657</v>
      </c>
      <c r="L4254" t="s">
        <v>1680</v>
      </c>
      <c r="M4254" s="86">
        <v>40420</v>
      </c>
    </row>
    <row r="4255" spans="1:13" x14ac:dyDescent="0.2">
      <c r="A4255">
        <v>55906</v>
      </c>
      <c r="B4255" s="86">
        <v>40143</v>
      </c>
      <c r="C4255" t="s">
        <v>1671</v>
      </c>
      <c r="D4255">
        <v>49</v>
      </c>
      <c r="E4255">
        <v>276.3</v>
      </c>
      <c r="F4255" t="s">
        <v>1660</v>
      </c>
      <c r="G4255">
        <v>2.99</v>
      </c>
      <c r="H4255" t="s">
        <v>1688</v>
      </c>
      <c r="I4255" t="s">
        <v>1655</v>
      </c>
      <c r="J4255" t="s">
        <v>1668</v>
      </c>
      <c r="K4255" t="s">
        <v>1682</v>
      </c>
      <c r="L4255" t="s">
        <v>1658</v>
      </c>
      <c r="M4255" s="86">
        <v>40145</v>
      </c>
    </row>
    <row r="4256" spans="1:13" x14ac:dyDescent="0.2">
      <c r="A4256">
        <v>28642</v>
      </c>
      <c r="B4256" s="86">
        <v>40561</v>
      </c>
      <c r="C4256" t="s">
        <v>1659</v>
      </c>
      <c r="D4256">
        <v>27</v>
      </c>
      <c r="E4256">
        <v>1592.0415</v>
      </c>
      <c r="F4256" t="s">
        <v>1660</v>
      </c>
      <c r="G4256">
        <v>19.989999999999998</v>
      </c>
      <c r="H4256" t="s">
        <v>1661</v>
      </c>
      <c r="I4256" t="s">
        <v>1667</v>
      </c>
      <c r="J4256" t="s">
        <v>1663</v>
      </c>
      <c r="K4256" t="s">
        <v>1664</v>
      </c>
      <c r="L4256" t="s">
        <v>1658</v>
      </c>
      <c r="M4256" s="86">
        <v>40563</v>
      </c>
    </row>
    <row r="4257" spans="1:13" x14ac:dyDescent="0.2">
      <c r="A4257">
        <v>30720</v>
      </c>
      <c r="B4257" s="86">
        <v>41179</v>
      </c>
      <c r="C4257" t="s">
        <v>1652</v>
      </c>
      <c r="D4257">
        <v>37</v>
      </c>
      <c r="E4257">
        <v>1701.53</v>
      </c>
      <c r="F4257" t="s">
        <v>1653</v>
      </c>
      <c r="G4257">
        <v>1.99</v>
      </c>
      <c r="H4257" t="s">
        <v>1681</v>
      </c>
      <c r="I4257" t="s">
        <v>1662</v>
      </c>
      <c r="J4257" t="s">
        <v>1663</v>
      </c>
      <c r="K4257" t="s">
        <v>1677</v>
      </c>
      <c r="L4257" t="s">
        <v>1680</v>
      </c>
      <c r="M4257" s="86">
        <v>41186</v>
      </c>
    </row>
    <row r="4258" spans="1:13" x14ac:dyDescent="0.2">
      <c r="A4258">
        <v>35079</v>
      </c>
      <c r="B4258" s="86">
        <v>40404</v>
      </c>
      <c r="C4258" t="s">
        <v>1659</v>
      </c>
      <c r="D4258">
        <v>32</v>
      </c>
      <c r="E4258">
        <v>2062.75</v>
      </c>
      <c r="F4258" t="s">
        <v>1653</v>
      </c>
      <c r="G4258">
        <v>19.989999999999998</v>
      </c>
      <c r="H4258" t="s">
        <v>1661</v>
      </c>
      <c r="I4258" t="s">
        <v>1655</v>
      </c>
      <c r="J4258" t="s">
        <v>1656</v>
      </c>
      <c r="K4258" t="s">
        <v>1691</v>
      </c>
      <c r="L4258" t="s">
        <v>1687</v>
      </c>
      <c r="M4258" s="86">
        <v>40406</v>
      </c>
    </row>
    <row r="4259" spans="1:13" x14ac:dyDescent="0.2">
      <c r="A4259">
        <v>24356</v>
      </c>
      <c r="B4259" s="86">
        <v>40309</v>
      </c>
      <c r="C4259" t="s">
        <v>1675</v>
      </c>
      <c r="D4259">
        <v>37</v>
      </c>
      <c r="E4259">
        <v>12612.66</v>
      </c>
      <c r="F4259" t="s">
        <v>1672</v>
      </c>
      <c r="G4259">
        <v>39</v>
      </c>
      <c r="H4259" t="s">
        <v>1683</v>
      </c>
      <c r="I4259" t="s">
        <v>1655</v>
      </c>
      <c r="J4259" t="s">
        <v>1656</v>
      </c>
      <c r="K4259" t="s">
        <v>1673</v>
      </c>
      <c r="L4259" t="s">
        <v>1674</v>
      </c>
      <c r="M4259" s="86">
        <v>40311</v>
      </c>
    </row>
    <row r="4260" spans="1:13" x14ac:dyDescent="0.2">
      <c r="A4260">
        <v>35940</v>
      </c>
      <c r="B4260" s="86">
        <v>40325</v>
      </c>
      <c r="C4260" t="s">
        <v>1671</v>
      </c>
      <c r="D4260">
        <v>47</v>
      </c>
      <c r="E4260">
        <v>136.63</v>
      </c>
      <c r="F4260" t="s">
        <v>1660</v>
      </c>
      <c r="G4260">
        <v>5.33</v>
      </c>
      <c r="H4260" t="s">
        <v>1693</v>
      </c>
      <c r="I4260" t="s">
        <v>1655</v>
      </c>
      <c r="J4260" t="s">
        <v>1668</v>
      </c>
      <c r="K4260" t="s">
        <v>1697</v>
      </c>
      <c r="L4260" t="s">
        <v>1658</v>
      </c>
      <c r="M4260" s="86">
        <v>40328</v>
      </c>
    </row>
    <row r="4261" spans="1:13" x14ac:dyDescent="0.2">
      <c r="A4261">
        <v>50756</v>
      </c>
      <c r="B4261" s="86">
        <v>40430</v>
      </c>
      <c r="C4261" t="s">
        <v>1666</v>
      </c>
      <c r="D4261">
        <v>19</v>
      </c>
      <c r="E4261">
        <v>470.39</v>
      </c>
      <c r="F4261" t="s">
        <v>1660</v>
      </c>
      <c r="G4261">
        <v>5.89</v>
      </c>
      <c r="H4261" t="s">
        <v>1688</v>
      </c>
      <c r="I4261" t="s">
        <v>1676</v>
      </c>
      <c r="J4261" t="s">
        <v>1663</v>
      </c>
      <c r="K4261" t="s">
        <v>1677</v>
      </c>
      <c r="L4261" t="s">
        <v>1658</v>
      </c>
      <c r="M4261" s="86">
        <v>40431</v>
      </c>
    </row>
    <row r="4262" spans="1:13" x14ac:dyDescent="0.2">
      <c r="A4262">
        <v>15654</v>
      </c>
      <c r="B4262" s="86">
        <v>40088</v>
      </c>
      <c r="C4262" t="s">
        <v>1666</v>
      </c>
      <c r="D4262">
        <v>27</v>
      </c>
      <c r="E4262">
        <v>7937.59</v>
      </c>
      <c r="F4262" t="s">
        <v>1672</v>
      </c>
      <c r="G4262">
        <v>54.92</v>
      </c>
      <c r="H4262" t="s">
        <v>1681</v>
      </c>
      <c r="I4262" t="s">
        <v>1667</v>
      </c>
      <c r="J4262" t="s">
        <v>1656</v>
      </c>
      <c r="K4262" t="s">
        <v>1701</v>
      </c>
      <c r="L4262" t="s">
        <v>1698</v>
      </c>
      <c r="M4262" s="86">
        <v>40090</v>
      </c>
    </row>
    <row r="4263" spans="1:13" x14ac:dyDescent="0.2">
      <c r="A4263">
        <v>16422</v>
      </c>
      <c r="B4263" s="86">
        <v>40825</v>
      </c>
      <c r="C4263" t="s">
        <v>1671</v>
      </c>
      <c r="D4263">
        <v>16</v>
      </c>
      <c r="E4263">
        <v>171.5</v>
      </c>
      <c r="F4263" t="s">
        <v>1660</v>
      </c>
      <c r="G4263">
        <v>4.68</v>
      </c>
      <c r="H4263" t="s">
        <v>1688</v>
      </c>
      <c r="I4263" t="s">
        <v>1662</v>
      </c>
      <c r="J4263" t="s">
        <v>1668</v>
      </c>
      <c r="K4263" t="s">
        <v>1684</v>
      </c>
      <c r="L4263" t="s">
        <v>1680</v>
      </c>
      <c r="M4263" s="86">
        <v>40827</v>
      </c>
    </row>
    <row r="4264" spans="1:13" x14ac:dyDescent="0.2">
      <c r="A4264">
        <v>1444</v>
      </c>
      <c r="B4264" s="86">
        <v>40152</v>
      </c>
      <c r="C4264" t="s">
        <v>1675</v>
      </c>
      <c r="D4264">
        <v>2</v>
      </c>
      <c r="E4264">
        <v>21.44</v>
      </c>
      <c r="F4264" t="s">
        <v>1660</v>
      </c>
      <c r="G4264">
        <v>8.74</v>
      </c>
      <c r="H4264" t="s">
        <v>1703</v>
      </c>
      <c r="I4264" t="s">
        <v>1676</v>
      </c>
      <c r="J4264" t="s">
        <v>1668</v>
      </c>
      <c r="K4264" t="s">
        <v>1679</v>
      </c>
      <c r="L4264" t="s">
        <v>1658</v>
      </c>
      <c r="M4264" s="86">
        <v>40154</v>
      </c>
    </row>
    <row r="4265" spans="1:13" x14ac:dyDescent="0.2">
      <c r="A4265">
        <v>33894</v>
      </c>
      <c r="B4265" s="86">
        <v>40343</v>
      </c>
      <c r="C4265" t="s">
        <v>1671</v>
      </c>
      <c r="D4265">
        <v>5</v>
      </c>
      <c r="E4265">
        <v>42.89</v>
      </c>
      <c r="F4265" t="s">
        <v>1660</v>
      </c>
      <c r="G4265">
        <v>8.3699999999999992</v>
      </c>
      <c r="H4265" t="s">
        <v>1678</v>
      </c>
      <c r="I4265" t="s">
        <v>1667</v>
      </c>
      <c r="J4265" t="s">
        <v>1668</v>
      </c>
      <c r="K4265" t="s">
        <v>1684</v>
      </c>
      <c r="L4265" t="s">
        <v>1680</v>
      </c>
      <c r="M4265" s="86">
        <v>40344</v>
      </c>
    </row>
    <row r="4266" spans="1:13" x14ac:dyDescent="0.2">
      <c r="A4266">
        <v>1027</v>
      </c>
      <c r="B4266" s="86">
        <v>41062</v>
      </c>
      <c r="C4266" t="s">
        <v>1675</v>
      </c>
      <c r="D4266">
        <v>19</v>
      </c>
      <c r="E4266">
        <v>1406.15</v>
      </c>
      <c r="F4266" t="s">
        <v>1672</v>
      </c>
      <c r="G4266">
        <v>46.74</v>
      </c>
      <c r="H4266" t="s">
        <v>1685</v>
      </c>
      <c r="I4266" t="s">
        <v>1676</v>
      </c>
      <c r="J4266" t="s">
        <v>1656</v>
      </c>
      <c r="K4266" t="s">
        <v>1701</v>
      </c>
      <c r="L4266" t="s">
        <v>1698</v>
      </c>
      <c r="M4266" s="86">
        <v>41064</v>
      </c>
    </row>
    <row r="4267" spans="1:13" x14ac:dyDescent="0.2">
      <c r="A4267">
        <v>1285</v>
      </c>
      <c r="B4267" s="86">
        <v>41060</v>
      </c>
      <c r="C4267" t="s">
        <v>1671</v>
      </c>
      <c r="D4267">
        <v>8</v>
      </c>
      <c r="E4267">
        <v>1452.2159999999999</v>
      </c>
      <c r="F4267" t="s">
        <v>1672</v>
      </c>
      <c r="G4267">
        <v>69.64</v>
      </c>
      <c r="H4267" t="s">
        <v>1692</v>
      </c>
      <c r="I4267" t="s">
        <v>1667</v>
      </c>
      <c r="J4267" t="s">
        <v>1656</v>
      </c>
      <c r="K4267" t="s">
        <v>1691</v>
      </c>
      <c r="L4267" t="s">
        <v>1698</v>
      </c>
      <c r="M4267" s="86">
        <v>41061</v>
      </c>
    </row>
    <row r="4268" spans="1:13" x14ac:dyDescent="0.2">
      <c r="A4268">
        <v>23429</v>
      </c>
      <c r="B4268" s="86">
        <v>39891</v>
      </c>
      <c r="C4268" t="s">
        <v>1671</v>
      </c>
      <c r="D4268">
        <v>28</v>
      </c>
      <c r="E4268">
        <v>154.61000000000001</v>
      </c>
      <c r="F4268" t="s">
        <v>1660</v>
      </c>
      <c r="G4268">
        <v>5.63</v>
      </c>
      <c r="H4268" t="s">
        <v>1661</v>
      </c>
      <c r="I4268" t="s">
        <v>1667</v>
      </c>
      <c r="J4268" t="s">
        <v>1668</v>
      </c>
      <c r="K4268" t="s">
        <v>1682</v>
      </c>
      <c r="L4268" t="s">
        <v>1658</v>
      </c>
      <c r="M4268" s="86">
        <v>39891</v>
      </c>
    </row>
    <row r="4269" spans="1:13" x14ac:dyDescent="0.2">
      <c r="A4269">
        <v>20390</v>
      </c>
      <c r="B4269" s="86">
        <v>40056</v>
      </c>
      <c r="C4269" t="s">
        <v>1666</v>
      </c>
      <c r="D4269">
        <v>35</v>
      </c>
      <c r="E4269">
        <v>1271.1199999999999</v>
      </c>
      <c r="F4269" t="s">
        <v>1653</v>
      </c>
      <c r="G4269">
        <v>7.53</v>
      </c>
      <c r="H4269" t="s">
        <v>1661</v>
      </c>
      <c r="I4269" t="s">
        <v>1676</v>
      </c>
      <c r="J4269" t="s">
        <v>1663</v>
      </c>
      <c r="K4269" t="s">
        <v>1677</v>
      </c>
      <c r="L4269" t="s">
        <v>1658</v>
      </c>
      <c r="M4269" s="86">
        <v>40059</v>
      </c>
    </row>
    <row r="4270" spans="1:13" x14ac:dyDescent="0.2">
      <c r="A4270">
        <v>12612</v>
      </c>
      <c r="B4270" s="86">
        <v>40533</v>
      </c>
      <c r="C4270" t="s">
        <v>1652</v>
      </c>
      <c r="D4270">
        <v>29</v>
      </c>
      <c r="E4270">
        <v>2360.98</v>
      </c>
      <c r="F4270" t="s">
        <v>1660</v>
      </c>
      <c r="G4270">
        <v>13.99</v>
      </c>
      <c r="H4270" t="s">
        <v>1681</v>
      </c>
      <c r="I4270" t="s">
        <v>1676</v>
      </c>
      <c r="J4270" t="s">
        <v>1668</v>
      </c>
      <c r="K4270" t="s">
        <v>1702</v>
      </c>
      <c r="L4270" t="s">
        <v>1665</v>
      </c>
      <c r="M4270" s="86">
        <v>40533</v>
      </c>
    </row>
    <row r="4271" spans="1:13" x14ac:dyDescent="0.2">
      <c r="A4271">
        <v>54947</v>
      </c>
      <c r="B4271" s="86">
        <v>39866</v>
      </c>
      <c r="C4271" t="s">
        <v>1666</v>
      </c>
      <c r="D4271">
        <v>42</v>
      </c>
      <c r="E4271">
        <v>1498.46</v>
      </c>
      <c r="F4271" t="s">
        <v>1660</v>
      </c>
      <c r="G4271">
        <v>5.0199999999999996</v>
      </c>
      <c r="H4271" t="s">
        <v>1654</v>
      </c>
      <c r="I4271" t="s">
        <v>1655</v>
      </c>
      <c r="J4271" t="s">
        <v>1656</v>
      </c>
      <c r="K4271" t="s">
        <v>1657</v>
      </c>
      <c r="L4271" t="s">
        <v>1658</v>
      </c>
      <c r="M4271" s="86">
        <v>39868</v>
      </c>
    </row>
    <row r="4272" spans="1:13" x14ac:dyDescent="0.2">
      <c r="A4272">
        <v>59270</v>
      </c>
      <c r="B4272" s="86">
        <v>40189</v>
      </c>
      <c r="C4272" t="s">
        <v>1659</v>
      </c>
      <c r="D4272">
        <v>47</v>
      </c>
      <c r="E4272">
        <v>1597.02</v>
      </c>
      <c r="F4272" t="s">
        <v>1660</v>
      </c>
      <c r="G4272">
        <v>1.99</v>
      </c>
      <c r="H4272" t="s">
        <v>1692</v>
      </c>
      <c r="I4272" t="s">
        <v>1662</v>
      </c>
      <c r="J4272" t="s">
        <v>1663</v>
      </c>
      <c r="K4272" t="s">
        <v>1677</v>
      </c>
      <c r="L4272" t="s">
        <v>1680</v>
      </c>
      <c r="M4272" s="86">
        <v>40191</v>
      </c>
    </row>
    <row r="4273" spans="1:13" x14ac:dyDescent="0.2">
      <c r="A4273">
        <v>42690</v>
      </c>
      <c r="B4273" s="86">
        <v>40449</v>
      </c>
      <c r="C4273" t="s">
        <v>1652</v>
      </c>
      <c r="D4273">
        <v>44</v>
      </c>
      <c r="E4273">
        <v>18697.240000000002</v>
      </c>
      <c r="F4273" t="s">
        <v>1660</v>
      </c>
      <c r="G4273">
        <v>19.989999999999998</v>
      </c>
      <c r="H4273" t="s">
        <v>1661</v>
      </c>
      <c r="I4273" t="s">
        <v>1676</v>
      </c>
      <c r="J4273" t="s">
        <v>1668</v>
      </c>
      <c r="K4273" t="s">
        <v>1682</v>
      </c>
      <c r="L4273" t="s">
        <v>1658</v>
      </c>
      <c r="M4273" s="86">
        <v>40453</v>
      </c>
    </row>
    <row r="4274" spans="1:13" x14ac:dyDescent="0.2">
      <c r="A4274">
        <v>42309</v>
      </c>
      <c r="B4274" s="86">
        <v>40031</v>
      </c>
      <c r="C4274" t="s">
        <v>1652</v>
      </c>
      <c r="D4274">
        <v>26</v>
      </c>
      <c r="E4274">
        <v>47.91</v>
      </c>
      <c r="F4274" t="s">
        <v>1660</v>
      </c>
      <c r="G4274">
        <v>2.58</v>
      </c>
      <c r="H4274" t="s">
        <v>1688</v>
      </c>
      <c r="I4274" t="s">
        <v>1662</v>
      </c>
      <c r="J4274" t="s">
        <v>1668</v>
      </c>
      <c r="K4274" t="s">
        <v>1700</v>
      </c>
      <c r="L4274" t="s">
        <v>1670</v>
      </c>
      <c r="M4274" s="86">
        <v>40036</v>
      </c>
    </row>
    <row r="4275" spans="1:13" x14ac:dyDescent="0.2">
      <c r="A4275">
        <v>30886</v>
      </c>
      <c r="B4275" s="86">
        <v>41041</v>
      </c>
      <c r="C4275" t="s">
        <v>1652</v>
      </c>
      <c r="D4275">
        <v>28</v>
      </c>
      <c r="E4275">
        <v>5320.57</v>
      </c>
      <c r="F4275" t="s">
        <v>1660</v>
      </c>
      <c r="G4275">
        <v>19.989999999999998</v>
      </c>
      <c r="H4275" t="s">
        <v>1690</v>
      </c>
      <c r="I4275" t="s">
        <v>1655</v>
      </c>
      <c r="J4275" t="s">
        <v>1668</v>
      </c>
      <c r="K4275" t="s">
        <v>1694</v>
      </c>
      <c r="L4275" t="s">
        <v>1658</v>
      </c>
      <c r="M4275" s="86">
        <v>41046</v>
      </c>
    </row>
    <row r="4276" spans="1:13" x14ac:dyDescent="0.2">
      <c r="A4276">
        <v>18500</v>
      </c>
      <c r="B4276" s="86">
        <v>40950</v>
      </c>
      <c r="C4276" t="s">
        <v>1675</v>
      </c>
      <c r="D4276">
        <v>44</v>
      </c>
      <c r="E4276">
        <v>2507.79</v>
      </c>
      <c r="F4276" t="s">
        <v>1672</v>
      </c>
      <c r="G4276">
        <v>36.61</v>
      </c>
      <c r="H4276" t="s">
        <v>1688</v>
      </c>
      <c r="I4276" t="s">
        <v>1662</v>
      </c>
      <c r="J4276" t="s">
        <v>1656</v>
      </c>
      <c r="K4276" t="s">
        <v>1701</v>
      </c>
      <c r="L4276" t="s">
        <v>1698</v>
      </c>
      <c r="M4276" s="86">
        <v>40951</v>
      </c>
    </row>
    <row r="4277" spans="1:13" x14ac:dyDescent="0.2">
      <c r="A4277">
        <v>1988</v>
      </c>
      <c r="B4277" s="86">
        <v>40821</v>
      </c>
      <c r="C4277" t="s">
        <v>1666</v>
      </c>
      <c r="D4277">
        <v>9</v>
      </c>
      <c r="E4277">
        <v>122.14</v>
      </c>
      <c r="F4277" t="s">
        <v>1660</v>
      </c>
      <c r="G4277">
        <v>4.51</v>
      </c>
      <c r="H4277" t="s">
        <v>1683</v>
      </c>
      <c r="I4277" t="s">
        <v>1667</v>
      </c>
      <c r="J4277" t="s">
        <v>1668</v>
      </c>
      <c r="K4277" t="s">
        <v>1694</v>
      </c>
      <c r="L4277" t="s">
        <v>1658</v>
      </c>
      <c r="M4277" s="86">
        <v>40823</v>
      </c>
    </row>
    <row r="4278" spans="1:13" x14ac:dyDescent="0.2">
      <c r="A4278">
        <v>23522</v>
      </c>
      <c r="B4278" s="86">
        <v>40644</v>
      </c>
      <c r="C4278" t="s">
        <v>1671</v>
      </c>
      <c r="D4278">
        <v>36</v>
      </c>
      <c r="E4278">
        <v>233.38</v>
      </c>
      <c r="F4278" t="s">
        <v>1660</v>
      </c>
      <c r="G4278">
        <v>8.73</v>
      </c>
      <c r="H4278" t="s">
        <v>1683</v>
      </c>
      <c r="I4278" t="s">
        <v>1662</v>
      </c>
      <c r="J4278" t="s">
        <v>1668</v>
      </c>
      <c r="K4278" t="s">
        <v>1679</v>
      </c>
      <c r="L4278" t="s">
        <v>1658</v>
      </c>
      <c r="M4278" s="86">
        <v>40646</v>
      </c>
    </row>
    <row r="4279" spans="1:13" x14ac:dyDescent="0.2">
      <c r="A4279">
        <v>37760</v>
      </c>
      <c r="B4279" s="86">
        <v>40039</v>
      </c>
      <c r="C4279" t="s">
        <v>1659</v>
      </c>
      <c r="D4279">
        <v>38</v>
      </c>
      <c r="E4279">
        <v>2773.0315000000001</v>
      </c>
      <c r="F4279" t="s">
        <v>1660</v>
      </c>
      <c r="G4279">
        <v>0.99</v>
      </c>
      <c r="H4279" t="s">
        <v>1683</v>
      </c>
      <c r="I4279" t="s">
        <v>1662</v>
      </c>
      <c r="J4279" t="s">
        <v>1663</v>
      </c>
      <c r="K4279" t="s">
        <v>1664</v>
      </c>
      <c r="L4279" t="s">
        <v>1670</v>
      </c>
      <c r="M4279" s="86">
        <v>40041</v>
      </c>
    </row>
    <row r="4280" spans="1:13" x14ac:dyDescent="0.2">
      <c r="A4280">
        <v>57185</v>
      </c>
      <c r="B4280" s="86">
        <v>40686</v>
      </c>
      <c r="C4280" t="s">
        <v>1675</v>
      </c>
      <c r="D4280">
        <v>28</v>
      </c>
      <c r="E4280">
        <v>1360.82</v>
      </c>
      <c r="F4280" t="s">
        <v>1660</v>
      </c>
      <c r="G4280">
        <v>10.25</v>
      </c>
      <c r="H4280" t="s">
        <v>1661</v>
      </c>
      <c r="I4280" t="s">
        <v>1667</v>
      </c>
      <c r="J4280" t="s">
        <v>1656</v>
      </c>
      <c r="K4280" t="s">
        <v>1657</v>
      </c>
      <c r="L4280" t="s">
        <v>1687</v>
      </c>
      <c r="M4280" s="86">
        <v>40688</v>
      </c>
    </row>
    <row r="4281" spans="1:13" x14ac:dyDescent="0.2">
      <c r="A4281">
        <v>37828</v>
      </c>
      <c r="B4281" s="86">
        <v>40653</v>
      </c>
      <c r="C4281" t="s">
        <v>1652</v>
      </c>
      <c r="D4281">
        <v>42</v>
      </c>
      <c r="E4281">
        <v>206.2</v>
      </c>
      <c r="F4281" t="s">
        <v>1660</v>
      </c>
      <c r="G4281">
        <v>0.5</v>
      </c>
      <c r="H4281" t="s">
        <v>1661</v>
      </c>
      <c r="I4281" t="s">
        <v>1667</v>
      </c>
      <c r="J4281" t="s">
        <v>1668</v>
      </c>
      <c r="K4281" t="s">
        <v>1697</v>
      </c>
      <c r="L4281" t="s">
        <v>1658</v>
      </c>
      <c r="M4281" s="86">
        <v>40655</v>
      </c>
    </row>
    <row r="4282" spans="1:13" x14ac:dyDescent="0.2">
      <c r="A4282">
        <v>34723</v>
      </c>
      <c r="B4282" s="86">
        <v>41252</v>
      </c>
      <c r="C4282" t="s">
        <v>1675</v>
      </c>
      <c r="D4282">
        <v>46</v>
      </c>
      <c r="E4282">
        <v>3776.28</v>
      </c>
      <c r="F4282" t="s">
        <v>1672</v>
      </c>
      <c r="G4282">
        <v>30.06</v>
      </c>
      <c r="H4282" t="s">
        <v>1688</v>
      </c>
      <c r="I4282" t="s">
        <v>1662</v>
      </c>
      <c r="J4282" t="s">
        <v>1663</v>
      </c>
      <c r="K4282" t="s">
        <v>1695</v>
      </c>
      <c r="L4282" t="s">
        <v>1698</v>
      </c>
      <c r="M4282" s="86">
        <v>41255</v>
      </c>
    </row>
    <row r="4283" spans="1:13" x14ac:dyDescent="0.2">
      <c r="A4283">
        <v>43301</v>
      </c>
      <c r="B4283" s="86">
        <v>40046</v>
      </c>
      <c r="C4283" t="s">
        <v>1671</v>
      </c>
      <c r="D4283">
        <v>33</v>
      </c>
      <c r="E4283">
        <v>3537.84</v>
      </c>
      <c r="F4283" t="s">
        <v>1672</v>
      </c>
      <c r="G4283">
        <v>42</v>
      </c>
      <c r="H4283" t="s">
        <v>1685</v>
      </c>
      <c r="I4283" t="s">
        <v>1662</v>
      </c>
      <c r="J4283" t="s">
        <v>1656</v>
      </c>
      <c r="K4283" t="s">
        <v>1673</v>
      </c>
      <c r="L4283" t="s">
        <v>1674</v>
      </c>
      <c r="M4283" s="86">
        <v>40047</v>
      </c>
    </row>
    <row r="4284" spans="1:13" x14ac:dyDescent="0.2">
      <c r="A4284">
        <v>47042</v>
      </c>
      <c r="B4284" s="86">
        <v>40970</v>
      </c>
      <c r="C4284" t="s">
        <v>1671</v>
      </c>
      <c r="D4284">
        <v>45</v>
      </c>
      <c r="E4284">
        <v>1375.3765000000001</v>
      </c>
      <c r="F4284" t="s">
        <v>1660</v>
      </c>
      <c r="G4284">
        <v>3.3</v>
      </c>
      <c r="H4284" t="s">
        <v>1661</v>
      </c>
      <c r="I4284" t="s">
        <v>1676</v>
      </c>
      <c r="J4284" t="s">
        <v>1663</v>
      </c>
      <c r="K4284" t="s">
        <v>1664</v>
      </c>
      <c r="L4284" t="s">
        <v>1680</v>
      </c>
      <c r="M4284" s="86">
        <v>40971</v>
      </c>
    </row>
    <row r="4285" spans="1:13" x14ac:dyDescent="0.2">
      <c r="A4285">
        <v>56387</v>
      </c>
      <c r="B4285" s="86">
        <v>40683</v>
      </c>
      <c r="C4285" t="s">
        <v>1675</v>
      </c>
      <c r="D4285">
        <v>32</v>
      </c>
      <c r="E4285">
        <v>128.13999999999999</v>
      </c>
      <c r="F4285" t="s">
        <v>1653</v>
      </c>
      <c r="G4285">
        <v>7.01</v>
      </c>
      <c r="H4285" t="s">
        <v>1688</v>
      </c>
      <c r="I4285" t="s">
        <v>1662</v>
      </c>
      <c r="J4285" t="s">
        <v>1668</v>
      </c>
      <c r="K4285" t="s">
        <v>1682</v>
      </c>
      <c r="L4285" t="s">
        <v>1658</v>
      </c>
      <c r="M4285" s="86">
        <v>40685</v>
      </c>
    </row>
    <row r="4286" spans="1:13" x14ac:dyDescent="0.2">
      <c r="A4286">
        <v>38884</v>
      </c>
      <c r="B4286" s="86">
        <v>41138</v>
      </c>
      <c r="C4286" t="s">
        <v>1659</v>
      </c>
      <c r="D4286">
        <v>20</v>
      </c>
      <c r="E4286">
        <v>6067.76</v>
      </c>
      <c r="F4286" t="s">
        <v>1672</v>
      </c>
      <c r="G4286">
        <v>54.12</v>
      </c>
      <c r="H4286" t="s">
        <v>1678</v>
      </c>
      <c r="I4286" t="s">
        <v>1655</v>
      </c>
      <c r="J4286" t="s">
        <v>1656</v>
      </c>
      <c r="K4286" t="s">
        <v>1691</v>
      </c>
      <c r="L4286" t="s">
        <v>1698</v>
      </c>
      <c r="M4286" s="86">
        <v>41139</v>
      </c>
    </row>
    <row r="4287" spans="1:13" x14ac:dyDescent="0.2">
      <c r="A4287">
        <v>39232</v>
      </c>
      <c r="B4287" s="86">
        <v>40736</v>
      </c>
      <c r="C4287" t="s">
        <v>1652</v>
      </c>
      <c r="D4287">
        <v>26</v>
      </c>
      <c r="E4287">
        <v>1451.59</v>
      </c>
      <c r="F4287" t="s">
        <v>1660</v>
      </c>
      <c r="G4287">
        <v>14.3</v>
      </c>
      <c r="H4287" t="s">
        <v>1654</v>
      </c>
      <c r="I4287" t="s">
        <v>1667</v>
      </c>
      <c r="J4287" t="s">
        <v>1668</v>
      </c>
      <c r="K4287" t="s">
        <v>1679</v>
      </c>
      <c r="L4287" t="s">
        <v>1658</v>
      </c>
      <c r="M4287" s="86">
        <v>40741</v>
      </c>
    </row>
    <row r="4288" spans="1:13" x14ac:dyDescent="0.2">
      <c r="A4288">
        <v>19363</v>
      </c>
      <c r="B4288" s="86">
        <v>40729</v>
      </c>
      <c r="C4288" t="s">
        <v>1659</v>
      </c>
      <c r="D4288">
        <v>41</v>
      </c>
      <c r="E4288">
        <v>248.1</v>
      </c>
      <c r="F4288" t="s">
        <v>1660</v>
      </c>
      <c r="G4288">
        <v>0.96</v>
      </c>
      <c r="H4288" t="s">
        <v>1688</v>
      </c>
      <c r="I4288" t="s">
        <v>1676</v>
      </c>
      <c r="J4288" t="s">
        <v>1668</v>
      </c>
      <c r="K4288" t="s">
        <v>1669</v>
      </c>
      <c r="L4288" t="s">
        <v>1670</v>
      </c>
      <c r="M4288" s="86">
        <v>40731</v>
      </c>
    </row>
    <row r="4289" spans="1:13" x14ac:dyDescent="0.2">
      <c r="A4289">
        <v>13570</v>
      </c>
      <c r="B4289" s="86">
        <v>41245</v>
      </c>
      <c r="C4289" t="s">
        <v>1666</v>
      </c>
      <c r="D4289">
        <v>2</v>
      </c>
      <c r="E4289">
        <v>16.97</v>
      </c>
      <c r="F4289" t="s">
        <v>1660</v>
      </c>
      <c r="G4289">
        <v>0.96</v>
      </c>
      <c r="H4289" t="s">
        <v>1681</v>
      </c>
      <c r="I4289" t="s">
        <v>1667</v>
      </c>
      <c r="J4289" t="s">
        <v>1656</v>
      </c>
      <c r="K4289" t="s">
        <v>1657</v>
      </c>
      <c r="L4289" t="s">
        <v>1670</v>
      </c>
      <c r="M4289" s="86">
        <v>41246</v>
      </c>
    </row>
    <row r="4290" spans="1:13" x14ac:dyDescent="0.2">
      <c r="A4290">
        <v>27463</v>
      </c>
      <c r="B4290" s="86">
        <v>40130</v>
      </c>
      <c r="C4290" t="s">
        <v>1675</v>
      </c>
      <c r="D4290">
        <v>31</v>
      </c>
      <c r="E4290">
        <v>835.11</v>
      </c>
      <c r="F4290" t="s">
        <v>1660</v>
      </c>
      <c r="G4290">
        <v>8.99</v>
      </c>
      <c r="H4290" t="s">
        <v>1685</v>
      </c>
      <c r="I4290" t="s">
        <v>1655</v>
      </c>
      <c r="J4290" t="s">
        <v>1656</v>
      </c>
      <c r="K4290" t="s">
        <v>1657</v>
      </c>
      <c r="L4290" t="s">
        <v>1680</v>
      </c>
      <c r="M4290" s="86">
        <v>40132</v>
      </c>
    </row>
    <row r="4291" spans="1:13" x14ac:dyDescent="0.2">
      <c r="A4291">
        <v>24806</v>
      </c>
      <c r="B4291" s="86">
        <v>40427</v>
      </c>
      <c r="C4291" t="s">
        <v>1666</v>
      </c>
      <c r="D4291">
        <v>20</v>
      </c>
      <c r="E4291">
        <v>112.03</v>
      </c>
      <c r="F4291" t="s">
        <v>1660</v>
      </c>
      <c r="G4291">
        <v>5.74</v>
      </c>
      <c r="H4291" t="s">
        <v>1689</v>
      </c>
      <c r="I4291" t="s">
        <v>1662</v>
      </c>
      <c r="J4291" t="s">
        <v>1668</v>
      </c>
      <c r="K4291" t="s">
        <v>1682</v>
      </c>
      <c r="L4291" t="s">
        <v>1658</v>
      </c>
      <c r="M4291" s="86">
        <v>40429</v>
      </c>
    </row>
    <row r="4292" spans="1:13" x14ac:dyDescent="0.2">
      <c r="A4292">
        <v>39683</v>
      </c>
      <c r="B4292" s="86">
        <v>40765</v>
      </c>
      <c r="C4292" t="s">
        <v>1659</v>
      </c>
      <c r="D4292">
        <v>30</v>
      </c>
      <c r="E4292">
        <v>68.14</v>
      </c>
      <c r="F4292" t="s">
        <v>1660</v>
      </c>
      <c r="G4292">
        <v>0.78</v>
      </c>
      <c r="H4292" t="s">
        <v>1678</v>
      </c>
      <c r="I4292" t="s">
        <v>1667</v>
      </c>
      <c r="J4292" t="s">
        <v>1668</v>
      </c>
      <c r="K4292" t="s">
        <v>1700</v>
      </c>
      <c r="L4292" t="s">
        <v>1670</v>
      </c>
      <c r="M4292" s="86">
        <v>40767</v>
      </c>
    </row>
    <row r="4293" spans="1:13" x14ac:dyDescent="0.2">
      <c r="A4293">
        <v>50117</v>
      </c>
      <c r="B4293" s="86">
        <v>40697</v>
      </c>
      <c r="C4293" t="s">
        <v>1671</v>
      </c>
      <c r="D4293">
        <v>17</v>
      </c>
      <c r="E4293">
        <v>47.44</v>
      </c>
      <c r="F4293" t="s">
        <v>1660</v>
      </c>
      <c r="G4293">
        <v>0.5</v>
      </c>
      <c r="H4293" t="s">
        <v>1678</v>
      </c>
      <c r="I4293" t="s">
        <v>1662</v>
      </c>
      <c r="J4293" t="s">
        <v>1668</v>
      </c>
      <c r="K4293" t="s">
        <v>1697</v>
      </c>
      <c r="L4293" t="s">
        <v>1658</v>
      </c>
      <c r="M4293" s="86">
        <v>40699</v>
      </c>
    </row>
    <row r="4294" spans="1:13" x14ac:dyDescent="0.2">
      <c r="A4294">
        <v>12613</v>
      </c>
      <c r="B4294" s="86">
        <v>40278</v>
      </c>
      <c r="C4294" t="s">
        <v>1675</v>
      </c>
      <c r="D4294">
        <v>28</v>
      </c>
      <c r="E4294">
        <v>1751.08</v>
      </c>
      <c r="F4294" t="s">
        <v>1660</v>
      </c>
      <c r="G4294">
        <v>10.29</v>
      </c>
      <c r="H4294" t="s">
        <v>1688</v>
      </c>
      <c r="I4294" t="s">
        <v>1655</v>
      </c>
      <c r="J4294" t="s">
        <v>1668</v>
      </c>
      <c r="K4294" t="s">
        <v>1682</v>
      </c>
      <c r="L4294" t="s">
        <v>1658</v>
      </c>
      <c r="M4294" s="86">
        <v>40279</v>
      </c>
    </row>
    <row r="4295" spans="1:13" x14ac:dyDescent="0.2">
      <c r="A4295">
        <v>46531</v>
      </c>
      <c r="B4295" s="86">
        <v>40776</v>
      </c>
      <c r="C4295" t="s">
        <v>1652</v>
      </c>
      <c r="D4295">
        <v>23</v>
      </c>
      <c r="E4295">
        <v>84.47</v>
      </c>
      <c r="F4295" t="s">
        <v>1660</v>
      </c>
      <c r="G4295">
        <v>1.49</v>
      </c>
      <c r="H4295" t="s">
        <v>1683</v>
      </c>
      <c r="I4295" t="s">
        <v>1655</v>
      </c>
      <c r="J4295" t="s">
        <v>1668</v>
      </c>
      <c r="K4295" t="s">
        <v>1682</v>
      </c>
      <c r="L4295" t="s">
        <v>1658</v>
      </c>
      <c r="M4295" s="86">
        <v>40776</v>
      </c>
    </row>
    <row r="4296" spans="1:13" x14ac:dyDescent="0.2">
      <c r="A4296">
        <v>16165</v>
      </c>
      <c r="B4296" s="86">
        <v>40381</v>
      </c>
      <c r="C4296" t="s">
        <v>1666</v>
      </c>
      <c r="D4296">
        <v>4</v>
      </c>
      <c r="E4296">
        <v>136.68</v>
      </c>
      <c r="F4296" t="s">
        <v>1653</v>
      </c>
      <c r="G4296">
        <v>4</v>
      </c>
      <c r="H4296" t="s">
        <v>1690</v>
      </c>
      <c r="I4296" t="s">
        <v>1662</v>
      </c>
      <c r="J4296" t="s">
        <v>1663</v>
      </c>
      <c r="K4296" t="s">
        <v>1677</v>
      </c>
      <c r="L4296" t="s">
        <v>1658</v>
      </c>
      <c r="M4296" s="86">
        <v>40383</v>
      </c>
    </row>
    <row r="4297" spans="1:13" x14ac:dyDescent="0.2">
      <c r="A4297">
        <v>41824</v>
      </c>
      <c r="B4297" s="86">
        <v>40363</v>
      </c>
      <c r="C4297" t="s">
        <v>1666</v>
      </c>
      <c r="D4297">
        <v>8</v>
      </c>
      <c r="E4297">
        <v>157.51</v>
      </c>
      <c r="F4297" t="s">
        <v>1660</v>
      </c>
      <c r="G4297">
        <v>1.49</v>
      </c>
      <c r="H4297" t="s">
        <v>1654</v>
      </c>
      <c r="I4297" t="s">
        <v>1667</v>
      </c>
      <c r="J4297" t="s">
        <v>1668</v>
      </c>
      <c r="K4297" t="s">
        <v>1682</v>
      </c>
      <c r="L4297" t="s">
        <v>1658</v>
      </c>
      <c r="M4297" s="86">
        <v>40364</v>
      </c>
    </row>
    <row r="4298" spans="1:13" x14ac:dyDescent="0.2">
      <c r="A4298">
        <v>45377</v>
      </c>
      <c r="B4298" s="86">
        <v>40636</v>
      </c>
      <c r="C4298" t="s">
        <v>1652</v>
      </c>
      <c r="D4298">
        <v>47</v>
      </c>
      <c r="E4298">
        <v>91.43</v>
      </c>
      <c r="F4298" t="s">
        <v>1660</v>
      </c>
      <c r="G4298">
        <v>1.49</v>
      </c>
      <c r="H4298" t="s">
        <v>1654</v>
      </c>
      <c r="I4298" t="s">
        <v>1676</v>
      </c>
      <c r="J4298" t="s">
        <v>1668</v>
      </c>
      <c r="K4298" t="s">
        <v>1682</v>
      </c>
      <c r="L4298" t="s">
        <v>1658</v>
      </c>
      <c r="M4298" s="86">
        <v>40638</v>
      </c>
    </row>
    <row r="4299" spans="1:13" x14ac:dyDescent="0.2">
      <c r="A4299">
        <v>21985</v>
      </c>
      <c r="B4299" s="86">
        <v>40051</v>
      </c>
      <c r="C4299" t="s">
        <v>1671</v>
      </c>
      <c r="D4299">
        <v>1</v>
      </c>
      <c r="E4299">
        <v>255.83</v>
      </c>
      <c r="F4299" t="s">
        <v>1672</v>
      </c>
      <c r="G4299">
        <v>28.16</v>
      </c>
      <c r="H4299" t="s">
        <v>1693</v>
      </c>
      <c r="I4299" t="s">
        <v>1667</v>
      </c>
      <c r="J4299" t="s">
        <v>1656</v>
      </c>
      <c r="K4299" t="s">
        <v>1673</v>
      </c>
      <c r="L4299" t="s">
        <v>1674</v>
      </c>
      <c r="M4299" s="86">
        <v>40052</v>
      </c>
    </row>
    <row r="4300" spans="1:13" x14ac:dyDescent="0.2">
      <c r="A4300">
        <v>13767</v>
      </c>
      <c r="B4300" s="86">
        <v>40416</v>
      </c>
      <c r="C4300" t="s">
        <v>1659</v>
      </c>
      <c r="D4300">
        <v>29</v>
      </c>
      <c r="E4300">
        <v>597.66</v>
      </c>
      <c r="F4300" t="s">
        <v>1660</v>
      </c>
      <c r="G4300">
        <v>13.99</v>
      </c>
      <c r="H4300" t="s">
        <v>1688</v>
      </c>
      <c r="I4300" t="s">
        <v>1667</v>
      </c>
      <c r="J4300" t="s">
        <v>1668</v>
      </c>
      <c r="K4300" t="s">
        <v>1702</v>
      </c>
      <c r="L4300" t="s">
        <v>1665</v>
      </c>
      <c r="M4300" s="86">
        <v>40418</v>
      </c>
    </row>
    <row r="4301" spans="1:13" x14ac:dyDescent="0.2">
      <c r="A4301">
        <v>57602</v>
      </c>
      <c r="B4301" s="86">
        <v>41046</v>
      </c>
      <c r="C4301" t="s">
        <v>1652</v>
      </c>
      <c r="D4301">
        <v>43</v>
      </c>
      <c r="E4301">
        <v>130.36000000000001</v>
      </c>
      <c r="F4301" t="s">
        <v>1660</v>
      </c>
      <c r="G4301">
        <v>0.5</v>
      </c>
      <c r="H4301" t="s">
        <v>1690</v>
      </c>
      <c r="I4301" t="s">
        <v>1655</v>
      </c>
      <c r="J4301" t="s">
        <v>1668</v>
      </c>
      <c r="K4301" t="s">
        <v>1697</v>
      </c>
      <c r="L4301" t="s">
        <v>1658</v>
      </c>
      <c r="M4301" s="86">
        <v>41055</v>
      </c>
    </row>
    <row r="4302" spans="1:13" x14ac:dyDescent="0.2">
      <c r="A4302">
        <v>34209</v>
      </c>
      <c r="B4302" s="86">
        <v>40414</v>
      </c>
      <c r="C4302" t="s">
        <v>1659</v>
      </c>
      <c r="D4302">
        <v>29</v>
      </c>
      <c r="E4302">
        <v>1041.72</v>
      </c>
      <c r="F4302" t="s">
        <v>1660</v>
      </c>
      <c r="G4302">
        <v>4.92</v>
      </c>
      <c r="H4302" t="s">
        <v>1661</v>
      </c>
      <c r="I4302" t="s">
        <v>1667</v>
      </c>
      <c r="J4302" t="s">
        <v>1668</v>
      </c>
      <c r="K4302" t="s">
        <v>1679</v>
      </c>
      <c r="L4302" t="s">
        <v>1658</v>
      </c>
      <c r="M4302" s="86">
        <v>40416</v>
      </c>
    </row>
    <row r="4303" spans="1:13" x14ac:dyDescent="0.2">
      <c r="A4303">
        <v>5639</v>
      </c>
      <c r="B4303" s="86">
        <v>39965</v>
      </c>
      <c r="C4303" t="s">
        <v>1675</v>
      </c>
      <c r="D4303">
        <v>31</v>
      </c>
      <c r="E4303">
        <v>501.38</v>
      </c>
      <c r="F4303" t="s">
        <v>1660</v>
      </c>
      <c r="G4303">
        <v>8.7799999999999994</v>
      </c>
      <c r="H4303" t="s">
        <v>1661</v>
      </c>
      <c r="I4303" t="s">
        <v>1662</v>
      </c>
      <c r="J4303" t="s">
        <v>1668</v>
      </c>
      <c r="K4303" t="s">
        <v>1694</v>
      </c>
      <c r="L4303" t="s">
        <v>1658</v>
      </c>
      <c r="M4303" s="86">
        <v>39966</v>
      </c>
    </row>
    <row r="4304" spans="1:13" x14ac:dyDescent="0.2">
      <c r="A4304">
        <v>5444</v>
      </c>
      <c r="B4304" s="86">
        <v>40619</v>
      </c>
      <c r="C4304" t="s">
        <v>1671</v>
      </c>
      <c r="D4304">
        <v>2</v>
      </c>
      <c r="E4304">
        <v>885.94</v>
      </c>
      <c r="F4304" t="s">
        <v>1660</v>
      </c>
      <c r="G4304">
        <v>24.49</v>
      </c>
      <c r="H4304" t="s">
        <v>1661</v>
      </c>
      <c r="I4304" t="s">
        <v>1662</v>
      </c>
      <c r="J4304" t="s">
        <v>1663</v>
      </c>
      <c r="K4304" t="s">
        <v>1686</v>
      </c>
      <c r="L4304" t="s">
        <v>1687</v>
      </c>
      <c r="M4304" s="86">
        <v>40621</v>
      </c>
    </row>
    <row r="4305" spans="1:13" x14ac:dyDescent="0.2">
      <c r="A4305">
        <v>33061</v>
      </c>
      <c r="B4305" s="86">
        <v>40739</v>
      </c>
      <c r="C4305" t="s">
        <v>1659</v>
      </c>
      <c r="D4305">
        <v>48</v>
      </c>
      <c r="E4305">
        <v>5318.89</v>
      </c>
      <c r="F4305" t="s">
        <v>1660</v>
      </c>
      <c r="G4305">
        <v>8.64</v>
      </c>
      <c r="H4305" t="s">
        <v>1683</v>
      </c>
      <c r="I4305" t="s">
        <v>1676</v>
      </c>
      <c r="J4305" t="s">
        <v>1668</v>
      </c>
      <c r="K4305" t="s">
        <v>1694</v>
      </c>
      <c r="L4305" t="s">
        <v>1658</v>
      </c>
      <c r="M4305" s="86">
        <v>40741</v>
      </c>
    </row>
    <row r="4306" spans="1:13" x14ac:dyDescent="0.2">
      <c r="A4306">
        <v>44583</v>
      </c>
      <c r="B4306" s="86">
        <v>40090</v>
      </c>
      <c r="C4306" t="s">
        <v>1652</v>
      </c>
      <c r="D4306">
        <v>6</v>
      </c>
      <c r="E4306">
        <v>17.59</v>
      </c>
      <c r="F4306" t="s">
        <v>1660</v>
      </c>
      <c r="G4306">
        <v>5</v>
      </c>
      <c r="H4306" t="s">
        <v>1692</v>
      </c>
      <c r="I4306" t="s">
        <v>1667</v>
      </c>
      <c r="J4306" t="s">
        <v>1668</v>
      </c>
      <c r="K4306" t="s">
        <v>1702</v>
      </c>
      <c r="L4306" t="s">
        <v>1658</v>
      </c>
      <c r="M4306" s="86">
        <v>40095</v>
      </c>
    </row>
    <row r="4307" spans="1:13" x14ac:dyDescent="0.2">
      <c r="A4307">
        <v>46375</v>
      </c>
      <c r="B4307" s="86">
        <v>40416</v>
      </c>
      <c r="C4307" t="s">
        <v>1675</v>
      </c>
      <c r="D4307">
        <v>24</v>
      </c>
      <c r="E4307">
        <v>905.32</v>
      </c>
      <c r="F4307" t="s">
        <v>1660</v>
      </c>
      <c r="G4307">
        <v>5.09</v>
      </c>
      <c r="H4307" t="s">
        <v>1690</v>
      </c>
      <c r="I4307" t="s">
        <v>1676</v>
      </c>
      <c r="J4307" t="s">
        <v>1668</v>
      </c>
      <c r="K4307" t="s">
        <v>1679</v>
      </c>
      <c r="L4307" t="s">
        <v>1658</v>
      </c>
      <c r="M4307" s="86">
        <v>40418</v>
      </c>
    </row>
    <row r="4308" spans="1:13" x14ac:dyDescent="0.2">
      <c r="A4308">
        <v>27746</v>
      </c>
      <c r="B4308" s="86">
        <v>40516</v>
      </c>
      <c r="C4308" t="s">
        <v>1671</v>
      </c>
      <c r="D4308">
        <v>3</v>
      </c>
      <c r="E4308">
        <v>87.09</v>
      </c>
      <c r="F4308" t="s">
        <v>1660</v>
      </c>
      <c r="G4308">
        <v>7.87</v>
      </c>
      <c r="H4308" t="s">
        <v>1685</v>
      </c>
      <c r="I4308" t="s">
        <v>1655</v>
      </c>
      <c r="J4308" t="s">
        <v>1656</v>
      </c>
      <c r="K4308" t="s">
        <v>1657</v>
      </c>
      <c r="L4308" t="s">
        <v>1658</v>
      </c>
      <c r="M4308" s="86">
        <v>40517</v>
      </c>
    </row>
    <row r="4309" spans="1:13" x14ac:dyDescent="0.2">
      <c r="A4309">
        <v>12900</v>
      </c>
      <c r="B4309" s="86">
        <v>40301</v>
      </c>
      <c r="C4309" t="s">
        <v>1659</v>
      </c>
      <c r="D4309">
        <v>50</v>
      </c>
      <c r="E4309">
        <v>627.12</v>
      </c>
      <c r="F4309" t="s">
        <v>1660</v>
      </c>
      <c r="G4309">
        <v>4.9800000000000004</v>
      </c>
      <c r="H4309" t="s">
        <v>1693</v>
      </c>
      <c r="I4309" t="s">
        <v>1667</v>
      </c>
      <c r="J4309" t="s">
        <v>1656</v>
      </c>
      <c r="K4309" t="s">
        <v>1657</v>
      </c>
      <c r="L4309" t="s">
        <v>1680</v>
      </c>
      <c r="M4309" s="86">
        <v>40302</v>
      </c>
    </row>
    <row r="4310" spans="1:13" x14ac:dyDescent="0.2">
      <c r="A4310">
        <v>29956</v>
      </c>
      <c r="B4310" s="86">
        <v>40039</v>
      </c>
      <c r="C4310" t="s">
        <v>1671</v>
      </c>
      <c r="D4310">
        <v>48</v>
      </c>
      <c r="E4310">
        <v>80.33</v>
      </c>
      <c r="F4310" t="s">
        <v>1660</v>
      </c>
      <c r="G4310">
        <v>0.83</v>
      </c>
      <c r="H4310" t="s">
        <v>1654</v>
      </c>
      <c r="I4310" t="s">
        <v>1655</v>
      </c>
      <c r="J4310" t="s">
        <v>1668</v>
      </c>
      <c r="K4310" t="s">
        <v>1669</v>
      </c>
      <c r="L4310" t="s">
        <v>1670</v>
      </c>
      <c r="M4310" s="86">
        <v>40040</v>
      </c>
    </row>
    <row r="4311" spans="1:13" x14ac:dyDescent="0.2">
      <c r="A4311">
        <v>37314</v>
      </c>
      <c r="B4311" s="86">
        <v>40667</v>
      </c>
      <c r="C4311" t="s">
        <v>1675</v>
      </c>
      <c r="D4311">
        <v>21</v>
      </c>
      <c r="E4311">
        <v>210.86</v>
      </c>
      <c r="F4311" t="s">
        <v>1660</v>
      </c>
      <c r="G4311">
        <v>6.02</v>
      </c>
      <c r="H4311" t="s">
        <v>1661</v>
      </c>
      <c r="I4311" t="s">
        <v>1676</v>
      </c>
      <c r="J4311" t="s">
        <v>1656</v>
      </c>
      <c r="K4311" t="s">
        <v>1657</v>
      </c>
      <c r="L4311" t="s">
        <v>1665</v>
      </c>
      <c r="M4311" s="86">
        <v>40668</v>
      </c>
    </row>
    <row r="4312" spans="1:13" x14ac:dyDescent="0.2">
      <c r="A4312">
        <v>12612</v>
      </c>
      <c r="B4312" s="86">
        <v>40533</v>
      </c>
      <c r="C4312" t="s">
        <v>1652</v>
      </c>
      <c r="D4312">
        <v>49</v>
      </c>
      <c r="E4312">
        <v>182.2</v>
      </c>
      <c r="F4312" t="s">
        <v>1653</v>
      </c>
      <c r="G4312">
        <v>0.5</v>
      </c>
      <c r="H4312" t="s">
        <v>1681</v>
      </c>
      <c r="I4312" t="s">
        <v>1676</v>
      </c>
      <c r="J4312" t="s">
        <v>1668</v>
      </c>
      <c r="K4312" t="s">
        <v>1697</v>
      </c>
      <c r="L4312" t="s">
        <v>1658</v>
      </c>
      <c r="M4312" s="86">
        <v>40538</v>
      </c>
    </row>
    <row r="4313" spans="1:13" x14ac:dyDescent="0.2">
      <c r="A4313">
        <v>32834</v>
      </c>
      <c r="B4313" s="86">
        <v>40417</v>
      </c>
      <c r="C4313" t="s">
        <v>1671</v>
      </c>
      <c r="D4313">
        <v>39</v>
      </c>
      <c r="E4313">
        <v>3460.5625</v>
      </c>
      <c r="F4313" t="s">
        <v>1660</v>
      </c>
      <c r="G4313">
        <v>5.92</v>
      </c>
      <c r="H4313" t="s">
        <v>1661</v>
      </c>
      <c r="I4313" t="s">
        <v>1676</v>
      </c>
      <c r="J4313" t="s">
        <v>1663</v>
      </c>
      <c r="K4313" t="s">
        <v>1664</v>
      </c>
      <c r="L4313" t="s">
        <v>1658</v>
      </c>
      <c r="M4313" s="86">
        <v>40418</v>
      </c>
    </row>
    <row r="4314" spans="1:13" x14ac:dyDescent="0.2">
      <c r="A4314">
        <v>14240</v>
      </c>
      <c r="B4314" s="86">
        <v>40956</v>
      </c>
      <c r="C4314" t="s">
        <v>1659</v>
      </c>
      <c r="D4314">
        <v>24</v>
      </c>
      <c r="E4314">
        <v>68.88</v>
      </c>
      <c r="F4314" t="s">
        <v>1660</v>
      </c>
      <c r="G4314">
        <v>1.49</v>
      </c>
      <c r="H4314" t="s">
        <v>1654</v>
      </c>
      <c r="I4314" t="s">
        <v>1667</v>
      </c>
      <c r="J4314" t="s">
        <v>1668</v>
      </c>
      <c r="K4314" t="s">
        <v>1682</v>
      </c>
      <c r="L4314" t="s">
        <v>1658</v>
      </c>
      <c r="M4314" s="86">
        <v>40957</v>
      </c>
    </row>
    <row r="4315" spans="1:13" x14ac:dyDescent="0.2">
      <c r="A4315">
        <v>42529</v>
      </c>
      <c r="B4315" s="86">
        <v>40461</v>
      </c>
      <c r="C4315" t="s">
        <v>1652</v>
      </c>
      <c r="D4315">
        <v>8</v>
      </c>
      <c r="E4315">
        <v>57.15</v>
      </c>
      <c r="F4315" t="s">
        <v>1660</v>
      </c>
      <c r="G4315">
        <v>7.5</v>
      </c>
      <c r="H4315" t="s">
        <v>1654</v>
      </c>
      <c r="I4315" t="s">
        <v>1662</v>
      </c>
      <c r="J4315" t="s">
        <v>1668</v>
      </c>
      <c r="K4315" t="s">
        <v>1679</v>
      </c>
      <c r="L4315" t="s">
        <v>1658</v>
      </c>
      <c r="M4315" s="86">
        <v>40466</v>
      </c>
    </row>
    <row r="4316" spans="1:13" x14ac:dyDescent="0.2">
      <c r="A4316">
        <v>14503</v>
      </c>
      <c r="B4316" s="86">
        <v>40579</v>
      </c>
      <c r="C4316" t="s">
        <v>1666</v>
      </c>
      <c r="D4316">
        <v>14</v>
      </c>
      <c r="E4316">
        <v>438.47</v>
      </c>
      <c r="F4316" t="s">
        <v>1653</v>
      </c>
      <c r="G4316">
        <v>2.99</v>
      </c>
      <c r="H4316" t="s">
        <v>1690</v>
      </c>
      <c r="I4316" t="s">
        <v>1667</v>
      </c>
      <c r="J4316" t="s">
        <v>1668</v>
      </c>
      <c r="K4316" t="s">
        <v>1682</v>
      </c>
      <c r="L4316" t="s">
        <v>1658</v>
      </c>
      <c r="M4316" s="86">
        <v>40580</v>
      </c>
    </row>
    <row r="4317" spans="1:13" x14ac:dyDescent="0.2">
      <c r="A4317">
        <v>26786</v>
      </c>
      <c r="B4317" s="86">
        <v>40275</v>
      </c>
      <c r="C4317" t="s">
        <v>1675</v>
      </c>
      <c r="D4317">
        <v>29</v>
      </c>
      <c r="E4317">
        <v>296.94</v>
      </c>
      <c r="F4317" t="s">
        <v>1660</v>
      </c>
      <c r="G4317">
        <v>3.99</v>
      </c>
      <c r="H4317" t="s">
        <v>1681</v>
      </c>
      <c r="I4317" t="s">
        <v>1667</v>
      </c>
      <c r="J4317" t="s">
        <v>1668</v>
      </c>
      <c r="K4317" t="s">
        <v>1702</v>
      </c>
      <c r="L4317" t="s">
        <v>1658</v>
      </c>
      <c r="M4317" s="86">
        <v>40276</v>
      </c>
    </row>
    <row r="4318" spans="1:13" x14ac:dyDescent="0.2">
      <c r="A4318">
        <v>57799</v>
      </c>
      <c r="B4318" s="86">
        <v>40786</v>
      </c>
      <c r="C4318" t="s">
        <v>1659</v>
      </c>
      <c r="D4318">
        <v>25</v>
      </c>
      <c r="E4318">
        <v>12343.07</v>
      </c>
      <c r="F4318" t="s">
        <v>1672</v>
      </c>
      <c r="G4318">
        <v>69.3</v>
      </c>
      <c r="H4318" t="s">
        <v>1688</v>
      </c>
      <c r="I4318" t="s">
        <v>1655</v>
      </c>
      <c r="J4318" t="s">
        <v>1663</v>
      </c>
      <c r="K4318" t="s">
        <v>1695</v>
      </c>
      <c r="L4318" t="s">
        <v>1674</v>
      </c>
      <c r="M4318" s="86">
        <v>40788</v>
      </c>
    </row>
    <row r="4319" spans="1:13" x14ac:dyDescent="0.2">
      <c r="A4319">
        <v>10562</v>
      </c>
      <c r="B4319" s="86">
        <v>40128</v>
      </c>
      <c r="C4319" t="s">
        <v>1666</v>
      </c>
      <c r="D4319">
        <v>10</v>
      </c>
      <c r="E4319">
        <v>994.04</v>
      </c>
      <c r="F4319" t="s">
        <v>1660</v>
      </c>
      <c r="G4319">
        <v>35</v>
      </c>
      <c r="H4319" t="s">
        <v>1681</v>
      </c>
      <c r="I4319" t="s">
        <v>1667</v>
      </c>
      <c r="J4319" t="s">
        <v>1668</v>
      </c>
      <c r="K4319" t="s">
        <v>1694</v>
      </c>
      <c r="L4319" t="s">
        <v>1687</v>
      </c>
      <c r="M4319" s="86">
        <v>40129</v>
      </c>
    </row>
    <row r="4320" spans="1:13" x14ac:dyDescent="0.2">
      <c r="A4320">
        <v>56099</v>
      </c>
      <c r="B4320" s="86">
        <v>40456</v>
      </c>
      <c r="C4320" t="s">
        <v>1652</v>
      </c>
      <c r="D4320">
        <v>6</v>
      </c>
      <c r="E4320">
        <v>96.03</v>
      </c>
      <c r="F4320" t="s">
        <v>1660</v>
      </c>
      <c r="G4320">
        <v>11.25</v>
      </c>
      <c r="H4320" t="s">
        <v>1688</v>
      </c>
      <c r="I4320" t="s">
        <v>1667</v>
      </c>
      <c r="J4320" t="s">
        <v>1668</v>
      </c>
      <c r="K4320" t="s">
        <v>1694</v>
      </c>
      <c r="L4320" t="s">
        <v>1658</v>
      </c>
      <c r="M4320" s="86">
        <v>40463</v>
      </c>
    </row>
    <row r="4321" spans="1:13" x14ac:dyDescent="0.2">
      <c r="A4321">
        <v>52194</v>
      </c>
      <c r="B4321" s="86">
        <v>40523</v>
      </c>
      <c r="C4321" t="s">
        <v>1671</v>
      </c>
      <c r="D4321">
        <v>25</v>
      </c>
      <c r="E4321">
        <v>612.92999999999995</v>
      </c>
      <c r="F4321" t="s">
        <v>1660</v>
      </c>
      <c r="G4321">
        <v>12.98</v>
      </c>
      <c r="H4321" t="s">
        <v>1683</v>
      </c>
      <c r="I4321" t="s">
        <v>1676</v>
      </c>
      <c r="J4321" t="s">
        <v>1668</v>
      </c>
      <c r="K4321" t="s">
        <v>1682</v>
      </c>
      <c r="L4321" t="s">
        <v>1658</v>
      </c>
      <c r="M4321" s="86">
        <v>40524</v>
      </c>
    </row>
    <row r="4322" spans="1:13" x14ac:dyDescent="0.2">
      <c r="A4322">
        <v>1892</v>
      </c>
      <c r="B4322" s="86">
        <v>39897</v>
      </c>
      <c r="C4322" t="s">
        <v>1652</v>
      </c>
      <c r="D4322">
        <v>9</v>
      </c>
      <c r="E4322">
        <v>64.290000000000006</v>
      </c>
      <c r="F4322" t="s">
        <v>1660</v>
      </c>
      <c r="G4322">
        <v>5.4</v>
      </c>
      <c r="H4322" t="s">
        <v>1661</v>
      </c>
      <c r="I4322" t="s">
        <v>1662</v>
      </c>
      <c r="J4322" t="s">
        <v>1668</v>
      </c>
      <c r="K4322" t="s">
        <v>1679</v>
      </c>
      <c r="L4322" t="s">
        <v>1658</v>
      </c>
      <c r="M4322" s="86">
        <v>39897</v>
      </c>
    </row>
    <row r="4323" spans="1:13" x14ac:dyDescent="0.2">
      <c r="A4323">
        <v>25825</v>
      </c>
      <c r="B4323" s="86">
        <v>41109</v>
      </c>
      <c r="C4323" t="s">
        <v>1666</v>
      </c>
      <c r="D4323">
        <v>45</v>
      </c>
      <c r="E4323">
        <v>483.74</v>
      </c>
      <c r="F4323" t="s">
        <v>1660</v>
      </c>
      <c r="G4323">
        <v>1.79</v>
      </c>
      <c r="H4323" t="s">
        <v>1692</v>
      </c>
      <c r="I4323" t="s">
        <v>1667</v>
      </c>
      <c r="J4323" t="s">
        <v>1668</v>
      </c>
      <c r="K4323" t="s">
        <v>1679</v>
      </c>
      <c r="L4323" t="s">
        <v>1670</v>
      </c>
      <c r="M4323" s="86">
        <v>41112</v>
      </c>
    </row>
    <row r="4324" spans="1:13" x14ac:dyDescent="0.2">
      <c r="A4324">
        <v>3778</v>
      </c>
      <c r="B4324" s="86">
        <v>40323</v>
      </c>
      <c r="C4324" t="s">
        <v>1671</v>
      </c>
      <c r="D4324">
        <v>12</v>
      </c>
      <c r="E4324">
        <v>557.03</v>
      </c>
      <c r="F4324" t="s">
        <v>1660</v>
      </c>
      <c r="G4324">
        <v>1.99</v>
      </c>
      <c r="H4324" t="s">
        <v>1683</v>
      </c>
      <c r="I4324" t="s">
        <v>1676</v>
      </c>
      <c r="J4324" t="s">
        <v>1663</v>
      </c>
      <c r="K4324" t="s">
        <v>1677</v>
      </c>
      <c r="L4324" t="s">
        <v>1680</v>
      </c>
      <c r="M4324" s="86">
        <v>40324</v>
      </c>
    </row>
    <row r="4325" spans="1:13" x14ac:dyDescent="0.2">
      <c r="A4325">
        <v>773</v>
      </c>
      <c r="B4325" s="86">
        <v>40446</v>
      </c>
      <c r="C4325" t="s">
        <v>1675</v>
      </c>
      <c r="D4325">
        <v>38</v>
      </c>
      <c r="E4325">
        <v>2071.3395</v>
      </c>
      <c r="F4325" t="s">
        <v>1660</v>
      </c>
      <c r="G4325">
        <v>8.99</v>
      </c>
      <c r="H4325" t="s">
        <v>1689</v>
      </c>
      <c r="I4325" t="s">
        <v>1676</v>
      </c>
      <c r="J4325" t="s">
        <v>1663</v>
      </c>
      <c r="K4325" t="s">
        <v>1664</v>
      </c>
      <c r="L4325" t="s">
        <v>1658</v>
      </c>
      <c r="M4325" s="86">
        <v>40447</v>
      </c>
    </row>
    <row r="4326" spans="1:13" x14ac:dyDescent="0.2">
      <c r="A4326">
        <v>42177</v>
      </c>
      <c r="B4326" s="86">
        <v>41059</v>
      </c>
      <c r="C4326" t="s">
        <v>1666</v>
      </c>
      <c r="D4326">
        <v>49</v>
      </c>
      <c r="E4326">
        <v>1201.934</v>
      </c>
      <c r="F4326" t="s">
        <v>1660</v>
      </c>
      <c r="G4326">
        <v>8.59</v>
      </c>
      <c r="H4326" t="s">
        <v>1654</v>
      </c>
      <c r="I4326" t="s">
        <v>1662</v>
      </c>
      <c r="J4326" t="s">
        <v>1663</v>
      </c>
      <c r="K4326" t="s">
        <v>1664</v>
      </c>
      <c r="L4326" t="s">
        <v>1665</v>
      </c>
      <c r="M4326" s="86">
        <v>41060</v>
      </c>
    </row>
    <row r="4327" spans="1:13" x14ac:dyDescent="0.2">
      <c r="A4327">
        <v>29382</v>
      </c>
      <c r="B4327" s="86">
        <v>40499</v>
      </c>
      <c r="C4327" t="s">
        <v>1659</v>
      </c>
      <c r="D4327">
        <v>34</v>
      </c>
      <c r="E4327">
        <v>684.66</v>
      </c>
      <c r="F4327" t="s">
        <v>1653</v>
      </c>
      <c r="G4327">
        <v>10.49</v>
      </c>
      <c r="H4327" t="s">
        <v>1689</v>
      </c>
      <c r="I4327" t="s">
        <v>1662</v>
      </c>
      <c r="J4327" t="s">
        <v>1656</v>
      </c>
      <c r="K4327" t="s">
        <v>1657</v>
      </c>
      <c r="L4327" t="s">
        <v>1658</v>
      </c>
      <c r="M4327" s="86">
        <v>40501</v>
      </c>
    </row>
    <row r="4328" spans="1:13" x14ac:dyDescent="0.2">
      <c r="A4328">
        <v>5346</v>
      </c>
      <c r="B4328" s="86">
        <v>40537</v>
      </c>
      <c r="C4328" t="s">
        <v>1671</v>
      </c>
      <c r="D4328">
        <v>45</v>
      </c>
      <c r="E4328">
        <v>9194.7999999999993</v>
      </c>
      <c r="F4328" t="s">
        <v>1672</v>
      </c>
      <c r="G4328">
        <v>69.64</v>
      </c>
      <c r="H4328" t="s">
        <v>1654</v>
      </c>
      <c r="I4328" t="s">
        <v>1676</v>
      </c>
      <c r="J4328" t="s">
        <v>1656</v>
      </c>
      <c r="K4328" t="s">
        <v>1691</v>
      </c>
      <c r="L4328" t="s">
        <v>1698</v>
      </c>
      <c r="M4328" s="86">
        <v>40539</v>
      </c>
    </row>
    <row r="4329" spans="1:13" x14ac:dyDescent="0.2">
      <c r="A4329">
        <v>12037</v>
      </c>
      <c r="B4329" s="86">
        <v>40724</v>
      </c>
      <c r="C4329" t="s">
        <v>1652</v>
      </c>
      <c r="D4329">
        <v>14</v>
      </c>
      <c r="E4329">
        <v>135.21</v>
      </c>
      <c r="F4329" t="s">
        <v>1660</v>
      </c>
      <c r="G4329">
        <v>4.3899999999999997</v>
      </c>
      <c r="H4329" t="s">
        <v>1693</v>
      </c>
      <c r="I4329" t="s">
        <v>1655</v>
      </c>
      <c r="J4329" t="s">
        <v>1668</v>
      </c>
      <c r="K4329" t="s">
        <v>1679</v>
      </c>
      <c r="L4329" t="s">
        <v>1670</v>
      </c>
      <c r="M4329" s="86">
        <v>40729</v>
      </c>
    </row>
    <row r="4330" spans="1:13" x14ac:dyDescent="0.2">
      <c r="A4330">
        <v>6501</v>
      </c>
      <c r="B4330" s="86">
        <v>40921</v>
      </c>
      <c r="C4330" t="s">
        <v>1659</v>
      </c>
      <c r="D4330">
        <v>35</v>
      </c>
      <c r="E4330">
        <v>236.99</v>
      </c>
      <c r="F4330" t="s">
        <v>1660</v>
      </c>
      <c r="G4330">
        <v>6.74</v>
      </c>
      <c r="H4330" t="s">
        <v>1688</v>
      </c>
      <c r="I4330" t="s">
        <v>1667</v>
      </c>
      <c r="J4330" t="s">
        <v>1668</v>
      </c>
      <c r="K4330" t="s">
        <v>1679</v>
      </c>
      <c r="L4330" t="s">
        <v>1658</v>
      </c>
      <c r="M4330" s="86">
        <v>40923</v>
      </c>
    </row>
    <row r="4331" spans="1:13" x14ac:dyDescent="0.2">
      <c r="A4331">
        <v>11398</v>
      </c>
      <c r="B4331" s="86">
        <v>41127</v>
      </c>
      <c r="C4331" t="s">
        <v>1659</v>
      </c>
      <c r="D4331">
        <v>16</v>
      </c>
      <c r="E4331">
        <v>109.7</v>
      </c>
      <c r="F4331" t="s">
        <v>1660</v>
      </c>
      <c r="G4331">
        <v>10.39</v>
      </c>
      <c r="H4331" t="s">
        <v>1661</v>
      </c>
      <c r="I4331" t="s">
        <v>1676</v>
      </c>
      <c r="J4331" t="s">
        <v>1668</v>
      </c>
      <c r="K4331" t="s">
        <v>1679</v>
      </c>
      <c r="L4331" t="s">
        <v>1658</v>
      </c>
      <c r="M4331" s="86">
        <v>41128</v>
      </c>
    </row>
    <row r="4332" spans="1:13" x14ac:dyDescent="0.2">
      <c r="A4332">
        <v>55875</v>
      </c>
      <c r="B4332" s="86">
        <v>40142</v>
      </c>
      <c r="C4332" t="s">
        <v>1671</v>
      </c>
      <c r="D4332">
        <v>31</v>
      </c>
      <c r="E4332">
        <v>178.45</v>
      </c>
      <c r="F4332" t="s">
        <v>1660</v>
      </c>
      <c r="G4332">
        <v>4.6900000000000004</v>
      </c>
      <c r="H4332" t="s">
        <v>1678</v>
      </c>
      <c r="I4332" t="s">
        <v>1662</v>
      </c>
      <c r="J4332" t="s">
        <v>1668</v>
      </c>
      <c r="K4332" t="s">
        <v>1694</v>
      </c>
      <c r="L4332" t="s">
        <v>1658</v>
      </c>
      <c r="M4332" s="86">
        <v>40142</v>
      </c>
    </row>
    <row r="4333" spans="1:13" x14ac:dyDescent="0.2">
      <c r="A4333">
        <v>29187</v>
      </c>
      <c r="B4333" s="86">
        <v>40025</v>
      </c>
      <c r="C4333" t="s">
        <v>1652</v>
      </c>
      <c r="D4333">
        <v>8</v>
      </c>
      <c r="E4333">
        <v>21.93</v>
      </c>
      <c r="F4333" t="s">
        <v>1660</v>
      </c>
      <c r="G4333">
        <v>6.05</v>
      </c>
      <c r="H4333" t="s">
        <v>1685</v>
      </c>
      <c r="I4333" t="s">
        <v>1655</v>
      </c>
      <c r="J4333" t="s">
        <v>1668</v>
      </c>
      <c r="K4333" t="s">
        <v>1682</v>
      </c>
      <c r="L4333" t="s">
        <v>1658</v>
      </c>
      <c r="M4333" s="86">
        <v>40029</v>
      </c>
    </row>
    <row r="4334" spans="1:13" x14ac:dyDescent="0.2">
      <c r="A4334">
        <v>7521</v>
      </c>
      <c r="B4334" s="86">
        <v>40601</v>
      </c>
      <c r="C4334" t="s">
        <v>1652</v>
      </c>
      <c r="D4334">
        <v>19</v>
      </c>
      <c r="E4334">
        <v>1942.1735000000001</v>
      </c>
      <c r="F4334" t="s">
        <v>1653</v>
      </c>
      <c r="G4334">
        <v>2.5</v>
      </c>
      <c r="H4334" t="s">
        <v>1661</v>
      </c>
      <c r="I4334" t="s">
        <v>1662</v>
      </c>
      <c r="J4334" t="s">
        <v>1663</v>
      </c>
      <c r="K4334" t="s">
        <v>1664</v>
      </c>
      <c r="L4334" t="s">
        <v>1658</v>
      </c>
      <c r="M4334" s="86">
        <v>40607</v>
      </c>
    </row>
    <row r="4335" spans="1:13" x14ac:dyDescent="0.2">
      <c r="A4335">
        <v>45733</v>
      </c>
      <c r="B4335" s="86">
        <v>40518</v>
      </c>
      <c r="C4335" t="s">
        <v>1671</v>
      </c>
      <c r="D4335">
        <v>39</v>
      </c>
      <c r="E4335">
        <v>851.17</v>
      </c>
      <c r="F4335" t="s">
        <v>1660</v>
      </c>
      <c r="G4335">
        <v>15.1</v>
      </c>
      <c r="H4335" t="s">
        <v>1688</v>
      </c>
      <c r="I4335" t="s">
        <v>1667</v>
      </c>
      <c r="J4335" t="s">
        <v>1668</v>
      </c>
      <c r="K4335" t="s">
        <v>1682</v>
      </c>
      <c r="L4335" t="s">
        <v>1658</v>
      </c>
      <c r="M4335" s="86">
        <v>40519</v>
      </c>
    </row>
    <row r="4336" spans="1:13" x14ac:dyDescent="0.2">
      <c r="A4336">
        <v>58470</v>
      </c>
      <c r="B4336" s="86">
        <v>40702</v>
      </c>
      <c r="C4336" t="s">
        <v>1659</v>
      </c>
      <c r="D4336">
        <v>5</v>
      </c>
      <c r="E4336">
        <v>159.5</v>
      </c>
      <c r="F4336" t="s">
        <v>1660</v>
      </c>
      <c r="G4336">
        <v>6.72</v>
      </c>
      <c r="H4336" t="s">
        <v>1654</v>
      </c>
      <c r="I4336" t="s">
        <v>1662</v>
      </c>
      <c r="J4336" t="s">
        <v>1668</v>
      </c>
      <c r="K4336" t="s">
        <v>1694</v>
      </c>
      <c r="L4336" t="s">
        <v>1658</v>
      </c>
      <c r="M4336" s="86">
        <v>40703</v>
      </c>
    </row>
    <row r="4337" spans="1:13" x14ac:dyDescent="0.2">
      <c r="A4337">
        <v>43781</v>
      </c>
      <c r="B4337" s="86">
        <v>40211</v>
      </c>
      <c r="C4337" t="s">
        <v>1666</v>
      </c>
      <c r="D4337">
        <v>21</v>
      </c>
      <c r="E4337">
        <v>917.39</v>
      </c>
      <c r="F4337" t="s">
        <v>1653</v>
      </c>
      <c r="G4337">
        <v>2.99</v>
      </c>
      <c r="H4337" t="s">
        <v>1678</v>
      </c>
      <c r="I4337" t="s">
        <v>1662</v>
      </c>
      <c r="J4337" t="s">
        <v>1668</v>
      </c>
      <c r="K4337" t="s">
        <v>1682</v>
      </c>
      <c r="L4337" t="s">
        <v>1658</v>
      </c>
      <c r="M4337" s="86">
        <v>40212</v>
      </c>
    </row>
    <row r="4338" spans="1:13" x14ac:dyDescent="0.2">
      <c r="A4338">
        <v>2628</v>
      </c>
      <c r="B4338" s="86">
        <v>40472</v>
      </c>
      <c r="C4338" t="s">
        <v>1652</v>
      </c>
      <c r="D4338">
        <v>29</v>
      </c>
      <c r="E4338">
        <v>5029.2160000000003</v>
      </c>
      <c r="F4338" t="s">
        <v>1672</v>
      </c>
      <c r="G4338">
        <v>69.64</v>
      </c>
      <c r="H4338" t="s">
        <v>1661</v>
      </c>
      <c r="I4338" t="s">
        <v>1655</v>
      </c>
      <c r="J4338" t="s">
        <v>1656</v>
      </c>
      <c r="K4338" t="s">
        <v>1691</v>
      </c>
      <c r="L4338" t="s">
        <v>1698</v>
      </c>
      <c r="M4338" s="86">
        <v>40481</v>
      </c>
    </row>
    <row r="4339" spans="1:13" x14ac:dyDescent="0.2">
      <c r="A4339">
        <v>55040</v>
      </c>
      <c r="B4339" s="86">
        <v>39915</v>
      </c>
      <c r="C4339" t="s">
        <v>1659</v>
      </c>
      <c r="D4339">
        <v>2</v>
      </c>
      <c r="E4339">
        <v>4692.26</v>
      </c>
      <c r="F4339" t="s">
        <v>1672</v>
      </c>
      <c r="G4339">
        <v>29.7</v>
      </c>
      <c r="H4339" t="s">
        <v>1654</v>
      </c>
      <c r="I4339" t="s">
        <v>1655</v>
      </c>
      <c r="J4339" t="s">
        <v>1663</v>
      </c>
      <c r="K4339" t="s">
        <v>1695</v>
      </c>
      <c r="L4339" t="s">
        <v>1674</v>
      </c>
      <c r="M4339" s="86">
        <v>39917</v>
      </c>
    </row>
    <row r="4340" spans="1:13" x14ac:dyDescent="0.2">
      <c r="A4340">
        <v>52386</v>
      </c>
      <c r="B4340" s="86">
        <v>39818</v>
      </c>
      <c r="C4340" t="s">
        <v>1659</v>
      </c>
      <c r="D4340">
        <v>6</v>
      </c>
      <c r="E4340">
        <v>700.73</v>
      </c>
      <c r="F4340" t="s">
        <v>1672</v>
      </c>
      <c r="G4340">
        <v>26.3</v>
      </c>
      <c r="H4340" t="s">
        <v>1678</v>
      </c>
      <c r="I4340" t="s">
        <v>1676</v>
      </c>
      <c r="J4340" t="s">
        <v>1663</v>
      </c>
      <c r="K4340" t="s">
        <v>1695</v>
      </c>
      <c r="L4340" t="s">
        <v>1674</v>
      </c>
      <c r="M4340" s="86">
        <v>39820</v>
      </c>
    </row>
    <row r="4341" spans="1:13" x14ac:dyDescent="0.2">
      <c r="A4341">
        <v>12322</v>
      </c>
      <c r="B4341" s="86">
        <v>40674</v>
      </c>
      <c r="C4341" t="s">
        <v>1671</v>
      </c>
      <c r="D4341">
        <v>36</v>
      </c>
      <c r="E4341">
        <v>3436.9</v>
      </c>
      <c r="F4341" t="s">
        <v>1653</v>
      </c>
      <c r="G4341">
        <v>39.61</v>
      </c>
      <c r="H4341" t="s">
        <v>1661</v>
      </c>
      <c r="I4341" t="s">
        <v>1662</v>
      </c>
      <c r="J4341" t="s">
        <v>1656</v>
      </c>
      <c r="K4341" t="s">
        <v>1657</v>
      </c>
      <c r="L4341" t="s">
        <v>1665</v>
      </c>
      <c r="M4341" s="86">
        <v>40676</v>
      </c>
    </row>
    <row r="4342" spans="1:13" x14ac:dyDescent="0.2">
      <c r="A4342">
        <v>49094</v>
      </c>
      <c r="B4342" s="86">
        <v>41155</v>
      </c>
      <c r="C4342" t="s">
        <v>1671</v>
      </c>
      <c r="D4342">
        <v>31</v>
      </c>
      <c r="E4342">
        <v>846.85</v>
      </c>
      <c r="F4342" t="s">
        <v>1660</v>
      </c>
      <c r="G4342">
        <v>4</v>
      </c>
      <c r="H4342" t="s">
        <v>1661</v>
      </c>
      <c r="I4342" t="s">
        <v>1655</v>
      </c>
      <c r="J4342" t="s">
        <v>1663</v>
      </c>
      <c r="K4342" t="s">
        <v>1677</v>
      </c>
      <c r="L4342" t="s">
        <v>1658</v>
      </c>
      <c r="M4342" s="86">
        <v>41157</v>
      </c>
    </row>
    <row r="4343" spans="1:13" x14ac:dyDescent="0.2">
      <c r="A4343">
        <v>36131</v>
      </c>
      <c r="B4343" s="86">
        <v>39950</v>
      </c>
      <c r="C4343" t="s">
        <v>1659</v>
      </c>
      <c r="D4343">
        <v>26</v>
      </c>
      <c r="E4343">
        <v>130.97</v>
      </c>
      <c r="F4343" t="s">
        <v>1660</v>
      </c>
      <c r="G4343">
        <v>6.07</v>
      </c>
      <c r="H4343" t="s">
        <v>1688</v>
      </c>
      <c r="I4343" t="s">
        <v>1676</v>
      </c>
      <c r="J4343" t="s">
        <v>1668</v>
      </c>
      <c r="K4343" t="s">
        <v>1679</v>
      </c>
      <c r="L4343" t="s">
        <v>1658</v>
      </c>
      <c r="M4343" s="86">
        <v>39951</v>
      </c>
    </row>
    <row r="4344" spans="1:13" x14ac:dyDescent="0.2">
      <c r="A4344">
        <v>45156</v>
      </c>
      <c r="B4344" s="86">
        <v>40586</v>
      </c>
      <c r="C4344" t="s">
        <v>1652</v>
      </c>
      <c r="D4344">
        <v>14</v>
      </c>
      <c r="E4344">
        <v>174.3</v>
      </c>
      <c r="F4344" t="s">
        <v>1660</v>
      </c>
      <c r="G4344">
        <v>0.5</v>
      </c>
      <c r="H4344" t="s">
        <v>1688</v>
      </c>
      <c r="I4344" t="s">
        <v>1676</v>
      </c>
      <c r="J4344" t="s">
        <v>1668</v>
      </c>
      <c r="K4344" t="s">
        <v>1697</v>
      </c>
      <c r="L4344" t="s">
        <v>1658</v>
      </c>
      <c r="M4344" s="86">
        <v>40591</v>
      </c>
    </row>
    <row r="4345" spans="1:13" x14ac:dyDescent="0.2">
      <c r="A4345">
        <v>8995</v>
      </c>
      <c r="B4345" s="86">
        <v>40680</v>
      </c>
      <c r="C4345" t="s">
        <v>1659</v>
      </c>
      <c r="D4345">
        <v>35</v>
      </c>
      <c r="E4345">
        <v>3389.93</v>
      </c>
      <c r="F4345" t="s">
        <v>1653</v>
      </c>
      <c r="G4345">
        <v>21.26</v>
      </c>
      <c r="H4345" t="s">
        <v>1678</v>
      </c>
      <c r="I4345" t="s">
        <v>1655</v>
      </c>
      <c r="J4345" t="s">
        <v>1656</v>
      </c>
      <c r="K4345" t="s">
        <v>1657</v>
      </c>
      <c r="L4345" t="s">
        <v>1687</v>
      </c>
      <c r="M4345" s="86">
        <v>40681</v>
      </c>
    </row>
    <row r="4346" spans="1:13" x14ac:dyDescent="0.2">
      <c r="A4346">
        <v>53222</v>
      </c>
      <c r="B4346" s="86">
        <v>40105</v>
      </c>
      <c r="C4346" t="s">
        <v>1652</v>
      </c>
      <c r="D4346">
        <v>2</v>
      </c>
      <c r="E4346">
        <v>21.71</v>
      </c>
      <c r="F4346" t="s">
        <v>1660</v>
      </c>
      <c r="G4346">
        <v>9.5399999999999991</v>
      </c>
      <c r="H4346" t="s">
        <v>1693</v>
      </c>
      <c r="I4346" t="s">
        <v>1662</v>
      </c>
      <c r="J4346" t="s">
        <v>1668</v>
      </c>
      <c r="K4346" t="s">
        <v>1679</v>
      </c>
      <c r="L4346" t="s">
        <v>1658</v>
      </c>
      <c r="M4346" s="86">
        <v>40105</v>
      </c>
    </row>
    <row r="4347" spans="1:13" x14ac:dyDescent="0.2">
      <c r="A4347">
        <v>34721</v>
      </c>
      <c r="B4347" s="86">
        <v>40483</v>
      </c>
      <c r="C4347" t="s">
        <v>1666</v>
      </c>
      <c r="D4347">
        <v>46</v>
      </c>
      <c r="E4347">
        <v>503.17</v>
      </c>
      <c r="F4347" t="s">
        <v>1660</v>
      </c>
      <c r="G4347">
        <v>4.68</v>
      </c>
      <c r="H4347" t="s">
        <v>1654</v>
      </c>
      <c r="I4347" t="s">
        <v>1667</v>
      </c>
      <c r="J4347" t="s">
        <v>1668</v>
      </c>
      <c r="K4347" t="s">
        <v>1684</v>
      </c>
      <c r="L4347" t="s">
        <v>1680</v>
      </c>
      <c r="M4347" s="86">
        <v>40484</v>
      </c>
    </row>
    <row r="4348" spans="1:13" x14ac:dyDescent="0.2">
      <c r="A4348">
        <v>42567</v>
      </c>
      <c r="B4348" s="86">
        <v>40189</v>
      </c>
      <c r="C4348" t="s">
        <v>1671</v>
      </c>
      <c r="D4348">
        <v>12</v>
      </c>
      <c r="E4348">
        <v>1940.32</v>
      </c>
      <c r="F4348" t="s">
        <v>1672</v>
      </c>
      <c r="G4348">
        <v>43.75</v>
      </c>
      <c r="H4348" t="s">
        <v>1654</v>
      </c>
      <c r="I4348" t="s">
        <v>1662</v>
      </c>
      <c r="J4348" t="s">
        <v>1656</v>
      </c>
      <c r="K4348" t="s">
        <v>1691</v>
      </c>
      <c r="L4348" t="s">
        <v>1698</v>
      </c>
      <c r="M4348" s="86">
        <v>40191</v>
      </c>
    </row>
    <row r="4349" spans="1:13" x14ac:dyDescent="0.2">
      <c r="A4349">
        <v>50210</v>
      </c>
      <c r="B4349" s="86">
        <v>40378</v>
      </c>
      <c r="C4349" t="s">
        <v>1652</v>
      </c>
      <c r="D4349">
        <v>15</v>
      </c>
      <c r="E4349">
        <v>31.32</v>
      </c>
      <c r="F4349" t="s">
        <v>1660</v>
      </c>
      <c r="G4349">
        <v>2.58</v>
      </c>
      <c r="H4349" t="s">
        <v>1654</v>
      </c>
      <c r="I4349" t="s">
        <v>1676</v>
      </c>
      <c r="J4349" t="s">
        <v>1668</v>
      </c>
      <c r="K4349" t="s">
        <v>1700</v>
      </c>
      <c r="L4349" t="s">
        <v>1670</v>
      </c>
      <c r="M4349" s="86">
        <v>40387</v>
      </c>
    </row>
    <row r="4350" spans="1:13" x14ac:dyDescent="0.2">
      <c r="A4350">
        <v>45476</v>
      </c>
      <c r="B4350" s="86">
        <v>41017</v>
      </c>
      <c r="C4350" t="s">
        <v>1671</v>
      </c>
      <c r="D4350">
        <v>48</v>
      </c>
      <c r="E4350">
        <v>1055.98</v>
      </c>
      <c r="F4350" t="s">
        <v>1660</v>
      </c>
      <c r="G4350">
        <v>5.94</v>
      </c>
      <c r="H4350" t="s">
        <v>1681</v>
      </c>
      <c r="I4350" t="s">
        <v>1676</v>
      </c>
      <c r="J4350" t="s">
        <v>1668</v>
      </c>
      <c r="K4350" t="s">
        <v>1702</v>
      </c>
      <c r="L4350" t="s">
        <v>1665</v>
      </c>
      <c r="M4350" s="86">
        <v>41017</v>
      </c>
    </row>
    <row r="4351" spans="1:13" x14ac:dyDescent="0.2">
      <c r="A4351">
        <v>53056</v>
      </c>
      <c r="B4351" s="86">
        <v>40850</v>
      </c>
      <c r="C4351" t="s">
        <v>1671</v>
      </c>
      <c r="D4351">
        <v>13</v>
      </c>
      <c r="E4351">
        <v>509.49</v>
      </c>
      <c r="F4351" t="s">
        <v>1660</v>
      </c>
      <c r="G4351">
        <v>8.9700000000000006</v>
      </c>
      <c r="H4351" t="s">
        <v>1654</v>
      </c>
      <c r="I4351" t="s">
        <v>1667</v>
      </c>
      <c r="J4351" t="s">
        <v>1663</v>
      </c>
      <c r="K4351" t="s">
        <v>1695</v>
      </c>
      <c r="L4351" t="s">
        <v>1658</v>
      </c>
      <c r="M4351" s="86">
        <v>40851</v>
      </c>
    </row>
    <row r="4352" spans="1:13" x14ac:dyDescent="0.2">
      <c r="A4352">
        <v>11173</v>
      </c>
      <c r="B4352" s="86">
        <v>40998</v>
      </c>
      <c r="C4352" t="s">
        <v>1671</v>
      </c>
      <c r="D4352">
        <v>37</v>
      </c>
      <c r="E4352">
        <v>221.66</v>
      </c>
      <c r="F4352" t="s">
        <v>1660</v>
      </c>
      <c r="G4352">
        <v>3.85</v>
      </c>
      <c r="H4352" t="s">
        <v>1661</v>
      </c>
      <c r="I4352" t="s">
        <v>1667</v>
      </c>
      <c r="J4352" t="s">
        <v>1663</v>
      </c>
      <c r="K4352" t="s">
        <v>1677</v>
      </c>
      <c r="L4352" t="s">
        <v>1680</v>
      </c>
      <c r="M4352" s="86">
        <v>41000</v>
      </c>
    </row>
    <row r="4353" spans="1:13" x14ac:dyDescent="0.2">
      <c r="A4353">
        <v>33568</v>
      </c>
      <c r="B4353" s="86">
        <v>41111</v>
      </c>
      <c r="C4353" t="s">
        <v>1675</v>
      </c>
      <c r="D4353">
        <v>23</v>
      </c>
      <c r="E4353">
        <v>385.81</v>
      </c>
      <c r="F4353" t="s">
        <v>1653</v>
      </c>
      <c r="G4353">
        <v>5.8</v>
      </c>
      <c r="H4353" t="s">
        <v>1685</v>
      </c>
      <c r="I4353" t="s">
        <v>1662</v>
      </c>
      <c r="J4353" t="s">
        <v>1668</v>
      </c>
      <c r="K4353" t="s">
        <v>1694</v>
      </c>
      <c r="L4353" t="s">
        <v>1658</v>
      </c>
      <c r="M4353" s="86">
        <v>41112</v>
      </c>
    </row>
    <row r="4354" spans="1:13" x14ac:dyDescent="0.2">
      <c r="A4354">
        <v>52196</v>
      </c>
      <c r="B4354" s="86">
        <v>40208</v>
      </c>
      <c r="C4354" t="s">
        <v>1666</v>
      </c>
      <c r="D4354">
        <v>1</v>
      </c>
      <c r="E4354">
        <v>3.85</v>
      </c>
      <c r="F4354" t="s">
        <v>1660</v>
      </c>
      <c r="G4354">
        <v>0.99</v>
      </c>
      <c r="H4354" t="s">
        <v>1654</v>
      </c>
      <c r="I4354" t="s">
        <v>1667</v>
      </c>
      <c r="J4354" t="s">
        <v>1668</v>
      </c>
      <c r="K4354" t="s">
        <v>1697</v>
      </c>
      <c r="L4354" t="s">
        <v>1658</v>
      </c>
      <c r="M4354" s="86">
        <v>40209</v>
      </c>
    </row>
    <row r="4355" spans="1:13" x14ac:dyDescent="0.2">
      <c r="A4355">
        <v>24486</v>
      </c>
      <c r="B4355" s="86">
        <v>40655</v>
      </c>
      <c r="C4355" t="s">
        <v>1675</v>
      </c>
      <c r="D4355">
        <v>3</v>
      </c>
      <c r="E4355">
        <v>28.11</v>
      </c>
      <c r="F4355" t="s">
        <v>1660</v>
      </c>
      <c r="G4355">
        <v>2.83</v>
      </c>
      <c r="H4355" t="s">
        <v>1661</v>
      </c>
      <c r="I4355" t="s">
        <v>1655</v>
      </c>
      <c r="J4355" t="s">
        <v>1663</v>
      </c>
      <c r="K4355" t="s">
        <v>1677</v>
      </c>
      <c r="L4355" t="s">
        <v>1680</v>
      </c>
      <c r="M4355" s="86">
        <v>40656</v>
      </c>
    </row>
    <row r="4356" spans="1:13" x14ac:dyDescent="0.2">
      <c r="A4356">
        <v>21573</v>
      </c>
      <c r="B4356" s="86">
        <v>41024</v>
      </c>
      <c r="C4356" t="s">
        <v>1671</v>
      </c>
      <c r="D4356">
        <v>7</v>
      </c>
      <c r="E4356">
        <v>70.08</v>
      </c>
      <c r="F4356" t="s">
        <v>1660</v>
      </c>
      <c r="G4356">
        <v>3.72</v>
      </c>
      <c r="H4356" t="s">
        <v>1661</v>
      </c>
      <c r="I4356" t="s">
        <v>1667</v>
      </c>
      <c r="J4356" t="s">
        <v>1656</v>
      </c>
      <c r="K4356" t="s">
        <v>1657</v>
      </c>
      <c r="L4356" t="s">
        <v>1680</v>
      </c>
      <c r="M4356" s="86">
        <v>41026</v>
      </c>
    </row>
    <row r="4357" spans="1:13" x14ac:dyDescent="0.2">
      <c r="A4357">
        <v>46787</v>
      </c>
      <c r="B4357" s="86">
        <v>40997</v>
      </c>
      <c r="C4357" t="s">
        <v>1675</v>
      </c>
      <c r="D4357">
        <v>32</v>
      </c>
      <c r="E4357">
        <v>693.17</v>
      </c>
      <c r="F4357" t="s">
        <v>1660</v>
      </c>
      <c r="G4357">
        <v>8.99</v>
      </c>
      <c r="H4357" t="s">
        <v>1683</v>
      </c>
      <c r="I4357" t="s">
        <v>1667</v>
      </c>
      <c r="J4357" t="s">
        <v>1668</v>
      </c>
      <c r="K4357" t="s">
        <v>1669</v>
      </c>
      <c r="L4357" t="s">
        <v>1680</v>
      </c>
      <c r="M4357" s="86">
        <v>40999</v>
      </c>
    </row>
    <row r="4358" spans="1:13" x14ac:dyDescent="0.2">
      <c r="A4358">
        <v>34243</v>
      </c>
      <c r="B4358" s="86">
        <v>40585</v>
      </c>
      <c r="C4358" t="s">
        <v>1659</v>
      </c>
      <c r="D4358">
        <v>35</v>
      </c>
      <c r="E4358">
        <v>1264.1300000000001</v>
      </c>
      <c r="F4358" t="s">
        <v>1660</v>
      </c>
      <c r="G4358">
        <v>35</v>
      </c>
      <c r="H4358" t="s">
        <v>1654</v>
      </c>
      <c r="I4358" t="s">
        <v>1676</v>
      </c>
      <c r="J4358" t="s">
        <v>1668</v>
      </c>
      <c r="K4358" t="s">
        <v>1694</v>
      </c>
      <c r="L4358" t="s">
        <v>1687</v>
      </c>
      <c r="M4358" s="86">
        <v>40587</v>
      </c>
    </row>
    <row r="4359" spans="1:13" x14ac:dyDescent="0.2">
      <c r="A4359">
        <v>7910</v>
      </c>
      <c r="B4359" s="86">
        <v>40288</v>
      </c>
      <c r="C4359" t="s">
        <v>1671</v>
      </c>
      <c r="D4359">
        <v>22</v>
      </c>
      <c r="E4359">
        <v>729.57</v>
      </c>
      <c r="F4359" t="s">
        <v>1660</v>
      </c>
      <c r="G4359">
        <v>5.09</v>
      </c>
      <c r="H4359" t="s">
        <v>1661</v>
      </c>
      <c r="I4359" t="s">
        <v>1662</v>
      </c>
      <c r="J4359" t="s">
        <v>1668</v>
      </c>
      <c r="K4359" t="s">
        <v>1679</v>
      </c>
      <c r="L4359" t="s">
        <v>1658</v>
      </c>
      <c r="M4359" s="86">
        <v>40288</v>
      </c>
    </row>
    <row r="4360" spans="1:13" x14ac:dyDescent="0.2">
      <c r="A4360">
        <v>45632</v>
      </c>
      <c r="B4360" s="86">
        <v>40308</v>
      </c>
      <c r="C4360" t="s">
        <v>1666</v>
      </c>
      <c r="D4360">
        <v>50</v>
      </c>
      <c r="E4360">
        <v>442.31</v>
      </c>
      <c r="F4360" t="s">
        <v>1660</v>
      </c>
      <c r="G4360">
        <v>0.96</v>
      </c>
      <c r="H4360" t="s">
        <v>1661</v>
      </c>
      <c r="I4360" t="s">
        <v>1662</v>
      </c>
      <c r="J4360" t="s">
        <v>1656</v>
      </c>
      <c r="K4360" t="s">
        <v>1657</v>
      </c>
      <c r="L4360" t="s">
        <v>1670</v>
      </c>
      <c r="M4360" s="86">
        <v>40309</v>
      </c>
    </row>
    <row r="4361" spans="1:13" x14ac:dyDescent="0.2">
      <c r="A4361">
        <v>18373</v>
      </c>
      <c r="B4361" s="86">
        <v>41011</v>
      </c>
      <c r="C4361" t="s">
        <v>1671</v>
      </c>
      <c r="D4361">
        <v>35</v>
      </c>
      <c r="E4361">
        <v>6608.24</v>
      </c>
      <c r="F4361" t="s">
        <v>1660</v>
      </c>
      <c r="G4361">
        <v>0.99</v>
      </c>
      <c r="H4361" t="s">
        <v>1683</v>
      </c>
      <c r="I4361" t="s">
        <v>1667</v>
      </c>
      <c r="J4361" t="s">
        <v>1668</v>
      </c>
      <c r="K4361" t="s">
        <v>1702</v>
      </c>
      <c r="L4361" t="s">
        <v>1658</v>
      </c>
      <c r="M4361" s="86">
        <v>41011</v>
      </c>
    </row>
    <row r="4362" spans="1:13" x14ac:dyDescent="0.2">
      <c r="A4362">
        <v>39041</v>
      </c>
      <c r="B4362" s="86">
        <v>40842</v>
      </c>
      <c r="C4362" t="s">
        <v>1671</v>
      </c>
      <c r="D4362">
        <v>23</v>
      </c>
      <c r="E4362">
        <v>336.86</v>
      </c>
      <c r="F4362" t="s">
        <v>1660</v>
      </c>
      <c r="G4362">
        <v>5.3</v>
      </c>
      <c r="H4362" t="s">
        <v>1654</v>
      </c>
      <c r="I4362" t="s">
        <v>1667</v>
      </c>
      <c r="J4362" t="s">
        <v>1656</v>
      </c>
      <c r="K4362" t="s">
        <v>1657</v>
      </c>
      <c r="L4362" t="s">
        <v>1670</v>
      </c>
      <c r="M4362" s="86">
        <v>40844</v>
      </c>
    </row>
    <row r="4363" spans="1:13" x14ac:dyDescent="0.2">
      <c r="A4363">
        <v>58566</v>
      </c>
      <c r="B4363" s="86">
        <v>40778</v>
      </c>
      <c r="C4363" t="s">
        <v>1666</v>
      </c>
      <c r="D4363">
        <v>45</v>
      </c>
      <c r="E4363">
        <v>4680.8900000000003</v>
      </c>
      <c r="F4363" t="s">
        <v>1660</v>
      </c>
      <c r="G4363">
        <v>10.119999999999999</v>
      </c>
      <c r="H4363" t="s">
        <v>1685</v>
      </c>
      <c r="I4363" t="s">
        <v>1655</v>
      </c>
      <c r="J4363" t="s">
        <v>1656</v>
      </c>
      <c r="K4363" t="s">
        <v>1657</v>
      </c>
      <c r="L4363" t="s">
        <v>1687</v>
      </c>
      <c r="M4363" s="86">
        <v>40779</v>
      </c>
    </row>
    <row r="4364" spans="1:13" x14ac:dyDescent="0.2">
      <c r="A4364">
        <v>3393</v>
      </c>
      <c r="B4364" s="86">
        <v>40727</v>
      </c>
      <c r="C4364" t="s">
        <v>1659</v>
      </c>
      <c r="D4364">
        <v>33</v>
      </c>
      <c r="E4364">
        <v>325.92</v>
      </c>
      <c r="F4364" t="s">
        <v>1660</v>
      </c>
      <c r="G4364">
        <v>7.29</v>
      </c>
      <c r="H4364" t="s">
        <v>1692</v>
      </c>
      <c r="I4364" t="s">
        <v>1655</v>
      </c>
      <c r="J4364" t="s">
        <v>1656</v>
      </c>
      <c r="K4364" t="s">
        <v>1657</v>
      </c>
      <c r="L4364" t="s">
        <v>1680</v>
      </c>
      <c r="M4364" s="86">
        <v>40727</v>
      </c>
    </row>
    <row r="4365" spans="1:13" x14ac:dyDescent="0.2">
      <c r="A4365">
        <v>12224</v>
      </c>
      <c r="B4365" s="86">
        <v>40159</v>
      </c>
      <c r="C4365" t="s">
        <v>1659</v>
      </c>
      <c r="D4365">
        <v>2</v>
      </c>
      <c r="E4365">
        <v>302.91000000000003</v>
      </c>
      <c r="F4365" t="s">
        <v>1672</v>
      </c>
      <c r="G4365">
        <v>51.94</v>
      </c>
      <c r="H4365" t="s">
        <v>1661</v>
      </c>
      <c r="I4365" t="s">
        <v>1655</v>
      </c>
      <c r="J4365" t="s">
        <v>1656</v>
      </c>
      <c r="K4365" t="s">
        <v>1691</v>
      </c>
      <c r="L4365" t="s">
        <v>1698</v>
      </c>
      <c r="M4365" s="86">
        <v>40161</v>
      </c>
    </row>
    <row r="4366" spans="1:13" x14ac:dyDescent="0.2">
      <c r="A4366">
        <v>57216</v>
      </c>
      <c r="B4366" s="86">
        <v>40388</v>
      </c>
      <c r="C4366" t="s">
        <v>1659</v>
      </c>
      <c r="D4366">
        <v>46</v>
      </c>
      <c r="E4366">
        <v>12719.7</v>
      </c>
      <c r="F4366" t="s">
        <v>1672</v>
      </c>
      <c r="G4366">
        <v>57</v>
      </c>
      <c r="H4366" t="s">
        <v>1685</v>
      </c>
      <c r="I4366" t="s">
        <v>1667</v>
      </c>
      <c r="J4366" t="s">
        <v>1656</v>
      </c>
      <c r="K4366" t="s">
        <v>1673</v>
      </c>
      <c r="L4366" t="s">
        <v>1674</v>
      </c>
      <c r="M4366" s="86">
        <v>40388</v>
      </c>
    </row>
    <row r="4367" spans="1:13" x14ac:dyDescent="0.2">
      <c r="A4367">
        <v>28867</v>
      </c>
      <c r="B4367" s="86">
        <v>40746</v>
      </c>
      <c r="C4367" t="s">
        <v>1675</v>
      </c>
      <c r="D4367">
        <v>6</v>
      </c>
      <c r="E4367">
        <v>642.41999999999996</v>
      </c>
      <c r="F4367" t="s">
        <v>1660</v>
      </c>
      <c r="G4367">
        <v>19.989999999999998</v>
      </c>
      <c r="H4367" t="s">
        <v>1688</v>
      </c>
      <c r="I4367" t="s">
        <v>1667</v>
      </c>
      <c r="J4367" t="s">
        <v>1668</v>
      </c>
      <c r="K4367" t="s">
        <v>1679</v>
      </c>
      <c r="L4367" t="s">
        <v>1658</v>
      </c>
      <c r="M4367" s="86">
        <v>40747</v>
      </c>
    </row>
    <row r="4368" spans="1:13" x14ac:dyDescent="0.2">
      <c r="A4368">
        <v>24646</v>
      </c>
      <c r="B4368" s="86">
        <v>40648</v>
      </c>
      <c r="C4368" t="s">
        <v>1666</v>
      </c>
      <c r="D4368">
        <v>46</v>
      </c>
      <c r="E4368">
        <v>662.51</v>
      </c>
      <c r="F4368" t="s">
        <v>1660</v>
      </c>
      <c r="G4368">
        <v>1.39</v>
      </c>
      <c r="H4368" t="s">
        <v>1688</v>
      </c>
      <c r="I4368" t="s">
        <v>1662</v>
      </c>
      <c r="J4368" t="s">
        <v>1668</v>
      </c>
      <c r="K4368" t="s">
        <v>1696</v>
      </c>
      <c r="L4368" t="s">
        <v>1658</v>
      </c>
      <c r="M4368" s="86">
        <v>40649</v>
      </c>
    </row>
    <row r="4369" spans="1:13" x14ac:dyDescent="0.2">
      <c r="A4369">
        <v>16999</v>
      </c>
      <c r="B4369" s="86">
        <v>39832</v>
      </c>
      <c r="C4369" t="s">
        <v>1671</v>
      </c>
      <c r="D4369">
        <v>18</v>
      </c>
      <c r="E4369">
        <v>3568.45</v>
      </c>
      <c r="F4369" t="s">
        <v>1660</v>
      </c>
      <c r="G4369">
        <v>0.99</v>
      </c>
      <c r="H4369" t="s">
        <v>1661</v>
      </c>
      <c r="I4369" t="s">
        <v>1655</v>
      </c>
      <c r="J4369" t="s">
        <v>1668</v>
      </c>
      <c r="K4369" t="s">
        <v>1702</v>
      </c>
      <c r="L4369" t="s">
        <v>1658</v>
      </c>
      <c r="M4369" s="86">
        <v>39834</v>
      </c>
    </row>
    <row r="4370" spans="1:13" x14ac:dyDescent="0.2">
      <c r="A4370">
        <v>22407</v>
      </c>
      <c r="B4370" s="86">
        <v>40134</v>
      </c>
      <c r="C4370" t="s">
        <v>1666</v>
      </c>
      <c r="D4370">
        <v>10</v>
      </c>
      <c r="E4370">
        <v>128.02000000000001</v>
      </c>
      <c r="F4370" t="s">
        <v>1660</v>
      </c>
      <c r="G4370">
        <v>6.47</v>
      </c>
      <c r="H4370" t="s">
        <v>1688</v>
      </c>
      <c r="I4370" t="s">
        <v>1667</v>
      </c>
      <c r="J4370" t="s">
        <v>1668</v>
      </c>
      <c r="K4370" t="s">
        <v>1679</v>
      </c>
      <c r="L4370" t="s">
        <v>1658</v>
      </c>
      <c r="M4370" s="86">
        <v>40134</v>
      </c>
    </row>
    <row r="4371" spans="1:13" x14ac:dyDescent="0.2">
      <c r="A4371">
        <v>35173</v>
      </c>
      <c r="B4371" s="86">
        <v>40981</v>
      </c>
      <c r="C4371" t="s">
        <v>1666</v>
      </c>
      <c r="D4371">
        <v>29</v>
      </c>
      <c r="E4371">
        <v>6483.26</v>
      </c>
      <c r="F4371" t="s">
        <v>1672</v>
      </c>
      <c r="G4371">
        <v>60.2</v>
      </c>
      <c r="H4371" t="s">
        <v>1685</v>
      </c>
      <c r="I4371" t="s">
        <v>1667</v>
      </c>
      <c r="J4371" t="s">
        <v>1656</v>
      </c>
      <c r="K4371" t="s">
        <v>1701</v>
      </c>
      <c r="L4371" t="s">
        <v>1698</v>
      </c>
      <c r="M4371" s="86">
        <v>40983</v>
      </c>
    </row>
    <row r="4372" spans="1:13" x14ac:dyDescent="0.2">
      <c r="A4372">
        <v>32038</v>
      </c>
      <c r="B4372" s="86">
        <v>39981</v>
      </c>
      <c r="C4372" t="s">
        <v>1652</v>
      </c>
      <c r="D4372">
        <v>26</v>
      </c>
      <c r="E4372">
        <v>342.4</v>
      </c>
      <c r="F4372" t="s">
        <v>1653</v>
      </c>
      <c r="G4372">
        <v>6.96</v>
      </c>
      <c r="H4372" t="s">
        <v>1683</v>
      </c>
      <c r="I4372" t="s">
        <v>1655</v>
      </c>
      <c r="J4372" t="s">
        <v>1668</v>
      </c>
      <c r="K4372" t="s">
        <v>1702</v>
      </c>
      <c r="L4372" t="s">
        <v>1665</v>
      </c>
      <c r="M4372" s="86">
        <v>39983</v>
      </c>
    </row>
    <row r="4373" spans="1:13" x14ac:dyDescent="0.2">
      <c r="A4373">
        <v>36835</v>
      </c>
      <c r="B4373" s="86">
        <v>40106</v>
      </c>
      <c r="C4373" t="s">
        <v>1671</v>
      </c>
      <c r="D4373">
        <v>25</v>
      </c>
      <c r="E4373">
        <v>6685.05</v>
      </c>
      <c r="F4373" t="s">
        <v>1660</v>
      </c>
      <c r="G4373">
        <v>24.49</v>
      </c>
      <c r="H4373" t="s">
        <v>1688</v>
      </c>
      <c r="I4373" t="s">
        <v>1676</v>
      </c>
      <c r="J4373" t="s">
        <v>1656</v>
      </c>
      <c r="K4373" t="s">
        <v>1673</v>
      </c>
      <c r="L4373" t="s">
        <v>1687</v>
      </c>
      <c r="M4373" s="86">
        <v>40107</v>
      </c>
    </row>
    <row r="4374" spans="1:13" x14ac:dyDescent="0.2">
      <c r="A4374">
        <v>6566</v>
      </c>
      <c r="B4374" s="86">
        <v>40684</v>
      </c>
      <c r="C4374" t="s">
        <v>1671</v>
      </c>
      <c r="D4374">
        <v>21</v>
      </c>
      <c r="E4374">
        <v>748.83</v>
      </c>
      <c r="F4374" t="s">
        <v>1660</v>
      </c>
      <c r="G4374">
        <v>1.99</v>
      </c>
      <c r="H4374" t="s">
        <v>1681</v>
      </c>
      <c r="I4374" t="s">
        <v>1667</v>
      </c>
      <c r="J4374" t="s">
        <v>1663</v>
      </c>
      <c r="K4374" t="s">
        <v>1677</v>
      </c>
      <c r="L4374" t="s">
        <v>1680</v>
      </c>
      <c r="M4374" s="86">
        <v>40684</v>
      </c>
    </row>
    <row r="4375" spans="1:13" x14ac:dyDescent="0.2">
      <c r="A4375">
        <v>2757</v>
      </c>
      <c r="B4375" s="86">
        <v>40743</v>
      </c>
      <c r="C4375" t="s">
        <v>1671</v>
      </c>
      <c r="D4375">
        <v>39</v>
      </c>
      <c r="E4375">
        <v>3554.46</v>
      </c>
      <c r="F4375" t="s">
        <v>1672</v>
      </c>
      <c r="G4375">
        <v>74.349999999999994</v>
      </c>
      <c r="H4375" t="s">
        <v>1699</v>
      </c>
      <c r="I4375" t="s">
        <v>1667</v>
      </c>
      <c r="J4375" t="s">
        <v>1656</v>
      </c>
      <c r="K4375" t="s">
        <v>1673</v>
      </c>
      <c r="L4375" t="s">
        <v>1674</v>
      </c>
      <c r="M4375" s="86">
        <v>40743</v>
      </c>
    </row>
    <row r="4376" spans="1:13" x14ac:dyDescent="0.2">
      <c r="A4376">
        <v>26016</v>
      </c>
      <c r="B4376" s="86">
        <v>40093</v>
      </c>
      <c r="C4376" t="s">
        <v>1659</v>
      </c>
      <c r="D4376">
        <v>44</v>
      </c>
      <c r="E4376">
        <v>1642.6420000000001</v>
      </c>
      <c r="F4376" t="s">
        <v>1653</v>
      </c>
      <c r="G4376">
        <v>4.99</v>
      </c>
      <c r="H4376" t="s">
        <v>1690</v>
      </c>
      <c r="I4376" t="s">
        <v>1655</v>
      </c>
      <c r="J4376" t="s">
        <v>1663</v>
      </c>
      <c r="K4376" t="s">
        <v>1664</v>
      </c>
      <c r="L4376" t="s">
        <v>1658</v>
      </c>
      <c r="M4376" s="86">
        <v>40095</v>
      </c>
    </row>
    <row r="4377" spans="1:13" x14ac:dyDescent="0.2">
      <c r="A4377">
        <v>323</v>
      </c>
      <c r="B4377" s="86">
        <v>39897</v>
      </c>
      <c r="C4377" t="s">
        <v>1671</v>
      </c>
      <c r="D4377">
        <v>2</v>
      </c>
      <c r="E4377">
        <v>55.34</v>
      </c>
      <c r="F4377" t="s">
        <v>1660</v>
      </c>
      <c r="G4377">
        <v>11.54</v>
      </c>
      <c r="H4377" t="s">
        <v>1681</v>
      </c>
      <c r="I4377" t="s">
        <v>1662</v>
      </c>
      <c r="J4377" t="s">
        <v>1668</v>
      </c>
      <c r="K4377" t="s">
        <v>1679</v>
      </c>
      <c r="L4377" t="s">
        <v>1658</v>
      </c>
      <c r="M4377" s="86">
        <v>39899</v>
      </c>
    </row>
    <row r="4378" spans="1:13" x14ac:dyDescent="0.2">
      <c r="A4378">
        <v>44002</v>
      </c>
      <c r="B4378" s="86">
        <v>39851</v>
      </c>
      <c r="C4378" t="s">
        <v>1675</v>
      </c>
      <c r="D4378">
        <v>14</v>
      </c>
      <c r="E4378">
        <v>261.85000000000002</v>
      </c>
      <c r="F4378" t="s">
        <v>1660</v>
      </c>
      <c r="G4378">
        <v>9.4700000000000006</v>
      </c>
      <c r="H4378" t="s">
        <v>1690</v>
      </c>
      <c r="I4378" t="s">
        <v>1667</v>
      </c>
      <c r="J4378" t="s">
        <v>1668</v>
      </c>
      <c r="K4378" t="s">
        <v>1694</v>
      </c>
      <c r="L4378" t="s">
        <v>1658</v>
      </c>
      <c r="M4378" s="86">
        <v>39851</v>
      </c>
    </row>
    <row r="4379" spans="1:13" x14ac:dyDescent="0.2">
      <c r="A4379">
        <v>52003</v>
      </c>
      <c r="B4379" s="86">
        <v>40957</v>
      </c>
      <c r="C4379" t="s">
        <v>1652</v>
      </c>
      <c r="D4379">
        <v>11</v>
      </c>
      <c r="E4379">
        <v>1884.2080000000001</v>
      </c>
      <c r="F4379" t="s">
        <v>1672</v>
      </c>
      <c r="G4379">
        <v>110.2</v>
      </c>
      <c r="H4379" t="s">
        <v>1654</v>
      </c>
      <c r="I4379" t="s">
        <v>1655</v>
      </c>
      <c r="J4379" t="s">
        <v>1656</v>
      </c>
      <c r="K4379" t="s">
        <v>1691</v>
      </c>
      <c r="L4379" t="s">
        <v>1698</v>
      </c>
      <c r="M4379" s="86">
        <v>40964</v>
      </c>
    </row>
    <row r="4380" spans="1:13" x14ac:dyDescent="0.2">
      <c r="A4380">
        <v>22562</v>
      </c>
      <c r="B4380" s="86">
        <v>39899</v>
      </c>
      <c r="C4380" t="s">
        <v>1675</v>
      </c>
      <c r="D4380">
        <v>3</v>
      </c>
      <c r="E4380">
        <v>57.48</v>
      </c>
      <c r="F4380" t="s">
        <v>1660</v>
      </c>
      <c r="G4380">
        <v>8.34</v>
      </c>
      <c r="H4380" t="s">
        <v>1683</v>
      </c>
      <c r="I4380" t="s">
        <v>1676</v>
      </c>
      <c r="J4380" t="s">
        <v>1668</v>
      </c>
      <c r="K4380" t="s">
        <v>1694</v>
      </c>
      <c r="L4380" t="s">
        <v>1658</v>
      </c>
      <c r="M4380" s="86">
        <v>39900</v>
      </c>
    </row>
    <row r="4381" spans="1:13" x14ac:dyDescent="0.2">
      <c r="A4381">
        <v>52615</v>
      </c>
      <c r="B4381" s="86">
        <v>40105</v>
      </c>
      <c r="C4381" t="s">
        <v>1652</v>
      </c>
      <c r="D4381">
        <v>18</v>
      </c>
      <c r="E4381">
        <v>76.849999999999994</v>
      </c>
      <c r="F4381" t="s">
        <v>1660</v>
      </c>
      <c r="G4381">
        <v>5.41</v>
      </c>
      <c r="H4381" t="s">
        <v>1688</v>
      </c>
      <c r="I4381" t="s">
        <v>1667</v>
      </c>
      <c r="J4381" t="s">
        <v>1668</v>
      </c>
      <c r="K4381" t="s">
        <v>1682</v>
      </c>
      <c r="L4381" t="s">
        <v>1658</v>
      </c>
      <c r="M4381" s="86">
        <v>40109</v>
      </c>
    </row>
    <row r="4382" spans="1:13" x14ac:dyDescent="0.2">
      <c r="A4382">
        <v>38531</v>
      </c>
      <c r="B4382" s="86">
        <v>40882</v>
      </c>
      <c r="C4382" t="s">
        <v>1652</v>
      </c>
      <c r="D4382">
        <v>26</v>
      </c>
      <c r="E4382">
        <v>118.43</v>
      </c>
      <c r="F4382" t="s">
        <v>1653</v>
      </c>
      <c r="G4382">
        <v>2.2599999999999998</v>
      </c>
      <c r="H4382" t="s">
        <v>1693</v>
      </c>
      <c r="I4382" t="s">
        <v>1676</v>
      </c>
      <c r="J4382" t="s">
        <v>1668</v>
      </c>
      <c r="K4382" t="s">
        <v>1679</v>
      </c>
      <c r="L4382" t="s">
        <v>1670</v>
      </c>
      <c r="M4382" s="86">
        <v>40889</v>
      </c>
    </row>
    <row r="4383" spans="1:13" x14ac:dyDescent="0.2">
      <c r="A4383">
        <v>10338</v>
      </c>
      <c r="B4383" s="86">
        <v>40738</v>
      </c>
      <c r="C4383" t="s">
        <v>1666</v>
      </c>
      <c r="D4383">
        <v>7</v>
      </c>
      <c r="E4383">
        <v>363.57</v>
      </c>
      <c r="F4383" t="s">
        <v>1672</v>
      </c>
      <c r="G4383">
        <v>46.59</v>
      </c>
      <c r="H4383" t="s">
        <v>1692</v>
      </c>
      <c r="I4383" t="s">
        <v>1667</v>
      </c>
      <c r="J4383" t="s">
        <v>1656</v>
      </c>
      <c r="K4383" t="s">
        <v>1691</v>
      </c>
      <c r="L4383" t="s">
        <v>1698</v>
      </c>
      <c r="M4383" s="86">
        <v>40740</v>
      </c>
    </row>
    <row r="4384" spans="1:13" x14ac:dyDescent="0.2">
      <c r="A4384">
        <v>58147</v>
      </c>
      <c r="B4384" s="86">
        <v>39951</v>
      </c>
      <c r="C4384" t="s">
        <v>1659</v>
      </c>
      <c r="D4384">
        <v>41</v>
      </c>
      <c r="E4384">
        <v>470.74</v>
      </c>
      <c r="F4384" t="s">
        <v>1660</v>
      </c>
      <c r="G4384">
        <v>3.99</v>
      </c>
      <c r="H4384" t="s">
        <v>1688</v>
      </c>
      <c r="I4384" t="s">
        <v>1662</v>
      </c>
      <c r="J4384" t="s">
        <v>1668</v>
      </c>
      <c r="K4384" t="s">
        <v>1702</v>
      </c>
      <c r="L4384" t="s">
        <v>1658</v>
      </c>
      <c r="M4384" s="86">
        <v>39951</v>
      </c>
    </row>
    <row r="4385" spans="1:13" x14ac:dyDescent="0.2">
      <c r="A4385">
        <v>7936</v>
      </c>
      <c r="B4385" s="86">
        <v>40273</v>
      </c>
      <c r="C4385" t="s">
        <v>1652</v>
      </c>
      <c r="D4385">
        <v>15</v>
      </c>
      <c r="E4385">
        <v>183.43</v>
      </c>
      <c r="F4385" t="s">
        <v>1660</v>
      </c>
      <c r="G4385">
        <v>6.27</v>
      </c>
      <c r="H4385" t="s">
        <v>1683</v>
      </c>
      <c r="I4385" t="s">
        <v>1667</v>
      </c>
      <c r="J4385" t="s">
        <v>1668</v>
      </c>
      <c r="K4385" t="s">
        <v>1694</v>
      </c>
      <c r="L4385" t="s">
        <v>1665</v>
      </c>
      <c r="M4385" s="86">
        <v>40278</v>
      </c>
    </row>
    <row r="4386" spans="1:13" x14ac:dyDescent="0.2">
      <c r="A4386">
        <v>6661</v>
      </c>
      <c r="B4386" s="86">
        <v>40284</v>
      </c>
      <c r="C4386" t="s">
        <v>1652</v>
      </c>
      <c r="D4386">
        <v>39</v>
      </c>
      <c r="E4386">
        <v>778.62</v>
      </c>
      <c r="F4386" t="s">
        <v>1660</v>
      </c>
      <c r="G4386">
        <v>6.15</v>
      </c>
      <c r="H4386" t="s">
        <v>1685</v>
      </c>
      <c r="I4386" t="s">
        <v>1662</v>
      </c>
      <c r="J4386" t="s">
        <v>1656</v>
      </c>
      <c r="K4386" t="s">
        <v>1657</v>
      </c>
      <c r="L4386" t="s">
        <v>1680</v>
      </c>
      <c r="M4386" s="86">
        <v>40291</v>
      </c>
    </row>
    <row r="4387" spans="1:13" x14ac:dyDescent="0.2">
      <c r="A4387">
        <v>353</v>
      </c>
      <c r="B4387" s="86">
        <v>40542</v>
      </c>
      <c r="C4387" t="s">
        <v>1652</v>
      </c>
      <c r="D4387">
        <v>21</v>
      </c>
      <c r="E4387">
        <v>46.94</v>
      </c>
      <c r="F4387" t="s">
        <v>1660</v>
      </c>
      <c r="G4387">
        <v>1</v>
      </c>
      <c r="H4387" t="s">
        <v>1681</v>
      </c>
      <c r="I4387" t="s">
        <v>1676</v>
      </c>
      <c r="J4387" t="s">
        <v>1668</v>
      </c>
      <c r="K4387" t="s">
        <v>1669</v>
      </c>
      <c r="L4387" t="s">
        <v>1670</v>
      </c>
      <c r="M4387" s="86">
        <v>40634</v>
      </c>
    </row>
    <row r="4388" spans="1:13" x14ac:dyDescent="0.2">
      <c r="A4388">
        <v>7015</v>
      </c>
      <c r="B4388" s="86">
        <v>40463</v>
      </c>
      <c r="C4388" t="s">
        <v>1666</v>
      </c>
      <c r="D4388">
        <v>47</v>
      </c>
      <c r="E4388">
        <v>1880.8</v>
      </c>
      <c r="F4388" t="s">
        <v>1660</v>
      </c>
      <c r="G4388">
        <v>1.99</v>
      </c>
      <c r="H4388" t="s">
        <v>1692</v>
      </c>
      <c r="I4388" t="s">
        <v>1676</v>
      </c>
      <c r="J4388" t="s">
        <v>1663</v>
      </c>
      <c r="K4388" t="s">
        <v>1677</v>
      </c>
      <c r="L4388" t="s">
        <v>1680</v>
      </c>
      <c r="M4388" s="86">
        <v>40465</v>
      </c>
    </row>
    <row r="4389" spans="1:13" x14ac:dyDescent="0.2">
      <c r="A4389">
        <v>18273</v>
      </c>
      <c r="B4389" s="86">
        <v>40801</v>
      </c>
      <c r="C4389" t="s">
        <v>1652</v>
      </c>
      <c r="D4389">
        <v>18</v>
      </c>
      <c r="E4389">
        <v>925.03</v>
      </c>
      <c r="F4389" t="s">
        <v>1660</v>
      </c>
      <c r="G4389">
        <v>19.989999999999998</v>
      </c>
      <c r="H4389" t="s">
        <v>1689</v>
      </c>
      <c r="I4389" t="s">
        <v>1667</v>
      </c>
      <c r="J4389" t="s">
        <v>1663</v>
      </c>
      <c r="K4389" t="s">
        <v>1677</v>
      </c>
      <c r="L4389" t="s">
        <v>1658</v>
      </c>
      <c r="M4389" s="86">
        <v>40803</v>
      </c>
    </row>
    <row r="4390" spans="1:13" x14ac:dyDescent="0.2">
      <c r="A4390">
        <v>27111</v>
      </c>
      <c r="B4390" s="86">
        <v>39883</v>
      </c>
      <c r="C4390" t="s">
        <v>1659</v>
      </c>
      <c r="D4390">
        <v>18</v>
      </c>
      <c r="E4390">
        <v>3497.05</v>
      </c>
      <c r="F4390" t="s">
        <v>1660</v>
      </c>
      <c r="G4390">
        <v>19.989999999999998</v>
      </c>
      <c r="H4390" t="s">
        <v>1678</v>
      </c>
      <c r="I4390" t="s">
        <v>1676</v>
      </c>
      <c r="J4390" t="s">
        <v>1668</v>
      </c>
      <c r="K4390" t="s">
        <v>1694</v>
      </c>
      <c r="L4390" t="s">
        <v>1658</v>
      </c>
      <c r="M4390" s="86">
        <v>39884</v>
      </c>
    </row>
    <row r="4391" spans="1:13" x14ac:dyDescent="0.2">
      <c r="A4391">
        <v>55494</v>
      </c>
      <c r="B4391" s="86">
        <v>41085</v>
      </c>
      <c r="C4391" t="s">
        <v>1666</v>
      </c>
      <c r="D4391">
        <v>49</v>
      </c>
      <c r="E4391">
        <v>544.89</v>
      </c>
      <c r="F4391" t="s">
        <v>1660</v>
      </c>
      <c r="G4391">
        <v>5.81</v>
      </c>
      <c r="H4391" t="s">
        <v>1654</v>
      </c>
      <c r="I4391" t="s">
        <v>1662</v>
      </c>
      <c r="J4391" t="s">
        <v>1668</v>
      </c>
      <c r="K4391" t="s">
        <v>1669</v>
      </c>
      <c r="L4391" t="s">
        <v>1680</v>
      </c>
      <c r="M4391" s="86">
        <v>41086</v>
      </c>
    </row>
    <row r="4392" spans="1:13" x14ac:dyDescent="0.2">
      <c r="A4392">
        <v>15335</v>
      </c>
      <c r="B4392" s="86">
        <v>40438</v>
      </c>
      <c r="C4392" t="s">
        <v>1675</v>
      </c>
      <c r="D4392">
        <v>26</v>
      </c>
      <c r="E4392">
        <v>765.96</v>
      </c>
      <c r="F4392" t="s">
        <v>1660</v>
      </c>
      <c r="G4392">
        <v>1.99</v>
      </c>
      <c r="H4392" t="s">
        <v>1690</v>
      </c>
      <c r="I4392" t="s">
        <v>1655</v>
      </c>
      <c r="J4392" t="s">
        <v>1663</v>
      </c>
      <c r="K4392" t="s">
        <v>1677</v>
      </c>
      <c r="L4392" t="s">
        <v>1680</v>
      </c>
      <c r="M4392" s="86">
        <v>40440</v>
      </c>
    </row>
    <row r="4393" spans="1:13" x14ac:dyDescent="0.2">
      <c r="A4393">
        <v>47972</v>
      </c>
      <c r="B4393" s="86">
        <v>40462</v>
      </c>
      <c r="C4393" t="s">
        <v>1675</v>
      </c>
      <c r="D4393">
        <v>46</v>
      </c>
      <c r="E4393">
        <v>7685.62</v>
      </c>
      <c r="F4393" t="s">
        <v>1653</v>
      </c>
      <c r="G4393">
        <v>19.989999999999998</v>
      </c>
      <c r="H4393" t="s">
        <v>1654</v>
      </c>
      <c r="I4393" t="s">
        <v>1667</v>
      </c>
      <c r="J4393" t="s">
        <v>1668</v>
      </c>
      <c r="K4393" t="s">
        <v>1694</v>
      </c>
      <c r="L4393" t="s">
        <v>1658</v>
      </c>
      <c r="M4393" s="86">
        <v>40464</v>
      </c>
    </row>
    <row r="4394" spans="1:13" x14ac:dyDescent="0.2">
      <c r="A4394">
        <v>16289</v>
      </c>
      <c r="B4394" s="86">
        <v>40376</v>
      </c>
      <c r="C4394" t="s">
        <v>1659</v>
      </c>
      <c r="D4394">
        <v>37</v>
      </c>
      <c r="E4394">
        <v>426.64</v>
      </c>
      <c r="F4394" t="s">
        <v>1660</v>
      </c>
      <c r="G4394">
        <v>2.85</v>
      </c>
      <c r="H4394" t="s">
        <v>1693</v>
      </c>
      <c r="I4394" t="s">
        <v>1667</v>
      </c>
      <c r="J4394" t="s">
        <v>1656</v>
      </c>
      <c r="K4394" t="s">
        <v>1657</v>
      </c>
      <c r="L4394" t="s">
        <v>1680</v>
      </c>
      <c r="M4394" s="86">
        <v>40378</v>
      </c>
    </row>
    <row r="4395" spans="1:13" x14ac:dyDescent="0.2">
      <c r="A4395">
        <v>18049</v>
      </c>
      <c r="B4395" s="86">
        <v>40038</v>
      </c>
      <c r="C4395" t="s">
        <v>1675</v>
      </c>
      <c r="D4395">
        <v>10</v>
      </c>
      <c r="E4395">
        <v>65.52</v>
      </c>
      <c r="F4395" t="s">
        <v>1660</v>
      </c>
      <c r="G4395">
        <v>5.46</v>
      </c>
      <c r="H4395" t="s">
        <v>1688</v>
      </c>
      <c r="I4395" t="s">
        <v>1667</v>
      </c>
      <c r="J4395" t="s">
        <v>1668</v>
      </c>
      <c r="K4395" t="s">
        <v>1679</v>
      </c>
      <c r="L4395" t="s">
        <v>1658</v>
      </c>
      <c r="M4395" s="86">
        <v>40040</v>
      </c>
    </row>
    <row r="4396" spans="1:13" x14ac:dyDescent="0.2">
      <c r="A4396">
        <v>44579</v>
      </c>
      <c r="B4396" s="86">
        <v>40697</v>
      </c>
      <c r="C4396" t="s">
        <v>1666</v>
      </c>
      <c r="D4396">
        <v>19</v>
      </c>
      <c r="E4396">
        <v>3896.39</v>
      </c>
      <c r="F4396" t="s">
        <v>1660</v>
      </c>
      <c r="G4396">
        <v>18.059999999999999</v>
      </c>
      <c r="H4396" t="s">
        <v>1661</v>
      </c>
      <c r="I4396" t="s">
        <v>1662</v>
      </c>
      <c r="J4396" t="s">
        <v>1656</v>
      </c>
      <c r="K4396" t="s">
        <v>1673</v>
      </c>
      <c r="L4396" t="s">
        <v>1687</v>
      </c>
      <c r="M4396" s="86">
        <v>40698</v>
      </c>
    </row>
    <row r="4397" spans="1:13" x14ac:dyDescent="0.2">
      <c r="A4397">
        <v>29985</v>
      </c>
      <c r="B4397" s="86">
        <v>41101</v>
      </c>
      <c r="C4397" t="s">
        <v>1671</v>
      </c>
      <c r="D4397">
        <v>2</v>
      </c>
      <c r="E4397">
        <v>24.51</v>
      </c>
      <c r="F4397" t="s">
        <v>1660</v>
      </c>
      <c r="G4397">
        <v>8.94</v>
      </c>
      <c r="H4397" t="s">
        <v>1661</v>
      </c>
      <c r="I4397" t="s">
        <v>1667</v>
      </c>
      <c r="J4397" t="s">
        <v>1668</v>
      </c>
      <c r="K4397" t="s">
        <v>1682</v>
      </c>
      <c r="L4397" t="s">
        <v>1658</v>
      </c>
      <c r="M4397" s="86">
        <v>41103</v>
      </c>
    </row>
    <row r="4398" spans="1:13" x14ac:dyDescent="0.2">
      <c r="A4398">
        <v>27969</v>
      </c>
      <c r="B4398" s="86">
        <v>40337</v>
      </c>
      <c r="C4398" t="s">
        <v>1652</v>
      </c>
      <c r="D4398">
        <v>32</v>
      </c>
      <c r="E4398">
        <v>687.47</v>
      </c>
      <c r="F4398" t="s">
        <v>1672</v>
      </c>
      <c r="G4398">
        <v>53.03</v>
      </c>
      <c r="H4398" t="s">
        <v>1681</v>
      </c>
      <c r="I4398" t="s">
        <v>1676</v>
      </c>
      <c r="J4398" t="s">
        <v>1668</v>
      </c>
      <c r="K4398" t="s">
        <v>1694</v>
      </c>
      <c r="L4398" t="s">
        <v>1674</v>
      </c>
      <c r="M4398" s="86">
        <v>40342</v>
      </c>
    </row>
    <row r="4399" spans="1:13" x14ac:dyDescent="0.2">
      <c r="A4399">
        <v>5414</v>
      </c>
      <c r="B4399" s="86">
        <v>40261</v>
      </c>
      <c r="C4399" t="s">
        <v>1666</v>
      </c>
      <c r="D4399">
        <v>14</v>
      </c>
      <c r="E4399">
        <v>284.62</v>
      </c>
      <c r="F4399" t="s">
        <v>1653</v>
      </c>
      <c r="G4399">
        <v>5.42</v>
      </c>
      <c r="H4399" t="s">
        <v>1683</v>
      </c>
      <c r="I4399" t="s">
        <v>1667</v>
      </c>
      <c r="J4399" t="s">
        <v>1668</v>
      </c>
      <c r="K4399" t="s">
        <v>1694</v>
      </c>
      <c r="L4399" t="s">
        <v>1658</v>
      </c>
      <c r="M4399" s="86">
        <v>40262</v>
      </c>
    </row>
    <row r="4400" spans="1:13" x14ac:dyDescent="0.2">
      <c r="A4400">
        <v>41383</v>
      </c>
      <c r="B4400" s="86">
        <v>40310</v>
      </c>
      <c r="C4400" t="s">
        <v>1652</v>
      </c>
      <c r="D4400">
        <v>38</v>
      </c>
      <c r="E4400">
        <v>2702.3</v>
      </c>
      <c r="F4400" t="s">
        <v>1672</v>
      </c>
      <c r="G4400">
        <v>59.81</v>
      </c>
      <c r="H4400" t="s">
        <v>1683</v>
      </c>
      <c r="I4400" t="s">
        <v>1662</v>
      </c>
      <c r="J4400" t="s">
        <v>1656</v>
      </c>
      <c r="K4400" t="s">
        <v>1673</v>
      </c>
      <c r="L4400" t="s">
        <v>1674</v>
      </c>
      <c r="M4400" s="86">
        <v>40314</v>
      </c>
    </row>
    <row r="4401" spans="1:13" x14ac:dyDescent="0.2">
      <c r="A4401">
        <v>20068</v>
      </c>
      <c r="B4401" s="86">
        <v>40602</v>
      </c>
      <c r="C4401" t="s">
        <v>1671</v>
      </c>
      <c r="D4401">
        <v>9</v>
      </c>
      <c r="E4401">
        <v>53.18</v>
      </c>
      <c r="F4401" t="s">
        <v>1660</v>
      </c>
      <c r="G4401">
        <v>6.98</v>
      </c>
      <c r="H4401" t="s">
        <v>1683</v>
      </c>
      <c r="I4401" t="s">
        <v>1676</v>
      </c>
      <c r="J4401" t="s">
        <v>1668</v>
      </c>
      <c r="K4401" t="s">
        <v>1682</v>
      </c>
      <c r="L4401" t="s">
        <v>1658</v>
      </c>
      <c r="M4401" s="86">
        <v>40603</v>
      </c>
    </row>
    <row r="4402" spans="1:13" x14ac:dyDescent="0.2">
      <c r="A4402">
        <v>4193</v>
      </c>
      <c r="B4402" s="86">
        <v>39821</v>
      </c>
      <c r="C4402" t="s">
        <v>1659</v>
      </c>
      <c r="D4402">
        <v>3</v>
      </c>
      <c r="E4402">
        <v>75.77</v>
      </c>
      <c r="F4402" t="s">
        <v>1660</v>
      </c>
      <c r="G4402">
        <v>8.99</v>
      </c>
      <c r="H4402" t="s">
        <v>1661</v>
      </c>
      <c r="I4402" t="s">
        <v>1676</v>
      </c>
      <c r="J4402" t="s">
        <v>1656</v>
      </c>
      <c r="K4402" t="s">
        <v>1657</v>
      </c>
      <c r="L4402" t="s">
        <v>1680</v>
      </c>
      <c r="M4402" s="86">
        <v>39821</v>
      </c>
    </row>
    <row r="4403" spans="1:13" x14ac:dyDescent="0.2">
      <c r="A4403">
        <v>5890</v>
      </c>
      <c r="B4403" s="86">
        <v>41216</v>
      </c>
      <c r="C4403" t="s">
        <v>1659</v>
      </c>
      <c r="D4403">
        <v>42</v>
      </c>
      <c r="E4403">
        <v>813.53499999999997</v>
      </c>
      <c r="F4403" t="s">
        <v>1653</v>
      </c>
      <c r="G4403">
        <v>0.99</v>
      </c>
      <c r="H4403" t="s">
        <v>1692</v>
      </c>
      <c r="I4403" t="s">
        <v>1655</v>
      </c>
      <c r="J4403" t="s">
        <v>1663</v>
      </c>
      <c r="K4403" t="s">
        <v>1664</v>
      </c>
      <c r="L4403" t="s">
        <v>1670</v>
      </c>
      <c r="M4403" s="86">
        <v>41217</v>
      </c>
    </row>
    <row r="4404" spans="1:13" x14ac:dyDescent="0.2">
      <c r="A4404">
        <v>27750</v>
      </c>
      <c r="B4404" s="86">
        <v>41201</v>
      </c>
      <c r="C4404" t="s">
        <v>1652</v>
      </c>
      <c r="D4404">
        <v>18</v>
      </c>
      <c r="E4404">
        <v>7370.84</v>
      </c>
      <c r="F4404" t="s">
        <v>1672</v>
      </c>
      <c r="G4404">
        <v>49</v>
      </c>
      <c r="H4404" t="s">
        <v>1685</v>
      </c>
      <c r="I4404" t="s">
        <v>1662</v>
      </c>
      <c r="J4404" t="s">
        <v>1663</v>
      </c>
      <c r="K4404" t="s">
        <v>1686</v>
      </c>
      <c r="L4404" t="s">
        <v>1674</v>
      </c>
      <c r="M4404" s="86">
        <v>41201</v>
      </c>
    </row>
    <row r="4405" spans="1:13" x14ac:dyDescent="0.2">
      <c r="A4405">
        <v>26305</v>
      </c>
      <c r="B4405" s="86">
        <v>40514</v>
      </c>
      <c r="C4405" t="s">
        <v>1675</v>
      </c>
      <c r="D4405">
        <v>13</v>
      </c>
      <c r="E4405">
        <v>3503.56</v>
      </c>
      <c r="F4405" t="s">
        <v>1672</v>
      </c>
      <c r="G4405">
        <v>62.74</v>
      </c>
      <c r="H4405" t="s">
        <v>1661</v>
      </c>
      <c r="I4405" t="s">
        <v>1676</v>
      </c>
      <c r="J4405" t="s">
        <v>1656</v>
      </c>
      <c r="K4405" t="s">
        <v>1691</v>
      </c>
      <c r="L4405" t="s">
        <v>1698</v>
      </c>
      <c r="M4405" s="86">
        <v>40515</v>
      </c>
    </row>
    <row r="4406" spans="1:13" x14ac:dyDescent="0.2">
      <c r="A4406">
        <v>549</v>
      </c>
      <c r="B4406" s="86">
        <v>41102</v>
      </c>
      <c r="C4406" t="s">
        <v>1671</v>
      </c>
      <c r="D4406">
        <v>30</v>
      </c>
      <c r="E4406">
        <v>1150.8800000000001</v>
      </c>
      <c r="F4406" t="s">
        <v>1653</v>
      </c>
      <c r="G4406">
        <v>35</v>
      </c>
      <c r="H4406" t="s">
        <v>1661</v>
      </c>
      <c r="I4406" t="s">
        <v>1655</v>
      </c>
      <c r="J4406" t="s">
        <v>1668</v>
      </c>
      <c r="K4406" t="s">
        <v>1694</v>
      </c>
      <c r="L4406" t="s">
        <v>1687</v>
      </c>
      <c r="M4406" s="86">
        <v>41102</v>
      </c>
    </row>
    <row r="4407" spans="1:13" x14ac:dyDescent="0.2">
      <c r="A4407">
        <v>42918</v>
      </c>
      <c r="B4407" s="86">
        <v>40685</v>
      </c>
      <c r="C4407" t="s">
        <v>1659</v>
      </c>
      <c r="D4407">
        <v>46</v>
      </c>
      <c r="E4407">
        <v>410.43</v>
      </c>
      <c r="F4407" t="s">
        <v>1660</v>
      </c>
      <c r="G4407">
        <v>5.76</v>
      </c>
      <c r="H4407" t="s">
        <v>1689</v>
      </c>
      <c r="I4407" t="s">
        <v>1667</v>
      </c>
      <c r="J4407" t="s">
        <v>1663</v>
      </c>
      <c r="K4407" t="s">
        <v>1695</v>
      </c>
      <c r="L4407" t="s">
        <v>1665</v>
      </c>
      <c r="M4407" s="86">
        <v>40687</v>
      </c>
    </row>
    <row r="4408" spans="1:13" x14ac:dyDescent="0.2">
      <c r="A4408">
        <v>41187</v>
      </c>
      <c r="B4408" s="86">
        <v>40451</v>
      </c>
      <c r="C4408" t="s">
        <v>1652</v>
      </c>
      <c r="D4408">
        <v>9</v>
      </c>
      <c r="E4408">
        <v>52.93</v>
      </c>
      <c r="F4408" t="s">
        <v>1660</v>
      </c>
      <c r="G4408">
        <v>0.7</v>
      </c>
      <c r="H4408" t="s">
        <v>1661</v>
      </c>
      <c r="I4408" t="s">
        <v>1662</v>
      </c>
      <c r="J4408" t="s">
        <v>1668</v>
      </c>
      <c r="K4408" t="s">
        <v>1669</v>
      </c>
      <c r="L4408" t="s">
        <v>1670</v>
      </c>
      <c r="M4408" s="86">
        <v>40451</v>
      </c>
    </row>
    <row r="4409" spans="1:13" x14ac:dyDescent="0.2">
      <c r="A4409">
        <v>55460</v>
      </c>
      <c r="B4409" s="86">
        <v>41055</v>
      </c>
      <c r="C4409" t="s">
        <v>1659</v>
      </c>
      <c r="D4409">
        <v>12</v>
      </c>
      <c r="E4409">
        <v>61.82</v>
      </c>
      <c r="F4409" t="s">
        <v>1660</v>
      </c>
      <c r="G4409">
        <v>2.99</v>
      </c>
      <c r="H4409" t="s">
        <v>1693</v>
      </c>
      <c r="I4409" t="s">
        <v>1676</v>
      </c>
      <c r="J4409" t="s">
        <v>1668</v>
      </c>
      <c r="K4409" t="s">
        <v>1682</v>
      </c>
      <c r="L4409" t="s">
        <v>1658</v>
      </c>
      <c r="M4409" s="86">
        <v>41056</v>
      </c>
    </row>
    <row r="4410" spans="1:13" x14ac:dyDescent="0.2">
      <c r="A4410">
        <v>9216</v>
      </c>
      <c r="B4410" s="86">
        <v>40647</v>
      </c>
      <c r="C4410" t="s">
        <v>1675</v>
      </c>
      <c r="D4410">
        <v>36</v>
      </c>
      <c r="E4410">
        <v>5977.63</v>
      </c>
      <c r="F4410" t="s">
        <v>1672</v>
      </c>
      <c r="G4410">
        <v>55.24</v>
      </c>
      <c r="H4410" t="s">
        <v>1689</v>
      </c>
      <c r="I4410" t="s">
        <v>1655</v>
      </c>
      <c r="J4410" t="s">
        <v>1668</v>
      </c>
      <c r="K4410" t="s">
        <v>1702</v>
      </c>
      <c r="L4410" t="s">
        <v>1674</v>
      </c>
      <c r="M4410" s="86">
        <v>40649</v>
      </c>
    </row>
    <row r="4411" spans="1:13" x14ac:dyDescent="0.2">
      <c r="A4411">
        <v>39847</v>
      </c>
      <c r="B4411" s="86">
        <v>40272</v>
      </c>
      <c r="C4411" t="s">
        <v>1666</v>
      </c>
      <c r="D4411">
        <v>20</v>
      </c>
      <c r="E4411">
        <v>2488.4769999999999</v>
      </c>
      <c r="F4411" t="s">
        <v>1660</v>
      </c>
      <c r="G4411">
        <v>8.99</v>
      </c>
      <c r="H4411" t="s">
        <v>1654</v>
      </c>
      <c r="I4411" t="s">
        <v>1676</v>
      </c>
      <c r="J4411" t="s">
        <v>1663</v>
      </c>
      <c r="K4411" t="s">
        <v>1664</v>
      </c>
      <c r="L4411" t="s">
        <v>1658</v>
      </c>
      <c r="M4411" s="86">
        <v>40274</v>
      </c>
    </row>
    <row r="4412" spans="1:13" x14ac:dyDescent="0.2">
      <c r="A4412">
        <v>54882</v>
      </c>
      <c r="B4412" s="86">
        <v>40580</v>
      </c>
      <c r="C4412" t="s">
        <v>1671</v>
      </c>
      <c r="D4412">
        <v>17</v>
      </c>
      <c r="E4412">
        <v>86.29</v>
      </c>
      <c r="F4412" t="s">
        <v>1660</v>
      </c>
      <c r="G4412">
        <v>0.49</v>
      </c>
      <c r="H4412" t="s">
        <v>1690</v>
      </c>
      <c r="I4412" t="s">
        <v>1655</v>
      </c>
      <c r="J4412" t="s">
        <v>1668</v>
      </c>
      <c r="K4412" t="s">
        <v>1697</v>
      </c>
      <c r="L4412" t="s">
        <v>1658</v>
      </c>
      <c r="M4412" s="86">
        <v>40583</v>
      </c>
    </row>
    <row r="4413" spans="1:13" x14ac:dyDescent="0.2">
      <c r="A4413">
        <v>55234</v>
      </c>
      <c r="B4413" s="86">
        <v>40387</v>
      </c>
      <c r="C4413" t="s">
        <v>1652</v>
      </c>
      <c r="D4413">
        <v>12</v>
      </c>
      <c r="E4413">
        <v>600.86</v>
      </c>
      <c r="F4413" t="s">
        <v>1660</v>
      </c>
      <c r="G4413">
        <v>5.5</v>
      </c>
      <c r="H4413" t="s">
        <v>1688</v>
      </c>
      <c r="I4413" t="s">
        <v>1667</v>
      </c>
      <c r="J4413" t="s">
        <v>1663</v>
      </c>
      <c r="K4413" t="s">
        <v>1677</v>
      </c>
      <c r="L4413" t="s">
        <v>1658</v>
      </c>
      <c r="M4413" s="86">
        <v>40391</v>
      </c>
    </row>
    <row r="4414" spans="1:13" x14ac:dyDescent="0.2">
      <c r="A4414">
        <v>42528</v>
      </c>
      <c r="B4414" s="86">
        <v>40232</v>
      </c>
      <c r="C4414" t="s">
        <v>1675</v>
      </c>
      <c r="D4414">
        <v>31</v>
      </c>
      <c r="E4414">
        <v>313.05</v>
      </c>
      <c r="F4414" t="s">
        <v>1653</v>
      </c>
      <c r="G4414">
        <v>1.99</v>
      </c>
      <c r="H4414" t="s">
        <v>1692</v>
      </c>
      <c r="I4414" t="s">
        <v>1655</v>
      </c>
      <c r="J4414" t="s">
        <v>1663</v>
      </c>
      <c r="K4414" t="s">
        <v>1677</v>
      </c>
      <c r="L4414" t="s">
        <v>1680</v>
      </c>
      <c r="M4414" s="86">
        <v>40233</v>
      </c>
    </row>
    <row r="4415" spans="1:13" x14ac:dyDescent="0.2">
      <c r="A4415">
        <v>3492</v>
      </c>
      <c r="B4415" s="86">
        <v>40140</v>
      </c>
      <c r="C4415" t="s">
        <v>1652</v>
      </c>
      <c r="D4415">
        <v>35</v>
      </c>
      <c r="E4415">
        <v>2393.63</v>
      </c>
      <c r="F4415" t="s">
        <v>1660</v>
      </c>
      <c r="G4415">
        <v>19.989999999999998</v>
      </c>
      <c r="H4415" t="s">
        <v>1690</v>
      </c>
      <c r="I4415" t="s">
        <v>1667</v>
      </c>
      <c r="J4415" t="s">
        <v>1668</v>
      </c>
      <c r="K4415" t="s">
        <v>1682</v>
      </c>
      <c r="L4415" t="s">
        <v>1658</v>
      </c>
      <c r="M4415" s="86">
        <v>40145</v>
      </c>
    </row>
    <row r="4416" spans="1:13" x14ac:dyDescent="0.2">
      <c r="A4416">
        <v>27778</v>
      </c>
      <c r="B4416" s="86">
        <v>40788</v>
      </c>
      <c r="C4416" t="s">
        <v>1671</v>
      </c>
      <c r="D4416">
        <v>34</v>
      </c>
      <c r="E4416">
        <v>4805.92</v>
      </c>
      <c r="F4416" t="s">
        <v>1672</v>
      </c>
      <c r="G4416">
        <v>36.090000000000003</v>
      </c>
      <c r="H4416" t="s">
        <v>1678</v>
      </c>
      <c r="I4416" t="s">
        <v>1667</v>
      </c>
      <c r="J4416" t="s">
        <v>1656</v>
      </c>
      <c r="K4416" t="s">
        <v>1701</v>
      </c>
      <c r="L4416" t="s">
        <v>1698</v>
      </c>
      <c r="M4416" s="86">
        <v>40790</v>
      </c>
    </row>
    <row r="4417" spans="1:13" x14ac:dyDescent="0.2">
      <c r="A4417">
        <v>36354</v>
      </c>
      <c r="B4417" s="86">
        <v>41065</v>
      </c>
      <c r="C4417" t="s">
        <v>1675</v>
      </c>
      <c r="D4417">
        <v>13</v>
      </c>
      <c r="E4417">
        <v>4567.3599999999997</v>
      </c>
      <c r="F4417" t="s">
        <v>1660</v>
      </c>
      <c r="G4417">
        <v>19.989999999999998</v>
      </c>
      <c r="H4417" t="s">
        <v>1690</v>
      </c>
      <c r="I4417" t="s">
        <v>1676</v>
      </c>
      <c r="J4417" t="s">
        <v>1668</v>
      </c>
      <c r="K4417" t="s">
        <v>1702</v>
      </c>
      <c r="L4417" t="s">
        <v>1658</v>
      </c>
      <c r="M4417" s="86">
        <v>41067</v>
      </c>
    </row>
    <row r="4418" spans="1:13" x14ac:dyDescent="0.2">
      <c r="A4418">
        <v>35111</v>
      </c>
      <c r="B4418" s="86">
        <v>40334</v>
      </c>
      <c r="C4418" t="s">
        <v>1671</v>
      </c>
      <c r="D4418">
        <v>39</v>
      </c>
      <c r="E4418">
        <v>893.29</v>
      </c>
      <c r="F4418" t="s">
        <v>1660</v>
      </c>
      <c r="G4418">
        <v>6.71</v>
      </c>
      <c r="H4418" t="s">
        <v>1685</v>
      </c>
      <c r="I4418" t="s">
        <v>1662</v>
      </c>
      <c r="J4418" t="s">
        <v>1668</v>
      </c>
      <c r="K4418" t="s">
        <v>1696</v>
      </c>
      <c r="L4418" t="s">
        <v>1658</v>
      </c>
      <c r="M4418" s="86">
        <v>40336</v>
      </c>
    </row>
    <row r="4419" spans="1:13" x14ac:dyDescent="0.2">
      <c r="A4419">
        <v>2086</v>
      </c>
      <c r="B4419" s="86">
        <v>40104</v>
      </c>
      <c r="C4419" t="s">
        <v>1671</v>
      </c>
      <c r="D4419">
        <v>24</v>
      </c>
      <c r="E4419">
        <v>1411.58</v>
      </c>
      <c r="F4419" t="s">
        <v>1653</v>
      </c>
      <c r="G4419">
        <v>4.8600000000000003</v>
      </c>
      <c r="H4419" t="s">
        <v>1688</v>
      </c>
      <c r="I4419" t="s">
        <v>1667</v>
      </c>
      <c r="J4419" t="s">
        <v>1668</v>
      </c>
      <c r="K4419" t="s">
        <v>1679</v>
      </c>
      <c r="L4419" t="s">
        <v>1658</v>
      </c>
      <c r="M4419" s="86">
        <v>40106</v>
      </c>
    </row>
    <row r="4420" spans="1:13" x14ac:dyDescent="0.2">
      <c r="A4420">
        <v>38564</v>
      </c>
      <c r="B4420" s="86">
        <v>40119</v>
      </c>
      <c r="C4420" t="s">
        <v>1671</v>
      </c>
      <c r="D4420">
        <v>21</v>
      </c>
      <c r="E4420">
        <v>98.51</v>
      </c>
      <c r="F4420" t="s">
        <v>1653</v>
      </c>
      <c r="G4420">
        <v>0.5</v>
      </c>
      <c r="H4420" t="s">
        <v>1661</v>
      </c>
      <c r="I4420" t="s">
        <v>1676</v>
      </c>
      <c r="J4420" t="s">
        <v>1668</v>
      </c>
      <c r="K4420" t="s">
        <v>1697</v>
      </c>
      <c r="L4420" t="s">
        <v>1658</v>
      </c>
      <c r="M4420" s="86">
        <v>40121</v>
      </c>
    </row>
    <row r="4421" spans="1:13" x14ac:dyDescent="0.2">
      <c r="A4421">
        <v>8419</v>
      </c>
      <c r="B4421" s="86">
        <v>40815</v>
      </c>
      <c r="C4421" t="s">
        <v>1671</v>
      </c>
      <c r="D4421">
        <v>24</v>
      </c>
      <c r="E4421">
        <v>152.6</v>
      </c>
      <c r="F4421" t="s">
        <v>1660</v>
      </c>
      <c r="G4421">
        <v>7.03</v>
      </c>
      <c r="H4421" t="s">
        <v>1699</v>
      </c>
      <c r="I4421" t="s">
        <v>1662</v>
      </c>
      <c r="J4421" t="s">
        <v>1668</v>
      </c>
      <c r="K4421" t="s">
        <v>1679</v>
      </c>
      <c r="L4421" t="s">
        <v>1658</v>
      </c>
      <c r="M4421" s="86">
        <v>40816</v>
      </c>
    </row>
    <row r="4422" spans="1:13" x14ac:dyDescent="0.2">
      <c r="A4422">
        <v>14948</v>
      </c>
      <c r="B4422" s="86">
        <v>40691</v>
      </c>
      <c r="C4422" t="s">
        <v>1675</v>
      </c>
      <c r="D4422">
        <v>6</v>
      </c>
      <c r="E4422">
        <v>647.78</v>
      </c>
      <c r="F4422" t="s">
        <v>1672</v>
      </c>
      <c r="G4422">
        <v>35.840000000000003</v>
      </c>
      <c r="H4422" t="s">
        <v>1654</v>
      </c>
      <c r="I4422" t="s">
        <v>1662</v>
      </c>
      <c r="J4422" t="s">
        <v>1656</v>
      </c>
      <c r="K4422" t="s">
        <v>1701</v>
      </c>
      <c r="L4422" t="s">
        <v>1698</v>
      </c>
      <c r="M4422" s="86">
        <v>40692</v>
      </c>
    </row>
    <row r="4423" spans="1:13" x14ac:dyDescent="0.2">
      <c r="A4423">
        <v>45543</v>
      </c>
      <c r="B4423" s="86">
        <v>40576</v>
      </c>
      <c r="C4423" t="s">
        <v>1652</v>
      </c>
      <c r="D4423">
        <v>16</v>
      </c>
      <c r="E4423">
        <v>1223.43</v>
      </c>
      <c r="F4423" t="s">
        <v>1672</v>
      </c>
      <c r="G4423">
        <v>89.3</v>
      </c>
      <c r="H4423" t="s">
        <v>1661</v>
      </c>
      <c r="I4423" t="s">
        <v>1667</v>
      </c>
      <c r="J4423" t="s">
        <v>1656</v>
      </c>
      <c r="K4423" t="s">
        <v>1691</v>
      </c>
      <c r="L4423" t="s">
        <v>1698</v>
      </c>
      <c r="M4423" s="86">
        <v>40580</v>
      </c>
    </row>
    <row r="4424" spans="1:13" x14ac:dyDescent="0.2">
      <c r="A4424">
        <v>16480</v>
      </c>
      <c r="B4424" s="86">
        <v>40153</v>
      </c>
      <c r="C4424" t="s">
        <v>1666</v>
      </c>
      <c r="D4424">
        <v>14</v>
      </c>
      <c r="E4424">
        <v>87.23</v>
      </c>
      <c r="F4424" t="s">
        <v>1653</v>
      </c>
      <c r="G4424">
        <v>7.78</v>
      </c>
      <c r="H4424" t="s">
        <v>1661</v>
      </c>
      <c r="I4424" t="s">
        <v>1655</v>
      </c>
      <c r="J4424" t="s">
        <v>1668</v>
      </c>
      <c r="K4424" t="s">
        <v>1682</v>
      </c>
      <c r="L4424" t="s">
        <v>1658</v>
      </c>
      <c r="M4424" s="86">
        <v>40155</v>
      </c>
    </row>
    <row r="4425" spans="1:13" x14ac:dyDescent="0.2">
      <c r="A4425">
        <v>11301</v>
      </c>
      <c r="B4425" s="86">
        <v>40990</v>
      </c>
      <c r="C4425" t="s">
        <v>1675</v>
      </c>
      <c r="D4425">
        <v>29</v>
      </c>
      <c r="E4425">
        <v>1194.96</v>
      </c>
      <c r="F4425" t="s">
        <v>1660</v>
      </c>
      <c r="G4425">
        <v>4</v>
      </c>
      <c r="H4425" t="s">
        <v>1654</v>
      </c>
      <c r="I4425" t="s">
        <v>1655</v>
      </c>
      <c r="J4425" t="s">
        <v>1663</v>
      </c>
      <c r="K4425" t="s">
        <v>1677</v>
      </c>
      <c r="L4425" t="s">
        <v>1658</v>
      </c>
      <c r="M4425" s="86">
        <v>40990</v>
      </c>
    </row>
    <row r="4426" spans="1:13" x14ac:dyDescent="0.2">
      <c r="A4426">
        <v>31109</v>
      </c>
      <c r="B4426" s="86">
        <v>40844</v>
      </c>
      <c r="C4426" t="s">
        <v>1652</v>
      </c>
      <c r="D4426">
        <v>49</v>
      </c>
      <c r="E4426">
        <v>1515</v>
      </c>
      <c r="F4426" t="s">
        <v>1660</v>
      </c>
      <c r="G4426">
        <v>12.62</v>
      </c>
      <c r="H4426" t="s">
        <v>1685</v>
      </c>
      <c r="I4426" t="s">
        <v>1662</v>
      </c>
      <c r="J4426" t="s">
        <v>1668</v>
      </c>
      <c r="K4426" t="s">
        <v>1682</v>
      </c>
      <c r="L4426" t="s">
        <v>1658</v>
      </c>
      <c r="M4426" s="86">
        <v>40848</v>
      </c>
    </row>
    <row r="4427" spans="1:13" x14ac:dyDescent="0.2">
      <c r="A4427">
        <v>44960</v>
      </c>
      <c r="B4427" s="86">
        <v>40666</v>
      </c>
      <c r="C4427" t="s">
        <v>1652</v>
      </c>
      <c r="D4427">
        <v>22</v>
      </c>
      <c r="E4427">
        <v>180.92</v>
      </c>
      <c r="F4427" t="s">
        <v>1660</v>
      </c>
      <c r="G4427">
        <v>6.14</v>
      </c>
      <c r="H4427" t="s">
        <v>1661</v>
      </c>
      <c r="I4427" t="s">
        <v>1655</v>
      </c>
      <c r="J4427" t="s">
        <v>1668</v>
      </c>
      <c r="K4427" t="s">
        <v>1684</v>
      </c>
      <c r="L4427" t="s">
        <v>1680</v>
      </c>
      <c r="M4427" s="86">
        <v>40666</v>
      </c>
    </row>
    <row r="4428" spans="1:13" x14ac:dyDescent="0.2">
      <c r="A4428">
        <v>417</v>
      </c>
      <c r="B4428" s="86">
        <v>39849</v>
      </c>
      <c r="C4428" t="s">
        <v>1675</v>
      </c>
      <c r="D4428">
        <v>3</v>
      </c>
      <c r="E4428">
        <v>540.41</v>
      </c>
      <c r="F4428" t="s">
        <v>1660</v>
      </c>
      <c r="G4428">
        <v>19.989999999999998</v>
      </c>
      <c r="H4428" t="s">
        <v>1681</v>
      </c>
      <c r="I4428" t="s">
        <v>1662</v>
      </c>
      <c r="J4428" t="s">
        <v>1668</v>
      </c>
      <c r="K4428" t="s">
        <v>1694</v>
      </c>
      <c r="L4428" t="s">
        <v>1658</v>
      </c>
      <c r="M4428" s="86">
        <v>39851</v>
      </c>
    </row>
    <row r="4429" spans="1:13" x14ac:dyDescent="0.2">
      <c r="A4429">
        <v>43138</v>
      </c>
      <c r="B4429" s="86">
        <v>40982</v>
      </c>
      <c r="C4429" t="s">
        <v>1652</v>
      </c>
      <c r="D4429">
        <v>50</v>
      </c>
      <c r="E4429">
        <v>6552.86</v>
      </c>
      <c r="F4429" t="s">
        <v>1672</v>
      </c>
      <c r="G4429">
        <v>32.18</v>
      </c>
      <c r="H4429" t="s">
        <v>1688</v>
      </c>
      <c r="I4429" t="s">
        <v>1676</v>
      </c>
      <c r="J4429" t="s">
        <v>1656</v>
      </c>
      <c r="K4429" t="s">
        <v>1701</v>
      </c>
      <c r="L4429" t="s">
        <v>1698</v>
      </c>
      <c r="M4429" s="86">
        <v>40984</v>
      </c>
    </row>
    <row r="4430" spans="1:13" x14ac:dyDescent="0.2">
      <c r="A4430">
        <v>39815</v>
      </c>
      <c r="B4430" s="86">
        <v>39912</v>
      </c>
      <c r="C4430" t="s">
        <v>1652</v>
      </c>
      <c r="D4430">
        <v>43</v>
      </c>
      <c r="E4430">
        <v>4075.3760000000002</v>
      </c>
      <c r="F4430" t="s">
        <v>1660</v>
      </c>
      <c r="G4430">
        <v>8.99</v>
      </c>
      <c r="H4430" t="s">
        <v>1661</v>
      </c>
      <c r="I4430" t="s">
        <v>1655</v>
      </c>
      <c r="J4430" t="s">
        <v>1663</v>
      </c>
      <c r="K4430" t="s">
        <v>1664</v>
      </c>
      <c r="L4430" t="s">
        <v>1658</v>
      </c>
      <c r="M4430" s="86">
        <v>39916</v>
      </c>
    </row>
    <row r="4431" spans="1:13" x14ac:dyDescent="0.2">
      <c r="A4431">
        <v>54279</v>
      </c>
      <c r="B4431" s="86">
        <v>40754</v>
      </c>
      <c r="C4431" t="s">
        <v>1659</v>
      </c>
      <c r="D4431">
        <v>41</v>
      </c>
      <c r="E4431">
        <v>10071.09</v>
      </c>
      <c r="F4431" t="s">
        <v>1672</v>
      </c>
      <c r="G4431">
        <v>17.86</v>
      </c>
      <c r="H4431" t="s">
        <v>1685</v>
      </c>
      <c r="I4431" t="s">
        <v>1667</v>
      </c>
      <c r="J4431" t="s">
        <v>1663</v>
      </c>
      <c r="K4431" t="s">
        <v>1695</v>
      </c>
      <c r="L4431" t="s">
        <v>1674</v>
      </c>
      <c r="M4431" s="86">
        <v>40755</v>
      </c>
    </row>
    <row r="4432" spans="1:13" x14ac:dyDescent="0.2">
      <c r="A4432">
        <v>30851</v>
      </c>
      <c r="B4432" s="86">
        <v>40442</v>
      </c>
      <c r="C4432" t="s">
        <v>1652</v>
      </c>
      <c r="D4432">
        <v>16</v>
      </c>
      <c r="E4432">
        <v>336.29</v>
      </c>
      <c r="F4432" t="s">
        <v>1660</v>
      </c>
      <c r="G4432">
        <v>8.99</v>
      </c>
      <c r="H4432" t="s">
        <v>1693</v>
      </c>
      <c r="I4432" t="s">
        <v>1655</v>
      </c>
      <c r="J4432" t="s">
        <v>1668</v>
      </c>
      <c r="K4432" t="s">
        <v>1669</v>
      </c>
      <c r="L4432" t="s">
        <v>1680</v>
      </c>
      <c r="M4432" s="86">
        <v>40446</v>
      </c>
    </row>
    <row r="4433" spans="1:13" x14ac:dyDescent="0.2">
      <c r="A4433">
        <v>37638</v>
      </c>
      <c r="B4433" s="86">
        <v>39834</v>
      </c>
      <c r="C4433" t="s">
        <v>1652</v>
      </c>
      <c r="D4433">
        <v>33</v>
      </c>
      <c r="E4433">
        <v>139.97999999999999</v>
      </c>
      <c r="F4433" t="s">
        <v>1660</v>
      </c>
      <c r="G4433">
        <v>6.89</v>
      </c>
      <c r="H4433" t="s">
        <v>1683</v>
      </c>
      <c r="I4433" t="s">
        <v>1662</v>
      </c>
      <c r="J4433" t="s">
        <v>1668</v>
      </c>
      <c r="K4433" t="s">
        <v>1697</v>
      </c>
      <c r="L4433" t="s">
        <v>1658</v>
      </c>
      <c r="M4433" s="86">
        <v>39836</v>
      </c>
    </row>
    <row r="4434" spans="1:13" x14ac:dyDescent="0.2">
      <c r="A4434">
        <v>42597</v>
      </c>
      <c r="B4434" s="86">
        <v>40262</v>
      </c>
      <c r="C4434" t="s">
        <v>1675</v>
      </c>
      <c r="D4434">
        <v>5</v>
      </c>
      <c r="E4434">
        <v>29.66</v>
      </c>
      <c r="F4434" t="s">
        <v>1660</v>
      </c>
      <c r="G4434">
        <v>4.32</v>
      </c>
      <c r="H4434" t="s">
        <v>1661</v>
      </c>
      <c r="I4434" t="s">
        <v>1667</v>
      </c>
      <c r="J4434" t="s">
        <v>1663</v>
      </c>
      <c r="K4434" t="s">
        <v>1677</v>
      </c>
      <c r="L4434" t="s">
        <v>1680</v>
      </c>
      <c r="M4434" s="86">
        <v>40264</v>
      </c>
    </row>
    <row r="4435" spans="1:13" x14ac:dyDescent="0.2">
      <c r="A4435">
        <v>56768</v>
      </c>
      <c r="B4435" s="86">
        <v>40751</v>
      </c>
      <c r="C4435" t="s">
        <v>1671</v>
      </c>
      <c r="D4435">
        <v>13</v>
      </c>
      <c r="E4435">
        <v>1207.02</v>
      </c>
      <c r="F4435" t="s">
        <v>1672</v>
      </c>
      <c r="G4435">
        <v>14</v>
      </c>
      <c r="H4435" t="s">
        <v>1683</v>
      </c>
      <c r="I4435" t="s">
        <v>1667</v>
      </c>
      <c r="J4435" t="s">
        <v>1663</v>
      </c>
      <c r="K4435" t="s">
        <v>1695</v>
      </c>
      <c r="L4435" t="s">
        <v>1674</v>
      </c>
      <c r="M4435" s="86">
        <v>40752</v>
      </c>
    </row>
    <row r="4436" spans="1:13" x14ac:dyDescent="0.2">
      <c r="A4436">
        <v>28581</v>
      </c>
      <c r="B4436" s="86">
        <v>40884</v>
      </c>
      <c r="C4436" t="s">
        <v>1675</v>
      </c>
      <c r="D4436">
        <v>36</v>
      </c>
      <c r="E4436">
        <v>176.35</v>
      </c>
      <c r="F4436" t="s">
        <v>1660</v>
      </c>
      <c r="G4436">
        <v>0.8</v>
      </c>
      <c r="H4436" t="s">
        <v>1683</v>
      </c>
      <c r="I4436" t="s">
        <v>1676</v>
      </c>
      <c r="J4436" t="s">
        <v>1668</v>
      </c>
      <c r="K4436" t="s">
        <v>1679</v>
      </c>
      <c r="L4436" t="s">
        <v>1670</v>
      </c>
      <c r="M4436" s="86">
        <v>40886</v>
      </c>
    </row>
    <row r="4437" spans="1:13" x14ac:dyDescent="0.2">
      <c r="A4437">
        <v>29380</v>
      </c>
      <c r="B4437" s="86">
        <v>39930</v>
      </c>
      <c r="C4437" t="s">
        <v>1666</v>
      </c>
      <c r="D4437">
        <v>13</v>
      </c>
      <c r="E4437">
        <v>150.13</v>
      </c>
      <c r="F4437" t="s">
        <v>1660</v>
      </c>
      <c r="G4437">
        <v>4.8600000000000003</v>
      </c>
      <c r="H4437" t="s">
        <v>1661</v>
      </c>
      <c r="I4437" t="s">
        <v>1667</v>
      </c>
      <c r="J4437" t="s">
        <v>1668</v>
      </c>
      <c r="K4437" t="s">
        <v>1679</v>
      </c>
      <c r="L4437" t="s">
        <v>1658</v>
      </c>
      <c r="M4437" s="86">
        <v>39931</v>
      </c>
    </row>
    <row r="4438" spans="1:13" x14ac:dyDescent="0.2">
      <c r="A4438">
        <v>52706</v>
      </c>
      <c r="B4438" s="86">
        <v>41099</v>
      </c>
      <c r="C4438" t="s">
        <v>1652</v>
      </c>
      <c r="D4438">
        <v>34</v>
      </c>
      <c r="E4438">
        <v>1041.6600000000001</v>
      </c>
      <c r="F4438" t="s">
        <v>1653</v>
      </c>
      <c r="G4438">
        <v>1.49</v>
      </c>
      <c r="H4438" t="s">
        <v>1685</v>
      </c>
      <c r="I4438" t="s">
        <v>1667</v>
      </c>
      <c r="J4438" t="s">
        <v>1668</v>
      </c>
      <c r="K4438" t="s">
        <v>1682</v>
      </c>
      <c r="L4438" t="s">
        <v>1658</v>
      </c>
      <c r="M4438" s="86">
        <v>41106</v>
      </c>
    </row>
    <row r="4439" spans="1:13" x14ac:dyDescent="0.2">
      <c r="A4439">
        <v>49477</v>
      </c>
      <c r="B4439" s="86">
        <v>40876</v>
      </c>
      <c r="C4439" t="s">
        <v>1675</v>
      </c>
      <c r="D4439">
        <v>9</v>
      </c>
      <c r="E4439">
        <v>75.94</v>
      </c>
      <c r="F4439" t="s">
        <v>1660</v>
      </c>
      <c r="G4439">
        <v>5.83</v>
      </c>
      <c r="H4439" t="s">
        <v>1661</v>
      </c>
      <c r="I4439" t="s">
        <v>1667</v>
      </c>
      <c r="J4439" t="s">
        <v>1668</v>
      </c>
      <c r="K4439" t="s">
        <v>1679</v>
      </c>
      <c r="L4439" t="s">
        <v>1670</v>
      </c>
      <c r="M4439" s="86">
        <v>40876</v>
      </c>
    </row>
    <row r="4440" spans="1:13" x14ac:dyDescent="0.2">
      <c r="A4440">
        <v>43650</v>
      </c>
      <c r="B4440" s="86">
        <v>39895</v>
      </c>
      <c r="C4440" t="s">
        <v>1666</v>
      </c>
      <c r="D4440">
        <v>3</v>
      </c>
      <c r="E4440">
        <v>1759.65</v>
      </c>
      <c r="F4440" t="s">
        <v>1660</v>
      </c>
      <c r="G4440">
        <v>24.49</v>
      </c>
      <c r="H4440" t="s">
        <v>1688</v>
      </c>
      <c r="I4440" t="s">
        <v>1667</v>
      </c>
      <c r="J4440" t="s">
        <v>1663</v>
      </c>
      <c r="K4440" t="s">
        <v>1686</v>
      </c>
      <c r="L4440" t="s">
        <v>1687</v>
      </c>
      <c r="M4440" s="86">
        <v>39896</v>
      </c>
    </row>
    <row r="4441" spans="1:13" x14ac:dyDescent="0.2">
      <c r="A4441">
        <v>48576</v>
      </c>
      <c r="B4441" s="86">
        <v>41244</v>
      </c>
      <c r="C4441" t="s">
        <v>1666</v>
      </c>
      <c r="D4441">
        <v>17</v>
      </c>
      <c r="E4441">
        <v>464.59</v>
      </c>
      <c r="F4441" t="s">
        <v>1660</v>
      </c>
      <c r="G4441">
        <v>1.49</v>
      </c>
      <c r="H4441" t="s">
        <v>1661</v>
      </c>
      <c r="I4441" t="s">
        <v>1676</v>
      </c>
      <c r="J4441" t="s">
        <v>1668</v>
      </c>
      <c r="K4441" t="s">
        <v>1682</v>
      </c>
      <c r="L4441" t="s">
        <v>1658</v>
      </c>
      <c r="M4441" s="86">
        <v>41245</v>
      </c>
    </row>
    <row r="4442" spans="1:13" x14ac:dyDescent="0.2">
      <c r="A4442">
        <v>33445</v>
      </c>
      <c r="B4442" s="86">
        <v>41123</v>
      </c>
      <c r="C4442" t="s">
        <v>1652</v>
      </c>
      <c r="D4442">
        <v>49</v>
      </c>
      <c r="E4442">
        <v>3642.14</v>
      </c>
      <c r="F4442" t="s">
        <v>1672</v>
      </c>
      <c r="G4442">
        <v>26.74</v>
      </c>
      <c r="H4442" t="s">
        <v>1654</v>
      </c>
      <c r="I4442" t="s">
        <v>1662</v>
      </c>
      <c r="J4442" t="s">
        <v>1656</v>
      </c>
      <c r="K4442" t="s">
        <v>1701</v>
      </c>
      <c r="L4442" t="s">
        <v>1698</v>
      </c>
      <c r="M4442" s="86">
        <v>41128</v>
      </c>
    </row>
    <row r="4443" spans="1:13" x14ac:dyDescent="0.2">
      <c r="A4443">
        <v>18595</v>
      </c>
      <c r="B4443" s="86">
        <v>39844</v>
      </c>
      <c r="C4443" t="s">
        <v>1671</v>
      </c>
      <c r="D4443">
        <v>16</v>
      </c>
      <c r="E4443">
        <v>138.55000000000001</v>
      </c>
      <c r="F4443" t="s">
        <v>1660</v>
      </c>
      <c r="G4443">
        <v>2.64</v>
      </c>
      <c r="H4443" t="s">
        <v>1661</v>
      </c>
      <c r="I4443" t="s">
        <v>1676</v>
      </c>
      <c r="J4443" t="s">
        <v>1668</v>
      </c>
      <c r="K4443" t="s">
        <v>1684</v>
      </c>
      <c r="L4443" t="s">
        <v>1680</v>
      </c>
      <c r="M4443" s="86">
        <v>39846</v>
      </c>
    </row>
    <row r="4444" spans="1:13" x14ac:dyDescent="0.2">
      <c r="A4444">
        <v>28289</v>
      </c>
      <c r="B4444" s="86">
        <v>40192</v>
      </c>
      <c r="C4444" t="s">
        <v>1659</v>
      </c>
      <c r="D4444">
        <v>31</v>
      </c>
      <c r="E4444">
        <v>166.76</v>
      </c>
      <c r="F4444" t="s">
        <v>1660</v>
      </c>
      <c r="G4444">
        <v>4.75</v>
      </c>
      <c r="H4444" t="s">
        <v>1678</v>
      </c>
      <c r="I4444" t="s">
        <v>1667</v>
      </c>
      <c r="J4444" t="s">
        <v>1668</v>
      </c>
      <c r="K4444" t="s">
        <v>1679</v>
      </c>
      <c r="L4444" t="s">
        <v>1658</v>
      </c>
      <c r="M4444" s="86">
        <v>40193</v>
      </c>
    </row>
    <row r="4445" spans="1:13" x14ac:dyDescent="0.2">
      <c r="A4445">
        <v>17985</v>
      </c>
      <c r="B4445" s="86">
        <v>40645</v>
      </c>
      <c r="C4445" t="s">
        <v>1675</v>
      </c>
      <c r="D4445">
        <v>4</v>
      </c>
      <c r="E4445">
        <v>473.88</v>
      </c>
      <c r="F4445" t="s">
        <v>1672</v>
      </c>
      <c r="G4445">
        <v>30</v>
      </c>
      <c r="H4445" t="s">
        <v>1661</v>
      </c>
      <c r="I4445" t="s">
        <v>1676</v>
      </c>
      <c r="J4445" t="s">
        <v>1656</v>
      </c>
      <c r="K4445" t="s">
        <v>1673</v>
      </c>
      <c r="L4445" t="s">
        <v>1674</v>
      </c>
      <c r="M4445" s="86">
        <v>40646</v>
      </c>
    </row>
    <row r="4446" spans="1:13" x14ac:dyDescent="0.2">
      <c r="A4446">
        <v>52321</v>
      </c>
      <c r="B4446" s="86">
        <v>40852</v>
      </c>
      <c r="C4446" t="s">
        <v>1659</v>
      </c>
      <c r="D4446">
        <v>45</v>
      </c>
      <c r="E4446">
        <v>13104.992</v>
      </c>
      <c r="F4446" t="s">
        <v>1672</v>
      </c>
      <c r="G4446">
        <v>60</v>
      </c>
      <c r="H4446" t="s">
        <v>1678</v>
      </c>
      <c r="I4446" t="s">
        <v>1662</v>
      </c>
      <c r="J4446" t="s">
        <v>1656</v>
      </c>
      <c r="K4446" t="s">
        <v>1691</v>
      </c>
      <c r="L4446" t="s">
        <v>1674</v>
      </c>
      <c r="M4446" s="86">
        <v>40852</v>
      </c>
    </row>
    <row r="4447" spans="1:13" x14ac:dyDescent="0.2">
      <c r="A4447">
        <v>33317</v>
      </c>
      <c r="B4447" s="86">
        <v>39944</v>
      </c>
      <c r="C4447" t="s">
        <v>1659</v>
      </c>
      <c r="D4447">
        <v>35</v>
      </c>
      <c r="E4447">
        <v>203.35</v>
      </c>
      <c r="F4447" t="s">
        <v>1660</v>
      </c>
      <c r="G4447">
        <v>49</v>
      </c>
      <c r="H4447" t="s">
        <v>1654</v>
      </c>
      <c r="I4447" t="s">
        <v>1655</v>
      </c>
      <c r="J4447" t="s">
        <v>1668</v>
      </c>
      <c r="K4447" t="s">
        <v>1702</v>
      </c>
      <c r="L4447" t="s">
        <v>1687</v>
      </c>
      <c r="M4447" s="86">
        <v>39946</v>
      </c>
    </row>
    <row r="4448" spans="1:13" x14ac:dyDescent="0.2">
      <c r="A4448">
        <v>9062</v>
      </c>
      <c r="B4448" s="86">
        <v>40622</v>
      </c>
      <c r="C4448" t="s">
        <v>1659</v>
      </c>
      <c r="D4448">
        <v>19</v>
      </c>
      <c r="E4448">
        <v>1825.42</v>
      </c>
      <c r="F4448" t="s">
        <v>1660</v>
      </c>
      <c r="G4448">
        <v>8.99</v>
      </c>
      <c r="H4448" t="s">
        <v>1703</v>
      </c>
      <c r="I4448" t="s">
        <v>1655</v>
      </c>
      <c r="J4448" t="s">
        <v>1656</v>
      </c>
      <c r="K4448" t="s">
        <v>1657</v>
      </c>
      <c r="L4448" t="s">
        <v>1680</v>
      </c>
      <c r="M4448" s="86">
        <v>40625</v>
      </c>
    </row>
    <row r="4449" spans="1:13" x14ac:dyDescent="0.2">
      <c r="A4449">
        <v>56710</v>
      </c>
      <c r="B4449" s="86">
        <v>40309</v>
      </c>
      <c r="C4449" t="s">
        <v>1666</v>
      </c>
      <c r="D4449">
        <v>34</v>
      </c>
      <c r="E4449">
        <v>479.84</v>
      </c>
      <c r="F4449" t="s">
        <v>1660</v>
      </c>
      <c r="G4449">
        <v>5.5</v>
      </c>
      <c r="H4449" t="s">
        <v>1661</v>
      </c>
      <c r="I4449" t="s">
        <v>1655</v>
      </c>
      <c r="J4449" t="s">
        <v>1668</v>
      </c>
      <c r="K4449" t="s">
        <v>1694</v>
      </c>
      <c r="L4449" t="s">
        <v>1658</v>
      </c>
      <c r="M4449" s="86">
        <v>40310</v>
      </c>
    </row>
    <row r="4450" spans="1:13" x14ac:dyDescent="0.2">
      <c r="A4450">
        <v>6918</v>
      </c>
      <c r="B4450" s="86">
        <v>40725</v>
      </c>
      <c r="C4450" t="s">
        <v>1671</v>
      </c>
      <c r="D4450">
        <v>38</v>
      </c>
      <c r="E4450">
        <v>1559.5</v>
      </c>
      <c r="F4450" t="s">
        <v>1660</v>
      </c>
      <c r="G4450">
        <v>1.99</v>
      </c>
      <c r="H4450" t="s">
        <v>1661</v>
      </c>
      <c r="I4450" t="s">
        <v>1655</v>
      </c>
      <c r="J4450" t="s">
        <v>1663</v>
      </c>
      <c r="K4450" t="s">
        <v>1677</v>
      </c>
      <c r="L4450" t="s">
        <v>1680</v>
      </c>
      <c r="M4450" s="86">
        <v>40727</v>
      </c>
    </row>
    <row r="4451" spans="1:13" x14ac:dyDescent="0.2">
      <c r="A4451">
        <v>7905</v>
      </c>
      <c r="B4451" s="86">
        <v>39967</v>
      </c>
      <c r="C4451" t="s">
        <v>1652</v>
      </c>
      <c r="D4451">
        <v>46</v>
      </c>
      <c r="E4451">
        <v>11057.6</v>
      </c>
      <c r="F4451" t="s">
        <v>1672</v>
      </c>
      <c r="G4451">
        <v>66.67</v>
      </c>
      <c r="H4451" t="s">
        <v>1690</v>
      </c>
      <c r="I4451" t="s">
        <v>1662</v>
      </c>
      <c r="J4451" t="s">
        <v>1656</v>
      </c>
      <c r="K4451" t="s">
        <v>1691</v>
      </c>
      <c r="L4451" t="s">
        <v>1698</v>
      </c>
      <c r="M4451" s="86">
        <v>39971</v>
      </c>
    </row>
    <row r="4452" spans="1:13" x14ac:dyDescent="0.2">
      <c r="A4452">
        <v>20960</v>
      </c>
      <c r="B4452" s="86">
        <v>40865</v>
      </c>
      <c r="C4452" t="s">
        <v>1652</v>
      </c>
      <c r="D4452">
        <v>19</v>
      </c>
      <c r="E4452">
        <v>195.96</v>
      </c>
      <c r="F4452" t="s">
        <v>1660</v>
      </c>
      <c r="G4452">
        <v>6.5</v>
      </c>
      <c r="H4452" t="s">
        <v>1654</v>
      </c>
      <c r="I4452" t="s">
        <v>1667</v>
      </c>
      <c r="J4452" t="s">
        <v>1663</v>
      </c>
      <c r="K4452" t="s">
        <v>1677</v>
      </c>
      <c r="L4452" t="s">
        <v>1658</v>
      </c>
      <c r="M4452" s="86">
        <v>40870</v>
      </c>
    </row>
    <row r="4453" spans="1:13" x14ac:dyDescent="0.2">
      <c r="A4453">
        <v>1761</v>
      </c>
      <c r="B4453" s="86">
        <v>40535</v>
      </c>
      <c r="C4453" t="s">
        <v>1659</v>
      </c>
      <c r="D4453">
        <v>25</v>
      </c>
      <c r="E4453">
        <v>12028.23</v>
      </c>
      <c r="F4453" t="s">
        <v>1672</v>
      </c>
      <c r="G4453">
        <v>49</v>
      </c>
      <c r="H4453" t="s">
        <v>1699</v>
      </c>
      <c r="I4453" t="s">
        <v>1667</v>
      </c>
      <c r="J4453" t="s">
        <v>1663</v>
      </c>
      <c r="K4453" t="s">
        <v>1686</v>
      </c>
      <c r="L4453" t="s">
        <v>1674</v>
      </c>
      <c r="M4453" s="86">
        <v>40537</v>
      </c>
    </row>
    <row r="4454" spans="1:13" x14ac:dyDescent="0.2">
      <c r="A4454">
        <v>20838</v>
      </c>
      <c r="B4454" s="86">
        <v>39913</v>
      </c>
      <c r="C4454" t="s">
        <v>1666</v>
      </c>
      <c r="D4454">
        <v>5</v>
      </c>
      <c r="E4454">
        <v>20.170000000000002</v>
      </c>
      <c r="F4454" t="s">
        <v>1660</v>
      </c>
      <c r="G4454">
        <v>3.97</v>
      </c>
      <c r="H4454" t="s">
        <v>1654</v>
      </c>
      <c r="I4454" t="s">
        <v>1655</v>
      </c>
      <c r="J4454" t="s">
        <v>1668</v>
      </c>
      <c r="K4454" t="s">
        <v>1669</v>
      </c>
      <c r="L4454" t="s">
        <v>1670</v>
      </c>
      <c r="M4454" s="86">
        <v>39914</v>
      </c>
    </row>
    <row r="4455" spans="1:13" x14ac:dyDescent="0.2">
      <c r="A4455">
        <v>13601</v>
      </c>
      <c r="B4455" s="86">
        <v>41137</v>
      </c>
      <c r="C4455" t="s">
        <v>1652</v>
      </c>
      <c r="D4455">
        <v>17</v>
      </c>
      <c r="E4455">
        <v>822.91</v>
      </c>
      <c r="F4455" t="s">
        <v>1660</v>
      </c>
      <c r="G4455">
        <v>19.989999999999998</v>
      </c>
      <c r="H4455" t="s">
        <v>1661</v>
      </c>
      <c r="I4455" t="s">
        <v>1655</v>
      </c>
      <c r="J4455" t="s">
        <v>1668</v>
      </c>
      <c r="K4455" t="s">
        <v>1702</v>
      </c>
      <c r="L4455" t="s">
        <v>1658</v>
      </c>
      <c r="M4455" s="86">
        <v>41141</v>
      </c>
    </row>
    <row r="4456" spans="1:13" x14ac:dyDescent="0.2">
      <c r="A4456">
        <v>25348</v>
      </c>
      <c r="B4456" s="86">
        <v>41038</v>
      </c>
      <c r="C4456" t="s">
        <v>1671</v>
      </c>
      <c r="D4456">
        <v>7</v>
      </c>
      <c r="E4456">
        <v>309.22149999999999</v>
      </c>
      <c r="F4456" t="s">
        <v>1660</v>
      </c>
      <c r="G4456">
        <v>1.25</v>
      </c>
      <c r="H4456" t="s">
        <v>1690</v>
      </c>
      <c r="I4456" t="s">
        <v>1662</v>
      </c>
      <c r="J4456" t="s">
        <v>1663</v>
      </c>
      <c r="K4456" t="s">
        <v>1664</v>
      </c>
      <c r="L4456" t="s">
        <v>1680</v>
      </c>
      <c r="M4456" s="86">
        <v>41040</v>
      </c>
    </row>
    <row r="4457" spans="1:13" x14ac:dyDescent="0.2">
      <c r="A4457">
        <v>48167</v>
      </c>
      <c r="B4457" s="86">
        <v>40062</v>
      </c>
      <c r="C4457" t="s">
        <v>1671</v>
      </c>
      <c r="D4457">
        <v>45</v>
      </c>
      <c r="E4457">
        <v>282.98</v>
      </c>
      <c r="F4457" t="s">
        <v>1660</v>
      </c>
      <c r="G4457">
        <v>8.8800000000000008</v>
      </c>
      <c r="H4457" t="s">
        <v>1690</v>
      </c>
      <c r="I4457" t="s">
        <v>1667</v>
      </c>
      <c r="J4457" t="s">
        <v>1668</v>
      </c>
      <c r="K4457" t="s">
        <v>1679</v>
      </c>
      <c r="L4457" t="s">
        <v>1658</v>
      </c>
      <c r="M4457" s="86">
        <v>40063</v>
      </c>
    </row>
    <row r="4458" spans="1:13" x14ac:dyDescent="0.2">
      <c r="A4458">
        <v>41476</v>
      </c>
      <c r="B4458" s="86">
        <v>40329</v>
      </c>
      <c r="C4458" t="s">
        <v>1659</v>
      </c>
      <c r="D4458">
        <v>48</v>
      </c>
      <c r="E4458">
        <v>92.25</v>
      </c>
      <c r="F4458" t="s">
        <v>1660</v>
      </c>
      <c r="G4458">
        <v>2.58</v>
      </c>
      <c r="H4458" t="s">
        <v>1661</v>
      </c>
      <c r="I4458" t="s">
        <v>1667</v>
      </c>
      <c r="J4458" t="s">
        <v>1668</v>
      </c>
      <c r="K4458" t="s">
        <v>1700</v>
      </c>
      <c r="L4458" t="s">
        <v>1670</v>
      </c>
      <c r="M4458" s="86">
        <v>40330</v>
      </c>
    </row>
    <row r="4459" spans="1:13" x14ac:dyDescent="0.2">
      <c r="A4459">
        <v>22947</v>
      </c>
      <c r="B4459" s="86">
        <v>40165</v>
      </c>
      <c r="C4459" t="s">
        <v>1652</v>
      </c>
      <c r="D4459">
        <v>19</v>
      </c>
      <c r="E4459">
        <v>216.25</v>
      </c>
      <c r="F4459" t="s">
        <v>1660</v>
      </c>
      <c r="G4459">
        <v>2.85</v>
      </c>
      <c r="H4459" t="s">
        <v>1692</v>
      </c>
      <c r="I4459" t="s">
        <v>1655</v>
      </c>
      <c r="J4459" t="s">
        <v>1656</v>
      </c>
      <c r="K4459" t="s">
        <v>1657</v>
      </c>
      <c r="L4459" t="s">
        <v>1680</v>
      </c>
      <c r="M4459" s="86">
        <v>40172</v>
      </c>
    </row>
    <row r="4460" spans="1:13" x14ac:dyDescent="0.2">
      <c r="A4460">
        <v>14662</v>
      </c>
      <c r="B4460" s="86">
        <v>40863</v>
      </c>
      <c r="C4460" t="s">
        <v>1659</v>
      </c>
      <c r="D4460">
        <v>24</v>
      </c>
      <c r="E4460">
        <v>39.69</v>
      </c>
      <c r="F4460" t="s">
        <v>1660</v>
      </c>
      <c r="G4460">
        <v>1</v>
      </c>
      <c r="H4460" t="s">
        <v>1703</v>
      </c>
      <c r="I4460" t="s">
        <v>1667</v>
      </c>
      <c r="J4460" t="s">
        <v>1668</v>
      </c>
      <c r="K4460" t="s">
        <v>1669</v>
      </c>
      <c r="L4460" t="s">
        <v>1670</v>
      </c>
      <c r="M4460" s="86">
        <v>40864</v>
      </c>
    </row>
    <row r="4461" spans="1:13" x14ac:dyDescent="0.2">
      <c r="A4461">
        <v>17157</v>
      </c>
      <c r="B4461" s="86">
        <v>41171</v>
      </c>
      <c r="C4461" t="s">
        <v>1652</v>
      </c>
      <c r="D4461">
        <v>31</v>
      </c>
      <c r="E4461">
        <v>3081.471</v>
      </c>
      <c r="F4461" t="s">
        <v>1660</v>
      </c>
      <c r="G4461">
        <v>4.2</v>
      </c>
      <c r="H4461" t="s">
        <v>1703</v>
      </c>
      <c r="I4461" t="s">
        <v>1667</v>
      </c>
      <c r="J4461" t="s">
        <v>1663</v>
      </c>
      <c r="K4461" t="s">
        <v>1664</v>
      </c>
      <c r="L4461" t="s">
        <v>1658</v>
      </c>
      <c r="M4461" s="86">
        <v>41175</v>
      </c>
    </row>
    <row r="4462" spans="1:13" x14ac:dyDescent="0.2">
      <c r="A4462">
        <v>34435</v>
      </c>
      <c r="B4462" s="86">
        <v>40030</v>
      </c>
      <c r="C4462" t="s">
        <v>1652</v>
      </c>
      <c r="D4462">
        <v>42</v>
      </c>
      <c r="E4462">
        <v>447.36</v>
      </c>
      <c r="F4462" t="s">
        <v>1660</v>
      </c>
      <c r="G4462">
        <v>2.89</v>
      </c>
      <c r="H4462" t="s">
        <v>1654</v>
      </c>
      <c r="I4462" t="s">
        <v>1655</v>
      </c>
      <c r="J4462" t="s">
        <v>1668</v>
      </c>
      <c r="K4462" t="s">
        <v>1669</v>
      </c>
      <c r="L4462" t="s">
        <v>1680</v>
      </c>
      <c r="M4462" s="86">
        <v>40032</v>
      </c>
    </row>
    <row r="4463" spans="1:13" x14ac:dyDescent="0.2">
      <c r="A4463">
        <v>4033</v>
      </c>
      <c r="B4463" s="86">
        <v>40330</v>
      </c>
      <c r="C4463" t="s">
        <v>1652</v>
      </c>
      <c r="D4463">
        <v>21</v>
      </c>
      <c r="E4463">
        <v>763.12</v>
      </c>
      <c r="F4463" t="s">
        <v>1660</v>
      </c>
      <c r="G4463">
        <v>5.49</v>
      </c>
      <c r="H4463" t="s">
        <v>1683</v>
      </c>
      <c r="I4463" t="s">
        <v>1655</v>
      </c>
      <c r="J4463" t="s">
        <v>1668</v>
      </c>
      <c r="K4463" t="s">
        <v>1694</v>
      </c>
      <c r="L4463" t="s">
        <v>1658</v>
      </c>
      <c r="M4463" s="86">
        <v>40332</v>
      </c>
    </row>
    <row r="4464" spans="1:13" x14ac:dyDescent="0.2">
      <c r="A4464">
        <v>53667</v>
      </c>
      <c r="B4464" s="86">
        <v>41046</v>
      </c>
      <c r="C4464" t="s">
        <v>1675</v>
      </c>
      <c r="D4464">
        <v>16</v>
      </c>
      <c r="E4464">
        <v>481.04899999999998</v>
      </c>
      <c r="F4464" t="s">
        <v>1660</v>
      </c>
      <c r="G4464">
        <v>1.1000000000000001</v>
      </c>
      <c r="H4464" t="s">
        <v>1690</v>
      </c>
      <c r="I4464" t="s">
        <v>1655</v>
      </c>
      <c r="J4464" t="s">
        <v>1663</v>
      </c>
      <c r="K4464" t="s">
        <v>1664</v>
      </c>
      <c r="L4464" t="s">
        <v>1658</v>
      </c>
      <c r="M4464" s="86">
        <v>41048</v>
      </c>
    </row>
    <row r="4465" spans="1:13" x14ac:dyDescent="0.2">
      <c r="A4465">
        <v>42912</v>
      </c>
      <c r="B4465" s="86">
        <v>40302</v>
      </c>
      <c r="C4465" t="s">
        <v>1666</v>
      </c>
      <c r="D4465">
        <v>4</v>
      </c>
      <c r="E4465">
        <v>52.59</v>
      </c>
      <c r="F4465" t="s">
        <v>1660</v>
      </c>
      <c r="G4465">
        <v>8.6</v>
      </c>
      <c r="H4465" t="s">
        <v>1688</v>
      </c>
      <c r="I4465" t="s">
        <v>1662</v>
      </c>
      <c r="J4465" t="s">
        <v>1668</v>
      </c>
      <c r="K4465" t="s">
        <v>1694</v>
      </c>
      <c r="L4465" t="s">
        <v>1658</v>
      </c>
      <c r="M4465" s="86">
        <v>40304</v>
      </c>
    </row>
    <row r="4466" spans="1:13" x14ac:dyDescent="0.2">
      <c r="A4466">
        <v>20704</v>
      </c>
      <c r="B4466" s="86">
        <v>40219</v>
      </c>
      <c r="C4466" t="s">
        <v>1652</v>
      </c>
      <c r="D4466">
        <v>1</v>
      </c>
      <c r="E4466">
        <v>5.63</v>
      </c>
      <c r="F4466" t="s">
        <v>1660</v>
      </c>
      <c r="G4466">
        <v>0.7</v>
      </c>
      <c r="H4466" t="s">
        <v>1688</v>
      </c>
      <c r="I4466" t="s">
        <v>1676</v>
      </c>
      <c r="J4466" t="s">
        <v>1668</v>
      </c>
      <c r="K4466" t="s">
        <v>1700</v>
      </c>
      <c r="L4466" t="s">
        <v>1670</v>
      </c>
      <c r="M4466" s="86">
        <v>40219</v>
      </c>
    </row>
    <row r="4467" spans="1:13" x14ac:dyDescent="0.2">
      <c r="A4467">
        <v>11077</v>
      </c>
      <c r="B4467" s="86">
        <v>39892</v>
      </c>
      <c r="C4467" t="s">
        <v>1652</v>
      </c>
      <c r="D4467">
        <v>30</v>
      </c>
      <c r="E4467">
        <v>4620.05</v>
      </c>
      <c r="F4467" t="s">
        <v>1672</v>
      </c>
      <c r="G4467">
        <v>35.020000000000003</v>
      </c>
      <c r="H4467" t="s">
        <v>1681</v>
      </c>
      <c r="I4467" t="s">
        <v>1655</v>
      </c>
      <c r="J4467" t="s">
        <v>1656</v>
      </c>
      <c r="K4467" t="s">
        <v>1701</v>
      </c>
      <c r="L4467" t="s">
        <v>1698</v>
      </c>
      <c r="M4467" s="86">
        <v>39896</v>
      </c>
    </row>
    <row r="4468" spans="1:13" x14ac:dyDescent="0.2">
      <c r="A4468">
        <v>16547</v>
      </c>
      <c r="B4468" s="86">
        <v>39862</v>
      </c>
      <c r="C4468" t="s">
        <v>1666</v>
      </c>
      <c r="D4468">
        <v>8</v>
      </c>
      <c r="E4468">
        <v>1749.64</v>
      </c>
      <c r="F4468" t="s">
        <v>1672</v>
      </c>
      <c r="G4468">
        <v>69.64</v>
      </c>
      <c r="H4468" t="s">
        <v>1678</v>
      </c>
      <c r="I4468" t="s">
        <v>1667</v>
      </c>
      <c r="J4468" t="s">
        <v>1656</v>
      </c>
      <c r="K4468" t="s">
        <v>1691</v>
      </c>
      <c r="L4468" t="s">
        <v>1698</v>
      </c>
      <c r="M4468" s="86">
        <v>39862</v>
      </c>
    </row>
    <row r="4469" spans="1:13" x14ac:dyDescent="0.2">
      <c r="A4469">
        <v>48257</v>
      </c>
      <c r="B4469" s="86">
        <v>39925</v>
      </c>
      <c r="C4469" t="s">
        <v>1652</v>
      </c>
      <c r="D4469">
        <v>45</v>
      </c>
      <c r="E4469">
        <v>221.06</v>
      </c>
      <c r="F4469" t="s">
        <v>1660</v>
      </c>
      <c r="G4469">
        <v>5.42</v>
      </c>
      <c r="H4469" t="s">
        <v>1688</v>
      </c>
      <c r="I4469" t="s">
        <v>1667</v>
      </c>
      <c r="J4469" t="s">
        <v>1668</v>
      </c>
      <c r="K4469" t="s">
        <v>1682</v>
      </c>
      <c r="L4469" t="s">
        <v>1658</v>
      </c>
      <c r="M4469" s="86">
        <v>39929</v>
      </c>
    </row>
    <row r="4470" spans="1:13" x14ac:dyDescent="0.2">
      <c r="A4470">
        <v>55845</v>
      </c>
      <c r="B4470" s="86">
        <v>40745</v>
      </c>
      <c r="C4470" t="s">
        <v>1652</v>
      </c>
      <c r="D4470">
        <v>29</v>
      </c>
      <c r="E4470">
        <v>4203.88</v>
      </c>
      <c r="F4470" t="s">
        <v>1672</v>
      </c>
      <c r="G4470">
        <v>66.27</v>
      </c>
      <c r="H4470" t="s">
        <v>1685</v>
      </c>
      <c r="I4470" t="s">
        <v>1676</v>
      </c>
      <c r="J4470" t="s">
        <v>1656</v>
      </c>
      <c r="K4470" t="s">
        <v>1701</v>
      </c>
      <c r="L4470" t="s">
        <v>1698</v>
      </c>
      <c r="M4470" s="86">
        <v>40749</v>
      </c>
    </row>
    <row r="4471" spans="1:13" x14ac:dyDescent="0.2">
      <c r="A4471">
        <v>5378</v>
      </c>
      <c r="B4471" s="86">
        <v>41206</v>
      </c>
      <c r="C4471" t="s">
        <v>1671</v>
      </c>
      <c r="D4471">
        <v>6</v>
      </c>
      <c r="E4471">
        <v>54.28</v>
      </c>
      <c r="F4471" t="s">
        <v>1653</v>
      </c>
      <c r="G4471">
        <v>5.22</v>
      </c>
      <c r="H4471" t="s">
        <v>1693</v>
      </c>
      <c r="I4471" t="s">
        <v>1667</v>
      </c>
      <c r="J4471" t="s">
        <v>1656</v>
      </c>
      <c r="K4471" t="s">
        <v>1657</v>
      </c>
      <c r="L4471" t="s">
        <v>1658</v>
      </c>
      <c r="M4471" s="86">
        <v>41208</v>
      </c>
    </row>
    <row r="4472" spans="1:13" x14ac:dyDescent="0.2">
      <c r="A4472">
        <v>21861</v>
      </c>
      <c r="B4472" s="86">
        <v>40043</v>
      </c>
      <c r="C4472" t="s">
        <v>1671</v>
      </c>
      <c r="D4472">
        <v>5</v>
      </c>
      <c r="E4472">
        <v>244.9</v>
      </c>
      <c r="F4472" t="s">
        <v>1660</v>
      </c>
      <c r="G4472">
        <v>3.61</v>
      </c>
      <c r="H4472" t="s">
        <v>1690</v>
      </c>
      <c r="I4472" t="s">
        <v>1676</v>
      </c>
      <c r="J4472" t="s">
        <v>1663</v>
      </c>
      <c r="K4472" t="s">
        <v>1677</v>
      </c>
      <c r="L4472" t="s">
        <v>1680</v>
      </c>
      <c r="M4472" s="86">
        <v>40045</v>
      </c>
    </row>
    <row r="4473" spans="1:13" x14ac:dyDescent="0.2">
      <c r="A4473">
        <v>2756</v>
      </c>
      <c r="B4473" s="86">
        <v>39920</v>
      </c>
      <c r="C4473" t="s">
        <v>1671</v>
      </c>
      <c r="D4473">
        <v>42</v>
      </c>
      <c r="E4473">
        <v>248.54</v>
      </c>
      <c r="F4473" t="s">
        <v>1660</v>
      </c>
      <c r="G4473">
        <v>0.5</v>
      </c>
      <c r="H4473" t="s">
        <v>1681</v>
      </c>
      <c r="I4473" t="s">
        <v>1662</v>
      </c>
      <c r="J4473" t="s">
        <v>1668</v>
      </c>
      <c r="K4473" t="s">
        <v>1697</v>
      </c>
      <c r="L4473" t="s">
        <v>1658</v>
      </c>
      <c r="M4473" s="86">
        <v>39920</v>
      </c>
    </row>
    <row r="4474" spans="1:13" x14ac:dyDescent="0.2">
      <c r="A4474">
        <v>48035</v>
      </c>
      <c r="B4474" s="86">
        <v>39903</v>
      </c>
      <c r="C4474" t="s">
        <v>1671</v>
      </c>
      <c r="D4474">
        <v>8</v>
      </c>
      <c r="E4474">
        <v>155.92400000000001</v>
      </c>
      <c r="F4474" t="s">
        <v>1653</v>
      </c>
      <c r="G4474">
        <v>4.8099999999999996</v>
      </c>
      <c r="H4474" t="s">
        <v>1688</v>
      </c>
      <c r="I4474" t="s">
        <v>1676</v>
      </c>
      <c r="J4474" t="s">
        <v>1663</v>
      </c>
      <c r="K4474" t="s">
        <v>1664</v>
      </c>
      <c r="L4474" t="s">
        <v>1665</v>
      </c>
      <c r="M4474" s="86">
        <v>39904</v>
      </c>
    </row>
    <row r="4475" spans="1:13" x14ac:dyDescent="0.2">
      <c r="A4475">
        <v>24801</v>
      </c>
      <c r="B4475" s="86">
        <v>41228</v>
      </c>
      <c r="C4475" t="s">
        <v>1659</v>
      </c>
      <c r="D4475">
        <v>3</v>
      </c>
      <c r="E4475">
        <v>18.91</v>
      </c>
      <c r="F4475" t="s">
        <v>1660</v>
      </c>
      <c r="G4475">
        <v>7.01</v>
      </c>
      <c r="H4475" t="s">
        <v>1685</v>
      </c>
      <c r="I4475" t="s">
        <v>1676</v>
      </c>
      <c r="J4475" t="s">
        <v>1668</v>
      </c>
      <c r="K4475" t="s">
        <v>1682</v>
      </c>
      <c r="L4475" t="s">
        <v>1658</v>
      </c>
      <c r="M4475" s="86">
        <v>41229</v>
      </c>
    </row>
    <row r="4476" spans="1:13" x14ac:dyDescent="0.2">
      <c r="A4476">
        <v>11553</v>
      </c>
      <c r="B4476" s="86">
        <v>39921</v>
      </c>
      <c r="C4476" t="s">
        <v>1675</v>
      </c>
      <c r="D4476">
        <v>8</v>
      </c>
      <c r="E4476">
        <v>861.26</v>
      </c>
      <c r="F4476" t="s">
        <v>1672</v>
      </c>
      <c r="G4476">
        <v>57.38</v>
      </c>
      <c r="H4476" t="s">
        <v>1654</v>
      </c>
      <c r="I4476" t="s">
        <v>1667</v>
      </c>
      <c r="J4476" t="s">
        <v>1656</v>
      </c>
      <c r="K4476" t="s">
        <v>1701</v>
      </c>
      <c r="L4476" t="s">
        <v>1698</v>
      </c>
      <c r="M4476" s="86">
        <v>39924</v>
      </c>
    </row>
    <row r="4477" spans="1:13" x14ac:dyDescent="0.2">
      <c r="A4477">
        <v>7553</v>
      </c>
      <c r="B4477" s="86">
        <v>40305</v>
      </c>
      <c r="C4477" t="s">
        <v>1675</v>
      </c>
      <c r="D4477">
        <v>3</v>
      </c>
      <c r="E4477">
        <v>19.05</v>
      </c>
      <c r="F4477" t="s">
        <v>1660</v>
      </c>
      <c r="G4477">
        <v>6.72</v>
      </c>
      <c r="H4477" t="s">
        <v>1685</v>
      </c>
      <c r="I4477" t="s">
        <v>1676</v>
      </c>
      <c r="J4477" t="s">
        <v>1668</v>
      </c>
      <c r="K4477" t="s">
        <v>1679</v>
      </c>
      <c r="L4477" t="s">
        <v>1658</v>
      </c>
      <c r="M4477" s="86">
        <v>40308</v>
      </c>
    </row>
    <row r="4478" spans="1:13" x14ac:dyDescent="0.2">
      <c r="A4478">
        <v>34179</v>
      </c>
      <c r="B4478" s="86">
        <v>40849</v>
      </c>
      <c r="C4478" t="s">
        <v>1666</v>
      </c>
      <c r="D4478">
        <v>21</v>
      </c>
      <c r="E4478">
        <v>293.27</v>
      </c>
      <c r="F4478" t="s">
        <v>1660</v>
      </c>
      <c r="G4478">
        <v>1.99</v>
      </c>
      <c r="H4478" t="s">
        <v>1685</v>
      </c>
      <c r="I4478" t="s">
        <v>1667</v>
      </c>
      <c r="J4478" t="s">
        <v>1663</v>
      </c>
      <c r="K4478" t="s">
        <v>1677</v>
      </c>
      <c r="L4478" t="s">
        <v>1680</v>
      </c>
      <c r="M4478" s="86">
        <v>40851</v>
      </c>
    </row>
    <row r="4479" spans="1:13" x14ac:dyDescent="0.2">
      <c r="A4479">
        <v>51233</v>
      </c>
      <c r="B4479" s="86">
        <v>40156</v>
      </c>
      <c r="C4479" t="s">
        <v>1652</v>
      </c>
      <c r="D4479">
        <v>3</v>
      </c>
      <c r="E4479">
        <v>26.5</v>
      </c>
      <c r="F4479" t="s">
        <v>1660</v>
      </c>
      <c r="G4479">
        <v>4</v>
      </c>
      <c r="H4479" t="s">
        <v>1692</v>
      </c>
      <c r="I4479" t="s">
        <v>1667</v>
      </c>
      <c r="J4479" t="s">
        <v>1656</v>
      </c>
      <c r="K4479" t="s">
        <v>1657</v>
      </c>
      <c r="L4479" t="s">
        <v>1670</v>
      </c>
      <c r="M4479" s="86">
        <v>40156</v>
      </c>
    </row>
    <row r="4480" spans="1:13" x14ac:dyDescent="0.2">
      <c r="A4480">
        <v>3621</v>
      </c>
      <c r="B4480" s="86">
        <v>40303</v>
      </c>
      <c r="C4480" t="s">
        <v>1675</v>
      </c>
      <c r="D4480">
        <v>14</v>
      </c>
      <c r="E4480">
        <v>83.87</v>
      </c>
      <c r="F4480" t="s">
        <v>1660</v>
      </c>
      <c r="G4480">
        <v>5.3</v>
      </c>
      <c r="H4480" t="s">
        <v>1681</v>
      </c>
      <c r="I4480" t="s">
        <v>1662</v>
      </c>
      <c r="J4480" t="s">
        <v>1668</v>
      </c>
      <c r="K4480" t="s">
        <v>1696</v>
      </c>
      <c r="L4480" t="s">
        <v>1658</v>
      </c>
      <c r="M4480" s="86">
        <v>40304</v>
      </c>
    </row>
    <row r="4481" spans="1:13" x14ac:dyDescent="0.2">
      <c r="A4481">
        <v>5568</v>
      </c>
      <c r="B4481" s="86">
        <v>40700</v>
      </c>
      <c r="C4481" t="s">
        <v>1675</v>
      </c>
      <c r="D4481">
        <v>8</v>
      </c>
      <c r="E4481">
        <v>120.22</v>
      </c>
      <c r="F4481" t="s">
        <v>1660</v>
      </c>
      <c r="G4481">
        <v>5</v>
      </c>
      <c r="H4481" t="s">
        <v>1688</v>
      </c>
      <c r="I4481" t="s">
        <v>1676</v>
      </c>
      <c r="J4481" t="s">
        <v>1656</v>
      </c>
      <c r="K4481" t="s">
        <v>1657</v>
      </c>
      <c r="L4481" t="s">
        <v>1680</v>
      </c>
      <c r="M4481" s="86">
        <v>40701</v>
      </c>
    </row>
    <row r="4482" spans="1:13" x14ac:dyDescent="0.2">
      <c r="A4482">
        <v>15040</v>
      </c>
      <c r="B4482" s="86">
        <v>40151</v>
      </c>
      <c r="C4482" t="s">
        <v>1652</v>
      </c>
      <c r="D4482">
        <v>48</v>
      </c>
      <c r="E4482">
        <v>410.35</v>
      </c>
      <c r="F4482" t="s">
        <v>1653</v>
      </c>
      <c r="G4482">
        <v>2.15</v>
      </c>
      <c r="H4482" t="s">
        <v>1688</v>
      </c>
      <c r="I4482" t="s">
        <v>1655</v>
      </c>
      <c r="J4482" t="s">
        <v>1668</v>
      </c>
      <c r="K4482" t="s">
        <v>1679</v>
      </c>
      <c r="L4482" t="s">
        <v>1670</v>
      </c>
      <c r="M4482" s="86">
        <v>40155</v>
      </c>
    </row>
    <row r="4483" spans="1:13" x14ac:dyDescent="0.2">
      <c r="A4483">
        <v>14597</v>
      </c>
      <c r="B4483" s="86">
        <v>40420</v>
      </c>
      <c r="C4483" t="s">
        <v>1671</v>
      </c>
      <c r="D4483">
        <v>41</v>
      </c>
      <c r="E4483">
        <v>320.42</v>
      </c>
      <c r="F4483" t="s">
        <v>1653</v>
      </c>
      <c r="G4483">
        <v>6.16</v>
      </c>
      <c r="H4483" t="s">
        <v>1685</v>
      </c>
      <c r="I4483" t="s">
        <v>1667</v>
      </c>
      <c r="J4483" t="s">
        <v>1668</v>
      </c>
      <c r="K4483" t="s">
        <v>1682</v>
      </c>
      <c r="L4483" t="s">
        <v>1658</v>
      </c>
      <c r="M4483" s="86">
        <v>40421</v>
      </c>
    </row>
    <row r="4484" spans="1:13" x14ac:dyDescent="0.2">
      <c r="A4484">
        <v>11491</v>
      </c>
      <c r="B4484" s="86">
        <v>40407</v>
      </c>
      <c r="C4484" t="s">
        <v>1652</v>
      </c>
      <c r="D4484">
        <v>26</v>
      </c>
      <c r="E4484">
        <v>165.37</v>
      </c>
      <c r="F4484" t="s">
        <v>1660</v>
      </c>
      <c r="G4484">
        <v>4.07</v>
      </c>
      <c r="H4484" t="s">
        <v>1661</v>
      </c>
      <c r="I4484" t="s">
        <v>1676</v>
      </c>
      <c r="J4484" t="s">
        <v>1663</v>
      </c>
      <c r="K4484" t="s">
        <v>1677</v>
      </c>
      <c r="L4484" t="s">
        <v>1680</v>
      </c>
      <c r="M4484" s="86">
        <v>40416</v>
      </c>
    </row>
    <row r="4485" spans="1:13" x14ac:dyDescent="0.2">
      <c r="A4485">
        <v>21063</v>
      </c>
      <c r="B4485" s="86">
        <v>40648</v>
      </c>
      <c r="C4485" t="s">
        <v>1652</v>
      </c>
      <c r="D4485">
        <v>48</v>
      </c>
      <c r="E4485">
        <v>7339.24</v>
      </c>
      <c r="F4485" t="s">
        <v>1672</v>
      </c>
      <c r="G4485">
        <v>51.92</v>
      </c>
      <c r="H4485" t="s">
        <v>1690</v>
      </c>
      <c r="I4485" t="s">
        <v>1655</v>
      </c>
      <c r="J4485" t="s">
        <v>1656</v>
      </c>
      <c r="K4485" t="s">
        <v>1691</v>
      </c>
      <c r="L4485" t="s">
        <v>1698</v>
      </c>
      <c r="M4485" s="86">
        <v>40648</v>
      </c>
    </row>
    <row r="4486" spans="1:13" x14ac:dyDescent="0.2">
      <c r="A4486">
        <v>5543</v>
      </c>
      <c r="B4486" s="86">
        <v>40445</v>
      </c>
      <c r="C4486" t="s">
        <v>1675</v>
      </c>
      <c r="D4486">
        <v>6</v>
      </c>
      <c r="E4486">
        <v>65.930000000000007</v>
      </c>
      <c r="F4486" t="s">
        <v>1660</v>
      </c>
      <c r="G4486">
        <v>1.79</v>
      </c>
      <c r="H4486" t="s">
        <v>1683</v>
      </c>
      <c r="I4486" t="s">
        <v>1667</v>
      </c>
      <c r="J4486" t="s">
        <v>1668</v>
      </c>
      <c r="K4486" t="s">
        <v>1679</v>
      </c>
      <c r="L4486" t="s">
        <v>1670</v>
      </c>
      <c r="M4486" s="86">
        <v>40448</v>
      </c>
    </row>
    <row r="4487" spans="1:13" x14ac:dyDescent="0.2">
      <c r="A4487">
        <v>5222</v>
      </c>
      <c r="B4487" s="86">
        <v>39959</v>
      </c>
      <c r="C4487" t="s">
        <v>1666</v>
      </c>
      <c r="D4487">
        <v>40</v>
      </c>
      <c r="E4487">
        <v>14451.75</v>
      </c>
      <c r="F4487" t="s">
        <v>1672</v>
      </c>
      <c r="G4487">
        <v>60</v>
      </c>
      <c r="H4487" t="s">
        <v>1685</v>
      </c>
      <c r="I4487" t="s">
        <v>1655</v>
      </c>
      <c r="J4487" t="s">
        <v>1656</v>
      </c>
      <c r="K4487" t="s">
        <v>1691</v>
      </c>
      <c r="L4487" t="s">
        <v>1674</v>
      </c>
      <c r="M4487" s="86">
        <v>39960</v>
      </c>
    </row>
    <row r="4488" spans="1:13" x14ac:dyDescent="0.2">
      <c r="A4488">
        <v>29861</v>
      </c>
      <c r="B4488" s="86">
        <v>41024</v>
      </c>
      <c r="C4488" t="s">
        <v>1671</v>
      </c>
      <c r="D4488">
        <v>11</v>
      </c>
      <c r="E4488">
        <v>35.17</v>
      </c>
      <c r="F4488" t="s">
        <v>1660</v>
      </c>
      <c r="G4488">
        <v>0.99</v>
      </c>
      <c r="H4488" t="s">
        <v>1678</v>
      </c>
      <c r="I4488" t="s">
        <v>1662</v>
      </c>
      <c r="J4488" t="s">
        <v>1668</v>
      </c>
      <c r="K4488" t="s">
        <v>1697</v>
      </c>
      <c r="L4488" t="s">
        <v>1658</v>
      </c>
      <c r="M4488" s="86">
        <v>41025</v>
      </c>
    </row>
    <row r="4489" spans="1:13" x14ac:dyDescent="0.2">
      <c r="A4489">
        <v>21475</v>
      </c>
      <c r="B4489" s="86">
        <v>40594</v>
      </c>
      <c r="C4489" t="s">
        <v>1671</v>
      </c>
      <c r="D4489">
        <v>15</v>
      </c>
      <c r="E4489">
        <v>4956.7839999999997</v>
      </c>
      <c r="F4489" t="s">
        <v>1672</v>
      </c>
      <c r="G4489">
        <v>75.23</v>
      </c>
      <c r="H4489" t="s">
        <v>1681</v>
      </c>
      <c r="I4489" t="s">
        <v>1655</v>
      </c>
      <c r="J4489" t="s">
        <v>1656</v>
      </c>
      <c r="K4489" t="s">
        <v>1691</v>
      </c>
      <c r="L4489" t="s">
        <v>1698</v>
      </c>
      <c r="M4489" s="86">
        <v>40595</v>
      </c>
    </row>
    <row r="4490" spans="1:13" x14ac:dyDescent="0.2">
      <c r="A4490">
        <v>8807</v>
      </c>
      <c r="B4490" s="86">
        <v>40234</v>
      </c>
      <c r="C4490" t="s">
        <v>1652</v>
      </c>
      <c r="D4490">
        <v>14</v>
      </c>
      <c r="E4490">
        <v>1379.3375000000001</v>
      </c>
      <c r="F4490" t="s">
        <v>1660</v>
      </c>
      <c r="G4490">
        <v>4.2</v>
      </c>
      <c r="H4490" t="s">
        <v>1703</v>
      </c>
      <c r="I4490" t="s">
        <v>1655</v>
      </c>
      <c r="J4490" t="s">
        <v>1663</v>
      </c>
      <c r="K4490" t="s">
        <v>1664</v>
      </c>
      <c r="L4490" t="s">
        <v>1658</v>
      </c>
      <c r="M4490" s="86">
        <v>40241</v>
      </c>
    </row>
    <row r="4491" spans="1:13" x14ac:dyDescent="0.2">
      <c r="A4491">
        <v>14980</v>
      </c>
      <c r="B4491" s="86">
        <v>41104</v>
      </c>
      <c r="C4491" t="s">
        <v>1671</v>
      </c>
      <c r="D4491">
        <v>27</v>
      </c>
      <c r="E4491">
        <v>898.9</v>
      </c>
      <c r="F4491" t="s">
        <v>1660</v>
      </c>
      <c r="G4491">
        <v>1.99</v>
      </c>
      <c r="H4491" t="s">
        <v>1693</v>
      </c>
      <c r="I4491" t="s">
        <v>1655</v>
      </c>
      <c r="J4491" t="s">
        <v>1663</v>
      </c>
      <c r="K4491" t="s">
        <v>1677</v>
      </c>
      <c r="L4491" t="s">
        <v>1680</v>
      </c>
      <c r="M4491" s="86">
        <v>41105</v>
      </c>
    </row>
    <row r="4492" spans="1:13" x14ac:dyDescent="0.2">
      <c r="A4492">
        <v>2054</v>
      </c>
      <c r="B4492" s="86">
        <v>41067</v>
      </c>
      <c r="C4492" t="s">
        <v>1666</v>
      </c>
      <c r="D4492">
        <v>34</v>
      </c>
      <c r="E4492">
        <v>826.09</v>
      </c>
      <c r="F4492" t="s">
        <v>1660</v>
      </c>
      <c r="G4492">
        <v>7.58</v>
      </c>
      <c r="H4492" t="s">
        <v>1693</v>
      </c>
      <c r="I4492" t="s">
        <v>1655</v>
      </c>
      <c r="J4492" t="s">
        <v>1656</v>
      </c>
      <c r="K4492" t="s">
        <v>1657</v>
      </c>
      <c r="L4492" t="s">
        <v>1658</v>
      </c>
      <c r="M4492" s="86">
        <v>41069</v>
      </c>
    </row>
    <row r="4493" spans="1:13" x14ac:dyDescent="0.2">
      <c r="A4493">
        <v>35936</v>
      </c>
      <c r="B4493" s="86">
        <v>39834</v>
      </c>
      <c r="C4493" t="s">
        <v>1675</v>
      </c>
      <c r="D4493">
        <v>40</v>
      </c>
      <c r="E4493">
        <v>4152.55</v>
      </c>
      <c r="F4493" t="s">
        <v>1660</v>
      </c>
      <c r="G4493">
        <v>24.49</v>
      </c>
      <c r="H4493" t="s">
        <v>1685</v>
      </c>
      <c r="I4493" t="s">
        <v>1667</v>
      </c>
      <c r="J4493" t="s">
        <v>1656</v>
      </c>
      <c r="K4493" t="s">
        <v>1657</v>
      </c>
      <c r="L4493" t="s">
        <v>1687</v>
      </c>
      <c r="M4493" s="86">
        <v>39835</v>
      </c>
    </row>
    <row r="4494" spans="1:13" x14ac:dyDescent="0.2">
      <c r="A4494">
        <v>54464</v>
      </c>
      <c r="B4494" s="86">
        <v>40057</v>
      </c>
      <c r="C4494" t="s">
        <v>1659</v>
      </c>
      <c r="D4494">
        <v>11</v>
      </c>
      <c r="E4494">
        <v>227.41</v>
      </c>
      <c r="F4494" t="s">
        <v>1660</v>
      </c>
      <c r="G4494">
        <v>10.49</v>
      </c>
      <c r="H4494" t="s">
        <v>1690</v>
      </c>
      <c r="I4494" t="s">
        <v>1655</v>
      </c>
      <c r="J4494" t="s">
        <v>1656</v>
      </c>
      <c r="K4494" t="s">
        <v>1657</v>
      </c>
      <c r="L4494" t="s">
        <v>1658</v>
      </c>
      <c r="M4494" s="86">
        <v>40059</v>
      </c>
    </row>
    <row r="4495" spans="1:13" x14ac:dyDescent="0.2">
      <c r="A4495">
        <v>7776</v>
      </c>
      <c r="B4495" s="86">
        <v>39886</v>
      </c>
      <c r="C4495" t="s">
        <v>1675</v>
      </c>
      <c r="D4495">
        <v>6</v>
      </c>
      <c r="E4495">
        <v>934.21600000000001</v>
      </c>
      <c r="F4495" t="s">
        <v>1672</v>
      </c>
      <c r="G4495">
        <v>29.21</v>
      </c>
      <c r="H4495" t="s">
        <v>1688</v>
      </c>
      <c r="I4495" t="s">
        <v>1667</v>
      </c>
      <c r="J4495" t="s">
        <v>1656</v>
      </c>
      <c r="K4495" t="s">
        <v>1691</v>
      </c>
      <c r="L4495" t="s">
        <v>1698</v>
      </c>
      <c r="M4495" s="86">
        <v>39886</v>
      </c>
    </row>
    <row r="4496" spans="1:13" x14ac:dyDescent="0.2">
      <c r="A4496">
        <v>26787</v>
      </c>
      <c r="B4496" s="86">
        <v>40805</v>
      </c>
      <c r="C4496" t="s">
        <v>1659</v>
      </c>
      <c r="D4496">
        <v>25</v>
      </c>
      <c r="E4496">
        <v>1119.9100000000001</v>
      </c>
      <c r="F4496" t="s">
        <v>1653</v>
      </c>
      <c r="G4496">
        <v>5.79</v>
      </c>
      <c r="H4496" t="s">
        <v>1690</v>
      </c>
      <c r="I4496" t="s">
        <v>1662</v>
      </c>
      <c r="J4496" t="s">
        <v>1668</v>
      </c>
      <c r="K4496" t="s">
        <v>1679</v>
      </c>
      <c r="L4496" t="s">
        <v>1658</v>
      </c>
      <c r="M4496" s="86">
        <v>40807</v>
      </c>
    </row>
    <row r="4497" spans="1:13" x14ac:dyDescent="0.2">
      <c r="A4497">
        <v>47108</v>
      </c>
      <c r="B4497" s="86">
        <v>40101</v>
      </c>
      <c r="C4497" t="s">
        <v>1666</v>
      </c>
      <c r="D4497">
        <v>9</v>
      </c>
      <c r="E4497">
        <v>1288.5150000000001</v>
      </c>
      <c r="F4497" t="s">
        <v>1653</v>
      </c>
      <c r="G4497">
        <v>8.99</v>
      </c>
      <c r="H4497" t="s">
        <v>1692</v>
      </c>
      <c r="I4497" t="s">
        <v>1655</v>
      </c>
      <c r="J4497" t="s">
        <v>1663</v>
      </c>
      <c r="K4497" t="s">
        <v>1664</v>
      </c>
      <c r="L4497" t="s">
        <v>1658</v>
      </c>
      <c r="M4497" s="86">
        <v>40102</v>
      </c>
    </row>
    <row r="4498" spans="1:13" x14ac:dyDescent="0.2">
      <c r="A4498">
        <v>1313</v>
      </c>
      <c r="B4498" s="86">
        <v>40068</v>
      </c>
      <c r="C4498" t="s">
        <v>1671</v>
      </c>
      <c r="D4498">
        <v>34</v>
      </c>
      <c r="E4498">
        <v>840.07</v>
      </c>
      <c r="F4498" t="s">
        <v>1660</v>
      </c>
      <c r="G4498">
        <v>16.920000000000002</v>
      </c>
      <c r="H4498" t="s">
        <v>1692</v>
      </c>
      <c r="I4498" t="s">
        <v>1676</v>
      </c>
      <c r="J4498" t="s">
        <v>1668</v>
      </c>
      <c r="K4498" t="s">
        <v>1679</v>
      </c>
      <c r="L4498" t="s">
        <v>1658</v>
      </c>
      <c r="M4498" s="86">
        <v>40070</v>
      </c>
    </row>
    <row r="4499" spans="1:13" x14ac:dyDescent="0.2">
      <c r="A4499">
        <v>42081</v>
      </c>
      <c r="B4499" s="86">
        <v>40553</v>
      </c>
      <c r="C4499" t="s">
        <v>1652</v>
      </c>
      <c r="D4499">
        <v>3</v>
      </c>
      <c r="E4499">
        <v>32.49</v>
      </c>
      <c r="F4499" t="s">
        <v>1660</v>
      </c>
      <c r="G4499">
        <v>1.39</v>
      </c>
      <c r="H4499" t="s">
        <v>1661</v>
      </c>
      <c r="I4499" t="s">
        <v>1662</v>
      </c>
      <c r="J4499" t="s">
        <v>1668</v>
      </c>
      <c r="K4499" t="s">
        <v>1696</v>
      </c>
      <c r="L4499" t="s">
        <v>1658</v>
      </c>
      <c r="M4499" s="86">
        <v>40555</v>
      </c>
    </row>
    <row r="4500" spans="1:13" x14ac:dyDescent="0.2">
      <c r="A4500">
        <v>9892</v>
      </c>
      <c r="B4500" s="86">
        <v>41106</v>
      </c>
      <c r="C4500" t="s">
        <v>1675</v>
      </c>
      <c r="D4500">
        <v>50</v>
      </c>
      <c r="E4500">
        <v>1406.64</v>
      </c>
      <c r="F4500" t="s">
        <v>1660</v>
      </c>
      <c r="G4500">
        <v>8.23</v>
      </c>
      <c r="H4500" t="s">
        <v>1654</v>
      </c>
      <c r="I4500" t="s">
        <v>1667</v>
      </c>
      <c r="J4500" t="s">
        <v>1668</v>
      </c>
      <c r="K4500" t="s">
        <v>1696</v>
      </c>
      <c r="L4500" t="s">
        <v>1658</v>
      </c>
      <c r="M4500" s="86">
        <v>41107</v>
      </c>
    </row>
    <row r="4501" spans="1:13" x14ac:dyDescent="0.2">
      <c r="A4501">
        <v>22851</v>
      </c>
      <c r="B4501" s="86">
        <v>39873</v>
      </c>
      <c r="C4501" t="s">
        <v>1671</v>
      </c>
      <c r="D4501">
        <v>25</v>
      </c>
      <c r="E4501">
        <v>667.36</v>
      </c>
      <c r="F4501" t="s">
        <v>1660</v>
      </c>
      <c r="G4501">
        <v>1.99</v>
      </c>
      <c r="H4501" t="s">
        <v>1690</v>
      </c>
      <c r="I4501" t="s">
        <v>1676</v>
      </c>
      <c r="J4501" t="s">
        <v>1663</v>
      </c>
      <c r="K4501" t="s">
        <v>1677</v>
      </c>
      <c r="L4501" t="s">
        <v>1680</v>
      </c>
      <c r="M4501" s="86">
        <v>39874</v>
      </c>
    </row>
    <row r="4502" spans="1:13" x14ac:dyDescent="0.2">
      <c r="A4502">
        <v>17825</v>
      </c>
      <c r="B4502" s="86">
        <v>40191</v>
      </c>
      <c r="C4502" t="s">
        <v>1666</v>
      </c>
      <c r="D4502">
        <v>26</v>
      </c>
      <c r="E4502">
        <v>981.9</v>
      </c>
      <c r="F4502" t="s">
        <v>1660</v>
      </c>
      <c r="G4502">
        <v>12.9</v>
      </c>
      <c r="H4502" t="s">
        <v>1661</v>
      </c>
      <c r="I4502" t="s">
        <v>1676</v>
      </c>
      <c r="J4502" t="s">
        <v>1668</v>
      </c>
      <c r="K4502" t="s">
        <v>1694</v>
      </c>
      <c r="L4502" t="s">
        <v>1658</v>
      </c>
      <c r="M4502" s="86">
        <v>40194</v>
      </c>
    </row>
    <row r="4503" spans="1:13" x14ac:dyDescent="0.2">
      <c r="A4503">
        <v>41927</v>
      </c>
      <c r="B4503" s="86">
        <v>41103</v>
      </c>
      <c r="C4503" t="s">
        <v>1666</v>
      </c>
      <c r="D4503">
        <v>46</v>
      </c>
      <c r="E4503">
        <v>2332.23</v>
      </c>
      <c r="F4503" t="s">
        <v>1653</v>
      </c>
      <c r="G4503">
        <v>7.23</v>
      </c>
      <c r="H4503" t="s">
        <v>1654</v>
      </c>
      <c r="I4503" t="s">
        <v>1676</v>
      </c>
      <c r="J4503" t="s">
        <v>1668</v>
      </c>
      <c r="K4503" t="s">
        <v>1679</v>
      </c>
      <c r="L4503" t="s">
        <v>1658</v>
      </c>
      <c r="M4503" s="86">
        <v>41106</v>
      </c>
    </row>
    <row r="4504" spans="1:13" x14ac:dyDescent="0.2">
      <c r="A4504">
        <v>2630</v>
      </c>
      <c r="B4504" s="86">
        <v>41205</v>
      </c>
      <c r="C4504" t="s">
        <v>1652</v>
      </c>
      <c r="D4504">
        <v>31</v>
      </c>
      <c r="E4504">
        <v>146.51</v>
      </c>
      <c r="F4504" t="s">
        <v>1660</v>
      </c>
      <c r="G4504">
        <v>1.52</v>
      </c>
      <c r="H4504" t="s">
        <v>1690</v>
      </c>
      <c r="I4504" t="s">
        <v>1667</v>
      </c>
      <c r="J4504" t="s">
        <v>1668</v>
      </c>
      <c r="K4504" t="s">
        <v>1679</v>
      </c>
      <c r="L4504" t="s">
        <v>1670</v>
      </c>
      <c r="M4504" s="86">
        <v>41205</v>
      </c>
    </row>
    <row r="4505" spans="1:13" x14ac:dyDescent="0.2">
      <c r="A4505">
        <v>11553</v>
      </c>
      <c r="B4505" s="86">
        <v>39921</v>
      </c>
      <c r="C4505" t="s">
        <v>1675</v>
      </c>
      <c r="D4505">
        <v>28</v>
      </c>
      <c r="E4505">
        <v>1350.34</v>
      </c>
      <c r="F4505" t="s">
        <v>1653</v>
      </c>
      <c r="G4505">
        <v>19.989999999999998</v>
      </c>
      <c r="H4505" t="s">
        <v>1654</v>
      </c>
      <c r="I4505" t="s">
        <v>1667</v>
      </c>
      <c r="J4505" t="s">
        <v>1668</v>
      </c>
      <c r="K4505" t="s">
        <v>1694</v>
      </c>
      <c r="L4505" t="s">
        <v>1658</v>
      </c>
      <c r="M4505" s="86">
        <v>39922</v>
      </c>
    </row>
    <row r="4506" spans="1:13" x14ac:dyDescent="0.2">
      <c r="A4506">
        <v>10791</v>
      </c>
      <c r="B4506" s="86">
        <v>40774</v>
      </c>
      <c r="C4506" t="s">
        <v>1666</v>
      </c>
      <c r="D4506">
        <v>20</v>
      </c>
      <c r="E4506">
        <v>400.57</v>
      </c>
      <c r="F4506" t="s">
        <v>1660</v>
      </c>
      <c r="G4506">
        <v>5.77</v>
      </c>
      <c r="H4506" t="s">
        <v>1678</v>
      </c>
      <c r="I4506" t="s">
        <v>1662</v>
      </c>
      <c r="J4506" t="s">
        <v>1668</v>
      </c>
      <c r="K4506" t="s">
        <v>1679</v>
      </c>
      <c r="L4506" t="s">
        <v>1658</v>
      </c>
      <c r="M4506" s="86">
        <v>40776</v>
      </c>
    </row>
    <row r="4507" spans="1:13" x14ac:dyDescent="0.2">
      <c r="A4507">
        <v>49504</v>
      </c>
      <c r="B4507" s="86">
        <v>40133</v>
      </c>
      <c r="C4507" t="s">
        <v>1666</v>
      </c>
      <c r="D4507">
        <v>45</v>
      </c>
      <c r="E4507">
        <v>318.94</v>
      </c>
      <c r="F4507" t="s">
        <v>1660</v>
      </c>
      <c r="G4507">
        <v>5.53</v>
      </c>
      <c r="H4507" t="s">
        <v>1688</v>
      </c>
      <c r="I4507" t="s">
        <v>1655</v>
      </c>
      <c r="J4507" t="s">
        <v>1663</v>
      </c>
      <c r="K4507" t="s">
        <v>1677</v>
      </c>
      <c r="L4507" t="s">
        <v>1680</v>
      </c>
      <c r="M4507" s="86">
        <v>40133</v>
      </c>
    </row>
    <row r="4508" spans="1:13" x14ac:dyDescent="0.2">
      <c r="A4508">
        <v>17090</v>
      </c>
      <c r="B4508" s="86">
        <v>40296</v>
      </c>
      <c r="C4508" t="s">
        <v>1652</v>
      </c>
      <c r="D4508">
        <v>30</v>
      </c>
      <c r="E4508">
        <v>4177.5200000000004</v>
      </c>
      <c r="F4508" t="s">
        <v>1672</v>
      </c>
      <c r="G4508">
        <v>36.090000000000003</v>
      </c>
      <c r="H4508" t="s">
        <v>1689</v>
      </c>
      <c r="I4508" t="s">
        <v>1667</v>
      </c>
      <c r="J4508" t="s">
        <v>1656</v>
      </c>
      <c r="K4508" t="s">
        <v>1701</v>
      </c>
      <c r="L4508" t="s">
        <v>1698</v>
      </c>
      <c r="M4508" s="86">
        <v>40298</v>
      </c>
    </row>
    <row r="4509" spans="1:13" x14ac:dyDescent="0.2">
      <c r="A4509">
        <v>37861</v>
      </c>
      <c r="B4509" s="86">
        <v>40905</v>
      </c>
      <c r="C4509" t="s">
        <v>1666</v>
      </c>
      <c r="D4509">
        <v>32</v>
      </c>
      <c r="E4509">
        <v>980.07</v>
      </c>
      <c r="F4509" t="s">
        <v>1660</v>
      </c>
      <c r="G4509">
        <v>5.76</v>
      </c>
      <c r="H4509" t="s">
        <v>1688</v>
      </c>
      <c r="I4509" t="s">
        <v>1667</v>
      </c>
      <c r="J4509" t="s">
        <v>1668</v>
      </c>
      <c r="K4509" t="s">
        <v>1679</v>
      </c>
      <c r="L4509" t="s">
        <v>1658</v>
      </c>
      <c r="M4509" s="86">
        <v>40907</v>
      </c>
    </row>
    <row r="4510" spans="1:13" x14ac:dyDescent="0.2">
      <c r="A4510">
        <v>31106</v>
      </c>
      <c r="B4510" s="86">
        <v>40955</v>
      </c>
      <c r="C4510" t="s">
        <v>1652</v>
      </c>
      <c r="D4510">
        <v>43</v>
      </c>
      <c r="E4510">
        <v>4697.0320000000002</v>
      </c>
      <c r="F4510" t="s">
        <v>1660</v>
      </c>
      <c r="G4510">
        <v>5.63</v>
      </c>
      <c r="H4510" t="s">
        <v>1688</v>
      </c>
      <c r="I4510" t="s">
        <v>1667</v>
      </c>
      <c r="J4510" t="s">
        <v>1663</v>
      </c>
      <c r="K4510" t="s">
        <v>1664</v>
      </c>
      <c r="L4510" t="s">
        <v>1658</v>
      </c>
      <c r="M4510" s="86">
        <v>40962</v>
      </c>
    </row>
    <row r="4511" spans="1:13" x14ac:dyDescent="0.2">
      <c r="A4511">
        <v>22629</v>
      </c>
      <c r="B4511" s="86">
        <v>40283</v>
      </c>
      <c r="C4511" t="s">
        <v>1652</v>
      </c>
      <c r="D4511">
        <v>5</v>
      </c>
      <c r="E4511">
        <v>365.93</v>
      </c>
      <c r="F4511" t="s">
        <v>1660</v>
      </c>
      <c r="G4511">
        <v>14.52</v>
      </c>
      <c r="H4511" t="s">
        <v>1654</v>
      </c>
      <c r="I4511" t="s">
        <v>1662</v>
      </c>
      <c r="J4511" t="s">
        <v>1663</v>
      </c>
      <c r="K4511" t="s">
        <v>1677</v>
      </c>
      <c r="L4511" t="s">
        <v>1658</v>
      </c>
      <c r="M4511" s="86">
        <v>40288</v>
      </c>
    </row>
    <row r="4512" spans="1:13" x14ac:dyDescent="0.2">
      <c r="A4512">
        <v>7938</v>
      </c>
      <c r="B4512" s="86">
        <v>40250</v>
      </c>
      <c r="C4512" t="s">
        <v>1675</v>
      </c>
      <c r="D4512">
        <v>16</v>
      </c>
      <c r="E4512">
        <v>2026.05</v>
      </c>
      <c r="F4512" t="s">
        <v>1672</v>
      </c>
      <c r="G4512">
        <v>28.63</v>
      </c>
      <c r="H4512" t="s">
        <v>1681</v>
      </c>
      <c r="I4512" t="s">
        <v>1667</v>
      </c>
      <c r="J4512" t="s">
        <v>1656</v>
      </c>
      <c r="K4512" t="s">
        <v>1673</v>
      </c>
      <c r="L4512" t="s">
        <v>1674</v>
      </c>
      <c r="M4512" s="86">
        <v>40252</v>
      </c>
    </row>
    <row r="4513" spans="1:13" x14ac:dyDescent="0.2">
      <c r="A4513">
        <v>33189</v>
      </c>
      <c r="B4513" s="86">
        <v>40137</v>
      </c>
      <c r="C4513" t="s">
        <v>1652</v>
      </c>
      <c r="D4513">
        <v>3</v>
      </c>
      <c r="E4513">
        <v>87.21</v>
      </c>
      <c r="F4513" t="s">
        <v>1660</v>
      </c>
      <c r="G4513">
        <v>4</v>
      </c>
      <c r="H4513" t="s">
        <v>1685</v>
      </c>
      <c r="I4513" t="s">
        <v>1655</v>
      </c>
      <c r="J4513" t="s">
        <v>1663</v>
      </c>
      <c r="K4513" t="s">
        <v>1677</v>
      </c>
      <c r="L4513" t="s">
        <v>1658</v>
      </c>
      <c r="M4513" s="86">
        <v>40144</v>
      </c>
    </row>
    <row r="4514" spans="1:13" x14ac:dyDescent="0.2">
      <c r="A4514">
        <v>2791</v>
      </c>
      <c r="B4514" s="86">
        <v>40095</v>
      </c>
      <c r="C4514" t="s">
        <v>1659</v>
      </c>
      <c r="D4514">
        <v>18</v>
      </c>
      <c r="E4514">
        <v>507.64</v>
      </c>
      <c r="F4514" t="s">
        <v>1660</v>
      </c>
      <c r="G4514">
        <v>5.76</v>
      </c>
      <c r="H4514" t="s">
        <v>1699</v>
      </c>
      <c r="I4514" t="s">
        <v>1667</v>
      </c>
      <c r="J4514" t="s">
        <v>1668</v>
      </c>
      <c r="K4514" t="s">
        <v>1679</v>
      </c>
      <c r="L4514" t="s">
        <v>1658</v>
      </c>
      <c r="M4514" s="86">
        <v>40096</v>
      </c>
    </row>
    <row r="4515" spans="1:13" x14ac:dyDescent="0.2">
      <c r="A4515">
        <v>58855</v>
      </c>
      <c r="B4515" s="86">
        <v>40482</v>
      </c>
      <c r="C4515" t="s">
        <v>1675</v>
      </c>
      <c r="D4515">
        <v>38</v>
      </c>
      <c r="E4515">
        <v>69.260000000000005</v>
      </c>
      <c r="F4515" t="s">
        <v>1660</v>
      </c>
      <c r="G4515">
        <v>4.08</v>
      </c>
      <c r="H4515" t="s">
        <v>1654</v>
      </c>
      <c r="I4515" t="s">
        <v>1667</v>
      </c>
      <c r="J4515" t="s">
        <v>1656</v>
      </c>
      <c r="K4515" t="s">
        <v>1657</v>
      </c>
      <c r="L4515" t="s">
        <v>1680</v>
      </c>
      <c r="M4515" s="86">
        <v>40482</v>
      </c>
    </row>
    <row r="4516" spans="1:13" x14ac:dyDescent="0.2">
      <c r="A4516">
        <v>16807</v>
      </c>
      <c r="B4516" s="86">
        <v>40923</v>
      </c>
      <c r="C4516" t="s">
        <v>1675</v>
      </c>
      <c r="D4516">
        <v>48</v>
      </c>
      <c r="E4516">
        <v>1585.6</v>
      </c>
      <c r="F4516" t="s">
        <v>1660</v>
      </c>
      <c r="G4516">
        <v>4.92</v>
      </c>
      <c r="H4516" t="s">
        <v>1681</v>
      </c>
      <c r="I4516" t="s">
        <v>1662</v>
      </c>
      <c r="J4516" t="s">
        <v>1668</v>
      </c>
      <c r="K4516" t="s">
        <v>1679</v>
      </c>
      <c r="L4516" t="s">
        <v>1658</v>
      </c>
      <c r="M4516" s="86">
        <v>40924</v>
      </c>
    </row>
    <row r="4517" spans="1:13" x14ac:dyDescent="0.2">
      <c r="A4517">
        <v>13607</v>
      </c>
      <c r="B4517" s="86">
        <v>40500</v>
      </c>
      <c r="C4517" t="s">
        <v>1671</v>
      </c>
      <c r="D4517">
        <v>12</v>
      </c>
      <c r="E4517">
        <v>440.6</v>
      </c>
      <c r="F4517" t="s">
        <v>1660</v>
      </c>
      <c r="G4517">
        <v>1.99</v>
      </c>
      <c r="H4517" t="s">
        <v>1685</v>
      </c>
      <c r="I4517" t="s">
        <v>1662</v>
      </c>
      <c r="J4517" t="s">
        <v>1663</v>
      </c>
      <c r="K4517" t="s">
        <v>1677</v>
      </c>
      <c r="L4517" t="s">
        <v>1680</v>
      </c>
      <c r="M4517" s="86">
        <v>40501</v>
      </c>
    </row>
    <row r="4518" spans="1:13" x14ac:dyDescent="0.2">
      <c r="A4518">
        <v>14048</v>
      </c>
      <c r="B4518" s="86">
        <v>40315</v>
      </c>
      <c r="C4518" t="s">
        <v>1666</v>
      </c>
      <c r="D4518">
        <v>47</v>
      </c>
      <c r="E4518">
        <v>1837.15</v>
      </c>
      <c r="F4518" t="s">
        <v>1660</v>
      </c>
      <c r="G4518">
        <v>8.99</v>
      </c>
      <c r="H4518" t="s">
        <v>1681</v>
      </c>
      <c r="I4518" t="s">
        <v>1662</v>
      </c>
      <c r="J4518" t="s">
        <v>1668</v>
      </c>
      <c r="K4518" t="s">
        <v>1669</v>
      </c>
      <c r="L4518" t="s">
        <v>1680</v>
      </c>
      <c r="M4518" s="86">
        <v>40315</v>
      </c>
    </row>
    <row r="4519" spans="1:13" x14ac:dyDescent="0.2">
      <c r="A4519">
        <v>22498</v>
      </c>
      <c r="B4519" s="86">
        <v>40491</v>
      </c>
      <c r="C4519" t="s">
        <v>1671</v>
      </c>
      <c r="D4519">
        <v>20</v>
      </c>
      <c r="E4519">
        <v>34.94</v>
      </c>
      <c r="F4519" t="s">
        <v>1660</v>
      </c>
      <c r="G4519">
        <v>1.99</v>
      </c>
      <c r="H4519" t="s">
        <v>1683</v>
      </c>
      <c r="I4519" t="s">
        <v>1655</v>
      </c>
      <c r="J4519" t="s">
        <v>1663</v>
      </c>
      <c r="K4519" t="s">
        <v>1677</v>
      </c>
      <c r="L4519" t="s">
        <v>1680</v>
      </c>
      <c r="M4519" s="86">
        <v>40492</v>
      </c>
    </row>
    <row r="4520" spans="1:13" x14ac:dyDescent="0.2">
      <c r="A4520">
        <v>24672</v>
      </c>
      <c r="B4520" s="86">
        <v>40985</v>
      </c>
      <c r="C4520" t="s">
        <v>1675</v>
      </c>
      <c r="D4520">
        <v>37</v>
      </c>
      <c r="E4520">
        <v>192.92</v>
      </c>
      <c r="F4520" t="s">
        <v>1660</v>
      </c>
      <c r="G4520">
        <v>0.95</v>
      </c>
      <c r="H4520" t="s">
        <v>1683</v>
      </c>
      <c r="I4520" t="s">
        <v>1655</v>
      </c>
      <c r="J4520" t="s">
        <v>1668</v>
      </c>
      <c r="K4520" t="s">
        <v>1679</v>
      </c>
      <c r="L4520" t="s">
        <v>1670</v>
      </c>
      <c r="M4520" s="86">
        <v>40987</v>
      </c>
    </row>
    <row r="4521" spans="1:13" x14ac:dyDescent="0.2">
      <c r="A4521">
        <v>21314</v>
      </c>
      <c r="B4521" s="86">
        <v>40119</v>
      </c>
      <c r="C4521" t="s">
        <v>1652</v>
      </c>
      <c r="D4521">
        <v>30</v>
      </c>
      <c r="E4521">
        <v>107.96</v>
      </c>
      <c r="F4521" t="s">
        <v>1660</v>
      </c>
      <c r="G4521">
        <v>1.63</v>
      </c>
      <c r="H4521" t="s">
        <v>1693</v>
      </c>
      <c r="I4521" t="s">
        <v>1676</v>
      </c>
      <c r="J4521" t="s">
        <v>1668</v>
      </c>
      <c r="K4521" t="s">
        <v>1700</v>
      </c>
      <c r="L4521" t="s">
        <v>1670</v>
      </c>
      <c r="M4521" s="86">
        <v>40123</v>
      </c>
    </row>
    <row r="4522" spans="1:13" x14ac:dyDescent="0.2">
      <c r="A4522">
        <v>16995</v>
      </c>
      <c r="B4522" s="86">
        <v>40530</v>
      </c>
      <c r="C4522" t="s">
        <v>1666</v>
      </c>
      <c r="D4522">
        <v>42</v>
      </c>
      <c r="E4522">
        <v>48.41</v>
      </c>
      <c r="F4522" t="s">
        <v>1660</v>
      </c>
      <c r="G4522">
        <v>0.7</v>
      </c>
      <c r="H4522" t="s">
        <v>1681</v>
      </c>
      <c r="I4522" t="s">
        <v>1655</v>
      </c>
      <c r="J4522" t="s">
        <v>1668</v>
      </c>
      <c r="K4522" t="s">
        <v>1700</v>
      </c>
      <c r="L4522" t="s">
        <v>1670</v>
      </c>
      <c r="M4522" s="86">
        <v>40532</v>
      </c>
    </row>
    <row r="4523" spans="1:13" x14ac:dyDescent="0.2">
      <c r="A4523">
        <v>47174</v>
      </c>
      <c r="B4523" s="86">
        <v>40802</v>
      </c>
      <c r="C4523" t="s">
        <v>1671</v>
      </c>
      <c r="D4523">
        <v>42</v>
      </c>
      <c r="E4523">
        <v>642.1</v>
      </c>
      <c r="F4523" t="s">
        <v>1660</v>
      </c>
      <c r="G4523">
        <v>7.51</v>
      </c>
      <c r="H4523" t="s">
        <v>1661</v>
      </c>
      <c r="I4523" t="s">
        <v>1667</v>
      </c>
      <c r="J4523" t="s">
        <v>1663</v>
      </c>
      <c r="K4523" t="s">
        <v>1695</v>
      </c>
      <c r="L4523" t="s">
        <v>1665</v>
      </c>
      <c r="M4523" s="86">
        <v>40802</v>
      </c>
    </row>
    <row r="4524" spans="1:13" x14ac:dyDescent="0.2">
      <c r="A4524">
        <v>40257</v>
      </c>
      <c r="B4524" s="86">
        <v>40411</v>
      </c>
      <c r="C4524" t="s">
        <v>1666</v>
      </c>
      <c r="D4524">
        <v>24</v>
      </c>
      <c r="E4524">
        <v>3201.16</v>
      </c>
      <c r="F4524" t="s">
        <v>1660</v>
      </c>
      <c r="G4524">
        <v>24.49</v>
      </c>
      <c r="H4524" t="s">
        <v>1688</v>
      </c>
      <c r="I4524" t="s">
        <v>1655</v>
      </c>
      <c r="J4524" t="s">
        <v>1656</v>
      </c>
      <c r="K4524" t="s">
        <v>1673</v>
      </c>
      <c r="L4524" t="s">
        <v>1687</v>
      </c>
      <c r="M4524" s="86">
        <v>40412</v>
      </c>
    </row>
    <row r="4525" spans="1:13" x14ac:dyDescent="0.2">
      <c r="A4525">
        <v>3814</v>
      </c>
      <c r="B4525" s="86">
        <v>40595</v>
      </c>
      <c r="C4525" t="s">
        <v>1652</v>
      </c>
      <c r="D4525">
        <v>43</v>
      </c>
      <c r="E4525">
        <v>1225.4100000000001</v>
      </c>
      <c r="F4525" t="s">
        <v>1653</v>
      </c>
      <c r="G4525">
        <v>13.99</v>
      </c>
      <c r="H4525" t="s">
        <v>1681</v>
      </c>
      <c r="I4525" t="s">
        <v>1655</v>
      </c>
      <c r="J4525" t="s">
        <v>1668</v>
      </c>
      <c r="K4525" t="s">
        <v>1694</v>
      </c>
      <c r="L4525" t="s">
        <v>1665</v>
      </c>
      <c r="M4525" s="86">
        <v>40601</v>
      </c>
    </row>
    <row r="4526" spans="1:13" x14ac:dyDescent="0.2">
      <c r="A4526">
        <v>31874</v>
      </c>
      <c r="B4526" s="86">
        <v>41167</v>
      </c>
      <c r="C4526" t="s">
        <v>1659</v>
      </c>
      <c r="D4526">
        <v>39</v>
      </c>
      <c r="E4526">
        <v>13244.04</v>
      </c>
      <c r="F4526" t="s">
        <v>1672</v>
      </c>
      <c r="G4526">
        <v>84.84</v>
      </c>
      <c r="H4526" t="s">
        <v>1654</v>
      </c>
      <c r="I4526" t="s">
        <v>1667</v>
      </c>
      <c r="J4526" t="s">
        <v>1656</v>
      </c>
      <c r="K4526" t="s">
        <v>1691</v>
      </c>
      <c r="L4526" t="s">
        <v>1698</v>
      </c>
      <c r="M4526" s="86">
        <v>41167</v>
      </c>
    </row>
    <row r="4527" spans="1:13" x14ac:dyDescent="0.2">
      <c r="A4527">
        <v>6886</v>
      </c>
      <c r="B4527" s="86">
        <v>40927</v>
      </c>
      <c r="C4527" t="s">
        <v>1659</v>
      </c>
      <c r="D4527">
        <v>46</v>
      </c>
      <c r="E4527">
        <v>8177.07</v>
      </c>
      <c r="F4527" t="s">
        <v>1660</v>
      </c>
      <c r="G4527">
        <v>19.989999999999998</v>
      </c>
      <c r="H4527" t="s">
        <v>1681</v>
      </c>
      <c r="I4527" t="s">
        <v>1655</v>
      </c>
      <c r="J4527" t="s">
        <v>1668</v>
      </c>
      <c r="K4527" t="s">
        <v>1694</v>
      </c>
      <c r="L4527" t="s">
        <v>1658</v>
      </c>
      <c r="M4527" s="86">
        <v>40928</v>
      </c>
    </row>
    <row r="4528" spans="1:13" x14ac:dyDescent="0.2">
      <c r="A4528">
        <v>19616</v>
      </c>
      <c r="B4528" s="86">
        <v>40899</v>
      </c>
      <c r="C4528" t="s">
        <v>1659</v>
      </c>
      <c r="D4528">
        <v>3</v>
      </c>
      <c r="E4528">
        <v>92.31</v>
      </c>
      <c r="F4528" t="s">
        <v>1660</v>
      </c>
      <c r="G4528">
        <v>6.17</v>
      </c>
      <c r="H4528" t="s">
        <v>1661</v>
      </c>
      <c r="I4528" t="s">
        <v>1667</v>
      </c>
      <c r="J4528" t="s">
        <v>1668</v>
      </c>
      <c r="K4528" t="s">
        <v>1669</v>
      </c>
      <c r="L4528" t="s">
        <v>1680</v>
      </c>
      <c r="M4528" s="86">
        <v>40900</v>
      </c>
    </row>
    <row r="4529" spans="1:13" x14ac:dyDescent="0.2">
      <c r="A4529">
        <v>36741</v>
      </c>
      <c r="B4529" s="86">
        <v>40531</v>
      </c>
      <c r="C4529" t="s">
        <v>1671</v>
      </c>
      <c r="D4529">
        <v>26</v>
      </c>
      <c r="E4529">
        <v>141.4</v>
      </c>
      <c r="F4529" t="s">
        <v>1660</v>
      </c>
      <c r="G4529">
        <v>1.46</v>
      </c>
      <c r="H4529" t="s">
        <v>1661</v>
      </c>
      <c r="I4529" t="s">
        <v>1676</v>
      </c>
      <c r="J4529" t="s">
        <v>1668</v>
      </c>
      <c r="K4529" t="s">
        <v>1679</v>
      </c>
      <c r="L4529" t="s">
        <v>1670</v>
      </c>
      <c r="M4529" s="86">
        <v>40534</v>
      </c>
    </row>
    <row r="4530" spans="1:13" x14ac:dyDescent="0.2">
      <c r="A4530">
        <v>4645</v>
      </c>
      <c r="B4530" s="86">
        <v>40075</v>
      </c>
      <c r="C4530" t="s">
        <v>1671</v>
      </c>
      <c r="D4530">
        <v>11</v>
      </c>
      <c r="E4530">
        <v>3563.88</v>
      </c>
      <c r="F4530" t="s">
        <v>1660</v>
      </c>
      <c r="G4530">
        <v>11.64</v>
      </c>
      <c r="H4530" t="s">
        <v>1685</v>
      </c>
      <c r="I4530" t="s">
        <v>1662</v>
      </c>
      <c r="J4530" t="s">
        <v>1663</v>
      </c>
      <c r="K4530" t="s">
        <v>1686</v>
      </c>
      <c r="L4530" t="s">
        <v>1687</v>
      </c>
      <c r="M4530" s="86">
        <v>40077</v>
      </c>
    </row>
    <row r="4531" spans="1:13" x14ac:dyDescent="0.2">
      <c r="A4531">
        <v>56452</v>
      </c>
      <c r="B4531" s="86">
        <v>39858</v>
      </c>
      <c r="C4531" t="s">
        <v>1666</v>
      </c>
      <c r="D4531">
        <v>34</v>
      </c>
      <c r="E4531">
        <v>6686.3440000000001</v>
      </c>
      <c r="F4531" t="s">
        <v>1672</v>
      </c>
      <c r="G4531">
        <v>59.24</v>
      </c>
      <c r="H4531" t="s">
        <v>1654</v>
      </c>
      <c r="I4531" t="s">
        <v>1655</v>
      </c>
      <c r="J4531" t="s">
        <v>1656</v>
      </c>
      <c r="K4531" t="s">
        <v>1691</v>
      </c>
      <c r="L4531" t="s">
        <v>1698</v>
      </c>
      <c r="M4531" s="86">
        <v>39859</v>
      </c>
    </row>
    <row r="4532" spans="1:13" x14ac:dyDescent="0.2">
      <c r="A4532">
        <v>44261</v>
      </c>
      <c r="B4532" s="86">
        <v>40991</v>
      </c>
      <c r="C4532" t="s">
        <v>1659</v>
      </c>
      <c r="D4532">
        <v>10</v>
      </c>
      <c r="E4532">
        <v>306.66300000000001</v>
      </c>
      <c r="F4532" t="s">
        <v>1660</v>
      </c>
      <c r="G4532">
        <v>5.99</v>
      </c>
      <c r="H4532" t="s">
        <v>1654</v>
      </c>
      <c r="I4532" t="s">
        <v>1667</v>
      </c>
      <c r="J4532" t="s">
        <v>1663</v>
      </c>
      <c r="K4532" t="s">
        <v>1664</v>
      </c>
      <c r="L4532" t="s">
        <v>1670</v>
      </c>
      <c r="M4532" s="86">
        <v>40994</v>
      </c>
    </row>
    <row r="4533" spans="1:13" x14ac:dyDescent="0.2">
      <c r="A4533">
        <v>55877</v>
      </c>
      <c r="B4533" s="86">
        <v>40211</v>
      </c>
      <c r="C4533" t="s">
        <v>1666</v>
      </c>
      <c r="D4533">
        <v>40</v>
      </c>
      <c r="E4533">
        <v>144.28</v>
      </c>
      <c r="F4533" t="s">
        <v>1653</v>
      </c>
      <c r="G4533">
        <v>0.99</v>
      </c>
      <c r="H4533" t="s">
        <v>1693</v>
      </c>
      <c r="I4533" t="s">
        <v>1667</v>
      </c>
      <c r="J4533" t="s">
        <v>1668</v>
      </c>
      <c r="K4533" t="s">
        <v>1697</v>
      </c>
      <c r="L4533" t="s">
        <v>1658</v>
      </c>
      <c r="M4533" s="86">
        <v>40213</v>
      </c>
    </row>
    <row r="4534" spans="1:13" x14ac:dyDescent="0.2">
      <c r="A4534">
        <v>54468</v>
      </c>
      <c r="B4534" s="86">
        <v>40161</v>
      </c>
      <c r="C4534" t="s">
        <v>1659</v>
      </c>
      <c r="D4534">
        <v>35</v>
      </c>
      <c r="E4534">
        <v>424.09</v>
      </c>
      <c r="F4534" t="s">
        <v>1660</v>
      </c>
      <c r="G4534">
        <v>7.95</v>
      </c>
      <c r="H4534" t="s">
        <v>1690</v>
      </c>
      <c r="I4534" t="s">
        <v>1655</v>
      </c>
      <c r="J4534" t="s">
        <v>1668</v>
      </c>
      <c r="K4534" t="s">
        <v>1669</v>
      </c>
      <c r="L4534" t="s">
        <v>1680</v>
      </c>
      <c r="M4534" s="86">
        <v>40162</v>
      </c>
    </row>
    <row r="4535" spans="1:13" x14ac:dyDescent="0.2">
      <c r="A4535">
        <v>27680</v>
      </c>
      <c r="B4535" s="86">
        <v>40204</v>
      </c>
      <c r="C4535" t="s">
        <v>1671</v>
      </c>
      <c r="D4535">
        <v>32</v>
      </c>
      <c r="E4535">
        <v>324.39999999999998</v>
      </c>
      <c r="F4535" t="s">
        <v>1660</v>
      </c>
      <c r="G4535">
        <v>4.5</v>
      </c>
      <c r="H4535" t="s">
        <v>1678</v>
      </c>
      <c r="I4535" t="s">
        <v>1662</v>
      </c>
      <c r="J4535" t="s">
        <v>1668</v>
      </c>
      <c r="K4535" t="s">
        <v>1702</v>
      </c>
      <c r="L4535" t="s">
        <v>1658</v>
      </c>
      <c r="M4535" s="86">
        <v>40205</v>
      </c>
    </row>
    <row r="4536" spans="1:13" x14ac:dyDescent="0.2">
      <c r="A4536">
        <v>42177</v>
      </c>
      <c r="B4536" s="86">
        <v>41059</v>
      </c>
      <c r="C4536" t="s">
        <v>1666</v>
      </c>
      <c r="D4536">
        <v>38</v>
      </c>
      <c r="E4536">
        <v>395.84</v>
      </c>
      <c r="F4536" t="s">
        <v>1660</v>
      </c>
      <c r="G4536">
        <v>6.02</v>
      </c>
      <c r="H4536" t="s">
        <v>1654</v>
      </c>
      <c r="I4536" t="s">
        <v>1662</v>
      </c>
      <c r="J4536" t="s">
        <v>1656</v>
      </c>
      <c r="K4536" t="s">
        <v>1657</v>
      </c>
      <c r="L4536" t="s">
        <v>1665</v>
      </c>
      <c r="M4536" s="86">
        <v>41062</v>
      </c>
    </row>
    <row r="4537" spans="1:13" x14ac:dyDescent="0.2">
      <c r="A4537">
        <v>30276</v>
      </c>
      <c r="B4537" s="86">
        <v>40781</v>
      </c>
      <c r="C4537" t="s">
        <v>1652</v>
      </c>
      <c r="D4537">
        <v>44</v>
      </c>
      <c r="E4537">
        <v>1453.704</v>
      </c>
      <c r="F4537" t="s">
        <v>1660</v>
      </c>
      <c r="G4537">
        <v>1.1000000000000001</v>
      </c>
      <c r="H4537" t="s">
        <v>1683</v>
      </c>
      <c r="I4537" t="s">
        <v>1667</v>
      </c>
      <c r="J4537" t="s">
        <v>1663</v>
      </c>
      <c r="K4537" t="s">
        <v>1664</v>
      </c>
      <c r="L4537" t="s">
        <v>1658</v>
      </c>
      <c r="M4537" s="86">
        <v>40785</v>
      </c>
    </row>
    <row r="4538" spans="1:13" x14ac:dyDescent="0.2">
      <c r="A4538">
        <v>195</v>
      </c>
      <c r="B4538" s="86">
        <v>40539</v>
      </c>
      <c r="C4538" t="s">
        <v>1675</v>
      </c>
      <c r="D4538">
        <v>34</v>
      </c>
      <c r="E4538">
        <v>1315.74</v>
      </c>
      <c r="F4538" t="s">
        <v>1660</v>
      </c>
      <c r="G4538">
        <v>13.89</v>
      </c>
      <c r="H4538" t="s">
        <v>1681</v>
      </c>
      <c r="I4538" t="s">
        <v>1676</v>
      </c>
      <c r="J4538" t="s">
        <v>1668</v>
      </c>
      <c r="K4538" t="s">
        <v>1669</v>
      </c>
      <c r="L4538" t="s">
        <v>1670</v>
      </c>
      <c r="M4538" s="86">
        <v>40541</v>
      </c>
    </row>
    <row r="4539" spans="1:13" x14ac:dyDescent="0.2">
      <c r="A4539">
        <v>22913</v>
      </c>
      <c r="B4539" s="86">
        <v>40354</v>
      </c>
      <c r="C4539" t="s">
        <v>1671</v>
      </c>
      <c r="D4539">
        <v>24</v>
      </c>
      <c r="E4539">
        <v>6568.0240000000003</v>
      </c>
      <c r="F4539" t="s">
        <v>1672</v>
      </c>
      <c r="G4539">
        <v>40.19</v>
      </c>
      <c r="H4539" t="s">
        <v>1681</v>
      </c>
      <c r="I4539" t="s">
        <v>1667</v>
      </c>
      <c r="J4539" t="s">
        <v>1656</v>
      </c>
      <c r="K4539" t="s">
        <v>1691</v>
      </c>
      <c r="L4539" t="s">
        <v>1698</v>
      </c>
      <c r="M4539" s="86">
        <v>40357</v>
      </c>
    </row>
    <row r="4540" spans="1:13" x14ac:dyDescent="0.2">
      <c r="A4540">
        <v>39173</v>
      </c>
      <c r="B4540" s="86">
        <v>39829</v>
      </c>
      <c r="C4540" t="s">
        <v>1671</v>
      </c>
      <c r="D4540">
        <v>2</v>
      </c>
      <c r="E4540">
        <v>373.27</v>
      </c>
      <c r="F4540" t="s">
        <v>1672</v>
      </c>
      <c r="G4540">
        <v>29.21</v>
      </c>
      <c r="H4540" t="s">
        <v>1683</v>
      </c>
      <c r="I4540" t="s">
        <v>1662</v>
      </c>
      <c r="J4540" t="s">
        <v>1656</v>
      </c>
      <c r="K4540" t="s">
        <v>1691</v>
      </c>
      <c r="L4540" t="s">
        <v>1698</v>
      </c>
      <c r="M4540" s="86">
        <v>39831</v>
      </c>
    </row>
    <row r="4541" spans="1:13" x14ac:dyDescent="0.2">
      <c r="A4541">
        <v>20545</v>
      </c>
      <c r="B4541" s="86">
        <v>40460</v>
      </c>
      <c r="C4541" t="s">
        <v>1666</v>
      </c>
      <c r="D4541">
        <v>40</v>
      </c>
      <c r="E4541">
        <v>2894.68</v>
      </c>
      <c r="F4541" t="s">
        <v>1660</v>
      </c>
      <c r="G4541">
        <v>69</v>
      </c>
      <c r="H4541" t="s">
        <v>1661</v>
      </c>
      <c r="I4541" t="s">
        <v>1662</v>
      </c>
      <c r="J4541" t="s">
        <v>1656</v>
      </c>
      <c r="K4541" t="s">
        <v>1691</v>
      </c>
      <c r="L4541" t="s">
        <v>1687</v>
      </c>
      <c r="M4541" s="86">
        <v>40462</v>
      </c>
    </row>
    <row r="4542" spans="1:13" x14ac:dyDescent="0.2">
      <c r="A4542">
        <v>24132</v>
      </c>
      <c r="B4542" s="86">
        <v>40000</v>
      </c>
      <c r="C4542" t="s">
        <v>1652</v>
      </c>
      <c r="D4542">
        <v>22</v>
      </c>
      <c r="E4542">
        <v>446.46</v>
      </c>
      <c r="F4542" t="s">
        <v>1660</v>
      </c>
      <c r="G4542">
        <v>4</v>
      </c>
      <c r="H4542" t="s">
        <v>1654</v>
      </c>
      <c r="I4542" t="s">
        <v>1667</v>
      </c>
      <c r="J4542" t="s">
        <v>1663</v>
      </c>
      <c r="K4542" t="s">
        <v>1677</v>
      </c>
      <c r="L4542" t="s">
        <v>1658</v>
      </c>
      <c r="M4542" s="86">
        <v>40005</v>
      </c>
    </row>
    <row r="4543" spans="1:13" x14ac:dyDescent="0.2">
      <c r="A4543">
        <v>46052</v>
      </c>
      <c r="B4543" s="86">
        <v>40140</v>
      </c>
      <c r="C4543" t="s">
        <v>1675</v>
      </c>
      <c r="D4543">
        <v>39</v>
      </c>
      <c r="E4543">
        <v>729.21</v>
      </c>
      <c r="F4543" t="s">
        <v>1653</v>
      </c>
      <c r="G4543">
        <v>5.03</v>
      </c>
      <c r="H4543" t="s">
        <v>1661</v>
      </c>
      <c r="I4543" t="s">
        <v>1667</v>
      </c>
      <c r="J4543" t="s">
        <v>1656</v>
      </c>
      <c r="K4543" t="s">
        <v>1657</v>
      </c>
      <c r="L4543" t="s">
        <v>1658</v>
      </c>
      <c r="M4543" s="86">
        <v>40142</v>
      </c>
    </row>
    <row r="4544" spans="1:13" x14ac:dyDescent="0.2">
      <c r="A4544">
        <v>31042</v>
      </c>
      <c r="B4544" s="86">
        <v>41232</v>
      </c>
      <c r="C4544" t="s">
        <v>1675</v>
      </c>
      <c r="D4544">
        <v>48</v>
      </c>
      <c r="E4544">
        <v>134.52000000000001</v>
      </c>
      <c r="F4544" t="s">
        <v>1660</v>
      </c>
      <c r="G4544">
        <v>1.2</v>
      </c>
      <c r="H4544" t="s">
        <v>1690</v>
      </c>
      <c r="I4544" t="s">
        <v>1655</v>
      </c>
      <c r="J4544" t="s">
        <v>1668</v>
      </c>
      <c r="K4544" t="s">
        <v>1669</v>
      </c>
      <c r="L4544" t="s">
        <v>1670</v>
      </c>
      <c r="M4544" s="86">
        <v>41233</v>
      </c>
    </row>
    <row r="4545" spans="1:13" x14ac:dyDescent="0.2">
      <c r="A4545">
        <v>10502</v>
      </c>
      <c r="B4545" s="86">
        <v>40312</v>
      </c>
      <c r="C4545" t="s">
        <v>1666</v>
      </c>
      <c r="D4545">
        <v>36</v>
      </c>
      <c r="E4545">
        <v>912.44</v>
      </c>
      <c r="F4545" t="s">
        <v>1660</v>
      </c>
      <c r="G4545">
        <v>8.99</v>
      </c>
      <c r="H4545" t="s">
        <v>1693</v>
      </c>
      <c r="I4545" t="s">
        <v>1655</v>
      </c>
      <c r="J4545" t="s">
        <v>1656</v>
      </c>
      <c r="K4545" t="s">
        <v>1657</v>
      </c>
      <c r="L4545" t="s">
        <v>1680</v>
      </c>
      <c r="M4545" s="86">
        <v>40314</v>
      </c>
    </row>
    <row r="4546" spans="1:13" x14ac:dyDescent="0.2">
      <c r="A4546">
        <v>51140</v>
      </c>
      <c r="B4546" s="86">
        <v>41166</v>
      </c>
      <c r="C4546" t="s">
        <v>1652</v>
      </c>
      <c r="D4546">
        <v>14</v>
      </c>
      <c r="E4546">
        <v>626.33000000000004</v>
      </c>
      <c r="F4546" t="s">
        <v>1660</v>
      </c>
      <c r="G4546">
        <v>1.99</v>
      </c>
      <c r="H4546" t="s">
        <v>1661</v>
      </c>
      <c r="I4546" t="s">
        <v>1667</v>
      </c>
      <c r="J4546" t="s">
        <v>1663</v>
      </c>
      <c r="K4546" t="s">
        <v>1677</v>
      </c>
      <c r="L4546" t="s">
        <v>1680</v>
      </c>
      <c r="M4546" s="86">
        <v>41170</v>
      </c>
    </row>
    <row r="4547" spans="1:13" x14ac:dyDescent="0.2">
      <c r="A4547">
        <v>50048</v>
      </c>
      <c r="B4547" s="86">
        <v>40196</v>
      </c>
      <c r="C4547" t="s">
        <v>1659</v>
      </c>
      <c r="D4547">
        <v>14</v>
      </c>
      <c r="E4547">
        <v>35.479999999999997</v>
      </c>
      <c r="F4547" t="s">
        <v>1660</v>
      </c>
      <c r="G4547">
        <v>1.3</v>
      </c>
      <c r="H4547" t="s">
        <v>1690</v>
      </c>
      <c r="I4547" t="s">
        <v>1667</v>
      </c>
      <c r="J4547" t="s">
        <v>1668</v>
      </c>
      <c r="K4547" t="s">
        <v>1669</v>
      </c>
      <c r="L4547" t="s">
        <v>1670</v>
      </c>
      <c r="M4547" s="86">
        <v>40198</v>
      </c>
    </row>
    <row r="4548" spans="1:13" x14ac:dyDescent="0.2">
      <c r="A4548">
        <v>50594</v>
      </c>
      <c r="B4548" s="86">
        <v>40315</v>
      </c>
      <c r="C4548" t="s">
        <v>1652</v>
      </c>
      <c r="D4548">
        <v>48</v>
      </c>
      <c r="E4548">
        <v>2832.88</v>
      </c>
      <c r="F4548" t="s">
        <v>1660</v>
      </c>
      <c r="G4548">
        <v>8.8000000000000007</v>
      </c>
      <c r="H4548" t="s">
        <v>1685</v>
      </c>
      <c r="I4548" t="s">
        <v>1655</v>
      </c>
      <c r="J4548" t="s">
        <v>1663</v>
      </c>
      <c r="K4548" t="s">
        <v>1664</v>
      </c>
      <c r="L4548" t="s">
        <v>1658</v>
      </c>
      <c r="M4548" s="86">
        <v>40324</v>
      </c>
    </row>
    <row r="4549" spans="1:13" x14ac:dyDescent="0.2">
      <c r="A4549">
        <v>6336</v>
      </c>
      <c r="B4549" s="86">
        <v>40783</v>
      </c>
      <c r="C4549" t="s">
        <v>1659</v>
      </c>
      <c r="D4549">
        <v>43</v>
      </c>
      <c r="E4549">
        <v>320.26</v>
      </c>
      <c r="F4549" t="s">
        <v>1653</v>
      </c>
      <c r="G4549">
        <v>6.05</v>
      </c>
      <c r="H4549" t="s">
        <v>1688</v>
      </c>
      <c r="I4549" t="s">
        <v>1676</v>
      </c>
      <c r="J4549" t="s">
        <v>1668</v>
      </c>
      <c r="K4549" t="s">
        <v>1682</v>
      </c>
      <c r="L4549" t="s">
        <v>1658</v>
      </c>
      <c r="M4549" s="86">
        <v>40785</v>
      </c>
    </row>
    <row r="4550" spans="1:13" x14ac:dyDescent="0.2">
      <c r="A4550">
        <v>9347</v>
      </c>
      <c r="B4550" s="86">
        <v>41130</v>
      </c>
      <c r="C4550" t="s">
        <v>1652</v>
      </c>
      <c r="D4550">
        <v>31</v>
      </c>
      <c r="E4550">
        <v>131.19999999999999</v>
      </c>
      <c r="F4550" t="s">
        <v>1660</v>
      </c>
      <c r="G4550">
        <v>5.13</v>
      </c>
      <c r="H4550" t="s">
        <v>1683</v>
      </c>
      <c r="I4550" t="s">
        <v>1667</v>
      </c>
      <c r="J4550" t="s">
        <v>1668</v>
      </c>
      <c r="K4550" t="s">
        <v>1702</v>
      </c>
      <c r="L4550" t="s">
        <v>1658</v>
      </c>
      <c r="M4550" s="86">
        <v>41139</v>
      </c>
    </row>
    <row r="4551" spans="1:13" x14ac:dyDescent="0.2">
      <c r="A4551">
        <v>52867</v>
      </c>
      <c r="B4551" s="86">
        <v>40038</v>
      </c>
      <c r="C4551" t="s">
        <v>1659</v>
      </c>
      <c r="D4551">
        <v>15</v>
      </c>
      <c r="E4551">
        <v>1917.61</v>
      </c>
      <c r="F4551" t="s">
        <v>1672</v>
      </c>
      <c r="G4551">
        <v>51.94</v>
      </c>
      <c r="H4551" t="s">
        <v>1688</v>
      </c>
      <c r="I4551" t="s">
        <v>1655</v>
      </c>
      <c r="J4551" t="s">
        <v>1656</v>
      </c>
      <c r="K4551" t="s">
        <v>1691</v>
      </c>
      <c r="L4551" t="s">
        <v>1698</v>
      </c>
      <c r="M4551" s="86">
        <v>40039</v>
      </c>
    </row>
    <row r="4552" spans="1:13" x14ac:dyDescent="0.2">
      <c r="A4552">
        <v>46337</v>
      </c>
      <c r="B4552" s="86">
        <v>41026</v>
      </c>
      <c r="C4552" t="s">
        <v>1652</v>
      </c>
      <c r="D4552">
        <v>34</v>
      </c>
      <c r="E4552">
        <v>61.45</v>
      </c>
      <c r="F4552" t="s">
        <v>1660</v>
      </c>
      <c r="G4552">
        <v>0.7</v>
      </c>
      <c r="H4552" t="s">
        <v>1683</v>
      </c>
      <c r="I4552" t="s">
        <v>1667</v>
      </c>
      <c r="J4552" t="s">
        <v>1668</v>
      </c>
      <c r="K4552" t="s">
        <v>1669</v>
      </c>
      <c r="L4552" t="s">
        <v>1670</v>
      </c>
      <c r="M4552" s="86">
        <v>41031</v>
      </c>
    </row>
    <row r="4553" spans="1:13" x14ac:dyDescent="0.2">
      <c r="A4553">
        <v>44002</v>
      </c>
      <c r="B4553" s="86">
        <v>39851</v>
      </c>
      <c r="C4553" t="s">
        <v>1675</v>
      </c>
      <c r="D4553">
        <v>46</v>
      </c>
      <c r="E4553">
        <v>320.93</v>
      </c>
      <c r="F4553" t="s">
        <v>1660</v>
      </c>
      <c r="G4553">
        <v>5.66</v>
      </c>
      <c r="H4553" t="s">
        <v>1690</v>
      </c>
      <c r="I4553" t="s">
        <v>1667</v>
      </c>
      <c r="J4553" t="s">
        <v>1668</v>
      </c>
      <c r="K4553" t="s">
        <v>1679</v>
      </c>
      <c r="L4553" t="s">
        <v>1658</v>
      </c>
      <c r="M4553" s="86">
        <v>39853</v>
      </c>
    </row>
    <row r="4554" spans="1:13" x14ac:dyDescent="0.2">
      <c r="A4554">
        <v>19652</v>
      </c>
      <c r="B4554" s="86">
        <v>41062</v>
      </c>
      <c r="C4554" t="s">
        <v>1671</v>
      </c>
      <c r="D4554">
        <v>28</v>
      </c>
      <c r="E4554">
        <v>2711.14</v>
      </c>
      <c r="F4554" t="s">
        <v>1672</v>
      </c>
      <c r="G4554">
        <v>42</v>
      </c>
      <c r="H4554" t="s">
        <v>1685</v>
      </c>
      <c r="I4554" t="s">
        <v>1667</v>
      </c>
      <c r="J4554" t="s">
        <v>1656</v>
      </c>
      <c r="K4554" t="s">
        <v>1673</v>
      </c>
      <c r="L4554" t="s">
        <v>1674</v>
      </c>
      <c r="M4554" s="86">
        <v>41063</v>
      </c>
    </row>
    <row r="4555" spans="1:13" x14ac:dyDescent="0.2">
      <c r="A4555">
        <v>59554</v>
      </c>
      <c r="B4555" s="86">
        <v>40862</v>
      </c>
      <c r="C4555" t="s">
        <v>1671</v>
      </c>
      <c r="D4555">
        <v>40</v>
      </c>
      <c r="E4555">
        <v>718.6</v>
      </c>
      <c r="F4555" t="s">
        <v>1660</v>
      </c>
      <c r="G4555">
        <v>4</v>
      </c>
      <c r="H4555" t="s">
        <v>1661</v>
      </c>
      <c r="I4555" t="s">
        <v>1655</v>
      </c>
      <c r="J4555" t="s">
        <v>1663</v>
      </c>
      <c r="K4555" t="s">
        <v>1677</v>
      </c>
      <c r="L4555" t="s">
        <v>1658</v>
      </c>
      <c r="M4555" s="86">
        <v>40863</v>
      </c>
    </row>
    <row r="4556" spans="1:13" x14ac:dyDescent="0.2">
      <c r="A4556">
        <v>43267</v>
      </c>
      <c r="B4556" s="86">
        <v>40679</v>
      </c>
      <c r="C4556" t="s">
        <v>1671</v>
      </c>
      <c r="D4556">
        <v>17</v>
      </c>
      <c r="E4556">
        <v>1368.14</v>
      </c>
      <c r="F4556" t="s">
        <v>1653</v>
      </c>
      <c r="G4556">
        <v>19.95</v>
      </c>
      <c r="H4556" t="s">
        <v>1678</v>
      </c>
      <c r="I4556" t="s">
        <v>1676</v>
      </c>
      <c r="J4556" t="s">
        <v>1668</v>
      </c>
      <c r="K4556" t="s">
        <v>1702</v>
      </c>
      <c r="L4556" t="s">
        <v>1687</v>
      </c>
      <c r="M4556" s="86">
        <v>40681</v>
      </c>
    </row>
    <row r="4557" spans="1:13" x14ac:dyDescent="0.2">
      <c r="A4557">
        <v>56224</v>
      </c>
      <c r="B4557" s="86">
        <v>41207</v>
      </c>
      <c r="C4557" t="s">
        <v>1675</v>
      </c>
      <c r="D4557">
        <v>35</v>
      </c>
      <c r="E4557">
        <v>144.06</v>
      </c>
      <c r="F4557" t="s">
        <v>1660</v>
      </c>
      <c r="G4557">
        <v>5.44</v>
      </c>
      <c r="H4557" t="s">
        <v>1654</v>
      </c>
      <c r="I4557" t="s">
        <v>1676</v>
      </c>
      <c r="J4557" t="s">
        <v>1668</v>
      </c>
      <c r="K4557" t="s">
        <v>1682</v>
      </c>
      <c r="L4557" t="s">
        <v>1658</v>
      </c>
      <c r="M4557" s="86">
        <v>41209</v>
      </c>
    </row>
    <row r="4558" spans="1:13" x14ac:dyDescent="0.2">
      <c r="A4558">
        <v>9251</v>
      </c>
      <c r="B4558" s="86">
        <v>40419</v>
      </c>
      <c r="C4558" t="s">
        <v>1675</v>
      </c>
      <c r="D4558">
        <v>38</v>
      </c>
      <c r="E4558">
        <v>3632.6</v>
      </c>
      <c r="F4558" t="s">
        <v>1672</v>
      </c>
      <c r="G4558">
        <v>42</v>
      </c>
      <c r="H4558" t="s">
        <v>1681</v>
      </c>
      <c r="I4558" t="s">
        <v>1667</v>
      </c>
      <c r="J4558" t="s">
        <v>1656</v>
      </c>
      <c r="K4558" t="s">
        <v>1673</v>
      </c>
      <c r="L4558" t="s">
        <v>1674</v>
      </c>
      <c r="M4558" s="86">
        <v>40421</v>
      </c>
    </row>
    <row r="4559" spans="1:13" x14ac:dyDescent="0.2">
      <c r="A4559">
        <v>50850</v>
      </c>
      <c r="B4559" s="86">
        <v>39939</v>
      </c>
      <c r="C4559" t="s">
        <v>1671</v>
      </c>
      <c r="D4559">
        <v>2</v>
      </c>
      <c r="E4559">
        <v>942.42</v>
      </c>
      <c r="F4559" t="s">
        <v>1672</v>
      </c>
      <c r="G4559">
        <v>75.23</v>
      </c>
      <c r="H4559" t="s">
        <v>1690</v>
      </c>
      <c r="I4559" t="s">
        <v>1662</v>
      </c>
      <c r="J4559" t="s">
        <v>1656</v>
      </c>
      <c r="K4559" t="s">
        <v>1691</v>
      </c>
      <c r="L4559" t="s">
        <v>1698</v>
      </c>
      <c r="M4559" s="86">
        <v>39940</v>
      </c>
    </row>
    <row r="4560" spans="1:13" x14ac:dyDescent="0.2">
      <c r="A4560">
        <v>40611</v>
      </c>
      <c r="B4560" s="86">
        <v>40996</v>
      </c>
      <c r="C4560" t="s">
        <v>1666</v>
      </c>
      <c r="D4560">
        <v>12</v>
      </c>
      <c r="E4560">
        <v>66.83</v>
      </c>
      <c r="F4560" t="s">
        <v>1653</v>
      </c>
      <c r="G4560">
        <v>5.17</v>
      </c>
      <c r="H4560" t="s">
        <v>1688</v>
      </c>
      <c r="I4560" t="s">
        <v>1676</v>
      </c>
      <c r="J4560" t="s">
        <v>1668</v>
      </c>
      <c r="K4560" t="s">
        <v>1679</v>
      </c>
      <c r="L4560" t="s">
        <v>1658</v>
      </c>
      <c r="M4560" s="86">
        <v>40998</v>
      </c>
    </row>
    <row r="4561" spans="1:13" x14ac:dyDescent="0.2">
      <c r="A4561">
        <v>38693</v>
      </c>
      <c r="B4561" s="86">
        <v>40708</v>
      </c>
      <c r="C4561" t="s">
        <v>1652</v>
      </c>
      <c r="D4561">
        <v>3</v>
      </c>
      <c r="E4561">
        <v>2222.61</v>
      </c>
      <c r="F4561" t="s">
        <v>1660</v>
      </c>
      <c r="G4561">
        <v>24.49</v>
      </c>
      <c r="H4561" t="s">
        <v>1661</v>
      </c>
      <c r="I4561" t="s">
        <v>1676</v>
      </c>
      <c r="J4561" t="s">
        <v>1663</v>
      </c>
      <c r="K4561" t="s">
        <v>1686</v>
      </c>
      <c r="L4561" t="s">
        <v>1687</v>
      </c>
      <c r="M4561" s="86">
        <v>40715</v>
      </c>
    </row>
    <row r="4562" spans="1:13" x14ac:dyDescent="0.2">
      <c r="A4562">
        <v>26791</v>
      </c>
      <c r="B4562" s="86">
        <v>40662</v>
      </c>
      <c r="C4562" t="s">
        <v>1652</v>
      </c>
      <c r="D4562">
        <v>45</v>
      </c>
      <c r="E4562">
        <v>500.48</v>
      </c>
      <c r="F4562" t="s">
        <v>1660</v>
      </c>
      <c r="G4562">
        <v>5.03</v>
      </c>
      <c r="H4562" t="s">
        <v>1689</v>
      </c>
      <c r="I4562" t="s">
        <v>1676</v>
      </c>
      <c r="J4562" t="s">
        <v>1668</v>
      </c>
      <c r="K4562" t="s">
        <v>1694</v>
      </c>
      <c r="L4562" t="s">
        <v>1658</v>
      </c>
      <c r="M4562" s="86">
        <v>40669</v>
      </c>
    </row>
    <row r="4563" spans="1:13" x14ac:dyDescent="0.2">
      <c r="A4563">
        <v>41351</v>
      </c>
      <c r="B4563" s="86">
        <v>40444</v>
      </c>
      <c r="C4563" t="s">
        <v>1666</v>
      </c>
      <c r="D4563">
        <v>48</v>
      </c>
      <c r="E4563">
        <v>8273.2795000000006</v>
      </c>
      <c r="F4563" t="s">
        <v>1660</v>
      </c>
      <c r="G4563">
        <v>8.99</v>
      </c>
      <c r="H4563" t="s">
        <v>1693</v>
      </c>
      <c r="I4563" t="s">
        <v>1655</v>
      </c>
      <c r="J4563" t="s">
        <v>1663</v>
      </c>
      <c r="K4563" t="s">
        <v>1664</v>
      </c>
      <c r="L4563" t="s">
        <v>1658</v>
      </c>
      <c r="M4563" s="86">
        <v>40445</v>
      </c>
    </row>
    <row r="4564" spans="1:13" x14ac:dyDescent="0.2">
      <c r="A4564">
        <v>20614</v>
      </c>
      <c r="B4564" s="86">
        <v>39951</v>
      </c>
      <c r="C4564" t="s">
        <v>1666</v>
      </c>
      <c r="D4564">
        <v>47</v>
      </c>
      <c r="E4564">
        <v>3596.36</v>
      </c>
      <c r="F4564" t="s">
        <v>1653</v>
      </c>
      <c r="G4564">
        <v>12.14</v>
      </c>
      <c r="H4564" t="s">
        <v>1661</v>
      </c>
      <c r="I4564" t="s">
        <v>1667</v>
      </c>
      <c r="J4564" t="s">
        <v>1663</v>
      </c>
      <c r="K4564" t="s">
        <v>1677</v>
      </c>
      <c r="L4564" t="s">
        <v>1658</v>
      </c>
      <c r="M4564" s="86">
        <v>39953</v>
      </c>
    </row>
    <row r="4565" spans="1:13" x14ac:dyDescent="0.2">
      <c r="A4565">
        <v>48452</v>
      </c>
      <c r="B4565" s="86">
        <v>40460</v>
      </c>
      <c r="C4565" t="s">
        <v>1659</v>
      </c>
      <c r="D4565">
        <v>15</v>
      </c>
      <c r="E4565">
        <v>73.41</v>
      </c>
      <c r="F4565" t="s">
        <v>1660</v>
      </c>
      <c r="G4565">
        <v>4.97</v>
      </c>
      <c r="H4565" t="s">
        <v>1692</v>
      </c>
      <c r="I4565" t="s">
        <v>1667</v>
      </c>
      <c r="J4565" t="s">
        <v>1668</v>
      </c>
      <c r="K4565" t="s">
        <v>1682</v>
      </c>
      <c r="L4565" t="s">
        <v>1658</v>
      </c>
      <c r="M4565" s="86">
        <v>40462</v>
      </c>
    </row>
    <row r="4566" spans="1:13" x14ac:dyDescent="0.2">
      <c r="A4566">
        <v>52199</v>
      </c>
      <c r="B4566" s="86">
        <v>40569</v>
      </c>
      <c r="C4566" t="s">
        <v>1675</v>
      </c>
      <c r="D4566">
        <v>19</v>
      </c>
      <c r="E4566">
        <v>92.24</v>
      </c>
      <c r="F4566" t="s">
        <v>1660</v>
      </c>
      <c r="G4566">
        <v>5.24</v>
      </c>
      <c r="H4566" t="s">
        <v>1685</v>
      </c>
      <c r="I4566" t="s">
        <v>1667</v>
      </c>
      <c r="J4566" t="s">
        <v>1668</v>
      </c>
      <c r="K4566" t="s">
        <v>1682</v>
      </c>
      <c r="L4566" t="s">
        <v>1658</v>
      </c>
      <c r="M4566" s="86">
        <v>40570</v>
      </c>
    </row>
    <row r="4567" spans="1:13" x14ac:dyDescent="0.2">
      <c r="A4567">
        <v>27872</v>
      </c>
      <c r="B4567" s="86">
        <v>40829</v>
      </c>
      <c r="C4567" t="s">
        <v>1666</v>
      </c>
      <c r="D4567">
        <v>25</v>
      </c>
      <c r="E4567">
        <v>388.71</v>
      </c>
      <c r="F4567" t="s">
        <v>1660</v>
      </c>
      <c r="G4567">
        <v>7.27</v>
      </c>
      <c r="H4567" t="s">
        <v>1685</v>
      </c>
      <c r="I4567" t="s">
        <v>1667</v>
      </c>
      <c r="J4567" t="s">
        <v>1668</v>
      </c>
      <c r="K4567" t="s">
        <v>1682</v>
      </c>
      <c r="L4567" t="s">
        <v>1658</v>
      </c>
      <c r="M4567" s="86">
        <v>40831</v>
      </c>
    </row>
    <row r="4568" spans="1:13" x14ac:dyDescent="0.2">
      <c r="A4568">
        <v>53123</v>
      </c>
      <c r="B4568" s="86">
        <v>40056</v>
      </c>
      <c r="C4568" t="s">
        <v>1666</v>
      </c>
      <c r="D4568">
        <v>25</v>
      </c>
      <c r="E4568">
        <v>265.75</v>
      </c>
      <c r="F4568" t="s">
        <v>1660</v>
      </c>
      <c r="G4568">
        <v>5.14</v>
      </c>
      <c r="H4568" t="s">
        <v>1692</v>
      </c>
      <c r="I4568" t="s">
        <v>1667</v>
      </c>
      <c r="J4568" t="s">
        <v>1668</v>
      </c>
      <c r="K4568" t="s">
        <v>1682</v>
      </c>
      <c r="L4568" t="s">
        <v>1658</v>
      </c>
      <c r="M4568" s="86">
        <v>40058</v>
      </c>
    </row>
    <row r="4569" spans="1:13" x14ac:dyDescent="0.2">
      <c r="A4569">
        <v>40770</v>
      </c>
      <c r="B4569" s="86">
        <v>40649</v>
      </c>
      <c r="C4569" t="s">
        <v>1652</v>
      </c>
      <c r="D4569">
        <v>19</v>
      </c>
      <c r="E4569">
        <v>217.69</v>
      </c>
      <c r="F4569" t="s">
        <v>1660</v>
      </c>
      <c r="G4569">
        <v>6.12</v>
      </c>
      <c r="H4569" t="s">
        <v>1685</v>
      </c>
      <c r="I4569" t="s">
        <v>1676</v>
      </c>
      <c r="J4569" t="s">
        <v>1668</v>
      </c>
      <c r="K4569" t="s">
        <v>1702</v>
      </c>
      <c r="L4569" t="s">
        <v>1665</v>
      </c>
      <c r="M4569" s="86">
        <v>40654</v>
      </c>
    </row>
    <row r="4570" spans="1:13" x14ac:dyDescent="0.2">
      <c r="A4570">
        <v>1189</v>
      </c>
      <c r="B4570" s="86">
        <v>39911</v>
      </c>
      <c r="C4570" t="s">
        <v>1671</v>
      </c>
      <c r="D4570">
        <v>27</v>
      </c>
      <c r="E4570">
        <v>129.1</v>
      </c>
      <c r="F4570" t="s">
        <v>1660</v>
      </c>
      <c r="G4570">
        <v>4.99</v>
      </c>
      <c r="H4570" t="s">
        <v>1683</v>
      </c>
      <c r="I4570" t="s">
        <v>1662</v>
      </c>
      <c r="J4570" t="s">
        <v>1668</v>
      </c>
      <c r="K4570" t="s">
        <v>1696</v>
      </c>
      <c r="L4570" t="s">
        <v>1658</v>
      </c>
      <c r="M4570" s="86">
        <v>39912</v>
      </c>
    </row>
    <row r="4571" spans="1:13" x14ac:dyDescent="0.2">
      <c r="A4571">
        <v>35968</v>
      </c>
      <c r="B4571" s="86">
        <v>40971</v>
      </c>
      <c r="C4571" t="s">
        <v>1666</v>
      </c>
      <c r="D4571">
        <v>21</v>
      </c>
      <c r="E4571">
        <v>141.19999999999999</v>
      </c>
      <c r="F4571" t="s">
        <v>1660</v>
      </c>
      <c r="G4571">
        <v>6.97</v>
      </c>
      <c r="H4571" t="s">
        <v>1654</v>
      </c>
      <c r="I4571" t="s">
        <v>1667</v>
      </c>
      <c r="J4571" t="s">
        <v>1668</v>
      </c>
      <c r="K4571" t="s">
        <v>1682</v>
      </c>
      <c r="L4571" t="s">
        <v>1658</v>
      </c>
      <c r="M4571" s="86">
        <v>40973</v>
      </c>
    </row>
    <row r="4572" spans="1:13" x14ac:dyDescent="0.2">
      <c r="A4572">
        <v>24801</v>
      </c>
      <c r="B4572" s="86">
        <v>41228</v>
      </c>
      <c r="C4572" t="s">
        <v>1659</v>
      </c>
      <c r="D4572">
        <v>7</v>
      </c>
      <c r="E4572">
        <v>685.7</v>
      </c>
      <c r="F4572" t="s">
        <v>1660</v>
      </c>
      <c r="G4572">
        <v>20.79</v>
      </c>
      <c r="H4572" t="s">
        <v>1685</v>
      </c>
      <c r="I4572" t="s">
        <v>1676</v>
      </c>
      <c r="J4572" t="s">
        <v>1656</v>
      </c>
      <c r="K4572" t="s">
        <v>1657</v>
      </c>
      <c r="L4572" t="s">
        <v>1687</v>
      </c>
      <c r="M4572" s="86">
        <v>41229</v>
      </c>
    </row>
    <row r="4573" spans="1:13" x14ac:dyDescent="0.2">
      <c r="A4573">
        <v>58117</v>
      </c>
      <c r="B4573" s="86">
        <v>40594</v>
      </c>
      <c r="C4573" t="s">
        <v>1671</v>
      </c>
      <c r="D4573">
        <v>42</v>
      </c>
      <c r="E4573">
        <v>134.86000000000001</v>
      </c>
      <c r="F4573" t="s">
        <v>1660</v>
      </c>
      <c r="G4573">
        <v>1.92</v>
      </c>
      <c r="H4573" t="s">
        <v>1690</v>
      </c>
      <c r="I4573" t="s">
        <v>1667</v>
      </c>
      <c r="J4573" t="s">
        <v>1668</v>
      </c>
      <c r="K4573" t="s">
        <v>1684</v>
      </c>
      <c r="L4573" t="s">
        <v>1670</v>
      </c>
      <c r="M4573" s="86">
        <v>40595</v>
      </c>
    </row>
    <row r="4574" spans="1:13" x14ac:dyDescent="0.2">
      <c r="A4574">
        <v>2720</v>
      </c>
      <c r="B4574" s="86">
        <v>40336</v>
      </c>
      <c r="C4574" t="s">
        <v>1671</v>
      </c>
      <c r="D4574">
        <v>36</v>
      </c>
      <c r="E4574">
        <v>2051.0160000000001</v>
      </c>
      <c r="F4574" t="s">
        <v>1653</v>
      </c>
      <c r="G4574">
        <v>3.99</v>
      </c>
      <c r="H4574" t="s">
        <v>1654</v>
      </c>
      <c r="I4574" t="s">
        <v>1662</v>
      </c>
      <c r="J4574" t="s">
        <v>1663</v>
      </c>
      <c r="K4574" t="s">
        <v>1664</v>
      </c>
      <c r="L4574" t="s">
        <v>1658</v>
      </c>
      <c r="M4574" s="86">
        <v>40339</v>
      </c>
    </row>
    <row r="4575" spans="1:13" x14ac:dyDescent="0.2">
      <c r="A4575">
        <v>14375</v>
      </c>
      <c r="B4575" s="86">
        <v>40209</v>
      </c>
      <c r="C4575" t="s">
        <v>1675</v>
      </c>
      <c r="D4575">
        <v>7</v>
      </c>
      <c r="E4575">
        <v>44.05</v>
      </c>
      <c r="F4575" t="s">
        <v>1660</v>
      </c>
      <c r="G4575">
        <v>5.67</v>
      </c>
      <c r="H4575" t="s">
        <v>1654</v>
      </c>
      <c r="I4575" t="s">
        <v>1667</v>
      </c>
      <c r="J4575" t="s">
        <v>1668</v>
      </c>
      <c r="K4575" t="s">
        <v>1679</v>
      </c>
      <c r="L4575" t="s">
        <v>1658</v>
      </c>
      <c r="M4575" s="86">
        <v>40210</v>
      </c>
    </row>
    <row r="4576" spans="1:13" x14ac:dyDescent="0.2">
      <c r="A4576">
        <v>10052</v>
      </c>
      <c r="B4576" s="86">
        <v>40063</v>
      </c>
      <c r="C4576" t="s">
        <v>1666</v>
      </c>
      <c r="D4576">
        <v>46</v>
      </c>
      <c r="E4576">
        <v>162.28</v>
      </c>
      <c r="F4576" t="s">
        <v>1660</v>
      </c>
      <c r="G4576">
        <v>6.27</v>
      </c>
      <c r="H4576" t="s">
        <v>1681</v>
      </c>
      <c r="I4576" t="s">
        <v>1667</v>
      </c>
      <c r="J4576" t="s">
        <v>1668</v>
      </c>
      <c r="K4576" t="s">
        <v>1682</v>
      </c>
      <c r="L4576" t="s">
        <v>1658</v>
      </c>
      <c r="M4576" s="86">
        <v>40065</v>
      </c>
    </row>
    <row r="4577" spans="1:13" x14ac:dyDescent="0.2">
      <c r="A4577">
        <v>12039</v>
      </c>
      <c r="B4577" s="86">
        <v>40345</v>
      </c>
      <c r="C4577" t="s">
        <v>1659</v>
      </c>
      <c r="D4577">
        <v>13</v>
      </c>
      <c r="E4577">
        <v>2048.5680000000002</v>
      </c>
      <c r="F4577" t="s">
        <v>1660</v>
      </c>
      <c r="G4577">
        <v>8.99</v>
      </c>
      <c r="H4577" t="s">
        <v>1681</v>
      </c>
      <c r="I4577" t="s">
        <v>1667</v>
      </c>
      <c r="J4577" t="s">
        <v>1663</v>
      </c>
      <c r="K4577" t="s">
        <v>1664</v>
      </c>
      <c r="L4577" t="s">
        <v>1658</v>
      </c>
      <c r="M4577" s="86">
        <v>40347</v>
      </c>
    </row>
    <row r="4578" spans="1:13" x14ac:dyDescent="0.2">
      <c r="A4578">
        <v>42243</v>
      </c>
      <c r="B4578" s="86">
        <v>40979</v>
      </c>
      <c r="C4578" t="s">
        <v>1675</v>
      </c>
      <c r="D4578">
        <v>42</v>
      </c>
      <c r="E4578">
        <v>1876.09</v>
      </c>
      <c r="F4578" t="s">
        <v>1660</v>
      </c>
      <c r="G4578">
        <v>2.99</v>
      </c>
      <c r="H4578" t="s">
        <v>1690</v>
      </c>
      <c r="I4578" t="s">
        <v>1662</v>
      </c>
      <c r="J4578" t="s">
        <v>1668</v>
      </c>
      <c r="K4578" t="s">
        <v>1682</v>
      </c>
      <c r="L4578" t="s">
        <v>1658</v>
      </c>
      <c r="M4578" s="86">
        <v>40981</v>
      </c>
    </row>
    <row r="4579" spans="1:13" x14ac:dyDescent="0.2">
      <c r="A4579">
        <v>15808</v>
      </c>
      <c r="B4579" s="86">
        <v>40526</v>
      </c>
      <c r="C4579" t="s">
        <v>1671</v>
      </c>
      <c r="D4579">
        <v>45</v>
      </c>
      <c r="E4579">
        <v>882.96</v>
      </c>
      <c r="F4579" t="s">
        <v>1660</v>
      </c>
      <c r="G4579">
        <v>4</v>
      </c>
      <c r="H4579" t="s">
        <v>1661</v>
      </c>
      <c r="I4579" t="s">
        <v>1667</v>
      </c>
      <c r="J4579" t="s">
        <v>1663</v>
      </c>
      <c r="K4579" t="s">
        <v>1677</v>
      </c>
      <c r="L4579" t="s">
        <v>1658</v>
      </c>
      <c r="M4579" s="86">
        <v>40528</v>
      </c>
    </row>
    <row r="4580" spans="1:13" x14ac:dyDescent="0.2">
      <c r="A4580">
        <v>25985</v>
      </c>
      <c r="B4580" s="86">
        <v>41154</v>
      </c>
      <c r="C4580" t="s">
        <v>1652</v>
      </c>
      <c r="D4580">
        <v>22</v>
      </c>
      <c r="E4580">
        <v>80.790000000000006</v>
      </c>
      <c r="F4580" t="s">
        <v>1660</v>
      </c>
      <c r="G4580">
        <v>0.71</v>
      </c>
      <c r="H4580" t="s">
        <v>1683</v>
      </c>
      <c r="I4580" t="s">
        <v>1662</v>
      </c>
      <c r="J4580" t="s">
        <v>1668</v>
      </c>
      <c r="K4580" t="s">
        <v>1700</v>
      </c>
      <c r="L4580" t="s">
        <v>1670</v>
      </c>
      <c r="M4580" s="86">
        <v>41158</v>
      </c>
    </row>
    <row r="4581" spans="1:13" x14ac:dyDescent="0.2">
      <c r="A4581">
        <v>47682</v>
      </c>
      <c r="B4581" s="86">
        <v>41229</v>
      </c>
      <c r="C4581" t="s">
        <v>1666</v>
      </c>
      <c r="D4581">
        <v>38</v>
      </c>
      <c r="E4581">
        <v>3191.24</v>
      </c>
      <c r="F4581" t="s">
        <v>1660</v>
      </c>
      <c r="G4581">
        <v>5.01</v>
      </c>
      <c r="H4581" t="s">
        <v>1661</v>
      </c>
      <c r="I4581" t="s">
        <v>1662</v>
      </c>
      <c r="J4581" t="s">
        <v>1668</v>
      </c>
      <c r="K4581" t="s">
        <v>1696</v>
      </c>
      <c r="L4581" t="s">
        <v>1658</v>
      </c>
      <c r="M4581" s="86">
        <v>41230</v>
      </c>
    </row>
    <row r="4582" spans="1:13" x14ac:dyDescent="0.2">
      <c r="A4582">
        <v>36229</v>
      </c>
      <c r="B4582" s="86">
        <v>41173</v>
      </c>
      <c r="C4582" t="s">
        <v>1666</v>
      </c>
      <c r="D4582">
        <v>12</v>
      </c>
      <c r="E4582">
        <v>1465.29</v>
      </c>
      <c r="F4582" t="s">
        <v>1660</v>
      </c>
      <c r="G4582">
        <v>7.11</v>
      </c>
      <c r="H4582" t="s">
        <v>1661</v>
      </c>
      <c r="I4582" t="s">
        <v>1676</v>
      </c>
      <c r="J4582" t="s">
        <v>1663</v>
      </c>
      <c r="K4582" t="s">
        <v>1695</v>
      </c>
      <c r="L4582" t="s">
        <v>1665</v>
      </c>
      <c r="M4582" s="86">
        <v>41176</v>
      </c>
    </row>
    <row r="4583" spans="1:13" x14ac:dyDescent="0.2">
      <c r="A4583">
        <v>47106</v>
      </c>
      <c r="B4583" s="86">
        <v>40841</v>
      </c>
      <c r="C4583" t="s">
        <v>1675</v>
      </c>
      <c r="D4583">
        <v>40</v>
      </c>
      <c r="E4583">
        <v>6618.4570000000003</v>
      </c>
      <c r="F4583" t="s">
        <v>1660</v>
      </c>
      <c r="G4583">
        <v>5.99</v>
      </c>
      <c r="H4583" t="s">
        <v>1692</v>
      </c>
      <c r="I4583" t="s">
        <v>1676</v>
      </c>
      <c r="J4583" t="s">
        <v>1663</v>
      </c>
      <c r="K4583" t="s">
        <v>1664</v>
      </c>
      <c r="L4583" t="s">
        <v>1658</v>
      </c>
      <c r="M4583" s="86">
        <v>40843</v>
      </c>
    </row>
    <row r="4584" spans="1:13" x14ac:dyDescent="0.2">
      <c r="A4584">
        <v>26244</v>
      </c>
      <c r="B4584" s="86">
        <v>40393</v>
      </c>
      <c r="C4584" t="s">
        <v>1659</v>
      </c>
      <c r="D4584">
        <v>16</v>
      </c>
      <c r="E4584">
        <v>131.72</v>
      </c>
      <c r="F4584" t="s">
        <v>1660</v>
      </c>
      <c r="G4584">
        <v>3.62</v>
      </c>
      <c r="H4584" t="s">
        <v>1661</v>
      </c>
      <c r="I4584" t="s">
        <v>1676</v>
      </c>
      <c r="J4584" t="s">
        <v>1663</v>
      </c>
      <c r="K4584" t="s">
        <v>1677</v>
      </c>
      <c r="L4584" t="s">
        <v>1680</v>
      </c>
      <c r="M4584" s="86">
        <v>40395</v>
      </c>
    </row>
    <row r="4585" spans="1:13" x14ac:dyDescent="0.2">
      <c r="A4585">
        <v>738</v>
      </c>
      <c r="B4585" s="86">
        <v>40238</v>
      </c>
      <c r="C4585" t="s">
        <v>1666</v>
      </c>
      <c r="D4585">
        <v>7</v>
      </c>
      <c r="E4585">
        <v>560.51</v>
      </c>
      <c r="F4585" t="s">
        <v>1660</v>
      </c>
      <c r="G4585">
        <v>4.5</v>
      </c>
      <c r="H4585" t="s">
        <v>1683</v>
      </c>
      <c r="I4585" t="s">
        <v>1667</v>
      </c>
      <c r="J4585" t="s">
        <v>1668</v>
      </c>
      <c r="K4585" t="s">
        <v>1702</v>
      </c>
      <c r="L4585" t="s">
        <v>1658</v>
      </c>
      <c r="M4585" s="86">
        <v>40240</v>
      </c>
    </row>
    <row r="4586" spans="1:13" x14ac:dyDescent="0.2">
      <c r="A4586">
        <v>27461</v>
      </c>
      <c r="B4586" s="86">
        <v>40235</v>
      </c>
      <c r="C4586" t="s">
        <v>1671</v>
      </c>
      <c r="D4586">
        <v>26</v>
      </c>
      <c r="E4586">
        <v>1096.17</v>
      </c>
      <c r="F4586" t="s">
        <v>1660</v>
      </c>
      <c r="G4586">
        <v>19.989999999999998</v>
      </c>
      <c r="H4586" t="s">
        <v>1661</v>
      </c>
      <c r="I4586" t="s">
        <v>1667</v>
      </c>
      <c r="J4586" t="s">
        <v>1668</v>
      </c>
      <c r="K4586" t="s">
        <v>1679</v>
      </c>
      <c r="L4586" t="s">
        <v>1658</v>
      </c>
      <c r="M4586" s="86">
        <v>40235</v>
      </c>
    </row>
    <row r="4587" spans="1:13" x14ac:dyDescent="0.2">
      <c r="A4587">
        <v>53281</v>
      </c>
      <c r="B4587" s="86">
        <v>39905</v>
      </c>
      <c r="C4587" t="s">
        <v>1671</v>
      </c>
      <c r="D4587">
        <v>40</v>
      </c>
      <c r="E4587">
        <v>14075.99</v>
      </c>
      <c r="F4587" t="s">
        <v>1672</v>
      </c>
      <c r="G4587">
        <v>58.92</v>
      </c>
      <c r="H4587" t="s">
        <v>1661</v>
      </c>
      <c r="I4587" t="s">
        <v>1667</v>
      </c>
      <c r="J4587" t="s">
        <v>1656</v>
      </c>
      <c r="K4587" t="s">
        <v>1673</v>
      </c>
      <c r="L4587" t="s">
        <v>1674</v>
      </c>
      <c r="M4587" s="86">
        <v>39907</v>
      </c>
    </row>
    <row r="4588" spans="1:13" x14ac:dyDescent="0.2">
      <c r="A4588">
        <v>22627</v>
      </c>
      <c r="B4588" s="86">
        <v>40271</v>
      </c>
      <c r="C4588" t="s">
        <v>1652</v>
      </c>
      <c r="D4588">
        <v>33</v>
      </c>
      <c r="E4588">
        <v>1934.6</v>
      </c>
      <c r="F4588" t="s">
        <v>1660</v>
      </c>
      <c r="G4588">
        <v>14.48</v>
      </c>
      <c r="H4588" t="s">
        <v>1692</v>
      </c>
      <c r="I4588" t="s">
        <v>1662</v>
      </c>
      <c r="J4588" t="s">
        <v>1656</v>
      </c>
      <c r="K4588" t="s">
        <v>1657</v>
      </c>
      <c r="L4588" t="s">
        <v>1658</v>
      </c>
      <c r="M4588" s="86">
        <v>40276</v>
      </c>
    </row>
    <row r="4589" spans="1:13" x14ac:dyDescent="0.2">
      <c r="A4589">
        <v>11236</v>
      </c>
      <c r="B4589" s="86">
        <v>40481</v>
      </c>
      <c r="C4589" t="s">
        <v>1659</v>
      </c>
      <c r="D4589">
        <v>15</v>
      </c>
      <c r="E4589">
        <v>44.32</v>
      </c>
      <c r="F4589" t="s">
        <v>1660</v>
      </c>
      <c r="G4589">
        <v>4.28</v>
      </c>
      <c r="H4589" t="s">
        <v>1681</v>
      </c>
      <c r="I4589" t="s">
        <v>1662</v>
      </c>
      <c r="J4589" t="s">
        <v>1668</v>
      </c>
      <c r="K4589" t="s">
        <v>1669</v>
      </c>
      <c r="L4589" t="s">
        <v>1670</v>
      </c>
      <c r="M4589" s="86">
        <v>40481</v>
      </c>
    </row>
    <row r="4590" spans="1:13" x14ac:dyDescent="0.2">
      <c r="A4590">
        <v>4487</v>
      </c>
      <c r="B4590" s="86">
        <v>40231</v>
      </c>
      <c r="C4590" t="s">
        <v>1675</v>
      </c>
      <c r="D4590">
        <v>50</v>
      </c>
      <c r="E4590">
        <v>325.24</v>
      </c>
      <c r="F4590" t="s">
        <v>1660</v>
      </c>
      <c r="G4590">
        <v>5.27</v>
      </c>
      <c r="H4590" t="s">
        <v>1692</v>
      </c>
      <c r="I4590" t="s">
        <v>1662</v>
      </c>
      <c r="J4590" t="s">
        <v>1668</v>
      </c>
      <c r="K4590" t="s">
        <v>1682</v>
      </c>
      <c r="L4590" t="s">
        <v>1658</v>
      </c>
      <c r="M4590" s="86">
        <v>40232</v>
      </c>
    </row>
    <row r="4591" spans="1:13" x14ac:dyDescent="0.2">
      <c r="A4591">
        <v>55361</v>
      </c>
      <c r="B4591" s="86">
        <v>40625</v>
      </c>
      <c r="C4591" t="s">
        <v>1666</v>
      </c>
      <c r="D4591">
        <v>31</v>
      </c>
      <c r="E4591">
        <v>293.52</v>
      </c>
      <c r="F4591" t="s">
        <v>1660</v>
      </c>
      <c r="G4591">
        <v>7.28</v>
      </c>
      <c r="H4591" t="s">
        <v>1683</v>
      </c>
      <c r="I4591" t="s">
        <v>1662</v>
      </c>
      <c r="J4591" t="s">
        <v>1668</v>
      </c>
      <c r="K4591" t="s">
        <v>1694</v>
      </c>
      <c r="L4591" t="s">
        <v>1658</v>
      </c>
      <c r="M4591" s="86">
        <v>40626</v>
      </c>
    </row>
    <row r="4592" spans="1:13" x14ac:dyDescent="0.2">
      <c r="A4592">
        <v>24033</v>
      </c>
      <c r="B4592" s="86">
        <v>40545</v>
      </c>
      <c r="C4592" t="s">
        <v>1659</v>
      </c>
      <c r="D4592">
        <v>50</v>
      </c>
      <c r="E4592">
        <v>1227.18</v>
      </c>
      <c r="F4592" t="s">
        <v>1672</v>
      </c>
      <c r="G4592">
        <v>15.68</v>
      </c>
      <c r="H4592" t="s">
        <v>1690</v>
      </c>
      <c r="I4592" t="s">
        <v>1655</v>
      </c>
      <c r="J4592" t="s">
        <v>1656</v>
      </c>
      <c r="K4592" t="s">
        <v>1657</v>
      </c>
      <c r="L4592" t="s">
        <v>1674</v>
      </c>
      <c r="M4592" s="86">
        <v>40547</v>
      </c>
    </row>
    <row r="4593" spans="1:13" x14ac:dyDescent="0.2">
      <c r="A4593">
        <v>27266</v>
      </c>
      <c r="B4593" s="86">
        <v>40794</v>
      </c>
      <c r="C4593" t="s">
        <v>1671</v>
      </c>
      <c r="D4593">
        <v>9</v>
      </c>
      <c r="E4593">
        <v>1031.06</v>
      </c>
      <c r="F4593" t="s">
        <v>1660</v>
      </c>
      <c r="G4593">
        <v>1.99</v>
      </c>
      <c r="H4593" t="s">
        <v>1692</v>
      </c>
      <c r="I4593" t="s">
        <v>1667</v>
      </c>
      <c r="J4593" t="s">
        <v>1663</v>
      </c>
      <c r="K4593" t="s">
        <v>1677</v>
      </c>
      <c r="L4593" t="s">
        <v>1680</v>
      </c>
      <c r="M4593" s="86">
        <v>40797</v>
      </c>
    </row>
    <row r="4594" spans="1:13" x14ac:dyDescent="0.2">
      <c r="A4594">
        <v>48195</v>
      </c>
      <c r="B4594" s="86">
        <v>40509</v>
      </c>
      <c r="C4594" t="s">
        <v>1666</v>
      </c>
      <c r="D4594">
        <v>35</v>
      </c>
      <c r="E4594">
        <v>1018.402</v>
      </c>
      <c r="F4594" t="s">
        <v>1660</v>
      </c>
      <c r="G4594">
        <v>5.99</v>
      </c>
      <c r="H4594" t="s">
        <v>1661</v>
      </c>
      <c r="I4594" t="s">
        <v>1667</v>
      </c>
      <c r="J4594" t="s">
        <v>1663</v>
      </c>
      <c r="K4594" t="s">
        <v>1664</v>
      </c>
      <c r="L4594" t="s">
        <v>1670</v>
      </c>
      <c r="M4594" s="86">
        <v>40509</v>
      </c>
    </row>
    <row r="4595" spans="1:13" x14ac:dyDescent="0.2">
      <c r="A4595">
        <v>2756</v>
      </c>
      <c r="B4595" s="86">
        <v>39920</v>
      </c>
      <c r="C4595" t="s">
        <v>1671</v>
      </c>
      <c r="D4595">
        <v>25</v>
      </c>
      <c r="E4595">
        <v>1344.88</v>
      </c>
      <c r="F4595" t="s">
        <v>1660</v>
      </c>
      <c r="G4595">
        <v>4</v>
      </c>
      <c r="H4595" t="s">
        <v>1681</v>
      </c>
      <c r="I4595" t="s">
        <v>1662</v>
      </c>
      <c r="J4595" t="s">
        <v>1663</v>
      </c>
      <c r="K4595" t="s">
        <v>1677</v>
      </c>
      <c r="L4595" t="s">
        <v>1658</v>
      </c>
      <c r="M4595" s="86">
        <v>39921</v>
      </c>
    </row>
    <row r="4596" spans="1:13" x14ac:dyDescent="0.2">
      <c r="A4596">
        <v>18182</v>
      </c>
      <c r="B4596" s="86">
        <v>40643</v>
      </c>
      <c r="C4596" t="s">
        <v>1675</v>
      </c>
      <c r="D4596">
        <v>12</v>
      </c>
      <c r="E4596">
        <v>396.69</v>
      </c>
      <c r="F4596" t="s">
        <v>1653</v>
      </c>
      <c r="G4596">
        <v>8.74</v>
      </c>
      <c r="H4596" t="s">
        <v>1661</v>
      </c>
      <c r="I4596" t="s">
        <v>1667</v>
      </c>
      <c r="J4596" t="s">
        <v>1668</v>
      </c>
      <c r="K4596" t="s">
        <v>1694</v>
      </c>
      <c r="L4596" t="s">
        <v>1658</v>
      </c>
      <c r="M4596" s="86">
        <v>40645</v>
      </c>
    </row>
    <row r="4597" spans="1:13" x14ac:dyDescent="0.2">
      <c r="A4597">
        <v>45860</v>
      </c>
      <c r="B4597" s="86">
        <v>41133</v>
      </c>
      <c r="C4597" t="s">
        <v>1652</v>
      </c>
      <c r="D4597">
        <v>12</v>
      </c>
      <c r="E4597">
        <v>69.97</v>
      </c>
      <c r="F4597" t="s">
        <v>1660</v>
      </c>
      <c r="G4597">
        <v>0.95</v>
      </c>
      <c r="H4597" t="s">
        <v>1690</v>
      </c>
      <c r="I4597" t="s">
        <v>1655</v>
      </c>
      <c r="J4597" t="s">
        <v>1668</v>
      </c>
      <c r="K4597" t="s">
        <v>1679</v>
      </c>
      <c r="L4597" t="s">
        <v>1670</v>
      </c>
      <c r="M4597" s="86">
        <v>41133</v>
      </c>
    </row>
    <row r="4598" spans="1:13" x14ac:dyDescent="0.2">
      <c r="A4598">
        <v>18528</v>
      </c>
      <c r="B4598" s="86">
        <v>40663</v>
      </c>
      <c r="C4598" t="s">
        <v>1671</v>
      </c>
      <c r="D4598">
        <v>33</v>
      </c>
      <c r="E4598">
        <v>340.97</v>
      </c>
      <c r="F4598" t="s">
        <v>1660</v>
      </c>
      <c r="G4598">
        <v>3.99</v>
      </c>
      <c r="H4598" t="s">
        <v>1661</v>
      </c>
      <c r="I4598" t="s">
        <v>1667</v>
      </c>
      <c r="J4598" t="s">
        <v>1668</v>
      </c>
      <c r="K4598" t="s">
        <v>1702</v>
      </c>
      <c r="L4598" t="s">
        <v>1658</v>
      </c>
      <c r="M4598" s="86">
        <v>40664</v>
      </c>
    </row>
    <row r="4599" spans="1:13" x14ac:dyDescent="0.2">
      <c r="A4599">
        <v>30341</v>
      </c>
      <c r="B4599" s="86">
        <v>39844</v>
      </c>
      <c r="C4599" t="s">
        <v>1652</v>
      </c>
      <c r="D4599">
        <v>30</v>
      </c>
      <c r="E4599">
        <v>150.19999999999999</v>
      </c>
      <c r="F4599" t="s">
        <v>1660</v>
      </c>
      <c r="G4599">
        <v>0.8</v>
      </c>
      <c r="H4599" t="s">
        <v>1654</v>
      </c>
      <c r="I4599" t="s">
        <v>1676</v>
      </c>
      <c r="J4599" t="s">
        <v>1668</v>
      </c>
      <c r="K4599" t="s">
        <v>1679</v>
      </c>
      <c r="L4599" t="s">
        <v>1670</v>
      </c>
      <c r="M4599" s="86">
        <v>39851</v>
      </c>
    </row>
    <row r="4600" spans="1:13" x14ac:dyDescent="0.2">
      <c r="A4600">
        <v>58371</v>
      </c>
      <c r="B4600" s="86">
        <v>40309</v>
      </c>
      <c r="C4600" t="s">
        <v>1675</v>
      </c>
      <c r="D4600">
        <v>48</v>
      </c>
      <c r="E4600">
        <v>1661.8</v>
      </c>
      <c r="F4600" t="s">
        <v>1660</v>
      </c>
      <c r="G4600">
        <v>13.89</v>
      </c>
      <c r="H4600" t="s">
        <v>1654</v>
      </c>
      <c r="I4600" t="s">
        <v>1655</v>
      </c>
      <c r="J4600" t="s">
        <v>1668</v>
      </c>
      <c r="K4600" t="s">
        <v>1669</v>
      </c>
      <c r="L4600" t="s">
        <v>1670</v>
      </c>
      <c r="M4600" s="86">
        <v>40311</v>
      </c>
    </row>
    <row r="4601" spans="1:13" x14ac:dyDescent="0.2">
      <c r="A4601">
        <v>4389</v>
      </c>
      <c r="B4601" s="86">
        <v>39937</v>
      </c>
      <c r="C4601" t="s">
        <v>1675</v>
      </c>
      <c r="D4601">
        <v>49</v>
      </c>
      <c r="E4601">
        <v>7987.43</v>
      </c>
      <c r="F4601" t="s">
        <v>1672</v>
      </c>
      <c r="G4601">
        <v>30</v>
      </c>
      <c r="H4601" t="s">
        <v>1685</v>
      </c>
      <c r="I4601" t="s">
        <v>1667</v>
      </c>
      <c r="J4601" t="s">
        <v>1656</v>
      </c>
      <c r="K4601" t="s">
        <v>1673</v>
      </c>
      <c r="L4601" t="s">
        <v>1674</v>
      </c>
      <c r="M4601" s="86">
        <v>39938</v>
      </c>
    </row>
    <row r="4602" spans="1:13" x14ac:dyDescent="0.2">
      <c r="A4602">
        <v>39265</v>
      </c>
      <c r="B4602" s="86">
        <v>40305</v>
      </c>
      <c r="C4602" t="s">
        <v>1671</v>
      </c>
      <c r="D4602">
        <v>47</v>
      </c>
      <c r="E4602">
        <v>198.08</v>
      </c>
      <c r="F4602" t="s">
        <v>1660</v>
      </c>
      <c r="G4602">
        <v>0.94</v>
      </c>
      <c r="H4602" t="s">
        <v>1661</v>
      </c>
      <c r="I4602" t="s">
        <v>1667</v>
      </c>
      <c r="J4602" t="s">
        <v>1668</v>
      </c>
      <c r="K4602" t="s">
        <v>1669</v>
      </c>
      <c r="L4602" t="s">
        <v>1670</v>
      </c>
      <c r="M4602" s="86">
        <v>40306</v>
      </c>
    </row>
    <row r="4603" spans="1:13" x14ac:dyDescent="0.2">
      <c r="A4603">
        <v>37696</v>
      </c>
      <c r="B4603" s="86">
        <v>40003</v>
      </c>
      <c r="C4603" t="s">
        <v>1666</v>
      </c>
      <c r="D4603">
        <v>41</v>
      </c>
      <c r="E4603">
        <v>173.27</v>
      </c>
      <c r="F4603" t="s">
        <v>1660</v>
      </c>
      <c r="G4603">
        <v>1.3</v>
      </c>
      <c r="H4603" t="s">
        <v>1690</v>
      </c>
      <c r="I4603" t="s">
        <v>1667</v>
      </c>
      <c r="J4603" t="s">
        <v>1668</v>
      </c>
      <c r="K4603" t="s">
        <v>1679</v>
      </c>
      <c r="L4603" t="s">
        <v>1670</v>
      </c>
      <c r="M4603" s="86">
        <v>40003</v>
      </c>
    </row>
    <row r="4604" spans="1:13" x14ac:dyDescent="0.2">
      <c r="A4604">
        <v>14662</v>
      </c>
      <c r="B4604" s="86">
        <v>40863</v>
      </c>
      <c r="C4604" t="s">
        <v>1659</v>
      </c>
      <c r="D4604">
        <v>48</v>
      </c>
      <c r="E4604">
        <v>5139.8819999999996</v>
      </c>
      <c r="F4604" t="s">
        <v>1660</v>
      </c>
      <c r="G4604">
        <v>8.99</v>
      </c>
      <c r="H4604" t="s">
        <v>1692</v>
      </c>
      <c r="I4604" t="s">
        <v>1667</v>
      </c>
      <c r="J4604" t="s">
        <v>1663</v>
      </c>
      <c r="K4604" t="s">
        <v>1664</v>
      </c>
      <c r="L4604" t="s">
        <v>1658</v>
      </c>
      <c r="M4604" s="86">
        <v>40864</v>
      </c>
    </row>
    <row r="4605" spans="1:13" x14ac:dyDescent="0.2">
      <c r="A4605">
        <v>22149</v>
      </c>
      <c r="B4605" s="86">
        <v>40809</v>
      </c>
      <c r="C4605" t="s">
        <v>1652</v>
      </c>
      <c r="D4605">
        <v>17</v>
      </c>
      <c r="E4605">
        <v>48.24</v>
      </c>
      <c r="F4605" t="s">
        <v>1660</v>
      </c>
      <c r="G4605">
        <v>1.01</v>
      </c>
      <c r="H4605" t="s">
        <v>1692</v>
      </c>
      <c r="I4605" t="s">
        <v>1662</v>
      </c>
      <c r="J4605" t="s">
        <v>1668</v>
      </c>
      <c r="K4605" t="s">
        <v>1669</v>
      </c>
      <c r="L4605" t="s">
        <v>1670</v>
      </c>
      <c r="M4605" s="86">
        <v>40814</v>
      </c>
    </row>
    <row r="4606" spans="1:13" x14ac:dyDescent="0.2">
      <c r="A4606">
        <v>3297</v>
      </c>
      <c r="B4606" s="86">
        <v>41215</v>
      </c>
      <c r="C4606" t="s">
        <v>1659</v>
      </c>
      <c r="D4606">
        <v>40</v>
      </c>
      <c r="E4606">
        <v>158.69999999999999</v>
      </c>
      <c r="F4606" t="s">
        <v>1660</v>
      </c>
      <c r="G4606">
        <v>7.5</v>
      </c>
      <c r="H4606" t="s">
        <v>1685</v>
      </c>
      <c r="I4606" t="s">
        <v>1655</v>
      </c>
      <c r="J4606" t="s">
        <v>1668</v>
      </c>
      <c r="K4606" t="s">
        <v>1697</v>
      </c>
      <c r="L4606" t="s">
        <v>1658</v>
      </c>
      <c r="M4606" s="86">
        <v>41216</v>
      </c>
    </row>
    <row r="4607" spans="1:13" x14ac:dyDescent="0.2">
      <c r="A4607">
        <v>45987</v>
      </c>
      <c r="B4607" s="86">
        <v>39884</v>
      </c>
      <c r="C4607" t="s">
        <v>1666</v>
      </c>
      <c r="D4607">
        <v>31</v>
      </c>
      <c r="E4607">
        <v>131.43</v>
      </c>
      <c r="F4607" t="s">
        <v>1660</v>
      </c>
      <c r="G4607">
        <v>1.3</v>
      </c>
      <c r="H4607" t="s">
        <v>1661</v>
      </c>
      <c r="I4607" t="s">
        <v>1662</v>
      </c>
      <c r="J4607" t="s">
        <v>1668</v>
      </c>
      <c r="K4607" t="s">
        <v>1679</v>
      </c>
      <c r="L4607" t="s">
        <v>1670</v>
      </c>
      <c r="M4607" s="86">
        <v>39886</v>
      </c>
    </row>
    <row r="4608" spans="1:13" x14ac:dyDescent="0.2">
      <c r="A4608">
        <v>39812</v>
      </c>
      <c r="B4608" s="86">
        <v>39984</v>
      </c>
      <c r="C4608" t="s">
        <v>1666</v>
      </c>
      <c r="D4608">
        <v>40</v>
      </c>
      <c r="E4608">
        <v>323.63</v>
      </c>
      <c r="F4608" t="s">
        <v>1660</v>
      </c>
      <c r="G4608">
        <v>8.94</v>
      </c>
      <c r="H4608" t="s">
        <v>1654</v>
      </c>
      <c r="I4608" t="s">
        <v>1676</v>
      </c>
      <c r="J4608" t="s">
        <v>1668</v>
      </c>
      <c r="K4608" t="s">
        <v>1682</v>
      </c>
      <c r="L4608" t="s">
        <v>1658</v>
      </c>
      <c r="M4608" s="86">
        <v>39986</v>
      </c>
    </row>
    <row r="4609" spans="1:13" x14ac:dyDescent="0.2">
      <c r="A4609">
        <v>42467</v>
      </c>
      <c r="B4609" s="86">
        <v>40465</v>
      </c>
      <c r="C4609" t="s">
        <v>1659</v>
      </c>
      <c r="D4609">
        <v>12</v>
      </c>
      <c r="E4609">
        <v>1928.327</v>
      </c>
      <c r="F4609" t="s">
        <v>1660</v>
      </c>
      <c r="G4609">
        <v>8.99</v>
      </c>
      <c r="H4609" t="s">
        <v>1654</v>
      </c>
      <c r="I4609" t="s">
        <v>1676</v>
      </c>
      <c r="J4609" t="s">
        <v>1663</v>
      </c>
      <c r="K4609" t="s">
        <v>1664</v>
      </c>
      <c r="L4609" t="s">
        <v>1658</v>
      </c>
      <c r="M4609" s="86">
        <v>40467</v>
      </c>
    </row>
    <row r="4610" spans="1:13" x14ac:dyDescent="0.2">
      <c r="A4610">
        <v>44390</v>
      </c>
      <c r="B4610" s="86">
        <v>40515</v>
      </c>
      <c r="C4610" t="s">
        <v>1666</v>
      </c>
      <c r="D4610">
        <v>32</v>
      </c>
      <c r="E4610">
        <v>3234.1</v>
      </c>
      <c r="F4610" t="s">
        <v>1660</v>
      </c>
      <c r="G4610">
        <v>8.99</v>
      </c>
      <c r="H4610" t="s">
        <v>1661</v>
      </c>
      <c r="I4610" t="s">
        <v>1676</v>
      </c>
      <c r="J4610" t="s">
        <v>1656</v>
      </c>
      <c r="K4610" t="s">
        <v>1657</v>
      </c>
      <c r="L4610" t="s">
        <v>1680</v>
      </c>
      <c r="M4610" s="86">
        <v>40517</v>
      </c>
    </row>
    <row r="4611" spans="1:13" x14ac:dyDescent="0.2">
      <c r="A4611">
        <v>10499</v>
      </c>
      <c r="B4611" s="86">
        <v>40498</v>
      </c>
      <c r="C4611" t="s">
        <v>1666</v>
      </c>
      <c r="D4611">
        <v>29</v>
      </c>
      <c r="E4611">
        <v>6250.9359999999997</v>
      </c>
      <c r="F4611" t="s">
        <v>1672</v>
      </c>
      <c r="G4611">
        <v>62.74</v>
      </c>
      <c r="H4611" t="s">
        <v>1678</v>
      </c>
      <c r="I4611" t="s">
        <v>1667</v>
      </c>
      <c r="J4611" t="s">
        <v>1656</v>
      </c>
      <c r="K4611" t="s">
        <v>1691</v>
      </c>
      <c r="L4611" t="s">
        <v>1698</v>
      </c>
      <c r="M4611" s="86">
        <v>40499</v>
      </c>
    </row>
    <row r="4612" spans="1:13" x14ac:dyDescent="0.2">
      <c r="A4612">
        <v>18754</v>
      </c>
      <c r="B4612" s="86">
        <v>40081</v>
      </c>
      <c r="C4612" t="s">
        <v>1666</v>
      </c>
      <c r="D4612">
        <v>32</v>
      </c>
      <c r="E4612">
        <v>1725.0325</v>
      </c>
      <c r="F4612" t="s">
        <v>1660</v>
      </c>
      <c r="G4612">
        <v>8.99</v>
      </c>
      <c r="H4612" t="s">
        <v>1692</v>
      </c>
      <c r="I4612" t="s">
        <v>1662</v>
      </c>
      <c r="J4612" t="s">
        <v>1663</v>
      </c>
      <c r="K4612" t="s">
        <v>1664</v>
      </c>
      <c r="L4612" t="s">
        <v>1658</v>
      </c>
      <c r="M4612" s="86">
        <v>40082</v>
      </c>
    </row>
    <row r="4613" spans="1:13" x14ac:dyDescent="0.2">
      <c r="A4613">
        <v>14434</v>
      </c>
      <c r="B4613" s="86">
        <v>40589</v>
      </c>
      <c r="C4613" t="s">
        <v>1666</v>
      </c>
      <c r="D4613">
        <v>39</v>
      </c>
      <c r="E4613">
        <v>4733.88</v>
      </c>
      <c r="F4613" t="s">
        <v>1672</v>
      </c>
      <c r="G4613">
        <v>56.14</v>
      </c>
      <c r="H4613" t="s">
        <v>1681</v>
      </c>
      <c r="I4613" t="s">
        <v>1667</v>
      </c>
      <c r="J4613" t="s">
        <v>1663</v>
      </c>
      <c r="K4613" t="s">
        <v>1695</v>
      </c>
      <c r="L4613" t="s">
        <v>1698</v>
      </c>
      <c r="M4613" s="86">
        <v>40591</v>
      </c>
    </row>
    <row r="4614" spans="1:13" x14ac:dyDescent="0.2">
      <c r="A4614">
        <v>48167</v>
      </c>
      <c r="B4614" s="86">
        <v>40062</v>
      </c>
      <c r="C4614" t="s">
        <v>1671</v>
      </c>
      <c r="D4614">
        <v>43</v>
      </c>
      <c r="E4614">
        <v>5041.46</v>
      </c>
      <c r="F4614" t="s">
        <v>1672</v>
      </c>
      <c r="G4614">
        <v>70.2</v>
      </c>
      <c r="H4614" t="s">
        <v>1690</v>
      </c>
      <c r="I4614" t="s">
        <v>1667</v>
      </c>
      <c r="J4614" t="s">
        <v>1656</v>
      </c>
      <c r="K4614" t="s">
        <v>1673</v>
      </c>
      <c r="L4614" t="s">
        <v>1674</v>
      </c>
      <c r="M4614" s="86">
        <v>40065</v>
      </c>
    </row>
    <row r="4615" spans="1:13" x14ac:dyDescent="0.2">
      <c r="A4615">
        <v>1382</v>
      </c>
      <c r="B4615" s="86">
        <v>40406</v>
      </c>
      <c r="C4615" t="s">
        <v>1652</v>
      </c>
      <c r="D4615">
        <v>39</v>
      </c>
      <c r="E4615">
        <v>158.46</v>
      </c>
      <c r="F4615" t="s">
        <v>1660</v>
      </c>
      <c r="G4615">
        <v>5.26</v>
      </c>
      <c r="H4615" t="s">
        <v>1703</v>
      </c>
      <c r="I4615" t="s">
        <v>1676</v>
      </c>
      <c r="J4615" t="s">
        <v>1668</v>
      </c>
      <c r="K4615" t="s">
        <v>1682</v>
      </c>
      <c r="L4615" t="s">
        <v>1658</v>
      </c>
      <c r="M4615" s="86">
        <v>40413</v>
      </c>
    </row>
    <row r="4616" spans="1:13" x14ac:dyDescent="0.2">
      <c r="A4616">
        <v>3973</v>
      </c>
      <c r="B4616" s="86">
        <v>40991</v>
      </c>
      <c r="C4616" t="s">
        <v>1666</v>
      </c>
      <c r="D4616">
        <v>21</v>
      </c>
      <c r="E4616">
        <v>316.35000000000002</v>
      </c>
      <c r="F4616" t="s">
        <v>1660</v>
      </c>
      <c r="G4616">
        <v>3.73</v>
      </c>
      <c r="H4616" t="s">
        <v>1661</v>
      </c>
      <c r="I4616" t="s">
        <v>1667</v>
      </c>
      <c r="J4616" t="s">
        <v>1656</v>
      </c>
      <c r="K4616" t="s">
        <v>1657</v>
      </c>
      <c r="L4616" t="s">
        <v>1680</v>
      </c>
      <c r="M4616" s="86">
        <v>40993</v>
      </c>
    </row>
    <row r="4617" spans="1:13" x14ac:dyDescent="0.2">
      <c r="A4617">
        <v>23558</v>
      </c>
      <c r="B4617" s="86">
        <v>40764</v>
      </c>
      <c r="C4617" t="s">
        <v>1652</v>
      </c>
      <c r="D4617">
        <v>4</v>
      </c>
      <c r="E4617">
        <v>25.82</v>
      </c>
      <c r="F4617" t="s">
        <v>1660</v>
      </c>
      <c r="G4617">
        <v>4.72</v>
      </c>
      <c r="H4617" t="s">
        <v>1661</v>
      </c>
      <c r="I4617" t="s">
        <v>1676</v>
      </c>
      <c r="J4617" t="s">
        <v>1668</v>
      </c>
      <c r="K4617" t="s">
        <v>1679</v>
      </c>
      <c r="L4617" t="s">
        <v>1658</v>
      </c>
      <c r="M4617" s="86">
        <v>40766</v>
      </c>
    </row>
    <row r="4618" spans="1:13" x14ac:dyDescent="0.2">
      <c r="A4618">
        <v>10979</v>
      </c>
      <c r="B4618" s="86">
        <v>40820</v>
      </c>
      <c r="C4618" t="s">
        <v>1675</v>
      </c>
      <c r="D4618">
        <v>7</v>
      </c>
      <c r="E4618">
        <v>144.94999999999999</v>
      </c>
      <c r="F4618" t="s">
        <v>1653</v>
      </c>
      <c r="G4618">
        <v>5.86</v>
      </c>
      <c r="H4618" t="s">
        <v>1688</v>
      </c>
      <c r="I4618" t="s">
        <v>1662</v>
      </c>
      <c r="J4618" t="s">
        <v>1668</v>
      </c>
      <c r="K4618" t="s">
        <v>1679</v>
      </c>
      <c r="L4618" t="s">
        <v>1658</v>
      </c>
      <c r="M4618" s="86">
        <v>40822</v>
      </c>
    </row>
    <row r="4619" spans="1:13" x14ac:dyDescent="0.2">
      <c r="A4619">
        <v>33958</v>
      </c>
      <c r="B4619" s="86">
        <v>40576</v>
      </c>
      <c r="C4619" t="s">
        <v>1671</v>
      </c>
      <c r="D4619">
        <v>27</v>
      </c>
      <c r="E4619">
        <v>462.36599999999999</v>
      </c>
      <c r="F4619" t="s">
        <v>1660</v>
      </c>
      <c r="G4619">
        <v>3.3</v>
      </c>
      <c r="H4619" t="s">
        <v>1692</v>
      </c>
      <c r="I4619" t="s">
        <v>1662</v>
      </c>
      <c r="J4619" t="s">
        <v>1663</v>
      </c>
      <c r="K4619" t="s">
        <v>1664</v>
      </c>
      <c r="L4619" t="s">
        <v>1680</v>
      </c>
      <c r="M4619" s="86">
        <v>40578</v>
      </c>
    </row>
    <row r="4620" spans="1:13" x14ac:dyDescent="0.2">
      <c r="A4620">
        <v>20066</v>
      </c>
      <c r="B4620" s="86">
        <v>41154</v>
      </c>
      <c r="C4620" t="s">
        <v>1671</v>
      </c>
      <c r="D4620">
        <v>3</v>
      </c>
      <c r="E4620">
        <v>40.79</v>
      </c>
      <c r="F4620" t="s">
        <v>1660</v>
      </c>
      <c r="G4620">
        <v>5.72</v>
      </c>
      <c r="H4620" t="s">
        <v>1681</v>
      </c>
      <c r="I4620" t="s">
        <v>1676</v>
      </c>
      <c r="J4620" t="s">
        <v>1668</v>
      </c>
      <c r="K4620" t="s">
        <v>1696</v>
      </c>
      <c r="L4620" t="s">
        <v>1658</v>
      </c>
      <c r="M4620" s="86">
        <v>41155</v>
      </c>
    </row>
    <row r="4621" spans="1:13" x14ac:dyDescent="0.2">
      <c r="A4621">
        <v>44935</v>
      </c>
      <c r="B4621" s="86">
        <v>40499</v>
      </c>
      <c r="C4621" t="s">
        <v>1659</v>
      </c>
      <c r="D4621">
        <v>37</v>
      </c>
      <c r="E4621">
        <v>99.65</v>
      </c>
      <c r="F4621" t="s">
        <v>1660</v>
      </c>
      <c r="G4621">
        <v>0.8</v>
      </c>
      <c r="H4621" t="s">
        <v>1690</v>
      </c>
      <c r="I4621" t="s">
        <v>1655</v>
      </c>
      <c r="J4621" t="s">
        <v>1668</v>
      </c>
      <c r="K4621" t="s">
        <v>1700</v>
      </c>
      <c r="L4621" t="s">
        <v>1670</v>
      </c>
      <c r="M4621" s="86">
        <v>40502</v>
      </c>
    </row>
    <row r="4622" spans="1:13" x14ac:dyDescent="0.2">
      <c r="A4622">
        <v>47457</v>
      </c>
      <c r="B4622" s="86">
        <v>39967</v>
      </c>
      <c r="C4622" t="s">
        <v>1652</v>
      </c>
      <c r="D4622">
        <v>50</v>
      </c>
      <c r="E4622">
        <v>8230.77</v>
      </c>
      <c r="F4622" t="s">
        <v>1660</v>
      </c>
      <c r="G4622">
        <v>19.989999999999998</v>
      </c>
      <c r="H4622" t="s">
        <v>1654</v>
      </c>
      <c r="I4622" t="s">
        <v>1667</v>
      </c>
      <c r="J4622" t="s">
        <v>1668</v>
      </c>
      <c r="K4622" t="s">
        <v>1694</v>
      </c>
      <c r="L4622" t="s">
        <v>1658</v>
      </c>
      <c r="M4622" s="86">
        <v>39972</v>
      </c>
    </row>
    <row r="4623" spans="1:13" x14ac:dyDescent="0.2">
      <c r="A4623">
        <v>38118</v>
      </c>
      <c r="B4623" s="86">
        <v>40651</v>
      </c>
      <c r="C4623" t="s">
        <v>1666</v>
      </c>
      <c r="D4623">
        <v>7</v>
      </c>
      <c r="E4623">
        <v>138.91</v>
      </c>
      <c r="F4623" t="s">
        <v>1660</v>
      </c>
      <c r="G4623">
        <v>4</v>
      </c>
      <c r="H4623" t="s">
        <v>1688</v>
      </c>
      <c r="I4623" t="s">
        <v>1662</v>
      </c>
      <c r="J4623" t="s">
        <v>1663</v>
      </c>
      <c r="K4623" t="s">
        <v>1677</v>
      </c>
      <c r="L4623" t="s">
        <v>1658</v>
      </c>
      <c r="M4623" s="86">
        <v>40653</v>
      </c>
    </row>
    <row r="4624" spans="1:13" x14ac:dyDescent="0.2">
      <c r="A4624">
        <v>34691</v>
      </c>
      <c r="B4624" s="86">
        <v>39827</v>
      </c>
      <c r="C4624" t="s">
        <v>1671</v>
      </c>
      <c r="D4624">
        <v>27</v>
      </c>
      <c r="E4624">
        <v>217.68</v>
      </c>
      <c r="F4624" t="s">
        <v>1660</v>
      </c>
      <c r="G4624">
        <v>9.23</v>
      </c>
      <c r="H4624" t="s">
        <v>1661</v>
      </c>
      <c r="I4624" t="s">
        <v>1662</v>
      </c>
      <c r="J4624" t="s">
        <v>1668</v>
      </c>
      <c r="K4624" t="s">
        <v>1702</v>
      </c>
      <c r="L4624" t="s">
        <v>1658</v>
      </c>
      <c r="M4624" s="86">
        <v>39829</v>
      </c>
    </row>
    <row r="4625" spans="1:13" x14ac:dyDescent="0.2">
      <c r="A4625">
        <v>14784</v>
      </c>
      <c r="B4625" s="86">
        <v>40982</v>
      </c>
      <c r="C4625" t="s">
        <v>1675</v>
      </c>
      <c r="D4625">
        <v>43</v>
      </c>
      <c r="E4625">
        <v>2009.05</v>
      </c>
      <c r="F4625" t="s">
        <v>1672</v>
      </c>
      <c r="G4625">
        <v>46.59</v>
      </c>
      <c r="H4625" t="s">
        <v>1683</v>
      </c>
      <c r="I4625" t="s">
        <v>1662</v>
      </c>
      <c r="J4625" t="s">
        <v>1656</v>
      </c>
      <c r="K4625" t="s">
        <v>1691</v>
      </c>
      <c r="L4625" t="s">
        <v>1698</v>
      </c>
      <c r="M4625" s="86">
        <v>40983</v>
      </c>
    </row>
    <row r="4626" spans="1:13" x14ac:dyDescent="0.2">
      <c r="A4626">
        <v>24960</v>
      </c>
      <c r="B4626" s="86">
        <v>40570</v>
      </c>
      <c r="C4626" t="s">
        <v>1659</v>
      </c>
      <c r="D4626">
        <v>48</v>
      </c>
      <c r="E4626">
        <v>1760.35</v>
      </c>
      <c r="F4626" t="s">
        <v>1653</v>
      </c>
      <c r="G4626">
        <v>7.53</v>
      </c>
      <c r="H4626" t="s">
        <v>1661</v>
      </c>
      <c r="I4626" t="s">
        <v>1662</v>
      </c>
      <c r="J4626" t="s">
        <v>1663</v>
      </c>
      <c r="K4626" t="s">
        <v>1677</v>
      </c>
      <c r="L4626" t="s">
        <v>1658</v>
      </c>
      <c r="M4626" s="86">
        <v>40571</v>
      </c>
    </row>
    <row r="4627" spans="1:13" x14ac:dyDescent="0.2">
      <c r="A4627">
        <v>56515</v>
      </c>
      <c r="B4627" s="86">
        <v>40690</v>
      </c>
      <c r="C4627" t="s">
        <v>1675</v>
      </c>
      <c r="D4627">
        <v>17</v>
      </c>
      <c r="E4627">
        <v>979.52</v>
      </c>
      <c r="F4627" t="s">
        <v>1672</v>
      </c>
      <c r="G4627">
        <v>36.61</v>
      </c>
      <c r="H4627" t="s">
        <v>1692</v>
      </c>
      <c r="I4627" t="s">
        <v>1662</v>
      </c>
      <c r="J4627" t="s">
        <v>1656</v>
      </c>
      <c r="K4627" t="s">
        <v>1701</v>
      </c>
      <c r="L4627" t="s">
        <v>1698</v>
      </c>
      <c r="M4627" s="86">
        <v>40692</v>
      </c>
    </row>
    <row r="4628" spans="1:13" x14ac:dyDescent="0.2">
      <c r="A4628">
        <v>40006</v>
      </c>
      <c r="B4628" s="86">
        <v>39979</v>
      </c>
      <c r="C4628" t="s">
        <v>1666</v>
      </c>
      <c r="D4628">
        <v>35</v>
      </c>
      <c r="E4628">
        <v>157.99</v>
      </c>
      <c r="F4628" t="s">
        <v>1660</v>
      </c>
      <c r="G4628">
        <v>5.41</v>
      </c>
      <c r="H4628" t="s">
        <v>1685</v>
      </c>
      <c r="I4628" t="s">
        <v>1667</v>
      </c>
      <c r="J4628" t="s">
        <v>1668</v>
      </c>
      <c r="K4628" t="s">
        <v>1682</v>
      </c>
      <c r="L4628" t="s">
        <v>1658</v>
      </c>
      <c r="M4628" s="86">
        <v>39981</v>
      </c>
    </row>
    <row r="4629" spans="1:13" x14ac:dyDescent="0.2">
      <c r="A4629">
        <v>30343</v>
      </c>
      <c r="B4629" s="86">
        <v>41050</v>
      </c>
      <c r="C4629" t="s">
        <v>1671</v>
      </c>
      <c r="D4629">
        <v>8</v>
      </c>
      <c r="E4629">
        <v>41343.21</v>
      </c>
      <c r="F4629" t="s">
        <v>1660</v>
      </c>
      <c r="G4629">
        <v>24.49</v>
      </c>
      <c r="H4629" t="s">
        <v>1688</v>
      </c>
      <c r="I4629" t="s">
        <v>1667</v>
      </c>
      <c r="J4629" t="s">
        <v>1663</v>
      </c>
      <c r="K4629" t="s">
        <v>1695</v>
      </c>
      <c r="L4629" t="s">
        <v>1687</v>
      </c>
      <c r="M4629" s="86">
        <v>41052</v>
      </c>
    </row>
    <row r="4630" spans="1:13" x14ac:dyDescent="0.2">
      <c r="A4630">
        <v>34723</v>
      </c>
      <c r="B4630" s="86">
        <v>41252</v>
      </c>
      <c r="C4630" t="s">
        <v>1675</v>
      </c>
      <c r="D4630">
        <v>4</v>
      </c>
      <c r="E4630">
        <v>6095.14</v>
      </c>
      <c r="F4630" t="s">
        <v>1672</v>
      </c>
      <c r="G4630">
        <v>29.7</v>
      </c>
      <c r="H4630" t="s">
        <v>1688</v>
      </c>
      <c r="I4630" t="s">
        <v>1662</v>
      </c>
      <c r="J4630" t="s">
        <v>1663</v>
      </c>
      <c r="K4630" t="s">
        <v>1695</v>
      </c>
      <c r="L4630" t="s">
        <v>1674</v>
      </c>
      <c r="M4630" s="86">
        <v>41254</v>
      </c>
    </row>
    <row r="4631" spans="1:13" x14ac:dyDescent="0.2">
      <c r="A4631">
        <v>37348</v>
      </c>
      <c r="B4631" s="86">
        <v>39977</v>
      </c>
      <c r="C4631" t="s">
        <v>1659</v>
      </c>
      <c r="D4631">
        <v>33</v>
      </c>
      <c r="E4631">
        <v>551.66999999999996</v>
      </c>
      <c r="F4631" t="s">
        <v>1660</v>
      </c>
      <c r="G4631">
        <v>4.96</v>
      </c>
      <c r="H4631" t="s">
        <v>1693</v>
      </c>
      <c r="I4631" t="s">
        <v>1676</v>
      </c>
      <c r="J4631" t="s">
        <v>1668</v>
      </c>
      <c r="K4631" t="s">
        <v>1694</v>
      </c>
      <c r="L4631" t="s">
        <v>1658</v>
      </c>
      <c r="M4631" s="86">
        <v>39980</v>
      </c>
    </row>
    <row r="4632" spans="1:13" x14ac:dyDescent="0.2">
      <c r="A4632">
        <v>44391</v>
      </c>
      <c r="B4632" s="86">
        <v>39823</v>
      </c>
      <c r="C4632" t="s">
        <v>1666</v>
      </c>
      <c r="D4632">
        <v>16</v>
      </c>
      <c r="E4632">
        <v>112.81</v>
      </c>
      <c r="F4632" t="s">
        <v>1660</v>
      </c>
      <c r="G4632">
        <v>9.17</v>
      </c>
      <c r="H4632" t="s">
        <v>1685</v>
      </c>
      <c r="I4632" t="s">
        <v>1667</v>
      </c>
      <c r="J4632" t="s">
        <v>1668</v>
      </c>
      <c r="K4632" t="s">
        <v>1679</v>
      </c>
      <c r="L4632" t="s">
        <v>1658</v>
      </c>
      <c r="M4632" s="86">
        <v>39824</v>
      </c>
    </row>
    <row r="4633" spans="1:13" x14ac:dyDescent="0.2">
      <c r="A4633">
        <v>23392</v>
      </c>
      <c r="B4633" s="86">
        <v>40041</v>
      </c>
      <c r="C4633" t="s">
        <v>1675</v>
      </c>
      <c r="D4633">
        <v>24</v>
      </c>
      <c r="E4633">
        <v>4276.0959999999995</v>
      </c>
      <c r="F4633" t="s">
        <v>1660</v>
      </c>
      <c r="G4633">
        <v>69</v>
      </c>
      <c r="H4633" t="s">
        <v>1683</v>
      </c>
      <c r="I4633" t="s">
        <v>1676</v>
      </c>
      <c r="J4633" t="s">
        <v>1656</v>
      </c>
      <c r="K4633" t="s">
        <v>1691</v>
      </c>
      <c r="L4633" t="s">
        <v>1687</v>
      </c>
      <c r="M4633" s="86">
        <v>40043</v>
      </c>
    </row>
    <row r="4634" spans="1:13" x14ac:dyDescent="0.2">
      <c r="A4634">
        <v>55779</v>
      </c>
      <c r="B4634" s="86">
        <v>40978</v>
      </c>
      <c r="C4634" t="s">
        <v>1671</v>
      </c>
      <c r="D4634">
        <v>26</v>
      </c>
      <c r="E4634">
        <v>4073.17</v>
      </c>
      <c r="F4634" t="s">
        <v>1672</v>
      </c>
      <c r="G4634">
        <v>30</v>
      </c>
      <c r="H4634" t="s">
        <v>1661</v>
      </c>
      <c r="I4634" t="s">
        <v>1676</v>
      </c>
      <c r="J4634" t="s">
        <v>1656</v>
      </c>
      <c r="K4634" t="s">
        <v>1673</v>
      </c>
      <c r="L4634" t="s">
        <v>1674</v>
      </c>
      <c r="M4634" s="86">
        <v>40979</v>
      </c>
    </row>
    <row r="4635" spans="1:13" x14ac:dyDescent="0.2">
      <c r="A4635">
        <v>54595</v>
      </c>
      <c r="B4635" s="86">
        <v>39931</v>
      </c>
      <c r="C4635" t="s">
        <v>1675</v>
      </c>
      <c r="D4635">
        <v>30</v>
      </c>
      <c r="E4635">
        <v>250.29</v>
      </c>
      <c r="F4635" t="s">
        <v>1660</v>
      </c>
      <c r="G4635">
        <v>2.64</v>
      </c>
      <c r="H4635" t="s">
        <v>1661</v>
      </c>
      <c r="I4635" t="s">
        <v>1662</v>
      </c>
      <c r="J4635" t="s">
        <v>1668</v>
      </c>
      <c r="K4635" t="s">
        <v>1684</v>
      </c>
      <c r="L4635" t="s">
        <v>1680</v>
      </c>
      <c r="M4635" s="86">
        <v>39933</v>
      </c>
    </row>
    <row r="4636" spans="1:13" x14ac:dyDescent="0.2">
      <c r="A4636">
        <v>51938</v>
      </c>
      <c r="B4636" s="86">
        <v>40680</v>
      </c>
      <c r="C4636" t="s">
        <v>1652</v>
      </c>
      <c r="D4636">
        <v>5</v>
      </c>
      <c r="E4636">
        <v>503.32749999999999</v>
      </c>
      <c r="F4636" t="s">
        <v>1660</v>
      </c>
      <c r="G4636">
        <v>5.63</v>
      </c>
      <c r="H4636" t="s">
        <v>1678</v>
      </c>
      <c r="I4636" t="s">
        <v>1667</v>
      </c>
      <c r="J4636" t="s">
        <v>1663</v>
      </c>
      <c r="K4636" t="s">
        <v>1664</v>
      </c>
      <c r="L4636" t="s">
        <v>1658</v>
      </c>
      <c r="M4636" s="86">
        <v>40684</v>
      </c>
    </row>
    <row r="4637" spans="1:13" x14ac:dyDescent="0.2">
      <c r="A4637">
        <v>49350</v>
      </c>
      <c r="B4637" s="86">
        <v>41143</v>
      </c>
      <c r="C4637" t="s">
        <v>1659</v>
      </c>
      <c r="D4637">
        <v>50</v>
      </c>
      <c r="E4637">
        <v>375.11</v>
      </c>
      <c r="F4637" t="s">
        <v>1660</v>
      </c>
      <c r="G4637">
        <v>11.15</v>
      </c>
      <c r="H4637" t="s">
        <v>1661</v>
      </c>
      <c r="I4637" t="s">
        <v>1662</v>
      </c>
      <c r="J4637" t="s">
        <v>1668</v>
      </c>
      <c r="K4637" t="s">
        <v>1679</v>
      </c>
      <c r="L4637" t="s">
        <v>1658</v>
      </c>
      <c r="M4637" s="86">
        <v>41145</v>
      </c>
    </row>
    <row r="4638" spans="1:13" x14ac:dyDescent="0.2">
      <c r="A4638">
        <v>710</v>
      </c>
      <c r="B4638" s="86">
        <v>40179</v>
      </c>
      <c r="C4638" t="s">
        <v>1652</v>
      </c>
      <c r="D4638">
        <v>29</v>
      </c>
      <c r="E4638">
        <v>4192.88</v>
      </c>
      <c r="F4638" t="s">
        <v>1672</v>
      </c>
      <c r="G4638">
        <v>17.850000000000001</v>
      </c>
      <c r="H4638" t="s">
        <v>1690</v>
      </c>
      <c r="I4638" t="s">
        <v>1667</v>
      </c>
      <c r="J4638" t="s">
        <v>1663</v>
      </c>
      <c r="K4638" t="s">
        <v>1695</v>
      </c>
      <c r="L4638" t="s">
        <v>1674</v>
      </c>
      <c r="M4638" s="86">
        <v>40183</v>
      </c>
    </row>
    <row r="4639" spans="1:13" x14ac:dyDescent="0.2">
      <c r="A4639">
        <v>15397</v>
      </c>
      <c r="B4639" s="86">
        <v>40215</v>
      </c>
      <c r="C4639" t="s">
        <v>1671</v>
      </c>
      <c r="D4639">
        <v>43</v>
      </c>
      <c r="E4639">
        <v>121.94</v>
      </c>
      <c r="F4639" t="s">
        <v>1660</v>
      </c>
      <c r="G4639">
        <v>2.4</v>
      </c>
      <c r="H4639" t="s">
        <v>1661</v>
      </c>
      <c r="I4639" t="s">
        <v>1676</v>
      </c>
      <c r="J4639" t="s">
        <v>1668</v>
      </c>
      <c r="K4639" t="s">
        <v>1669</v>
      </c>
      <c r="L4639" t="s">
        <v>1670</v>
      </c>
      <c r="M4639" s="86">
        <v>40216</v>
      </c>
    </row>
    <row r="4640" spans="1:13" x14ac:dyDescent="0.2">
      <c r="A4640">
        <v>18757</v>
      </c>
      <c r="B4640" s="86">
        <v>41051</v>
      </c>
      <c r="C4640" t="s">
        <v>1652</v>
      </c>
      <c r="D4640">
        <v>43</v>
      </c>
      <c r="E4640">
        <v>319.95999999999998</v>
      </c>
      <c r="F4640" t="s">
        <v>1653</v>
      </c>
      <c r="G4640">
        <v>1.6</v>
      </c>
      <c r="H4640" t="s">
        <v>1690</v>
      </c>
      <c r="I4640" t="s">
        <v>1655</v>
      </c>
      <c r="J4640" t="s">
        <v>1668</v>
      </c>
      <c r="K4640" t="s">
        <v>1679</v>
      </c>
      <c r="L4640" t="s">
        <v>1670</v>
      </c>
      <c r="M4640" s="86">
        <v>41058</v>
      </c>
    </row>
    <row r="4641" spans="1:13" x14ac:dyDescent="0.2">
      <c r="A4641">
        <v>44359</v>
      </c>
      <c r="B4641" s="86">
        <v>40511</v>
      </c>
      <c r="C4641" t="s">
        <v>1659</v>
      </c>
      <c r="D4641">
        <v>19</v>
      </c>
      <c r="E4641">
        <v>113.2</v>
      </c>
      <c r="F4641" t="s">
        <v>1660</v>
      </c>
      <c r="G4641">
        <v>0.91</v>
      </c>
      <c r="H4641" t="s">
        <v>1690</v>
      </c>
      <c r="I4641" t="s">
        <v>1676</v>
      </c>
      <c r="J4641" t="s">
        <v>1668</v>
      </c>
      <c r="K4641" t="s">
        <v>1669</v>
      </c>
      <c r="L4641" t="s">
        <v>1670</v>
      </c>
      <c r="M4641" s="86">
        <v>40513</v>
      </c>
    </row>
    <row r="4642" spans="1:13" x14ac:dyDescent="0.2">
      <c r="A4642">
        <v>3395</v>
      </c>
      <c r="B4642" s="86">
        <v>40115</v>
      </c>
      <c r="C4642" t="s">
        <v>1666</v>
      </c>
      <c r="D4642">
        <v>7</v>
      </c>
      <c r="E4642">
        <v>107.88</v>
      </c>
      <c r="F4642" t="s">
        <v>1660</v>
      </c>
      <c r="G4642">
        <v>1.39</v>
      </c>
      <c r="H4642" t="s">
        <v>1654</v>
      </c>
      <c r="I4642" t="s">
        <v>1655</v>
      </c>
      <c r="J4642" t="s">
        <v>1668</v>
      </c>
      <c r="K4642" t="s">
        <v>1696</v>
      </c>
      <c r="L4642" t="s">
        <v>1658</v>
      </c>
      <c r="M4642" s="86">
        <v>40116</v>
      </c>
    </row>
    <row r="4643" spans="1:13" x14ac:dyDescent="0.2">
      <c r="A4643">
        <v>21344</v>
      </c>
      <c r="B4643" s="86">
        <v>41252</v>
      </c>
      <c r="C4643" t="s">
        <v>1652</v>
      </c>
      <c r="D4643">
        <v>39</v>
      </c>
      <c r="E4643">
        <v>110.79</v>
      </c>
      <c r="F4643" t="s">
        <v>1660</v>
      </c>
      <c r="G4643">
        <v>0.5</v>
      </c>
      <c r="H4643" t="s">
        <v>1683</v>
      </c>
      <c r="I4643" t="s">
        <v>1667</v>
      </c>
      <c r="J4643" t="s">
        <v>1668</v>
      </c>
      <c r="K4643" t="s">
        <v>1697</v>
      </c>
      <c r="L4643" t="s">
        <v>1658</v>
      </c>
      <c r="M4643" s="86">
        <v>41261</v>
      </c>
    </row>
    <row r="4644" spans="1:13" x14ac:dyDescent="0.2">
      <c r="A4644">
        <v>37541</v>
      </c>
      <c r="B4644" s="86">
        <v>40235</v>
      </c>
      <c r="C4644" t="s">
        <v>1675</v>
      </c>
      <c r="D4644">
        <v>3</v>
      </c>
      <c r="E4644">
        <v>71.94</v>
      </c>
      <c r="F4644" t="s">
        <v>1660</v>
      </c>
      <c r="G4644">
        <v>5.99</v>
      </c>
      <c r="H4644" t="s">
        <v>1678</v>
      </c>
      <c r="I4644" t="s">
        <v>1662</v>
      </c>
      <c r="J4644" t="s">
        <v>1663</v>
      </c>
      <c r="K4644" t="s">
        <v>1677</v>
      </c>
      <c r="L4644" t="s">
        <v>1658</v>
      </c>
      <c r="M4644" s="86">
        <v>40237</v>
      </c>
    </row>
    <row r="4645" spans="1:13" x14ac:dyDescent="0.2">
      <c r="A4645">
        <v>9602</v>
      </c>
      <c r="B4645" s="86">
        <v>41223</v>
      </c>
      <c r="C4645" t="s">
        <v>1671</v>
      </c>
      <c r="D4645">
        <v>16</v>
      </c>
      <c r="E4645">
        <v>36.229999999999997</v>
      </c>
      <c r="F4645" t="s">
        <v>1660</v>
      </c>
      <c r="G4645">
        <v>1.99</v>
      </c>
      <c r="H4645" t="s">
        <v>1692</v>
      </c>
      <c r="I4645" t="s">
        <v>1655</v>
      </c>
      <c r="J4645" t="s">
        <v>1663</v>
      </c>
      <c r="K4645" t="s">
        <v>1677</v>
      </c>
      <c r="L4645" t="s">
        <v>1680</v>
      </c>
      <c r="M4645" s="86">
        <v>41225</v>
      </c>
    </row>
    <row r="4646" spans="1:13" x14ac:dyDescent="0.2">
      <c r="A4646">
        <v>22368</v>
      </c>
      <c r="B4646" s="86">
        <v>40228</v>
      </c>
      <c r="C4646" t="s">
        <v>1675</v>
      </c>
      <c r="D4646">
        <v>5</v>
      </c>
      <c r="E4646">
        <v>192.12</v>
      </c>
      <c r="F4646" t="s">
        <v>1660</v>
      </c>
      <c r="G4646">
        <v>1.99</v>
      </c>
      <c r="H4646" t="s">
        <v>1692</v>
      </c>
      <c r="I4646" t="s">
        <v>1655</v>
      </c>
      <c r="J4646" t="s">
        <v>1663</v>
      </c>
      <c r="K4646" t="s">
        <v>1677</v>
      </c>
      <c r="L4646" t="s">
        <v>1680</v>
      </c>
      <c r="M4646" s="86">
        <v>40229</v>
      </c>
    </row>
    <row r="4647" spans="1:13" x14ac:dyDescent="0.2">
      <c r="A4647">
        <v>29927</v>
      </c>
      <c r="B4647" s="86">
        <v>41220</v>
      </c>
      <c r="C4647" t="s">
        <v>1659</v>
      </c>
      <c r="D4647">
        <v>19</v>
      </c>
      <c r="E4647">
        <v>257.97000000000003</v>
      </c>
      <c r="F4647" t="s">
        <v>1660</v>
      </c>
      <c r="G4647">
        <v>4.9800000000000004</v>
      </c>
      <c r="H4647" t="s">
        <v>1661</v>
      </c>
      <c r="I4647" t="s">
        <v>1667</v>
      </c>
      <c r="J4647" t="s">
        <v>1668</v>
      </c>
      <c r="K4647" t="s">
        <v>1682</v>
      </c>
      <c r="L4647" t="s">
        <v>1658</v>
      </c>
      <c r="M4647" s="86">
        <v>41221</v>
      </c>
    </row>
    <row r="4648" spans="1:13" x14ac:dyDescent="0.2">
      <c r="A4648">
        <v>44609</v>
      </c>
      <c r="B4648" s="86">
        <v>40712</v>
      </c>
      <c r="C4648" t="s">
        <v>1652</v>
      </c>
      <c r="D4648">
        <v>37</v>
      </c>
      <c r="E4648">
        <v>61.77</v>
      </c>
      <c r="F4648" t="s">
        <v>1653</v>
      </c>
      <c r="G4648">
        <v>0.7</v>
      </c>
      <c r="H4648" t="s">
        <v>1690</v>
      </c>
      <c r="I4648" t="s">
        <v>1662</v>
      </c>
      <c r="J4648" t="s">
        <v>1668</v>
      </c>
      <c r="K4648" t="s">
        <v>1700</v>
      </c>
      <c r="L4648" t="s">
        <v>1670</v>
      </c>
      <c r="M4648" s="86">
        <v>40716</v>
      </c>
    </row>
    <row r="4649" spans="1:13" x14ac:dyDescent="0.2">
      <c r="A4649">
        <v>1952</v>
      </c>
      <c r="B4649" s="86">
        <v>39887</v>
      </c>
      <c r="C4649" t="s">
        <v>1659</v>
      </c>
      <c r="D4649">
        <v>24</v>
      </c>
      <c r="E4649">
        <v>7287.55</v>
      </c>
      <c r="F4649" t="s">
        <v>1672</v>
      </c>
      <c r="G4649">
        <v>54.12</v>
      </c>
      <c r="H4649" t="s">
        <v>1661</v>
      </c>
      <c r="I4649" t="s">
        <v>1667</v>
      </c>
      <c r="J4649" t="s">
        <v>1656</v>
      </c>
      <c r="K4649" t="s">
        <v>1691</v>
      </c>
      <c r="L4649" t="s">
        <v>1698</v>
      </c>
      <c r="M4649" s="86">
        <v>39887</v>
      </c>
    </row>
    <row r="4650" spans="1:13" x14ac:dyDescent="0.2">
      <c r="A4650">
        <v>53216</v>
      </c>
      <c r="B4650" s="86">
        <v>41247</v>
      </c>
      <c r="C4650" t="s">
        <v>1659</v>
      </c>
      <c r="D4650">
        <v>36</v>
      </c>
      <c r="E4650">
        <v>228.01</v>
      </c>
      <c r="F4650" t="s">
        <v>1660</v>
      </c>
      <c r="G4650">
        <v>8.73</v>
      </c>
      <c r="H4650" t="s">
        <v>1654</v>
      </c>
      <c r="I4650" t="s">
        <v>1667</v>
      </c>
      <c r="J4650" t="s">
        <v>1668</v>
      </c>
      <c r="K4650" t="s">
        <v>1679</v>
      </c>
      <c r="L4650" t="s">
        <v>1658</v>
      </c>
      <c r="M4650" s="86">
        <v>41250</v>
      </c>
    </row>
    <row r="4651" spans="1:13" x14ac:dyDescent="0.2">
      <c r="A4651">
        <v>38310</v>
      </c>
      <c r="B4651" s="86">
        <v>41013</v>
      </c>
      <c r="C4651" t="s">
        <v>1659</v>
      </c>
      <c r="D4651">
        <v>4</v>
      </c>
      <c r="E4651">
        <v>62.45</v>
      </c>
      <c r="F4651" t="s">
        <v>1660</v>
      </c>
      <c r="G4651">
        <v>49</v>
      </c>
      <c r="H4651" t="s">
        <v>1689</v>
      </c>
      <c r="I4651" t="s">
        <v>1667</v>
      </c>
      <c r="J4651" t="s">
        <v>1668</v>
      </c>
      <c r="K4651" t="s">
        <v>1702</v>
      </c>
      <c r="L4651" t="s">
        <v>1687</v>
      </c>
      <c r="M4651" s="86">
        <v>41016</v>
      </c>
    </row>
    <row r="4652" spans="1:13" x14ac:dyDescent="0.2">
      <c r="A4652">
        <v>54914</v>
      </c>
      <c r="B4652" s="86">
        <v>40783</v>
      </c>
      <c r="C4652" t="s">
        <v>1671</v>
      </c>
      <c r="D4652">
        <v>7</v>
      </c>
      <c r="E4652">
        <v>90.58</v>
      </c>
      <c r="F4652" t="s">
        <v>1660</v>
      </c>
      <c r="G4652">
        <v>6.27</v>
      </c>
      <c r="H4652" t="s">
        <v>1661</v>
      </c>
      <c r="I4652" t="s">
        <v>1662</v>
      </c>
      <c r="J4652" t="s">
        <v>1668</v>
      </c>
      <c r="K4652" t="s">
        <v>1694</v>
      </c>
      <c r="L4652" t="s">
        <v>1665</v>
      </c>
      <c r="M4652" s="86">
        <v>40785</v>
      </c>
    </row>
    <row r="4653" spans="1:13" x14ac:dyDescent="0.2">
      <c r="A4653">
        <v>36067</v>
      </c>
      <c r="B4653" s="86">
        <v>39998</v>
      </c>
      <c r="C4653" t="s">
        <v>1659</v>
      </c>
      <c r="D4653">
        <v>37</v>
      </c>
      <c r="E4653">
        <v>6176.29</v>
      </c>
      <c r="F4653" t="s">
        <v>1653</v>
      </c>
      <c r="G4653">
        <v>19.989999999999998</v>
      </c>
      <c r="H4653" t="s">
        <v>1654</v>
      </c>
      <c r="I4653" t="s">
        <v>1662</v>
      </c>
      <c r="J4653" t="s">
        <v>1668</v>
      </c>
      <c r="K4653" t="s">
        <v>1694</v>
      </c>
      <c r="L4653" t="s">
        <v>1658</v>
      </c>
      <c r="M4653" s="86">
        <v>40000</v>
      </c>
    </row>
    <row r="4654" spans="1:13" x14ac:dyDescent="0.2">
      <c r="A4654">
        <v>41926</v>
      </c>
      <c r="B4654" s="86">
        <v>40579</v>
      </c>
      <c r="C4654" t="s">
        <v>1659</v>
      </c>
      <c r="D4654">
        <v>43</v>
      </c>
      <c r="E4654">
        <v>1562.69</v>
      </c>
      <c r="F4654" t="s">
        <v>1660</v>
      </c>
      <c r="G4654">
        <v>8.2200000000000006</v>
      </c>
      <c r="H4654" t="s">
        <v>1661</v>
      </c>
      <c r="I4654" t="s">
        <v>1662</v>
      </c>
      <c r="J4654" t="s">
        <v>1668</v>
      </c>
      <c r="K4654" t="s">
        <v>1694</v>
      </c>
      <c r="L4654" t="s">
        <v>1658</v>
      </c>
      <c r="M4654" s="86">
        <v>40579</v>
      </c>
    </row>
    <row r="4655" spans="1:13" x14ac:dyDescent="0.2">
      <c r="A4655">
        <v>31043</v>
      </c>
      <c r="B4655" s="86">
        <v>40009</v>
      </c>
      <c r="C4655" t="s">
        <v>1659</v>
      </c>
      <c r="D4655">
        <v>3</v>
      </c>
      <c r="E4655">
        <v>221.4675</v>
      </c>
      <c r="F4655" t="s">
        <v>1660</v>
      </c>
      <c r="G4655">
        <v>3.3</v>
      </c>
      <c r="H4655" t="s">
        <v>1685</v>
      </c>
      <c r="I4655" t="s">
        <v>1667</v>
      </c>
      <c r="J4655" t="s">
        <v>1663</v>
      </c>
      <c r="K4655" t="s">
        <v>1664</v>
      </c>
      <c r="L4655" t="s">
        <v>1680</v>
      </c>
      <c r="M4655" s="86">
        <v>40010</v>
      </c>
    </row>
    <row r="4656" spans="1:13" x14ac:dyDescent="0.2">
      <c r="A4656">
        <v>56032</v>
      </c>
      <c r="B4656" s="86">
        <v>40896</v>
      </c>
      <c r="C4656" t="s">
        <v>1666</v>
      </c>
      <c r="D4656">
        <v>31</v>
      </c>
      <c r="E4656">
        <v>2893.31</v>
      </c>
      <c r="F4656" t="s">
        <v>1660</v>
      </c>
      <c r="G4656">
        <v>13.99</v>
      </c>
      <c r="H4656" t="s">
        <v>1688</v>
      </c>
      <c r="I4656" t="s">
        <v>1667</v>
      </c>
      <c r="J4656" t="s">
        <v>1663</v>
      </c>
      <c r="K4656" t="s">
        <v>1695</v>
      </c>
      <c r="L4656" t="s">
        <v>1665</v>
      </c>
      <c r="M4656" s="86">
        <v>40896</v>
      </c>
    </row>
    <row r="4657" spans="1:13" x14ac:dyDescent="0.2">
      <c r="A4657">
        <v>16231</v>
      </c>
      <c r="B4657" s="86">
        <v>41156</v>
      </c>
      <c r="C4657" t="s">
        <v>1652</v>
      </c>
      <c r="D4657">
        <v>20</v>
      </c>
      <c r="E4657">
        <v>2506.38</v>
      </c>
      <c r="F4657" t="s">
        <v>1672</v>
      </c>
      <c r="G4657">
        <v>51.94</v>
      </c>
      <c r="H4657" t="s">
        <v>1692</v>
      </c>
      <c r="I4657" t="s">
        <v>1655</v>
      </c>
      <c r="J4657" t="s">
        <v>1656</v>
      </c>
      <c r="K4657" t="s">
        <v>1691</v>
      </c>
      <c r="L4657" t="s">
        <v>1698</v>
      </c>
      <c r="M4657" s="86">
        <v>41161</v>
      </c>
    </row>
    <row r="4658" spans="1:13" x14ac:dyDescent="0.2">
      <c r="A4658">
        <v>20704</v>
      </c>
      <c r="B4658" s="86">
        <v>40219</v>
      </c>
      <c r="C4658" t="s">
        <v>1652</v>
      </c>
      <c r="D4658">
        <v>5</v>
      </c>
      <c r="E4658">
        <v>16.48</v>
      </c>
      <c r="F4658" t="s">
        <v>1660</v>
      </c>
      <c r="G4658">
        <v>0.99</v>
      </c>
      <c r="H4658" t="s">
        <v>1688</v>
      </c>
      <c r="I4658" t="s">
        <v>1676</v>
      </c>
      <c r="J4658" t="s">
        <v>1668</v>
      </c>
      <c r="K4658" t="s">
        <v>1697</v>
      </c>
      <c r="L4658" t="s">
        <v>1658</v>
      </c>
      <c r="M4658" s="86">
        <v>40224</v>
      </c>
    </row>
    <row r="4659" spans="1:13" x14ac:dyDescent="0.2">
      <c r="A4659">
        <v>1767</v>
      </c>
      <c r="B4659" s="86">
        <v>40615</v>
      </c>
      <c r="C4659" t="s">
        <v>1659</v>
      </c>
      <c r="D4659">
        <v>10</v>
      </c>
      <c r="E4659">
        <v>46.34</v>
      </c>
      <c r="F4659" t="s">
        <v>1660</v>
      </c>
      <c r="G4659">
        <v>0.7</v>
      </c>
      <c r="H4659" t="s">
        <v>1685</v>
      </c>
      <c r="I4659" t="s">
        <v>1667</v>
      </c>
      <c r="J4659" t="s">
        <v>1668</v>
      </c>
      <c r="K4659" t="s">
        <v>1700</v>
      </c>
      <c r="L4659" t="s">
        <v>1670</v>
      </c>
      <c r="M4659" s="86">
        <v>40617</v>
      </c>
    </row>
    <row r="4660" spans="1:13" x14ac:dyDescent="0.2">
      <c r="A4660">
        <v>57511</v>
      </c>
      <c r="B4660" s="86">
        <v>40092</v>
      </c>
      <c r="C4660" t="s">
        <v>1671</v>
      </c>
      <c r="D4660">
        <v>32</v>
      </c>
      <c r="E4660">
        <v>98.46</v>
      </c>
      <c r="F4660" t="s">
        <v>1660</v>
      </c>
      <c r="G4660">
        <v>0.5</v>
      </c>
      <c r="H4660" t="s">
        <v>1654</v>
      </c>
      <c r="I4660" t="s">
        <v>1667</v>
      </c>
      <c r="J4660" t="s">
        <v>1668</v>
      </c>
      <c r="K4660" t="s">
        <v>1697</v>
      </c>
      <c r="L4660" t="s">
        <v>1658</v>
      </c>
      <c r="M4660" s="86">
        <v>40093</v>
      </c>
    </row>
    <row r="4661" spans="1:13" x14ac:dyDescent="0.2">
      <c r="A4661">
        <v>10951</v>
      </c>
      <c r="B4661" s="86">
        <v>41219</v>
      </c>
      <c r="C4661" t="s">
        <v>1666</v>
      </c>
      <c r="D4661">
        <v>14</v>
      </c>
      <c r="E4661">
        <v>677.43</v>
      </c>
      <c r="F4661" t="s">
        <v>1660</v>
      </c>
      <c r="G4661">
        <v>22.24</v>
      </c>
      <c r="H4661" t="s">
        <v>1688</v>
      </c>
      <c r="I4661" t="s">
        <v>1667</v>
      </c>
      <c r="J4661" t="s">
        <v>1656</v>
      </c>
      <c r="K4661" t="s">
        <v>1657</v>
      </c>
      <c r="L4661" t="s">
        <v>1687</v>
      </c>
      <c r="M4661" s="86">
        <v>41219</v>
      </c>
    </row>
    <row r="4662" spans="1:13" x14ac:dyDescent="0.2">
      <c r="A4662">
        <v>17091</v>
      </c>
      <c r="B4662" s="86">
        <v>41111</v>
      </c>
      <c r="C4662" t="s">
        <v>1675</v>
      </c>
      <c r="D4662">
        <v>45</v>
      </c>
      <c r="E4662">
        <v>2604.3150000000001</v>
      </c>
      <c r="F4662" t="s">
        <v>1660</v>
      </c>
      <c r="G4662">
        <v>5.26</v>
      </c>
      <c r="H4662" t="s">
        <v>1661</v>
      </c>
      <c r="I4662" t="s">
        <v>1662</v>
      </c>
      <c r="J4662" t="s">
        <v>1663</v>
      </c>
      <c r="K4662" t="s">
        <v>1664</v>
      </c>
      <c r="L4662" t="s">
        <v>1658</v>
      </c>
      <c r="M4662" s="86">
        <v>41112</v>
      </c>
    </row>
    <row r="4663" spans="1:13" x14ac:dyDescent="0.2">
      <c r="A4663">
        <v>7878</v>
      </c>
      <c r="B4663" s="86">
        <v>40664</v>
      </c>
      <c r="C4663" t="s">
        <v>1652</v>
      </c>
      <c r="D4663">
        <v>42</v>
      </c>
      <c r="E4663">
        <v>256.64</v>
      </c>
      <c r="F4663" t="s">
        <v>1660</v>
      </c>
      <c r="G4663">
        <v>3.37</v>
      </c>
      <c r="H4663" t="s">
        <v>1690</v>
      </c>
      <c r="I4663" t="s">
        <v>1667</v>
      </c>
      <c r="J4663" t="s">
        <v>1668</v>
      </c>
      <c r="K4663" t="s">
        <v>1700</v>
      </c>
      <c r="L4663" t="s">
        <v>1670</v>
      </c>
      <c r="M4663" s="86">
        <v>40671</v>
      </c>
    </row>
    <row r="4664" spans="1:13" x14ac:dyDescent="0.2">
      <c r="A4664">
        <v>26756</v>
      </c>
      <c r="B4664" s="86">
        <v>41039</v>
      </c>
      <c r="C4664" t="s">
        <v>1675</v>
      </c>
      <c r="D4664">
        <v>20</v>
      </c>
      <c r="E4664">
        <v>127.9</v>
      </c>
      <c r="F4664" t="s">
        <v>1660</v>
      </c>
      <c r="G4664">
        <v>7.37</v>
      </c>
      <c r="H4664" t="s">
        <v>1654</v>
      </c>
      <c r="I4664" t="s">
        <v>1676</v>
      </c>
      <c r="J4664" t="s">
        <v>1668</v>
      </c>
      <c r="K4664" t="s">
        <v>1679</v>
      </c>
      <c r="L4664" t="s">
        <v>1658</v>
      </c>
      <c r="M4664" s="86">
        <v>41041</v>
      </c>
    </row>
    <row r="4665" spans="1:13" x14ac:dyDescent="0.2">
      <c r="A4665">
        <v>5251</v>
      </c>
      <c r="B4665" s="86">
        <v>40644</v>
      </c>
      <c r="C4665" t="s">
        <v>1675</v>
      </c>
      <c r="D4665">
        <v>38</v>
      </c>
      <c r="E4665">
        <v>3821.0390000000002</v>
      </c>
      <c r="F4665" t="s">
        <v>1653</v>
      </c>
      <c r="G4665">
        <v>5.99</v>
      </c>
      <c r="H4665" t="s">
        <v>1661</v>
      </c>
      <c r="I4665" t="s">
        <v>1667</v>
      </c>
      <c r="J4665" t="s">
        <v>1663</v>
      </c>
      <c r="K4665" t="s">
        <v>1664</v>
      </c>
      <c r="L4665" t="s">
        <v>1658</v>
      </c>
      <c r="M4665" s="86">
        <v>40646</v>
      </c>
    </row>
    <row r="4666" spans="1:13" x14ac:dyDescent="0.2">
      <c r="A4666">
        <v>11941</v>
      </c>
      <c r="B4666" s="86">
        <v>40353</v>
      </c>
      <c r="C4666" t="s">
        <v>1671</v>
      </c>
      <c r="D4666">
        <v>26</v>
      </c>
      <c r="E4666">
        <v>4679.1000000000004</v>
      </c>
      <c r="F4666" t="s">
        <v>1672</v>
      </c>
      <c r="G4666">
        <v>29.21</v>
      </c>
      <c r="H4666" t="s">
        <v>1678</v>
      </c>
      <c r="I4666" t="s">
        <v>1667</v>
      </c>
      <c r="J4666" t="s">
        <v>1656</v>
      </c>
      <c r="K4666" t="s">
        <v>1691</v>
      </c>
      <c r="L4666" t="s">
        <v>1698</v>
      </c>
      <c r="M4666" s="86">
        <v>40354</v>
      </c>
    </row>
    <row r="4667" spans="1:13" x14ac:dyDescent="0.2">
      <c r="A4667">
        <v>21922</v>
      </c>
      <c r="B4667" s="86">
        <v>40128</v>
      </c>
      <c r="C4667" t="s">
        <v>1659</v>
      </c>
      <c r="D4667">
        <v>11</v>
      </c>
      <c r="E4667">
        <v>108.85</v>
      </c>
      <c r="F4667" t="s">
        <v>1660</v>
      </c>
      <c r="G4667">
        <v>6.02</v>
      </c>
      <c r="H4667" t="s">
        <v>1661</v>
      </c>
      <c r="I4667" t="s">
        <v>1667</v>
      </c>
      <c r="J4667" t="s">
        <v>1656</v>
      </c>
      <c r="K4667" t="s">
        <v>1657</v>
      </c>
      <c r="L4667" t="s">
        <v>1665</v>
      </c>
      <c r="M4667" s="86">
        <v>40129</v>
      </c>
    </row>
    <row r="4668" spans="1:13" x14ac:dyDescent="0.2">
      <c r="A4668">
        <v>24128</v>
      </c>
      <c r="B4668" s="86">
        <v>40505</v>
      </c>
      <c r="C4668" t="s">
        <v>1659</v>
      </c>
      <c r="D4668">
        <v>43</v>
      </c>
      <c r="E4668">
        <v>6583.9129999999996</v>
      </c>
      <c r="F4668" t="s">
        <v>1660</v>
      </c>
      <c r="G4668">
        <v>3.99</v>
      </c>
      <c r="H4668" t="s">
        <v>1678</v>
      </c>
      <c r="I4668" t="s">
        <v>1667</v>
      </c>
      <c r="J4668" t="s">
        <v>1663</v>
      </c>
      <c r="K4668" t="s">
        <v>1664</v>
      </c>
      <c r="L4668" t="s">
        <v>1658</v>
      </c>
      <c r="M4668" s="86">
        <v>40507</v>
      </c>
    </row>
    <row r="4669" spans="1:13" x14ac:dyDescent="0.2">
      <c r="A4669">
        <v>56708</v>
      </c>
      <c r="B4669" s="86">
        <v>41245</v>
      </c>
      <c r="C4669" t="s">
        <v>1666</v>
      </c>
      <c r="D4669">
        <v>36</v>
      </c>
      <c r="E4669">
        <v>407.17</v>
      </c>
      <c r="F4669" t="s">
        <v>1660</v>
      </c>
      <c r="G4669">
        <v>6.97</v>
      </c>
      <c r="H4669" t="s">
        <v>1690</v>
      </c>
      <c r="I4669" t="s">
        <v>1667</v>
      </c>
      <c r="J4669" t="s">
        <v>1668</v>
      </c>
      <c r="K4669" t="s">
        <v>1696</v>
      </c>
      <c r="L4669" t="s">
        <v>1658</v>
      </c>
      <c r="M4669" s="86">
        <v>41248</v>
      </c>
    </row>
    <row r="4670" spans="1:13" x14ac:dyDescent="0.2">
      <c r="A4670">
        <v>2626</v>
      </c>
      <c r="B4670" s="86">
        <v>40793</v>
      </c>
      <c r="C4670" t="s">
        <v>1666</v>
      </c>
      <c r="D4670">
        <v>16</v>
      </c>
      <c r="E4670">
        <v>48.37</v>
      </c>
      <c r="F4670" t="s">
        <v>1660</v>
      </c>
      <c r="G4670">
        <v>0.5</v>
      </c>
      <c r="H4670" t="s">
        <v>1661</v>
      </c>
      <c r="I4670" t="s">
        <v>1662</v>
      </c>
      <c r="J4670" t="s">
        <v>1668</v>
      </c>
      <c r="K4670" t="s">
        <v>1697</v>
      </c>
      <c r="L4670" t="s">
        <v>1658</v>
      </c>
      <c r="M4670" s="86">
        <v>40795</v>
      </c>
    </row>
    <row r="4671" spans="1:13" x14ac:dyDescent="0.2">
      <c r="A4671">
        <v>12261</v>
      </c>
      <c r="B4671" s="86">
        <v>40474</v>
      </c>
      <c r="C4671" t="s">
        <v>1652</v>
      </c>
      <c r="D4671">
        <v>15</v>
      </c>
      <c r="E4671">
        <v>2746.57</v>
      </c>
      <c r="F4671" t="s">
        <v>1660</v>
      </c>
      <c r="G4671">
        <v>19.989999999999998</v>
      </c>
      <c r="H4671" t="s">
        <v>1661</v>
      </c>
      <c r="I4671" t="s">
        <v>1667</v>
      </c>
      <c r="J4671" t="s">
        <v>1668</v>
      </c>
      <c r="K4671" t="s">
        <v>1694</v>
      </c>
      <c r="L4671" t="s">
        <v>1658</v>
      </c>
      <c r="M4671" s="86">
        <v>40479</v>
      </c>
    </row>
    <row r="4672" spans="1:13" x14ac:dyDescent="0.2">
      <c r="A4672">
        <v>30407</v>
      </c>
      <c r="B4672" s="86">
        <v>39920</v>
      </c>
      <c r="C4672" t="s">
        <v>1652</v>
      </c>
      <c r="D4672">
        <v>41</v>
      </c>
      <c r="E4672">
        <v>17853.64</v>
      </c>
      <c r="F4672" t="s">
        <v>1660</v>
      </c>
      <c r="G4672">
        <v>19.989999999999998</v>
      </c>
      <c r="H4672" t="s">
        <v>1688</v>
      </c>
      <c r="I4672" t="s">
        <v>1667</v>
      </c>
      <c r="J4672" t="s">
        <v>1668</v>
      </c>
      <c r="K4672" t="s">
        <v>1694</v>
      </c>
      <c r="L4672" t="s">
        <v>1658</v>
      </c>
      <c r="M4672" s="86">
        <v>39920</v>
      </c>
    </row>
    <row r="4673" spans="1:13" x14ac:dyDescent="0.2">
      <c r="A4673">
        <v>29504</v>
      </c>
      <c r="B4673" s="86">
        <v>40444</v>
      </c>
      <c r="C4673" t="s">
        <v>1666</v>
      </c>
      <c r="D4673">
        <v>20</v>
      </c>
      <c r="E4673">
        <v>1485.06</v>
      </c>
      <c r="F4673" t="s">
        <v>1672</v>
      </c>
      <c r="G4673">
        <v>26.85</v>
      </c>
      <c r="H4673" t="s">
        <v>1693</v>
      </c>
      <c r="I4673" t="s">
        <v>1662</v>
      </c>
      <c r="J4673" t="s">
        <v>1656</v>
      </c>
      <c r="K4673" t="s">
        <v>1701</v>
      </c>
      <c r="L4673" t="s">
        <v>1698</v>
      </c>
      <c r="M4673" s="86">
        <v>40446</v>
      </c>
    </row>
    <row r="4674" spans="1:13" x14ac:dyDescent="0.2">
      <c r="A4674">
        <v>24260</v>
      </c>
      <c r="B4674" s="86">
        <v>40454</v>
      </c>
      <c r="C4674" t="s">
        <v>1666</v>
      </c>
      <c r="D4674">
        <v>48</v>
      </c>
      <c r="E4674">
        <v>548.29999999999995</v>
      </c>
      <c r="F4674" t="s">
        <v>1653</v>
      </c>
      <c r="G4674">
        <v>4.9800000000000004</v>
      </c>
      <c r="H4674" t="s">
        <v>1685</v>
      </c>
      <c r="I4674" t="s">
        <v>1667</v>
      </c>
      <c r="J4674" t="s">
        <v>1668</v>
      </c>
      <c r="K4674" t="s">
        <v>1702</v>
      </c>
      <c r="L4674" t="s">
        <v>1658</v>
      </c>
      <c r="M4674" s="86">
        <v>40455</v>
      </c>
    </row>
    <row r="4675" spans="1:13" x14ac:dyDescent="0.2">
      <c r="A4675">
        <v>1057</v>
      </c>
      <c r="B4675" s="86">
        <v>40958</v>
      </c>
      <c r="C4675" t="s">
        <v>1671</v>
      </c>
      <c r="D4675">
        <v>41</v>
      </c>
      <c r="E4675">
        <v>341.36</v>
      </c>
      <c r="F4675" t="s">
        <v>1660</v>
      </c>
      <c r="G4675">
        <v>3.62</v>
      </c>
      <c r="H4675" t="s">
        <v>1661</v>
      </c>
      <c r="I4675" t="s">
        <v>1667</v>
      </c>
      <c r="J4675" t="s">
        <v>1663</v>
      </c>
      <c r="K4675" t="s">
        <v>1677</v>
      </c>
      <c r="L4675" t="s">
        <v>1680</v>
      </c>
      <c r="M4675" s="86">
        <v>40960</v>
      </c>
    </row>
    <row r="4676" spans="1:13" x14ac:dyDescent="0.2">
      <c r="A4676">
        <v>3680</v>
      </c>
      <c r="B4676" s="86">
        <v>41252</v>
      </c>
      <c r="C4676" t="s">
        <v>1666</v>
      </c>
      <c r="D4676">
        <v>27</v>
      </c>
      <c r="E4676">
        <v>177.95</v>
      </c>
      <c r="F4676" t="s">
        <v>1660</v>
      </c>
      <c r="G4676">
        <v>6</v>
      </c>
      <c r="H4676" t="s">
        <v>1692</v>
      </c>
      <c r="I4676" t="s">
        <v>1667</v>
      </c>
      <c r="J4676" t="s">
        <v>1668</v>
      </c>
      <c r="K4676" t="s">
        <v>1679</v>
      </c>
      <c r="L4676" t="s">
        <v>1658</v>
      </c>
      <c r="M4676" s="86">
        <v>41254</v>
      </c>
    </row>
    <row r="4677" spans="1:13" x14ac:dyDescent="0.2">
      <c r="A4677">
        <v>46147</v>
      </c>
      <c r="B4677" s="86">
        <v>40558</v>
      </c>
      <c r="C4677" t="s">
        <v>1671</v>
      </c>
      <c r="D4677">
        <v>39</v>
      </c>
      <c r="E4677">
        <v>282.48</v>
      </c>
      <c r="F4677" t="s">
        <v>1653</v>
      </c>
      <c r="G4677">
        <v>6.05</v>
      </c>
      <c r="H4677" t="s">
        <v>1690</v>
      </c>
      <c r="I4677" t="s">
        <v>1667</v>
      </c>
      <c r="J4677" t="s">
        <v>1668</v>
      </c>
      <c r="K4677" t="s">
        <v>1682</v>
      </c>
      <c r="L4677" t="s">
        <v>1658</v>
      </c>
      <c r="M4677" s="86">
        <v>40560</v>
      </c>
    </row>
    <row r="4678" spans="1:13" x14ac:dyDescent="0.2">
      <c r="A4678">
        <v>37606</v>
      </c>
      <c r="B4678" s="86">
        <v>40231</v>
      </c>
      <c r="C4678" t="s">
        <v>1671</v>
      </c>
      <c r="D4678">
        <v>21</v>
      </c>
      <c r="E4678">
        <v>70.66</v>
      </c>
      <c r="F4678" t="s">
        <v>1660</v>
      </c>
      <c r="G4678">
        <v>3.97</v>
      </c>
      <c r="H4678" t="s">
        <v>1654</v>
      </c>
      <c r="I4678" t="s">
        <v>1655</v>
      </c>
      <c r="J4678" t="s">
        <v>1668</v>
      </c>
      <c r="K4678" t="s">
        <v>1669</v>
      </c>
      <c r="L4678" t="s">
        <v>1670</v>
      </c>
      <c r="M4678" s="86">
        <v>40233</v>
      </c>
    </row>
    <row r="4679" spans="1:13" x14ac:dyDescent="0.2">
      <c r="A4679">
        <v>15104</v>
      </c>
      <c r="B4679" s="86">
        <v>40997</v>
      </c>
      <c r="C4679" t="s">
        <v>1675</v>
      </c>
      <c r="D4679">
        <v>23</v>
      </c>
      <c r="E4679">
        <v>109.43</v>
      </c>
      <c r="F4679" t="s">
        <v>1660</v>
      </c>
      <c r="G4679">
        <v>1.49</v>
      </c>
      <c r="H4679" t="s">
        <v>1685</v>
      </c>
      <c r="I4679" t="s">
        <v>1662</v>
      </c>
      <c r="J4679" t="s">
        <v>1668</v>
      </c>
      <c r="K4679" t="s">
        <v>1682</v>
      </c>
      <c r="L4679" t="s">
        <v>1658</v>
      </c>
      <c r="M4679" s="86">
        <v>41000</v>
      </c>
    </row>
    <row r="4680" spans="1:13" x14ac:dyDescent="0.2">
      <c r="A4680">
        <v>6020</v>
      </c>
      <c r="B4680" s="86">
        <v>40077</v>
      </c>
      <c r="C4680" t="s">
        <v>1675</v>
      </c>
      <c r="D4680">
        <v>23</v>
      </c>
      <c r="E4680">
        <v>66.09</v>
      </c>
      <c r="F4680" t="s">
        <v>1660</v>
      </c>
      <c r="G4680">
        <v>0.99</v>
      </c>
      <c r="H4680" t="s">
        <v>1688</v>
      </c>
      <c r="I4680" t="s">
        <v>1667</v>
      </c>
      <c r="J4680" t="s">
        <v>1668</v>
      </c>
      <c r="K4680" t="s">
        <v>1697</v>
      </c>
      <c r="L4680" t="s">
        <v>1658</v>
      </c>
      <c r="M4680" s="86">
        <v>40079</v>
      </c>
    </row>
    <row r="4681" spans="1:13" x14ac:dyDescent="0.2">
      <c r="A4681">
        <v>4099</v>
      </c>
      <c r="B4681" s="86">
        <v>41141</v>
      </c>
      <c r="C4681" t="s">
        <v>1671</v>
      </c>
      <c r="D4681">
        <v>39</v>
      </c>
      <c r="E4681">
        <v>3607.8505</v>
      </c>
      <c r="F4681" t="s">
        <v>1660</v>
      </c>
      <c r="G4681">
        <v>8.99</v>
      </c>
      <c r="H4681" t="s">
        <v>1681</v>
      </c>
      <c r="I4681" t="s">
        <v>1655</v>
      </c>
      <c r="J4681" t="s">
        <v>1663</v>
      </c>
      <c r="K4681" t="s">
        <v>1664</v>
      </c>
      <c r="L4681" t="s">
        <v>1658</v>
      </c>
      <c r="M4681" s="86">
        <v>41143</v>
      </c>
    </row>
    <row r="4682" spans="1:13" x14ac:dyDescent="0.2">
      <c r="A4682">
        <v>4166</v>
      </c>
      <c r="B4682" s="86">
        <v>40236</v>
      </c>
      <c r="C4682" t="s">
        <v>1652</v>
      </c>
      <c r="D4682">
        <v>19</v>
      </c>
      <c r="E4682">
        <v>138.85</v>
      </c>
      <c r="F4682" t="s">
        <v>1660</v>
      </c>
      <c r="G4682">
        <v>6.05</v>
      </c>
      <c r="H4682" t="s">
        <v>1688</v>
      </c>
      <c r="I4682" t="s">
        <v>1667</v>
      </c>
      <c r="J4682" t="s">
        <v>1668</v>
      </c>
      <c r="K4682" t="s">
        <v>1682</v>
      </c>
      <c r="L4682" t="s">
        <v>1658</v>
      </c>
      <c r="M4682" s="86">
        <v>40236</v>
      </c>
    </row>
    <row r="4683" spans="1:13" x14ac:dyDescent="0.2">
      <c r="A4683">
        <v>50146</v>
      </c>
      <c r="B4683" s="86">
        <v>40399</v>
      </c>
      <c r="C4683" t="s">
        <v>1666</v>
      </c>
      <c r="D4683">
        <v>32</v>
      </c>
      <c r="E4683">
        <v>2288.6419999999998</v>
      </c>
      <c r="F4683" t="s">
        <v>1660</v>
      </c>
      <c r="G4683">
        <v>2.79</v>
      </c>
      <c r="H4683" t="s">
        <v>1685</v>
      </c>
      <c r="I4683" t="s">
        <v>1655</v>
      </c>
      <c r="J4683" t="s">
        <v>1663</v>
      </c>
      <c r="K4683" t="s">
        <v>1664</v>
      </c>
      <c r="L4683" t="s">
        <v>1658</v>
      </c>
      <c r="M4683" s="86">
        <v>40399</v>
      </c>
    </row>
    <row r="4684" spans="1:13" x14ac:dyDescent="0.2">
      <c r="A4684">
        <v>15142</v>
      </c>
      <c r="B4684" s="86">
        <v>41003</v>
      </c>
      <c r="C4684" t="s">
        <v>1666</v>
      </c>
      <c r="D4684">
        <v>21</v>
      </c>
      <c r="E4684">
        <v>330.22</v>
      </c>
      <c r="F4684" t="s">
        <v>1660</v>
      </c>
      <c r="G4684">
        <v>10.91</v>
      </c>
      <c r="H4684" t="s">
        <v>1690</v>
      </c>
      <c r="I4684" t="s">
        <v>1667</v>
      </c>
      <c r="J4684" t="s">
        <v>1668</v>
      </c>
      <c r="K4684" t="s">
        <v>1682</v>
      </c>
      <c r="L4684" t="s">
        <v>1658</v>
      </c>
      <c r="M4684" s="86">
        <v>41005</v>
      </c>
    </row>
    <row r="4685" spans="1:13" x14ac:dyDescent="0.2">
      <c r="A4685">
        <v>51872</v>
      </c>
      <c r="B4685" s="86">
        <v>41022</v>
      </c>
      <c r="C4685" t="s">
        <v>1675</v>
      </c>
      <c r="D4685">
        <v>11</v>
      </c>
      <c r="E4685">
        <v>812.49800000000005</v>
      </c>
      <c r="F4685" t="s">
        <v>1653</v>
      </c>
      <c r="G4685">
        <v>1.25</v>
      </c>
      <c r="H4685" t="s">
        <v>1685</v>
      </c>
      <c r="I4685" t="s">
        <v>1655</v>
      </c>
      <c r="J4685" t="s">
        <v>1663</v>
      </c>
      <c r="K4685" t="s">
        <v>1664</v>
      </c>
      <c r="L4685" t="s">
        <v>1680</v>
      </c>
      <c r="M4685" s="86">
        <v>41024</v>
      </c>
    </row>
    <row r="4686" spans="1:13" x14ac:dyDescent="0.2">
      <c r="A4686">
        <v>23366</v>
      </c>
      <c r="B4686" s="86">
        <v>40501</v>
      </c>
      <c r="C4686" t="s">
        <v>1666</v>
      </c>
      <c r="D4686">
        <v>12</v>
      </c>
      <c r="E4686">
        <v>136.1</v>
      </c>
      <c r="F4686" t="s">
        <v>1660</v>
      </c>
      <c r="G4686">
        <v>7.94</v>
      </c>
      <c r="H4686" t="s">
        <v>1681</v>
      </c>
      <c r="I4686" t="s">
        <v>1667</v>
      </c>
      <c r="J4686" t="s">
        <v>1656</v>
      </c>
      <c r="K4686" t="s">
        <v>1657</v>
      </c>
      <c r="L4686" t="s">
        <v>1680</v>
      </c>
      <c r="M4686" s="86">
        <v>40503</v>
      </c>
    </row>
    <row r="4687" spans="1:13" x14ac:dyDescent="0.2">
      <c r="A4687">
        <v>59200</v>
      </c>
      <c r="B4687" s="86">
        <v>40886</v>
      </c>
      <c r="C4687" t="s">
        <v>1675</v>
      </c>
      <c r="D4687">
        <v>4</v>
      </c>
      <c r="E4687">
        <v>170.45</v>
      </c>
      <c r="F4687" t="s">
        <v>1660</v>
      </c>
      <c r="G4687">
        <v>4.62</v>
      </c>
      <c r="H4687" t="s">
        <v>1661</v>
      </c>
      <c r="I4687" t="s">
        <v>1676</v>
      </c>
      <c r="J4687" t="s">
        <v>1668</v>
      </c>
      <c r="K4687" t="s">
        <v>1702</v>
      </c>
      <c r="L4687" t="s">
        <v>1658</v>
      </c>
      <c r="M4687" s="86">
        <v>40886</v>
      </c>
    </row>
    <row r="4688" spans="1:13" x14ac:dyDescent="0.2">
      <c r="A4688">
        <v>4230</v>
      </c>
      <c r="B4688" s="86">
        <v>40971</v>
      </c>
      <c r="C4688" t="s">
        <v>1671</v>
      </c>
      <c r="D4688">
        <v>46</v>
      </c>
      <c r="E4688">
        <v>2508.3159999999998</v>
      </c>
      <c r="F4688" t="s">
        <v>1653</v>
      </c>
      <c r="G4688">
        <v>8.99</v>
      </c>
      <c r="H4688" t="s">
        <v>1681</v>
      </c>
      <c r="I4688" t="s">
        <v>1667</v>
      </c>
      <c r="J4688" t="s">
        <v>1663</v>
      </c>
      <c r="K4688" t="s">
        <v>1664</v>
      </c>
      <c r="L4688" t="s">
        <v>1658</v>
      </c>
      <c r="M4688" s="86">
        <v>40973</v>
      </c>
    </row>
    <row r="4689" spans="1:13" x14ac:dyDescent="0.2">
      <c r="A4689">
        <v>47265</v>
      </c>
      <c r="B4689" s="86">
        <v>40887</v>
      </c>
      <c r="C4689" t="s">
        <v>1671</v>
      </c>
      <c r="D4689">
        <v>31</v>
      </c>
      <c r="E4689">
        <v>187.13</v>
      </c>
      <c r="F4689" t="s">
        <v>1660</v>
      </c>
      <c r="G4689">
        <v>5.46</v>
      </c>
      <c r="H4689" t="s">
        <v>1683</v>
      </c>
      <c r="I4689" t="s">
        <v>1676</v>
      </c>
      <c r="J4689" t="s">
        <v>1668</v>
      </c>
      <c r="K4689" t="s">
        <v>1679</v>
      </c>
      <c r="L4689" t="s">
        <v>1658</v>
      </c>
      <c r="M4689" s="86">
        <v>40888</v>
      </c>
    </row>
    <row r="4690" spans="1:13" x14ac:dyDescent="0.2">
      <c r="A4690">
        <v>44098</v>
      </c>
      <c r="B4690" s="86">
        <v>40205</v>
      </c>
      <c r="C4690" t="s">
        <v>1652</v>
      </c>
      <c r="D4690">
        <v>1</v>
      </c>
      <c r="E4690">
        <v>5.0599999999999996</v>
      </c>
      <c r="F4690" t="s">
        <v>1660</v>
      </c>
      <c r="G4690">
        <v>1.92</v>
      </c>
      <c r="H4690" t="s">
        <v>1654</v>
      </c>
      <c r="I4690" t="s">
        <v>1667</v>
      </c>
      <c r="J4690" t="s">
        <v>1668</v>
      </c>
      <c r="K4690" t="s">
        <v>1684</v>
      </c>
      <c r="L4690" t="s">
        <v>1670</v>
      </c>
      <c r="M4690" s="86">
        <v>40209</v>
      </c>
    </row>
    <row r="4691" spans="1:13" x14ac:dyDescent="0.2">
      <c r="A4691">
        <v>33604</v>
      </c>
      <c r="B4691" s="86">
        <v>40773</v>
      </c>
      <c r="C4691" t="s">
        <v>1659</v>
      </c>
      <c r="D4691">
        <v>10</v>
      </c>
      <c r="E4691">
        <v>59.62</v>
      </c>
      <c r="F4691" t="s">
        <v>1660</v>
      </c>
      <c r="G4691">
        <v>7.78</v>
      </c>
      <c r="H4691" t="s">
        <v>1654</v>
      </c>
      <c r="I4691" t="s">
        <v>1667</v>
      </c>
      <c r="J4691" t="s">
        <v>1668</v>
      </c>
      <c r="K4691" t="s">
        <v>1682</v>
      </c>
      <c r="L4691" t="s">
        <v>1658</v>
      </c>
      <c r="M4691" s="86">
        <v>40775</v>
      </c>
    </row>
    <row r="4692" spans="1:13" x14ac:dyDescent="0.2">
      <c r="A4692">
        <v>42246</v>
      </c>
      <c r="B4692" s="86">
        <v>41025</v>
      </c>
      <c r="C4692" t="s">
        <v>1666</v>
      </c>
      <c r="D4692">
        <v>5</v>
      </c>
      <c r="E4692">
        <v>25.31</v>
      </c>
      <c r="F4692" t="s">
        <v>1660</v>
      </c>
      <c r="G4692">
        <v>0.71</v>
      </c>
      <c r="H4692" t="s">
        <v>1661</v>
      </c>
      <c r="I4692" t="s">
        <v>1667</v>
      </c>
      <c r="J4692" t="s">
        <v>1668</v>
      </c>
      <c r="K4692" t="s">
        <v>1669</v>
      </c>
      <c r="L4692" t="s">
        <v>1670</v>
      </c>
      <c r="M4692" s="86">
        <v>41027</v>
      </c>
    </row>
    <row r="4693" spans="1:13" x14ac:dyDescent="0.2">
      <c r="A4693">
        <v>43488</v>
      </c>
      <c r="B4693" s="86">
        <v>41078</v>
      </c>
      <c r="C4693" t="s">
        <v>1671</v>
      </c>
      <c r="D4693">
        <v>46</v>
      </c>
      <c r="E4693">
        <v>766.36</v>
      </c>
      <c r="F4693" t="s">
        <v>1660</v>
      </c>
      <c r="G4693">
        <v>1.39</v>
      </c>
      <c r="H4693" t="s">
        <v>1683</v>
      </c>
      <c r="I4693" t="s">
        <v>1676</v>
      </c>
      <c r="J4693" t="s">
        <v>1668</v>
      </c>
      <c r="K4693" t="s">
        <v>1696</v>
      </c>
      <c r="L4693" t="s">
        <v>1658</v>
      </c>
      <c r="M4693" s="86">
        <v>41079</v>
      </c>
    </row>
    <row r="4694" spans="1:13" x14ac:dyDescent="0.2">
      <c r="A4694">
        <v>6880</v>
      </c>
      <c r="B4694" s="86">
        <v>39958</v>
      </c>
      <c r="C4694" t="s">
        <v>1675</v>
      </c>
      <c r="D4694">
        <v>5</v>
      </c>
      <c r="E4694">
        <v>235.49</v>
      </c>
      <c r="F4694" t="s">
        <v>1660</v>
      </c>
      <c r="G4694">
        <v>5.86</v>
      </c>
      <c r="H4694" t="s">
        <v>1681</v>
      </c>
      <c r="I4694" t="s">
        <v>1655</v>
      </c>
      <c r="J4694" t="s">
        <v>1668</v>
      </c>
      <c r="K4694" t="s">
        <v>1679</v>
      </c>
      <c r="L4694" t="s">
        <v>1658</v>
      </c>
      <c r="M4694" s="86">
        <v>39960</v>
      </c>
    </row>
    <row r="4695" spans="1:13" x14ac:dyDescent="0.2">
      <c r="A4695">
        <v>9921</v>
      </c>
      <c r="B4695" s="86">
        <v>40677</v>
      </c>
      <c r="C4695" t="s">
        <v>1652</v>
      </c>
      <c r="D4695">
        <v>23</v>
      </c>
      <c r="E4695">
        <v>356.09</v>
      </c>
      <c r="F4695" t="s">
        <v>1660</v>
      </c>
      <c r="G4695">
        <v>1.39</v>
      </c>
      <c r="H4695" t="s">
        <v>1688</v>
      </c>
      <c r="I4695" t="s">
        <v>1676</v>
      </c>
      <c r="J4695" t="s">
        <v>1668</v>
      </c>
      <c r="K4695" t="s">
        <v>1696</v>
      </c>
      <c r="L4695" t="s">
        <v>1658</v>
      </c>
      <c r="M4695" s="86">
        <v>40677</v>
      </c>
    </row>
    <row r="4696" spans="1:13" x14ac:dyDescent="0.2">
      <c r="A4696">
        <v>36069</v>
      </c>
      <c r="B4696" s="86">
        <v>40152</v>
      </c>
      <c r="C4696" t="s">
        <v>1652</v>
      </c>
      <c r="D4696">
        <v>13</v>
      </c>
      <c r="E4696">
        <v>453.09</v>
      </c>
      <c r="F4696" t="s">
        <v>1660</v>
      </c>
      <c r="G4696">
        <v>6.66</v>
      </c>
      <c r="H4696" t="s">
        <v>1681</v>
      </c>
      <c r="I4696" t="s">
        <v>1676</v>
      </c>
      <c r="J4696" t="s">
        <v>1668</v>
      </c>
      <c r="K4696" t="s">
        <v>1696</v>
      </c>
      <c r="L4696" t="s">
        <v>1658</v>
      </c>
      <c r="M4696" s="86">
        <v>40157</v>
      </c>
    </row>
    <row r="4697" spans="1:13" x14ac:dyDescent="0.2">
      <c r="A4697">
        <v>33317</v>
      </c>
      <c r="B4697" s="86">
        <v>39944</v>
      </c>
      <c r="C4697" t="s">
        <v>1659</v>
      </c>
      <c r="D4697">
        <v>13</v>
      </c>
      <c r="E4697">
        <v>602.42049999999995</v>
      </c>
      <c r="F4697" t="s">
        <v>1660</v>
      </c>
      <c r="G4697">
        <v>1.25</v>
      </c>
      <c r="H4697" t="s">
        <v>1654</v>
      </c>
      <c r="I4697" t="s">
        <v>1655</v>
      </c>
      <c r="J4697" t="s">
        <v>1663</v>
      </c>
      <c r="K4697" t="s">
        <v>1664</v>
      </c>
      <c r="L4697" t="s">
        <v>1680</v>
      </c>
      <c r="M4697" s="86">
        <v>39946</v>
      </c>
    </row>
    <row r="4698" spans="1:13" x14ac:dyDescent="0.2">
      <c r="A4698">
        <v>13218</v>
      </c>
      <c r="B4698" s="86">
        <v>39949</v>
      </c>
      <c r="C4698" t="s">
        <v>1659</v>
      </c>
      <c r="D4698">
        <v>16</v>
      </c>
      <c r="E4698">
        <v>98.8</v>
      </c>
      <c r="F4698" t="s">
        <v>1660</v>
      </c>
      <c r="G4698">
        <v>7.15</v>
      </c>
      <c r="H4698" t="s">
        <v>1681</v>
      </c>
      <c r="I4698" t="s">
        <v>1667</v>
      </c>
      <c r="J4698" t="s">
        <v>1668</v>
      </c>
      <c r="K4698" t="s">
        <v>1679</v>
      </c>
      <c r="L4698" t="s">
        <v>1658</v>
      </c>
      <c r="M4698" s="86">
        <v>39951</v>
      </c>
    </row>
    <row r="4699" spans="1:13" x14ac:dyDescent="0.2">
      <c r="A4699">
        <v>47012</v>
      </c>
      <c r="B4699" s="86">
        <v>40311</v>
      </c>
      <c r="C4699" t="s">
        <v>1652</v>
      </c>
      <c r="D4699">
        <v>35</v>
      </c>
      <c r="E4699">
        <v>584.41999999999996</v>
      </c>
      <c r="F4699" t="s">
        <v>1653</v>
      </c>
      <c r="G4699">
        <v>8.99</v>
      </c>
      <c r="H4699" t="s">
        <v>1683</v>
      </c>
      <c r="I4699" t="s">
        <v>1662</v>
      </c>
      <c r="J4699" t="s">
        <v>1668</v>
      </c>
      <c r="K4699" t="s">
        <v>1669</v>
      </c>
      <c r="L4699" t="s">
        <v>1680</v>
      </c>
      <c r="M4699" s="86">
        <v>40315</v>
      </c>
    </row>
    <row r="4700" spans="1:13" x14ac:dyDescent="0.2">
      <c r="A4700">
        <v>53477</v>
      </c>
      <c r="B4700" s="86">
        <v>41034</v>
      </c>
      <c r="C4700" t="s">
        <v>1659</v>
      </c>
      <c r="D4700">
        <v>32</v>
      </c>
      <c r="E4700">
        <v>3114.05</v>
      </c>
      <c r="F4700" t="s">
        <v>1672</v>
      </c>
      <c r="G4700">
        <v>74.349999999999994</v>
      </c>
      <c r="H4700" t="s">
        <v>1690</v>
      </c>
      <c r="I4700" t="s">
        <v>1667</v>
      </c>
      <c r="J4700" t="s">
        <v>1656</v>
      </c>
      <c r="K4700" t="s">
        <v>1673</v>
      </c>
      <c r="L4700" t="s">
        <v>1674</v>
      </c>
      <c r="M4700" s="86">
        <v>41036</v>
      </c>
    </row>
    <row r="4701" spans="1:13" x14ac:dyDescent="0.2">
      <c r="A4701">
        <v>57538</v>
      </c>
      <c r="B4701" s="86">
        <v>40229</v>
      </c>
      <c r="C4701" t="s">
        <v>1671</v>
      </c>
      <c r="D4701">
        <v>40</v>
      </c>
      <c r="E4701">
        <v>1370.49</v>
      </c>
      <c r="F4701" t="s">
        <v>1660</v>
      </c>
      <c r="G4701">
        <v>19.989999999999998</v>
      </c>
      <c r="H4701" t="s">
        <v>1661</v>
      </c>
      <c r="I4701" t="s">
        <v>1662</v>
      </c>
      <c r="J4701" t="s">
        <v>1656</v>
      </c>
      <c r="K4701" t="s">
        <v>1657</v>
      </c>
      <c r="L4701" t="s">
        <v>1658</v>
      </c>
      <c r="M4701" s="86">
        <v>40231</v>
      </c>
    </row>
    <row r="4702" spans="1:13" x14ac:dyDescent="0.2">
      <c r="A4702">
        <v>24352</v>
      </c>
      <c r="B4702" s="86">
        <v>40308</v>
      </c>
      <c r="C4702" t="s">
        <v>1671</v>
      </c>
      <c r="D4702">
        <v>32</v>
      </c>
      <c r="E4702">
        <v>103.48</v>
      </c>
      <c r="F4702" t="s">
        <v>1660</v>
      </c>
      <c r="G4702">
        <v>1.1399999999999999</v>
      </c>
      <c r="H4702" t="s">
        <v>1688</v>
      </c>
      <c r="I4702" t="s">
        <v>1662</v>
      </c>
      <c r="J4702" t="s">
        <v>1668</v>
      </c>
      <c r="K4702" t="s">
        <v>1679</v>
      </c>
      <c r="L4702" t="s">
        <v>1670</v>
      </c>
      <c r="M4702" s="86">
        <v>40308</v>
      </c>
    </row>
    <row r="4703" spans="1:13" x14ac:dyDescent="0.2">
      <c r="A4703">
        <v>2084</v>
      </c>
      <c r="B4703" s="86">
        <v>40253</v>
      </c>
      <c r="C4703" t="s">
        <v>1659</v>
      </c>
      <c r="D4703">
        <v>16</v>
      </c>
      <c r="E4703">
        <v>692.73</v>
      </c>
      <c r="F4703" t="s">
        <v>1660</v>
      </c>
      <c r="G4703">
        <v>17.48</v>
      </c>
      <c r="H4703" t="s">
        <v>1692</v>
      </c>
      <c r="I4703" t="s">
        <v>1667</v>
      </c>
      <c r="J4703" t="s">
        <v>1668</v>
      </c>
      <c r="K4703" t="s">
        <v>1679</v>
      </c>
      <c r="L4703" t="s">
        <v>1658</v>
      </c>
      <c r="M4703" s="86">
        <v>40255</v>
      </c>
    </row>
    <row r="4704" spans="1:13" x14ac:dyDescent="0.2">
      <c r="A4704">
        <v>42981</v>
      </c>
      <c r="B4704" s="86">
        <v>39963</v>
      </c>
      <c r="C4704" t="s">
        <v>1671</v>
      </c>
      <c r="D4704">
        <v>4</v>
      </c>
      <c r="E4704">
        <v>3510.82</v>
      </c>
      <c r="F4704" t="s">
        <v>1660</v>
      </c>
      <c r="G4704">
        <v>19.989999999999998</v>
      </c>
      <c r="H4704" t="s">
        <v>1678</v>
      </c>
      <c r="I4704" t="s">
        <v>1676</v>
      </c>
      <c r="J4704" t="s">
        <v>1668</v>
      </c>
      <c r="K4704" t="s">
        <v>1682</v>
      </c>
      <c r="L4704" t="s">
        <v>1658</v>
      </c>
      <c r="M4704" s="86">
        <v>39965</v>
      </c>
    </row>
    <row r="4705" spans="1:13" x14ac:dyDescent="0.2">
      <c r="A4705">
        <v>11074</v>
      </c>
      <c r="B4705" s="86">
        <v>40703</v>
      </c>
      <c r="C4705" t="s">
        <v>1659</v>
      </c>
      <c r="D4705">
        <v>44</v>
      </c>
      <c r="E4705">
        <v>7164.7434999999996</v>
      </c>
      <c r="F4705" t="s">
        <v>1660</v>
      </c>
      <c r="G4705">
        <v>5.99</v>
      </c>
      <c r="H4705" t="s">
        <v>1654</v>
      </c>
      <c r="I4705" t="s">
        <v>1667</v>
      </c>
      <c r="J4705" t="s">
        <v>1663</v>
      </c>
      <c r="K4705" t="s">
        <v>1664</v>
      </c>
      <c r="L4705" t="s">
        <v>1658</v>
      </c>
      <c r="M4705" s="86">
        <v>40704</v>
      </c>
    </row>
    <row r="4706" spans="1:13" x14ac:dyDescent="0.2">
      <c r="A4706">
        <v>14311</v>
      </c>
      <c r="B4706" s="86">
        <v>40026</v>
      </c>
      <c r="C4706" t="s">
        <v>1671</v>
      </c>
      <c r="D4706">
        <v>30</v>
      </c>
      <c r="E4706">
        <v>192.41</v>
      </c>
      <c r="F4706" t="s">
        <v>1660</v>
      </c>
      <c r="G4706">
        <v>5.19</v>
      </c>
      <c r="H4706" t="s">
        <v>1681</v>
      </c>
      <c r="I4706" t="s">
        <v>1667</v>
      </c>
      <c r="J4706" t="s">
        <v>1668</v>
      </c>
      <c r="K4706" t="s">
        <v>1682</v>
      </c>
      <c r="L4706" t="s">
        <v>1658</v>
      </c>
      <c r="M4706" s="86">
        <v>40027</v>
      </c>
    </row>
    <row r="4707" spans="1:13" x14ac:dyDescent="0.2">
      <c r="A4707">
        <v>26567</v>
      </c>
      <c r="B4707" s="86">
        <v>40060</v>
      </c>
      <c r="C4707" t="s">
        <v>1671</v>
      </c>
      <c r="D4707">
        <v>10</v>
      </c>
      <c r="E4707">
        <v>90.06</v>
      </c>
      <c r="F4707" t="s">
        <v>1653</v>
      </c>
      <c r="G4707">
        <v>8.99</v>
      </c>
      <c r="H4707" t="s">
        <v>1678</v>
      </c>
      <c r="I4707" t="s">
        <v>1667</v>
      </c>
      <c r="J4707" t="s">
        <v>1663</v>
      </c>
      <c r="K4707" t="s">
        <v>1677</v>
      </c>
      <c r="L4707" t="s">
        <v>1680</v>
      </c>
      <c r="M4707" s="86">
        <v>40063</v>
      </c>
    </row>
    <row r="4708" spans="1:13" x14ac:dyDescent="0.2">
      <c r="A4708">
        <v>18598</v>
      </c>
      <c r="B4708" s="86">
        <v>40396</v>
      </c>
      <c r="C4708" t="s">
        <v>1671</v>
      </c>
      <c r="D4708">
        <v>24</v>
      </c>
      <c r="E4708">
        <v>349.65</v>
      </c>
      <c r="F4708" t="s">
        <v>1653</v>
      </c>
      <c r="G4708">
        <v>6.46</v>
      </c>
      <c r="H4708" t="s">
        <v>1654</v>
      </c>
      <c r="I4708" t="s">
        <v>1676</v>
      </c>
      <c r="J4708" t="s">
        <v>1668</v>
      </c>
      <c r="K4708" t="s">
        <v>1682</v>
      </c>
      <c r="L4708" t="s">
        <v>1658</v>
      </c>
      <c r="M4708" s="86">
        <v>40399</v>
      </c>
    </row>
    <row r="4709" spans="1:13" x14ac:dyDescent="0.2">
      <c r="A4709">
        <v>10306</v>
      </c>
      <c r="B4709" s="86">
        <v>40380</v>
      </c>
      <c r="C4709" t="s">
        <v>1652</v>
      </c>
      <c r="D4709">
        <v>20</v>
      </c>
      <c r="E4709">
        <v>310.31</v>
      </c>
      <c r="F4709" t="s">
        <v>1660</v>
      </c>
      <c r="G4709">
        <v>7.4</v>
      </c>
      <c r="H4709" t="s">
        <v>1654</v>
      </c>
      <c r="I4709" t="s">
        <v>1667</v>
      </c>
      <c r="J4709" t="s">
        <v>1656</v>
      </c>
      <c r="K4709" t="s">
        <v>1657</v>
      </c>
      <c r="L4709" t="s">
        <v>1658</v>
      </c>
      <c r="M4709" s="86">
        <v>40380</v>
      </c>
    </row>
    <row r="4710" spans="1:13" x14ac:dyDescent="0.2">
      <c r="A4710">
        <v>23428</v>
      </c>
      <c r="B4710" s="86">
        <v>41210</v>
      </c>
      <c r="C4710" t="s">
        <v>1659</v>
      </c>
      <c r="D4710">
        <v>41</v>
      </c>
      <c r="E4710">
        <v>980.95</v>
      </c>
      <c r="F4710" t="s">
        <v>1660</v>
      </c>
      <c r="G4710">
        <v>8.18</v>
      </c>
      <c r="H4710" t="s">
        <v>1692</v>
      </c>
      <c r="I4710" t="s">
        <v>1662</v>
      </c>
      <c r="J4710" t="s">
        <v>1668</v>
      </c>
      <c r="K4710" t="s">
        <v>1679</v>
      </c>
      <c r="L4710" t="s">
        <v>1658</v>
      </c>
      <c r="M4710" s="86">
        <v>41212</v>
      </c>
    </row>
    <row r="4711" spans="1:13" x14ac:dyDescent="0.2">
      <c r="A4711">
        <v>32965</v>
      </c>
      <c r="B4711" s="86">
        <v>40598</v>
      </c>
      <c r="C4711" t="s">
        <v>1659</v>
      </c>
      <c r="D4711">
        <v>25</v>
      </c>
      <c r="E4711">
        <v>2427.25</v>
      </c>
      <c r="F4711" t="s">
        <v>1660</v>
      </c>
      <c r="G4711">
        <v>19.989999999999998</v>
      </c>
      <c r="H4711" t="s">
        <v>1683</v>
      </c>
      <c r="I4711" t="s">
        <v>1662</v>
      </c>
      <c r="J4711" t="s">
        <v>1663</v>
      </c>
      <c r="K4711" t="s">
        <v>1677</v>
      </c>
      <c r="L4711" t="s">
        <v>1658</v>
      </c>
      <c r="M4711" s="86">
        <v>40599</v>
      </c>
    </row>
    <row r="4712" spans="1:13" x14ac:dyDescent="0.2">
      <c r="A4712">
        <v>962</v>
      </c>
      <c r="B4712" s="86">
        <v>39938</v>
      </c>
      <c r="C4712" t="s">
        <v>1652</v>
      </c>
      <c r="D4712">
        <v>33</v>
      </c>
      <c r="E4712">
        <v>4064.05</v>
      </c>
      <c r="F4712" t="s">
        <v>1660</v>
      </c>
      <c r="G4712">
        <v>19.989999999999998</v>
      </c>
      <c r="H4712" t="s">
        <v>1654</v>
      </c>
      <c r="I4712" t="s">
        <v>1662</v>
      </c>
      <c r="J4712" t="s">
        <v>1668</v>
      </c>
      <c r="K4712" t="s">
        <v>1682</v>
      </c>
      <c r="L4712" t="s">
        <v>1658</v>
      </c>
      <c r="M4712" s="86">
        <v>39940</v>
      </c>
    </row>
    <row r="4713" spans="1:13" x14ac:dyDescent="0.2">
      <c r="A4713">
        <v>35077</v>
      </c>
      <c r="B4713" s="86">
        <v>40823</v>
      </c>
      <c r="C4713" t="s">
        <v>1659</v>
      </c>
      <c r="D4713">
        <v>29</v>
      </c>
      <c r="E4713">
        <v>81.099999999999994</v>
      </c>
      <c r="F4713" t="s">
        <v>1660</v>
      </c>
      <c r="G4713">
        <v>0.96</v>
      </c>
      <c r="H4713" t="s">
        <v>1661</v>
      </c>
      <c r="I4713" t="s">
        <v>1676</v>
      </c>
      <c r="J4713" t="s">
        <v>1668</v>
      </c>
      <c r="K4713" t="s">
        <v>1669</v>
      </c>
      <c r="L4713" t="s">
        <v>1670</v>
      </c>
      <c r="M4713" s="86">
        <v>40824</v>
      </c>
    </row>
    <row r="4714" spans="1:13" x14ac:dyDescent="0.2">
      <c r="A4714">
        <v>29762</v>
      </c>
      <c r="B4714" s="86">
        <v>40393</v>
      </c>
      <c r="C4714" t="s">
        <v>1671</v>
      </c>
      <c r="D4714">
        <v>15</v>
      </c>
      <c r="E4714">
        <v>22.45</v>
      </c>
      <c r="F4714" t="s">
        <v>1660</v>
      </c>
      <c r="G4714">
        <v>0.7</v>
      </c>
      <c r="H4714" t="s">
        <v>1689</v>
      </c>
      <c r="I4714" t="s">
        <v>1676</v>
      </c>
      <c r="J4714" t="s">
        <v>1668</v>
      </c>
      <c r="K4714" t="s">
        <v>1700</v>
      </c>
      <c r="L4714" t="s">
        <v>1670</v>
      </c>
      <c r="M4714" s="86">
        <v>40395</v>
      </c>
    </row>
    <row r="4715" spans="1:13" x14ac:dyDescent="0.2">
      <c r="A4715">
        <v>20071</v>
      </c>
      <c r="B4715" s="86">
        <v>40803</v>
      </c>
      <c r="C4715" t="s">
        <v>1675</v>
      </c>
      <c r="D4715">
        <v>31</v>
      </c>
      <c r="E4715">
        <v>789.94</v>
      </c>
      <c r="F4715" t="s">
        <v>1672</v>
      </c>
      <c r="G4715">
        <v>14.36</v>
      </c>
      <c r="H4715" t="s">
        <v>1678</v>
      </c>
      <c r="I4715" t="s">
        <v>1676</v>
      </c>
      <c r="J4715" t="s">
        <v>1656</v>
      </c>
      <c r="K4715" t="s">
        <v>1673</v>
      </c>
      <c r="L4715" t="s">
        <v>1674</v>
      </c>
      <c r="M4715" s="86">
        <v>40805</v>
      </c>
    </row>
    <row r="4716" spans="1:13" x14ac:dyDescent="0.2">
      <c r="A4716">
        <v>56550</v>
      </c>
      <c r="B4716" s="86">
        <v>40641</v>
      </c>
      <c r="C4716" t="s">
        <v>1666</v>
      </c>
      <c r="D4716">
        <v>8</v>
      </c>
      <c r="E4716">
        <v>469.83749999999998</v>
      </c>
      <c r="F4716" t="s">
        <v>1660</v>
      </c>
      <c r="G4716">
        <v>8.99</v>
      </c>
      <c r="H4716" t="s">
        <v>1685</v>
      </c>
      <c r="I4716" t="s">
        <v>1676</v>
      </c>
      <c r="J4716" t="s">
        <v>1663</v>
      </c>
      <c r="K4716" t="s">
        <v>1664</v>
      </c>
      <c r="L4716" t="s">
        <v>1658</v>
      </c>
      <c r="M4716" s="86">
        <v>40642</v>
      </c>
    </row>
    <row r="4717" spans="1:13" x14ac:dyDescent="0.2">
      <c r="A4717">
        <v>20805</v>
      </c>
      <c r="B4717" s="86">
        <v>40553</v>
      </c>
      <c r="C4717" t="s">
        <v>1659</v>
      </c>
      <c r="D4717">
        <v>3</v>
      </c>
      <c r="E4717">
        <v>17.7</v>
      </c>
      <c r="F4717" t="s">
        <v>1660</v>
      </c>
      <c r="G4717">
        <v>4.79</v>
      </c>
      <c r="H4717" t="s">
        <v>1661</v>
      </c>
      <c r="I4717" t="s">
        <v>1676</v>
      </c>
      <c r="J4717" t="s">
        <v>1668</v>
      </c>
      <c r="K4717" t="s">
        <v>1679</v>
      </c>
      <c r="L4717" t="s">
        <v>1658</v>
      </c>
      <c r="M4717" s="86">
        <v>40554</v>
      </c>
    </row>
    <row r="4718" spans="1:13" x14ac:dyDescent="0.2">
      <c r="A4718">
        <v>8419</v>
      </c>
      <c r="B4718" s="86">
        <v>40815</v>
      </c>
      <c r="C4718" t="s">
        <v>1671</v>
      </c>
      <c r="D4718">
        <v>19</v>
      </c>
      <c r="E4718">
        <v>368.04</v>
      </c>
      <c r="F4718" t="s">
        <v>1653</v>
      </c>
      <c r="G4718">
        <v>5.97</v>
      </c>
      <c r="H4718" t="s">
        <v>1699</v>
      </c>
      <c r="I4718" t="s">
        <v>1662</v>
      </c>
      <c r="J4718" t="s">
        <v>1668</v>
      </c>
      <c r="K4718" t="s">
        <v>1679</v>
      </c>
      <c r="L4718" t="s">
        <v>1658</v>
      </c>
      <c r="M4718" s="86">
        <v>40817</v>
      </c>
    </row>
    <row r="4719" spans="1:13" x14ac:dyDescent="0.2">
      <c r="A4719">
        <v>58145</v>
      </c>
      <c r="B4719" s="86">
        <v>41045</v>
      </c>
      <c r="C4719" t="s">
        <v>1675</v>
      </c>
      <c r="D4719">
        <v>33</v>
      </c>
      <c r="E4719">
        <v>203.49</v>
      </c>
      <c r="F4719" t="s">
        <v>1653</v>
      </c>
      <c r="G4719">
        <v>1.2</v>
      </c>
      <c r="H4719" t="s">
        <v>1683</v>
      </c>
      <c r="I4719" t="s">
        <v>1667</v>
      </c>
      <c r="J4719" t="s">
        <v>1656</v>
      </c>
      <c r="K4719" t="s">
        <v>1657</v>
      </c>
      <c r="L4719" t="s">
        <v>1665</v>
      </c>
      <c r="M4719" s="86">
        <v>41045</v>
      </c>
    </row>
    <row r="4720" spans="1:13" x14ac:dyDescent="0.2">
      <c r="A4720">
        <v>25061</v>
      </c>
      <c r="B4720" s="86">
        <v>40895</v>
      </c>
      <c r="C4720" t="s">
        <v>1675</v>
      </c>
      <c r="D4720">
        <v>20</v>
      </c>
      <c r="E4720">
        <v>941.13</v>
      </c>
      <c r="F4720" t="s">
        <v>1660</v>
      </c>
      <c r="G4720">
        <v>7.23</v>
      </c>
      <c r="H4720" t="s">
        <v>1661</v>
      </c>
      <c r="I4720" t="s">
        <v>1676</v>
      </c>
      <c r="J4720" t="s">
        <v>1668</v>
      </c>
      <c r="K4720" t="s">
        <v>1679</v>
      </c>
      <c r="L4720" t="s">
        <v>1658</v>
      </c>
      <c r="M4720" s="86">
        <v>40897</v>
      </c>
    </row>
    <row r="4721" spans="1:13" x14ac:dyDescent="0.2">
      <c r="A4721">
        <v>37830</v>
      </c>
      <c r="B4721" s="86">
        <v>40041</v>
      </c>
      <c r="C4721" t="s">
        <v>1666</v>
      </c>
      <c r="D4721">
        <v>39</v>
      </c>
      <c r="E4721">
        <v>977.92</v>
      </c>
      <c r="F4721" t="s">
        <v>1653</v>
      </c>
      <c r="G4721">
        <v>5.37</v>
      </c>
      <c r="H4721" t="s">
        <v>1654</v>
      </c>
      <c r="I4721" t="s">
        <v>1667</v>
      </c>
      <c r="J4721" t="s">
        <v>1668</v>
      </c>
      <c r="K4721" t="s">
        <v>1669</v>
      </c>
      <c r="L4721" t="s">
        <v>1658</v>
      </c>
      <c r="M4721" s="86">
        <v>40043</v>
      </c>
    </row>
    <row r="4722" spans="1:13" x14ac:dyDescent="0.2">
      <c r="A4722">
        <v>33285</v>
      </c>
      <c r="B4722" s="86">
        <v>40927</v>
      </c>
      <c r="C4722" t="s">
        <v>1659</v>
      </c>
      <c r="D4722">
        <v>5</v>
      </c>
      <c r="E4722">
        <v>66.92</v>
      </c>
      <c r="F4722" t="s">
        <v>1660</v>
      </c>
      <c r="G4722">
        <v>6.13</v>
      </c>
      <c r="H4722" t="s">
        <v>1690</v>
      </c>
      <c r="I4722" t="s">
        <v>1662</v>
      </c>
      <c r="J4722" t="s">
        <v>1668</v>
      </c>
      <c r="K4722" t="s">
        <v>1694</v>
      </c>
      <c r="L4722" t="s">
        <v>1658</v>
      </c>
      <c r="M4722" s="86">
        <v>40928</v>
      </c>
    </row>
    <row r="4723" spans="1:13" x14ac:dyDescent="0.2">
      <c r="A4723">
        <v>27169</v>
      </c>
      <c r="B4723" s="86">
        <v>40797</v>
      </c>
      <c r="C4723" t="s">
        <v>1666</v>
      </c>
      <c r="D4723">
        <v>16</v>
      </c>
      <c r="E4723">
        <v>109.9</v>
      </c>
      <c r="F4723" t="s">
        <v>1660</v>
      </c>
      <c r="G4723">
        <v>5.27</v>
      </c>
      <c r="H4723" t="s">
        <v>1681</v>
      </c>
      <c r="I4723" t="s">
        <v>1667</v>
      </c>
      <c r="J4723" t="s">
        <v>1668</v>
      </c>
      <c r="K4723" t="s">
        <v>1682</v>
      </c>
      <c r="L4723" t="s">
        <v>1658</v>
      </c>
      <c r="M4723" s="86">
        <v>40798</v>
      </c>
    </row>
    <row r="4724" spans="1:13" x14ac:dyDescent="0.2">
      <c r="A4724">
        <v>57537</v>
      </c>
      <c r="B4724" s="86">
        <v>41170</v>
      </c>
      <c r="C4724" t="s">
        <v>1675</v>
      </c>
      <c r="D4724">
        <v>4</v>
      </c>
      <c r="E4724">
        <v>18.329999999999998</v>
      </c>
      <c r="F4724" t="s">
        <v>1660</v>
      </c>
      <c r="G4724">
        <v>2.97</v>
      </c>
      <c r="H4724" t="s">
        <v>1693</v>
      </c>
      <c r="I4724" t="s">
        <v>1676</v>
      </c>
      <c r="J4724" t="s">
        <v>1668</v>
      </c>
      <c r="K4724" t="s">
        <v>1679</v>
      </c>
      <c r="L4724" t="s">
        <v>1670</v>
      </c>
      <c r="M4724" s="86">
        <v>41170</v>
      </c>
    </row>
    <row r="4725" spans="1:13" x14ac:dyDescent="0.2">
      <c r="A4725">
        <v>18500</v>
      </c>
      <c r="B4725" s="86">
        <v>40950</v>
      </c>
      <c r="C4725" t="s">
        <v>1675</v>
      </c>
      <c r="D4725">
        <v>30</v>
      </c>
      <c r="E4725">
        <v>1052.68</v>
      </c>
      <c r="F4725" t="s">
        <v>1660</v>
      </c>
      <c r="G4725">
        <v>5.5</v>
      </c>
      <c r="H4725" t="s">
        <v>1688</v>
      </c>
      <c r="I4725" t="s">
        <v>1662</v>
      </c>
      <c r="J4725" t="s">
        <v>1663</v>
      </c>
      <c r="K4725" t="s">
        <v>1677</v>
      </c>
      <c r="L4725" t="s">
        <v>1658</v>
      </c>
      <c r="M4725" s="86">
        <v>40951</v>
      </c>
    </row>
    <row r="4726" spans="1:13" x14ac:dyDescent="0.2">
      <c r="A4726">
        <v>55202</v>
      </c>
      <c r="B4726" s="86">
        <v>40779</v>
      </c>
      <c r="C4726" t="s">
        <v>1652</v>
      </c>
      <c r="D4726">
        <v>49</v>
      </c>
      <c r="E4726">
        <v>6335.8575000000001</v>
      </c>
      <c r="F4726" t="s">
        <v>1660</v>
      </c>
      <c r="G4726">
        <v>8.99</v>
      </c>
      <c r="H4726" t="s">
        <v>1661</v>
      </c>
      <c r="I4726" t="s">
        <v>1662</v>
      </c>
      <c r="J4726" t="s">
        <v>1663</v>
      </c>
      <c r="K4726" t="s">
        <v>1664</v>
      </c>
      <c r="L4726" t="s">
        <v>1658</v>
      </c>
      <c r="M4726" s="86">
        <v>40786</v>
      </c>
    </row>
    <row r="4727" spans="1:13" x14ac:dyDescent="0.2">
      <c r="A4727">
        <v>59684</v>
      </c>
      <c r="B4727" s="86">
        <v>40541</v>
      </c>
      <c r="C4727" t="s">
        <v>1675</v>
      </c>
      <c r="D4727">
        <v>41</v>
      </c>
      <c r="E4727">
        <v>368.17</v>
      </c>
      <c r="F4727" t="s">
        <v>1653</v>
      </c>
      <c r="G4727">
        <v>2.38</v>
      </c>
      <c r="H4727" t="s">
        <v>1690</v>
      </c>
      <c r="I4727" t="s">
        <v>1667</v>
      </c>
      <c r="J4727" t="s">
        <v>1663</v>
      </c>
      <c r="K4727" t="s">
        <v>1677</v>
      </c>
      <c r="L4727" t="s">
        <v>1680</v>
      </c>
      <c r="M4727" s="86">
        <v>40559</v>
      </c>
    </row>
    <row r="4728" spans="1:13" x14ac:dyDescent="0.2">
      <c r="A4728">
        <v>44965</v>
      </c>
      <c r="B4728" s="86">
        <v>40818</v>
      </c>
      <c r="C4728" t="s">
        <v>1652</v>
      </c>
      <c r="D4728">
        <v>19</v>
      </c>
      <c r="E4728">
        <v>28.82</v>
      </c>
      <c r="F4728" t="s">
        <v>1660</v>
      </c>
      <c r="G4728">
        <v>0.7</v>
      </c>
      <c r="H4728" t="s">
        <v>1688</v>
      </c>
      <c r="I4728" t="s">
        <v>1667</v>
      </c>
      <c r="J4728" t="s">
        <v>1668</v>
      </c>
      <c r="K4728" t="s">
        <v>1700</v>
      </c>
      <c r="L4728" t="s">
        <v>1670</v>
      </c>
      <c r="M4728" s="86">
        <v>40822</v>
      </c>
    </row>
    <row r="4729" spans="1:13" x14ac:dyDescent="0.2">
      <c r="A4729">
        <v>18308</v>
      </c>
      <c r="B4729" s="86">
        <v>40095</v>
      </c>
      <c r="C4729" t="s">
        <v>1666</v>
      </c>
      <c r="D4729">
        <v>49</v>
      </c>
      <c r="E4729">
        <v>5247.4835000000003</v>
      </c>
      <c r="F4729" t="s">
        <v>1660</v>
      </c>
      <c r="G4729">
        <v>8.08</v>
      </c>
      <c r="H4729" t="s">
        <v>1678</v>
      </c>
      <c r="I4729" t="s">
        <v>1667</v>
      </c>
      <c r="J4729" t="s">
        <v>1663</v>
      </c>
      <c r="K4729" t="s">
        <v>1664</v>
      </c>
      <c r="L4729" t="s">
        <v>1658</v>
      </c>
      <c r="M4729" s="86">
        <v>40096</v>
      </c>
    </row>
    <row r="4730" spans="1:13" x14ac:dyDescent="0.2">
      <c r="A4730">
        <v>51814</v>
      </c>
      <c r="B4730" s="86">
        <v>40445</v>
      </c>
      <c r="C4730" t="s">
        <v>1671</v>
      </c>
      <c r="D4730">
        <v>13</v>
      </c>
      <c r="E4730">
        <v>104.51</v>
      </c>
      <c r="F4730" t="s">
        <v>1660</v>
      </c>
      <c r="G4730">
        <v>4.71</v>
      </c>
      <c r="H4730" t="s">
        <v>1690</v>
      </c>
      <c r="I4730" t="s">
        <v>1676</v>
      </c>
      <c r="J4730" t="s">
        <v>1668</v>
      </c>
      <c r="K4730" t="s">
        <v>1682</v>
      </c>
      <c r="L4730" t="s">
        <v>1658</v>
      </c>
      <c r="M4730" s="86">
        <v>40447</v>
      </c>
    </row>
    <row r="4731" spans="1:13" x14ac:dyDescent="0.2">
      <c r="A4731">
        <v>40997</v>
      </c>
      <c r="B4731" s="86">
        <v>39924</v>
      </c>
      <c r="C4731" t="s">
        <v>1652</v>
      </c>
      <c r="D4731">
        <v>33</v>
      </c>
      <c r="E4731">
        <v>7384.18</v>
      </c>
      <c r="F4731" t="s">
        <v>1672</v>
      </c>
      <c r="G4731">
        <v>110.2</v>
      </c>
      <c r="H4731" t="s">
        <v>1661</v>
      </c>
      <c r="I4731" t="s">
        <v>1662</v>
      </c>
      <c r="J4731" t="s">
        <v>1656</v>
      </c>
      <c r="K4731" t="s">
        <v>1691</v>
      </c>
      <c r="L4731" t="s">
        <v>1698</v>
      </c>
      <c r="M4731" s="86">
        <v>39928</v>
      </c>
    </row>
    <row r="4732" spans="1:13" x14ac:dyDescent="0.2">
      <c r="A4732">
        <v>53410</v>
      </c>
      <c r="B4732" s="86">
        <v>40032</v>
      </c>
      <c r="C4732" t="s">
        <v>1671</v>
      </c>
      <c r="D4732">
        <v>44</v>
      </c>
      <c r="E4732">
        <v>642.79999999999995</v>
      </c>
      <c r="F4732" t="s">
        <v>1660</v>
      </c>
      <c r="G4732">
        <v>13.32</v>
      </c>
      <c r="H4732" t="s">
        <v>1690</v>
      </c>
      <c r="I4732" t="s">
        <v>1667</v>
      </c>
      <c r="J4732" t="s">
        <v>1668</v>
      </c>
      <c r="K4732" t="s">
        <v>1702</v>
      </c>
      <c r="L4732" t="s">
        <v>1658</v>
      </c>
      <c r="M4732" s="86">
        <v>40034</v>
      </c>
    </row>
    <row r="4733" spans="1:13" x14ac:dyDescent="0.2">
      <c r="A4733">
        <v>42306</v>
      </c>
      <c r="B4733" s="86">
        <v>41166</v>
      </c>
      <c r="C4733" t="s">
        <v>1659</v>
      </c>
      <c r="D4733">
        <v>18</v>
      </c>
      <c r="E4733">
        <v>47.4</v>
      </c>
      <c r="F4733" t="s">
        <v>1660</v>
      </c>
      <c r="G4733">
        <v>5.2</v>
      </c>
      <c r="H4733" t="s">
        <v>1703</v>
      </c>
      <c r="I4733" t="s">
        <v>1655</v>
      </c>
      <c r="J4733" t="s">
        <v>1668</v>
      </c>
      <c r="K4733" t="s">
        <v>1669</v>
      </c>
      <c r="L4733" t="s">
        <v>1670</v>
      </c>
      <c r="M4733" s="86">
        <v>41168</v>
      </c>
    </row>
    <row r="4734" spans="1:13" x14ac:dyDescent="0.2">
      <c r="A4734">
        <v>35430</v>
      </c>
      <c r="B4734" s="86">
        <v>40262</v>
      </c>
      <c r="C4734" t="s">
        <v>1652</v>
      </c>
      <c r="D4734">
        <v>48</v>
      </c>
      <c r="E4734">
        <v>133.43</v>
      </c>
      <c r="F4734" t="s">
        <v>1660</v>
      </c>
      <c r="G4734">
        <v>0.93</v>
      </c>
      <c r="H4734" t="s">
        <v>1661</v>
      </c>
      <c r="I4734" t="s">
        <v>1676</v>
      </c>
      <c r="J4734" t="s">
        <v>1668</v>
      </c>
      <c r="K4734" t="s">
        <v>1669</v>
      </c>
      <c r="L4734" t="s">
        <v>1670</v>
      </c>
      <c r="M4734" s="86">
        <v>40266</v>
      </c>
    </row>
    <row r="4735" spans="1:13" x14ac:dyDescent="0.2">
      <c r="A4735">
        <v>44197</v>
      </c>
      <c r="B4735" s="86">
        <v>39833</v>
      </c>
      <c r="C4735" t="s">
        <v>1659</v>
      </c>
      <c r="D4735">
        <v>27</v>
      </c>
      <c r="E4735">
        <v>3970.33</v>
      </c>
      <c r="F4735" t="s">
        <v>1672</v>
      </c>
      <c r="G4735">
        <v>53.48</v>
      </c>
      <c r="H4735" t="s">
        <v>1661</v>
      </c>
      <c r="I4735" t="s">
        <v>1662</v>
      </c>
      <c r="J4735" t="s">
        <v>1656</v>
      </c>
      <c r="K4735" t="s">
        <v>1701</v>
      </c>
      <c r="L4735" t="s">
        <v>1698</v>
      </c>
      <c r="M4735" s="86">
        <v>39836</v>
      </c>
    </row>
    <row r="4736" spans="1:13" x14ac:dyDescent="0.2">
      <c r="A4736">
        <v>32455</v>
      </c>
      <c r="B4736" s="86">
        <v>40444</v>
      </c>
      <c r="C4736" t="s">
        <v>1659</v>
      </c>
      <c r="D4736">
        <v>43</v>
      </c>
      <c r="E4736">
        <v>4620.53</v>
      </c>
      <c r="F4736" t="s">
        <v>1660</v>
      </c>
      <c r="G4736">
        <v>19.989999999999998</v>
      </c>
      <c r="H4736" t="s">
        <v>1688</v>
      </c>
      <c r="I4736" t="s">
        <v>1667</v>
      </c>
      <c r="J4736" t="s">
        <v>1663</v>
      </c>
      <c r="K4736" t="s">
        <v>1677</v>
      </c>
      <c r="L4736" t="s">
        <v>1658</v>
      </c>
      <c r="M4736" s="86">
        <v>40445</v>
      </c>
    </row>
    <row r="4737" spans="1:13" x14ac:dyDescent="0.2">
      <c r="A4737">
        <v>49799</v>
      </c>
      <c r="B4737" s="86">
        <v>40049</v>
      </c>
      <c r="C4737" t="s">
        <v>1659</v>
      </c>
      <c r="D4737">
        <v>12</v>
      </c>
      <c r="E4737">
        <v>2119.0414999999998</v>
      </c>
      <c r="F4737" t="s">
        <v>1660</v>
      </c>
      <c r="G4737">
        <v>8.99</v>
      </c>
      <c r="H4737" t="s">
        <v>1690</v>
      </c>
      <c r="I4737" t="s">
        <v>1676</v>
      </c>
      <c r="J4737" t="s">
        <v>1663</v>
      </c>
      <c r="K4737" t="s">
        <v>1664</v>
      </c>
      <c r="L4737" t="s">
        <v>1658</v>
      </c>
      <c r="M4737" s="86">
        <v>40050</v>
      </c>
    </row>
    <row r="4738" spans="1:13" x14ac:dyDescent="0.2">
      <c r="A4738">
        <v>55398</v>
      </c>
      <c r="B4738" s="86">
        <v>40198</v>
      </c>
      <c r="C4738" t="s">
        <v>1675</v>
      </c>
      <c r="D4738">
        <v>24</v>
      </c>
      <c r="E4738">
        <v>154.99</v>
      </c>
      <c r="F4738" t="s">
        <v>1660</v>
      </c>
      <c r="G4738">
        <v>49</v>
      </c>
      <c r="H4738" t="s">
        <v>1661</v>
      </c>
      <c r="I4738" t="s">
        <v>1662</v>
      </c>
      <c r="J4738" t="s">
        <v>1668</v>
      </c>
      <c r="K4738" t="s">
        <v>1702</v>
      </c>
      <c r="L4738" t="s">
        <v>1687</v>
      </c>
      <c r="M4738" s="86">
        <v>40200</v>
      </c>
    </row>
    <row r="4739" spans="1:13" x14ac:dyDescent="0.2">
      <c r="A4739">
        <v>3333</v>
      </c>
      <c r="B4739" s="86">
        <v>41167</v>
      </c>
      <c r="C4739" t="s">
        <v>1666</v>
      </c>
      <c r="D4739">
        <v>9</v>
      </c>
      <c r="E4739">
        <v>59.05</v>
      </c>
      <c r="F4739" t="s">
        <v>1660</v>
      </c>
      <c r="G4739">
        <v>5.4</v>
      </c>
      <c r="H4739" t="s">
        <v>1661</v>
      </c>
      <c r="I4739" t="s">
        <v>1676</v>
      </c>
      <c r="J4739" t="s">
        <v>1668</v>
      </c>
      <c r="K4739" t="s">
        <v>1679</v>
      </c>
      <c r="L4739" t="s">
        <v>1658</v>
      </c>
      <c r="M4739" s="86">
        <v>41167</v>
      </c>
    </row>
    <row r="4740" spans="1:13" x14ac:dyDescent="0.2">
      <c r="A4740">
        <v>10658</v>
      </c>
      <c r="B4740" s="86">
        <v>40052</v>
      </c>
      <c r="C4740" t="s">
        <v>1652</v>
      </c>
      <c r="D4740">
        <v>17</v>
      </c>
      <c r="E4740">
        <v>1332.97</v>
      </c>
      <c r="F4740" t="s">
        <v>1660</v>
      </c>
      <c r="G4740">
        <v>8.99</v>
      </c>
      <c r="H4740" t="s">
        <v>1681</v>
      </c>
      <c r="I4740" t="s">
        <v>1655</v>
      </c>
      <c r="J4740" t="s">
        <v>1663</v>
      </c>
      <c r="K4740" t="s">
        <v>1664</v>
      </c>
      <c r="L4740" t="s">
        <v>1658</v>
      </c>
      <c r="M4740" s="86">
        <v>40059</v>
      </c>
    </row>
    <row r="4741" spans="1:13" x14ac:dyDescent="0.2">
      <c r="A4741">
        <v>20486</v>
      </c>
      <c r="B4741" s="86">
        <v>40607</v>
      </c>
      <c r="C4741" t="s">
        <v>1659</v>
      </c>
      <c r="D4741">
        <v>34</v>
      </c>
      <c r="E4741">
        <v>306.3</v>
      </c>
      <c r="F4741" t="s">
        <v>1660</v>
      </c>
      <c r="G4741">
        <v>4.3899999999999997</v>
      </c>
      <c r="H4741" t="s">
        <v>1661</v>
      </c>
      <c r="I4741" t="s">
        <v>1667</v>
      </c>
      <c r="J4741" t="s">
        <v>1668</v>
      </c>
      <c r="K4741" t="s">
        <v>1679</v>
      </c>
      <c r="L4741" t="s">
        <v>1670</v>
      </c>
      <c r="M4741" s="86">
        <v>40608</v>
      </c>
    </row>
    <row r="4742" spans="1:13" x14ac:dyDescent="0.2">
      <c r="A4742">
        <v>54151</v>
      </c>
      <c r="B4742" s="86">
        <v>40058</v>
      </c>
      <c r="C4742" t="s">
        <v>1671</v>
      </c>
      <c r="D4742">
        <v>38</v>
      </c>
      <c r="E4742">
        <v>65.12</v>
      </c>
      <c r="F4742" t="s">
        <v>1660</v>
      </c>
      <c r="G4742">
        <v>1</v>
      </c>
      <c r="H4742" t="s">
        <v>1661</v>
      </c>
      <c r="I4742" t="s">
        <v>1662</v>
      </c>
      <c r="J4742" t="s">
        <v>1668</v>
      </c>
      <c r="K4742" t="s">
        <v>1669</v>
      </c>
      <c r="L4742" t="s">
        <v>1670</v>
      </c>
      <c r="M4742" s="86">
        <v>40059</v>
      </c>
    </row>
    <row r="4743" spans="1:13" x14ac:dyDescent="0.2">
      <c r="A4743">
        <v>52675</v>
      </c>
      <c r="B4743" s="86">
        <v>40826</v>
      </c>
      <c r="C4743" t="s">
        <v>1675</v>
      </c>
      <c r="D4743">
        <v>4</v>
      </c>
      <c r="E4743">
        <v>20.25</v>
      </c>
      <c r="F4743" t="s">
        <v>1660</v>
      </c>
      <c r="G4743">
        <v>2.39</v>
      </c>
      <c r="H4743" t="s">
        <v>1654</v>
      </c>
      <c r="I4743" t="s">
        <v>1662</v>
      </c>
      <c r="J4743" t="s">
        <v>1663</v>
      </c>
      <c r="K4743" t="s">
        <v>1677</v>
      </c>
      <c r="L4743" t="s">
        <v>1680</v>
      </c>
      <c r="M4743" s="86">
        <v>40828</v>
      </c>
    </row>
    <row r="4744" spans="1:13" x14ac:dyDescent="0.2">
      <c r="A4744">
        <v>52322</v>
      </c>
      <c r="B4744" s="86">
        <v>40211</v>
      </c>
      <c r="C4744" t="s">
        <v>1652</v>
      </c>
      <c r="D4744">
        <v>1</v>
      </c>
      <c r="E4744">
        <v>5.7</v>
      </c>
      <c r="F4744" t="s">
        <v>1660</v>
      </c>
      <c r="G4744">
        <v>2</v>
      </c>
      <c r="H4744" t="s">
        <v>1661</v>
      </c>
      <c r="I4744" t="s">
        <v>1655</v>
      </c>
      <c r="J4744" t="s">
        <v>1668</v>
      </c>
      <c r="K4744" t="s">
        <v>1700</v>
      </c>
      <c r="L4744" t="s">
        <v>1670</v>
      </c>
      <c r="M4744" s="86">
        <v>40218</v>
      </c>
    </row>
    <row r="4745" spans="1:13" x14ac:dyDescent="0.2">
      <c r="A4745">
        <v>3397</v>
      </c>
      <c r="B4745" s="86">
        <v>39986</v>
      </c>
      <c r="C4745" t="s">
        <v>1675</v>
      </c>
      <c r="D4745">
        <v>11</v>
      </c>
      <c r="E4745">
        <v>30.61</v>
      </c>
      <c r="F4745" t="s">
        <v>1660</v>
      </c>
      <c r="G4745">
        <v>1.49</v>
      </c>
      <c r="H4745" t="s">
        <v>1683</v>
      </c>
      <c r="I4745" t="s">
        <v>1655</v>
      </c>
      <c r="J4745" t="s">
        <v>1668</v>
      </c>
      <c r="K4745" t="s">
        <v>1682</v>
      </c>
      <c r="L4745" t="s">
        <v>1658</v>
      </c>
      <c r="M4745" s="86">
        <v>39987</v>
      </c>
    </row>
    <row r="4746" spans="1:13" x14ac:dyDescent="0.2">
      <c r="A4746">
        <v>24640</v>
      </c>
      <c r="B4746" s="86">
        <v>40572</v>
      </c>
      <c r="C4746" t="s">
        <v>1675</v>
      </c>
      <c r="D4746">
        <v>12</v>
      </c>
      <c r="E4746">
        <v>1379.98</v>
      </c>
      <c r="F4746" t="s">
        <v>1672</v>
      </c>
      <c r="G4746">
        <v>30</v>
      </c>
      <c r="H4746" t="s">
        <v>1661</v>
      </c>
      <c r="I4746" t="s">
        <v>1676</v>
      </c>
      <c r="J4746" t="s">
        <v>1656</v>
      </c>
      <c r="K4746" t="s">
        <v>1673</v>
      </c>
      <c r="L4746" t="s">
        <v>1674</v>
      </c>
      <c r="M4746" s="86">
        <v>40573</v>
      </c>
    </row>
    <row r="4747" spans="1:13" x14ac:dyDescent="0.2">
      <c r="A4747">
        <v>14275</v>
      </c>
      <c r="B4747" s="86">
        <v>40342</v>
      </c>
      <c r="C4747" t="s">
        <v>1652</v>
      </c>
      <c r="D4747">
        <v>4</v>
      </c>
      <c r="E4747">
        <v>653.44000000000005</v>
      </c>
      <c r="F4747" t="s">
        <v>1672</v>
      </c>
      <c r="G4747">
        <v>30</v>
      </c>
      <c r="H4747" t="s">
        <v>1654</v>
      </c>
      <c r="I4747" t="s">
        <v>1655</v>
      </c>
      <c r="J4747" t="s">
        <v>1656</v>
      </c>
      <c r="K4747" t="s">
        <v>1673</v>
      </c>
      <c r="L4747" t="s">
        <v>1674</v>
      </c>
      <c r="M4747" s="86">
        <v>40344</v>
      </c>
    </row>
    <row r="4748" spans="1:13" x14ac:dyDescent="0.2">
      <c r="A4748">
        <v>21831</v>
      </c>
      <c r="B4748" s="86">
        <v>40075</v>
      </c>
      <c r="C4748" t="s">
        <v>1666</v>
      </c>
      <c r="D4748">
        <v>6</v>
      </c>
      <c r="E4748">
        <v>28.39</v>
      </c>
      <c r="F4748" t="s">
        <v>1660</v>
      </c>
      <c r="G4748">
        <v>0.49</v>
      </c>
      <c r="H4748" t="s">
        <v>1685</v>
      </c>
      <c r="I4748" t="s">
        <v>1655</v>
      </c>
      <c r="J4748" t="s">
        <v>1668</v>
      </c>
      <c r="K4748" t="s">
        <v>1697</v>
      </c>
      <c r="L4748" t="s">
        <v>1658</v>
      </c>
      <c r="M4748" s="86">
        <v>40075</v>
      </c>
    </row>
    <row r="4749" spans="1:13" x14ac:dyDescent="0.2">
      <c r="A4749">
        <v>11013</v>
      </c>
      <c r="B4749" s="86">
        <v>39920</v>
      </c>
      <c r="C4749" t="s">
        <v>1659</v>
      </c>
      <c r="D4749">
        <v>2</v>
      </c>
      <c r="E4749">
        <v>226.88200000000001</v>
      </c>
      <c r="F4749" t="s">
        <v>1660</v>
      </c>
      <c r="G4749">
        <v>8.99</v>
      </c>
      <c r="H4749" t="s">
        <v>1685</v>
      </c>
      <c r="I4749" t="s">
        <v>1667</v>
      </c>
      <c r="J4749" t="s">
        <v>1663</v>
      </c>
      <c r="K4749" t="s">
        <v>1664</v>
      </c>
      <c r="L4749" t="s">
        <v>1658</v>
      </c>
      <c r="M4749" s="86">
        <v>39921</v>
      </c>
    </row>
    <row r="4750" spans="1:13" x14ac:dyDescent="0.2">
      <c r="A4750">
        <v>34980</v>
      </c>
      <c r="B4750" s="86">
        <v>40392</v>
      </c>
      <c r="C4750" t="s">
        <v>1666</v>
      </c>
      <c r="D4750">
        <v>12</v>
      </c>
      <c r="E4750">
        <v>562.15</v>
      </c>
      <c r="F4750" t="s">
        <v>1660</v>
      </c>
      <c r="G4750">
        <v>5.0999999999999996</v>
      </c>
      <c r="H4750" t="s">
        <v>1654</v>
      </c>
      <c r="I4750" t="s">
        <v>1667</v>
      </c>
      <c r="J4750" t="s">
        <v>1668</v>
      </c>
      <c r="K4750" t="s">
        <v>1702</v>
      </c>
      <c r="L4750" t="s">
        <v>1665</v>
      </c>
      <c r="M4750" s="86">
        <v>40394</v>
      </c>
    </row>
    <row r="4751" spans="1:13" x14ac:dyDescent="0.2">
      <c r="A4751">
        <v>23205</v>
      </c>
      <c r="B4751" s="86">
        <v>39957</v>
      </c>
      <c r="C4751" t="s">
        <v>1659</v>
      </c>
      <c r="D4751">
        <v>8</v>
      </c>
      <c r="E4751">
        <v>319.62</v>
      </c>
      <c r="F4751" t="s">
        <v>1653</v>
      </c>
      <c r="G4751">
        <v>7.2</v>
      </c>
      <c r="H4751" t="s">
        <v>1661</v>
      </c>
      <c r="I4751" t="s">
        <v>1655</v>
      </c>
      <c r="J4751" t="s">
        <v>1668</v>
      </c>
      <c r="K4751" t="s">
        <v>1702</v>
      </c>
      <c r="L4751" t="s">
        <v>1658</v>
      </c>
      <c r="M4751" s="86">
        <v>39958</v>
      </c>
    </row>
    <row r="4752" spans="1:13" x14ac:dyDescent="0.2">
      <c r="A4752">
        <v>25830</v>
      </c>
      <c r="B4752" s="86">
        <v>40304</v>
      </c>
      <c r="C4752" t="s">
        <v>1652</v>
      </c>
      <c r="D4752">
        <v>11</v>
      </c>
      <c r="E4752">
        <v>178.57</v>
      </c>
      <c r="F4752" t="s">
        <v>1660</v>
      </c>
      <c r="G4752">
        <v>10.91</v>
      </c>
      <c r="H4752" t="s">
        <v>1654</v>
      </c>
      <c r="I4752" t="s">
        <v>1655</v>
      </c>
      <c r="J4752" t="s">
        <v>1668</v>
      </c>
      <c r="K4752" t="s">
        <v>1682</v>
      </c>
      <c r="L4752" t="s">
        <v>1658</v>
      </c>
      <c r="M4752" s="86">
        <v>40309</v>
      </c>
    </row>
    <row r="4753" spans="1:13" x14ac:dyDescent="0.2">
      <c r="A4753">
        <v>59074</v>
      </c>
      <c r="B4753" s="86">
        <v>40402</v>
      </c>
      <c r="C4753" t="s">
        <v>1652</v>
      </c>
      <c r="D4753">
        <v>37</v>
      </c>
      <c r="E4753">
        <v>589.63</v>
      </c>
      <c r="F4753" t="s">
        <v>1660</v>
      </c>
      <c r="G4753">
        <v>8.99</v>
      </c>
      <c r="H4753" t="s">
        <v>1654</v>
      </c>
      <c r="I4753" t="s">
        <v>1667</v>
      </c>
      <c r="J4753" t="s">
        <v>1656</v>
      </c>
      <c r="K4753" t="s">
        <v>1657</v>
      </c>
      <c r="L4753" t="s">
        <v>1680</v>
      </c>
      <c r="M4753" s="86">
        <v>40404</v>
      </c>
    </row>
    <row r="4754" spans="1:13" x14ac:dyDescent="0.2">
      <c r="A4754">
        <v>27589</v>
      </c>
      <c r="B4754" s="86">
        <v>40801</v>
      </c>
      <c r="C4754" t="s">
        <v>1675</v>
      </c>
      <c r="D4754">
        <v>25</v>
      </c>
      <c r="E4754">
        <v>467</v>
      </c>
      <c r="F4754" t="s">
        <v>1660</v>
      </c>
      <c r="G4754">
        <v>8.99</v>
      </c>
      <c r="H4754" t="s">
        <v>1661</v>
      </c>
      <c r="I4754" t="s">
        <v>1667</v>
      </c>
      <c r="J4754" t="s">
        <v>1656</v>
      </c>
      <c r="K4754" t="s">
        <v>1657</v>
      </c>
      <c r="L4754" t="s">
        <v>1680</v>
      </c>
      <c r="M4754" s="86">
        <v>40802</v>
      </c>
    </row>
    <row r="4755" spans="1:13" x14ac:dyDescent="0.2">
      <c r="A4755">
        <v>54084</v>
      </c>
      <c r="B4755" s="86">
        <v>40796</v>
      </c>
      <c r="C4755" t="s">
        <v>1671</v>
      </c>
      <c r="D4755">
        <v>3</v>
      </c>
      <c r="E4755">
        <v>160.52000000000001</v>
      </c>
      <c r="F4755" t="s">
        <v>1672</v>
      </c>
      <c r="G4755">
        <v>14.19</v>
      </c>
      <c r="H4755" t="s">
        <v>1685</v>
      </c>
      <c r="I4755" t="s">
        <v>1667</v>
      </c>
      <c r="J4755" t="s">
        <v>1656</v>
      </c>
      <c r="K4755" t="s">
        <v>1673</v>
      </c>
      <c r="L4755" t="s">
        <v>1674</v>
      </c>
      <c r="M4755" s="86">
        <v>40798</v>
      </c>
    </row>
    <row r="4756" spans="1:13" x14ac:dyDescent="0.2">
      <c r="A4756">
        <v>49472</v>
      </c>
      <c r="B4756" s="86">
        <v>40375</v>
      </c>
      <c r="C4756" t="s">
        <v>1652</v>
      </c>
      <c r="D4756">
        <v>23</v>
      </c>
      <c r="E4756">
        <v>103.2</v>
      </c>
      <c r="F4756" t="s">
        <v>1660</v>
      </c>
      <c r="G4756">
        <v>0.94</v>
      </c>
      <c r="H4756" t="s">
        <v>1692</v>
      </c>
      <c r="I4756" t="s">
        <v>1662</v>
      </c>
      <c r="J4756" t="s">
        <v>1668</v>
      </c>
      <c r="K4756" t="s">
        <v>1669</v>
      </c>
      <c r="L4756" t="s">
        <v>1670</v>
      </c>
      <c r="M4756" s="86">
        <v>40380</v>
      </c>
    </row>
    <row r="4757" spans="1:13" x14ac:dyDescent="0.2">
      <c r="A4757">
        <v>42945</v>
      </c>
      <c r="B4757" s="86">
        <v>41272</v>
      </c>
      <c r="C4757" t="s">
        <v>1666</v>
      </c>
      <c r="D4757">
        <v>45</v>
      </c>
      <c r="E4757">
        <v>178.7</v>
      </c>
      <c r="F4757" t="s">
        <v>1660</v>
      </c>
      <c r="G4757">
        <v>5.13</v>
      </c>
      <c r="H4757" t="s">
        <v>1685</v>
      </c>
      <c r="I4757" t="s">
        <v>1667</v>
      </c>
      <c r="J4757" t="s">
        <v>1668</v>
      </c>
      <c r="K4757" t="s">
        <v>1702</v>
      </c>
      <c r="L4757" t="s">
        <v>1658</v>
      </c>
      <c r="M4757" s="86">
        <v>41272</v>
      </c>
    </row>
    <row r="4758" spans="1:13" x14ac:dyDescent="0.2">
      <c r="A4758">
        <v>7363</v>
      </c>
      <c r="B4758" s="86">
        <v>40491</v>
      </c>
      <c r="C4758" t="s">
        <v>1675</v>
      </c>
      <c r="D4758">
        <v>24</v>
      </c>
      <c r="E4758">
        <v>875.52</v>
      </c>
      <c r="F4758" t="s">
        <v>1660</v>
      </c>
      <c r="G4758">
        <v>13.99</v>
      </c>
      <c r="H4758" t="s">
        <v>1688</v>
      </c>
      <c r="I4758" t="s">
        <v>1667</v>
      </c>
      <c r="J4758" t="s">
        <v>1656</v>
      </c>
      <c r="K4758" t="s">
        <v>1657</v>
      </c>
      <c r="L4758" t="s">
        <v>1670</v>
      </c>
      <c r="M4758" s="86">
        <v>40493</v>
      </c>
    </row>
    <row r="4759" spans="1:13" x14ac:dyDescent="0.2">
      <c r="A4759">
        <v>54307</v>
      </c>
      <c r="B4759" s="86">
        <v>40916</v>
      </c>
      <c r="C4759" t="s">
        <v>1659</v>
      </c>
      <c r="D4759">
        <v>14</v>
      </c>
      <c r="E4759">
        <v>3849.8</v>
      </c>
      <c r="F4759" t="s">
        <v>1672</v>
      </c>
      <c r="G4759">
        <v>35.67</v>
      </c>
      <c r="H4759" t="s">
        <v>1685</v>
      </c>
      <c r="I4759" t="s">
        <v>1667</v>
      </c>
      <c r="J4759" t="s">
        <v>1656</v>
      </c>
      <c r="K4759" t="s">
        <v>1691</v>
      </c>
      <c r="L4759" t="s">
        <v>1698</v>
      </c>
      <c r="M4759" s="86">
        <v>40917</v>
      </c>
    </row>
    <row r="4760" spans="1:13" x14ac:dyDescent="0.2">
      <c r="A4760">
        <v>25120</v>
      </c>
      <c r="B4760" s="86">
        <v>39848</v>
      </c>
      <c r="C4760" t="s">
        <v>1675</v>
      </c>
      <c r="D4760">
        <v>46</v>
      </c>
      <c r="E4760">
        <v>237.15</v>
      </c>
      <c r="F4760" t="s">
        <v>1660</v>
      </c>
      <c r="G4760">
        <v>0.5</v>
      </c>
      <c r="H4760" t="s">
        <v>1688</v>
      </c>
      <c r="I4760" t="s">
        <v>1667</v>
      </c>
      <c r="J4760" t="s">
        <v>1668</v>
      </c>
      <c r="K4760" t="s">
        <v>1697</v>
      </c>
      <c r="L4760" t="s">
        <v>1658</v>
      </c>
      <c r="M4760" s="86">
        <v>39850</v>
      </c>
    </row>
    <row r="4761" spans="1:13" x14ac:dyDescent="0.2">
      <c r="A4761">
        <v>10692</v>
      </c>
      <c r="B4761" s="86">
        <v>40020</v>
      </c>
      <c r="C4761" t="s">
        <v>1652</v>
      </c>
      <c r="D4761">
        <v>48</v>
      </c>
      <c r="E4761">
        <v>8101.9875000000002</v>
      </c>
      <c r="F4761" t="s">
        <v>1660</v>
      </c>
      <c r="G4761">
        <v>4.2</v>
      </c>
      <c r="H4761" t="s">
        <v>1654</v>
      </c>
      <c r="I4761" t="s">
        <v>1667</v>
      </c>
      <c r="J4761" t="s">
        <v>1663</v>
      </c>
      <c r="K4761" t="s">
        <v>1664</v>
      </c>
      <c r="L4761" t="s">
        <v>1658</v>
      </c>
      <c r="M4761" s="86">
        <v>40024</v>
      </c>
    </row>
    <row r="4762" spans="1:13" x14ac:dyDescent="0.2">
      <c r="A4762">
        <v>36999</v>
      </c>
      <c r="B4762" s="86">
        <v>40159</v>
      </c>
      <c r="C4762" t="s">
        <v>1675</v>
      </c>
      <c r="D4762">
        <v>28</v>
      </c>
      <c r="E4762">
        <v>14475.74</v>
      </c>
      <c r="F4762" t="s">
        <v>1672</v>
      </c>
      <c r="G4762">
        <v>49</v>
      </c>
      <c r="H4762" t="s">
        <v>1661</v>
      </c>
      <c r="I4762" t="s">
        <v>1667</v>
      </c>
      <c r="J4762" t="s">
        <v>1663</v>
      </c>
      <c r="K4762" t="s">
        <v>1686</v>
      </c>
      <c r="L4762" t="s">
        <v>1674</v>
      </c>
      <c r="M4762" s="86">
        <v>40160</v>
      </c>
    </row>
    <row r="4763" spans="1:13" x14ac:dyDescent="0.2">
      <c r="A4763">
        <v>25445</v>
      </c>
      <c r="B4763" s="86">
        <v>39958</v>
      </c>
      <c r="C4763" t="s">
        <v>1652</v>
      </c>
      <c r="D4763">
        <v>48</v>
      </c>
      <c r="E4763">
        <v>1444</v>
      </c>
      <c r="F4763" t="s">
        <v>1660</v>
      </c>
      <c r="G4763">
        <v>2.99</v>
      </c>
      <c r="H4763" t="s">
        <v>1681</v>
      </c>
      <c r="I4763" t="s">
        <v>1662</v>
      </c>
      <c r="J4763" t="s">
        <v>1668</v>
      </c>
      <c r="K4763" t="s">
        <v>1682</v>
      </c>
      <c r="L4763" t="s">
        <v>1658</v>
      </c>
      <c r="M4763" s="86">
        <v>39960</v>
      </c>
    </row>
    <row r="4764" spans="1:13" x14ac:dyDescent="0.2">
      <c r="A4764">
        <v>52737</v>
      </c>
      <c r="B4764" s="86">
        <v>40490</v>
      </c>
      <c r="C4764" t="s">
        <v>1666</v>
      </c>
      <c r="D4764">
        <v>14</v>
      </c>
      <c r="E4764">
        <v>125.54</v>
      </c>
      <c r="F4764" t="s">
        <v>1653</v>
      </c>
      <c r="G4764">
        <v>6.16</v>
      </c>
      <c r="H4764" t="s">
        <v>1654</v>
      </c>
      <c r="I4764" t="s">
        <v>1676</v>
      </c>
      <c r="J4764" t="s">
        <v>1668</v>
      </c>
      <c r="K4764" t="s">
        <v>1682</v>
      </c>
      <c r="L4764" t="s">
        <v>1658</v>
      </c>
      <c r="M4764" s="86">
        <v>40491</v>
      </c>
    </row>
    <row r="4765" spans="1:13" x14ac:dyDescent="0.2">
      <c r="A4765">
        <v>3622</v>
      </c>
      <c r="B4765" s="86">
        <v>40873</v>
      </c>
      <c r="C4765" t="s">
        <v>1652</v>
      </c>
      <c r="D4765">
        <v>16</v>
      </c>
      <c r="E4765">
        <v>76.599999999999994</v>
      </c>
      <c r="F4765" t="s">
        <v>1660</v>
      </c>
      <c r="G4765">
        <v>5.41</v>
      </c>
      <c r="H4765" t="s">
        <v>1690</v>
      </c>
      <c r="I4765" t="s">
        <v>1655</v>
      </c>
      <c r="J4765" t="s">
        <v>1668</v>
      </c>
      <c r="K4765" t="s">
        <v>1682</v>
      </c>
      <c r="L4765" t="s">
        <v>1658</v>
      </c>
      <c r="M4765" s="86">
        <v>40878</v>
      </c>
    </row>
    <row r="4766" spans="1:13" x14ac:dyDescent="0.2">
      <c r="A4766">
        <v>40480</v>
      </c>
      <c r="B4766" s="86">
        <v>40884</v>
      </c>
      <c r="C4766" t="s">
        <v>1671</v>
      </c>
      <c r="D4766">
        <v>50</v>
      </c>
      <c r="E4766">
        <v>1270.03</v>
      </c>
      <c r="F4766" t="s">
        <v>1660</v>
      </c>
      <c r="G4766">
        <v>6.93</v>
      </c>
      <c r="H4766" t="s">
        <v>1689</v>
      </c>
      <c r="I4766" t="s">
        <v>1676</v>
      </c>
      <c r="J4766" t="s">
        <v>1656</v>
      </c>
      <c r="K4766" t="s">
        <v>1657</v>
      </c>
      <c r="L4766" t="s">
        <v>1658</v>
      </c>
      <c r="M4766" s="86">
        <v>40886</v>
      </c>
    </row>
    <row r="4767" spans="1:13" x14ac:dyDescent="0.2">
      <c r="A4767">
        <v>44000</v>
      </c>
      <c r="B4767" s="86">
        <v>41186</v>
      </c>
      <c r="C4767" t="s">
        <v>1666</v>
      </c>
      <c r="D4767">
        <v>15</v>
      </c>
      <c r="E4767">
        <v>502.8</v>
      </c>
      <c r="F4767" t="s">
        <v>1660</v>
      </c>
      <c r="G4767">
        <v>19.510000000000002</v>
      </c>
      <c r="H4767" t="s">
        <v>1703</v>
      </c>
      <c r="I4767" t="s">
        <v>1662</v>
      </c>
      <c r="J4767" t="s">
        <v>1668</v>
      </c>
      <c r="K4767" t="s">
        <v>1696</v>
      </c>
      <c r="L4767" t="s">
        <v>1658</v>
      </c>
      <c r="M4767" s="86">
        <v>41186</v>
      </c>
    </row>
    <row r="4768" spans="1:13" x14ac:dyDescent="0.2">
      <c r="A4768">
        <v>21760</v>
      </c>
      <c r="B4768" s="86">
        <v>40573</v>
      </c>
      <c r="C4768" t="s">
        <v>1666</v>
      </c>
      <c r="D4768">
        <v>9</v>
      </c>
      <c r="E4768">
        <v>71.2</v>
      </c>
      <c r="F4768" t="s">
        <v>1660</v>
      </c>
      <c r="G4768">
        <v>5.21</v>
      </c>
      <c r="H4768" t="s">
        <v>1681</v>
      </c>
      <c r="I4768" t="s">
        <v>1676</v>
      </c>
      <c r="J4768" t="s">
        <v>1656</v>
      </c>
      <c r="K4768" t="s">
        <v>1657</v>
      </c>
      <c r="L4768" t="s">
        <v>1658</v>
      </c>
      <c r="M4768" s="86">
        <v>40574</v>
      </c>
    </row>
    <row r="4769" spans="1:13" x14ac:dyDescent="0.2">
      <c r="A4769">
        <v>37667</v>
      </c>
      <c r="B4769" s="86">
        <v>40879</v>
      </c>
      <c r="C4769" t="s">
        <v>1659</v>
      </c>
      <c r="D4769">
        <v>31</v>
      </c>
      <c r="E4769">
        <v>472.35</v>
      </c>
      <c r="F4769" t="s">
        <v>1660</v>
      </c>
      <c r="G4769">
        <v>6.46</v>
      </c>
      <c r="H4769" t="s">
        <v>1688</v>
      </c>
      <c r="I4769" t="s">
        <v>1655</v>
      </c>
      <c r="J4769" t="s">
        <v>1668</v>
      </c>
      <c r="K4769" t="s">
        <v>1682</v>
      </c>
      <c r="L4769" t="s">
        <v>1658</v>
      </c>
      <c r="M4769" s="86">
        <v>40880</v>
      </c>
    </row>
    <row r="4770" spans="1:13" x14ac:dyDescent="0.2">
      <c r="A4770">
        <v>20448</v>
      </c>
      <c r="B4770" s="86">
        <v>40757</v>
      </c>
      <c r="C4770" t="s">
        <v>1671</v>
      </c>
      <c r="D4770">
        <v>23</v>
      </c>
      <c r="E4770">
        <v>104.82</v>
      </c>
      <c r="F4770" t="s">
        <v>1653</v>
      </c>
      <c r="G4770">
        <v>2.5</v>
      </c>
      <c r="H4770" t="s">
        <v>1654</v>
      </c>
      <c r="I4770" t="s">
        <v>1667</v>
      </c>
      <c r="J4770" t="s">
        <v>1668</v>
      </c>
      <c r="K4770" t="s">
        <v>1696</v>
      </c>
      <c r="L4770" t="s">
        <v>1658</v>
      </c>
      <c r="M4770" s="86">
        <v>40758</v>
      </c>
    </row>
    <row r="4771" spans="1:13" x14ac:dyDescent="0.2">
      <c r="A4771">
        <v>55462</v>
      </c>
      <c r="B4771" s="86">
        <v>40995</v>
      </c>
      <c r="C4771" t="s">
        <v>1675</v>
      </c>
      <c r="D4771">
        <v>31</v>
      </c>
      <c r="E4771">
        <v>1184.53</v>
      </c>
      <c r="F4771" t="s">
        <v>1660</v>
      </c>
      <c r="G4771">
        <v>7.12</v>
      </c>
      <c r="H4771" t="s">
        <v>1690</v>
      </c>
      <c r="I4771" t="s">
        <v>1676</v>
      </c>
      <c r="J4771" t="s">
        <v>1663</v>
      </c>
      <c r="K4771" t="s">
        <v>1677</v>
      </c>
      <c r="L4771" t="s">
        <v>1658</v>
      </c>
      <c r="M4771" s="86">
        <v>40996</v>
      </c>
    </row>
    <row r="4772" spans="1:13" x14ac:dyDescent="0.2">
      <c r="A4772">
        <v>30341</v>
      </c>
      <c r="B4772" s="86">
        <v>39844</v>
      </c>
      <c r="C4772" t="s">
        <v>1652</v>
      </c>
      <c r="D4772">
        <v>42</v>
      </c>
      <c r="E4772">
        <v>6244.18</v>
      </c>
      <c r="F4772" t="s">
        <v>1672</v>
      </c>
      <c r="G4772">
        <v>30</v>
      </c>
      <c r="H4772" t="s">
        <v>1654</v>
      </c>
      <c r="I4772" t="s">
        <v>1676</v>
      </c>
      <c r="J4772" t="s">
        <v>1656</v>
      </c>
      <c r="K4772" t="s">
        <v>1673</v>
      </c>
      <c r="L4772" t="s">
        <v>1674</v>
      </c>
      <c r="M4772" s="86">
        <v>39844</v>
      </c>
    </row>
    <row r="4773" spans="1:13" x14ac:dyDescent="0.2">
      <c r="A4773">
        <v>19361</v>
      </c>
      <c r="B4773" s="86">
        <v>41175</v>
      </c>
      <c r="C4773" t="s">
        <v>1652</v>
      </c>
      <c r="D4773">
        <v>21</v>
      </c>
      <c r="E4773">
        <v>788.85</v>
      </c>
      <c r="F4773" t="s">
        <v>1660</v>
      </c>
      <c r="G4773">
        <v>2.99</v>
      </c>
      <c r="H4773" t="s">
        <v>1690</v>
      </c>
      <c r="I4773" t="s">
        <v>1655</v>
      </c>
      <c r="J4773" t="s">
        <v>1668</v>
      </c>
      <c r="K4773" t="s">
        <v>1682</v>
      </c>
      <c r="L4773" t="s">
        <v>1658</v>
      </c>
      <c r="M4773" s="86">
        <v>41184</v>
      </c>
    </row>
    <row r="4774" spans="1:13" x14ac:dyDescent="0.2">
      <c r="A4774">
        <v>14274</v>
      </c>
      <c r="B4774" s="86">
        <v>39819</v>
      </c>
      <c r="C4774" t="s">
        <v>1666</v>
      </c>
      <c r="D4774">
        <v>46</v>
      </c>
      <c r="E4774">
        <v>1413.89</v>
      </c>
      <c r="F4774" t="s">
        <v>1653</v>
      </c>
      <c r="G4774">
        <v>13.99</v>
      </c>
      <c r="H4774" t="s">
        <v>1688</v>
      </c>
      <c r="I4774" t="s">
        <v>1655</v>
      </c>
      <c r="J4774" t="s">
        <v>1668</v>
      </c>
      <c r="K4774" t="s">
        <v>1694</v>
      </c>
      <c r="L4774" t="s">
        <v>1665</v>
      </c>
      <c r="M4774" s="86">
        <v>39821</v>
      </c>
    </row>
    <row r="4775" spans="1:13" x14ac:dyDescent="0.2">
      <c r="A4775">
        <v>44352</v>
      </c>
      <c r="B4775" s="86">
        <v>40071</v>
      </c>
      <c r="C4775" t="s">
        <v>1666</v>
      </c>
      <c r="D4775">
        <v>25</v>
      </c>
      <c r="E4775">
        <v>81.760000000000005</v>
      </c>
      <c r="F4775" t="s">
        <v>1660</v>
      </c>
      <c r="G4775">
        <v>1.35</v>
      </c>
      <c r="H4775" t="s">
        <v>1683</v>
      </c>
      <c r="I4775" t="s">
        <v>1662</v>
      </c>
      <c r="J4775" t="s">
        <v>1668</v>
      </c>
      <c r="K4775" t="s">
        <v>1700</v>
      </c>
      <c r="L4775" t="s">
        <v>1670</v>
      </c>
      <c r="M4775" s="86">
        <v>40073</v>
      </c>
    </row>
    <row r="4776" spans="1:13" x14ac:dyDescent="0.2">
      <c r="A4776">
        <v>49892</v>
      </c>
      <c r="B4776" s="86">
        <v>40584</v>
      </c>
      <c r="C4776" t="s">
        <v>1652</v>
      </c>
      <c r="D4776">
        <v>26</v>
      </c>
      <c r="E4776">
        <v>171.14</v>
      </c>
      <c r="F4776" t="s">
        <v>1660</v>
      </c>
      <c r="G4776">
        <v>49</v>
      </c>
      <c r="H4776" t="s">
        <v>1683</v>
      </c>
      <c r="I4776" t="s">
        <v>1667</v>
      </c>
      <c r="J4776" t="s">
        <v>1668</v>
      </c>
      <c r="K4776" t="s">
        <v>1702</v>
      </c>
      <c r="L4776" t="s">
        <v>1687</v>
      </c>
      <c r="M4776" s="86">
        <v>40584</v>
      </c>
    </row>
    <row r="4777" spans="1:13" x14ac:dyDescent="0.2">
      <c r="A4777">
        <v>27844</v>
      </c>
      <c r="B4777" s="86">
        <v>40723</v>
      </c>
      <c r="C4777" t="s">
        <v>1652</v>
      </c>
      <c r="D4777">
        <v>27</v>
      </c>
      <c r="E4777">
        <v>135.86000000000001</v>
      </c>
      <c r="F4777" t="s">
        <v>1660</v>
      </c>
      <c r="G4777">
        <v>5.49</v>
      </c>
      <c r="H4777" t="s">
        <v>1661</v>
      </c>
      <c r="I4777" t="s">
        <v>1676</v>
      </c>
      <c r="J4777" t="s">
        <v>1668</v>
      </c>
      <c r="K4777" t="s">
        <v>1679</v>
      </c>
      <c r="L4777" t="s">
        <v>1658</v>
      </c>
      <c r="M4777" s="86">
        <v>40725</v>
      </c>
    </row>
    <row r="4778" spans="1:13" x14ac:dyDescent="0.2">
      <c r="A4778">
        <v>52642</v>
      </c>
      <c r="B4778" s="86">
        <v>40708</v>
      </c>
      <c r="C4778" t="s">
        <v>1652</v>
      </c>
      <c r="D4778">
        <v>9</v>
      </c>
      <c r="E4778">
        <v>742.84</v>
      </c>
      <c r="F4778" t="s">
        <v>1672</v>
      </c>
      <c r="G4778">
        <v>59.81</v>
      </c>
      <c r="H4778" t="s">
        <v>1661</v>
      </c>
      <c r="I4778" t="s">
        <v>1676</v>
      </c>
      <c r="J4778" t="s">
        <v>1656</v>
      </c>
      <c r="K4778" t="s">
        <v>1673</v>
      </c>
      <c r="L4778" t="s">
        <v>1674</v>
      </c>
      <c r="M4778" s="86">
        <v>40712</v>
      </c>
    </row>
    <row r="4779" spans="1:13" x14ac:dyDescent="0.2">
      <c r="A4779">
        <v>59815</v>
      </c>
      <c r="B4779" s="86">
        <v>40527</v>
      </c>
      <c r="C4779" t="s">
        <v>1666</v>
      </c>
      <c r="D4779">
        <v>14</v>
      </c>
      <c r="E4779">
        <v>51.56</v>
      </c>
      <c r="F4779" t="s">
        <v>1660</v>
      </c>
      <c r="G4779">
        <v>1.93</v>
      </c>
      <c r="H4779" t="s">
        <v>1654</v>
      </c>
      <c r="I4779" t="s">
        <v>1655</v>
      </c>
      <c r="J4779" t="s">
        <v>1668</v>
      </c>
      <c r="K4779" t="s">
        <v>1679</v>
      </c>
      <c r="L4779" t="s">
        <v>1670</v>
      </c>
      <c r="M4779" s="86">
        <v>40529</v>
      </c>
    </row>
    <row r="4780" spans="1:13" x14ac:dyDescent="0.2">
      <c r="A4780">
        <v>13345</v>
      </c>
      <c r="B4780" s="86">
        <v>41154</v>
      </c>
      <c r="C4780" t="s">
        <v>1666</v>
      </c>
      <c r="D4780">
        <v>24</v>
      </c>
      <c r="E4780">
        <v>116.82</v>
      </c>
      <c r="F4780" t="s">
        <v>1660</v>
      </c>
      <c r="G4780">
        <v>2.39</v>
      </c>
      <c r="H4780" t="s">
        <v>1661</v>
      </c>
      <c r="I4780" t="s">
        <v>1667</v>
      </c>
      <c r="J4780" t="s">
        <v>1663</v>
      </c>
      <c r="K4780" t="s">
        <v>1677</v>
      </c>
      <c r="L4780" t="s">
        <v>1680</v>
      </c>
      <c r="M4780" s="86">
        <v>41155</v>
      </c>
    </row>
    <row r="4781" spans="1:13" x14ac:dyDescent="0.2">
      <c r="A4781">
        <v>36896</v>
      </c>
      <c r="B4781" s="86">
        <v>40120</v>
      </c>
      <c r="C4781" t="s">
        <v>1671</v>
      </c>
      <c r="D4781">
        <v>21</v>
      </c>
      <c r="E4781">
        <v>3508.33</v>
      </c>
      <c r="F4781" t="s">
        <v>1660</v>
      </c>
      <c r="G4781">
        <v>35</v>
      </c>
      <c r="H4781" t="s">
        <v>1661</v>
      </c>
      <c r="I4781" t="s">
        <v>1667</v>
      </c>
      <c r="J4781" t="s">
        <v>1668</v>
      </c>
      <c r="K4781" t="s">
        <v>1694</v>
      </c>
      <c r="L4781" t="s">
        <v>1687</v>
      </c>
      <c r="M4781" s="86">
        <v>40120</v>
      </c>
    </row>
    <row r="4782" spans="1:13" x14ac:dyDescent="0.2">
      <c r="A4782">
        <v>17286</v>
      </c>
      <c r="B4782" s="86">
        <v>40442</v>
      </c>
      <c r="C4782" t="s">
        <v>1659</v>
      </c>
      <c r="D4782">
        <v>7</v>
      </c>
      <c r="E4782">
        <v>1810.67</v>
      </c>
      <c r="F4782" t="s">
        <v>1672</v>
      </c>
      <c r="G4782">
        <v>50</v>
      </c>
      <c r="H4782" t="s">
        <v>1678</v>
      </c>
      <c r="I4782" t="s">
        <v>1662</v>
      </c>
      <c r="J4782" t="s">
        <v>1656</v>
      </c>
      <c r="K4782" t="s">
        <v>1673</v>
      </c>
      <c r="L4782" t="s">
        <v>1674</v>
      </c>
      <c r="M4782" s="86">
        <v>40443</v>
      </c>
    </row>
    <row r="4783" spans="1:13" x14ac:dyDescent="0.2">
      <c r="A4783">
        <v>20036</v>
      </c>
      <c r="B4783" s="86">
        <v>40517</v>
      </c>
      <c r="C4783" t="s">
        <v>1666</v>
      </c>
      <c r="D4783">
        <v>25</v>
      </c>
      <c r="E4783">
        <v>290.45999999999998</v>
      </c>
      <c r="F4783" t="s">
        <v>1660</v>
      </c>
      <c r="G4783">
        <v>4.9800000000000004</v>
      </c>
      <c r="H4783" t="s">
        <v>1693</v>
      </c>
      <c r="I4783" t="s">
        <v>1667</v>
      </c>
      <c r="J4783" t="s">
        <v>1668</v>
      </c>
      <c r="K4783" t="s">
        <v>1702</v>
      </c>
      <c r="L4783" t="s">
        <v>1658</v>
      </c>
      <c r="M4783" s="86">
        <v>40517</v>
      </c>
    </row>
    <row r="4784" spans="1:13" x14ac:dyDescent="0.2">
      <c r="A4784">
        <v>28742</v>
      </c>
      <c r="B4784" s="86">
        <v>41028</v>
      </c>
      <c r="C4784" t="s">
        <v>1652</v>
      </c>
      <c r="D4784">
        <v>7</v>
      </c>
      <c r="E4784">
        <v>2171.4639999999999</v>
      </c>
      <c r="F4784" t="s">
        <v>1672</v>
      </c>
      <c r="G4784">
        <v>85.63</v>
      </c>
      <c r="H4784" t="s">
        <v>1688</v>
      </c>
      <c r="I4784" t="s">
        <v>1667</v>
      </c>
      <c r="J4784" t="s">
        <v>1656</v>
      </c>
      <c r="K4784" t="s">
        <v>1691</v>
      </c>
      <c r="L4784" t="s">
        <v>1698</v>
      </c>
      <c r="M4784" s="86">
        <v>41035</v>
      </c>
    </row>
    <row r="4785" spans="1:13" x14ac:dyDescent="0.2">
      <c r="A4785">
        <v>46981</v>
      </c>
      <c r="B4785" s="86">
        <v>39851</v>
      </c>
      <c r="C4785" t="s">
        <v>1675</v>
      </c>
      <c r="D4785">
        <v>46</v>
      </c>
      <c r="E4785">
        <v>1398.87</v>
      </c>
      <c r="F4785" t="s">
        <v>1660</v>
      </c>
      <c r="G4785">
        <v>2.99</v>
      </c>
      <c r="H4785" t="s">
        <v>1688</v>
      </c>
      <c r="I4785" t="s">
        <v>1667</v>
      </c>
      <c r="J4785" t="s">
        <v>1668</v>
      </c>
      <c r="K4785" t="s">
        <v>1682</v>
      </c>
      <c r="L4785" t="s">
        <v>1658</v>
      </c>
      <c r="M4785" s="86">
        <v>39851</v>
      </c>
    </row>
    <row r="4786" spans="1:13" x14ac:dyDescent="0.2">
      <c r="A4786">
        <v>45506</v>
      </c>
      <c r="B4786" s="86">
        <v>40903</v>
      </c>
      <c r="C4786" t="s">
        <v>1652</v>
      </c>
      <c r="D4786">
        <v>3</v>
      </c>
      <c r="E4786">
        <v>448.36649999999997</v>
      </c>
      <c r="F4786" t="s">
        <v>1660</v>
      </c>
      <c r="G4786">
        <v>8.99</v>
      </c>
      <c r="H4786" t="s">
        <v>1688</v>
      </c>
      <c r="I4786" t="s">
        <v>1655</v>
      </c>
      <c r="J4786" t="s">
        <v>1663</v>
      </c>
      <c r="K4786" t="s">
        <v>1664</v>
      </c>
      <c r="L4786" t="s">
        <v>1658</v>
      </c>
      <c r="M4786" s="86">
        <v>40908</v>
      </c>
    </row>
    <row r="4787" spans="1:13" x14ac:dyDescent="0.2">
      <c r="A4787">
        <v>55494</v>
      </c>
      <c r="B4787" s="86">
        <v>41085</v>
      </c>
      <c r="C4787" t="s">
        <v>1666</v>
      </c>
      <c r="D4787">
        <v>4</v>
      </c>
      <c r="E4787">
        <v>57.82</v>
      </c>
      <c r="F4787" t="s">
        <v>1653</v>
      </c>
      <c r="G4787">
        <v>4.8</v>
      </c>
      <c r="H4787" t="s">
        <v>1654</v>
      </c>
      <c r="I4787" t="s">
        <v>1662</v>
      </c>
      <c r="J4787" t="s">
        <v>1668</v>
      </c>
      <c r="K4787" t="s">
        <v>1696</v>
      </c>
      <c r="L4787" t="s">
        <v>1658</v>
      </c>
      <c r="M4787" s="86">
        <v>41087</v>
      </c>
    </row>
    <row r="4788" spans="1:13" x14ac:dyDescent="0.2">
      <c r="A4788">
        <v>53254</v>
      </c>
      <c r="B4788" s="86">
        <v>40043</v>
      </c>
      <c r="C4788" t="s">
        <v>1675</v>
      </c>
      <c r="D4788">
        <v>34</v>
      </c>
      <c r="E4788">
        <v>5442.1419999999998</v>
      </c>
      <c r="F4788" t="s">
        <v>1660</v>
      </c>
      <c r="G4788">
        <v>4.99</v>
      </c>
      <c r="H4788" t="s">
        <v>1661</v>
      </c>
      <c r="I4788" t="s">
        <v>1676</v>
      </c>
      <c r="J4788" t="s">
        <v>1663</v>
      </c>
      <c r="K4788" t="s">
        <v>1664</v>
      </c>
      <c r="L4788" t="s">
        <v>1658</v>
      </c>
      <c r="M4788" s="86">
        <v>40046</v>
      </c>
    </row>
    <row r="4789" spans="1:13" x14ac:dyDescent="0.2">
      <c r="A4789">
        <v>21989</v>
      </c>
      <c r="B4789" s="86">
        <v>40584</v>
      </c>
      <c r="C4789" t="s">
        <v>1652</v>
      </c>
      <c r="D4789">
        <v>35</v>
      </c>
      <c r="E4789">
        <v>3814.1709999999998</v>
      </c>
      <c r="F4789" t="s">
        <v>1660</v>
      </c>
      <c r="G4789">
        <v>4.2</v>
      </c>
      <c r="H4789" t="s">
        <v>1661</v>
      </c>
      <c r="I4789" t="s">
        <v>1676</v>
      </c>
      <c r="J4789" t="s">
        <v>1663</v>
      </c>
      <c r="K4789" t="s">
        <v>1664</v>
      </c>
      <c r="L4789" t="s">
        <v>1658</v>
      </c>
      <c r="M4789" s="86">
        <v>40584</v>
      </c>
    </row>
    <row r="4790" spans="1:13" x14ac:dyDescent="0.2">
      <c r="A4790">
        <v>27232</v>
      </c>
      <c r="B4790" s="86">
        <v>40408</v>
      </c>
      <c r="C4790" t="s">
        <v>1666</v>
      </c>
      <c r="D4790">
        <v>19</v>
      </c>
      <c r="E4790">
        <v>639.29999999999995</v>
      </c>
      <c r="F4790" t="s">
        <v>1660</v>
      </c>
      <c r="G4790">
        <v>7.73</v>
      </c>
      <c r="H4790" t="s">
        <v>1683</v>
      </c>
      <c r="I4790" t="s">
        <v>1655</v>
      </c>
      <c r="J4790" t="s">
        <v>1668</v>
      </c>
      <c r="K4790" t="s">
        <v>1669</v>
      </c>
      <c r="L4790" t="s">
        <v>1658</v>
      </c>
      <c r="M4790" s="86">
        <v>40410</v>
      </c>
    </row>
    <row r="4791" spans="1:13" x14ac:dyDescent="0.2">
      <c r="A4791">
        <v>1762</v>
      </c>
      <c r="B4791" s="86">
        <v>40044</v>
      </c>
      <c r="C4791" t="s">
        <v>1666</v>
      </c>
      <c r="D4791">
        <v>11</v>
      </c>
      <c r="E4791">
        <v>69.599999999999994</v>
      </c>
      <c r="F4791" t="s">
        <v>1660</v>
      </c>
      <c r="G4791">
        <v>2.5</v>
      </c>
      <c r="H4791" t="s">
        <v>1685</v>
      </c>
      <c r="I4791" t="s">
        <v>1676</v>
      </c>
      <c r="J4791" t="s">
        <v>1668</v>
      </c>
      <c r="K4791" t="s">
        <v>1696</v>
      </c>
      <c r="L4791" t="s">
        <v>1658</v>
      </c>
      <c r="M4791" s="86">
        <v>40045</v>
      </c>
    </row>
    <row r="4792" spans="1:13" x14ac:dyDescent="0.2">
      <c r="A4792">
        <v>20003</v>
      </c>
      <c r="B4792" s="86">
        <v>40938</v>
      </c>
      <c r="C4792" t="s">
        <v>1675</v>
      </c>
      <c r="D4792">
        <v>5</v>
      </c>
      <c r="E4792">
        <v>141.97550000000001</v>
      </c>
      <c r="F4792" t="s">
        <v>1660</v>
      </c>
      <c r="G4792">
        <v>0.99</v>
      </c>
      <c r="H4792" t="s">
        <v>1683</v>
      </c>
      <c r="I4792" t="s">
        <v>1667</v>
      </c>
      <c r="J4792" t="s">
        <v>1663</v>
      </c>
      <c r="K4792" t="s">
        <v>1664</v>
      </c>
      <c r="L4792" t="s">
        <v>1680</v>
      </c>
      <c r="M4792" s="86">
        <v>40940</v>
      </c>
    </row>
    <row r="4793" spans="1:13" x14ac:dyDescent="0.2">
      <c r="A4793">
        <v>37925</v>
      </c>
      <c r="B4793" s="86">
        <v>40447</v>
      </c>
      <c r="C4793" t="s">
        <v>1675</v>
      </c>
      <c r="D4793">
        <v>31</v>
      </c>
      <c r="E4793">
        <v>1784.048</v>
      </c>
      <c r="F4793" t="s">
        <v>1660</v>
      </c>
      <c r="G4793">
        <v>3.99</v>
      </c>
      <c r="H4793" t="s">
        <v>1654</v>
      </c>
      <c r="I4793" t="s">
        <v>1667</v>
      </c>
      <c r="J4793" t="s">
        <v>1663</v>
      </c>
      <c r="K4793" t="s">
        <v>1664</v>
      </c>
      <c r="L4793" t="s">
        <v>1658</v>
      </c>
      <c r="M4793" s="86">
        <v>40448</v>
      </c>
    </row>
    <row r="4794" spans="1:13" x14ac:dyDescent="0.2">
      <c r="A4794">
        <v>11748</v>
      </c>
      <c r="B4794" s="86">
        <v>39967</v>
      </c>
      <c r="C4794" t="s">
        <v>1666</v>
      </c>
      <c r="D4794">
        <v>23</v>
      </c>
      <c r="E4794">
        <v>3503.12</v>
      </c>
      <c r="F4794" t="s">
        <v>1672</v>
      </c>
      <c r="G4794">
        <v>46.2</v>
      </c>
      <c r="H4794" t="s">
        <v>1681</v>
      </c>
      <c r="I4794" t="s">
        <v>1667</v>
      </c>
      <c r="J4794" t="s">
        <v>1656</v>
      </c>
      <c r="K4794" t="s">
        <v>1691</v>
      </c>
      <c r="L4794" t="s">
        <v>1698</v>
      </c>
      <c r="M4794" s="86">
        <v>39967</v>
      </c>
    </row>
    <row r="4795" spans="1:13" x14ac:dyDescent="0.2">
      <c r="A4795">
        <v>33479</v>
      </c>
      <c r="B4795" s="86">
        <v>41170</v>
      </c>
      <c r="C4795" t="s">
        <v>1671</v>
      </c>
      <c r="D4795">
        <v>24</v>
      </c>
      <c r="E4795">
        <v>161.87</v>
      </c>
      <c r="F4795" t="s">
        <v>1660</v>
      </c>
      <c r="G4795">
        <v>5.1100000000000003</v>
      </c>
      <c r="H4795" t="s">
        <v>1690</v>
      </c>
      <c r="I4795" t="s">
        <v>1676</v>
      </c>
      <c r="J4795" t="s">
        <v>1668</v>
      </c>
      <c r="K4795" t="s">
        <v>1679</v>
      </c>
      <c r="L4795" t="s">
        <v>1658</v>
      </c>
      <c r="M4795" s="86">
        <v>41172</v>
      </c>
    </row>
    <row r="4796" spans="1:13" x14ac:dyDescent="0.2">
      <c r="A4796">
        <v>45825</v>
      </c>
      <c r="B4796" s="86">
        <v>41189</v>
      </c>
      <c r="C4796" t="s">
        <v>1675</v>
      </c>
      <c r="D4796">
        <v>43</v>
      </c>
      <c r="E4796">
        <v>272.63</v>
      </c>
      <c r="F4796" t="s">
        <v>1660</v>
      </c>
      <c r="G4796">
        <v>5.14</v>
      </c>
      <c r="H4796" t="s">
        <v>1688</v>
      </c>
      <c r="I4796" t="s">
        <v>1667</v>
      </c>
      <c r="J4796" t="s">
        <v>1668</v>
      </c>
      <c r="K4796" t="s">
        <v>1679</v>
      </c>
      <c r="L4796" t="s">
        <v>1658</v>
      </c>
      <c r="M4796" s="86">
        <v>41189</v>
      </c>
    </row>
    <row r="4797" spans="1:13" x14ac:dyDescent="0.2">
      <c r="A4797">
        <v>28480</v>
      </c>
      <c r="B4797" s="86">
        <v>39887</v>
      </c>
      <c r="C4797" t="s">
        <v>1675</v>
      </c>
      <c r="D4797">
        <v>17</v>
      </c>
      <c r="E4797">
        <v>30.62</v>
      </c>
      <c r="F4797" t="s">
        <v>1660</v>
      </c>
      <c r="G4797">
        <v>0.7</v>
      </c>
      <c r="H4797" t="s">
        <v>1654</v>
      </c>
      <c r="I4797" t="s">
        <v>1667</v>
      </c>
      <c r="J4797" t="s">
        <v>1668</v>
      </c>
      <c r="K4797" t="s">
        <v>1669</v>
      </c>
      <c r="L4797" t="s">
        <v>1670</v>
      </c>
      <c r="M4797" s="86">
        <v>39888</v>
      </c>
    </row>
    <row r="4798" spans="1:13" x14ac:dyDescent="0.2">
      <c r="A4798">
        <v>49511</v>
      </c>
      <c r="B4798" s="86">
        <v>39923</v>
      </c>
      <c r="C4798" t="s">
        <v>1659</v>
      </c>
      <c r="D4798">
        <v>35</v>
      </c>
      <c r="E4798">
        <v>150.29</v>
      </c>
      <c r="F4798" t="s">
        <v>1653</v>
      </c>
      <c r="G4798">
        <v>2.5</v>
      </c>
      <c r="H4798" t="s">
        <v>1688</v>
      </c>
      <c r="I4798" t="s">
        <v>1676</v>
      </c>
      <c r="J4798" t="s">
        <v>1668</v>
      </c>
      <c r="K4798" t="s">
        <v>1696</v>
      </c>
      <c r="L4798" t="s">
        <v>1658</v>
      </c>
      <c r="M4798" s="86">
        <v>39923</v>
      </c>
    </row>
    <row r="4799" spans="1:13" x14ac:dyDescent="0.2">
      <c r="A4799">
        <v>52035</v>
      </c>
      <c r="B4799" s="86">
        <v>40144</v>
      </c>
      <c r="C4799" t="s">
        <v>1659</v>
      </c>
      <c r="D4799">
        <v>29</v>
      </c>
      <c r="E4799">
        <v>20872.16</v>
      </c>
      <c r="F4799" t="s">
        <v>1660</v>
      </c>
      <c r="G4799">
        <v>24.49</v>
      </c>
      <c r="H4799" t="s">
        <v>1654</v>
      </c>
      <c r="I4799" t="s">
        <v>1667</v>
      </c>
      <c r="J4799" t="s">
        <v>1663</v>
      </c>
      <c r="K4799" t="s">
        <v>1686</v>
      </c>
      <c r="L4799" t="s">
        <v>1687</v>
      </c>
      <c r="M4799" s="86">
        <v>40147</v>
      </c>
    </row>
    <row r="4800" spans="1:13" x14ac:dyDescent="0.2">
      <c r="A4800">
        <v>43815</v>
      </c>
      <c r="B4800" s="86">
        <v>41073</v>
      </c>
      <c r="C4800" t="s">
        <v>1666</v>
      </c>
      <c r="D4800">
        <v>45</v>
      </c>
      <c r="E4800">
        <v>3577.81</v>
      </c>
      <c r="F4800" t="s">
        <v>1660</v>
      </c>
      <c r="G4800">
        <v>35</v>
      </c>
      <c r="H4800" t="s">
        <v>1654</v>
      </c>
      <c r="I4800" t="s">
        <v>1676</v>
      </c>
      <c r="J4800" t="s">
        <v>1668</v>
      </c>
      <c r="K4800" t="s">
        <v>1694</v>
      </c>
      <c r="L4800" t="s">
        <v>1687</v>
      </c>
      <c r="M4800" s="86">
        <v>41074</v>
      </c>
    </row>
    <row r="4801" spans="1:13" x14ac:dyDescent="0.2">
      <c r="A4801">
        <v>16772</v>
      </c>
      <c r="B4801" s="86">
        <v>41269</v>
      </c>
      <c r="C4801" t="s">
        <v>1659</v>
      </c>
      <c r="D4801">
        <v>38</v>
      </c>
      <c r="E4801">
        <v>95.71</v>
      </c>
      <c r="F4801" t="s">
        <v>1660</v>
      </c>
      <c r="G4801">
        <v>0.5</v>
      </c>
      <c r="H4801" t="s">
        <v>1685</v>
      </c>
      <c r="I4801" t="s">
        <v>1676</v>
      </c>
      <c r="J4801" t="s">
        <v>1668</v>
      </c>
      <c r="K4801" t="s">
        <v>1697</v>
      </c>
      <c r="L4801" t="s">
        <v>1658</v>
      </c>
      <c r="M4801" s="86">
        <v>41271</v>
      </c>
    </row>
    <row r="4802" spans="1:13" x14ac:dyDescent="0.2">
      <c r="A4802">
        <v>34530</v>
      </c>
      <c r="B4802" s="86">
        <v>40420</v>
      </c>
      <c r="C4802" t="s">
        <v>1652</v>
      </c>
      <c r="D4802">
        <v>7</v>
      </c>
      <c r="E4802">
        <v>1092.42</v>
      </c>
      <c r="F4802" t="s">
        <v>1672</v>
      </c>
      <c r="G4802">
        <v>16.010000000000002</v>
      </c>
      <c r="H4802" t="s">
        <v>1661</v>
      </c>
      <c r="I4802" t="s">
        <v>1655</v>
      </c>
      <c r="J4802" t="s">
        <v>1656</v>
      </c>
      <c r="K4802" t="s">
        <v>1691</v>
      </c>
      <c r="L4802" t="s">
        <v>1698</v>
      </c>
      <c r="M4802" s="86">
        <v>40425</v>
      </c>
    </row>
    <row r="4803" spans="1:13" x14ac:dyDescent="0.2">
      <c r="A4803">
        <v>26336</v>
      </c>
      <c r="B4803" s="86">
        <v>41055</v>
      </c>
      <c r="C4803" t="s">
        <v>1659</v>
      </c>
      <c r="D4803">
        <v>39</v>
      </c>
      <c r="E4803">
        <v>1516.82</v>
      </c>
      <c r="F4803" t="s">
        <v>1660</v>
      </c>
      <c r="G4803">
        <v>6.5</v>
      </c>
      <c r="H4803" t="s">
        <v>1681</v>
      </c>
      <c r="I4803" t="s">
        <v>1676</v>
      </c>
      <c r="J4803" t="s">
        <v>1663</v>
      </c>
      <c r="K4803" t="s">
        <v>1677</v>
      </c>
      <c r="L4803" t="s">
        <v>1658</v>
      </c>
      <c r="M4803" s="86">
        <v>41057</v>
      </c>
    </row>
    <row r="4804" spans="1:13" x14ac:dyDescent="0.2">
      <c r="A4804">
        <v>15651</v>
      </c>
      <c r="B4804" s="86">
        <v>41186</v>
      </c>
      <c r="C4804" t="s">
        <v>1671</v>
      </c>
      <c r="D4804">
        <v>14</v>
      </c>
      <c r="E4804">
        <v>1144.3499999999999</v>
      </c>
      <c r="F4804" t="s">
        <v>1660</v>
      </c>
      <c r="G4804">
        <v>35</v>
      </c>
      <c r="H4804" t="s">
        <v>1693</v>
      </c>
      <c r="I4804" t="s">
        <v>1662</v>
      </c>
      <c r="J4804" t="s">
        <v>1668</v>
      </c>
      <c r="K4804" t="s">
        <v>1694</v>
      </c>
      <c r="L4804" t="s">
        <v>1687</v>
      </c>
      <c r="M4804" s="86">
        <v>41188</v>
      </c>
    </row>
    <row r="4805" spans="1:13" x14ac:dyDescent="0.2">
      <c r="A4805">
        <v>6850</v>
      </c>
      <c r="B4805" s="86">
        <v>40220</v>
      </c>
      <c r="C4805" t="s">
        <v>1659</v>
      </c>
      <c r="D4805">
        <v>41</v>
      </c>
      <c r="E4805">
        <v>2088.5</v>
      </c>
      <c r="F4805" t="s">
        <v>1660</v>
      </c>
      <c r="G4805">
        <v>10.17</v>
      </c>
      <c r="H4805" t="s">
        <v>1685</v>
      </c>
      <c r="I4805" t="s">
        <v>1667</v>
      </c>
      <c r="J4805" t="s">
        <v>1663</v>
      </c>
      <c r="K4805" t="s">
        <v>1695</v>
      </c>
      <c r="L4805" t="s">
        <v>1665</v>
      </c>
      <c r="M4805" s="86">
        <v>40221</v>
      </c>
    </row>
    <row r="4806" spans="1:13" x14ac:dyDescent="0.2">
      <c r="A4806">
        <v>58595</v>
      </c>
      <c r="B4806" s="86">
        <v>40419</v>
      </c>
      <c r="C4806" t="s">
        <v>1659</v>
      </c>
      <c r="D4806">
        <v>41</v>
      </c>
      <c r="E4806">
        <v>812.21</v>
      </c>
      <c r="F4806" t="s">
        <v>1653</v>
      </c>
      <c r="G4806">
        <v>14.39</v>
      </c>
      <c r="H4806" t="s">
        <v>1688</v>
      </c>
      <c r="I4806" t="s">
        <v>1676</v>
      </c>
      <c r="J4806" t="s">
        <v>1656</v>
      </c>
      <c r="K4806" t="s">
        <v>1657</v>
      </c>
      <c r="L4806" t="s">
        <v>1658</v>
      </c>
      <c r="M4806" s="86">
        <v>40420</v>
      </c>
    </row>
    <row r="4807" spans="1:13" x14ac:dyDescent="0.2">
      <c r="A4807">
        <v>52896</v>
      </c>
      <c r="B4807" s="86">
        <v>40473</v>
      </c>
      <c r="C4807" t="s">
        <v>1659</v>
      </c>
      <c r="D4807">
        <v>9</v>
      </c>
      <c r="E4807">
        <v>48.26</v>
      </c>
      <c r="F4807" t="s">
        <v>1653</v>
      </c>
      <c r="G4807">
        <v>2.04</v>
      </c>
      <c r="H4807" t="s">
        <v>1661</v>
      </c>
      <c r="I4807" t="s">
        <v>1676</v>
      </c>
      <c r="J4807" t="s">
        <v>1668</v>
      </c>
      <c r="K4807" t="s">
        <v>1679</v>
      </c>
      <c r="L4807" t="s">
        <v>1670</v>
      </c>
      <c r="M4807" s="86">
        <v>40475</v>
      </c>
    </row>
    <row r="4808" spans="1:13" x14ac:dyDescent="0.2">
      <c r="A4808">
        <v>37063</v>
      </c>
      <c r="B4808" s="86">
        <v>41252</v>
      </c>
      <c r="C4808" t="s">
        <v>1666</v>
      </c>
      <c r="D4808">
        <v>50</v>
      </c>
      <c r="E4808">
        <v>919</v>
      </c>
      <c r="F4808" t="s">
        <v>1660</v>
      </c>
      <c r="G4808">
        <v>8.99</v>
      </c>
      <c r="H4808" t="s">
        <v>1654</v>
      </c>
      <c r="I4808" t="s">
        <v>1676</v>
      </c>
      <c r="J4808" t="s">
        <v>1656</v>
      </c>
      <c r="K4808" t="s">
        <v>1657</v>
      </c>
      <c r="L4808" t="s">
        <v>1680</v>
      </c>
      <c r="M4808" s="86">
        <v>41253</v>
      </c>
    </row>
    <row r="4809" spans="1:13" x14ac:dyDescent="0.2">
      <c r="A4809">
        <v>8642</v>
      </c>
      <c r="B4809" s="86">
        <v>40194</v>
      </c>
      <c r="C4809" t="s">
        <v>1659</v>
      </c>
      <c r="D4809">
        <v>26</v>
      </c>
      <c r="E4809">
        <v>151.05000000000001</v>
      </c>
      <c r="F4809" t="s">
        <v>1660</v>
      </c>
      <c r="G4809">
        <v>5.59</v>
      </c>
      <c r="H4809" t="s">
        <v>1688</v>
      </c>
      <c r="I4809" t="s">
        <v>1667</v>
      </c>
      <c r="J4809" t="s">
        <v>1668</v>
      </c>
      <c r="K4809" t="s">
        <v>1682</v>
      </c>
      <c r="L4809" t="s">
        <v>1658</v>
      </c>
      <c r="M4809" s="86">
        <v>40195</v>
      </c>
    </row>
    <row r="4810" spans="1:13" x14ac:dyDescent="0.2">
      <c r="A4810">
        <v>5347</v>
      </c>
      <c r="B4810" s="86">
        <v>40595</v>
      </c>
      <c r="C4810" t="s">
        <v>1675</v>
      </c>
      <c r="D4810">
        <v>39</v>
      </c>
      <c r="E4810">
        <v>276.029</v>
      </c>
      <c r="F4810" t="s">
        <v>1660</v>
      </c>
      <c r="G4810">
        <v>5.03</v>
      </c>
      <c r="H4810" t="s">
        <v>1685</v>
      </c>
      <c r="I4810" t="s">
        <v>1667</v>
      </c>
      <c r="J4810" t="s">
        <v>1663</v>
      </c>
      <c r="K4810" t="s">
        <v>1664</v>
      </c>
      <c r="L4810" t="s">
        <v>1665</v>
      </c>
      <c r="M4810" s="86">
        <v>40598</v>
      </c>
    </row>
    <row r="4811" spans="1:13" x14ac:dyDescent="0.2">
      <c r="A4811">
        <v>11719</v>
      </c>
      <c r="B4811" s="86">
        <v>40579</v>
      </c>
      <c r="C4811" t="s">
        <v>1666</v>
      </c>
      <c r="D4811">
        <v>3</v>
      </c>
      <c r="E4811">
        <v>1566.8</v>
      </c>
      <c r="F4811" t="s">
        <v>1672</v>
      </c>
      <c r="G4811">
        <v>69.3</v>
      </c>
      <c r="H4811" t="s">
        <v>1690</v>
      </c>
      <c r="I4811" t="s">
        <v>1676</v>
      </c>
      <c r="J4811" t="s">
        <v>1663</v>
      </c>
      <c r="K4811" t="s">
        <v>1695</v>
      </c>
      <c r="L4811" t="s">
        <v>1674</v>
      </c>
      <c r="M4811" s="86">
        <v>40580</v>
      </c>
    </row>
    <row r="4812" spans="1:13" x14ac:dyDescent="0.2">
      <c r="A4812">
        <v>57509</v>
      </c>
      <c r="B4812" s="86">
        <v>39865</v>
      </c>
      <c r="C4812" t="s">
        <v>1652</v>
      </c>
      <c r="D4812">
        <v>39</v>
      </c>
      <c r="E4812">
        <v>199.39</v>
      </c>
      <c r="F4812" t="s">
        <v>1653</v>
      </c>
      <c r="G4812">
        <v>0.5</v>
      </c>
      <c r="H4812" t="s">
        <v>1678</v>
      </c>
      <c r="I4812" t="s">
        <v>1676</v>
      </c>
      <c r="J4812" t="s">
        <v>1668</v>
      </c>
      <c r="K4812" t="s">
        <v>1697</v>
      </c>
      <c r="L4812" t="s">
        <v>1658</v>
      </c>
      <c r="M4812" s="86">
        <v>39865</v>
      </c>
    </row>
    <row r="4813" spans="1:13" x14ac:dyDescent="0.2">
      <c r="A4813">
        <v>10852</v>
      </c>
      <c r="B4813" s="86">
        <v>40477</v>
      </c>
      <c r="C4813" t="s">
        <v>1659</v>
      </c>
      <c r="D4813">
        <v>40</v>
      </c>
      <c r="E4813">
        <v>12450.48</v>
      </c>
      <c r="F4813" t="s">
        <v>1672</v>
      </c>
      <c r="G4813">
        <v>54.92</v>
      </c>
      <c r="H4813" t="s">
        <v>1689</v>
      </c>
      <c r="I4813" t="s">
        <v>1676</v>
      </c>
      <c r="J4813" t="s">
        <v>1656</v>
      </c>
      <c r="K4813" t="s">
        <v>1701</v>
      </c>
      <c r="L4813" t="s">
        <v>1698</v>
      </c>
      <c r="M4813" s="86">
        <v>40478</v>
      </c>
    </row>
    <row r="4814" spans="1:13" x14ac:dyDescent="0.2">
      <c r="A4814">
        <v>30083</v>
      </c>
      <c r="B4814" s="86">
        <v>39821</v>
      </c>
      <c r="C4814" t="s">
        <v>1666</v>
      </c>
      <c r="D4814">
        <v>23</v>
      </c>
      <c r="E4814">
        <v>324.27999999999997</v>
      </c>
      <c r="F4814" t="s">
        <v>1660</v>
      </c>
      <c r="G4814">
        <v>3.5</v>
      </c>
      <c r="H4814" t="s">
        <v>1688</v>
      </c>
      <c r="I4814" t="s">
        <v>1676</v>
      </c>
      <c r="J4814" t="s">
        <v>1668</v>
      </c>
      <c r="K4814" t="s">
        <v>1702</v>
      </c>
      <c r="L4814" t="s">
        <v>1658</v>
      </c>
      <c r="M4814" s="86">
        <v>39822</v>
      </c>
    </row>
    <row r="4815" spans="1:13" x14ac:dyDescent="0.2">
      <c r="A4815">
        <v>9923</v>
      </c>
      <c r="B4815" s="86">
        <v>40091</v>
      </c>
      <c r="C4815" t="s">
        <v>1659</v>
      </c>
      <c r="D4815">
        <v>14</v>
      </c>
      <c r="E4815">
        <v>5388.8</v>
      </c>
      <c r="F4815" t="s">
        <v>1672</v>
      </c>
      <c r="G4815">
        <v>99</v>
      </c>
      <c r="H4815" t="s">
        <v>1692</v>
      </c>
      <c r="I4815" t="s">
        <v>1667</v>
      </c>
      <c r="J4815" t="s">
        <v>1668</v>
      </c>
      <c r="K4815" t="s">
        <v>1694</v>
      </c>
      <c r="L4815" t="s">
        <v>1674</v>
      </c>
      <c r="M4815" s="86">
        <v>40092</v>
      </c>
    </row>
    <row r="4816" spans="1:13" x14ac:dyDescent="0.2">
      <c r="A4816">
        <v>4705</v>
      </c>
      <c r="B4816" s="86">
        <v>40989</v>
      </c>
      <c r="C4816" t="s">
        <v>1666</v>
      </c>
      <c r="D4816">
        <v>16</v>
      </c>
      <c r="E4816">
        <v>123.85</v>
      </c>
      <c r="F4816" t="s">
        <v>1660</v>
      </c>
      <c r="G4816">
        <v>6.5</v>
      </c>
      <c r="H4816" t="s">
        <v>1685</v>
      </c>
      <c r="I4816" t="s">
        <v>1667</v>
      </c>
      <c r="J4816" t="s">
        <v>1668</v>
      </c>
      <c r="K4816" t="s">
        <v>1694</v>
      </c>
      <c r="L4816" t="s">
        <v>1665</v>
      </c>
      <c r="M4816" s="86">
        <v>40991</v>
      </c>
    </row>
    <row r="4817" spans="1:13" x14ac:dyDescent="0.2">
      <c r="A4817">
        <v>49830</v>
      </c>
      <c r="B4817" s="86">
        <v>40003</v>
      </c>
      <c r="C4817" t="s">
        <v>1671</v>
      </c>
      <c r="D4817">
        <v>16</v>
      </c>
      <c r="E4817">
        <v>519.65</v>
      </c>
      <c r="F4817" t="s">
        <v>1653</v>
      </c>
      <c r="G4817">
        <v>8.99</v>
      </c>
      <c r="H4817" t="s">
        <v>1693</v>
      </c>
      <c r="I4817" t="s">
        <v>1662</v>
      </c>
      <c r="J4817" t="s">
        <v>1668</v>
      </c>
      <c r="K4817" t="s">
        <v>1669</v>
      </c>
      <c r="L4817" t="s">
        <v>1680</v>
      </c>
      <c r="M4817" s="86">
        <v>40005</v>
      </c>
    </row>
    <row r="4818" spans="1:13" x14ac:dyDescent="0.2">
      <c r="A4818">
        <v>27111</v>
      </c>
      <c r="B4818" s="86">
        <v>39883</v>
      </c>
      <c r="C4818" t="s">
        <v>1659</v>
      </c>
      <c r="D4818">
        <v>11</v>
      </c>
      <c r="E4818">
        <v>1064.23</v>
      </c>
      <c r="F4818" t="s">
        <v>1660</v>
      </c>
      <c r="G4818">
        <v>19.989999999999998</v>
      </c>
      <c r="H4818" t="s">
        <v>1678</v>
      </c>
      <c r="I4818" t="s">
        <v>1676</v>
      </c>
      <c r="J4818" t="s">
        <v>1663</v>
      </c>
      <c r="K4818" t="s">
        <v>1677</v>
      </c>
      <c r="L4818" t="s">
        <v>1658</v>
      </c>
      <c r="M4818" s="86">
        <v>39886</v>
      </c>
    </row>
    <row r="4819" spans="1:13" x14ac:dyDescent="0.2">
      <c r="A4819">
        <v>58789</v>
      </c>
      <c r="B4819" s="86">
        <v>40395</v>
      </c>
      <c r="C4819" t="s">
        <v>1652</v>
      </c>
      <c r="D4819">
        <v>26</v>
      </c>
      <c r="E4819">
        <v>195.51</v>
      </c>
      <c r="F4819" t="s">
        <v>1660</v>
      </c>
      <c r="G4819">
        <v>7.72</v>
      </c>
      <c r="H4819" t="s">
        <v>1661</v>
      </c>
      <c r="I4819" t="s">
        <v>1662</v>
      </c>
      <c r="J4819" t="s">
        <v>1668</v>
      </c>
      <c r="K4819" t="s">
        <v>1682</v>
      </c>
      <c r="L4819" t="s">
        <v>1658</v>
      </c>
      <c r="M4819" s="86">
        <v>40399</v>
      </c>
    </row>
    <row r="4820" spans="1:13" x14ac:dyDescent="0.2">
      <c r="A4820">
        <v>19905</v>
      </c>
      <c r="B4820" s="86">
        <v>41133</v>
      </c>
      <c r="C4820" t="s">
        <v>1671</v>
      </c>
      <c r="D4820">
        <v>25</v>
      </c>
      <c r="E4820">
        <v>13701.35</v>
      </c>
      <c r="F4820" t="s">
        <v>1672</v>
      </c>
      <c r="G4820">
        <v>64.59</v>
      </c>
      <c r="H4820" t="s">
        <v>1692</v>
      </c>
      <c r="I4820" t="s">
        <v>1676</v>
      </c>
      <c r="J4820" t="s">
        <v>1656</v>
      </c>
      <c r="K4820" t="s">
        <v>1691</v>
      </c>
      <c r="L4820" t="s">
        <v>1698</v>
      </c>
      <c r="M4820" s="86">
        <v>41135</v>
      </c>
    </row>
    <row r="4821" spans="1:13" x14ac:dyDescent="0.2">
      <c r="A4821">
        <v>56293</v>
      </c>
      <c r="B4821" s="86">
        <v>40183</v>
      </c>
      <c r="C4821" t="s">
        <v>1666</v>
      </c>
      <c r="D4821">
        <v>44</v>
      </c>
      <c r="E4821">
        <v>712.64</v>
      </c>
      <c r="F4821" t="s">
        <v>1660</v>
      </c>
      <c r="G4821">
        <v>6.25</v>
      </c>
      <c r="H4821" t="s">
        <v>1654</v>
      </c>
      <c r="I4821" t="s">
        <v>1676</v>
      </c>
      <c r="J4821" t="s">
        <v>1668</v>
      </c>
      <c r="K4821" t="s">
        <v>1694</v>
      </c>
      <c r="L4821" t="s">
        <v>1658</v>
      </c>
      <c r="M4821" s="86">
        <v>40184</v>
      </c>
    </row>
    <row r="4822" spans="1:13" x14ac:dyDescent="0.2">
      <c r="A4822">
        <v>12868</v>
      </c>
      <c r="B4822" s="86">
        <v>40603</v>
      </c>
      <c r="C4822" t="s">
        <v>1671</v>
      </c>
      <c r="D4822">
        <v>31</v>
      </c>
      <c r="E4822">
        <v>53.33</v>
      </c>
      <c r="F4822" t="s">
        <v>1660</v>
      </c>
      <c r="G4822">
        <v>0.7</v>
      </c>
      <c r="H4822" t="s">
        <v>1683</v>
      </c>
      <c r="I4822" t="s">
        <v>1655</v>
      </c>
      <c r="J4822" t="s">
        <v>1668</v>
      </c>
      <c r="K4822" t="s">
        <v>1669</v>
      </c>
      <c r="L4822" t="s">
        <v>1670</v>
      </c>
      <c r="M4822" s="86">
        <v>40604</v>
      </c>
    </row>
    <row r="4823" spans="1:13" x14ac:dyDescent="0.2">
      <c r="A4823">
        <v>47584</v>
      </c>
      <c r="B4823" s="86">
        <v>40386</v>
      </c>
      <c r="C4823" t="s">
        <v>1671</v>
      </c>
      <c r="D4823">
        <v>4</v>
      </c>
      <c r="E4823">
        <v>20.190000000000001</v>
      </c>
      <c r="F4823" t="s">
        <v>1660</v>
      </c>
      <c r="G4823">
        <v>0.5</v>
      </c>
      <c r="H4823" t="s">
        <v>1654</v>
      </c>
      <c r="I4823" t="s">
        <v>1676</v>
      </c>
      <c r="J4823" t="s">
        <v>1668</v>
      </c>
      <c r="K4823" t="s">
        <v>1697</v>
      </c>
      <c r="L4823" t="s">
        <v>1658</v>
      </c>
      <c r="M4823" s="86">
        <v>40388</v>
      </c>
    </row>
    <row r="4824" spans="1:13" x14ac:dyDescent="0.2">
      <c r="A4824">
        <v>29058</v>
      </c>
      <c r="B4824" s="86">
        <v>40181</v>
      </c>
      <c r="C4824" t="s">
        <v>1659</v>
      </c>
      <c r="D4824">
        <v>43</v>
      </c>
      <c r="E4824">
        <v>287.61</v>
      </c>
      <c r="F4824" t="s">
        <v>1660</v>
      </c>
      <c r="G4824">
        <v>6.35</v>
      </c>
      <c r="H4824" t="s">
        <v>1690</v>
      </c>
      <c r="I4824" t="s">
        <v>1655</v>
      </c>
      <c r="J4824" t="s">
        <v>1668</v>
      </c>
      <c r="K4824" t="s">
        <v>1679</v>
      </c>
      <c r="L4824" t="s">
        <v>1658</v>
      </c>
      <c r="M4824" s="86">
        <v>40183</v>
      </c>
    </row>
    <row r="4825" spans="1:13" x14ac:dyDescent="0.2">
      <c r="A4825">
        <v>40611</v>
      </c>
      <c r="B4825" s="86">
        <v>40996</v>
      </c>
      <c r="C4825" t="s">
        <v>1666</v>
      </c>
      <c r="D4825">
        <v>43</v>
      </c>
      <c r="E4825">
        <v>1407.5150000000001</v>
      </c>
      <c r="F4825" t="s">
        <v>1660</v>
      </c>
      <c r="G4825">
        <v>3.3</v>
      </c>
      <c r="H4825" t="s">
        <v>1688</v>
      </c>
      <c r="I4825" t="s">
        <v>1676</v>
      </c>
      <c r="J4825" t="s">
        <v>1663</v>
      </c>
      <c r="K4825" t="s">
        <v>1664</v>
      </c>
      <c r="L4825" t="s">
        <v>1680</v>
      </c>
      <c r="M4825" s="86">
        <v>40998</v>
      </c>
    </row>
    <row r="4826" spans="1:13" x14ac:dyDescent="0.2">
      <c r="A4826">
        <v>15621</v>
      </c>
      <c r="B4826" s="86">
        <v>40810</v>
      </c>
      <c r="C4826" t="s">
        <v>1671</v>
      </c>
      <c r="D4826">
        <v>39</v>
      </c>
      <c r="E4826">
        <v>1105.6600000000001</v>
      </c>
      <c r="F4826" t="s">
        <v>1660</v>
      </c>
      <c r="G4826">
        <v>13.99</v>
      </c>
      <c r="H4826" t="s">
        <v>1654</v>
      </c>
      <c r="I4826" t="s">
        <v>1655</v>
      </c>
      <c r="J4826" t="s">
        <v>1668</v>
      </c>
      <c r="K4826" t="s">
        <v>1694</v>
      </c>
      <c r="L4826" t="s">
        <v>1665</v>
      </c>
      <c r="M4826" s="86">
        <v>40810</v>
      </c>
    </row>
    <row r="4827" spans="1:13" x14ac:dyDescent="0.2">
      <c r="A4827">
        <v>45991</v>
      </c>
      <c r="B4827" s="86">
        <v>40588</v>
      </c>
      <c r="C4827" t="s">
        <v>1652</v>
      </c>
      <c r="D4827">
        <v>1</v>
      </c>
      <c r="E4827">
        <v>131.27000000000001</v>
      </c>
      <c r="F4827" t="s">
        <v>1672</v>
      </c>
      <c r="G4827">
        <v>35.840000000000003</v>
      </c>
      <c r="H4827" t="s">
        <v>1661</v>
      </c>
      <c r="I4827" t="s">
        <v>1655</v>
      </c>
      <c r="J4827" t="s">
        <v>1656</v>
      </c>
      <c r="K4827" t="s">
        <v>1701</v>
      </c>
      <c r="L4827" t="s">
        <v>1698</v>
      </c>
      <c r="M4827" s="86">
        <v>40590</v>
      </c>
    </row>
    <row r="4828" spans="1:13" x14ac:dyDescent="0.2">
      <c r="A4828">
        <v>35201</v>
      </c>
      <c r="B4828" s="86">
        <v>40333</v>
      </c>
      <c r="C4828" t="s">
        <v>1652</v>
      </c>
      <c r="D4828">
        <v>18</v>
      </c>
      <c r="E4828">
        <v>211.44</v>
      </c>
      <c r="F4828" t="s">
        <v>1660</v>
      </c>
      <c r="G4828">
        <v>6.5</v>
      </c>
      <c r="H4828" t="s">
        <v>1683</v>
      </c>
      <c r="I4828" t="s">
        <v>1676</v>
      </c>
      <c r="J4828" t="s">
        <v>1663</v>
      </c>
      <c r="K4828" t="s">
        <v>1677</v>
      </c>
      <c r="L4828" t="s">
        <v>1658</v>
      </c>
      <c r="M4828" s="86">
        <v>40340</v>
      </c>
    </row>
    <row r="4829" spans="1:13" x14ac:dyDescent="0.2">
      <c r="A4829">
        <v>11650</v>
      </c>
      <c r="B4829" s="86">
        <v>41176</v>
      </c>
      <c r="C4829" t="s">
        <v>1666</v>
      </c>
      <c r="D4829">
        <v>30</v>
      </c>
      <c r="E4829">
        <v>243.49</v>
      </c>
      <c r="F4829" t="s">
        <v>1660</v>
      </c>
      <c r="G4829">
        <v>2.38</v>
      </c>
      <c r="H4829" t="s">
        <v>1683</v>
      </c>
      <c r="I4829" t="s">
        <v>1676</v>
      </c>
      <c r="J4829" t="s">
        <v>1663</v>
      </c>
      <c r="K4829" t="s">
        <v>1677</v>
      </c>
      <c r="L4829" t="s">
        <v>1680</v>
      </c>
      <c r="M4829" s="86">
        <v>41177</v>
      </c>
    </row>
    <row r="4830" spans="1:13" x14ac:dyDescent="0.2">
      <c r="A4830">
        <v>24384</v>
      </c>
      <c r="B4830" s="86">
        <v>40628</v>
      </c>
      <c r="C4830" t="s">
        <v>1675</v>
      </c>
      <c r="D4830">
        <v>21</v>
      </c>
      <c r="E4830">
        <v>3981.23</v>
      </c>
      <c r="F4830" t="s">
        <v>1660</v>
      </c>
      <c r="G4830">
        <v>19.989999999999998</v>
      </c>
      <c r="H4830" t="s">
        <v>1690</v>
      </c>
      <c r="I4830" t="s">
        <v>1655</v>
      </c>
      <c r="J4830" t="s">
        <v>1668</v>
      </c>
      <c r="K4830" t="s">
        <v>1694</v>
      </c>
      <c r="L4830" t="s">
        <v>1658</v>
      </c>
      <c r="M4830" s="86">
        <v>40630</v>
      </c>
    </row>
    <row r="4831" spans="1:13" x14ac:dyDescent="0.2">
      <c r="A4831">
        <v>12199</v>
      </c>
      <c r="B4831" s="86">
        <v>40891</v>
      </c>
      <c r="C4831" t="s">
        <v>1652</v>
      </c>
      <c r="D4831">
        <v>50</v>
      </c>
      <c r="E4831">
        <v>8289.51</v>
      </c>
      <c r="F4831" t="s">
        <v>1660</v>
      </c>
      <c r="G4831">
        <v>7.07</v>
      </c>
      <c r="H4831" t="s">
        <v>1654</v>
      </c>
      <c r="I4831" t="s">
        <v>1667</v>
      </c>
      <c r="J4831" t="s">
        <v>1668</v>
      </c>
      <c r="K4831" t="s">
        <v>1694</v>
      </c>
      <c r="L4831" t="s">
        <v>1658</v>
      </c>
      <c r="M4831" s="86">
        <v>40895</v>
      </c>
    </row>
    <row r="4832" spans="1:13" x14ac:dyDescent="0.2">
      <c r="A4832">
        <v>22208</v>
      </c>
      <c r="B4832" s="86">
        <v>40099</v>
      </c>
      <c r="C4832" t="s">
        <v>1659</v>
      </c>
      <c r="D4832">
        <v>50</v>
      </c>
      <c r="E4832">
        <v>5271.0455000000002</v>
      </c>
      <c r="F4832" t="s">
        <v>1660</v>
      </c>
      <c r="G4832">
        <v>7.69</v>
      </c>
      <c r="H4832" t="s">
        <v>1661</v>
      </c>
      <c r="I4832" t="s">
        <v>1676</v>
      </c>
      <c r="J4832" t="s">
        <v>1663</v>
      </c>
      <c r="K4832" t="s">
        <v>1664</v>
      </c>
      <c r="L4832" t="s">
        <v>1658</v>
      </c>
      <c r="M4832" s="86">
        <v>40101</v>
      </c>
    </row>
    <row r="4833" spans="1:13" x14ac:dyDescent="0.2">
      <c r="A4833">
        <v>43781</v>
      </c>
      <c r="B4833" s="86">
        <v>40211</v>
      </c>
      <c r="C4833" t="s">
        <v>1666</v>
      </c>
      <c r="D4833">
        <v>45</v>
      </c>
      <c r="E4833">
        <v>497.14</v>
      </c>
      <c r="F4833" t="s">
        <v>1660</v>
      </c>
      <c r="G4833">
        <v>1.39</v>
      </c>
      <c r="H4833" t="s">
        <v>1678</v>
      </c>
      <c r="I4833" t="s">
        <v>1662</v>
      </c>
      <c r="J4833" t="s">
        <v>1668</v>
      </c>
      <c r="K4833" t="s">
        <v>1696</v>
      </c>
      <c r="L4833" t="s">
        <v>1658</v>
      </c>
      <c r="M4833" s="86">
        <v>40211</v>
      </c>
    </row>
    <row r="4834" spans="1:13" x14ac:dyDescent="0.2">
      <c r="A4834">
        <v>44678</v>
      </c>
      <c r="B4834" s="86">
        <v>41195</v>
      </c>
      <c r="C4834" t="s">
        <v>1652</v>
      </c>
      <c r="D4834">
        <v>36</v>
      </c>
      <c r="E4834">
        <v>1152.6300000000001</v>
      </c>
      <c r="F4834" t="s">
        <v>1660</v>
      </c>
      <c r="G4834">
        <v>7.09</v>
      </c>
      <c r="H4834" t="s">
        <v>1688</v>
      </c>
      <c r="I4834" t="s">
        <v>1662</v>
      </c>
      <c r="J4834" t="s">
        <v>1656</v>
      </c>
      <c r="K4834" t="s">
        <v>1657</v>
      </c>
      <c r="L4834" t="s">
        <v>1658</v>
      </c>
      <c r="M4834" s="86">
        <v>41195</v>
      </c>
    </row>
    <row r="4835" spans="1:13" x14ac:dyDescent="0.2">
      <c r="A4835">
        <v>32386</v>
      </c>
      <c r="B4835" s="86">
        <v>41017</v>
      </c>
      <c r="C4835" t="s">
        <v>1671</v>
      </c>
      <c r="D4835">
        <v>1</v>
      </c>
      <c r="E4835">
        <v>1996.16</v>
      </c>
      <c r="F4835" t="s">
        <v>1660</v>
      </c>
      <c r="G4835">
        <v>13.99</v>
      </c>
      <c r="H4835" t="s">
        <v>1685</v>
      </c>
      <c r="I4835" t="s">
        <v>1676</v>
      </c>
      <c r="J4835" t="s">
        <v>1663</v>
      </c>
      <c r="K4835" t="s">
        <v>1695</v>
      </c>
      <c r="L4835" t="s">
        <v>1665</v>
      </c>
      <c r="M4835" s="86">
        <v>41019</v>
      </c>
    </row>
    <row r="4836" spans="1:13" x14ac:dyDescent="0.2">
      <c r="A4836">
        <v>24455</v>
      </c>
      <c r="B4836" s="86">
        <v>40153</v>
      </c>
      <c r="C4836" t="s">
        <v>1666</v>
      </c>
      <c r="D4836">
        <v>8</v>
      </c>
      <c r="E4836">
        <v>169.11</v>
      </c>
      <c r="F4836" t="s">
        <v>1660</v>
      </c>
      <c r="G4836">
        <v>1.99</v>
      </c>
      <c r="H4836" t="s">
        <v>1661</v>
      </c>
      <c r="I4836" t="s">
        <v>1676</v>
      </c>
      <c r="J4836" t="s">
        <v>1663</v>
      </c>
      <c r="K4836" t="s">
        <v>1677</v>
      </c>
      <c r="L4836" t="s">
        <v>1680</v>
      </c>
      <c r="M4836" s="86">
        <v>40155</v>
      </c>
    </row>
    <row r="4837" spans="1:13" x14ac:dyDescent="0.2">
      <c r="A4837">
        <v>53382</v>
      </c>
      <c r="B4837" s="86">
        <v>40174</v>
      </c>
      <c r="C4837" t="s">
        <v>1666</v>
      </c>
      <c r="D4837">
        <v>15</v>
      </c>
      <c r="E4837">
        <v>4760.0200000000004</v>
      </c>
      <c r="F4837" t="s">
        <v>1672</v>
      </c>
      <c r="G4837">
        <v>64.73</v>
      </c>
      <c r="H4837" t="s">
        <v>1661</v>
      </c>
      <c r="I4837" t="s">
        <v>1667</v>
      </c>
      <c r="J4837" t="s">
        <v>1656</v>
      </c>
      <c r="K4837" t="s">
        <v>1673</v>
      </c>
      <c r="L4837" t="s">
        <v>1674</v>
      </c>
      <c r="M4837" s="86">
        <v>40175</v>
      </c>
    </row>
    <row r="4838" spans="1:13" x14ac:dyDescent="0.2">
      <c r="A4838">
        <v>28583</v>
      </c>
      <c r="B4838" s="86">
        <v>40129</v>
      </c>
      <c r="C4838" t="s">
        <v>1671</v>
      </c>
      <c r="D4838">
        <v>25</v>
      </c>
      <c r="E4838">
        <v>5811.72</v>
      </c>
      <c r="F4838" t="s">
        <v>1660</v>
      </c>
      <c r="G4838">
        <v>15.01</v>
      </c>
      <c r="H4838" t="s">
        <v>1693</v>
      </c>
      <c r="I4838" t="s">
        <v>1662</v>
      </c>
      <c r="J4838" t="s">
        <v>1668</v>
      </c>
      <c r="K4838" t="s">
        <v>1682</v>
      </c>
      <c r="L4838" t="s">
        <v>1658</v>
      </c>
      <c r="M4838" s="86">
        <v>40130</v>
      </c>
    </row>
    <row r="4839" spans="1:13" x14ac:dyDescent="0.2">
      <c r="A4839">
        <v>37253</v>
      </c>
      <c r="B4839" s="86">
        <v>41153</v>
      </c>
      <c r="C4839" t="s">
        <v>1659</v>
      </c>
      <c r="D4839">
        <v>46</v>
      </c>
      <c r="E4839">
        <v>1184.32</v>
      </c>
      <c r="F4839" t="s">
        <v>1660</v>
      </c>
      <c r="G4839">
        <v>5.89</v>
      </c>
      <c r="H4839" t="s">
        <v>1678</v>
      </c>
      <c r="I4839" t="s">
        <v>1662</v>
      </c>
      <c r="J4839" t="s">
        <v>1663</v>
      </c>
      <c r="K4839" t="s">
        <v>1677</v>
      </c>
      <c r="L4839" t="s">
        <v>1658</v>
      </c>
      <c r="M4839" s="86">
        <v>41153</v>
      </c>
    </row>
    <row r="4840" spans="1:13" x14ac:dyDescent="0.2">
      <c r="A4840">
        <v>12259</v>
      </c>
      <c r="B4840" s="86">
        <v>40223</v>
      </c>
      <c r="C4840" t="s">
        <v>1659</v>
      </c>
      <c r="D4840">
        <v>45</v>
      </c>
      <c r="E4840">
        <v>5007.6899999999996</v>
      </c>
      <c r="F4840" t="s">
        <v>1672</v>
      </c>
      <c r="G4840">
        <v>51.42</v>
      </c>
      <c r="H4840" t="s">
        <v>1693</v>
      </c>
      <c r="I4840" t="s">
        <v>1655</v>
      </c>
      <c r="J4840" t="s">
        <v>1656</v>
      </c>
      <c r="K4840" t="s">
        <v>1701</v>
      </c>
      <c r="L4840" t="s">
        <v>1698</v>
      </c>
      <c r="M4840" s="86">
        <v>40225</v>
      </c>
    </row>
    <row r="4841" spans="1:13" x14ac:dyDescent="0.2">
      <c r="A4841">
        <v>9955</v>
      </c>
      <c r="B4841" s="86">
        <v>40790</v>
      </c>
      <c r="C4841" t="s">
        <v>1671</v>
      </c>
      <c r="D4841">
        <v>37</v>
      </c>
      <c r="E4841">
        <v>2912.0149999999999</v>
      </c>
      <c r="F4841" t="s">
        <v>1660</v>
      </c>
      <c r="G4841">
        <v>4.9000000000000004</v>
      </c>
      <c r="H4841" t="s">
        <v>1685</v>
      </c>
      <c r="I4841" t="s">
        <v>1667</v>
      </c>
      <c r="J4841" t="s">
        <v>1663</v>
      </c>
      <c r="K4841" t="s">
        <v>1664</v>
      </c>
      <c r="L4841" t="s">
        <v>1658</v>
      </c>
      <c r="M4841" s="86">
        <v>40792</v>
      </c>
    </row>
    <row r="4842" spans="1:13" x14ac:dyDescent="0.2">
      <c r="A4842">
        <v>2370</v>
      </c>
      <c r="B4842" s="86">
        <v>39829</v>
      </c>
      <c r="C4842" t="s">
        <v>1671</v>
      </c>
      <c r="D4842">
        <v>6</v>
      </c>
      <c r="E4842">
        <v>679.6</v>
      </c>
      <c r="F4842" t="s">
        <v>1660</v>
      </c>
      <c r="G4842">
        <v>13.99</v>
      </c>
      <c r="H4842" t="s">
        <v>1683</v>
      </c>
      <c r="I4842" t="s">
        <v>1655</v>
      </c>
      <c r="J4842" t="s">
        <v>1656</v>
      </c>
      <c r="K4842" t="s">
        <v>1657</v>
      </c>
      <c r="L4842" t="s">
        <v>1665</v>
      </c>
      <c r="M4842" s="86">
        <v>39831</v>
      </c>
    </row>
    <row r="4843" spans="1:13" x14ac:dyDescent="0.2">
      <c r="A4843">
        <v>19841</v>
      </c>
      <c r="B4843" s="86">
        <v>40538</v>
      </c>
      <c r="C4843" t="s">
        <v>1652</v>
      </c>
      <c r="D4843">
        <v>43</v>
      </c>
      <c r="E4843">
        <v>4687.6734999999999</v>
      </c>
      <c r="F4843" t="s">
        <v>1653</v>
      </c>
      <c r="G4843">
        <v>8.08</v>
      </c>
      <c r="H4843" t="s">
        <v>1688</v>
      </c>
      <c r="I4843" t="s">
        <v>1667</v>
      </c>
      <c r="J4843" t="s">
        <v>1663</v>
      </c>
      <c r="K4843" t="s">
        <v>1664</v>
      </c>
      <c r="L4843" t="s">
        <v>1658</v>
      </c>
      <c r="M4843" s="86">
        <v>40557</v>
      </c>
    </row>
    <row r="4844" spans="1:13" x14ac:dyDescent="0.2">
      <c r="A4844">
        <v>58339</v>
      </c>
      <c r="B4844" s="86">
        <v>39977</v>
      </c>
      <c r="C4844" t="s">
        <v>1659</v>
      </c>
      <c r="D4844">
        <v>9</v>
      </c>
      <c r="E4844">
        <v>1608.87</v>
      </c>
      <c r="F4844" t="s">
        <v>1660</v>
      </c>
      <c r="G4844">
        <v>0.99</v>
      </c>
      <c r="H4844" t="s">
        <v>1688</v>
      </c>
      <c r="I4844" t="s">
        <v>1667</v>
      </c>
      <c r="J4844" t="s">
        <v>1668</v>
      </c>
      <c r="K4844" t="s">
        <v>1702</v>
      </c>
      <c r="L4844" t="s">
        <v>1658</v>
      </c>
      <c r="M4844" s="86">
        <v>39977</v>
      </c>
    </row>
    <row r="4845" spans="1:13" x14ac:dyDescent="0.2">
      <c r="A4845">
        <v>28035</v>
      </c>
      <c r="B4845" s="86">
        <v>40671</v>
      </c>
      <c r="C4845" t="s">
        <v>1666</v>
      </c>
      <c r="D4845">
        <v>19</v>
      </c>
      <c r="E4845">
        <v>376.21</v>
      </c>
      <c r="F4845" t="s">
        <v>1660</v>
      </c>
      <c r="G4845">
        <v>5.23</v>
      </c>
      <c r="H4845" t="s">
        <v>1678</v>
      </c>
      <c r="I4845" t="s">
        <v>1676</v>
      </c>
      <c r="J4845" t="s">
        <v>1668</v>
      </c>
      <c r="K4845" t="s">
        <v>1682</v>
      </c>
      <c r="L4845" t="s">
        <v>1658</v>
      </c>
      <c r="M4845" s="86">
        <v>40673</v>
      </c>
    </row>
    <row r="4846" spans="1:13" x14ac:dyDescent="0.2">
      <c r="A4846">
        <v>40007</v>
      </c>
      <c r="B4846" s="86">
        <v>41151</v>
      </c>
      <c r="C4846" t="s">
        <v>1666</v>
      </c>
      <c r="D4846">
        <v>45</v>
      </c>
      <c r="E4846">
        <v>188.77</v>
      </c>
      <c r="F4846" t="s">
        <v>1660</v>
      </c>
      <c r="G4846">
        <v>1.17</v>
      </c>
      <c r="H4846" t="s">
        <v>1685</v>
      </c>
      <c r="I4846" t="s">
        <v>1676</v>
      </c>
      <c r="J4846" t="s">
        <v>1668</v>
      </c>
      <c r="K4846" t="s">
        <v>1669</v>
      </c>
      <c r="L4846" t="s">
        <v>1670</v>
      </c>
      <c r="M4846" s="86">
        <v>41153</v>
      </c>
    </row>
    <row r="4847" spans="1:13" x14ac:dyDescent="0.2">
      <c r="A4847">
        <v>38048</v>
      </c>
      <c r="B4847" s="86">
        <v>40202</v>
      </c>
      <c r="C4847" t="s">
        <v>1659</v>
      </c>
      <c r="D4847">
        <v>47</v>
      </c>
      <c r="E4847">
        <v>279.01</v>
      </c>
      <c r="F4847" t="s">
        <v>1660</v>
      </c>
      <c r="G4847">
        <v>5.92</v>
      </c>
      <c r="H4847" t="s">
        <v>1683</v>
      </c>
      <c r="I4847" t="s">
        <v>1667</v>
      </c>
      <c r="J4847" t="s">
        <v>1656</v>
      </c>
      <c r="K4847" t="s">
        <v>1657</v>
      </c>
      <c r="L4847" t="s">
        <v>1665</v>
      </c>
      <c r="M4847" s="86">
        <v>40203</v>
      </c>
    </row>
    <row r="4848" spans="1:13" x14ac:dyDescent="0.2">
      <c r="A4848">
        <v>48544</v>
      </c>
      <c r="B4848" s="86">
        <v>40679</v>
      </c>
      <c r="C4848" t="s">
        <v>1659</v>
      </c>
      <c r="D4848">
        <v>44</v>
      </c>
      <c r="E4848">
        <v>831.58050000000003</v>
      </c>
      <c r="F4848" t="s">
        <v>1660</v>
      </c>
      <c r="G4848">
        <v>0.99</v>
      </c>
      <c r="H4848" t="s">
        <v>1688</v>
      </c>
      <c r="I4848" t="s">
        <v>1662</v>
      </c>
      <c r="J4848" t="s">
        <v>1663</v>
      </c>
      <c r="K4848" t="s">
        <v>1664</v>
      </c>
      <c r="L4848" t="s">
        <v>1670</v>
      </c>
      <c r="M4848" s="86">
        <v>40681</v>
      </c>
    </row>
    <row r="4849" spans="1:13" x14ac:dyDescent="0.2">
      <c r="A4849">
        <v>47040</v>
      </c>
      <c r="B4849" s="86">
        <v>40406</v>
      </c>
      <c r="C4849" t="s">
        <v>1659</v>
      </c>
      <c r="D4849">
        <v>38</v>
      </c>
      <c r="E4849">
        <v>487.98</v>
      </c>
      <c r="F4849" t="s">
        <v>1660</v>
      </c>
      <c r="G4849">
        <v>7.17</v>
      </c>
      <c r="H4849" t="s">
        <v>1688</v>
      </c>
      <c r="I4849" t="s">
        <v>1655</v>
      </c>
      <c r="J4849" t="s">
        <v>1668</v>
      </c>
      <c r="K4849" t="s">
        <v>1682</v>
      </c>
      <c r="L4849" t="s">
        <v>1658</v>
      </c>
      <c r="M4849" s="86">
        <v>40407</v>
      </c>
    </row>
    <row r="4850" spans="1:13" x14ac:dyDescent="0.2">
      <c r="A4850">
        <v>50465</v>
      </c>
      <c r="B4850" s="86">
        <v>40613</v>
      </c>
      <c r="C4850" t="s">
        <v>1675</v>
      </c>
      <c r="D4850">
        <v>29</v>
      </c>
      <c r="E4850">
        <v>1337.08</v>
      </c>
      <c r="F4850" t="s">
        <v>1660</v>
      </c>
      <c r="G4850">
        <v>35</v>
      </c>
      <c r="H4850" t="s">
        <v>1690</v>
      </c>
      <c r="I4850" t="s">
        <v>1662</v>
      </c>
      <c r="J4850" t="s">
        <v>1668</v>
      </c>
      <c r="K4850" t="s">
        <v>1694</v>
      </c>
      <c r="L4850" t="s">
        <v>1687</v>
      </c>
      <c r="M4850" s="86">
        <v>40615</v>
      </c>
    </row>
    <row r="4851" spans="1:13" x14ac:dyDescent="0.2">
      <c r="A4851">
        <v>5317</v>
      </c>
      <c r="B4851" s="86">
        <v>40064</v>
      </c>
      <c r="C4851" t="s">
        <v>1652</v>
      </c>
      <c r="D4851">
        <v>38</v>
      </c>
      <c r="E4851">
        <v>212.57</v>
      </c>
      <c r="F4851" t="s">
        <v>1653</v>
      </c>
      <c r="G4851">
        <v>2.99</v>
      </c>
      <c r="H4851" t="s">
        <v>1654</v>
      </c>
      <c r="I4851" t="s">
        <v>1662</v>
      </c>
      <c r="J4851" t="s">
        <v>1668</v>
      </c>
      <c r="K4851" t="s">
        <v>1682</v>
      </c>
      <c r="L4851" t="s">
        <v>1658</v>
      </c>
      <c r="M4851" s="86">
        <v>40071</v>
      </c>
    </row>
    <row r="4852" spans="1:13" x14ac:dyDescent="0.2">
      <c r="A4852">
        <v>11168</v>
      </c>
      <c r="B4852" s="86">
        <v>41203</v>
      </c>
      <c r="C4852" t="s">
        <v>1671</v>
      </c>
      <c r="D4852">
        <v>35</v>
      </c>
      <c r="E4852">
        <v>182.86</v>
      </c>
      <c r="F4852" t="s">
        <v>1660</v>
      </c>
      <c r="G4852">
        <v>5.72</v>
      </c>
      <c r="H4852" t="s">
        <v>1685</v>
      </c>
      <c r="I4852" t="s">
        <v>1676</v>
      </c>
      <c r="J4852" t="s">
        <v>1656</v>
      </c>
      <c r="K4852" t="s">
        <v>1657</v>
      </c>
      <c r="L4852" t="s">
        <v>1680</v>
      </c>
      <c r="M4852" s="86">
        <v>41205</v>
      </c>
    </row>
    <row r="4853" spans="1:13" x14ac:dyDescent="0.2">
      <c r="A4853">
        <v>43200</v>
      </c>
      <c r="B4853" s="86">
        <v>40390</v>
      </c>
      <c r="C4853" t="s">
        <v>1666</v>
      </c>
      <c r="D4853">
        <v>15</v>
      </c>
      <c r="E4853">
        <v>1073.567</v>
      </c>
      <c r="F4853" t="s">
        <v>1660</v>
      </c>
      <c r="G4853">
        <v>0.99</v>
      </c>
      <c r="H4853" t="s">
        <v>1683</v>
      </c>
      <c r="I4853" t="s">
        <v>1662</v>
      </c>
      <c r="J4853" t="s">
        <v>1663</v>
      </c>
      <c r="K4853" t="s">
        <v>1664</v>
      </c>
      <c r="L4853" t="s">
        <v>1670</v>
      </c>
      <c r="M4853" s="86">
        <v>40391</v>
      </c>
    </row>
    <row r="4854" spans="1:13" x14ac:dyDescent="0.2">
      <c r="A4854">
        <v>49056</v>
      </c>
      <c r="B4854" s="86">
        <v>40087</v>
      </c>
      <c r="C4854" t="s">
        <v>1659</v>
      </c>
      <c r="D4854">
        <v>5</v>
      </c>
      <c r="E4854">
        <v>248.3955</v>
      </c>
      <c r="F4854" t="s">
        <v>1660</v>
      </c>
      <c r="G4854">
        <v>5</v>
      </c>
      <c r="H4854" t="s">
        <v>1661</v>
      </c>
      <c r="I4854" t="s">
        <v>1676</v>
      </c>
      <c r="J4854" t="s">
        <v>1663</v>
      </c>
      <c r="K4854" t="s">
        <v>1664</v>
      </c>
      <c r="L4854" t="s">
        <v>1680</v>
      </c>
      <c r="M4854" s="86">
        <v>40087</v>
      </c>
    </row>
    <row r="4855" spans="1:13" x14ac:dyDescent="0.2">
      <c r="A4855">
        <v>55171</v>
      </c>
      <c r="B4855" s="86">
        <v>41208</v>
      </c>
      <c r="C4855" t="s">
        <v>1659</v>
      </c>
      <c r="D4855">
        <v>29</v>
      </c>
      <c r="E4855">
        <v>575.89</v>
      </c>
      <c r="F4855" t="s">
        <v>1660</v>
      </c>
      <c r="G4855">
        <v>4</v>
      </c>
      <c r="H4855" t="s">
        <v>1688</v>
      </c>
      <c r="I4855" t="s">
        <v>1676</v>
      </c>
      <c r="J4855" t="s">
        <v>1663</v>
      </c>
      <c r="K4855" t="s">
        <v>1677</v>
      </c>
      <c r="L4855" t="s">
        <v>1658</v>
      </c>
      <c r="M4855" s="86">
        <v>41209</v>
      </c>
    </row>
    <row r="4856" spans="1:13" x14ac:dyDescent="0.2">
      <c r="A4856">
        <v>23426</v>
      </c>
      <c r="B4856" s="86">
        <v>40590</v>
      </c>
      <c r="C4856" t="s">
        <v>1671</v>
      </c>
      <c r="D4856">
        <v>45</v>
      </c>
      <c r="E4856">
        <v>1009.8</v>
      </c>
      <c r="F4856" t="s">
        <v>1660</v>
      </c>
      <c r="G4856">
        <v>1.99</v>
      </c>
      <c r="H4856" t="s">
        <v>1661</v>
      </c>
      <c r="I4856" t="s">
        <v>1655</v>
      </c>
      <c r="J4856" t="s">
        <v>1663</v>
      </c>
      <c r="K4856" t="s">
        <v>1677</v>
      </c>
      <c r="L4856" t="s">
        <v>1680</v>
      </c>
      <c r="M4856" s="86">
        <v>40592</v>
      </c>
    </row>
    <row r="4857" spans="1:13" x14ac:dyDescent="0.2">
      <c r="A4857">
        <v>50464</v>
      </c>
      <c r="B4857" s="86">
        <v>40813</v>
      </c>
      <c r="C4857" t="s">
        <v>1671</v>
      </c>
      <c r="D4857">
        <v>7</v>
      </c>
      <c r="E4857">
        <v>105.94</v>
      </c>
      <c r="F4857" t="s">
        <v>1660</v>
      </c>
      <c r="G4857">
        <v>7.17</v>
      </c>
      <c r="H4857" t="s">
        <v>1690</v>
      </c>
      <c r="I4857" t="s">
        <v>1667</v>
      </c>
      <c r="J4857" t="s">
        <v>1668</v>
      </c>
      <c r="K4857" t="s">
        <v>1682</v>
      </c>
      <c r="L4857" t="s">
        <v>1658</v>
      </c>
      <c r="M4857" s="86">
        <v>40816</v>
      </c>
    </row>
    <row r="4858" spans="1:13" x14ac:dyDescent="0.2">
      <c r="A4858">
        <v>43367</v>
      </c>
      <c r="B4858" s="86">
        <v>40246</v>
      </c>
      <c r="C4858" t="s">
        <v>1671</v>
      </c>
      <c r="D4858">
        <v>16</v>
      </c>
      <c r="E4858">
        <v>139.37</v>
      </c>
      <c r="F4858" t="s">
        <v>1653</v>
      </c>
      <c r="G4858">
        <v>2.64</v>
      </c>
      <c r="H4858" t="s">
        <v>1661</v>
      </c>
      <c r="I4858" t="s">
        <v>1662</v>
      </c>
      <c r="J4858" t="s">
        <v>1668</v>
      </c>
      <c r="K4858" t="s">
        <v>1684</v>
      </c>
      <c r="L4858" t="s">
        <v>1680</v>
      </c>
      <c r="M4858" s="86">
        <v>40247</v>
      </c>
    </row>
    <row r="4859" spans="1:13" x14ac:dyDescent="0.2">
      <c r="A4859">
        <v>21703</v>
      </c>
      <c r="B4859" s="86">
        <v>39874</v>
      </c>
      <c r="C4859" t="s">
        <v>1666</v>
      </c>
      <c r="D4859">
        <v>20</v>
      </c>
      <c r="E4859">
        <v>1846.76</v>
      </c>
      <c r="F4859" t="s">
        <v>1660</v>
      </c>
      <c r="G4859">
        <v>39.61</v>
      </c>
      <c r="H4859" t="s">
        <v>1693</v>
      </c>
      <c r="I4859" t="s">
        <v>1662</v>
      </c>
      <c r="J4859" t="s">
        <v>1656</v>
      </c>
      <c r="K4859" t="s">
        <v>1657</v>
      </c>
      <c r="L4859" t="s">
        <v>1665</v>
      </c>
      <c r="M4859" s="86">
        <v>39876</v>
      </c>
    </row>
    <row r="4860" spans="1:13" x14ac:dyDescent="0.2">
      <c r="A4860">
        <v>22117</v>
      </c>
      <c r="B4860" s="86">
        <v>40402</v>
      </c>
      <c r="C4860" t="s">
        <v>1671</v>
      </c>
      <c r="D4860">
        <v>16</v>
      </c>
      <c r="E4860">
        <v>581.52</v>
      </c>
      <c r="F4860" t="s">
        <v>1653</v>
      </c>
      <c r="G4860">
        <v>7.5</v>
      </c>
      <c r="H4860" t="s">
        <v>1688</v>
      </c>
      <c r="I4860" t="s">
        <v>1676</v>
      </c>
      <c r="J4860" t="s">
        <v>1668</v>
      </c>
      <c r="K4860" t="s">
        <v>1679</v>
      </c>
      <c r="L4860" t="s">
        <v>1658</v>
      </c>
      <c r="M4860" s="86">
        <v>40403</v>
      </c>
    </row>
    <row r="4861" spans="1:13" x14ac:dyDescent="0.2">
      <c r="A4861">
        <v>59845</v>
      </c>
      <c r="B4861" s="86">
        <v>40169</v>
      </c>
      <c r="C4861" t="s">
        <v>1652</v>
      </c>
      <c r="D4861">
        <v>42</v>
      </c>
      <c r="E4861">
        <v>200.1</v>
      </c>
      <c r="F4861" t="s">
        <v>1660</v>
      </c>
      <c r="G4861">
        <v>0.7</v>
      </c>
      <c r="H4861" t="s">
        <v>1661</v>
      </c>
      <c r="I4861" t="s">
        <v>1655</v>
      </c>
      <c r="J4861" t="s">
        <v>1668</v>
      </c>
      <c r="K4861" t="s">
        <v>1700</v>
      </c>
      <c r="L4861" t="s">
        <v>1670</v>
      </c>
      <c r="M4861" s="86">
        <v>40173</v>
      </c>
    </row>
    <row r="4862" spans="1:13" x14ac:dyDescent="0.2">
      <c r="A4862">
        <v>4033</v>
      </c>
      <c r="B4862" s="86">
        <v>40330</v>
      </c>
      <c r="C4862" t="s">
        <v>1652</v>
      </c>
      <c r="D4862">
        <v>38</v>
      </c>
      <c r="E4862">
        <v>19269.05</v>
      </c>
      <c r="F4862" t="s">
        <v>1672</v>
      </c>
      <c r="G4862">
        <v>41.44</v>
      </c>
      <c r="H4862" t="s">
        <v>1692</v>
      </c>
      <c r="I4862" t="s">
        <v>1655</v>
      </c>
      <c r="J4862" t="s">
        <v>1656</v>
      </c>
      <c r="K4862" t="s">
        <v>1701</v>
      </c>
      <c r="L4862" t="s">
        <v>1698</v>
      </c>
      <c r="M4862" s="86">
        <v>40337</v>
      </c>
    </row>
    <row r="4863" spans="1:13" x14ac:dyDescent="0.2">
      <c r="A4863">
        <v>30497</v>
      </c>
      <c r="B4863" s="86">
        <v>40580</v>
      </c>
      <c r="C4863" t="s">
        <v>1671</v>
      </c>
      <c r="D4863">
        <v>34</v>
      </c>
      <c r="E4863">
        <v>706.91</v>
      </c>
      <c r="F4863" t="s">
        <v>1653</v>
      </c>
      <c r="G4863">
        <v>8.83</v>
      </c>
      <c r="H4863" t="s">
        <v>1690</v>
      </c>
      <c r="I4863" t="s">
        <v>1667</v>
      </c>
      <c r="J4863" t="s">
        <v>1668</v>
      </c>
      <c r="K4863" t="s">
        <v>1682</v>
      </c>
      <c r="L4863" t="s">
        <v>1658</v>
      </c>
      <c r="M4863" s="86">
        <v>40582</v>
      </c>
    </row>
    <row r="4864" spans="1:13" x14ac:dyDescent="0.2">
      <c r="A4864">
        <v>39750</v>
      </c>
      <c r="B4864" s="86">
        <v>39899</v>
      </c>
      <c r="C4864" t="s">
        <v>1659</v>
      </c>
      <c r="D4864">
        <v>7</v>
      </c>
      <c r="E4864">
        <v>140.59</v>
      </c>
      <c r="F4864" t="s">
        <v>1660</v>
      </c>
      <c r="G4864">
        <v>8.51</v>
      </c>
      <c r="H4864" t="s">
        <v>1685</v>
      </c>
      <c r="I4864" t="s">
        <v>1667</v>
      </c>
      <c r="J4864" t="s">
        <v>1663</v>
      </c>
      <c r="K4864" t="s">
        <v>1695</v>
      </c>
      <c r="L4864" t="s">
        <v>1665</v>
      </c>
      <c r="M4864" s="86">
        <v>39900</v>
      </c>
    </row>
    <row r="4865" spans="1:13" x14ac:dyDescent="0.2">
      <c r="A4865">
        <v>22183</v>
      </c>
      <c r="B4865" s="86">
        <v>41022</v>
      </c>
      <c r="C4865" t="s">
        <v>1675</v>
      </c>
      <c r="D4865">
        <v>30</v>
      </c>
      <c r="E4865">
        <v>177.22</v>
      </c>
      <c r="F4865" t="s">
        <v>1660</v>
      </c>
      <c r="G4865">
        <v>1</v>
      </c>
      <c r="H4865" t="s">
        <v>1683</v>
      </c>
      <c r="I4865" t="s">
        <v>1667</v>
      </c>
      <c r="J4865" t="s">
        <v>1668</v>
      </c>
      <c r="K4865" t="s">
        <v>1669</v>
      </c>
      <c r="L4865" t="s">
        <v>1670</v>
      </c>
      <c r="M4865" s="86">
        <v>41023</v>
      </c>
    </row>
    <row r="4866" spans="1:13" x14ac:dyDescent="0.2">
      <c r="A4866">
        <v>17953</v>
      </c>
      <c r="B4866" s="86">
        <v>41141</v>
      </c>
      <c r="C4866" t="s">
        <v>1659</v>
      </c>
      <c r="D4866">
        <v>17</v>
      </c>
      <c r="E4866">
        <v>105.44</v>
      </c>
      <c r="F4866" t="s">
        <v>1660</v>
      </c>
      <c r="G4866">
        <v>1.2</v>
      </c>
      <c r="H4866" t="s">
        <v>1683</v>
      </c>
      <c r="I4866" t="s">
        <v>1662</v>
      </c>
      <c r="J4866" t="s">
        <v>1668</v>
      </c>
      <c r="K4866" t="s">
        <v>1669</v>
      </c>
      <c r="L4866" t="s">
        <v>1670</v>
      </c>
      <c r="M4866" s="86">
        <v>41143</v>
      </c>
    </row>
    <row r="4867" spans="1:13" x14ac:dyDescent="0.2">
      <c r="A4867">
        <v>27138</v>
      </c>
      <c r="B4867" s="86">
        <v>41059</v>
      </c>
      <c r="C4867" t="s">
        <v>1659</v>
      </c>
      <c r="D4867">
        <v>31</v>
      </c>
      <c r="E4867">
        <v>2976.21</v>
      </c>
      <c r="F4867" t="s">
        <v>1672</v>
      </c>
      <c r="G4867">
        <v>35.840000000000003</v>
      </c>
      <c r="H4867" t="s">
        <v>1685</v>
      </c>
      <c r="I4867" t="s">
        <v>1676</v>
      </c>
      <c r="J4867" t="s">
        <v>1656</v>
      </c>
      <c r="K4867" t="s">
        <v>1701</v>
      </c>
      <c r="L4867" t="s">
        <v>1698</v>
      </c>
      <c r="M4867" s="86">
        <v>41061</v>
      </c>
    </row>
    <row r="4868" spans="1:13" x14ac:dyDescent="0.2">
      <c r="A4868">
        <v>54151</v>
      </c>
      <c r="B4868" s="86">
        <v>40058</v>
      </c>
      <c r="C4868" t="s">
        <v>1671</v>
      </c>
      <c r="D4868">
        <v>35</v>
      </c>
      <c r="E4868">
        <v>205.87</v>
      </c>
      <c r="F4868" t="s">
        <v>1660</v>
      </c>
      <c r="G4868">
        <v>1.46</v>
      </c>
      <c r="H4868" t="s">
        <v>1661</v>
      </c>
      <c r="I4868" t="s">
        <v>1662</v>
      </c>
      <c r="J4868" t="s">
        <v>1668</v>
      </c>
      <c r="K4868" t="s">
        <v>1679</v>
      </c>
      <c r="L4868" t="s">
        <v>1670</v>
      </c>
      <c r="M4868" s="86">
        <v>40059</v>
      </c>
    </row>
    <row r="4869" spans="1:13" x14ac:dyDescent="0.2">
      <c r="A4869">
        <v>28802</v>
      </c>
      <c r="B4869" s="86">
        <v>40486</v>
      </c>
      <c r="C4869" t="s">
        <v>1659</v>
      </c>
      <c r="D4869">
        <v>23</v>
      </c>
      <c r="E4869">
        <v>413.8</v>
      </c>
      <c r="F4869" t="s">
        <v>1653</v>
      </c>
      <c r="G4869">
        <v>8.99</v>
      </c>
      <c r="H4869" t="s">
        <v>1654</v>
      </c>
      <c r="I4869" t="s">
        <v>1676</v>
      </c>
      <c r="J4869" t="s">
        <v>1656</v>
      </c>
      <c r="K4869" t="s">
        <v>1657</v>
      </c>
      <c r="L4869" t="s">
        <v>1680</v>
      </c>
      <c r="M4869" s="86">
        <v>40488</v>
      </c>
    </row>
    <row r="4870" spans="1:13" x14ac:dyDescent="0.2">
      <c r="A4870">
        <v>10886</v>
      </c>
      <c r="B4870" s="86">
        <v>40048</v>
      </c>
      <c r="C4870" t="s">
        <v>1671</v>
      </c>
      <c r="D4870">
        <v>36</v>
      </c>
      <c r="E4870">
        <v>65.42</v>
      </c>
      <c r="F4870" t="s">
        <v>1660</v>
      </c>
      <c r="G4870">
        <v>4.08</v>
      </c>
      <c r="H4870" t="s">
        <v>1693</v>
      </c>
      <c r="I4870" t="s">
        <v>1667</v>
      </c>
      <c r="J4870" t="s">
        <v>1656</v>
      </c>
      <c r="K4870" t="s">
        <v>1657</v>
      </c>
      <c r="L4870" t="s">
        <v>1680</v>
      </c>
      <c r="M4870" s="86">
        <v>40050</v>
      </c>
    </row>
    <row r="4871" spans="1:13" x14ac:dyDescent="0.2">
      <c r="A4871">
        <v>26243</v>
      </c>
      <c r="B4871" s="86">
        <v>40740</v>
      </c>
      <c r="C4871" t="s">
        <v>1652</v>
      </c>
      <c r="D4871">
        <v>42</v>
      </c>
      <c r="E4871">
        <v>71.319999999999993</v>
      </c>
      <c r="F4871" t="s">
        <v>1660</v>
      </c>
      <c r="G4871">
        <v>1</v>
      </c>
      <c r="H4871" t="s">
        <v>1703</v>
      </c>
      <c r="I4871" t="s">
        <v>1667</v>
      </c>
      <c r="J4871" t="s">
        <v>1668</v>
      </c>
      <c r="K4871" t="s">
        <v>1669</v>
      </c>
      <c r="L4871" t="s">
        <v>1670</v>
      </c>
      <c r="M4871" s="86">
        <v>40744</v>
      </c>
    </row>
    <row r="4872" spans="1:13" x14ac:dyDescent="0.2">
      <c r="A4872">
        <v>8998</v>
      </c>
      <c r="B4872" s="86">
        <v>40181</v>
      </c>
      <c r="C4872" t="s">
        <v>1652</v>
      </c>
      <c r="D4872">
        <v>12</v>
      </c>
      <c r="E4872">
        <v>277.42</v>
      </c>
      <c r="F4872" t="s">
        <v>1660</v>
      </c>
      <c r="G4872">
        <v>1.99</v>
      </c>
      <c r="H4872" t="s">
        <v>1690</v>
      </c>
      <c r="I4872" t="s">
        <v>1655</v>
      </c>
      <c r="J4872" t="s">
        <v>1663</v>
      </c>
      <c r="K4872" t="s">
        <v>1677</v>
      </c>
      <c r="L4872" t="s">
        <v>1680</v>
      </c>
      <c r="M4872" s="86">
        <v>40183</v>
      </c>
    </row>
    <row r="4873" spans="1:13" x14ac:dyDescent="0.2">
      <c r="A4873">
        <v>5891</v>
      </c>
      <c r="B4873" s="86">
        <v>41271</v>
      </c>
      <c r="C4873" t="s">
        <v>1675</v>
      </c>
      <c r="D4873">
        <v>2</v>
      </c>
      <c r="E4873">
        <v>44.45</v>
      </c>
      <c r="F4873" t="s">
        <v>1660</v>
      </c>
      <c r="G4873">
        <v>1.49</v>
      </c>
      <c r="H4873" t="s">
        <v>1654</v>
      </c>
      <c r="I4873" t="s">
        <v>1676</v>
      </c>
      <c r="J4873" t="s">
        <v>1668</v>
      </c>
      <c r="K4873" t="s">
        <v>1682</v>
      </c>
      <c r="L4873" t="s">
        <v>1658</v>
      </c>
      <c r="M4873" s="86">
        <v>41273</v>
      </c>
    </row>
    <row r="4874" spans="1:13" x14ac:dyDescent="0.2">
      <c r="A4874">
        <v>30944</v>
      </c>
      <c r="B4874" s="86">
        <v>40716</v>
      </c>
      <c r="C4874" t="s">
        <v>1671</v>
      </c>
      <c r="D4874">
        <v>32</v>
      </c>
      <c r="E4874">
        <v>546.01</v>
      </c>
      <c r="F4874" t="s">
        <v>1660</v>
      </c>
      <c r="G4874">
        <v>5.08</v>
      </c>
      <c r="H4874" t="s">
        <v>1688</v>
      </c>
      <c r="I4874" t="s">
        <v>1655</v>
      </c>
      <c r="J4874" t="s">
        <v>1668</v>
      </c>
      <c r="K4874" t="s">
        <v>1682</v>
      </c>
      <c r="L4874" t="s">
        <v>1658</v>
      </c>
      <c r="M4874" s="86">
        <v>40717</v>
      </c>
    </row>
    <row r="4875" spans="1:13" x14ac:dyDescent="0.2">
      <c r="A4875">
        <v>8646</v>
      </c>
      <c r="B4875" s="86">
        <v>39912</v>
      </c>
      <c r="C4875" t="s">
        <v>1659</v>
      </c>
      <c r="D4875">
        <v>26</v>
      </c>
      <c r="E4875">
        <v>994.27</v>
      </c>
      <c r="F4875" t="s">
        <v>1653</v>
      </c>
      <c r="G4875">
        <v>6.5</v>
      </c>
      <c r="H4875" t="s">
        <v>1690</v>
      </c>
      <c r="I4875" t="s">
        <v>1655</v>
      </c>
      <c r="J4875" t="s">
        <v>1663</v>
      </c>
      <c r="K4875" t="s">
        <v>1677</v>
      </c>
      <c r="L4875" t="s">
        <v>1658</v>
      </c>
      <c r="M4875" s="86">
        <v>39914</v>
      </c>
    </row>
    <row r="4876" spans="1:13" x14ac:dyDescent="0.2">
      <c r="A4876">
        <v>12486</v>
      </c>
      <c r="B4876" s="86">
        <v>40594</v>
      </c>
      <c r="C4876" t="s">
        <v>1659</v>
      </c>
      <c r="D4876">
        <v>31</v>
      </c>
      <c r="E4876">
        <v>3081.33</v>
      </c>
      <c r="F4876" t="s">
        <v>1672</v>
      </c>
      <c r="G4876">
        <v>57.38</v>
      </c>
      <c r="H4876" t="s">
        <v>1681</v>
      </c>
      <c r="I4876" t="s">
        <v>1667</v>
      </c>
      <c r="J4876" t="s">
        <v>1656</v>
      </c>
      <c r="K4876" t="s">
        <v>1701</v>
      </c>
      <c r="L4876" t="s">
        <v>1698</v>
      </c>
      <c r="M4876" s="86">
        <v>40595</v>
      </c>
    </row>
    <row r="4877" spans="1:13" x14ac:dyDescent="0.2">
      <c r="A4877">
        <v>12480</v>
      </c>
      <c r="B4877" s="86">
        <v>40001</v>
      </c>
      <c r="C4877" t="s">
        <v>1675</v>
      </c>
      <c r="D4877">
        <v>8</v>
      </c>
      <c r="E4877">
        <v>1187.01</v>
      </c>
      <c r="F4877" t="s">
        <v>1672</v>
      </c>
      <c r="G4877">
        <v>32.18</v>
      </c>
      <c r="H4877" t="s">
        <v>1661</v>
      </c>
      <c r="I4877" t="s">
        <v>1662</v>
      </c>
      <c r="J4877" t="s">
        <v>1656</v>
      </c>
      <c r="K4877" t="s">
        <v>1701</v>
      </c>
      <c r="L4877" t="s">
        <v>1698</v>
      </c>
      <c r="M4877" s="86">
        <v>40002</v>
      </c>
    </row>
    <row r="4878" spans="1:13" x14ac:dyDescent="0.2">
      <c r="A4878">
        <v>11911</v>
      </c>
      <c r="B4878" s="86">
        <v>40492</v>
      </c>
      <c r="C4878" t="s">
        <v>1671</v>
      </c>
      <c r="D4878">
        <v>25</v>
      </c>
      <c r="E4878">
        <v>397.84</v>
      </c>
      <c r="F4878" t="s">
        <v>1660</v>
      </c>
      <c r="G4878">
        <v>9.73</v>
      </c>
      <c r="H4878" t="s">
        <v>1678</v>
      </c>
      <c r="I4878" t="s">
        <v>1655</v>
      </c>
      <c r="J4878" t="s">
        <v>1668</v>
      </c>
      <c r="K4878" t="s">
        <v>1682</v>
      </c>
      <c r="L4878" t="s">
        <v>1658</v>
      </c>
      <c r="M4878" s="86">
        <v>40494</v>
      </c>
    </row>
    <row r="4879" spans="1:13" x14ac:dyDescent="0.2">
      <c r="A4879">
        <v>16770</v>
      </c>
      <c r="B4879" s="86">
        <v>39819</v>
      </c>
      <c r="C4879" t="s">
        <v>1671</v>
      </c>
      <c r="D4879">
        <v>17</v>
      </c>
      <c r="E4879">
        <v>37.06</v>
      </c>
      <c r="F4879" t="s">
        <v>1660</v>
      </c>
      <c r="G4879">
        <v>0.7</v>
      </c>
      <c r="H4879" t="s">
        <v>1693</v>
      </c>
      <c r="I4879" t="s">
        <v>1655</v>
      </c>
      <c r="J4879" t="s">
        <v>1668</v>
      </c>
      <c r="K4879" t="s">
        <v>1669</v>
      </c>
      <c r="L4879" t="s">
        <v>1670</v>
      </c>
      <c r="M4879" s="86">
        <v>39820</v>
      </c>
    </row>
    <row r="4880" spans="1:13" x14ac:dyDescent="0.2">
      <c r="A4880">
        <v>47399</v>
      </c>
      <c r="B4880" s="86">
        <v>41122</v>
      </c>
      <c r="C4880" t="s">
        <v>1652</v>
      </c>
      <c r="D4880">
        <v>26</v>
      </c>
      <c r="E4880">
        <v>145.76</v>
      </c>
      <c r="F4880" t="s">
        <v>1660</v>
      </c>
      <c r="G4880">
        <v>2.99</v>
      </c>
      <c r="H4880" t="s">
        <v>1690</v>
      </c>
      <c r="I4880" t="s">
        <v>1655</v>
      </c>
      <c r="J4880" t="s">
        <v>1668</v>
      </c>
      <c r="K4880" t="s">
        <v>1682</v>
      </c>
      <c r="L4880" t="s">
        <v>1658</v>
      </c>
      <c r="M4880" s="86">
        <v>41122</v>
      </c>
    </row>
    <row r="4881" spans="1:13" x14ac:dyDescent="0.2">
      <c r="A4881">
        <v>15303</v>
      </c>
      <c r="B4881" s="86">
        <v>40434</v>
      </c>
      <c r="C4881" t="s">
        <v>1671</v>
      </c>
      <c r="D4881">
        <v>21</v>
      </c>
      <c r="E4881">
        <v>101.13</v>
      </c>
      <c r="F4881" t="s">
        <v>1660</v>
      </c>
      <c r="G4881">
        <v>5.83</v>
      </c>
      <c r="H4881" t="s">
        <v>1654</v>
      </c>
      <c r="I4881" t="s">
        <v>1676</v>
      </c>
      <c r="J4881" t="s">
        <v>1668</v>
      </c>
      <c r="K4881" t="s">
        <v>1682</v>
      </c>
      <c r="L4881" t="s">
        <v>1658</v>
      </c>
      <c r="M4881" s="86">
        <v>40435</v>
      </c>
    </row>
    <row r="4882" spans="1:13" x14ac:dyDescent="0.2">
      <c r="A4882">
        <v>58086</v>
      </c>
      <c r="B4882" s="86">
        <v>40612</v>
      </c>
      <c r="C4882" t="s">
        <v>1675</v>
      </c>
      <c r="D4882">
        <v>31</v>
      </c>
      <c r="E4882">
        <v>1638.2</v>
      </c>
      <c r="F4882" t="s">
        <v>1660</v>
      </c>
      <c r="G4882">
        <v>13.88</v>
      </c>
      <c r="H4882" t="s">
        <v>1690</v>
      </c>
      <c r="I4882" t="s">
        <v>1667</v>
      </c>
      <c r="J4882" t="s">
        <v>1668</v>
      </c>
      <c r="K4882" t="s">
        <v>1679</v>
      </c>
      <c r="L4882" t="s">
        <v>1658</v>
      </c>
      <c r="M4882" s="86">
        <v>40613</v>
      </c>
    </row>
    <row r="4883" spans="1:13" x14ac:dyDescent="0.2">
      <c r="A4883">
        <v>12771</v>
      </c>
      <c r="B4883" s="86">
        <v>39830</v>
      </c>
      <c r="C4883" t="s">
        <v>1671</v>
      </c>
      <c r="D4883">
        <v>40</v>
      </c>
      <c r="E4883">
        <v>1143.49</v>
      </c>
      <c r="F4883" t="s">
        <v>1660</v>
      </c>
      <c r="G4883">
        <v>19.989999999999998</v>
      </c>
      <c r="H4883" t="s">
        <v>1678</v>
      </c>
      <c r="I4883" t="s">
        <v>1662</v>
      </c>
      <c r="J4883" t="s">
        <v>1668</v>
      </c>
      <c r="K4883" t="s">
        <v>1697</v>
      </c>
      <c r="L4883" t="s">
        <v>1658</v>
      </c>
      <c r="M4883" s="86">
        <v>39830</v>
      </c>
    </row>
    <row r="4884" spans="1:13" x14ac:dyDescent="0.2">
      <c r="A4884">
        <v>39139</v>
      </c>
      <c r="B4884" s="86">
        <v>40495</v>
      </c>
      <c r="C4884" t="s">
        <v>1666</v>
      </c>
      <c r="D4884">
        <v>31</v>
      </c>
      <c r="E4884">
        <v>6118.38</v>
      </c>
      <c r="F4884" t="s">
        <v>1660</v>
      </c>
      <c r="G4884">
        <v>21.21</v>
      </c>
      <c r="H4884" t="s">
        <v>1681</v>
      </c>
      <c r="I4884" t="s">
        <v>1676</v>
      </c>
      <c r="J4884" t="s">
        <v>1656</v>
      </c>
      <c r="K4884" t="s">
        <v>1657</v>
      </c>
      <c r="L4884" t="s">
        <v>1687</v>
      </c>
      <c r="M4884" s="86">
        <v>40497</v>
      </c>
    </row>
    <row r="4885" spans="1:13" x14ac:dyDescent="0.2">
      <c r="A4885">
        <v>6112</v>
      </c>
      <c r="B4885" s="86">
        <v>40048</v>
      </c>
      <c r="C4885" t="s">
        <v>1675</v>
      </c>
      <c r="D4885">
        <v>10</v>
      </c>
      <c r="E4885">
        <v>1597.37</v>
      </c>
      <c r="F4885" t="s">
        <v>1672</v>
      </c>
      <c r="G4885">
        <v>80.2</v>
      </c>
      <c r="H4885" t="s">
        <v>1688</v>
      </c>
      <c r="I4885" t="s">
        <v>1667</v>
      </c>
      <c r="J4885" t="s">
        <v>1656</v>
      </c>
      <c r="K4885" t="s">
        <v>1691</v>
      </c>
      <c r="L4885" t="s">
        <v>1698</v>
      </c>
      <c r="M4885" s="86">
        <v>40048</v>
      </c>
    </row>
    <row r="4886" spans="1:13" x14ac:dyDescent="0.2">
      <c r="A4886">
        <v>3073</v>
      </c>
      <c r="B4886" s="86">
        <v>39820</v>
      </c>
      <c r="C4886" t="s">
        <v>1675</v>
      </c>
      <c r="D4886">
        <v>3</v>
      </c>
      <c r="E4886">
        <v>2119.67</v>
      </c>
      <c r="F4886" t="s">
        <v>1653</v>
      </c>
      <c r="G4886">
        <v>24.49</v>
      </c>
      <c r="H4886" t="s">
        <v>1683</v>
      </c>
      <c r="I4886" t="s">
        <v>1676</v>
      </c>
      <c r="J4886" t="s">
        <v>1663</v>
      </c>
      <c r="K4886" t="s">
        <v>1686</v>
      </c>
      <c r="L4886" t="s">
        <v>1687</v>
      </c>
      <c r="M4886" s="86">
        <v>39821</v>
      </c>
    </row>
    <row r="4887" spans="1:13" x14ac:dyDescent="0.2">
      <c r="A4887">
        <v>47175</v>
      </c>
      <c r="B4887" s="86">
        <v>40293</v>
      </c>
      <c r="C4887" t="s">
        <v>1666</v>
      </c>
      <c r="D4887">
        <v>40</v>
      </c>
      <c r="E4887">
        <v>70.45</v>
      </c>
      <c r="F4887" t="s">
        <v>1660</v>
      </c>
      <c r="G4887">
        <v>1</v>
      </c>
      <c r="H4887" t="s">
        <v>1688</v>
      </c>
      <c r="I4887" t="s">
        <v>1667</v>
      </c>
      <c r="J4887" t="s">
        <v>1668</v>
      </c>
      <c r="K4887" t="s">
        <v>1669</v>
      </c>
      <c r="L4887" t="s">
        <v>1670</v>
      </c>
      <c r="M4887" s="86">
        <v>40294</v>
      </c>
    </row>
    <row r="4888" spans="1:13" x14ac:dyDescent="0.2">
      <c r="A4888">
        <v>56550</v>
      </c>
      <c r="B4888" s="86">
        <v>40641</v>
      </c>
      <c r="C4888" t="s">
        <v>1666</v>
      </c>
      <c r="D4888">
        <v>37</v>
      </c>
      <c r="E4888">
        <v>823.78</v>
      </c>
      <c r="F4888" t="s">
        <v>1653</v>
      </c>
      <c r="G4888">
        <v>5.08</v>
      </c>
      <c r="H4888" t="s">
        <v>1685</v>
      </c>
      <c r="I4888" t="s">
        <v>1676</v>
      </c>
      <c r="J4888" t="s">
        <v>1656</v>
      </c>
      <c r="K4888" t="s">
        <v>1657</v>
      </c>
      <c r="L4888" t="s">
        <v>1680</v>
      </c>
      <c r="M4888" s="86">
        <v>40643</v>
      </c>
    </row>
    <row r="4889" spans="1:13" x14ac:dyDescent="0.2">
      <c r="A4889">
        <v>16513</v>
      </c>
      <c r="B4889" s="86">
        <v>40424</v>
      </c>
      <c r="C4889" t="s">
        <v>1671</v>
      </c>
      <c r="D4889">
        <v>10</v>
      </c>
      <c r="E4889">
        <v>1642.43</v>
      </c>
      <c r="F4889" t="s">
        <v>1672</v>
      </c>
      <c r="G4889">
        <v>60.2</v>
      </c>
      <c r="H4889" t="s">
        <v>1683</v>
      </c>
      <c r="I4889" t="s">
        <v>1662</v>
      </c>
      <c r="J4889" t="s">
        <v>1656</v>
      </c>
      <c r="K4889" t="s">
        <v>1673</v>
      </c>
      <c r="L4889" t="s">
        <v>1674</v>
      </c>
      <c r="M4889" s="86">
        <v>40425</v>
      </c>
    </row>
    <row r="4890" spans="1:13" x14ac:dyDescent="0.2">
      <c r="A4890">
        <v>17986</v>
      </c>
      <c r="B4890" s="86">
        <v>41004</v>
      </c>
      <c r="C4890" t="s">
        <v>1666</v>
      </c>
      <c r="D4890">
        <v>43</v>
      </c>
      <c r="E4890">
        <v>87.31</v>
      </c>
      <c r="F4890" t="s">
        <v>1660</v>
      </c>
      <c r="G4890">
        <v>1.49</v>
      </c>
      <c r="H4890" t="s">
        <v>1661</v>
      </c>
      <c r="I4890" t="s">
        <v>1662</v>
      </c>
      <c r="J4890" t="s">
        <v>1668</v>
      </c>
      <c r="K4890" t="s">
        <v>1682</v>
      </c>
      <c r="L4890" t="s">
        <v>1658</v>
      </c>
      <c r="M4890" s="86">
        <v>41006</v>
      </c>
    </row>
    <row r="4891" spans="1:13" x14ac:dyDescent="0.2">
      <c r="A4891">
        <v>30917</v>
      </c>
      <c r="B4891" s="86">
        <v>40483</v>
      </c>
      <c r="C4891" t="s">
        <v>1652</v>
      </c>
      <c r="D4891">
        <v>11</v>
      </c>
      <c r="E4891">
        <v>86.79</v>
      </c>
      <c r="F4891" t="s">
        <v>1660</v>
      </c>
      <c r="G4891">
        <v>2.83</v>
      </c>
      <c r="H4891" t="s">
        <v>1690</v>
      </c>
      <c r="I4891" t="s">
        <v>1667</v>
      </c>
      <c r="J4891" t="s">
        <v>1663</v>
      </c>
      <c r="K4891" t="s">
        <v>1677</v>
      </c>
      <c r="L4891" t="s">
        <v>1680</v>
      </c>
      <c r="M4891" s="86">
        <v>40485</v>
      </c>
    </row>
    <row r="4892" spans="1:13" x14ac:dyDescent="0.2">
      <c r="A4892">
        <v>9574</v>
      </c>
      <c r="B4892" s="86">
        <v>40754</v>
      </c>
      <c r="C4892" t="s">
        <v>1675</v>
      </c>
      <c r="D4892">
        <v>40</v>
      </c>
      <c r="E4892">
        <v>434.62</v>
      </c>
      <c r="F4892" t="s">
        <v>1660</v>
      </c>
      <c r="G4892">
        <v>7.19</v>
      </c>
      <c r="H4892" t="s">
        <v>1689</v>
      </c>
      <c r="I4892" t="s">
        <v>1667</v>
      </c>
      <c r="J4892" t="s">
        <v>1668</v>
      </c>
      <c r="K4892" t="s">
        <v>1682</v>
      </c>
      <c r="L4892" t="s">
        <v>1658</v>
      </c>
      <c r="M4892" s="86">
        <v>40755</v>
      </c>
    </row>
    <row r="4893" spans="1:13" x14ac:dyDescent="0.2">
      <c r="A4893">
        <v>38084</v>
      </c>
      <c r="B4893" s="86">
        <v>39892</v>
      </c>
      <c r="C4893" t="s">
        <v>1666</v>
      </c>
      <c r="D4893">
        <v>33</v>
      </c>
      <c r="E4893">
        <v>404.91</v>
      </c>
      <c r="F4893" t="s">
        <v>1660</v>
      </c>
      <c r="G4893">
        <v>4.9800000000000004</v>
      </c>
      <c r="H4893" t="s">
        <v>1661</v>
      </c>
      <c r="I4893" t="s">
        <v>1676</v>
      </c>
      <c r="J4893" t="s">
        <v>1656</v>
      </c>
      <c r="K4893" t="s">
        <v>1657</v>
      </c>
      <c r="L4893" t="s">
        <v>1680</v>
      </c>
      <c r="M4893" s="86">
        <v>39894</v>
      </c>
    </row>
    <row r="4894" spans="1:13" x14ac:dyDescent="0.2">
      <c r="A4894">
        <v>22887</v>
      </c>
      <c r="B4894" s="86">
        <v>40500</v>
      </c>
      <c r="C4894" t="s">
        <v>1666</v>
      </c>
      <c r="D4894">
        <v>34</v>
      </c>
      <c r="E4894">
        <v>9107.27</v>
      </c>
      <c r="F4894" t="s">
        <v>1660</v>
      </c>
      <c r="G4894">
        <v>24.49</v>
      </c>
      <c r="H4894" t="s">
        <v>1688</v>
      </c>
      <c r="I4894" t="s">
        <v>1676</v>
      </c>
      <c r="J4894" t="s">
        <v>1656</v>
      </c>
      <c r="K4894" t="s">
        <v>1673</v>
      </c>
      <c r="L4894" t="s">
        <v>1687</v>
      </c>
      <c r="M4894" s="86">
        <v>40501</v>
      </c>
    </row>
    <row r="4895" spans="1:13" x14ac:dyDescent="0.2">
      <c r="A4895">
        <v>7203</v>
      </c>
      <c r="B4895" s="86">
        <v>39821</v>
      </c>
      <c r="C4895" t="s">
        <v>1659</v>
      </c>
      <c r="D4895">
        <v>25</v>
      </c>
      <c r="E4895">
        <v>21752.01</v>
      </c>
      <c r="F4895" t="s">
        <v>1660</v>
      </c>
      <c r="G4895">
        <v>19.989999999999998</v>
      </c>
      <c r="H4895" t="s">
        <v>1685</v>
      </c>
      <c r="I4895" t="s">
        <v>1667</v>
      </c>
      <c r="J4895" t="s">
        <v>1668</v>
      </c>
      <c r="K4895" t="s">
        <v>1682</v>
      </c>
      <c r="L4895" t="s">
        <v>1658</v>
      </c>
      <c r="M4895" s="86">
        <v>39823</v>
      </c>
    </row>
    <row r="4896" spans="1:13" x14ac:dyDescent="0.2">
      <c r="A4896">
        <v>42112</v>
      </c>
      <c r="B4896" s="86">
        <v>40536</v>
      </c>
      <c r="C4896" t="s">
        <v>1666</v>
      </c>
      <c r="D4896">
        <v>16</v>
      </c>
      <c r="E4896">
        <v>2744.3609999999999</v>
      </c>
      <c r="F4896" t="s">
        <v>1660</v>
      </c>
      <c r="G4896">
        <v>8.99</v>
      </c>
      <c r="H4896" t="s">
        <v>1654</v>
      </c>
      <c r="I4896" t="s">
        <v>1667</v>
      </c>
      <c r="J4896" t="s">
        <v>1663</v>
      </c>
      <c r="K4896" t="s">
        <v>1664</v>
      </c>
      <c r="L4896" t="s">
        <v>1658</v>
      </c>
      <c r="M4896" s="86">
        <v>40538</v>
      </c>
    </row>
    <row r="4897" spans="1:13" x14ac:dyDescent="0.2">
      <c r="A4897">
        <v>17155</v>
      </c>
      <c r="B4897" s="86">
        <v>39841</v>
      </c>
      <c r="C4897" t="s">
        <v>1675</v>
      </c>
      <c r="D4897">
        <v>31</v>
      </c>
      <c r="E4897">
        <v>1065.26</v>
      </c>
      <c r="F4897" t="s">
        <v>1653</v>
      </c>
      <c r="G4897">
        <v>35</v>
      </c>
      <c r="H4897" t="s">
        <v>1685</v>
      </c>
      <c r="I4897" t="s">
        <v>1676</v>
      </c>
      <c r="J4897" t="s">
        <v>1668</v>
      </c>
      <c r="K4897" t="s">
        <v>1694</v>
      </c>
      <c r="L4897" t="s">
        <v>1687</v>
      </c>
      <c r="M4897" s="86">
        <v>39841</v>
      </c>
    </row>
    <row r="4898" spans="1:13" x14ac:dyDescent="0.2">
      <c r="A4898">
        <v>5381</v>
      </c>
      <c r="B4898" s="86">
        <v>40206</v>
      </c>
      <c r="C4898" t="s">
        <v>1652</v>
      </c>
      <c r="D4898">
        <v>27</v>
      </c>
      <c r="E4898">
        <v>63.87</v>
      </c>
      <c r="F4898" t="s">
        <v>1660</v>
      </c>
      <c r="G4898">
        <v>7.09</v>
      </c>
      <c r="H4898" t="s">
        <v>1661</v>
      </c>
      <c r="I4898" t="s">
        <v>1676</v>
      </c>
      <c r="J4898" t="s">
        <v>1668</v>
      </c>
      <c r="K4898" t="s">
        <v>1679</v>
      </c>
      <c r="L4898" t="s">
        <v>1670</v>
      </c>
      <c r="M4898" s="86">
        <v>40213</v>
      </c>
    </row>
    <row r="4899" spans="1:13" x14ac:dyDescent="0.2">
      <c r="A4899">
        <v>59969</v>
      </c>
      <c r="B4899" s="86">
        <v>40919</v>
      </c>
      <c r="C4899" t="s">
        <v>1659</v>
      </c>
      <c r="D4899">
        <v>16</v>
      </c>
      <c r="E4899">
        <v>275.01</v>
      </c>
      <c r="F4899" t="s">
        <v>1660</v>
      </c>
      <c r="G4899">
        <v>11.25</v>
      </c>
      <c r="H4899" t="s">
        <v>1690</v>
      </c>
      <c r="I4899" t="s">
        <v>1676</v>
      </c>
      <c r="J4899" t="s">
        <v>1668</v>
      </c>
      <c r="K4899" t="s">
        <v>1694</v>
      </c>
      <c r="L4899" t="s">
        <v>1658</v>
      </c>
      <c r="M4899" s="86">
        <v>40920</v>
      </c>
    </row>
    <row r="4900" spans="1:13" x14ac:dyDescent="0.2">
      <c r="A4900">
        <v>28007</v>
      </c>
      <c r="B4900" s="86">
        <v>40276</v>
      </c>
      <c r="C4900" t="s">
        <v>1666</v>
      </c>
      <c r="D4900">
        <v>23</v>
      </c>
      <c r="E4900">
        <v>128.97</v>
      </c>
      <c r="F4900" t="s">
        <v>1660</v>
      </c>
      <c r="G4900">
        <v>49</v>
      </c>
      <c r="H4900" t="s">
        <v>1681</v>
      </c>
      <c r="I4900" t="s">
        <v>1662</v>
      </c>
      <c r="J4900" t="s">
        <v>1668</v>
      </c>
      <c r="K4900" t="s">
        <v>1702</v>
      </c>
      <c r="L4900" t="s">
        <v>1687</v>
      </c>
      <c r="M4900" s="86">
        <v>40277</v>
      </c>
    </row>
    <row r="4901" spans="1:13" x14ac:dyDescent="0.2">
      <c r="A4901">
        <v>38659</v>
      </c>
      <c r="B4901" s="86">
        <v>40267</v>
      </c>
      <c r="C4901" t="s">
        <v>1652</v>
      </c>
      <c r="D4901">
        <v>48</v>
      </c>
      <c r="E4901">
        <v>3982.42</v>
      </c>
      <c r="F4901" t="s">
        <v>1660</v>
      </c>
      <c r="G4901">
        <v>6.13</v>
      </c>
      <c r="H4901" t="s">
        <v>1688</v>
      </c>
      <c r="I4901" t="s">
        <v>1667</v>
      </c>
      <c r="J4901" t="s">
        <v>1663</v>
      </c>
      <c r="K4901" t="s">
        <v>1677</v>
      </c>
      <c r="L4901" t="s">
        <v>1658</v>
      </c>
      <c r="M4901" s="86">
        <v>40271</v>
      </c>
    </row>
    <row r="4902" spans="1:13" x14ac:dyDescent="0.2">
      <c r="A4902">
        <v>1445</v>
      </c>
      <c r="B4902" s="86">
        <v>40552</v>
      </c>
      <c r="C4902" t="s">
        <v>1675</v>
      </c>
      <c r="D4902">
        <v>3</v>
      </c>
      <c r="E4902">
        <v>1326.09</v>
      </c>
      <c r="F4902" t="s">
        <v>1660</v>
      </c>
      <c r="G4902">
        <v>19.989999999999998</v>
      </c>
      <c r="H4902" t="s">
        <v>1654</v>
      </c>
      <c r="I4902" t="s">
        <v>1667</v>
      </c>
      <c r="J4902" t="s">
        <v>1668</v>
      </c>
      <c r="K4902" t="s">
        <v>1682</v>
      </c>
      <c r="L4902" t="s">
        <v>1658</v>
      </c>
      <c r="M4902" s="86">
        <v>40555</v>
      </c>
    </row>
    <row r="4903" spans="1:13" x14ac:dyDescent="0.2">
      <c r="A4903">
        <v>35011</v>
      </c>
      <c r="B4903" s="86">
        <v>41253</v>
      </c>
      <c r="C4903" t="s">
        <v>1666</v>
      </c>
      <c r="D4903">
        <v>14</v>
      </c>
      <c r="E4903">
        <v>154.44999999999999</v>
      </c>
      <c r="F4903" t="s">
        <v>1660</v>
      </c>
      <c r="G4903">
        <v>3.37</v>
      </c>
      <c r="H4903" t="s">
        <v>1654</v>
      </c>
      <c r="I4903" t="s">
        <v>1667</v>
      </c>
      <c r="J4903" t="s">
        <v>1668</v>
      </c>
      <c r="K4903" t="s">
        <v>1684</v>
      </c>
      <c r="L4903" t="s">
        <v>1680</v>
      </c>
      <c r="M4903" s="86">
        <v>41255</v>
      </c>
    </row>
    <row r="4904" spans="1:13" x14ac:dyDescent="0.2">
      <c r="A4904">
        <v>28354</v>
      </c>
      <c r="B4904" s="86">
        <v>39899</v>
      </c>
      <c r="C4904" t="s">
        <v>1652</v>
      </c>
      <c r="D4904">
        <v>34</v>
      </c>
      <c r="E4904">
        <v>507.66</v>
      </c>
      <c r="F4904" t="s">
        <v>1660</v>
      </c>
      <c r="G4904">
        <v>4</v>
      </c>
      <c r="H4904" t="s">
        <v>1681</v>
      </c>
      <c r="I4904" t="s">
        <v>1667</v>
      </c>
      <c r="J4904" t="s">
        <v>1663</v>
      </c>
      <c r="K4904" t="s">
        <v>1677</v>
      </c>
      <c r="L4904" t="s">
        <v>1658</v>
      </c>
      <c r="M4904" s="86">
        <v>39904</v>
      </c>
    </row>
    <row r="4905" spans="1:13" x14ac:dyDescent="0.2">
      <c r="A4905">
        <v>50501</v>
      </c>
      <c r="B4905" s="86">
        <v>39962</v>
      </c>
      <c r="C4905" t="s">
        <v>1659</v>
      </c>
      <c r="D4905">
        <v>31</v>
      </c>
      <c r="E4905">
        <v>801.45</v>
      </c>
      <c r="F4905" t="s">
        <v>1660</v>
      </c>
      <c r="G4905">
        <v>6.3</v>
      </c>
      <c r="H4905" t="s">
        <v>1688</v>
      </c>
      <c r="I4905" t="s">
        <v>1667</v>
      </c>
      <c r="J4905" t="s">
        <v>1663</v>
      </c>
      <c r="K4905" t="s">
        <v>1695</v>
      </c>
      <c r="L4905" t="s">
        <v>1665</v>
      </c>
      <c r="M4905" s="86">
        <v>39964</v>
      </c>
    </row>
    <row r="4906" spans="1:13" x14ac:dyDescent="0.2">
      <c r="A4906">
        <v>30625</v>
      </c>
      <c r="B4906" s="86">
        <v>40217</v>
      </c>
      <c r="C4906" t="s">
        <v>1671</v>
      </c>
      <c r="D4906">
        <v>24</v>
      </c>
      <c r="E4906">
        <v>2429.09</v>
      </c>
      <c r="F4906" t="s">
        <v>1653</v>
      </c>
      <c r="G4906">
        <v>10.119999999999999</v>
      </c>
      <c r="H4906" t="s">
        <v>1693</v>
      </c>
      <c r="I4906" t="s">
        <v>1667</v>
      </c>
      <c r="J4906" t="s">
        <v>1656</v>
      </c>
      <c r="K4906" t="s">
        <v>1657</v>
      </c>
      <c r="L4906" t="s">
        <v>1687</v>
      </c>
      <c r="M4906" s="86">
        <v>40219</v>
      </c>
    </row>
    <row r="4907" spans="1:13" x14ac:dyDescent="0.2">
      <c r="A4907">
        <v>52326</v>
      </c>
      <c r="B4907" s="86">
        <v>40394</v>
      </c>
      <c r="C4907" t="s">
        <v>1652</v>
      </c>
      <c r="D4907">
        <v>41</v>
      </c>
      <c r="E4907">
        <v>152.28</v>
      </c>
      <c r="F4907" t="s">
        <v>1660</v>
      </c>
      <c r="G4907">
        <v>5.44</v>
      </c>
      <c r="H4907" t="s">
        <v>1654</v>
      </c>
      <c r="I4907" t="s">
        <v>1655</v>
      </c>
      <c r="J4907" t="s">
        <v>1668</v>
      </c>
      <c r="K4907" t="s">
        <v>1682</v>
      </c>
      <c r="L4907" t="s">
        <v>1658</v>
      </c>
      <c r="M4907" s="86">
        <v>40398</v>
      </c>
    </row>
    <row r="4908" spans="1:13" x14ac:dyDescent="0.2">
      <c r="A4908">
        <v>50403</v>
      </c>
      <c r="B4908" s="86">
        <v>41041</v>
      </c>
      <c r="C4908" t="s">
        <v>1666</v>
      </c>
      <c r="D4908">
        <v>38</v>
      </c>
      <c r="E4908">
        <v>264.92</v>
      </c>
      <c r="F4908" t="s">
        <v>1660</v>
      </c>
      <c r="G4908">
        <v>6.05</v>
      </c>
      <c r="H4908" t="s">
        <v>1654</v>
      </c>
      <c r="I4908" t="s">
        <v>1667</v>
      </c>
      <c r="J4908" t="s">
        <v>1668</v>
      </c>
      <c r="K4908" t="s">
        <v>1682</v>
      </c>
      <c r="L4908" t="s">
        <v>1658</v>
      </c>
      <c r="M4908" s="86">
        <v>41043</v>
      </c>
    </row>
    <row r="4909" spans="1:13" x14ac:dyDescent="0.2">
      <c r="A4909">
        <v>1856</v>
      </c>
      <c r="B4909" s="86">
        <v>40987</v>
      </c>
      <c r="C4909" t="s">
        <v>1666</v>
      </c>
      <c r="D4909">
        <v>43</v>
      </c>
      <c r="E4909">
        <v>4374.6864999999998</v>
      </c>
      <c r="F4909" t="s">
        <v>1660</v>
      </c>
      <c r="G4909">
        <v>8.08</v>
      </c>
      <c r="H4909" t="s">
        <v>1654</v>
      </c>
      <c r="I4909" t="s">
        <v>1676</v>
      </c>
      <c r="J4909" t="s">
        <v>1663</v>
      </c>
      <c r="K4909" t="s">
        <v>1664</v>
      </c>
      <c r="L4909" t="s">
        <v>1658</v>
      </c>
      <c r="M4909" s="86">
        <v>40988</v>
      </c>
    </row>
    <row r="4910" spans="1:13" x14ac:dyDescent="0.2">
      <c r="A4910">
        <v>8195</v>
      </c>
      <c r="B4910" s="86">
        <v>40549</v>
      </c>
      <c r="C4910" t="s">
        <v>1675</v>
      </c>
      <c r="D4910">
        <v>1</v>
      </c>
      <c r="E4910">
        <v>8.48</v>
      </c>
      <c r="F4910" t="s">
        <v>1660</v>
      </c>
      <c r="G4910">
        <v>3.63</v>
      </c>
      <c r="H4910" t="s">
        <v>1683</v>
      </c>
      <c r="I4910" t="s">
        <v>1655</v>
      </c>
      <c r="J4910" t="s">
        <v>1656</v>
      </c>
      <c r="K4910" t="s">
        <v>1657</v>
      </c>
      <c r="L4910" t="s">
        <v>1670</v>
      </c>
      <c r="M4910" s="86">
        <v>40551</v>
      </c>
    </row>
    <row r="4911" spans="1:13" x14ac:dyDescent="0.2">
      <c r="A4911">
        <v>36069</v>
      </c>
      <c r="B4911" s="86">
        <v>40152</v>
      </c>
      <c r="C4911" t="s">
        <v>1652</v>
      </c>
      <c r="D4911">
        <v>15</v>
      </c>
      <c r="E4911">
        <v>2758.22</v>
      </c>
      <c r="F4911" t="s">
        <v>1660</v>
      </c>
      <c r="G4911">
        <v>13.99</v>
      </c>
      <c r="H4911" t="s">
        <v>1681</v>
      </c>
      <c r="I4911" t="s">
        <v>1676</v>
      </c>
      <c r="J4911" t="s">
        <v>1656</v>
      </c>
      <c r="K4911" t="s">
        <v>1657</v>
      </c>
      <c r="L4911" t="s">
        <v>1665</v>
      </c>
      <c r="M4911" s="86">
        <v>40159</v>
      </c>
    </row>
    <row r="4912" spans="1:13" x14ac:dyDescent="0.2">
      <c r="A4912">
        <v>16481</v>
      </c>
      <c r="B4912" s="86">
        <v>40592</v>
      </c>
      <c r="C4912" t="s">
        <v>1652</v>
      </c>
      <c r="D4912">
        <v>50</v>
      </c>
      <c r="E4912">
        <v>3089.06</v>
      </c>
      <c r="F4912" t="s">
        <v>1660</v>
      </c>
      <c r="G4912">
        <v>13.22</v>
      </c>
      <c r="H4912" t="s">
        <v>1681</v>
      </c>
      <c r="I4912" t="s">
        <v>1667</v>
      </c>
      <c r="J4912" t="s">
        <v>1668</v>
      </c>
      <c r="K4912" t="s">
        <v>1702</v>
      </c>
      <c r="L4912" t="s">
        <v>1658</v>
      </c>
      <c r="M4912" s="86">
        <v>40597</v>
      </c>
    </row>
    <row r="4913" spans="1:13" x14ac:dyDescent="0.2">
      <c r="A4913">
        <v>3654</v>
      </c>
      <c r="B4913" s="86">
        <v>41062</v>
      </c>
      <c r="C4913" t="s">
        <v>1652</v>
      </c>
      <c r="D4913">
        <v>41</v>
      </c>
      <c r="E4913">
        <v>95.73</v>
      </c>
      <c r="F4913" t="s">
        <v>1660</v>
      </c>
      <c r="G4913">
        <v>5.33</v>
      </c>
      <c r="H4913" t="s">
        <v>1681</v>
      </c>
      <c r="I4913" t="s">
        <v>1667</v>
      </c>
      <c r="J4913" t="s">
        <v>1656</v>
      </c>
      <c r="K4913" t="s">
        <v>1657</v>
      </c>
      <c r="L4913" t="s">
        <v>1658</v>
      </c>
      <c r="M4913" s="86">
        <v>41067</v>
      </c>
    </row>
    <row r="4914" spans="1:13" x14ac:dyDescent="0.2">
      <c r="A4914">
        <v>4739</v>
      </c>
      <c r="B4914" s="86">
        <v>40229</v>
      </c>
      <c r="C4914" t="s">
        <v>1652</v>
      </c>
      <c r="D4914">
        <v>16</v>
      </c>
      <c r="E4914">
        <v>48.57</v>
      </c>
      <c r="F4914" t="s">
        <v>1660</v>
      </c>
      <c r="G4914">
        <v>0.7</v>
      </c>
      <c r="H4914" t="s">
        <v>1693</v>
      </c>
      <c r="I4914" t="s">
        <v>1667</v>
      </c>
      <c r="J4914" t="s">
        <v>1668</v>
      </c>
      <c r="K4914" t="s">
        <v>1669</v>
      </c>
      <c r="L4914" t="s">
        <v>1670</v>
      </c>
      <c r="M4914" s="86">
        <v>40233</v>
      </c>
    </row>
    <row r="4915" spans="1:13" x14ac:dyDescent="0.2">
      <c r="A4915">
        <v>26912</v>
      </c>
      <c r="B4915" s="86">
        <v>41026</v>
      </c>
      <c r="C4915" t="s">
        <v>1652</v>
      </c>
      <c r="D4915">
        <v>21</v>
      </c>
      <c r="E4915">
        <v>1090.1099999999999</v>
      </c>
      <c r="F4915" t="s">
        <v>1660</v>
      </c>
      <c r="G4915">
        <v>5.5</v>
      </c>
      <c r="H4915" t="s">
        <v>1692</v>
      </c>
      <c r="I4915" t="s">
        <v>1676</v>
      </c>
      <c r="J4915" t="s">
        <v>1663</v>
      </c>
      <c r="K4915" t="s">
        <v>1677</v>
      </c>
      <c r="L4915" t="s">
        <v>1658</v>
      </c>
      <c r="M4915" s="86">
        <v>41035</v>
      </c>
    </row>
    <row r="4916" spans="1:13" x14ac:dyDescent="0.2">
      <c r="A4916">
        <v>3395</v>
      </c>
      <c r="B4916" s="86">
        <v>40115</v>
      </c>
      <c r="C4916" t="s">
        <v>1666</v>
      </c>
      <c r="D4916">
        <v>31</v>
      </c>
      <c r="E4916">
        <v>181.17</v>
      </c>
      <c r="F4916" t="s">
        <v>1653</v>
      </c>
      <c r="G4916">
        <v>5.24</v>
      </c>
      <c r="H4916" t="s">
        <v>1654</v>
      </c>
      <c r="I4916" t="s">
        <v>1655</v>
      </c>
      <c r="J4916" t="s">
        <v>1668</v>
      </c>
      <c r="K4916" t="s">
        <v>1682</v>
      </c>
      <c r="L4916" t="s">
        <v>1658</v>
      </c>
      <c r="M4916" s="86">
        <v>40117</v>
      </c>
    </row>
    <row r="4917" spans="1:13" x14ac:dyDescent="0.2">
      <c r="A4917">
        <v>13313</v>
      </c>
      <c r="B4917" s="86">
        <v>40010</v>
      </c>
      <c r="C4917" t="s">
        <v>1666</v>
      </c>
      <c r="D4917">
        <v>18</v>
      </c>
      <c r="E4917">
        <v>243.51</v>
      </c>
      <c r="F4917" t="s">
        <v>1660</v>
      </c>
      <c r="G4917">
        <v>14.37</v>
      </c>
      <c r="H4917" t="s">
        <v>1661</v>
      </c>
      <c r="I4917" t="s">
        <v>1676</v>
      </c>
      <c r="J4917" t="s">
        <v>1656</v>
      </c>
      <c r="K4917" t="s">
        <v>1657</v>
      </c>
      <c r="L4917" t="s">
        <v>1687</v>
      </c>
      <c r="M4917" s="86">
        <v>40012</v>
      </c>
    </row>
    <row r="4918" spans="1:13" x14ac:dyDescent="0.2">
      <c r="A4918">
        <v>21025</v>
      </c>
      <c r="B4918" s="86">
        <v>40432</v>
      </c>
      <c r="C4918" t="s">
        <v>1666</v>
      </c>
      <c r="D4918">
        <v>38</v>
      </c>
      <c r="E4918">
        <v>553.02</v>
      </c>
      <c r="F4918" t="s">
        <v>1660</v>
      </c>
      <c r="G4918">
        <v>6.5</v>
      </c>
      <c r="H4918" t="s">
        <v>1661</v>
      </c>
      <c r="I4918" t="s">
        <v>1662</v>
      </c>
      <c r="J4918" t="s">
        <v>1663</v>
      </c>
      <c r="K4918" t="s">
        <v>1677</v>
      </c>
      <c r="L4918" t="s">
        <v>1658</v>
      </c>
      <c r="M4918" s="86">
        <v>40434</v>
      </c>
    </row>
    <row r="4919" spans="1:13" x14ac:dyDescent="0.2">
      <c r="A4919">
        <v>34497</v>
      </c>
      <c r="B4919" s="86">
        <v>39882</v>
      </c>
      <c r="C4919" t="s">
        <v>1675</v>
      </c>
      <c r="D4919">
        <v>36</v>
      </c>
      <c r="E4919">
        <v>175.35</v>
      </c>
      <c r="F4919" t="s">
        <v>1660</v>
      </c>
      <c r="G4919">
        <v>7.54</v>
      </c>
      <c r="H4919" t="s">
        <v>1690</v>
      </c>
      <c r="I4919" t="s">
        <v>1655</v>
      </c>
      <c r="J4919" t="s">
        <v>1668</v>
      </c>
      <c r="K4919" t="s">
        <v>1679</v>
      </c>
      <c r="L4919" t="s">
        <v>1658</v>
      </c>
      <c r="M4919" s="86">
        <v>39883</v>
      </c>
    </row>
    <row r="4920" spans="1:13" x14ac:dyDescent="0.2">
      <c r="A4920">
        <v>2465</v>
      </c>
      <c r="B4920" s="86">
        <v>40717</v>
      </c>
      <c r="C4920" t="s">
        <v>1671</v>
      </c>
      <c r="D4920">
        <v>28</v>
      </c>
      <c r="E4920">
        <v>1082.45</v>
      </c>
      <c r="F4920" t="s">
        <v>1660</v>
      </c>
      <c r="G4920">
        <v>1.99</v>
      </c>
      <c r="H4920" t="s">
        <v>1654</v>
      </c>
      <c r="I4920" t="s">
        <v>1655</v>
      </c>
      <c r="J4920" t="s">
        <v>1663</v>
      </c>
      <c r="K4920" t="s">
        <v>1677</v>
      </c>
      <c r="L4920" t="s">
        <v>1680</v>
      </c>
      <c r="M4920" s="86">
        <v>40719</v>
      </c>
    </row>
    <row r="4921" spans="1:13" x14ac:dyDescent="0.2">
      <c r="A4921">
        <v>4800</v>
      </c>
      <c r="B4921" s="86">
        <v>40913</v>
      </c>
      <c r="C4921" t="s">
        <v>1652</v>
      </c>
      <c r="D4921">
        <v>4</v>
      </c>
      <c r="E4921">
        <v>41.94</v>
      </c>
      <c r="F4921" t="s">
        <v>1660</v>
      </c>
      <c r="G4921">
        <v>8.94</v>
      </c>
      <c r="H4921" t="s">
        <v>1683</v>
      </c>
      <c r="I4921" t="s">
        <v>1667</v>
      </c>
      <c r="J4921" t="s">
        <v>1668</v>
      </c>
      <c r="K4921" t="s">
        <v>1682</v>
      </c>
      <c r="L4921" t="s">
        <v>1658</v>
      </c>
      <c r="M4921" s="86">
        <v>40920</v>
      </c>
    </row>
    <row r="4922" spans="1:13" x14ac:dyDescent="0.2">
      <c r="A4922">
        <v>44805</v>
      </c>
      <c r="B4922" s="86">
        <v>41166</v>
      </c>
      <c r="C4922" t="s">
        <v>1659</v>
      </c>
      <c r="D4922">
        <v>40</v>
      </c>
      <c r="E4922">
        <v>1710.65</v>
      </c>
      <c r="F4922" t="s">
        <v>1660</v>
      </c>
      <c r="G4922">
        <v>2.99</v>
      </c>
      <c r="H4922" t="s">
        <v>1688</v>
      </c>
      <c r="I4922" t="s">
        <v>1667</v>
      </c>
      <c r="J4922" t="s">
        <v>1668</v>
      </c>
      <c r="K4922" t="s">
        <v>1682</v>
      </c>
      <c r="L4922" t="s">
        <v>1658</v>
      </c>
      <c r="M4922" s="86">
        <v>41167</v>
      </c>
    </row>
    <row r="4923" spans="1:13" x14ac:dyDescent="0.2">
      <c r="A4923">
        <v>48263</v>
      </c>
      <c r="B4923" s="86">
        <v>40246</v>
      </c>
      <c r="C4923" t="s">
        <v>1675</v>
      </c>
      <c r="D4923">
        <v>25</v>
      </c>
      <c r="E4923">
        <v>135.91</v>
      </c>
      <c r="F4923" t="s">
        <v>1660</v>
      </c>
      <c r="G4923">
        <v>1.21</v>
      </c>
      <c r="H4923" t="s">
        <v>1661</v>
      </c>
      <c r="I4923" t="s">
        <v>1655</v>
      </c>
      <c r="J4923" t="s">
        <v>1668</v>
      </c>
      <c r="K4923" t="s">
        <v>1679</v>
      </c>
      <c r="L4923" t="s">
        <v>1670</v>
      </c>
      <c r="M4923" s="86">
        <v>40247</v>
      </c>
    </row>
    <row r="4924" spans="1:13" x14ac:dyDescent="0.2">
      <c r="A4924">
        <v>26116</v>
      </c>
      <c r="B4924" s="86">
        <v>41211</v>
      </c>
      <c r="C4924" t="s">
        <v>1671</v>
      </c>
      <c r="D4924">
        <v>36</v>
      </c>
      <c r="E4924">
        <v>697.41</v>
      </c>
      <c r="F4924" t="s">
        <v>1660</v>
      </c>
      <c r="G4924">
        <v>9.0299999999999994</v>
      </c>
      <c r="H4924" t="s">
        <v>1678</v>
      </c>
      <c r="I4924" t="s">
        <v>1662</v>
      </c>
      <c r="J4924" t="s">
        <v>1668</v>
      </c>
      <c r="K4924" t="s">
        <v>1679</v>
      </c>
      <c r="L4924" t="s">
        <v>1658</v>
      </c>
      <c r="M4924" s="86">
        <v>41212</v>
      </c>
    </row>
    <row r="4925" spans="1:13" x14ac:dyDescent="0.2">
      <c r="A4925">
        <v>46565</v>
      </c>
      <c r="B4925" s="86">
        <v>40716</v>
      </c>
      <c r="C4925" t="s">
        <v>1666</v>
      </c>
      <c r="D4925">
        <v>50</v>
      </c>
      <c r="E4925">
        <v>804.14</v>
      </c>
      <c r="F4925" t="s">
        <v>1660</v>
      </c>
      <c r="G4925">
        <v>8.99</v>
      </c>
      <c r="H4925" t="s">
        <v>1693</v>
      </c>
      <c r="I4925" t="s">
        <v>1676</v>
      </c>
      <c r="J4925" t="s">
        <v>1656</v>
      </c>
      <c r="K4925" t="s">
        <v>1657</v>
      </c>
      <c r="L4925" t="s">
        <v>1680</v>
      </c>
      <c r="M4925" s="86">
        <v>40717</v>
      </c>
    </row>
    <row r="4926" spans="1:13" x14ac:dyDescent="0.2">
      <c r="A4926">
        <v>52423</v>
      </c>
      <c r="B4926" s="86">
        <v>40644</v>
      </c>
      <c r="C4926" t="s">
        <v>1671</v>
      </c>
      <c r="D4926">
        <v>49</v>
      </c>
      <c r="E4926">
        <v>1734.4</v>
      </c>
      <c r="F4926" t="s">
        <v>1660</v>
      </c>
      <c r="G4926">
        <v>1.99</v>
      </c>
      <c r="H4926" t="s">
        <v>1654</v>
      </c>
      <c r="I4926" t="s">
        <v>1676</v>
      </c>
      <c r="J4926" t="s">
        <v>1663</v>
      </c>
      <c r="K4926" t="s">
        <v>1677</v>
      </c>
      <c r="L4926" t="s">
        <v>1680</v>
      </c>
      <c r="M4926" s="86">
        <v>40646</v>
      </c>
    </row>
    <row r="4927" spans="1:13" x14ac:dyDescent="0.2">
      <c r="A4927">
        <v>44065</v>
      </c>
      <c r="B4927" s="86">
        <v>40362</v>
      </c>
      <c r="C4927" t="s">
        <v>1652</v>
      </c>
      <c r="D4927">
        <v>23</v>
      </c>
      <c r="E4927">
        <v>1914.16</v>
      </c>
      <c r="F4927" t="s">
        <v>1672</v>
      </c>
      <c r="G4927">
        <v>33.6</v>
      </c>
      <c r="H4927" t="s">
        <v>1683</v>
      </c>
      <c r="I4927" t="s">
        <v>1662</v>
      </c>
      <c r="J4927" t="s">
        <v>1663</v>
      </c>
      <c r="K4927" t="s">
        <v>1695</v>
      </c>
      <c r="L4927" t="s">
        <v>1674</v>
      </c>
      <c r="M4927" s="86">
        <v>40369</v>
      </c>
    </row>
    <row r="4928" spans="1:13" x14ac:dyDescent="0.2">
      <c r="A4928">
        <v>14785</v>
      </c>
      <c r="B4928" s="86">
        <v>40095</v>
      </c>
      <c r="C4928" t="s">
        <v>1659</v>
      </c>
      <c r="D4928">
        <v>20</v>
      </c>
      <c r="E4928">
        <v>94.86</v>
      </c>
      <c r="F4928" t="s">
        <v>1660</v>
      </c>
      <c r="G4928">
        <v>0.5</v>
      </c>
      <c r="H4928" t="s">
        <v>1690</v>
      </c>
      <c r="I4928" t="s">
        <v>1655</v>
      </c>
      <c r="J4928" t="s">
        <v>1668</v>
      </c>
      <c r="K4928" t="s">
        <v>1697</v>
      </c>
      <c r="L4928" t="s">
        <v>1658</v>
      </c>
      <c r="M4928" s="86">
        <v>40095</v>
      </c>
    </row>
    <row r="4929" spans="1:13" x14ac:dyDescent="0.2">
      <c r="A4929">
        <v>35777</v>
      </c>
      <c r="B4929" s="86">
        <v>40429</v>
      </c>
      <c r="C4929" t="s">
        <v>1671</v>
      </c>
      <c r="D4929">
        <v>35</v>
      </c>
      <c r="E4929">
        <v>136.72</v>
      </c>
      <c r="F4929" t="s">
        <v>1660</v>
      </c>
      <c r="G4929">
        <v>1.23</v>
      </c>
      <c r="H4929" t="s">
        <v>1703</v>
      </c>
      <c r="I4929" t="s">
        <v>1676</v>
      </c>
      <c r="J4929" t="s">
        <v>1668</v>
      </c>
      <c r="K4929" t="s">
        <v>1669</v>
      </c>
      <c r="L4929" t="s">
        <v>1670</v>
      </c>
      <c r="M4929" s="86">
        <v>40431</v>
      </c>
    </row>
    <row r="4930" spans="1:13" x14ac:dyDescent="0.2">
      <c r="A4930">
        <v>16710</v>
      </c>
      <c r="B4930" s="86">
        <v>40657</v>
      </c>
      <c r="C4930" t="s">
        <v>1659</v>
      </c>
      <c r="D4930">
        <v>47</v>
      </c>
      <c r="E4930">
        <v>5549.79</v>
      </c>
      <c r="F4930" t="s">
        <v>1672</v>
      </c>
      <c r="G4930">
        <v>17.850000000000001</v>
      </c>
      <c r="H4930" t="s">
        <v>1692</v>
      </c>
      <c r="I4930" t="s">
        <v>1655</v>
      </c>
      <c r="J4930" t="s">
        <v>1663</v>
      </c>
      <c r="K4930" t="s">
        <v>1695</v>
      </c>
      <c r="L4930" t="s">
        <v>1674</v>
      </c>
      <c r="M4930" s="86">
        <v>40659</v>
      </c>
    </row>
    <row r="4931" spans="1:13" x14ac:dyDescent="0.2">
      <c r="A4931">
        <v>10982</v>
      </c>
      <c r="B4931" s="86">
        <v>41253</v>
      </c>
      <c r="C4931" t="s">
        <v>1666</v>
      </c>
      <c r="D4931">
        <v>14</v>
      </c>
      <c r="E4931">
        <v>20.95</v>
      </c>
      <c r="F4931" t="s">
        <v>1653</v>
      </c>
      <c r="G4931">
        <v>0.7</v>
      </c>
      <c r="H4931" t="s">
        <v>1685</v>
      </c>
      <c r="I4931" t="s">
        <v>1676</v>
      </c>
      <c r="J4931" t="s">
        <v>1668</v>
      </c>
      <c r="K4931" t="s">
        <v>1700</v>
      </c>
      <c r="L4931" t="s">
        <v>1670</v>
      </c>
      <c r="M4931" s="86">
        <v>41255</v>
      </c>
    </row>
    <row r="4932" spans="1:13" x14ac:dyDescent="0.2">
      <c r="A4932">
        <v>32389</v>
      </c>
      <c r="B4932" s="86">
        <v>40482</v>
      </c>
      <c r="C4932" t="s">
        <v>1675</v>
      </c>
      <c r="D4932">
        <v>1</v>
      </c>
      <c r="E4932">
        <v>65.466999999999999</v>
      </c>
      <c r="F4932" t="s">
        <v>1653</v>
      </c>
      <c r="G4932">
        <v>8.8000000000000007</v>
      </c>
      <c r="H4932" t="s">
        <v>1661</v>
      </c>
      <c r="I4932" t="s">
        <v>1662</v>
      </c>
      <c r="J4932" t="s">
        <v>1663</v>
      </c>
      <c r="K4932" t="s">
        <v>1664</v>
      </c>
      <c r="L4932" t="s">
        <v>1658</v>
      </c>
      <c r="M4932" s="86">
        <v>40483</v>
      </c>
    </row>
    <row r="4933" spans="1:13" x14ac:dyDescent="0.2">
      <c r="A4933">
        <v>51652</v>
      </c>
      <c r="B4933" s="86">
        <v>40642</v>
      </c>
      <c r="C4933" t="s">
        <v>1666</v>
      </c>
      <c r="D4933">
        <v>37</v>
      </c>
      <c r="E4933">
        <v>195.51</v>
      </c>
      <c r="F4933" t="s">
        <v>1653</v>
      </c>
      <c r="G4933">
        <v>0.49</v>
      </c>
      <c r="H4933" t="s">
        <v>1690</v>
      </c>
      <c r="I4933" t="s">
        <v>1676</v>
      </c>
      <c r="J4933" t="s">
        <v>1668</v>
      </c>
      <c r="K4933" t="s">
        <v>1697</v>
      </c>
      <c r="L4933" t="s">
        <v>1658</v>
      </c>
      <c r="M4933" s="86">
        <v>40644</v>
      </c>
    </row>
    <row r="4934" spans="1:13" x14ac:dyDescent="0.2">
      <c r="A4934">
        <v>7107</v>
      </c>
      <c r="B4934" s="86">
        <v>40912</v>
      </c>
      <c r="C4934" t="s">
        <v>1666</v>
      </c>
      <c r="D4934">
        <v>3</v>
      </c>
      <c r="E4934">
        <v>113.14</v>
      </c>
      <c r="F4934" t="s">
        <v>1660</v>
      </c>
      <c r="G4934">
        <v>5.08</v>
      </c>
      <c r="H4934" t="s">
        <v>1690</v>
      </c>
      <c r="I4934" t="s">
        <v>1667</v>
      </c>
      <c r="J4934" t="s">
        <v>1668</v>
      </c>
      <c r="K4934" t="s">
        <v>1679</v>
      </c>
      <c r="L4934" t="s">
        <v>1670</v>
      </c>
      <c r="M4934" s="86">
        <v>40914</v>
      </c>
    </row>
    <row r="4935" spans="1:13" x14ac:dyDescent="0.2">
      <c r="A4935">
        <v>39686</v>
      </c>
      <c r="B4935" s="86">
        <v>41068</v>
      </c>
      <c r="C4935" t="s">
        <v>1666</v>
      </c>
      <c r="D4935">
        <v>48</v>
      </c>
      <c r="E4935">
        <v>2750.7105000000001</v>
      </c>
      <c r="F4935" t="s">
        <v>1660</v>
      </c>
      <c r="G4935">
        <v>5.26</v>
      </c>
      <c r="H4935" t="s">
        <v>1661</v>
      </c>
      <c r="I4935" t="s">
        <v>1676</v>
      </c>
      <c r="J4935" t="s">
        <v>1663</v>
      </c>
      <c r="K4935" t="s">
        <v>1664</v>
      </c>
      <c r="L4935" t="s">
        <v>1658</v>
      </c>
      <c r="M4935" s="86">
        <v>41069</v>
      </c>
    </row>
    <row r="4936" spans="1:13" x14ac:dyDescent="0.2">
      <c r="A4936">
        <v>33479</v>
      </c>
      <c r="B4936" s="86">
        <v>41170</v>
      </c>
      <c r="C4936" t="s">
        <v>1671</v>
      </c>
      <c r="D4936">
        <v>27</v>
      </c>
      <c r="E4936">
        <v>235.45</v>
      </c>
      <c r="F4936" t="s">
        <v>1660</v>
      </c>
      <c r="G4936">
        <v>5.16</v>
      </c>
      <c r="H4936" t="s">
        <v>1685</v>
      </c>
      <c r="I4936" t="s">
        <v>1676</v>
      </c>
      <c r="J4936" t="s">
        <v>1668</v>
      </c>
      <c r="K4936" t="s">
        <v>1679</v>
      </c>
      <c r="L4936" t="s">
        <v>1670</v>
      </c>
      <c r="M4936" s="86">
        <v>41172</v>
      </c>
    </row>
    <row r="4937" spans="1:13" x14ac:dyDescent="0.2">
      <c r="A4937">
        <v>24933</v>
      </c>
      <c r="B4937" s="86">
        <v>40020</v>
      </c>
      <c r="C4937" t="s">
        <v>1652</v>
      </c>
      <c r="D4937">
        <v>14</v>
      </c>
      <c r="E4937">
        <v>142.81</v>
      </c>
      <c r="F4937" t="s">
        <v>1660</v>
      </c>
      <c r="G4937">
        <v>2.27</v>
      </c>
      <c r="H4937" t="s">
        <v>1654</v>
      </c>
      <c r="I4937" t="s">
        <v>1655</v>
      </c>
      <c r="J4937" t="s">
        <v>1668</v>
      </c>
      <c r="K4937" t="s">
        <v>1679</v>
      </c>
      <c r="L4937" t="s">
        <v>1670</v>
      </c>
      <c r="M4937" s="86">
        <v>40022</v>
      </c>
    </row>
    <row r="4938" spans="1:13" x14ac:dyDescent="0.2">
      <c r="A4938">
        <v>32996</v>
      </c>
      <c r="B4938" s="86">
        <v>40529</v>
      </c>
      <c r="C4938" t="s">
        <v>1671</v>
      </c>
      <c r="D4938">
        <v>15</v>
      </c>
      <c r="E4938">
        <v>262.29000000000002</v>
      </c>
      <c r="F4938" t="s">
        <v>1660</v>
      </c>
      <c r="G4938">
        <v>5.03</v>
      </c>
      <c r="H4938" t="s">
        <v>1688</v>
      </c>
      <c r="I4938" t="s">
        <v>1655</v>
      </c>
      <c r="J4938" t="s">
        <v>1656</v>
      </c>
      <c r="K4938" t="s">
        <v>1657</v>
      </c>
      <c r="L4938" t="s">
        <v>1658</v>
      </c>
      <c r="M4938" s="86">
        <v>40532</v>
      </c>
    </row>
    <row r="4939" spans="1:13" x14ac:dyDescent="0.2">
      <c r="A4939">
        <v>57600</v>
      </c>
      <c r="B4939" s="86">
        <v>41224</v>
      </c>
      <c r="C4939" t="s">
        <v>1671</v>
      </c>
      <c r="D4939">
        <v>44</v>
      </c>
      <c r="E4939">
        <v>186.94</v>
      </c>
      <c r="F4939" t="s">
        <v>1660</v>
      </c>
      <c r="G4939">
        <v>0.5</v>
      </c>
      <c r="H4939" t="s">
        <v>1689</v>
      </c>
      <c r="I4939" t="s">
        <v>1662</v>
      </c>
      <c r="J4939" t="s">
        <v>1668</v>
      </c>
      <c r="K4939" t="s">
        <v>1697</v>
      </c>
      <c r="L4939" t="s">
        <v>1658</v>
      </c>
      <c r="M4939" s="86">
        <v>41226</v>
      </c>
    </row>
    <row r="4940" spans="1:13" x14ac:dyDescent="0.2">
      <c r="A4940">
        <v>29383</v>
      </c>
      <c r="B4940" s="86">
        <v>40865</v>
      </c>
      <c r="C4940" t="s">
        <v>1675</v>
      </c>
      <c r="D4940">
        <v>28</v>
      </c>
      <c r="E4940">
        <v>195.11</v>
      </c>
      <c r="F4940" t="s">
        <v>1660</v>
      </c>
      <c r="G4940">
        <v>8.73</v>
      </c>
      <c r="H4940" t="s">
        <v>1661</v>
      </c>
      <c r="I4940" t="s">
        <v>1667</v>
      </c>
      <c r="J4940" t="s">
        <v>1668</v>
      </c>
      <c r="K4940" t="s">
        <v>1679</v>
      </c>
      <c r="L4940" t="s">
        <v>1658</v>
      </c>
      <c r="M4940" s="86">
        <v>40866</v>
      </c>
    </row>
    <row r="4941" spans="1:13" x14ac:dyDescent="0.2">
      <c r="A4941">
        <v>16230</v>
      </c>
      <c r="B4941" s="86">
        <v>40236</v>
      </c>
      <c r="C4941" t="s">
        <v>1652</v>
      </c>
      <c r="D4941">
        <v>40</v>
      </c>
      <c r="E4941">
        <v>4538.66</v>
      </c>
      <c r="F4941" t="s">
        <v>1660</v>
      </c>
      <c r="G4941">
        <v>8.64</v>
      </c>
      <c r="H4941" t="s">
        <v>1654</v>
      </c>
      <c r="I4941" t="s">
        <v>1667</v>
      </c>
      <c r="J4941" t="s">
        <v>1668</v>
      </c>
      <c r="K4941" t="s">
        <v>1694</v>
      </c>
      <c r="L4941" t="s">
        <v>1658</v>
      </c>
      <c r="M4941" s="86">
        <v>40241</v>
      </c>
    </row>
    <row r="4942" spans="1:13" x14ac:dyDescent="0.2">
      <c r="A4942">
        <v>29536</v>
      </c>
      <c r="B4942" s="86">
        <v>41159</v>
      </c>
      <c r="C4942" t="s">
        <v>1675</v>
      </c>
      <c r="D4942">
        <v>11</v>
      </c>
      <c r="E4942">
        <v>2483.5300000000002</v>
      </c>
      <c r="F4942" t="s">
        <v>1672</v>
      </c>
      <c r="G4942">
        <v>64.66</v>
      </c>
      <c r="H4942" t="s">
        <v>1685</v>
      </c>
      <c r="I4942" t="s">
        <v>1655</v>
      </c>
      <c r="J4942" t="s">
        <v>1656</v>
      </c>
      <c r="K4942" t="s">
        <v>1701</v>
      </c>
      <c r="L4942" t="s">
        <v>1698</v>
      </c>
      <c r="M4942" s="86">
        <v>41161</v>
      </c>
    </row>
    <row r="4943" spans="1:13" x14ac:dyDescent="0.2">
      <c r="A4943">
        <v>640</v>
      </c>
      <c r="B4943" s="86">
        <v>40200</v>
      </c>
      <c r="C4943" t="s">
        <v>1659</v>
      </c>
      <c r="D4943">
        <v>39</v>
      </c>
      <c r="E4943">
        <v>4913.6899999999996</v>
      </c>
      <c r="F4943" t="s">
        <v>1672</v>
      </c>
      <c r="G4943">
        <v>58.64</v>
      </c>
      <c r="H4943" t="s">
        <v>1661</v>
      </c>
      <c r="I4943" t="s">
        <v>1655</v>
      </c>
      <c r="J4943" t="s">
        <v>1656</v>
      </c>
      <c r="K4943" t="s">
        <v>1701</v>
      </c>
      <c r="L4943" t="s">
        <v>1698</v>
      </c>
      <c r="M4943" s="86">
        <v>40201</v>
      </c>
    </row>
    <row r="4944" spans="1:13" x14ac:dyDescent="0.2">
      <c r="A4944">
        <v>43745</v>
      </c>
      <c r="B4944" s="86">
        <v>40483</v>
      </c>
      <c r="C4944" t="s">
        <v>1652</v>
      </c>
      <c r="D4944">
        <v>26</v>
      </c>
      <c r="E4944">
        <v>1368.03</v>
      </c>
      <c r="F4944" t="s">
        <v>1660</v>
      </c>
      <c r="G4944">
        <v>6.5</v>
      </c>
      <c r="H4944" t="s">
        <v>1683</v>
      </c>
      <c r="I4944" t="s">
        <v>1667</v>
      </c>
      <c r="J4944" t="s">
        <v>1663</v>
      </c>
      <c r="K4944" t="s">
        <v>1677</v>
      </c>
      <c r="L4944" t="s">
        <v>1658</v>
      </c>
      <c r="M4944" s="86">
        <v>40485</v>
      </c>
    </row>
    <row r="4945" spans="1:13" x14ac:dyDescent="0.2">
      <c r="A4945">
        <v>2339</v>
      </c>
      <c r="B4945" s="86">
        <v>40526</v>
      </c>
      <c r="C4945" t="s">
        <v>1652</v>
      </c>
      <c r="D4945">
        <v>12</v>
      </c>
      <c r="E4945">
        <v>1634.98</v>
      </c>
      <c r="F4945" t="s">
        <v>1660</v>
      </c>
      <c r="G4945">
        <v>19.989999999999998</v>
      </c>
      <c r="H4945" t="s">
        <v>1689</v>
      </c>
      <c r="I4945" t="s">
        <v>1662</v>
      </c>
      <c r="J4945" t="s">
        <v>1668</v>
      </c>
      <c r="K4945" t="s">
        <v>1694</v>
      </c>
      <c r="L4945" t="s">
        <v>1658</v>
      </c>
      <c r="M4945" s="86">
        <v>40528</v>
      </c>
    </row>
    <row r="4946" spans="1:13" x14ac:dyDescent="0.2">
      <c r="A4946">
        <v>19654</v>
      </c>
      <c r="B4946" s="86">
        <v>40552</v>
      </c>
      <c r="C4946" t="s">
        <v>1659</v>
      </c>
      <c r="D4946">
        <v>8</v>
      </c>
      <c r="E4946">
        <v>381.69</v>
      </c>
      <c r="F4946" t="s">
        <v>1660</v>
      </c>
      <c r="G4946">
        <v>6.77</v>
      </c>
      <c r="H4946" t="s">
        <v>1688</v>
      </c>
      <c r="I4946" t="s">
        <v>1676</v>
      </c>
      <c r="J4946" t="s">
        <v>1656</v>
      </c>
      <c r="K4946" t="s">
        <v>1657</v>
      </c>
      <c r="L4946" t="s">
        <v>1658</v>
      </c>
      <c r="M4946" s="86">
        <v>40552</v>
      </c>
    </row>
    <row r="4947" spans="1:13" x14ac:dyDescent="0.2">
      <c r="A4947">
        <v>25095</v>
      </c>
      <c r="B4947" s="86">
        <v>40568</v>
      </c>
      <c r="C4947" t="s">
        <v>1652</v>
      </c>
      <c r="D4947">
        <v>18</v>
      </c>
      <c r="E4947">
        <v>693.06</v>
      </c>
      <c r="F4947" t="s">
        <v>1660</v>
      </c>
      <c r="G4947">
        <v>9.83</v>
      </c>
      <c r="H4947" t="s">
        <v>1661</v>
      </c>
      <c r="I4947" t="s">
        <v>1655</v>
      </c>
      <c r="J4947" t="s">
        <v>1668</v>
      </c>
      <c r="K4947" t="s">
        <v>1696</v>
      </c>
      <c r="L4947" t="s">
        <v>1658</v>
      </c>
      <c r="M4947" s="86">
        <v>40573</v>
      </c>
    </row>
    <row r="4948" spans="1:13" x14ac:dyDescent="0.2">
      <c r="A4948">
        <v>28519</v>
      </c>
      <c r="B4948" s="86">
        <v>40351</v>
      </c>
      <c r="C4948" t="s">
        <v>1659</v>
      </c>
      <c r="D4948">
        <v>4</v>
      </c>
      <c r="E4948">
        <v>268.71050000000002</v>
      </c>
      <c r="F4948" t="s">
        <v>1660</v>
      </c>
      <c r="G4948">
        <v>0.99</v>
      </c>
      <c r="H4948" t="s">
        <v>1685</v>
      </c>
      <c r="I4948" t="s">
        <v>1655</v>
      </c>
      <c r="J4948" t="s">
        <v>1663</v>
      </c>
      <c r="K4948" t="s">
        <v>1664</v>
      </c>
      <c r="L4948" t="s">
        <v>1670</v>
      </c>
      <c r="M4948" s="86">
        <v>40353</v>
      </c>
    </row>
    <row r="4949" spans="1:13" x14ac:dyDescent="0.2">
      <c r="A4949">
        <v>40289</v>
      </c>
      <c r="B4949" s="86">
        <v>41239</v>
      </c>
      <c r="C4949" t="s">
        <v>1666</v>
      </c>
      <c r="D4949">
        <v>4</v>
      </c>
      <c r="E4949">
        <v>42.77</v>
      </c>
      <c r="F4949" t="s">
        <v>1660</v>
      </c>
      <c r="G4949">
        <v>2.27</v>
      </c>
      <c r="H4949" t="s">
        <v>1693</v>
      </c>
      <c r="I4949" t="s">
        <v>1655</v>
      </c>
      <c r="J4949" t="s">
        <v>1668</v>
      </c>
      <c r="K4949" t="s">
        <v>1679</v>
      </c>
      <c r="L4949" t="s">
        <v>1670</v>
      </c>
      <c r="M4949" s="86">
        <v>41240</v>
      </c>
    </row>
    <row r="4950" spans="1:13" x14ac:dyDescent="0.2">
      <c r="A4950">
        <v>22182</v>
      </c>
      <c r="B4950" s="86">
        <v>41157</v>
      </c>
      <c r="C4950" t="s">
        <v>1675</v>
      </c>
      <c r="D4950">
        <v>9</v>
      </c>
      <c r="E4950">
        <v>174.72</v>
      </c>
      <c r="F4950" t="s">
        <v>1660</v>
      </c>
      <c r="G4950">
        <v>4</v>
      </c>
      <c r="H4950" t="s">
        <v>1688</v>
      </c>
      <c r="I4950" t="s">
        <v>1662</v>
      </c>
      <c r="J4950" t="s">
        <v>1663</v>
      </c>
      <c r="K4950" t="s">
        <v>1677</v>
      </c>
      <c r="L4950" t="s">
        <v>1658</v>
      </c>
      <c r="M4950" s="86">
        <v>41160</v>
      </c>
    </row>
    <row r="4951" spans="1:13" x14ac:dyDescent="0.2">
      <c r="A4951">
        <v>6535</v>
      </c>
      <c r="B4951" s="86">
        <v>41072</v>
      </c>
      <c r="C4951" t="s">
        <v>1671</v>
      </c>
      <c r="D4951">
        <v>11</v>
      </c>
      <c r="E4951">
        <v>312.36</v>
      </c>
      <c r="F4951" t="s">
        <v>1653</v>
      </c>
      <c r="G4951">
        <v>8.99</v>
      </c>
      <c r="H4951" t="s">
        <v>1699</v>
      </c>
      <c r="I4951" t="s">
        <v>1667</v>
      </c>
      <c r="J4951" t="s">
        <v>1668</v>
      </c>
      <c r="K4951" t="s">
        <v>1669</v>
      </c>
      <c r="L4951" t="s">
        <v>1680</v>
      </c>
      <c r="M4951" s="86">
        <v>41075</v>
      </c>
    </row>
    <row r="4952" spans="1:13" x14ac:dyDescent="0.2">
      <c r="A4952">
        <v>19424</v>
      </c>
      <c r="B4952" s="86">
        <v>40642</v>
      </c>
      <c r="C4952" t="s">
        <v>1666</v>
      </c>
      <c r="D4952">
        <v>29</v>
      </c>
      <c r="E4952">
        <v>60.68</v>
      </c>
      <c r="F4952" t="s">
        <v>1660</v>
      </c>
      <c r="G4952">
        <v>4.7699999999999996</v>
      </c>
      <c r="H4952" t="s">
        <v>1685</v>
      </c>
      <c r="I4952" t="s">
        <v>1662</v>
      </c>
      <c r="J4952" t="s">
        <v>1668</v>
      </c>
      <c r="K4952" t="s">
        <v>1682</v>
      </c>
      <c r="L4952" t="s">
        <v>1658</v>
      </c>
      <c r="M4952" s="86">
        <v>40642</v>
      </c>
    </row>
    <row r="4953" spans="1:13" x14ac:dyDescent="0.2">
      <c r="A4953">
        <v>41184</v>
      </c>
      <c r="B4953" s="86">
        <v>40808</v>
      </c>
      <c r="C4953" t="s">
        <v>1659</v>
      </c>
      <c r="D4953">
        <v>7</v>
      </c>
      <c r="E4953">
        <v>120.03</v>
      </c>
      <c r="F4953" t="s">
        <v>1660</v>
      </c>
      <c r="G4953">
        <v>11.25</v>
      </c>
      <c r="H4953" t="s">
        <v>1678</v>
      </c>
      <c r="I4953" t="s">
        <v>1676</v>
      </c>
      <c r="J4953" t="s">
        <v>1668</v>
      </c>
      <c r="K4953" t="s">
        <v>1694</v>
      </c>
      <c r="L4953" t="s">
        <v>1658</v>
      </c>
      <c r="M4953" s="86">
        <v>40810</v>
      </c>
    </row>
    <row r="4954" spans="1:13" x14ac:dyDescent="0.2">
      <c r="A4954">
        <v>30565</v>
      </c>
      <c r="B4954" s="86">
        <v>40750</v>
      </c>
      <c r="C4954" t="s">
        <v>1675</v>
      </c>
      <c r="D4954">
        <v>32</v>
      </c>
      <c r="E4954">
        <v>1785.02</v>
      </c>
      <c r="F4954" t="s">
        <v>1653</v>
      </c>
      <c r="G4954">
        <v>4</v>
      </c>
      <c r="H4954" t="s">
        <v>1688</v>
      </c>
      <c r="I4954" t="s">
        <v>1667</v>
      </c>
      <c r="J4954" t="s">
        <v>1663</v>
      </c>
      <c r="K4954" t="s">
        <v>1677</v>
      </c>
      <c r="L4954" t="s">
        <v>1658</v>
      </c>
      <c r="M4954" s="86">
        <v>40752</v>
      </c>
    </row>
    <row r="4955" spans="1:13" x14ac:dyDescent="0.2">
      <c r="A4955">
        <v>33478</v>
      </c>
      <c r="B4955" s="86">
        <v>40343</v>
      </c>
      <c r="C4955" t="s">
        <v>1659</v>
      </c>
      <c r="D4955">
        <v>21</v>
      </c>
      <c r="E4955">
        <v>125.9</v>
      </c>
      <c r="F4955" t="s">
        <v>1653</v>
      </c>
      <c r="G4955">
        <v>3.04</v>
      </c>
      <c r="H4955" t="s">
        <v>1683</v>
      </c>
      <c r="I4955" t="s">
        <v>1655</v>
      </c>
      <c r="J4955" t="s">
        <v>1668</v>
      </c>
      <c r="K4955" t="s">
        <v>1679</v>
      </c>
      <c r="L4955" t="s">
        <v>1670</v>
      </c>
      <c r="M4955" s="86">
        <v>40345</v>
      </c>
    </row>
    <row r="4956" spans="1:13" x14ac:dyDescent="0.2">
      <c r="A4956">
        <v>24007</v>
      </c>
      <c r="B4956" s="86">
        <v>40416</v>
      </c>
      <c r="C4956" t="s">
        <v>1652</v>
      </c>
      <c r="D4956">
        <v>28</v>
      </c>
      <c r="E4956">
        <v>317.85000000000002</v>
      </c>
      <c r="F4956" t="s">
        <v>1660</v>
      </c>
      <c r="G4956">
        <v>6.97</v>
      </c>
      <c r="H4956" t="s">
        <v>1678</v>
      </c>
      <c r="I4956" t="s">
        <v>1676</v>
      </c>
      <c r="J4956" t="s">
        <v>1668</v>
      </c>
      <c r="K4956" t="s">
        <v>1696</v>
      </c>
      <c r="L4956" t="s">
        <v>1658</v>
      </c>
      <c r="M4956" s="86">
        <v>40423</v>
      </c>
    </row>
    <row r="4957" spans="1:13" x14ac:dyDescent="0.2">
      <c r="A4957">
        <v>18464</v>
      </c>
      <c r="B4957" s="86">
        <v>40996</v>
      </c>
      <c r="C4957" t="s">
        <v>1659</v>
      </c>
      <c r="D4957">
        <v>31</v>
      </c>
      <c r="E4957">
        <v>206.49</v>
      </c>
      <c r="F4957" t="s">
        <v>1660</v>
      </c>
      <c r="G4957">
        <v>1.34</v>
      </c>
      <c r="H4957" t="s">
        <v>1692</v>
      </c>
      <c r="I4957" t="s">
        <v>1662</v>
      </c>
      <c r="J4957" t="s">
        <v>1668</v>
      </c>
      <c r="K4957" t="s">
        <v>1679</v>
      </c>
      <c r="L4957" t="s">
        <v>1670</v>
      </c>
      <c r="M4957" s="86">
        <v>40998</v>
      </c>
    </row>
    <row r="4958" spans="1:13" x14ac:dyDescent="0.2">
      <c r="A4958">
        <v>11874</v>
      </c>
      <c r="B4958" s="86">
        <v>41161</v>
      </c>
      <c r="C4958" t="s">
        <v>1675</v>
      </c>
      <c r="D4958">
        <v>1</v>
      </c>
      <c r="E4958">
        <v>40.29</v>
      </c>
      <c r="F4958" t="s">
        <v>1660</v>
      </c>
      <c r="G4958">
        <v>8.65</v>
      </c>
      <c r="H4958" t="s">
        <v>1661</v>
      </c>
      <c r="I4958" t="s">
        <v>1667</v>
      </c>
      <c r="J4958" t="s">
        <v>1663</v>
      </c>
      <c r="K4958" t="s">
        <v>1677</v>
      </c>
      <c r="L4958" t="s">
        <v>1658</v>
      </c>
      <c r="M4958" s="86">
        <v>41163</v>
      </c>
    </row>
    <row r="4959" spans="1:13" x14ac:dyDescent="0.2">
      <c r="A4959">
        <v>55777</v>
      </c>
      <c r="B4959" s="86">
        <v>41223</v>
      </c>
      <c r="C4959" t="s">
        <v>1666</v>
      </c>
      <c r="D4959">
        <v>1</v>
      </c>
      <c r="E4959">
        <v>65.747500000000002</v>
      </c>
      <c r="F4959" t="s">
        <v>1653</v>
      </c>
      <c r="G4959">
        <v>3.99</v>
      </c>
      <c r="H4959" t="s">
        <v>1654</v>
      </c>
      <c r="I4959" t="s">
        <v>1667</v>
      </c>
      <c r="J4959" t="s">
        <v>1663</v>
      </c>
      <c r="K4959" t="s">
        <v>1664</v>
      </c>
      <c r="L4959" t="s">
        <v>1658</v>
      </c>
      <c r="M4959" s="86">
        <v>41225</v>
      </c>
    </row>
    <row r="4960" spans="1:13" x14ac:dyDescent="0.2">
      <c r="A4960">
        <v>32295</v>
      </c>
      <c r="B4960" s="86">
        <v>39820</v>
      </c>
      <c r="C4960" t="s">
        <v>1659</v>
      </c>
      <c r="D4960">
        <v>11</v>
      </c>
      <c r="E4960">
        <v>607.59699999999998</v>
      </c>
      <c r="F4960" t="s">
        <v>1660</v>
      </c>
      <c r="G4960">
        <v>5.99</v>
      </c>
      <c r="H4960" t="s">
        <v>1661</v>
      </c>
      <c r="I4960" t="s">
        <v>1662</v>
      </c>
      <c r="J4960" t="s">
        <v>1663</v>
      </c>
      <c r="K4960" t="s">
        <v>1664</v>
      </c>
      <c r="L4960" t="s">
        <v>1658</v>
      </c>
      <c r="M4960" s="86">
        <v>39821</v>
      </c>
    </row>
    <row r="4961" spans="1:13" x14ac:dyDescent="0.2">
      <c r="A4961">
        <v>6947</v>
      </c>
      <c r="B4961" s="86">
        <v>40743</v>
      </c>
      <c r="C4961" t="s">
        <v>1671</v>
      </c>
      <c r="D4961">
        <v>9</v>
      </c>
      <c r="E4961">
        <v>520.49</v>
      </c>
      <c r="F4961" t="s">
        <v>1660</v>
      </c>
      <c r="G4961">
        <v>18.45</v>
      </c>
      <c r="H4961" t="s">
        <v>1690</v>
      </c>
      <c r="I4961" t="s">
        <v>1662</v>
      </c>
      <c r="J4961" t="s">
        <v>1656</v>
      </c>
      <c r="K4961" t="s">
        <v>1657</v>
      </c>
      <c r="L4961" t="s">
        <v>1665</v>
      </c>
      <c r="M4961" s="86">
        <v>40745</v>
      </c>
    </row>
    <row r="4962" spans="1:13" x14ac:dyDescent="0.2">
      <c r="A4962">
        <v>55655</v>
      </c>
      <c r="B4962" s="86">
        <v>41176</v>
      </c>
      <c r="C4962" t="s">
        <v>1652</v>
      </c>
      <c r="D4962">
        <v>33</v>
      </c>
      <c r="E4962">
        <v>3671.1415000000002</v>
      </c>
      <c r="F4962" t="s">
        <v>1660</v>
      </c>
      <c r="G4962">
        <v>8.99</v>
      </c>
      <c r="H4962" t="s">
        <v>1688</v>
      </c>
      <c r="I4962" t="s">
        <v>1676</v>
      </c>
      <c r="J4962" t="s">
        <v>1663</v>
      </c>
      <c r="K4962" t="s">
        <v>1664</v>
      </c>
      <c r="L4962" t="s">
        <v>1658</v>
      </c>
      <c r="M4962" s="86">
        <v>41178</v>
      </c>
    </row>
    <row r="4963" spans="1:13" x14ac:dyDescent="0.2">
      <c r="A4963">
        <v>24132</v>
      </c>
      <c r="B4963" s="86">
        <v>40000</v>
      </c>
      <c r="C4963" t="s">
        <v>1652</v>
      </c>
      <c r="D4963">
        <v>4</v>
      </c>
      <c r="E4963">
        <v>31.01</v>
      </c>
      <c r="F4963" t="s">
        <v>1660</v>
      </c>
      <c r="G4963">
        <v>2.99</v>
      </c>
      <c r="H4963" t="s">
        <v>1654</v>
      </c>
      <c r="I4963" t="s">
        <v>1667</v>
      </c>
      <c r="J4963" t="s">
        <v>1668</v>
      </c>
      <c r="K4963" t="s">
        <v>1682</v>
      </c>
      <c r="L4963" t="s">
        <v>1658</v>
      </c>
      <c r="M4963" s="86">
        <v>40005</v>
      </c>
    </row>
    <row r="4964" spans="1:13" x14ac:dyDescent="0.2">
      <c r="A4964">
        <v>13284</v>
      </c>
      <c r="B4964" s="86">
        <v>41133</v>
      </c>
      <c r="C4964" t="s">
        <v>1659</v>
      </c>
      <c r="D4964">
        <v>49</v>
      </c>
      <c r="E4964">
        <v>1662.57</v>
      </c>
      <c r="F4964" t="s">
        <v>1660</v>
      </c>
      <c r="G4964">
        <v>2.99</v>
      </c>
      <c r="H4964" t="s">
        <v>1692</v>
      </c>
      <c r="I4964" t="s">
        <v>1655</v>
      </c>
      <c r="J4964" t="s">
        <v>1668</v>
      </c>
      <c r="K4964" t="s">
        <v>1682</v>
      </c>
      <c r="L4964" t="s">
        <v>1658</v>
      </c>
      <c r="M4964" s="86">
        <v>41134</v>
      </c>
    </row>
    <row r="4965" spans="1:13" x14ac:dyDescent="0.2">
      <c r="A4965">
        <v>48032</v>
      </c>
      <c r="B4965" s="86">
        <v>40416</v>
      </c>
      <c r="C4965" t="s">
        <v>1659</v>
      </c>
      <c r="D4965">
        <v>29</v>
      </c>
      <c r="E4965">
        <v>412.86</v>
      </c>
      <c r="F4965" t="s">
        <v>1660</v>
      </c>
      <c r="G4965">
        <v>4.53</v>
      </c>
      <c r="H4965" t="s">
        <v>1690</v>
      </c>
      <c r="I4965" t="s">
        <v>1667</v>
      </c>
      <c r="J4965" t="s">
        <v>1668</v>
      </c>
      <c r="K4965" t="s">
        <v>1694</v>
      </c>
      <c r="L4965" t="s">
        <v>1658</v>
      </c>
      <c r="M4965" s="86">
        <v>40417</v>
      </c>
    </row>
    <row r="4966" spans="1:13" x14ac:dyDescent="0.2">
      <c r="A4966">
        <v>43523</v>
      </c>
      <c r="B4966" s="86">
        <v>41052</v>
      </c>
      <c r="C4966" t="s">
        <v>1675</v>
      </c>
      <c r="D4966">
        <v>50</v>
      </c>
      <c r="E4966">
        <v>295.37</v>
      </c>
      <c r="F4966" t="s">
        <v>1660</v>
      </c>
      <c r="G4966">
        <v>5.46</v>
      </c>
      <c r="H4966" t="s">
        <v>1654</v>
      </c>
      <c r="I4966" t="s">
        <v>1662</v>
      </c>
      <c r="J4966" t="s">
        <v>1668</v>
      </c>
      <c r="K4966" t="s">
        <v>1679</v>
      </c>
      <c r="L4966" t="s">
        <v>1658</v>
      </c>
      <c r="M4966" s="86">
        <v>41054</v>
      </c>
    </row>
    <row r="4967" spans="1:13" x14ac:dyDescent="0.2">
      <c r="A4967">
        <v>34597</v>
      </c>
      <c r="B4967" s="86">
        <v>40528</v>
      </c>
      <c r="C4967" t="s">
        <v>1675</v>
      </c>
      <c r="D4967">
        <v>8</v>
      </c>
      <c r="E4967">
        <v>849.33699999999999</v>
      </c>
      <c r="F4967" t="s">
        <v>1653</v>
      </c>
      <c r="G4967">
        <v>2.5</v>
      </c>
      <c r="H4967" t="s">
        <v>1654</v>
      </c>
      <c r="I4967" t="s">
        <v>1676</v>
      </c>
      <c r="J4967" t="s">
        <v>1663</v>
      </c>
      <c r="K4967" t="s">
        <v>1664</v>
      </c>
      <c r="L4967" t="s">
        <v>1658</v>
      </c>
      <c r="M4967" s="86">
        <v>40530</v>
      </c>
    </row>
    <row r="4968" spans="1:13" x14ac:dyDescent="0.2">
      <c r="A4968">
        <v>41026</v>
      </c>
      <c r="B4968" s="86">
        <v>40652</v>
      </c>
      <c r="C4968" t="s">
        <v>1675</v>
      </c>
      <c r="D4968">
        <v>8</v>
      </c>
      <c r="E4968">
        <v>709.37</v>
      </c>
      <c r="F4968" t="s">
        <v>1672</v>
      </c>
      <c r="G4968">
        <v>42</v>
      </c>
      <c r="H4968" t="s">
        <v>1661</v>
      </c>
      <c r="I4968" t="s">
        <v>1676</v>
      </c>
      <c r="J4968" t="s">
        <v>1656</v>
      </c>
      <c r="K4968" t="s">
        <v>1673</v>
      </c>
      <c r="L4968" t="s">
        <v>1674</v>
      </c>
      <c r="M4968" s="86">
        <v>40653</v>
      </c>
    </row>
    <row r="4969" spans="1:13" x14ac:dyDescent="0.2">
      <c r="A4969">
        <v>55462</v>
      </c>
      <c r="B4969" s="86">
        <v>40995</v>
      </c>
      <c r="C4969" t="s">
        <v>1675</v>
      </c>
      <c r="D4969">
        <v>13</v>
      </c>
      <c r="E4969">
        <v>75.27</v>
      </c>
      <c r="F4969" t="s">
        <v>1660</v>
      </c>
      <c r="G4969">
        <v>2.99</v>
      </c>
      <c r="H4969" t="s">
        <v>1690</v>
      </c>
      <c r="I4969" t="s">
        <v>1676</v>
      </c>
      <c r="J4969" t="s">
        <v>1668</v>
      </c>
      <c r="K4969" t="s">
        <v>1682</v>
      </c>
      <c r="L4969" t="s">
        <v>1658</v>
      </c>
      <c r="M4969" s="86">
        <v>40997</v>
      </c>
    </row>
    <row r="4970" spans="1:13" x14ac:dyDescent="0.2">
      <c r="A4970">
        <v>41824</v>
      </c>
      <c r="B4970" s="86">
        <v>40363</v>
      </c>
      <c r="C4970" t="s">
        <v>1666</v>
      </c>
      <c r="D4970">
        <v>33</v>
      </c>
      <c r="E4970">
        <v>97.78</v>
      </c>
      <c r="F4970" t="s">
        <v>1660</v>
      </c>
      <c r="G4970">
        <v>2.0299999999999998</v>
      </c>
      <c r="H4970" t="s">
        <v>1654</v>
      </c>
      <c r="I4970" t="s">
        <v>1667</v>
      </c>
      <c r="J4970" t="s">
        <v>1668</v>
      </c>
      <c r="K4970" t="s">
        <v>1669</v>
      </c>
      <c r="L4970" t="s">
        <v>1670</v>
      </c>
      <c r="M4970" s="86">
        <v>40365</v>
      </c>
    </row>
    <row r="4971" spans="1:13" x14ac:dyDescent="0.2">
      <c r="A4971">
        <v>21989</v>
      </c>
      <c r="B4971" s="86">
        <v>40584</v>
      </c>
      <c r="C4971" t="s">
        <v>1652</v>
      </c>
      <c r="D4971">
        <v>9</v>
      </c>
      <c r="E4971">
        <v>118.95</v>
      </c>
      <c r="F4971" t="s">
        <v>1660</v>
      </c>
      <c r="G4971">
        <v>6.2</v>
      </c>
      <c r="H4971" t="s">
        <v>1661</v>
      </c>
      <c r="I4971" t="s">
        <v>1676</v>
      </c>
      <c r="J4971" t="s">
        <v>1656</v>
      </c>
      <c r="K4971" t="s">
        <v>1657</v>
      </c>
      <c r="L4971" t="s">
        <v>1670</v>
      </c>
      <c r="M4971" s="86">
        <v>40584</v>
      </c>
    </row>
    <row r="4972" spans="1:13" x14ac:dyDescent="0.2">
      <c r="A4972">
        <v>51747</v>
      </c>
      <c r="B4972" s="86">
        <v>41095</v>
      </c>
      <c r="C4972" t="s">
        <v>1675</v>
      </c>
      <c r="D4972">
        <v>3</v>
      </c>
      <c r="E4972">
        <v>12.11</v>
      </c>
      <c r="F4972" t="s">
        <v>1660</v>
      </c>
      <c r="G4972">
        <v>0.5</v>
      </c>
      <c r="H4972" t="s">
        <v>1661</v>
      </c>
      <c r="I4972" t="s">
        <v>1662</v>
      </c>
      <c r="J4972" t="s">
        <v>1668</v>
      </c>
      <c r="K4972" t="s">
        <v>1697</v>
      </c>
      <c r="L4972" t="s">
        <v>1658</v>
      </c>
      <c r="M4972" s="86">
        <v>41096</v>
      </c>
    </row>
    <row r="4973" spans="1:13" x14ac:dyDescent="0.2">
      <c r="A4973">
        <v>42563</v>
      </c>
      <c r="B4973" s="86">
        <v>40402</v>
      </c>
      <c r="C4973" t="s">
        <v>1675</v>
      </c>
      <c r="D4973">
        <v>7</v>
      </c>
      <c r="E4973">
        <v>44.25</v>
      </c>
      <c r="F4973" t="s">
        <v>1653</v>
      </c>
      <c r="G4973">
        <v>5.41</v>
      </c>
      <c r="H4973" t="s">
        <v>1654</v>
      </c>
      <c r="I4973" t="s">
        <v>1667</v>
      </c>
      <c r="J4973" t="s">
        <v>1668</v>
      </c>
      <c r="K4973" t="s">
        <v>1682</v>
      </c>
      <c r="L4973" t="s">
        <v>1658</v>
      </c>
      <c r="M4973" s="86">
        <v>40402</v>
      </c>
    </row>
    <row r="4974" spans="1:13" x14ac:dyDescent="0.2">
      <c r="A4974">
        <v>51269</v>
      </c>
      <c r="B4974" s="86">
        <v>40920</v>
      </c>
      <c r="C4974" t="s">
        <v>1659</v>
      </c>
      <c r="D4974">
        <v>2</v>
      </c>
      <c r="E4974">
        <v>21.07</v>
      </c>
      <c r="F4974" t="s">
        <v>1660</v>
      </c>
      <c r="G4974">
        <v>2.99</v>
      </c>
      <c r="H4974" t="s">
        <v>1685</v>
      </c>
      <c r="I4974" t="s">
        <v>1662</v>
      </c>
      <c r="J4974" t="s">
        <v>1668</v>
      </c>
      <c r="K4974" t="s">
        <v>1682</v>
      </c>
      <c r="L4974" t="s">
        <v>1658</v>
      </c>
      <c r="M4974" s="86">
        <v>40921</v>
      </c>
    </row>
    <row r="4975" spans="1:13" x14ac:dyDescent="0.2">
      <c r="A4975">
        <v>55938</v>
      </c>
      <c r="B4975" s="86">
        <v>41092</v>
      </c>
      <c r="C4975" t="s">
        <v>1666</v>
      </c>
      <c r="D4975">
        <v>18</v>
      </c>
      <c r="E4975">
        <v>1769.9</v>
      </c>
      <c r="F4975" t="s">
        <v>1653</v>
      </c>
      <c r="G4975">
        <v>35</v>
      </c>
      <c r="H4975" t="s">
        <v>1692</v>
      </c>
      <c r="I4975" t="s">
        <v>1662</v>
      </c>
      <c r="J4975" t="s">
        <v>1668</v>
      </c>
      <c r="K4975" t="s">
        <v>1694</v>
      </c>
      <c r="L4975" t="s">
        <v>1687</v>
      </c>
      <c r="M4975" s="86">
        <v>41093</v>
      </c>
    </row>
    <row r="4976" spans="1:13" x14ac:dyDescent="0.2">
      <c r="A4976">
        <v>58150</v>
      </c>
      <c r="B4976" s="86">
        <v>40305</v>
      </c>
      <c r="C4976" t="s">
        <v>1671</v>
      </c>
      <c r="D4976">
        <v>24</v>
      </c>
      <c r="E4976">
        <v>60.36</v>
      </c>
      <c r="F4976" t="s">
        <v>1660</v>
      </c>
      <c r="G4976">
        <v>6.05</v>
      </c>
      <c r="H4976" t="s">
        <v>1689</v>
      </c>
      <c r="I4976" t="s">
        <v>1667</v>
      </c>
      <c r="J4976" t="s">
        <v>1668</v>
      </c>
      <c r="K4976" t="s">
        <v>1682</v>
      </c>
      <c r="L4976" t="s">
        <v>1658</v>
      </c>
      <c r="M4976" s="86">
        <v>40305</v>
      </c>
    </row>
    <row r="4977" spans="1:13" x14ac:dyDescent="0.2">
      <c r="A4977">
        <v>1666</v>
      </c>
      <c r="B4977" s="86">
        <v>40833</v>
      </c>
      <c r="C4977" t="s">
        <v>1671</v>
      </c>
      <c r="D4977">
        <v>19</v>
      </c>
      <c r="E4977">
        <v>5642.18</v>
      </c>
      <c r="F4977" t="s">
        <v>1653</v>
      </c>
      <c r="G4977">
        <v>19.989999999999998</v>
      </c>
      <c r="H4977" t="s">
        <v>1688</v>
      </c>
      <c r="I4977" t="s">
        <v>1667</v>
      </c>
      <c r="J4977" t="s">
        <v>1668</v>
      </c>
      <c r="K4977" t="s">
        <v>1682</v>
      </c>
      <c r="L4977" t="s">
        <v>1658</v>
      </c>
      <c r="M4977" s="86">
        <v>40835</v>
      </c>
    </row>
    <row r="4978" spans="1:13" x14ac:dyDescent="0.2">
      <c r="A4978">
        <v>21796</v>
      </c>
      <c r="B4978" s="86">
        <v>41035</v>
      </c>
      <c r="C4978" t="s">
        <v>1652</v>
      </c>
      <c r="D4978">
        <v>46</v>
      </c>
      <c r="E4978">
        <v>4744.6400000000003</v>
      </c>
      <c r="F4978" t="s">
        <v>1660</v>
      </c>
      <c r="G4978">
        <v>19.989999999999998</v>
      </c>
      <c r="H4978" t="s">
        <v>1661</v>
      </c>
      <c r="I4978" t="s">
        <v>1676</v>
      </c>
      <c r="J4978" t="s">
        <v>1663</v>
      </c>
      <c r="K4978" t="s">
        <v>1677</v>
      </c>
      <c r="L4978" t="s">
        <v>1658</v>
      </c>
      <c r="M4978" s="86">
        <v>41039</v>
      </c>
    </row>
    <row r="4979" spans="1:13" x14ac:dyDescent="0.2">
      <c r="A4979">
        <v>25062</v>
      </c>
      <c r="B4979" s="86">
        <v>40481</v>
      </c>
      <c r="C4979" t="s">
        <v>1671</v>
      </c>
      <c r="D4979">
        <v>5</v>
      </c>
      <c r="E4979">
        <v>78.790000000000006</v>
      </c>
      <c r="F4979" t="s">
        <v>1660</v>
      </c>
      <c r="G4979">
        <v>6.75</v>
      </c>
      <c r="H4979" t="s">
        <v>1661</v>
      </c>
      <c r="I4979" t="s">
        <v>1655</v>
      </c>
      <c r="J4979" t="s">
        <v>1668</v>
      </c>
      <c r="K4979" t="s">
        <v>1702</v>
      </c>
      <c r="L4979" t="s">
        <v>1665</v>
      </c>
      <c r="M4979" s="86">
        <v>40483</v>
      </c>
    </row>
    <row r="4980" spans="1:13" x14ac:dyDescent="0.2">
      <c r="A4980">
        <v>31073</v>
      </c>
      <c r="B4980" s="86">
        <v>40384</v>
      </c>
      <c r="C4980" t="s">
        <v>1675</v>
      </c>
      <c r="D4980">
        <v>39</v>
      </c>
      <c r="E4980">
        <v>1818.76</v>
      </c>
      <c r="F4980" t="s">
        <v>1660</v>
      </c>
      <c r="G4980">
        <v>6.77</v>
      </c>
      <c r="H4980" t="s">
        <v>1661</v>
      </c>
      <c r="I4980" t="s">
        <v>1676</v>
      </c>
      <c r="J4980" t="s">
        <v>1656</v>
      </c>
      <c r="K4980" t="s">
        <v>1657</v>
      </c>
      <c r="L4980" t="s">
        <v>1658</v>
      </c>
      <c r="M4980" s="86">
        <v>40387</v>
      </c>
    </row>
    <row r="4981" spans="1:13" x14ac:dyDescent="0.2">
      <c r="A4981">
        <v>50433</v>
      </c>
      <c r="B4981" s="86">
        <v>40927</v>
      </c>
      <c r="C4981" t="s">
        <v>1671</v>
      </c>
      <c r="D4981">
        <v>50</v>
      </c>
      <c r="E4981">
        <v>6628.55</v>
      </c>
      <c r="F4981" t="s">
        <v>1672</v>
      </c>
      <c r="G4981">
        <v>17.850000000000001</v>
      </c>
      <c r="H4981" t="s">
        <v>1661</v>
      </c>
      <c r="I4981" t="s">
        <v>1676</v>
      </c>
      <c r="J4981" t="s">
        <v>1663</v>
      </c>
      <c r="K4981" t="s">
        <v>1695</v>
      </c>
      <c r="L4981" t="s">
        <v>1674</v>
      </c>
      <c r="M4981" s="86">
        <v>40929</v>
      </c>
    </row>
    <row r="4982" spans="1:13" x14ac:dyDescent="0.2">
      <c r="A4982">
        <v>7527</v>
      </c>
      <c r="B4982" s="86">
        <v>40158</v>
      </c>
      <c r="C4982" t="s">
        <v>1675</v>
      </c>
      <c r="D4982">
        <v>42</v>
      </c>
      <c r="E4982">
        <v>7062.616</v>
      </c>
      <c r="F4982" t="s">
        <v>1660</v>
      </c>
      <c r="G4982">
        <v>4.2</v>
      </c>
      <c r="H4982" t="s">
        <v>1693</v>
      </c>
      <c r="I4982" t="s">
        <v>1662</v>
      </c>
      <c r="J4982" t="s">
        <v>1663</v>
      </c>
      <c r="K4982" t="s">
        <v>1664</v>
      </c>
      <c r="L4982" t="s">
        <v>1658</v>
      </c>
      <c r="M4982" s="86">
        <v>40159</v>
      </c>
    </row>
    <row r="4983" spans="1:13" x14ac:dyDescent="0.2">
      <c r="A4983">
        <v>19204</v>
      </c>
      <c r="B4983" s="86">
        <v>40074</v>
      </c>
      <c r="C4983" t="s">
        <v>1675</v>
      </c>
      <c r="D4983">
        <v>27</v>
      </c>
      <c r="E4983">
        <v>233.92</v>
      </c>
      <c r="F4983" t="s">
        <v>1660</v>
      </c>
      <c r="G4983">
        <v>8.5399999999999991</v>
      </c>
      <c r="H4983" t="s">
        <v>1661</v>
      </c>
      <c r="I4983" t="s">
        <v>1667</v>
      </c>
      <c r="J4983" t="s">
        <v>1656</v>
      </c>
      <c r="K4983" t="s">
        <v>1657</v>
      </c>
      <c r="L4983" t="s">
        <v>1680</v>
      </c>
      <c r="M4983" s="86">
        <v>40075</v>
      </c>
    </row>
    <row r="4984" spans="1:13" x14ac:dyDescent="0.2">
      <c r="A4984">
        <v>258</v>
      </c>
      <c r="B4984" s="86">
        <v>40540</v>
      </c>
      <c r="C4984" t="s">
        <v>1671</v>
      </c>
      <c r="D4984">
        <v>7</v>
      </c>
      <c r="E4984">
        <v>201.36</v>
      </c>
      <c r="F4984" t="s">
        <v>1672</v>
      </c>
      <c r="G4984">
        <v>53.03</v>
      </c>
      <c r="H4984" t="s">
        <v>1692</v>
      </c>
      <c r="I4984" t="s">
        <v>1676</v>
      </c>
      <c r="J4984" t="s">
        <v>1668</v>
      </c>
      <c r="K4984" t="s">
        <v>1694</v>
      </c>
      <c r="L4984" t="s">
        <v>1674</v>
      </c>
      <c r="M4984" s="86">
        <v>40541</v>
      </c>
    </row>
    <row r="4985" spans="1:13" x14ac:dyDescent="0.2">
      <c r="A4985">
        <v>29382</v>
      </c>
      <c r="B4985" s="86">
        <v>40499</v>
      </c>
      <c r="C4985" t="s">
        <v>1659</v>
      </c>
      <c r="D4985">
        <v>42</v>
      </c>
      <c r="E4985">
        <v>239.35</v>
      </c>
      <c r="F4985" t="s">
        <v>1660</v>
      </c>
      <c r="G4985">
        <v>1.39</v>
      </c>
      <c r="H4985" t="s">
        <v>1689</v>
      </c>
      <c r="I4985" t="s">
        <v>1662</v>
      </c>
      <c r="J4985" t="s">
        <v>1668</v>
      </c>
      <c r="K4985" t="s">
        <v>1696</v>
      </c>
      <c r="L4985" t="s">
        <v>1658</v>
      </c>
      <c r="M4985" s="86">
        <v>40502</v>
      </c>
    </row>
    <row r="4986" spans="1:13" x14ac:dyDescent="0.2">
      <c r="A4986">
        <v>47236</v>
      </c>
      <c r="B4986" s="86">
        <v>40818</v>
      </c>
      <c r="C4986" t="s">
        <v>1659</v>
      </c>
      <c r="D4986">
        <v>1</v>
      </c>
      <c r="E4986">
        <v>70.91</v>
      </c>
      <c r="F4986" t="s">
        <v>1660</v>
      </c>
      <c r="G4986">
        <v>3.5</v>
      </c>
      <c r="H4986" t="s">
        <v>1661</v>
      </c>
      <c r="I4986" t="s">
        <v>1676</v>
      </c>
      <c r="J4986" t="s">
        <v>1668</v>
      </c>
      <c r="K4986" t="s">
        <v>1702</v>
      </c>
      <c r="L4986" t="s">
        <v>1658</v>
      </c>
      <c r="M4986" s="86">
        <v>40820</v>
      </c>
    </row>
    <row r="4987" spans="1:13" x14ac:dyDescent="0.2">
      <c r="A4987">
        <v>58854</v>
      </c>
      <c r="B4987" s="86">
        <v>40292</v>
      </c>
      <c r="C4987" t="s">
        <v>1671</v>
      </c>
      <c r="D4987">
        <v>35</v>
      </c>
      <c r="E4987">
        <v>6130.9</v>
      </c>
      <c r="F4987" t="s">
        <v>1672</v>
      </c>
      <c r="G4987">
        <v>35.89</v>
      </c>
      <c r="H4987" t="s">
        <v>1683</v>
      </c>
      <c r="I4987" t="s">
        <v>1667</v>
      </c>
      <c r="J4987" t="s">
        <v>1656</v>
      </c>
      <c r="K4987" t="s">
        <v>1701</v>
      </c>
      <c r="L4987" t="s">
        <v>1698</v>
      </c>
      <c r="M4987" s="86">
        <v>40293</v>
      </c>
    </row>
    <row r="4988" spans="1:13" x14ac:dyDescent="0.2">
      <c r="A4988">
        <v>1573</v>
      </c>
      <c r="B4988" s="86">
        <v>41270</v>
      </c>
      <c r="C4988" t="s">
        <v>1659</v>
      </c>
      <c r="D4988">
        <v>13</v>
      </c>
      <c r="E4988">
        <v>759.94</v>
      </c>
      <c r="F4988" t="s">
        <v>1672</v>
      </c>
      <c r="G4988">
        <v>32.409999999999997</v>
      </c>
      <c r="H4988" t="s">
        <v>1661</v>
      </c>
      <c r="I4988" t="s">
        <v>1662</v>
      </c>
      <c r="J4988" t="s">
        <v>1656</v>
      </c>
      <c r="K4988" t="s">
        <v>1673</v>
      </c>
      <c r="L4988" t="s">
        <v>1674</v>
      </c>
      <c r="M4988" s="86">
        <v>41272</v>
      </c>
    </row>
    <row r="4989" spans="1:13" x14ac:dyDescent="0.2">
      <c r="A4989">
        <v>11876</v>
      </c>
      <c r="B4989" s="86">
        <v>40727</v>
      </c>
      <c r="C4989" t="s">
        <v>1659</v>
      </c>
      <c r="D4989">
        <v>47</v>
      </c>
      <c r="E4989">
        <v>5051.8900000000003</v>
      </c>
      <c r="F4989" t="s">
        <v>1660</v>
      </c>
      <c r="G4989">
        <v>5.81</v>
      </c>
      <c r="H4989" t="s">
        <v>1661</v>
      </c>
      <c r="I4989" t="s">
        <v>1676</v>
      </c>
      <c r="J4989" t="s">
        <v>1656</v>
      </c>
      <c r="K4989" t="s">
        <v>1657</v>
      </c>
      <c r="L4989" t="s">
        <v>1665</v>
      </c>
      <c r="M4989" s="86">
        <v>40730</v>
      </c>
    </row>
    <row r="4990" spans="1:13" x14ac:dyDescent="0.2">
      <c r="A4990">
        <v>27300</v>
      </c>
      <c r="B4990" s="86">
        <v>41182</v>
      </c>
      <c r="C4990" t="s">
        <v>1666</v>
      </c>
      <c r="D4990">
        <v>50</v>
      </c>
      <c r="E4990">
        <v>3333.1</v>
      </c>
      <c r="F4990" t="s">
        <v>1660</v>
      </c>
      <c r="G4990">
        <v>4</v>
      </c>
      <c r="H4990" t="s">
        <v>1661</v>
      </c>
      <c r="I4990" t="s">
        <v>1655</v>
      </c>
      <c r="J4990" t="s">
        <v>1663</v>
      </c>
      <c r="K4990" t="s">
        <v>1677</v>
      </c>
      <c r="L4990" t="s">
        <v>1658</v>
      </c>
      <c r="M4990" s="86">
        <v>41183</v>
      </c>
    </row>
    <row r="4991" spans="1:13" x14ac:dyDescent="0.2">
      <c r="A4991">
        <v>49346</v>
      </c>
      <c r="B4991" s="86">
        <v>40668</v>
      </c>
      <c r="C4991" t="s">
        <v>1666</v>
      </c>
      <c r="D4991">
        <v>8</v>
      </c>
      <c r="E4991">
        <v>94.35</v>
      </c>
      <c r="F4991" t="s">
        <v>1660</v>
      </c>
      <c r="G4991">
        <v>2.85</v>
      </c>
      <c r="H4991" t="s">
        <v>1688</v>
      </c>
      <c r="I4991" t="s">
        <v>1667</v>
      </c>
      <c r="J4991" t="s">
        <v>1656</v>
      </c>
      <c r="K4991" t="s">
        <v>1657</v>
      </c>
      <c r="L4991" t="s">
        <v>1680</v>
      </c>
      <c r="M4991" s="86">
        <v>40671</v>
      </c>
    </row>
    <row r="4992" spans="1:13" x14ac:dyDescent="0.2">
      <c r="A4992">
        <v>57121</v>
      </c>
      <c r="B4992" s="86">
        <v>40863</v>
      </c>
      <c r="C4992" t="s">
        <v>1666</v>
      </c>
      <c r="D4992">
        <v>3</v>
      </c>
      <c r="E4992">
        <v>504.6705</v>
      </c>
      <c r="F4992" t="s">
        <v>1660</v>
      </c>
      <c r="G4992">
        <v>4.2</v>
      </c>
      <c r="H4992" t="s">
        <v>1685</v>
      </c>
      <c r="I4992" t="s">
        <v>1655</v>
      </c>
      <c r="J4992" t="s">
        <v>1663</v>
      </c>
      <c r="K4992" t="s">
        <v>1664</v>
      </c>
      <c r="L4992" t="s">
        <v>1658</v>
      </c>
      <c r="M4992" s="86">
        <v>40865</v>
      </c>
    </row>
    <row r="4993" spans="1:13" x14ac:dyDescent="0.2">
      <c r="A4993">
        <v>22980</v>
      </c>
      <c r="B4993" s="86">
        <v>41183</v>
      </c>
      <c r="C4993" t="s">
        <v>1666</v>
      </c>
      <c r="D4993">
        <v>10</v>
      </c>
      <c r="E4993">
        <v>56.05</v>
      </c>
      <c r="F4993" t="s">
        <v>1660</v>
      </c>
      <c r="G4993">
        <v>5.49</v>
      </c>
      <c r="H4993" t="s">
        <v>1661</v>
      </c>
      <c r="I4993" t="s">
        <v>1655</v>
      </c>
      <c r="J4993" t="s">
        <v>1668</v>
      </c>
      <c r="K4993" t="s">
        <v>1679</v>
      </c>
      <c r="L4993" t="s">
        <v>1658</v>
      </c>
      <c r="M4993" s="86">
        <v>41184</v>
      </c>
    </row>
    <row r="4994" spans="1:13" x14ac:dyDescent="0.2">
      <c r="A4994">
        <v>51203</v>
      </c>
      <c r="B4994" s="86">
        <v>40898</v>
      </c>
      <c r="C4994" t="s">
        <v>1659</v>
      </c>
      <c r="D4994">
        <v>49</v>
      </c>
      <c r="E4994">
        <v>26622.55</v>
      </c>
      <c r="F4994" t="s">
        <v>1672</v>
      </c>
      <c r="G4994">
        <v>45.7</v>
      </c>
      <c r="H4994" t="s">
        <v>1692</v>
      </c>
      <c r="I4994" t="s">
        <v>1676</v>
      </c>
      <c r="J4994" t="s">
        <v>1656</v>
      </c>
      <c r="K4994" t="s">
        <v>1691</v>
      </c>
      <c r="L4994" t="s">
        <v>1698</v>
      </c>
      <c r="M4994" s="86">
        <v>40899</v>
      </c>
    </row>
    <row r="4995" spans="1:13" x14ac:dyDescent="0.2">
      <c r="A4995">
        <v>39492</v>
      </c>
      <c r="B4995" s="86">
        <v>40650</v>
      </c>
      <c r="C4995" t="s">
        <v>1666</v>
      </c>
      <c r="D4995">
        <v>38</v>
      </c>
      <c r="E4995">
        <v>1541.92</v>
      </c>
      <c r="F4995" t="s">
        <v>1660</v>
      </c>
      <c r="G4995">
        <v>19.989999999999998</v>
      </c>
      <c r="H4995" t="s">
        <v>1661</v>
      </c>
      <c r="I4995" t="s">
        <v>1667</v>
      </c>
      <c r="J4995" t="s">
        <v>1663</v>
      </c>
      <c r="K4995" t="s">
        <v>1677</v>
      </c>
      <c r="L4995" t="s">
        <v>1658</v>
      </c>
      <c r="M4995" s="86">
        <v>40652</v>
      </c>
    </row>
    <row r="4996" spans="1:13" x14ac:dyDescent="0.2">
      <c r="A4996">
        <v>39844</v>
      </c>
      <c r="B4996" s="86">
        <v>40148</v>
      </c>
      <c r="C4996" t="s">
        <v>1666</v>
      </c>
      <c r="D4996">
        <v>47</v>
      </c>
      <c r="E4996">
        <v>4387.24</v>
      </c>
      <c r="F4996" t="s">
        <v>1660</v>
      </c>
      <c r="G4996">
        <v>19.989999999999998</v>
      </c>
      <c r="H4996" t="s">
        <v>1661</v>
      </c>
      <c r="I4996" t="s">
        <v>1667</v>
      </c>
      <c r="J4996" t="s">
        <v>1668</v>
      </c>
      <c r="K4996" t="s">
        <v>1694</v>
      </c>
      <c r="L4996" t="s">
        <v>1658</v>
      </c>
      <c r="M4996" s="86">
        <v>40149</v>
      </c>
    </row>
    <row r="4997" spans="1:13" x14ac:dyDescent="0.2">
      <c r="A4997">
        <v>19617</v>
      </c>
      <c r="B4997" s="86">
        <v>40928</v>
      </c>
      <c r="C4997" t="s">
        <v>1652</v>
      </c>
      <c r="D4997">
        <v>3</v>
      </c>
      <c r="E4997">
        <v>171.96350000000001</v>
      </c>
      <c r="F4997" t="s">
        <v>1660</v>
      </c>
      <c r="G4997">
        <v>8.99</v>
      </c>
      <c r="H4997" t="s">
        <v>1689</v>
      </c>
      <c r="I4997" t="s">
        <v>1667</v>
      </c>
      <c r="J4997" t="s">
        <v>1663</v>
      </c>
      <c r="K4997" t="s">
        <v>1664</v>
      </c>
      <c r="L4997" t="s">
        <v>1658</v>
      </c>
      <c r="M4997" s="86">
        <v>40928</v>
      </c>
    </row>
    <row r="4998" spans="1:13" x14ac:dyDescent="0.2">
      <c r="A4998">
        <v>32804</v>
      </c>
      <c r="B4998" s="86">
        <v>41161</v>
      </c>
      <c r="C4998" t="s">
        <v>1675</v>
      </c>
      <c r="D4998">
        <v>20</v>
      </c>
      <c r="E4998">
        <v>89.51</v>
      </c>
      <c r="F4998" t="s">
        <v>1660</v>
      </c>
      <c r="G4998">
        <v>5.26</v>
      </c>
      <c r="H4998" t="s">
        <v>1688</v>
      </c>
      <c r="I4998" t="s">
        <v>1667</v>
      </c>
      <c r="J4998" t="s">
        <v>1668</v>
      </c>
      <c r="K4998" t="s">
        <v>1682</v>
      </c>
      <c r="L4998" t="s">
        <v>1658</v>
      </c>
      <c r="M4998" s="86">
        <v>41163</v>
      </c>
    </row>
    <row r="4999" spans="1:13" x14ac:dyDescent="0.2">
      <c r="A4999">
        <v>51559</v>
      </c>
      <c r="B4999" s="86">
        <v>40972</v>
      </c>
      <c r="C4999" t="s">
        <v>1652</v>
      </c>
      <c r="D4999">
        <v>34</v>
      </c>
      <c r="E4999">
        <v>823.98</v>
      </c>
      <c r="F4999" t="s">
        <v>1660</v>
      </c>
      <c r="G4999">
        <v>4.08</v>
      </c>
      <c r="H4999" t="s">
        <v>1661</v>
      </c>
      <c r="I4999" t="s">
        <v>1655</v>
      </c>
      <c r="J4999" t="s">
        <v>1668</v>
      </c>
      <c r="K4999" t="s">
        <v>1669</v>
      </c>
      <c r="L4999" t="s">
        <v>1680</v>
      </c>
      <c r="M4999" s="86">
        <v>40981</v>
      </c>
    </row>
    <row r="5000" spans="1:13" x14ac:dyDescent="0.2">
      <c r="A5000">
        <v>23617</v>
      </c>
      <c r="B5000" s="86">
        <v>40668</v>
      </c>
      <c r="C5000" t="s">
        <v>1666</v>
      </c>
      <c r="D5000">
        <v>6</v>
      </c>
      <c r="E5000">
        <v>247.34</v>
      </c>
      <c r="F5000" t="s">
        <v>1653</v>
      </c>
      <c r="G5000">
        <v>2.99</v>
      </c>
      <c r="H5000" t="s">
        <v>1681</v>
      </c>
      <c r="I5000" t="s">
        <v>1655</v>
      </c>
      <c r="J5000" t="s">
        <v>1668</v>
      </c>
      <c r="K5000" t="s">
        <v>1682</v>
      </c>
      <c r="L5000" t="s">
        <v>1658</v>
      </c>
      <c r="M5000" s="86">
        <v>40670</v>
      </c>
    </row>
    <row r="5001" spans="1:13" x14ac:dyDescent="0.2">
      <c r="A5001">
        <v>38145</v>
      </c>
      <c r="B5001" s="86">
        <v>40068</v>
      </c>
      <c r="C5001" t="s">
        <v>1666</v>
      </c>
      <c r="D5001">
        <v>8</v>
      </c>
      <c r="E5001">
        <v>387.17</v>
      </c>
      <c r="F5001" t="s">
        <v>1660</v>
      </c>
      <c r="G5001">
        <v>4.8</v>
      </c>
      <c r="H5001" t="s">
        <v>1661</v>
      </c>
      <c r="I5001" t="s">
        <v>1662</v>
      </c>
      <c r="J5001" t="s">
        <v>1656</v>
      </c>
      <c r="K5001" t="s">
        <v>1657</v>
      </c>
      <c r="L5001" t="s">
        <v>1670</v>
      </c>
      <c r="M5001" s="86">
        <v>40069</v>
      </c>
    </row>
    <row r="5002" spans="1:13" x14ac:dyDescent="0.2">
      <c r="A5002">
        <v>896</v>
      </c>
      <c r="B5002" s="86">
        <v>40245</v>
      </c>
      <c r="C5002" t="s">
        <v>1671</v>
      </c>
      <c r="D5002">
        <v>50</v>
      </c>
      <c r="E5002">
        <v>1246.52</v>
      </c>
      <c r="F5002" t="s">
        <v>1660</v>
      </c>
      <c r="G5002">
        <v>12.98</v>
      </c>
      <c r="H5002" t="s">
        <v>1661</v>
      </c>
      <c r="I5002" t="s">
        <v>1676</v>
      </c>
      <c r="J5002" t="s">
        <v>1668</v>
      </c>
      <c r="K5002" t="s">
        <v>1682</v>
      </c>
      <c r="L5002" t="s">
        <v>1658</v>
      </c>
      <c r="M5002" s="86">
        <v>40245</v>
      </c>
    </row>
    <row r="5003" spans="1:13" x14ac:dyDescent="0.2">
      <c r="A5003">
        <v>801</v>
      </c>
      <c r="B5003" s="86">
        <v>40956</v>
      </c>
      <c r="C5003" t="s">
        <v>1671</v>
      </c>
      <c r="D5003">
        <v>20</v>
      </c>
      <c r="E5003">
        <v>59.85</v>
      </c>
      <c r="F5003" t="s">
        <v>1660</v>
      </c>
      <c r="G5003">
        <v>3.5</v>
      </c>
      <c r="H5003" t="s">
        <v>1690</v>
      </c>
      <c r="I5003" t="s">
        <v>1667</v>
      </c>
      <c r="J5003" t="s">
        <v>1668</v>
      </c>
      <c r="K5003" t="s">
        <v>1669</v>
      </c>
      <c r="L5003" t="s">
        <v>1680</v>
      </c>
      <c r="M5003" s="86">
        <v>40959</v>
      </c>
    </row>
    <row r="5004" spans="1:13" x14ac:dyDescent="0.2">
      <c r="A5004">
        <v>13410</v>
      </c>
      <c r="B5004" s="86">
        <v>40335</v>
      </c>
      <c r="C5004" t="s">
        <v>1666</v>
      </c>
      <c r="D5004">
        <v>29</v>
      </c>
      <c r="E5004">
        <v>701.94</v>
      </c>
      <c r="F5004" t="s">
        <v>1660</v>
      </c>
      <c r="G5004">
        <v>6.3</v>
      </c>
      <c r="H5004" t="s">
        <v>1661</v>
      </c>
      <c r="I5004" t="s">
        <v>1667</v>
      </c>
      <c r="J5004" t="s">
        <v>1663</v>
      </c>
      <c r="K5004" t="s">
        <v>1695</v>
      </c>
      <c r="L5004" t="s">
        <v>1665</v>
      </c>
      <c r="M5004" s="86">
        <v>40336</v>
      </c>
    </row>
    <row r="5005" spans="1:13" x14ac:dyDescent="0.2">
      <c r="A5005">
        <v>8773</v>
      </c>
      <c r="B5005" s="86">
        <v>40838</v>
      </c>
      <c r="C5005" t="s">
        <v>1671</v>
      </c>
      <c r="D5005">
        <v>5</v>
      </c>
      <c r="E5005">
        <v>220.78749999999999</v>
      </c>
      <c r="F5005" t="s">
        <v>1660</v>
      </c>
      <c r="G5005">
        <v>5</v>
      </c>
      <c r="H5005" t="s">
        <v>1692</v>
      </c>
      <c r="I5005" t="s">
        <v>1676</v>
      </c>
      <c r="J5005" t="s">
        <v>1663</v>
      </c>
      <c r="K5005" t="s">
        <v>1664</v>
      </c>
      <c r="L5005" t="s">
        <v>1680</v>
      </c>
      <c r="M5005" s="86">
        <v>40838</v>
      </c>
    </row>
    <row r="5006" spans="1:13" x14ac:dyDescent="0.2">
      <c r="A5006">
        <v>41825</v>
      </c>
      <c r="B5006" s="86">
        <v>40047</v>
      </c>
      <c r="C5006" t="s">
        <v>1671</v>
      </c>
      <c r="D5006">
        <v>43</v>
      </c>
      <c r="E5006">
        <v>3277.39</v>
      </c>
      <c r="F5006" t="s">
        <v>1660</v>
      </c>
      <c r="G5006">
        <v>4</v>
      </c>
      <c r="H5006" t="s">
        <v>1693</v>
      </c>
      <c r="I5006" t="s">
        <v>1655</v>
      </c>
      <c r="J5006" t="s">
        <v>1663</v>
      </c>
      <c r="K5006" t="s">
        <v>1677</v>
      </c>
      <c r="L5006" t="s">
        <v>1658</v>
      </c>
      <c r="M5006" s="86">
        <v>40048</v>
      </c>
    </row>
    <row r="5007" spans="1:13" x14ac:dyDescent="0.2">
      <c r="A5007">
        <v>36934</v>
      </c>
      <c r="B5007" s="86">
        <v>40169</v>
      </c>
      <c r="C5007" t="s">
        <v>1675</v>
      </c>
      <c r="D5007">
        <v>2</v>
      </c>
      <c r="E5007">
        <v>11.51</v>
      </c>
      <c r="F5007" t="s">
        <v>1660</v>
      </c>
      <c r="G5007">
        <v>0.95</v>
      </c>
      <c r="H5007" t="s">
        <v>1685</v>
      </c>
      <c r="I5007" t="s">
        <v>1662</v>
      </c>
      <c r="J5007" t="s">
        <v>1668</v>
      </c>
      <c r="K5007" t="s">
        <v>1679</v>
      </c>
      <c r="L5007" t="s">
        <v>1670</v>
      </c>
      <c r="M5007" s="86">
        <v>40171</v>
      </c>
    </row>
    <row r="5008" spans="1:13" x14ac:dyDescent="0.2">
      <c r="A5008">
        <v>35</v>
      </c>
      <c r="B5008" s="86">
        <v>40838</v>
      </c>
      <c r="C5008" t="s">
        <v>1666</v>
      </c>
      <c r="D5008">
        <v>30</v>
      </c>
      <c r="E5008">
        <v>288.56</v>
      </c>
      <c r="F5008" t="s">
        <v>1660</v>
      </c>
      <c r="G5008">
        <v>2.25</v>
      </c>
      <c r="H5008" t="s">
        <v>1654</v>
      </c>
      <c r="I5008" t="s">
        <v>1667</v>
      </c>
      <c r="J5008" t="s">
        <v>1668</v>
      </c>
      <c r="K5008" t="s">
        <v>1669</v>
      </c>
      <c r="L5008" t="s">
        <v>1670</v>
      </c>
      <c r="M5008" s="86">
        <v>40839</v>
      </c>
    </row>
    <row r="5009" spans="1:13" x14ac:dyDescent="0.2">
      <c r="A5009">
        <v>26691</v>
      </c>
      <c r="B5009" s="86">
        <v>41124</v>
      </c>
      <c r="C5009" t="s">
        <v>1666</v>
      </c>
      <c r="D5009">
        <v>37</v>
      </c>
      <c r="E5009">
        <v>270.43</v>
      </c>
      <c r="F5009" t="s">
        <v>1660</v>
      </c>
      <c r="G5009">
        <v>6.16</v>
      </c>
      <c r="H5009" t="s">
        <v>1661</v>
      </c>
      <c r="I5009" t="s">
        <v>1667</v>
      </c>
      <c r="J5009" t="s">
        <v>1668</v>
      </c>
      <c r="K5009" t="s">
        <v>1682</v>
      </c>
      <c r="L5009" t="s">
        <v>1658</v>
      </c>
      <c r="M5009" s="86">
        <v>41125</v>
      </c>
    </row>
    <row r="5010" spans="1:13" x14ac:dyDescent="0.2">
      <c r="A5010">
        <v>8710</v>
      </c>
      <c r="B5010" s="86">
        <v>39817</v>
      </c>
      <c r="C5010" t="s">
        <v>1671</v>
      </c>
      <c r="D5010">
        <v>17</v>
      </c>
      <c r="E5010">
        <v>63.34</v>
      </c>
      <c r="F5010" t="s">
        <v>1660</v>
      </c>
      <c r="G5010">
        <v>6.27</v>
      </c>
      <c r="H5010" t="s">
        <v>1661</v>
      </c>
      <c r="I5010" t="s">
        <v>1667</v>
      </c>
      <c r="J5010" t="s">
        <v>1668</v>
      </c>
      <c r="K5010" t="s">
        <v>1682</v>
      </c>
      <c r="L5010" t="s">
        <v>1658</v>
      </c>
      <c r="M5010" s="86">
        <v>39818</v>
      </c>
    </row>
    <row r="5011" spans="1:13" x14ac:dyDescent="0.2">
      <c r="A5011">
        <v>27138</v>
      </c>
      <c r="B5011" s="86">
        <v>41059</v>
      </c>
      <c r="C5011" t="s">
        <v>1659</v>
      </c>
      <c r="D5011">
        <v>37</v>
      </c>
      <c r="E5011">
        <v>1894.1655000000001</v>
      </c>
      <c r="F5011" t="s">
        <v>1660</v>
      </c>
      <c r="G5011">
        <v>8.99</v>
      </c>
      <c r="H5011" t="s">
        <v>1685</v>
      </c>
      <c r="I5011" t="s">
        <v>1676</v>
      </c>
      <c r="J5011" t="s">
        <v>1663</v>
      </c>
      <c r="K5011" t="s">
        <v>1664</v>
      </c>
      <c r="L5011" t="s">
        <v>1658</v>
      </c>
      <c r="M5011" s="86">
        <v>41061</v>
      </c>
    </row>
    <row r="5012" spans="1:13" x14ac:dyDescent="0.2">
      <c r="A5012">
        <v>23366</v>
      </c>
      <c r="B5012" s="86">
        <v>40501</v>
      </c>
      <c r="C5012" t="s">
        <v>1666</v>
      </c>
      <c r="D5012">
        <v>5</v>
      </c>
      <c r="E5012">
        <v>297.85000000000002</v>
      </c>
      <c r="F5012" t="s">
        <v>1660</v>
      </c>
      <c r="G5012">
        <v>19.989999999999998</v>
      </c>
      <c r="H5012" t="s">
        <v>1681</v>
      </c>
      <c r="I5012" t="s">
        <v>1667</v>
      </c>
      <c r="J5012" t="s">
        <v>1668</v>
      </c>
      <c r="K5012" t="s">
        <v>1694</v>
      </c>
      <c r="L5012" t="s">
        <v>1658</v>
      </c>
      <c r="M5012" s="86">
        <v>40501</v>
      </c>
    </row>
    <row r="5013" spans="1:13" x14ac:dyDescent="0.2">
      <c r="A5013">
        <v>40965</v>
      </c>
      <c r="B5013" s="86">
        <v>40137</v>
      </c>
      <c r="C5013" t="s">
        <v>1675</v>
      </c>
      <c r="D5013">
        <v>29</v>
      </c>
      <c r="E5013">
        <v>843.55</v>
      </c>
      <c r="F5013" t="s">
        <v>1660</v>
      </c>
      <c r="G5013">
        <v>8.74</v>
      </c>
      <c r="H5013" t="s">
        <v>1654</v>
      </c>
      <c r="I5013" t="s">
        <v>1667</v>
      </c>
      <c r="J5013" t="s">
        <v>1668</v>
      </c>
      <c r="K5013" t="s">
        <v>1679</v>
      </c>
      <c r="L5013" t="s">
        <v>1658</v>
      </c>
      <c r="M5013" s="86">
        <v>40138</v>
      </c>
    </row>
    <row r="5014" spans="1:13" x14ac:dyDescent="0.2">
      <c r="A5014">
        <v>5601</v>
      </c>
      <c r="B5014" s="86">
        <v>40913</v>
      </c>
      <c r="C5014" t="s">
        <v>1659</v>
      </c>
      <c r="D5014">
        <v>10</v>
      </c>
      <c r="E5014">
        <v>120.53</v>
      </c>
      <c r="F5014" t="s">
        <v>1660</v>
      </c>
      <c r="G5014">
        <v>2.85</v>
      </c>
      <c r="H5014" t="s">
        <v>1661</v>
      </c>
      <c r="I5014" t="s">
        <v>1655</v>
      </c>
      <c r="J5014" t="s">
        <v>1656</v>
      </c>
      <c r="K5014" t="s">
        <v>1657</v>
      </c>
      <c r="L5014" t="s">
        <v>1680</v>
      </c>
      <c r="M5014" s="86">
        <v>40914</v>
      </c>
    </row>
    <row r="5015" spans="1:13" x14ac:dyDescent="0.2">
      <c r="A5015">
        <v>54370</v>
      </c>
      <c r="B5015" s="86">
        <v>41007</v>
      </c>
      <c r="C5015" t="s">
        <v>1666</v>
      </c>
      <c r="D5015">
        <v>49</v>
      </c>
      <c r="E5015">
        <v>4968.5</v>
      </c>
      <c r="F5015" t="s">
        <v>1660</v>
      </c>
      <c r="G5015">
        <v>19.989999999999998</v>
      </c>
      <c r="H5015" t="s">
        <v>1683</v>
      </c>
      <c r="I5015" t="s">
        <v>1667</v>
      </c>
      <c r="J5015" t="s">
        <v>1663</v>
      </c>
      <c r="K5015" t="s">
        <v>1677</v>
      </c>
      <c r="L5015" t="s">
        <v>1658</v>
      </c>
      <c r="M5015" s="86">
        <v>41007</v>
      </c>
    </row>
    <row r="5016" spans="1:13" x14ac:dyDescent="0.2">
      <c r="A5016">
        <v>35744</v>
      </c>
      <c r="B5016" s="86">
        <v>39893</v>
      </c>
      <c r="C5016" t="s">
        <v>1666</v>
      </c>
      <c r="D5016">
        <v>44</v>
      </c>
      <c r="E5016">
        <v>2587.5300000000002</v>
      </c>
      <c r="F5016" t="s">
        <v>1660</v>
      </c>
      <c r="G5016">
        <v>6.55</v>
      </c>
      <c r="H5016" t="s">
        <v>1685</v>
      </c>
      <c r="I5016" t="s">
        <v>1655</v>
      </c>
      <c r="J5016" t="s">
        <v>1663</v>
      </c>
      <c r="K5016" t="s">
        <v>1677</v>
      </c>
      <c r="L5016" t="s">
        <v>1658</v>
      </c>
      <c r="M5016" s="86">
        <v>39895</v>
      </c>
    </row>
    <row r="5017" spans="1:13" x14ac:dyDescent="0.2">
      <c r="A5017">
        <v>58113</v>
      </c>
      <c r="B5017" s="86">
        <v>40940</v>
      </c>
      <c r="C5017" t="s">
        <v>1659</v>
      </c>
      <c r="D5017">
        <v>48</v>
      </c>
      <c r="E5017">
        <v>362.71</v>
      </c>
      <c r="F5017" t="s">
        <v>1660</v>
      </c>
      <c r="G5017">
        <v>6.16</v>
      </c>
      <c r="H5017" t="s">
        <v>1661</v>
      </c>
      <c r="I5017" t="s">
        <v>1662</v>
      </c>
      <c r="J5017" t="s">
        <v>1668</v>
      </c>
      <c r="K5017" t="s">
        <v>1682</v>
      </c>
      <c r="L5017" t="s">
        <v>1658</v>
      </c>
      <c r="M5017" s="86">
        <v>40942</v>
      </c>
    </row>
    <row r="5018" spans="1:13" x14ac:dyDescent="0.2">
      <c r="A5018">
        <v>27106</v>
      </c>
      <c r="B5018" s="86">
        <v>40878</v>
      </c>
      <c r="C5018" t="s">
        <v>1659</v>
      </c>
      <c r="D5018">
        <v>29</v>
      </c>
      <c r="E5018">
        <v>3524.55</v>
      </c>
      <c r="F5018" t="s">
        <v>1672</v>
      </c>
      <c r="G5018">
        <v>30</v>
      </c>
      <c r="H5018" t="s">
        <v>1661</v>
      </c>
      <c r="I5018" t="s">
        <v>1676</v>
      </c>
      <c r="J5018" t="s">
        <v>1656</v>
      </c>
      <c r="K5018" t="s">
        <v>1673</v>
      </c>
      <c r="L5018" t="s">
        <v>1674</v>
      </c>
      <c r="M5018" s="86">
        <v>40880</v>
      </c>
    </row>
    <row r="5019" spans="1:13" x14ac:dyDescent="0.2">
      <c r="A5019">
        <v>46624</v>
      </c>
      <c r="B5019" s="86">
        <v>40294</v>
      </c>
      <c r="C5019" t="s">
        <v>1666</v>
      </c>
      <c r="D5019">
        <v>12</v>
      </c>
      <c r="E5019">
        <v>54.86</v>
      </c>
      <c r="F5019" t="s">
        <v>1660</v>
      </c>
      <c r="G5019">
        <v>6.72</v>
      </c>
      <c r="H5019" t="s">
        <v>1690</v>
      </c>
      <c r="I5019" t="s">
        <v>1676</v>
      </c>
      <c r="J5019" t="s">
        <v>1668</v>
      </c>
      <c r="K5019" t="s">
        <v>1679</v>
      </c>
      <c r="L5019" t="s">
        <v>1658</v>
      </c>
      <c r="M5019" s="86">
        <v>40296</v>
      </c>
    </row>
    <row r="5020" spans="1:13" x14ac:dyDescent="0.2">
      <c r="A5020">
        <v>42944</v>
      </c>
      <c r="B5020" s="86">
        <v>41231</v>
      </c>
      <c r="C5020" t="s">
        <v>1671</v>
      </c>
      <c r="D5020">
        <v>43</v>
      </c>
      <c r="E5020">
        <v>9750.5499999999993</v>
      </c>
      <c r="F5020" t="s">
        <v>1672</v>
      </c>
      <c r="G5020">
        <v>64.2</v>
      </c>
      <c r="H5020" t="s">
        <v>1689</v>
      </c>
      <c r="I5020" t="s">
        <v>1662</v>
      </c>
      <c r="J5020" t="s">
        <v>1656</v>
      </c>
      <c r="K5020" t="s">
        <v>1673</v>
      </c>
      <c r="L5020" t="s">
        <v>1674</v>
      </c>
      <c r="M5020" s="86">
        <v>41232</v>
      </c>
    </row>
    <row r="5021" spans="1:13" x14ac:dyDescent="0.2">
      <c r="A5021">
        <v>16039</v>
      </c>
      <c r="B5021" s="86">
        <v>41045</v>
      </c>
      <c r="C5021" t="s">
        <v>1659</v>
      </c>
      <c r="D5021">
        <v>3</v>
      </c>
      <c r="E5021">
        <v>121.12</v>
      </c>
      <c r="F5021" t="s">
        <v>1660</v>
      </c>
      <c r="G5021">
        <v>1.99</v>
      </c>
      <c r="H5021" t="s">
        <v>1678</v>
      </c>
      <c r="I5021" t="s">
        <v>1676</v>
      </c>
      <c r="J5021" t="s">
        <v>1663</v>
      </c>
      <c r="K5021" t="s">
        <v>1677</v>
      </c>
      <c r="L5021" t="s">
        <v>1680</v>
      </c>
      <c r="M5021" s="86">
        <v>41046</v>
      </c>
    </row>
    <row r="5022" spans="1:13" x14ac:dyDescent="0.2">
      <c r="A5022">
        <v>11648</v>
      </c>
      <c r="B5022" s="86">
        <v>40642</v>
      </c>
      <c r="C5022" t="s">
        <v>1652</v>
      </c>
      <c r="D5022">
        <v>1</v>
      </c>
      <c r="E5022">
        <v>32.51</v>
      </c>
      <c r="F5022" t="s">
        <v>1660</v>
      </c>
      <c r="G5022">
        <v>1.99</v>
      </c>
      <c r="H5022" t="s">
        <v>1685</v>
      </c>
      <c r="I5022" t="s">
        <v>1667</v>
      </c>
      <c r="J5022" t="s">
        <v>1663</v>
      </c>
      <c r="K5022" t="s">
        <v>1677</v>
      </c>
      <c r="L5022" t="s">
        <v>1680</v>
      </c>
      <c r="M5022" s="86">
        <v>40649</v>
      </c>
    </row>
    <row r="5023" spans="1:13" x14ac:dyDescent="0.2">
      <c r="A5023">
        <v>32513</v>
      </c>
      <c r="B5023" s="86">
        <v>40941</v>
      </c>
      <c r="C5023" t="s">
        <v>1652</v>
      </c>
      <c r="D5023">
        <v>40</v>
      </c>
      <c r="E5023">
        <v>66.55</v>
      </c>
      <c r="F5023" t="s">
        <v>1660</v>
      </c>
      <c r="G5023">
        <v>1.29</v>
      </c>
      <c r="H5023" t="s">
        <v>1654</v>
      </c>
      <c r="I5023" t="s">
        <v>1667</v>
      </c>
      <c r="J5023" t="s">
        <v>1668</v>
      </c>
      <c r="K5023" t="s">
        <v>1669</v>
      </c>
      <c r="L5023" t="s">
        <v>1670</v>
      </c>
      <c r="M5023" s="86">
        <v>40946</v>
      </c>
    </row>
    <row r="5024" spans="1:13" x14ac:dyDescent="0.2">
      <c r="A5024">
        <v>29957</v>
      </c>
      <c r="B5024" s="86">
        <v>40250</v>
      </c>
      <c r="C5024" t="s">
        <v>1671</v>
      </c>
      <c r="D5024">
        <v>31</v>
      </c>
      <c r="E5024">
        <v>1447.62</v>
      </c>
      <c r="F5024" t="s">
        <v>1660</v>
      </c>
      <c r="G5024">
        <v>7.23</v>
      </c>
      <c r="H5024" t="s">
        <v>1661</v>
      </c>
      <c r="I5024" t="s">
        <v>1667</v>
      </c>
      <c r="J5024" t="s">
        <v>1668</v>
      </c>
      <c r="K5024" t="s">
        <v>1679</v>
      </c>
      <c r="L5024" t="s">
        <v>1658</v>
      </c>
      <c r="M5024" s="86">
        <v>40251</v>
      </c>
    </row>
    <row r="5025" spans="1:13" x14ac:dyDescent="0.2">
      <c r="A5025">
        <v>22212</v>
      </c>
      <c r="B5025" s="86">
        <v>40438</v>
      </c>
      <c r="C5025" t="s">
        <v>1675</v>
      </c>
      <c r="D5025">
        <v>19</v>
      </c>
      <c r="E5025">
        <v>116.22</v>
      </c>
      <c r="F5025" t="s">
        <v>1660</v>
      </c>
      <c r="G5025">
        <v>1.49</v>
      </c>
      <c r="H5025" t="s">
        <v>1685</v>
      </c>
      <c r="I5025" t="s">
        <v>1676</v>
      </c>
      <c r="J5025" t="s">
        <v>1668</v>
      </c>
      <c r="K5025" t="s">
        <v>1682</v>
      </c>
      <c r="L5025" t="s">
        <v>1658</v>
      </c>
      <c r="M5025" s="86">
        <v>40439</v>
      </c>
    </row>
    <row r="5026" spans="1:13" x14ac:dyDescent="0.2">
      <c r="A5026">
        <v>10695</v>
      </c>
      <c r="B5026" s="86">
        <v>40665</v>
      </c>
      <c r="C5026" t="s">
        <v>1659</v>
      </c>
      <c r="D5026">
        <v>39</v>
      </c>
      <c r="E5026">
        <v>6330.0860000000002</v>
      </c>
      <c r="F5026" t="s">
        <v>1660</v>
      </c>
      <c r="G5026">
        <v>2.5</v>
      </c>
      <c r="H5026" t="s">
        <v>1690</v>
      </c>
      <c r="I5026" t="s">
        <v>1667</v>
      </c>
      <c r="J5026" t="s">
        <v>1663</v>
      </c>
      <c r="K5026" t="s">
        <v>1664</v>
      </c>
      <c r="L5026" t="s">
        <v>1658</v>
      </c>
      <c r="M5026" s="86">
        <v>40666</v>
      </c>
    </row>
    <row r="5027" spans="1:13" x14ac:dyDescent="0.2">
      <c r="A5027">
        <v>5511</v>
      </c>
      <c r="B5027" s="86">
        <v>40145</v>
      </c>
      <c r="C5027" t="s">
        <v>1671</v>
      </c>
      <c r="D5027">
        <v>46</v>
      </c>
      <c r="E5027">
        <v>129.44</v>
      </c>
      <c r="F5027" t="s">
        <v>1653</v>
      </c>
      <c r="G5027">
        <v>1.3</v>
      </c>
      <c r="H5027" t="s">
        <v>1692</v>
      </c>
      <c r="I5027" t="s">
        <v>1667</v>
      </c>
      <c r="J5027" t="s">
        <v>1668</v>
      </c>
      <c r="K5027" t="s">
        <v>1669</v>
      </c>
      <c r="L5027" t="s">
        <v>1670</v>
      </c>
      <c r="M5027" s="86">
        <v>40146</v>
      </c>
    </row>
    <row r="5028" spans="1:13" x14ac:dyDescent="0.2">
      <c r="A5028">
        <v>7461</v>
      </c>
      <c r="B5028" s="86">
        <v>39825</v>
      </c>
      <c r="C5028" t="s">
        <v>1652</v>
      </c>
      <c r="D5028">
        <v>44</v>
      </c>
      <c r="E5028">
        <v>90.35</v>
      </c>
      <c r="F5028" t="s">
        <v>1660</v>
      </c>
      <c r="G5028">
        <v>0.7</v>
      </c>
      <c r="H5028" t="s">
        <v>1654</v>
      </c>
      <c r="I5028" t="s">
        <v>1676</v>
      </c>
      <c r="J5028" t="s">
        <v>1668</v>
      </c>
      <c r="K5028" t="s">
        <v>1700</v>
      </c>
      <c r="L5028" t="s">
        <v>1670</v>
      </c>
      <c r="M5028" s="86">
        <v>39829</v>
      </c>
    </row>
    <row r="5029" spans="1:13" x14ac:dyDescent="0.2">
      <c r="A5029">
        <v>32611</v>
      </c>
      <c r="B5029" s="86">
        <v>40052</v>
      </c>
      <c r="C5029" t="s">
        <v>1675</v>
      </c>
      <c r="D5029">
        <v>19</v>
      </c>
      <c r="E5029">
        <v>3537.39</v>
      </c>
      <c r="F5029" t="s">
        <v>1672</v>
      </c>
      <c r="G5029">
        <v>30</v>
      </c>
      <c r="H5029" t="s">
        <v>1654</v>
      </c>
      <c r="I5029" t="s">
        <v>1667</v>
      </c>
      <c r="J5029" t="s">
        <v>1656</v>
      </c>
      <c r="K5029" t="s">
        <v>1673</v>
      </c>
      <c r="L5029" t="s">
        <v>1674</v>
      </c>
      <c r="M5029" s="86">
        <v>40053</v>
      </c>
    </row>
    <row r="5030" spans="1:13" x14ac:dyDescent="0.2">
      <c r="A5030">
        <v>38657</v>
      </c>
      <c r="B5030" s="86">
        <v>40326</v>
      </c>
      <c r="C5030" t="s">
        <v>1666</v>
      </c>
      <c r="D5030">
        <v>38</v>
      </c>
      <c r="E5030">
        <v>1279.25</v>
      </c>
      <c r="F5030" t="s">
        <v>1660</v>
      </c>
      <c r="G5030">
        <v>1.99</v>
      </c>
      <c r="H5030" t="s">
        <v>1654</v>
      </c>
      <c r="I5030" t="s">
        <v>1655</v>
      </c>
      <c r="J5030" t="s">
        <v>1663</v>
      </c>
      <c r="K5030" t="s">
        <v>1677</v>
      </c>
      <c r="L5030" t="s">
        <v>1680</v>
      </c>
      <c r="M5030" s="86">
        <v>40327</v>
      </c>
    </row>
    <row r="5031" spans="1:13" x14ac:dyDescent="0.2">
      <c r="A5031">
        <v>6560</v>
      </c>
      <c r="B5031" s="86">
        <v>40547</v>
      </c>
      <c r="C5031" t="s">
        <v>1652</v>
      </c>
      <c r="D5031">
        <v>20</v>
      </c>
      <c r="E5031">
        <v>169.18</v>
      </c>
      <c r="F5031" t="s">
        <v>1660</v>
      </c>
      <c r="G5031">
        <v>3.5</v>
      </c>
      <c r="H5031" t="s">
        <v>1688</v>
      </c>
      <c r="I5031" t="s">
        <v>1667</v>
      </c>
      <c r="J5031" t="s">
        <v>1668</v>
      </c>
      <c r="K5031" t="s">
        <v>1702</v>
      </c>
      <c r="L5031" t="s">
        <v>1658</v>
      </c>
      <c r="M5031" s="86">
        <v>40551</v>
      </c>
    </row>
    <row r="5032" spans="1:13" x14ac:dyDescent="0.2">
      <c r="A5032">
        <v>39492</v>
      </c>
      <c r="B5032" s="86">
        <v>40650</v>
      </c>
      <c r="C5032" t="s">
        <v>1666</v>
      </c>
      <c r="D5032">
        <v>31</v>
      </c>
      <c r="E5032">
        <v>5347.9875000000002</v>
      </c>
      <c r="F5032" t="s">
        <v>1660</v>
      </c>
      <c r="G5032">
        <v>4.2</v>
      </c>
      <c r="H5032" t="s">
        <v>1685</v>
      </c>
      <c r="I5032" t="s">
        <v>1667</v>
      </c>
      <c r="J5032" t="s">
        <v>1663</v>
      </c>
      <c r="K5032" t="s">
        <v>1664</v>
      </c>
      <c r="L5032" t="s">
        <v>1658</v>
      </c>
      <c r="M5032" s="86">
        <v>40653</v>
      </c>
    </row>
    <row r="5033" spans="1:13" x14ac:dyDescent="0.2">
      <c r="A5033">
        <v>38852</v>
      </c>
      <c r="B5033" s="86">
        <v>40118</v>
      </c>
      <c r="C5033" t="s">
        <v>1666</v>
      </c>
      <c r="D5033">
        <v>25</v>
      </c>
      <c r="E5033">
        <v>152.31</v>
      </c>
      <c r="F5033" t="s">
        <v>1660</v>
      </c>
      <c r="G5033">
        <v>1.49</v>
      </c>
      <c r="H5033" t="s">
        <v>1690</v>
      </c>
      <c r="I5033" t="s">
        <v>1662</v>
      </c>
      <c r="J5033" t="s">
        <v>1668</v>
      </c>
      <c r="K5033" t="s">
        <v>1682</v>
      </c>
      <c r="L5033" t="s">
        <v>1658</v>
      </c>
      <c r="M5033" s="86">
        <v>40120</v>
      </c>
    </row>
    <row r="5034" spans="1:13" x14ac:dyDescent="0.2">
      <c r="A5034">
        <v>870</v>
      </c>
      <c r="B5034" s="86">
        <v>40348</v>
      </c>
      <c r="C5034" t="s">
        <v>1666</v>
      </c>
      <c r="D5034">
        <v>23</v>
      </c>
      <c r="E5034">
        <v>1661.04</v>
      </c>
      <c r="F5034" t="s">
        <v>1660</v>
      </c>
      <c r="G5034">
        <v>3.5</v>
      </c>
      <c r="H5034" t="s">
        <v>1690</v>
      </c>
      <c r="I5034" t="s">
        <v>1667</v>
      </c>
      <c r="J5034" t="s">
        <v>1668</v>
      </c>
      <c r="K5034" t="s">
        <v>1702</v>
      </c>
      <c r="L5034" t="s">
        <v>1658</v>
      </c>
      <c r="M5034" s="86">
        <v>40348</v>
      </c>
    </row>
    <row r="5035" spans="1:13" x14ac:dyDescent="0.2">
      <c r="A5035">
        <v>41794</v>
      </c>
      <c r="B5035" s="86">
        <v>40690</v>
      </c>
      <c r="C5035" t="s">
        <v>1671</v>
      </c>
      <c r="D5035">
        <v>21</v>
      </c>
      <c r="E5035">
        <v>58.14</v>
      </c>
      <c r="F5035" t="s">
        <v>1660</v>
      </c>
      <c r="G5035">
        <v>0.97</v>
      </c>
      <c r="H5035" t="s">
        <v>1685</v>
      </c>
      <c r="I5035" t="s">
        <v>1676</v>
      </c>
      <c r="J5035" t="s">
        <v>1668</v>
      </c>
      <c r="K5035" t="s">
        <v>1669</v>
      </c>
      <c r="L5035" t="s">
        <v>1670</v>
      </c>
      <c r="M5035" s="86">
        <v>40692</v>
      </c>
    </row>
    <row r="5036" spans="1:13" x14ac:dyDescent="0.2">
      <c r="A5036">
        <v>324</v>
      </c>
      <c r="B5036" s="86">
        <v>40987</v>
      </c>
      <c r="C5036" t="s">
        <v>1671</v>
      </c>
      <c r="D5036">
        <v>25</v>
      </c>
      <c r="E5036">
        <v>3872.634</v>
      </c>
      <c r="F5036" t="s">
        <v>1660</v>
      </c>
      <c r="G5036">
        <v>13.99</v>
      </c>
      <c r="H5036" t="s">
        <v>1688</v>
      </c>
      <c r="I5036" t="s">
        <v>1662</v>
      </c>
      <c r="J5036" t="s">
        <v>1663</v>
      </c>
      <c r="K5036" t="s">
        <v>1664</v>
      </c>
      <c r="L5036" t="s">
        <v>1665</v>
      </c>
      <c r="M5036" s="86">
        <v>40989</v>
      </c>
    </row>
    <row r="5037" spans="1:13" x14ac:dyDescent="0.2">
      <c r="A5037">
        <v>21735</v>
      </c>
      <c r="B5037" s="86">
        <v>40246</v>
      </c>
      <c r="C5037" t="s">
        <v>1666</v>
      </c>
      <c r="D5037">
        <v>23</v>
      </c>
      <c r="E5037">
        <v>239.49</v>
      </c>
      <c r="F5037" t="s">
        <v>1660</v>
      </c>
      <c r="G5037">
        <v>12.52</v>
      </c>
      <c r="H5037" t="s">
        <v>1685</v>
      </c>
      <c r="I5037" t="s">
        <v>1667</v>
      </c>
      <c r="J5037" t="s">
        <v>1656</v>
      </c>
      <c r="K5037" t="s">
        <v>1657</v>
      </c>
      <c r="L5037" t="s">
        <v>1658</v>
      </c>
      <c r="M5037" s="86">
        <v>40248</v>
      </c>
    </row>
    <row r="5038" spans="1:13" x14ac:dyDescent="0.2">
      <c r="A5038">
        <v>18432</v>
      </c>
      <c r="B5038" s="86">
        <v>40614</v>
      </c>
      <c r="C5038" t="s">
        <v>1659</v>
      </c>
      <c r="D5038">
        <v>42</v>
      </c>
      <c r="E5038">
        <v>451.32</v>
      </c>
      <c r="F5038" t="s">
        <v>1660</v>
      </c>
      <c r="G5038">
        <v>5.16</v>
      </c>
      <c r="H5038" t="s">
        <v>1692</v>
      </c>
      <c r="I5038" t="s">
        <v>1667</v>
      </c>
      <c r="J5038" t="s">
        <v>1656</v>
      </c>
      <c r="K5038" t="s">
        <v>1657</v>
      </c>
      <c r="L5038" t="s">
        <v>1658</v>
      </c>
      <c r="M5038" s="86">
        <v>40614</v>
      </c>
    </row>
    <row r="5039" spans="1:13" x14ac:dyDescent="0.2">
      <c r="A5039">
        <v>21696</v>
      </c>
      <c r="B5039" s="86">
        <v>40472</v>
      </c>
      <c r="C5039" t="s">
        <v>1675</v>
      </c>
      <c r="D5039">
        <v>14</v>
      </c>
      <c r="E5039">
        <v>278.27</v>
      </c>
      <c r="F5039" t="s">
        <v>1660</v>
      </c>
      <c r="G5039">
        <v>12.79</v>
      </c>
      <c r="H5039" t="s">
        <v>1690</v>
      </c>
      <c r="I5039" t="s">
        <v>1655</v>
      </c>
      <c r="J5039" t="s">
        <v>1668</v>
      </c>
      <c r="K5039" t="s">
        <v>1682</v>
      </c>
      <c r="L5039" t="s">
        <v>1658</v>
      </c>
      <c r="M5039" s="86">
        <v>40473</v>
      </c>
    </row>
    <row r="5040" spans="1:13" x14ac:dyDescent="0.2">
      <c r="A5040">
        <v>32611</v>
      </c>
      <c r="B5040" s="86">
        <v>40052</v>
      </c>
      <c r="C5040" t="s">
        <v>1675</v>
      </c>
      <c r="D5040">
        <v>15</v>
      </c>
      <c r="E5040">
        <v>81.66</v>
      </c>
      <c r="F5040" t="s">
        <v>1660</v>
      </c>
      <c r="G5040">
        <v>5.0199999999999996</v>
      </c>
      <c r="H5040" t="s">
        <v>1654</v>
      </c>
      <c r="I5040" t="s">
        <v>1667</v>
      </c>
      <c r="J5040" t="s">
        <v>1668</v>
      </c>
      <c r="K5040" t="s">
        <v>1679</v>
      </c>
      <c r="L5040" t="s">
        <v>1658</v>
      </c>
      <c r="M5040" s="86">
        <v>40052</v>
      </c>
    </row>
    <row r="5041" spans="1:13" x14ac:dyDescent="0.2">
      <c r="A5041">
        <v>8131</v>
      </c>
      <c r="B5041" s="86">
        <v>40301</v>
      </c>
      <c r="C5041" t="s">
        <v>1671</v>
      </c>
      <c r="D5041">
        <v>24</v>
      </c>
      <c r="E5041">
        <v>717.29</v>
      </c>
      <c r="F5041" t="s">
        <v>1660</v>
      </c>
      <c r="G5041">
        <v>1.99</v>
      </c>
      <c r="H5041" t="s">
        <v>1689</v>
      </c>
      <c r="I5041" t="s">
        <v>1676</v>
      </c>
      <c r="J5041" t="s">
        <v>1663</v>
      </c>
      <c r="K5041" t="s">
        <v>1677</v>
      </c>
      <c r="L5041" t="s">
        <v>1680</v>
      </c>
      <c r="M5041" s="86">
        <v>40301</v>
      </c>
    </row>
    <row r="5042" spans="1:13" x14ac:dyDescent="0.2">
      <c r="A5042">
        <v>47492</v>
      </c>
      <c r="B5042" s="86">
        <v>40747</v>
      </c>
      <c r="C5042" t="s">
        <v>1659</v>
      </c>
      <c r="D5042">
        <v>22</v>
      </c>
      <c r="E5042">
        <v>649.71</v>
      </c>
      <c r="F5042" t="s">
        <v>1660</v>
      </c>
      <c r="G5042">
        <v>8.65</v>
      </c>
      <c r="H5042" t="s">
        <v>1661</v>
      </c>
      <c r="I5042" t="s">
        <v>1667</v>
      </c>
      <c r="J5042" t="s">
        <v>1663</v>
      </c>
      <c r="K5042" t="s">
        <v>1677</v>
      </c>
      <c r="L5042" t="s">
        <v>1658</v>
      </c>
      <c r="M5042" s="86">
        <v>40749</v>
      </c>
    </row>
    <row r="5043" spans="1:13" x14ac:dyDescent="0.2">
      <c r="A5043">
        <v>26401</v>
      </c>
      <c r="B5043" s="86">
        <v>40464</v>
      </c>
      <c r="C5043" t="s">
        <v>1675</v>
      </c>
      <c r="D5043">
        <v>1</v>
      </c>
      <c r="E5043">
        <v>415</v>
      </c>
      <c r="F5043" t="s">
        <v>1660</v>
      </c>
      <c r="G5043">
        <v>19.989999999999998</v>
      </c>
      <c r="H5043" t="s">
        <v>1692</v>
      </c>
      <c r="I5043" t="s">
        <v>1662</v>
      </c>
      <c r="J5043" t="s">
        <v>1668</v>
      </c>
      <c r="K5043" t="s">
        <v>1682</v>
      </c>
      <c r="L5043" t="s">
        <v>1658</v>
      </c>
      <c r="M5043" s="86">
        <v>40466</v>
      </c>
    </row>
    <row r="5044" spans="1:13" x14ac:dyDescent="0.2">
      <c r="A5044">
        <v>48226</v>
      </c>
      <c r="B5044" s="86">
        <v>39819</v>
      </c>
      <c r="C5044" t="s">
        <v>1652</v>
      </c>
      <c r="D5044">
        <v>23</v>
      </c>
      <c r="E5044">
        <v>2357.4499999999998</v>
      </c>
      <c r="F5044" t="s">
        <v>1672</v>
      </c>
      <c r="G5044">
        <v>35.840000000000003</v>
      </c>
      <c r="H5044" t="s">
        <v>1703</v>
      </c>
      <c r="I5044" t="s">
        <v>1662</v>
      </c>
      <c r="J5044" t="s">
        <v>1656</v>
      </c>
      <c r="K5044" t="s">
        <v>1701</v>
      </c>
      <c r="L5044" t="s">
        <v>1698</v>
      </c>
      <c r="M5044" s="86">
        <v>39819</v>
      </c>
    </row>
    <row r="5045" spans="1:13" x14ac:dyDescent="0.2">
      <c r="A5045">
        <v>58502</v>
      </c>
      <c r="B5045" s="86">
        <v>40221</v>
      </c>
      <c r="C5045" t="s">
        <v>1671</v>
      </c>
      <c r="D5045">
        <v>23</v>
      </c>
      <c r="E5045">
        <v>5186.3100000000004</v>
      </c>
      <c r="F5045" t="s">
        <v>1672</v>
      </c>
      <c r="G5045">
        <v>28.16</v>
      </c>
      <c r="H5045" t="s">
        <v>1690</v>
      </c>
      <c r="I5045" t="s">
        <v>1655</v>
      </c>
      <c r="J5045" t="s">
        <v>1656</v>
      </c>
      <c r="K5045" t="s">
        <v>1673</v>
      </c>
      <c r="L5045" t="s">
        <v>1674</v>
      </c>
      <c r="M5045" s="86">
        <v>40223</v>
      </c>
    </row>
    <row r="5046" spans="1:13" x14ac:dyDescent="0.2">
      <c r="A5046">
        <v>31523</v>
      </c>
      <c r="B5046" s="86">
        <v>40976</v>
      </c>
      <c r="C5046" t="s">
        <v>1652</v>
      </c>
      <c r="D5046">
        <v>17</v>
      </c>
      <c r="E5046">
        <v>105.85</v>
      </c>
      <c r="F5046" t="s">
        <v>1660</v>
      </c>
      <c r="G5046">
        <v>2.74</v>
      </c>
      <c r="H5046" t="s">
        <v>1661</v>
      </c>
      <c r="I5046" t="s">
        <v>1676</v>
      </c>
      <c r="J5046" t="s">
        <v>1663</v>
      </c>
      <c r="K5046" t="s">
        <v>1677</v>
      </c>
      <c r="L5046" t="s">
        <v>1680</v>
      </c>
      <c r="M5046" s="86">
        <v>40978</v>
      </c>
    </row>
    <row r="5047" spans="1:13" x14ac:dyDescent="0.2">
      <c r="A5047">
        <v>24580</v>
      </c>
      <c r="B5047" s="86">
        <v>41083</v>
      </c>
      <c r="C5047" t="s">
        <v>1659</v>
      </c>
      <c r="D5047">
        <v>25</v>
      </c>
      <c r="E5047">
        <v>1081.22</v>
      </c>
      <c r="F5047" t="s">
        <v>1660</v>
      </c>
      <c r="G5047">
        <v>8.99</v>
      </c>
      <c r="H5047" t="s">
        <v>1654</v>
      </c>
      <c r="I5047" t="s">
        <v>1667</v>
      </c>
      <c r="J5047" t="s">
        <v>1668</v>
      </c>
      <c r="K5047" t="s">
        <v>1669</v>
      </c>
      <c r="L5047" t="s">
        <v>1680</v>
      </c>
      <c r="M5047" s="86">
        <v>41084</v>
      </c>
    </row>
    <row r="5048" spans="1:13" x14ac:dyDescent="0.2">
      <c r="A5048">
        <v>7297</v>
      </c>
      <c r="B5048" s="86">
        <v>40070</v>
      </c>
      <c r="C5048" t="s">
        <v>1659</v>
      </c>
      <c r="D5048">
        <v>7</v>
      </c>
      <c r="E5048">
        <v>296.83999999999997</v>
      </c>
      <c r="F5048" t="s">
        <v>1660</v>
      </c>
      <c r="G5048">
        <v>1.99</v>
      </c>
      <c r="H5048" t="s">
        <v>1683</v>
      </c>
      <c r="I5048" t="s">
        <v>1662</v>
      </c>
      <c r="J5048" t="s">
        <v>1663</v>
      </c>
      <c r="K5048" t="s">
        <v>1677</v>
      </c>
      <c r="L5048" t="s">
        <v>1680</v>
      </c>
      <c r="M5048" s="86">
        <v>40071</v>
      </c>
    </row>
    <row r="5049" spans="1:13" x14ac:dyDescent="0.2">
      <c r="A5049">
        <v>34881</v>
      </c>
      <c r="B5049" s="86">
        <v>40581</v>
      </c>
      <c r="C5049" t="s">
        <v>1675</v>
      </c>
      <c r="D5049">
        <v>37</v>
      </c>
      <c r="E5049">
        <v>187.37</v>
      </c>
      <c r="F5049" t="s">
        <v>1660</v>
      </c>
      <c r="G5049">
        <v>4.95</v>
      </c>
      <c r="H5049" t="s">
        <v>1683</v>
      </c>
      <c r="I5049" t="s">
        <v>1667</v>
      </c>
      <c r="J5049" t="s">
        <v>1668</v>
      </c>
      <c r="K5049" t="s">
        <v>1682</v>
      </c>
      <c r="L5049" t="s">
        <v>1658</v>
      </c>
      <c r="M5049" s="86">
        <v>40583</v>
      </c>
    </row>
    <row r="5050" spans="1:13" x14ac:dyDescent="0.2">
      <c r="A5050">
        <v>36677</v>
      </c>
      <c r="B5050" s="86">
        <v>40170</v>
      </c>
      <c r="C5050" t="s">
        <v>1652</v>
      </c>
      <c r="D5050">
        <v>38</v>
      </c>
      <c r="E5050">
        <v>23255.61</v>
      </c>
      <c r="F5050" t="s">
        <v>1660</v>
      </c>
      <c r="G5050">
        <v>24.49</v>
      </c>
      <c r="H5050" t="s">
        <v>1689</v>
      </c>
      <c r="I5050" t="s">
        <v>1667</v>
      </c>
      <c r="J5050" t="s">
        <v>1663</v>
      </c>
      <c r="K5050" t="s">
        <v>1686</v>
      </c>
      <c r="L5050" t="s">
        <v>1687</v>
      </c>
      <c r="M5050" s="86">
        <v>40172</v>
      </c>
    </row>
    <row r="5051" spans="1:13" x14ac:dyDescent="0.2">
      <c r="A5051">
        <v>39141</v>
      </c>
      <c r="B5051" s="86">
        <v>39936</v>
      </c>
      <c r="C5051" t="s">
        <v>1652</v>
      </c>
      <c r="D5051">
        <v>49</v>
      </c>
      <c r="E5051">
        <v>1400.91</v>
      </c>
      <c r="F5051" t="s">
        <v>1660</v>
      </c>
      <c r="G5051">
        <v>19.510000000000002</v>
      </c>
      <c r="H5051" t="s">
        <v>1661</v>
      </c>
      <c r="I5051" t="s">
        <v>1655</v>
      </c>
      <c r="J5051" t="s">
        <v>1668</v>
      </c>
      <c r="K5051" t="s">
        <v>1696</v>
      </c>
      <c r="L5051" t="s">
        <v>1658</v>
      </c>
      <c r="M5051" s="86">
        <v>39938</v>
      </c>
    </row>
    <row r="5052" spans="1:13" x14ac:dyDescent="0.2">
      <c r="A5052">
        <v>4195</v>
      </c>
      <c r="B5052" s="86">
        <v>40326</v>
      </c>
      <c r="C5052" t="s">
        <v>1666</v>
      </c>
      <c r="D5052">
        <v>30</v>
      </c>
      <c r="E5052">
        <v>255.74</v>
      </c>
      <c r="F5052" t="s">
        <v>1660</v>
      </c>
      <c r="G5052">
        <v>1.99</v>
      </c>
      <c r="H5052" t="s">
        <v>1654</v>
      </c>
      <c r="I5052" t="s">
        <v>1667</v>
      </c>
      <c r="J5052" t="s">
        <v>1663</v>
      </c>
      <c r="K5052" t="s">
        <v>1677</v>
      </c>
      <c r="L5052" t="s">
        <v>1680</v>
      </c>
      <c r="M5052" s="86">
        <v>40328</v>
      </c>
    </row>
    <row r="5053" spans="1:13" x14ac:dyDescent="0.2">
      <c r="A5053">
        <v>5572</v>
      </c>
      <c r="B5053" s="86">
        <v>40010</v>
      </c>
      <c r="C5053" t="s">
        <v>1659</v>
      </c>
      <c r="D5053">
        <v>37</v>
      </c>
      <c r="E5053">
        <v>288.55</v>
      </c>
      <c r="F5053" t="s">
        <v>1660</v>
      </c>
      <c r="G5053">
        <v>5.53</v>
      </c>
      <c r="H5053" t="s">
        <v>1661</v>
      </c>
      <c r="I5053" t="s">
        <v>1667</v>
      </c>
      <c r="J5053" t="s">
        <v>1663</v>
      </c>
      <c r="K5053" t="s">
        <v>1677</v>
      </c>
      <c r="L5053" t="s">
        <v>1680</v>
      </c>
      <c r="M5053" s="86">
        <v>40012</v>
      </c>
    </row>
    <row r="5054" spans="1:13" x14ac:dyDescent="0.2">
      <c r="A5054">
        <v>16967</v>
      </c>
      <c r="B5054" s="86">
        <v>40774</v>
      </c>
      <c r="C5054" t="s">
        <v>1652</v>
      </c>
      <c r="D5054">
        <v>34</v>
      </c>
      <c r="E5054">
        <v>676.26</v>
      </c>
      <c r="F5054" t="s">
        <v>1660</v>
      </c>
      <c r="G5054">
        <v>5.77</v>
      </c>
      <c r="H5054" t="s">
        <v>1692</v>
      </c>
      <c r="I5054" t="s">
        <v>1667</v>
      </c>
      <c r="J5054" t="s">
        <v>1668</v>
      </c>
      <c r="K5054" t="s">
        <v>1679</v>
      </c>
      <c r="L5054" t="s">
        <v>1658</v>
      </c>
      <c r="M5054" s="86">
        <v>40774</v>
      </c>
    </row>
    <row r="5055" spans="1:13" x14ac:dyDescent="0.2">
      <c r="A5055">
        <v>39783</v>
      </c>
      <c r="B5055" s="86">
        <v>41172</v>
      </c>
      <c r="C5055" t="s">
        <v>1666</v>
      </c>
      <c r="D5055">
        <v>19</v>
      </c>
      <c r="E5055">
        <v>82.43</v>
      </c>
      <c r="F5055" t="s">
        <v>1660</v>
      </c>
      <c r="G5055">
        <v>6.89</v>
      </c>
      <c r="H5055" t="s">
        <v>1654</v>
      </c>
      <c r="I5055" t="s">
        <v>1667</v>
      </c>
      <c r="J5055" t="s">
        <v>1668</v>
      </c>
      <c r="K5055" t="s">
        <v>1702</v>
      </c>
      <c r="L5055" t="s">
        <v>1658</v>
      </c>
      <c r="M5055" s="86">
        <v>41174</v>
      </c>
    </row>
    <row r="5056" spans="1:13" x14ac:dyDescent="0.2">
      <c r="A5056">
        <v>41152</v>
      </c>
      <c r="B5056" s="86">
        <v>40789</v>
      </c>
      <c r="C5056" t="s">
        <v>1659</v>
      </c>
      <c r="D5056">
        <v>49</v>
      </c>
      <c r="E5056">
        <v>3702.92</v>
      </c>
      <c r="F5056" t="s">
        <v>1660</v>
      </c>
      <c r="G5056">
        <v>19.95</v>
      </c>
      <c r="H5056" t="s">
        <v>1654</v>
      </c>
      <c r="I5056" t="s">
        <v>1667</v>
      </c>
      <c r="J5056" t="s">
        <v>1668</v>
      </c>
      <c r="K5056" t="s">
        <v>1702</v>
      </c>
      <c r="L5056" t="s">
        <v>1687</v>
      </c>
      <c r="M5056" s="86">
        <v>40790</v>
      </c>
    </row>
    <row r="5057" spans="1:13" x14ac:dyDescent="0.2">
      <c r="A5057">
        <v>46276</v>
      </c>
      <c r="B5057" s="86">
        <v>41252</v>
      </c>
      <c r="C5057" t="s">
        <v>1671</v>
      </c>
      <c r="D5057">
        <v>4</v>
      </c>
      <c r="E5057">
        <v>114.83</v>
      </c>
      <c r="F5057" t="s">
        <v>1660</v>
      </c>
      <c r="G5057">
        <v>1.99</v>
      </c>
      <c r="H5057" t="s">
        <v>1661</v>
      </c>
      <c r="I5057" t="s">
        <v>1662</v>
      </c>
      <c r="J5057" t="s">
        <v>1663</v>
      </c>
      <c r="K5057" t="s">
        <v>1677</v>
      </c>
      <c r="L5057" t="s">
        <v>1680</v>
      </c>
      <c r="M5057" s="86">
        <v>41253</v>
      </c>
    </row>
    <row r="5058" spans="1:13" x14ac:dyDescent="0.2">
      <c r="A5058">
        <v>8992</v>
      </c>
      <c r="B5058" s="86">
        <v>40494</v>
      </c>
      <c r="C5058" t="s">
        <v>1659</v>
      </c>
      <c r="D5058">
        <v>14</v>
      </c>
      <c r="E5058">
        <v>2145.6975000000002</v>
      </c>
      <c r="F5058" t="s">
        <v>1660</v>
      </c>
      <c r="G5058">
        <v>4.2</v>
      </c>
      <c r="H5058" t="s">
        <v>1654</v>
      </c>
      <c r="I5058" t="s">
        <v>1667</v>
      </c>
      <c r="J5058" t="s">
        <v>1663</v>
      </c>
      <c r="K5058" t="s">
        <v>1664</v>
      </c>
      <c r="L5058" t="s">
        <v>1658</v>
      </c>
      <c r="M5058" s="86">
        <v>40496</v>
      </c>
    </row>
    <row r="5059" spans="1:13" x14ac:dyDescent="0.2">
      <c r="A5059">
        <v>58820</v>
      </c>
      <c r="B5059" s="86">
        <v>40236</v>
      </c>
      <c r="C5059" t="s">
        <v>1652</v>
      </c>
      <c r="D5059">
        <v>24</v>
      </c>
      <c r="E5059">
        <v>307.49</v>
      </c>
      <c r="F5059" t="s">
        <v>1660</v>
      </c>
      <c r="G5059">
        <v>6.02</v>
      </c>
      <c r="H5059" t="s">
        <v>1661</v>
      </c>
      <c r="I5059" t="s">
        <v>1676</v>
      </c>
      <c r="J5059" t="s">
        <v>1656</v>
      </c>
      <c r="K5059" t="s">
        <v>1657</v>
      </c>
      <c r="L5059" t="s">
        <v>1680</v>
      </c>
      <c r="M5059" s="86">
        <v>40241</v>
      </c>
    </row>
    <row r="5060" spans="1:13" x14ac:dyDescent="0.2">
      <c r="A5060">
        <v>50183</v>
      </c>
      <c r="B5060" s="86">
        <v>40322</v>
      </c>
      <c r="C5060" t="s">
        <v>1659</v>
      </c>
      <c r="D5060">
        <v>20</v>
      </c>
      <c r="E5060">
        <v>116.55</v>
      </c>
      <c r="F5060" t="s">
        <v>1653</v>
      </c>
      <c r="G5060">
        <v>5.3</v>
      </c>
      <c r="H5060" t="s">
        <v>1681</v>
      </c>
      <c r="I5060" t="s">
        <v>1662</v>
      </c>
      <c r="J5060" t="s">
        <v>1668</v>
      </c>
      <c r="K5060" t="s">
        <v>1696</v>
      </c>
      <c r="L5060" t="s">
        <v>1658</v>
      </c>
      <c r="M5060" s="86">
        <v>40323</v>
      </c>
    </row>
    <row r="5061" spans="1:13" x14ac:dyDescent="0.2">
      <c r="A5061">
        <v>38341</v>
      </c>
      <c r="B5061" s="86">
        <v>39951</v>
      </c>
      <c r="C5061" t="s">
        <v>1675</v>
      </c>
      <c r="D5061">
        <v>15</v>
      </c>
      <c r="E5061">
        <v>62.62</v>
      </c>
      <c r="F5061" t="s">
        <v>1653</v>
      </c>
      <c r="G5061">
        <v>6.27</v>
      </c>
      <c r="H5061" t="s">
        <v>1692</v>
      </c>
      <c r="I5061" t="s">
        <v>1667</v>
      </c>
      <c r="J5061" t="s">
        <v>1668</v>
      </c>
      <c r="K5061" t="s">
        <v>1682</v>
      </c>
      <c r="L5061" t="s">
        <v>1658</v>
      </c>
      <c r="M5061" s="86">
        <v>39952</v>
      </c>
    </row>
    <row r="5062" spans="1:13" x14ac:dyDescent="0.2">
      <c r="A5062">
        <v>33095</v>
      </c>
      <c r="B5062" s="86">
        <v>39859</v>
      </c>
      <c r="C5062" t="s">
        <v>1666</v>
      </c>
      <c r="D5062">
        <v>30</v>
      </c>
      <c r="E5062">
        <v>4846.74</v>
      </c>
      <c r="F5062" t="s">
        <v>1660</v>
      </c>
      <c r="G5062">
        <v>5.5</v>
      </c>
      <c r="H5062" t="s">
        <v>1654</v>
      </c>
      <c r="I5062" t="s">
        <v>1655</v>
      </c>
      <c r="J5062" t="s">
        <v>1663</v>
      </c>
      <c r="K5062" t="s">
        <v>1677</v>
      </c>
      <c r="L5062" t="s">
        <v>1658</v>
      </c>
      <c r="M5062" s="86">
        <v>39861</v>
      </c>
    </row>
    <row r="5063" spans="1:13" x14ac:dyDescent="0.2">
      <c r="A5063">
        <v>10563</v>
      </c>
      <c r="B5063" s="86">
        <v>40450</v>
      </c>
      <c r="C5063" t="s">
        <v>1671</v>
      </c>
      <c r="D5063">
        <v>50</v>
      </c>
      <c r="E5063">
        <v>312.42</v>
      </c>
      <c r="F5063" t="s">
        <v>1660</v>
      </c>
      <c r="G5063">
        <v>5.4</v>
      </c>
      <c r="H5063" t="s">
        <v>1681</v>
      </c>
      <c r="I5063" t="s">
        <v>1667</v>
      </c>
      <c r="J5063" t="s">
        <v>1668</v>
      </c>
      <c r="K5063" t="s">
        <v>1679</v>
      </c>
      <c r="L5063" t="s">
        <v>1658</v>
      </c>
      <c r="M5063" s="86">
        <v>40452</v>
      </c>
    </row>
    <row r="5064" spans="1:13" x14ac:dyDescent="0.2">
      <c r="A5064">
        <v>28290</v>
      </c>
      <c r="B5064" s="86">
        <v>39823</v>
      </c>
      <c r="C5064" t="s">
        <v>1652</v>
      </c>
      <c r="D5064">
        <v>3</v>
      </c>
      <c r="E5064">
        <v>523.58000000000004</v>
      </c>
      <c r="F5064" t="s">
        <v>1653</v>
      </c>
      <c r="G5064">
        <v>19.989999999999998</v>
      </c>
      <c r="H5064" t="s">
        <v>1661</v>
      </c>
      <c r="I5064" t="s">
        <v>1676</v>
      </c>
      <c r="J5064" t="s">
        <v>1668</v>
      </c>
      <c r="K5064" t="s">
        <v>1694</v>
      </c>
      <c r="L5064" t="s">
        <v>1658</v>
      </c>
      <c r="M5064" s="86">
        <v>39825</v>
      </c>
    </row>
    <row r="5065" spans="1:13" x14ac:dyDescent="0.2">
      <c r="A5065">
        <v>53703</v>
      </c>
      <c r="B5065" s="86">
        <v>40343</v>
      </c>
      <c r="C5065" t="s">
        <v>1666</v>
      </c>
      <c r="D5065">
        <v>14</v>
      </c>
      <c r="E5065">
        <v>1966.26</v>
      </c>
      <c r="F5065" t="s">
        <v>1660</v>
      </c>
      <c r="G5065">
        <v>19.989999999999998</v>
      </c>
      <c r="H5065" t="s">
        <v>1690</v>
      </c>
      <c r="I5065" t="s">
        <v>1667</v>
      </c>
      <c r="J5065" t="s">
        <v>1668</v>
      </c>
      <c r="K5065" t="s">
        <v>1694</v>
      </c>
      <c r="L5065" t="s">
        <v>1658</v>
      </c>
      <c r="M5065" s="86">
        <v>40344</v>
      </c>
    </row>
    <row r="5066" spans="1:13" x14ac:dyDescent="0.2">
      <c r="A5066">
        <v>21412</v>
      </c>
      <c r="B5066" s="86">
        <v>40737</v>
      </c>
      <c r="C5066" t="s">
        <v>1666</v>
      </c>
      <c r="D5066">
        <v>38</v>
      </c>
      <c r="E5066">
        <v>137.07</v>
      </c>
      <c r="F5066" t="s">
        <v>1660</v>
      </c>
      <c r="G5066">
        <v>6.83</v>
      </c>
      <c r="H5066" t="s">
        <v>1690</v>
      </c>
      <c r="I5066" t="s">
        <v>1676</v>
      </c>
      <c r="J5066" t="s">
        <v>1668</v>
      </c>
      <c r="K5066" t="s">
        <v>1682</v>
      </c>
      <c r="L5066" t="s">
        <v>1658</v>
      </c>
      <c r="M5066" s="86">
        <v>40739</v>
      </c>
    </row>
    <row r="5067" spans="1:13" x14ac:dyDescent="0.2">
      <c r="A5067">
        <v>34757</v>
      </c>
      <c r="B5067" s="86">
        <v>41057</v>
      </c>
      <c r="C5067" t="s">
        <v>1659</v>
      </c>
      <c r="D5067">
        <v>40</v>
      </c>
      <c r="E5067">
        <v>250.6</v>
      </c>
      <c r="F5067" t="s">
        <v>1653</v>
      </c>
      <c r="G5067">
        <v>6.22</v>
      </c>
      <c r="H5067" t="s">
        <v>1688</v>
      </c>
      <c r="I5067" t="s">
        <v>1662</v>
      </c>
      <c r="J5067" t="s">
        <v>1668</v>
      </c>
      <c r="K5067" t="s">
        <v>1679</v>
      </c>
      <c r="L5067" t="s">
        <v>1658</v>
      </c>
      <c r="M5067" s="86">
        <v>41059</v>
      </c>
    </row>
    <row r="5068" spans="1:13" x14ac:dyDescent="0.2">
      <c r="A5068">
        <v>44294</v>
      </c>
      <c r="B5068" s="86">
        <v>39967</v>
      </c>
      <c r="C5068" t="s">
        <v>1652</v>
      </c>
      <c r="D5068">
        <v>13</v>
      </c>
      <c r="E5068">
        <v>305.60000000000002</v>
      </c>
      <c r="F5068" t="s">
        <v>1672</v>
      </c>
      <c r="G5068">
        <v>45</v>
      </c>
      <c r="H5068" t="s">
        <v>1685</v>
      </c>
      <c r="I5068" t="s">
        <v>1655</v>
      </c>
      <c r="J5068" t="s">
        <v>1668</v>
      </c>
      <c r="K5068" t="s">
        <v>1694</v>
      </c>
      <c r="L5068" t="s">
        <v>1674</v>
      </c>
      <c r="M5068" s="86">
        <v>39967</v>
      </c>
    </row>
    <row r="5069" spans="1:13" x14ac:dyDescent="0.2">
      <c r="A5069">
        <v>16196</v>
      </c>
      <c r="B5069" s="86">
        <v>40106</v>
      </c>
      <c r="C5069" t="s">
        <v>1659</v>
      </c>
      <c r="D5069">
        <v>39</v>
      </c>
      <c r="E5069">
        <v>3925.9715000000001</v>
      </c>
      <c r="F5069" t="s">
        <v>1660</v>
      </c>
      <c r="G5069">
        <v>8.8000000000000007</v>
      </c>
      <c r="H5069" t="s">
        <v>1661</v>
      </c>
      <c r="I5069" t="s">
        <v>1676</v>
      </c>
      <c r="J5069" t="s">
        <v>1663</v>
      </c>
      <c r="K5069" t="s">
        <v>1664</v>
      </c>
      <c r="L5069" t="s">
        <v>1658</v>
      </c>
      <c r="M5069" s="86">
        <v>40107</v>
      </c>
    </row>
    <row r="5070" spans="1:13" x14ac:dyDescent="0.2">
      <c r="A5070">
        <v>13348</v>
      </c>
      <c r="B5070" s="86">
        <v>40489</v>
      </c>
      <c r="C5070" t="s">
        <v>1675</v>
      </c>
      <c r="D5070">
        <v>35</v>
      </c>
      <c r="E5070">
        <v>4890.58</v>
      </c>
      <c r="F5070" t="s">
        <v>1660</v>
      </c>
      <c r="G5070">
        <v>19.989999999999998</v>
      </c>
      <c r="H5070" t="s">
        <v>1661</v>
      </c>
      <c r="I5070" t="s">
        <v>1655</v>
      </c>
      <c r="J5070" t="s">
        <v>1668</v>
      </c>
      <c r="K5070" t="s">
        <v>1694</v>
      </c>
      <c r="L5070" t="s">
        <v>1658</v>
      </c>
      <c r="M5070" s="86">
        <v>40490</v>
      </c>
    </row>
    <row r="5071" spans="1:13" x14ac:dyDescent="0.2">
      <c r="A5071">
        <v>35776</v>
      </c>
      <c r="B5071" s="86">
        <v>39848</v>
      </c>
      <c r="C5071" t="s">
        <v>1675</v>
      </c>
      <c r="D5071">
        <v>9</v>
      </c>
      <c r="E5071">
        <v>118.66</v>
      </c>
      <c r="F5071" t="s">
        <v>1660</v>
      </c>
      <c r="G5071">
        <v>1.49</v>
      </c>
      <c r="H5071" t="s">
        <v>1690</v>
      </c>
      <c r="I5071" t="s">
        <v>1655</v>
      </c>
      <c r="J5071" t="s">
        <v>1668</v>
      </c>
      <c r="K5071" t="s">
        <v>1682</v>
      </c>
      <c r="L5071" t="s">
        <v>1658</v>
      </c>
      <c r="M5071" s="86">
        <v>39850</v>
      </c>
    </row>
    <row r="5072" spans="1:13" x14ac:dyDescent="0.2">
      <c r="A5072">
        <v>14726</v>
      </c>
      <c r="B5072" s="86">
        <v>40916</v>
      </c>
      <c r="C5072" t="s">
        <v>1652</v>
      </c>
      <c r="D5072">
        <v>15</v>
      </c>
      <c r="E5072">
        <v>310.87</v>
      </c>
      <c r="F5072" t="s">
        <v>1660</v>
      </c>
      <c r="G5072">
        <v>4</v>
      </c>
      <c r="H5072" t="s">
        <v>1678</v>
      </c>
      <c r="I5072" t="s">
        <v>1655</v>
      </c>
      <c r="J5072" t="s">
        <v>1663</v>
      </c>
      <c r="K5072" t="s">
        <v>1677</v>
      </c>
      <c r="L5072" t="s">
        <v>1658</v>
      </c>
      <c r="M5072" s="86">
        <v>40916</v>
      </c>
    </row>
    <row r="5073" spans="1:13" x14ac:dyDescent="0.2">
      <c r="A5073">
        <v>24961</v>
      </c>
      <c r="B5073" s="86">
        <v>40204</v>
      </c>
      <c r="C5073" t="s">
        <v>1652</v>
      </c>
      <c r="D5073">
        <v>8</v>
      </c>
      <c r="E5073">
        <v>487.59</v>
      </c>
      <c r="F5073" t="s">
        <v>1672</v>
      </c>
      <c r="G5073">
        <v>36.61</v>
      </c>
      <c r="H5073" t="s">
        <v>1690</v>
      </c>
      <c r="I5073" t="s">
        <v>1655</v>
      </c>
      <c r="J5073" t="s">
        <v>1656</v>
      </c>
      <c r="K5073" t="s">
        <v>1701</v>
      </c>
      <c r="L5073" t="s">
        <v>1698</v>
      </c>
      <c r="M5073" s="86">
        <v>40211</v>
      </c>
    </row>
    <row r="5074" spans="1:13" x14ac:dyDescent="0.2">
      <c r="A5074">
        <v>42788</v>
      </c>
      <c r="B5074" s="86">
        <v>40829</v>
      </c>
      <c r="C5074" t="s">
        <v>1671</v>
      </c>
      <c r="D5074">
        <v>26</v>
      </c>
      <c r="E5074">
        <v>241.92</v>
      </c>
      <c r="F5074" t="s">
        <v>1660</v>
      </c>
      <c r="G5074">
        <v>2.27</v>
      </c>
      <c r="H5074" t="s">
        <v>1688</v>
      </c>
      <c r="I5074" t="s">
        <v>1662</v>
      </c>
      <c r="J5074" t="s">
        <v>1668</v>
      </c>
      <c r="K5074" t="s">
        <v>1679</v>
      </c>
      <c r="L5074" t="s">
        <v>1670</v>
      </c>
      <c r="M5074" s="86">
        <v>40831</v>
      </c>
    </row>
    <row r="5075" spans="1:13" x14ac:dyDescent="0.2">
      <c r="A5075">
        <v>39168</v>
      </c>
      <c r="B5075" s="86">
        <v>41046</v>
      </c>
      <c r="C5075" t="s">
        <v>1659</v>
      </c>
      <c r="D5075">
        <v>22</v>
      </c>
      <c r="E5075">
        <v>809.91</v>
      </c>
      <c r="F5075" t="s">
        <v>1660</v>
      </c>
      <c r="G5075">
        <v>2.99</v>
      </c>
      <c r="H5075" t="s">
        <v>1661</v>
      </c>
      <c r="I5075" t="s">
        <v>1676</v>
      </c>
      <c r="J5075" t="s">
        <v>1668</v>
      </c>
      <c r="K5075" t="s">
        <v>1682</v>
      </c>
      <c r="L5075" t="s">
        <v>1658</v>
      </c>
      <c r="M5075" s="86">
        <v>41049</v>
      </c>
    </row>
    <row r="5076" spans="1:13" x14ac:dyDescent="0.2">
      <c r="A5076">
        <v>24743</v>
      </c>
      <c r="B5076" s="86">
        <v>41088</v>
      </c>
      <c r="C5076" t="s">
        <v>1652</v>
      </c>
      <c r="D5076">
        <v>26</v>
      </c>
      <c r="E5076">
        <v>3758.77</v>
      </c>
      <c r="F5076" t="s">
        <v>1660</v>
      </c>
      <c r="G5076">
        <v>24.49</v>
      </c>
      <c r="H5076" t="s">
        <v>1678</v>
      </c>
      <c r="I5076" t="s">
        <v>1667</v>
      </c>
      <c r="J5076" t="s">
        <v>1656</v>
      </c>
      <c r="K5076" t="s">
        <v>1673</v>
      </c>
      <c r="L5076" t="s">
        <v>1687</v>
      </c>
      <c r="M5076" s="86">
        <v>41093</v>
      </c>
    </row>
    <row r="5077" spans="1:13" x14ac:dyDescent="0.2">
      <c r="A5077">
        <v>38887</v>
      </c>
      <c r="B5077" s="86">
        <v>40110</v>
      </c>
      <c r="C5077" t="s">
        <v>1671</v>
      </c>
      <c r="D5077">
        <v>50</v>
      </c>
      <c r="E5077">
        <v>264.05</v>
      </c>
      <c r="F5077" t="s">
        <v>1660</v>
      </c>
      <c r="G5077">
        <v>1.99</v>
      </c>
      <c r="H5077" t="s">
        <v>1685</v>
      </c>
      <c r="I5077" t="s">
        <v>1655</v>
      </c>
      <c r="J5077" t="s">
        <v>1668</v>
      </c>
      <c r="K5077" t="s">
        <v>1669</v>
      </c>
      <c r="L5077" t="s">
        <v>1670</v>
      </c>
      <c r="M5077" s="86">
        <v>40112</v>
      </c>
    </row>
    <row r="5078" spans="1:13" x14ac:dyDescent="0.2">
      <c r="A5078">
        <v>51623</v>
      </c>
      <c r="B5078" s="86">
        <v>39826</v>
      </c>
      <c r="C5078" t="s">
        <v>1671</v>
      </c>
      <c r="D5078">
        <v>17</v>
      </c>
      <c r="E5078">
        <v>39.229999999999997</v>
      </c>
      <c r="F5078" t="s">
        <v>1660</v>
      </c>
      <c r="G5078">
        <v>5.33</v>
      </c>
      <c r="H5078" t="s">
        <v>1683</v>
      </c>
      <c r="I5078" t="s">
        <v>1676</v>
      </c>
      <c r="J5078" t="s">
        <v>1656</v>
      </c>
      <c r="K5078" t="s">
        <v>1657</v>
      </c>
      <c r="L5078" t="s">
        <v>1658</v>
      </c>
      <c r="M5078" s="86">
        <v>39826</v>
      </c>
    </row>
    <row r="5079" spans="1:13" x14ac:dyDescent="0.2">
      <c r="A5079">
        <v>55042</v>
      </c>
      <c r="B5079" s="86">
        <v>40885</v>
      </c>
      <c r="C5079" t="s">
        <v>1659</v>
      </c>
      <c r="D5079">
        <v>28</v>
      </c>
      <c r="E5079">
        <v>1717.88</v>
      </c>
      <c r="F5079" t="s">
        <v>1653</v>
      </c>
      <c r="G5079">
        <v>4.5</v>
      </c>
      <c r="H5079" t="s">
        <v>1690</v>
      </c>
      <c r="I5079" t="s">
        <v>1676</v>
      </c>
      <c r="J5079" t="s">
        <v>1668</v>
      </c>
      <c r="K5079" t="s">
        <v>1702</v>
      </c>
      <c r="L5079" t="s">
        <v>1658</v>
      </c>
      <c r="M5079" s="86">
        <v>40887</v>
      </c>
    </row>
    <row r="5080" spans="1:13" x14ac:dyDescent="0.2">
      <c r="A5080">
        <v>27302</v>
      </c>
      <c r="B5080" s="86">
        <v>41164</v>
      </c>
      <c r="C5080" t="s">
        <v>1652</v>
      </c>
      <c r="D5080">
        <v>3</v>
      </c>
      <c r="E5080">
        <v>143.5</v>
      </c>
      <c r="F5080" t="s">
        <v>1660</v>
      </c>
      <c r="G5080">
        <v>5.81</v>
      </c>
      <c r="H5080" t="s">
        <v>1688</v>
      </c>
      <c r="I5080" t="s">
        <v>1667</v>
      </c>
      <c r="J5080" t="s">
        <v>1668</v>
      </c>
      <c r="K5080" t="s">
        <v>1679</v>
      </c>
      <c r="L5080" t="s">
        <v>1658</v>
      </c>
      <c r="M5080" s="86">
        <v>41164</v>
      </c>
    </row>
    <row r="5081" spans="1:13" x14ac:dyDescent="0.2">
      <c r="A5081">
        <v>25478</v>
      </c>
      <c r="B5081" s="86">
        <v>41023</v>
      </c>
      <c r="C5081" t="s">
        <v>1671</v>
      </c>
      <c r="D5081">
        <v>50</v>
      </c>
      <c r="E5081">
        <v>286.76</v>
      </c>
      <c r="F5081" t="s">
        <v>1660</v>
      </c>
      <c r="G5081">
        <v>1.82</v>
      </c>
      <c r="H5081" t="s">
        <v>1661</v>
      </c>
      <c r="I5081" t="s">
        <v>1655</v>
      </c>
      <c r="J5081" t="s">
        <v>1668</v>
      </c>
      <c r="K5081" t="s">
        <v>1700</v>
      </c>
      <c r="L5081" t="s">
        <v>1670</v>
      </c>
      <c r="M5081" s="86">
        <v>41025</v>
      </c>
    </row>
    <row r="5082" spans="1:13" x14ac:dyDescent="0.2">
      <c r="A5082">
        <v>22501</v>
      </c>
      <c r="B5082" s="86">
        <v>40316</v>
      </c>
      <c r="C5082" t="s">
        <v>1659</v>
      </c>
      <c r="D5082">
        <v>2</v>
      </c>
      <c r="E5082">
        <v>30.83</v>
      </c>
      <c r="F5082" t="s">
        <v>1653</v>
      </c>
      <c r="G5082">
        <v>1.39</v>
      </c>
      <c r="H5082" t="s">
        <v>1678</v>
      </c>
      <c r="I5082" t="s">
        <v>1667</v>
      </c>
      <c r="J5082" t="s">
        <v>1668</v>
      </c>
      <c r="K5082" t="s">
        <v>1696</v>
      </c>
      <c r="L5082" t="s">
        <v>1658</v>
      </c>
      <c r="M5082" s="86">
        <v>40317</v>
      </c>
    </row>
    <row r="5083" spans="1:13" x14ac:dyDescent="0.2">
      <c r="A5083">
        <v>35461</v>
      </c>
      <c r="B5083" s="86">
        <v>39965</v>
      </c>
      <c r="C5083" t="s">
        <v>1671</v>
      </c>
      <c r="D5083">
        <v>11</v>
      </c>
      <c r="E5083">
        <v>48.75</v>
      </c>
      <c r="F5083" t="s">
        <v>1660</v>
      </c>
      <c r="G5083">
        <v>1.49</v>
      </c>
      <c r="H5083" t="s">
        <v>1690</v>
      </c>
      <c r="I5083" t="s">
        <v>1667</v>
      </c>
      <c r="J5083" t="s">
        <v>1668</v>
      </c>
      <c r="K5083" t="s">
        <v>1682</v>
      </c>
      <c r="L5083" t="s">
        <v>1658</v>
      </c>
      <c r="M5083" s="86">
        <v>39965</v>
      </c>
    </row>
    <row r="5084" spans="1:13" x14ac:dyDescent="0.2">
      <c r="A5084">
        <v>59009</v>
      </c>
      <c r="B5084" s="86">
        <v>40865</v>
      </c>
      <c r="C5084" t="s">
        <v>1671</v>
      </c>
      <c r="D5084">
        <v>19</v>
      </c>
      <c r="E5084">
        <v>614.91</v>
      </c>
      <c r="F5084" t="s">
        <v>1653</v>
      </c>
      <c r="G5084">
        <v>17.079999999999998</v>
      </c>
      <c r="H5084" t="s">
        <v>1661</v>
      </c>
      <c r="I5084" t="s">
        <v>1655</v>
      </c>
      <c r="J5084" t="s">
        <v>1668</v>
      </c>
      <c r="K5084" t="s">
        <v>1679</v>
      </c>
      <c r="L5084" t="s">
        <v>1658</v>
      </c>
      <c r="M5084" s="86">
        <v>40867</v>
      </c>
    </row>
    <row r="5085" spans="1:13" x14ac:dyDescent="0.2">
      <c r="A5085">
        <v>59491</v>
      </c>
      <c r="B5085" s="86">
        <v>40992</v>
      </c>
      <c r="C5085" t="s">
        <v>1659</v>
      </c>
      <c r="D5085">
        <v>8</v>
      </c>
      <c r="E5085">
        <v>32.31</v>
      </c>
      <c r="F5085" t="s">
        <v>1660</v>
      </c>
      <c r="G5085">
        <v>5.47</v>
      </c>
      <c r="H5085" t="s">
        <v>1688</v>
      </c>
      <c r="I5085" t="s">
        <v>1676</v>
      </c>
      <c r="J5085" t="s">
        <v>1668</v>
      </c>
      <c r="K5085" t="s">
        <v>1682</v>
      </c>
      <c r="L5085" t="s">
        <v>1658</v>
      </c>
      <c r="M5085" s="86">
        <v>40993</v>
      </c>
    </row>
    <row r="5086" spans="1:13" x14ac:dyDescent="0.2">
      <c r="A5086">
        <v>46407</v>
      </c>
      <c r="B5086" s="86">
        <v>39898</v>
      </c>
      <c r="C5086" t="s">
        <v>1666</v>
      </c>
      <c r="D5086">
        <v>7</v>
      </c>
      <c r="E5086">
        <v>38.369999999999997</v>
      </c>
      <c r="F5086" t="s">
        <v>1660</v>
      </c>
      <c r="G5086">
        <v>5.74</v>
      </c>
      <c r="H5086" t="s">
        <v>1654</v>
      </c>
      <c r="I5086" t="s">
        <v>1667</v>
      </c>
      <c r="J5086" t="s">
        <v>1668</v>
      </c>
      <c r="K5086" t="s">
        <v>1682</v>
      </c>
      <c r="L5086" t="s">
        <v>1658</v>
      </c>
      <c r="M5086" s="86">
        <v>39900</v>
      </c>
    </row>
    <row r="5087" spans="1:13" x14ac:dyDescent="0.2">
      <c r="A5087">
        <v>52164</v>
      </c>
      <c r="B5087" s="86">
        <v>41012</v>
      </c>
      <c r="C5087" t="s">
        <v>1666</v>
      </c>
      <c r="D5087">
        <v>30</v>
      </c>
      <c r="E5087">
        <v>1824.848</v>
      </c>
      <c r="F5087" t="s">
        <v>1660</v>
      </c>
      <c r="G5087">
        <v>8.8000000000000007</v>
      </c>
      <c r="H5087" t="s">
        <v>1661</v>
      </c>
      <c r="I5087" t="s">
        <v>1662</v>
      </c>
      <c r="J5087" t="s">
        <v>1663</v>
      </c>
      <c r="K5087" t="s">
        <v>1664</v>
      </c>
      <c r="L5087" t="s">
        <v>1658</v>
      </c>
      <c r="M5087" s="86">
        <v>41014</v>
      </c>
    </row>
    <row r="5088" spans="1:13" x14ac:dyDescent="0.2">
      <c r="A5088">
        <v>38914</v>
      </c>
      <c r="B5088" s="86">
        <v>41059</v>
      </c>
      <c r="C5088" t="s">
        <v>1675</v>
      </c>
      <c r="D5088">
        <v>43</v>
      </c>
      <c r="E5088">
        <v>447.12</v>
      </c>
      <c r="F5088" t="s">
        <v>1660</v>
      </c>
      <c r="G5088">
        <v>5.16</v>
      </c>
      <c r="H5088" t="s">
        <v>1685</v>
      </c>
      <c r="I5088" t="s">
        <v>1667</v>
      </c>
      <c r="J5088" t="s">
        <v>1656</v>
      </c>
      <c r="K5088" t="s">
        <v>1657</v>
      </c>
      <c r="L5088" t="s">
        <v>1658</v>
      </c>
      <c r="M5088" s="86">
        <v>41060</v>
      </c>
    </row>
    <row r="5089" spans="1:13" x14ac:dyDescent="0.2">
      <c r="A5089">
        <v>19140</v>
      </c>
      <c r="B5089" s="86">
        <v>40086</v>
      </c>
      <c r="C5089" t="s">
        <v>1675</v>
      </c>
      <c r="D5089">
        <v>47</v>
      </c>
      <c r="E5089">
        <v>314</v>
      </c>
      <c r="F5089" t="s">
        <v>1660</v>
      </c>
      <c r="G5089">
        <v>5.27</v>
      </c>
      <c r="H5089" t="s">
        <v>1685</v>
      </c>
      <c r="I5089" t="s">
        <v>1667</v>
      </c>
      <c r="J5089" t="s">
        <v>1668</v>
      </c>
      <c r="K5089" t="s">
        <v>1682</v>
      </c>
      <c r="L5089" t="s">
        <v>1658</v>
      </c>
      <c r="M5089" s="86">
        <v>40087</v>
      </c>
    </row>
    <row r="5090" spans="1:13" x14ac:dyDescent="0.2">
      <c r="A5090">
        <v>40997</v>
      </c>
      <c r="B5090" s="86">
        <v>39924</v>
      </c>
      <c r="C5090" t="s">
        <v>1652</v>
      </c>
      <c r="D5090">
        <v>1</v>
      </c>
      <c r="E5090">
        <v>22.61</v>
      </c>
      <c r="F5090" t="s">
        <v>1660</v>
      </c>
      <c r="G5090">
        <v>7.51</v>
      </c>
      <c r="H5090" t="s">
        <v>1661</v>
      </c>
      <c r="I5090" t="s">
        <v>1662</v>
      </c>
      <c r="J5090" t="s">
        <v>1668</v>
      </c>
      <c r="K5090" t="s">
        <v>1694</v>
      </c>
      <c r="L5090" t="s">
        <v>1658</v>
      </c>
      <c r="M5090" s="86">
        <v>39926</v>
      </c>
    </row>
    <row r="5091" spans="1:13" x14ac:dyDescent="0.2">
      <c r="A5091">
        <v>59714</v>
      </c>
      <c r="B5091" s="86">
        <v>40525</v>
      </c>
      <c r="C5091" t="s">
        <v>1671</v>
      </c>
      <c r="D5091">
        <v>26</v>
      </c>
      <c r="E5091">
        <v>9225.65</v>
      </c>
      <c r="F5091" t="s">
        <v>1672</v>
      </c>
      <c r="G5091">
        <v>60</v>
      </c>
      <c r="H5091" t="s">
        <v>1683</v>
      </c>
      <c r="I5091" t="s">
        <v>1667</v>
      </c>
      <c r="J5091" t="s">
        <v>1656</v>
      </c>
      <c r="K5091" t="s">
        <v>1691</v>
      </c>
      <c r="L5091" t="s">
        <v>1674</v>
      </c>
      <c r="M5091" s="86">
        <v>40527</v>
      </c>
    </row>
    <row r="5092" spans="1:13" x14ac:dyDescent="0.2">
      <c r="A5092">
        <v>37859</v>
      </c>
      <c r="B5092" s="86">
        <v>39902</v>
      </c>
      <c r="C5092" t="s">
        <v>1671</v>
      </c>
      <c r="D5092">
        <v>2</v>
      </c>
      <c r="E5092">
        <v>29.03</v>
      </c>
      <c r="F5092" t="s">
        <v>1660</v>
      </c>
      <c r="G5092">
        <v>5.01</v>
      </c>
      <c r="H5092" t="s">
        <v>1683</v>
      </c>
      <c r="I5092" t="s">
        <v>1662</v>
      </c>
      <c r="J5092" t="s">
        <v>1668</v>
      </c>
      <c r="K5092" t="s">
        <v>1679</v>
      </c>
      <c r="L5092" t="s">
        <v>1658</v>
      </c>
      <c r="M5092" s="86">
        <v>39904</v>
      </c>
    </row>
    <row r="5093" spans="1:13" x14ac:dyDescent="0.2">
      <c r="A5093">
        <v>33764</v>
      </c>
      <c r="B5093" s="86">
        <v>40584</v>
      </c>
      <c r="C5093" t="s">
        <v>1671</v>
      </c>
      <c r="D5093">
        <v>6</v>
      </c>
      <c r="E5093">
        <v>1029.8855000000001</v>
      </c>
      <c r="F5093" t="s">
        <v>1653</v>
      </c>
      <c r="G5093">
        <v>8.99</v>
      </c>
      <c r="H5093" t="s">
        <v>1685</v>
      </c>
      <c r="I5093" t="s">
        <v>1662</v>
      </c>
      <c r="J5093" t="s">
        <v>1663</v>
      </c>
      <c r="K5093" t="s">
        <v>1664</v>
      </c>
      <c r="L5093" t="s">
        <v>1658</v>
      </c>
      <c r="M5093" s="86">
        <v>40585</v>
      </c>
    </row>
    <row r="5094" spans="1:13" x14ac:dyDescent="0.2">
      <c r="A5094">
        <v>26337</v>
      </c>
      <c r="B5094" s="86">
        <v>40124</v>
      </c>
      <c r="C5094" t="s">
        <v>1671</v>
      </c>
      <c r="D5094">
        <v>45</v>
      </c>
      <c r="E5094">
        <v>153.27000000000001</v>
      </c>
      <c r="F5094" t="s">
        <v>1660</v>
      </c>
      <c r="G5094">
        <v>0.5</v>
      </c>
      <c r="H5094" t="s">
        <v>1690</v>
      </c>
      <c r="I5094" t="s">
        <v>1662</v>
      </c>
      <c r="J5094" t="s">
        <v>1668</v>
      </c>
      <c r="K5094" t="s">
        <v>1697</v>
      </c>
      <c r="L5094" t="s">
        <v>1658</v>
      </c>
      <c r="M5094" s="86">
        <v>40127</v>
      </c>
    </row>
    <row r="5095" spans="1:13" x14ac:dyDescent="0.2">
      <c r="A5095">
        <v>29286</v>
      </c>
      <c r="B5095" s="86">
        <v>40022</v>
      </c>
      <c r="C5095" t="s">
        <v>1671</v>
      </c>
      <c r="D5095">
        <v>4</v>
      </c>
      <c r="E5095">
        <v>13070.2</v>
      </c>
      <c r="F5095" t="s">
        <v>1672</v>
      </c>
      <c r="G5095">
        <v>8.73</v>
      </c>
      <c r="H5095" t="s">
        <v>1685</v>
      </c>
      <c r="I5095" t="s">
        <v>1667</v>
      </c>
      <c r="J5095" t="s">
        <v>1663</v>
      </c>
      <c r="K5095" t="s">
        <v>1695</v>
      </c>
      <c r="L5095" t="s">
        <v>1698</v>
      </c>
      <c r="M5095" s="86">
        <v>40024</v>
      </c>
    </row>
    <row r="5096" spans="1:13" x14ac:dyDescent="0.2">
      <c r="A5096">
        <v>36998</v>
      </c>
      <c r="B5096" s="86">
        <v>41181</v>
      </c>
      <c r="C5096" t="s">
        <v>1652</v>
      </c>
      <c r="D5096">
        <v>50</v>
      </c>
      <c r="E5096">
        <v>481.23</v>
      </c>
      <c r="F5096" t="s">
        <v>1660</v>
      </c>
      <c r="G5096">
        <v>12.52</v>
      </c>
      <c r="H5096" t="s">
        <v>1685</v>
      </c>
      <c r="I5096" t="s">
        <v>1667</v>
      </c>
      <c r="J5096" t="s">
        <v>1656</v>
      </c>
      <c r="K5096" t="s">
        <v>1657</v>
      </c>
      <c r="L5096" t="s">
        <v>1658</v>
      </c>
      <c r="M5096" s="86">
        <v>41186</v>
      </c>
    </row>
    <row r="5097" spans="1:13" x14ac:dyDescent="0.2">
      <c r="A5097">
        <v>31233</v>
      </c>
      <c r="B5097" s="86">
        <v>40810</v>
      </c>
      <c r="C5097" t="s">
        <v>1652</v>
      </c>
      <c r="D5097">
        <v>3</v>
      </c>
      <c r="E5097">
        <v>19.34</v>
      </c>
      <c r="F5097" t="s">
        <v>1660</v>
      </c>
      <c r="G5097">
        <v>5.0199999999999996</v>
      </c>
      <c r="H5097" t="s">
        <v>1681</v>
      </c>
      <c r="I5097" t="s">
        <v>1676</v>
      </c>
      <c r="J5097" t="s">
        <v>1668</v>
      </c>
      <c r="K5097" t="s">
        <v>1679</v>
      </c>
      <c r="L5097" t="s">
        <v>1658</v>
      </c>
      <c r="M5097" s="86">
        <v>40812</v>
      </c>
    </row>
    <row r="5098" spans="1:13" x14ac:dyDescent="0.2">
      <c r="A5098">
        <v>21509</v>
      </c>
      <c r="B5098" s="86">
        <v>41093</v>
      </c>
      <c r="C5098" t="s">
        <v>1659</v>
      </c>
      <c r="D5098">
        <v>13</v>
      </c>
      <c r="E5098">
        <v>47.93</v>
      </c>
      <c r="F5098" t="s">
        <v>1660</v>
      </c>
      <c r="G5098">
        <v>0.5</v>
      </c>
      <c r="H5098" t="s">
        <v>1654</v>
      </c>
      <c r="I5098" t="s">
        <v>1655</v>
      </c>
      <c r="J5098" t="s">
        <v>1668</v>
      </c>
      <c r="K5098" t="s">
        <v>1697</v>
      </c>
      <c r="L5098" t="s">
        <v>1658</v>
      </c>
      <c r="M5098" s="86">
        <v>41095</v>
      </c>
    </row>
    <row r="5099" spans="1:13" x14ac:dyDescent="0.2">
      <c r="A5099">
        <v>12613</v>
      </c>
      <c r="B5099" s="86">
        <v>40278</v>
      </c>
      <c r="C5099" t="s">
        <v>1675</v>
      </c>
      <c r="D5099">
        <v>3</v>
      </c>
      <c r="E5099">
        <v>15.64</v>
      </c>
      <c r="F5099" t="s">
        <v>1660</v>
      </c>
      <c r="G5099">
        <v>6.27</v>
      </c>
      <c r="H5099" t="s">
        <v>1688</v>
      </c>
      <c r="I5099" t="s">
        <v>1655</v>
      </c>
      <c r="J5099" t="s">
        <v>1668</v>
      </c>
      <c r="K5099" t="s">
        <v>1682</v>
      </c>
      <c r="L5099" t="s">
        <v>1658</v>
      </c>
      <c r="M5099" s="86">
        <v>40281</v>
      </c>
    </row>
    <row r="5100" spans="1:13" x14ac:dyDescent="0.2">
      <c r="A5100">
        <v>21922</v>
      </c>
      <c r="B5100" s="86">
        <v>40128</v>
      </c>
      <c r="C5100" t="s">
        <v>1659</v>
      </c>
      <c r="D5100">
        <v>49</v>
      </c>
      <c r="E5100">
        <v>157.47</v>
      </c>
      <c r="F5100" t="s">
        <v>1660</v>
      </c>
      <c r="G5100">
        <v>0.98</v>
      </c>
      <c r="H5100" t="s">
        <v>1661</v>
      </c>
      <c r="I5100" t="s">
        <v>1667</v>
      </c>
      <c r="J5100" t="s">
        <v>1668</v>
      </c>
      <c r="K5100" t="s">
        <v>1669</v>
      </c>
      <c r="L5100" t="s">
        <v>1670</v>
      </c>
      <c r="M5100" s="86">
        <v>40130</v>
      </c>
    </row>
    <row r="5101" spans="1:13" x14ac:dyDescent="0.2">
      <c r="A5101">
        <v>23488</v>
      </c>
      <c r="B5101" s="86">
        <v>39819</v>
      </c>
      <c r="C5101" t="s">
        <v>1659</v>
      </c>
      <c r="D5101">
        <v>29</v>
      </c>
      <c r="E5101">
        <v>101.77</v>
      </c>
      <c r="F5101" t="s">
        <v>1660</v>
      </c>
      <c r="G5101">
        <v>3.97</v>
      </c>
      <c r="H5101" t="s">
        <v>1681</v>
      </c>
      <c r="I5101" t="s">
        <v>1676</v>
      </c>
      <c r="J5101" t="s">
        <v>1668</v>
      </c>
      <c r="K5101" t="s">
        <v>1669</v>
      </c>
      <c r="L5101" t="s">
        <v>1670</v>
      </c>
      <c r="M5101" s="86">
        <v>39821</v>
      </c>
    </row>
    <row r="5102" spans="1:13" x14ac:dyDescent="0.2">
      <c r="A5102">
        <v>12417</v>
      </c>
      <c r="B5102" s="86">
        <v>40475</v>
      </c>
      <c r="C5102" t="s">
        <v>1671</v>
      </c>
      <c r="D5102">
        <v>19</v>
      </c>
      <c r="E5102">
        <v>137.84</v>
      </c>
      <c r="F5102" t="s">
        <v>1660</v>
      </c>
      <c r="G5102">
        <v>1.71</v>
      </c>
      <c r="H5102" t="s">
        <v>1685</v>
      </c>
      <c r="I5102" t="s">
        <v>1667</v>
      </c>
      <c r="J5102" t="s">
        <v>1668</v>
      </c>
      <c r="K5102" t="s">
        <v>1679</v>
      </c>
      <c r="L5102" t="s">
        <v>1670</v>
      </c>
      <c r="M5102" s="86">
        <v>40477</v>
      </c>
    </row>
    <row r="5103" spans="1:13" x14ac:dyDescent="0.2">
      <c r="A5103">
        <v>23011</v>
      </c>
      <c r="B5103" s="86">
        <v>40344</v>
      </c>
      <c r="C5103" t="s">
        <v>1652</v>
      </c>
      <c r="D5103">
        <v>1</v>
      </c>
      <c r="E5103">
        <v>12.2</v>
      </c>
      <c r="F5103" t="s">
        <v>1660</v>
      </c>
      <c r="G5103">
        <v>1.99</v>
      </c>
      <c r="H5103" t="s">
        <v>1654</v>
      </c>
      <c r="I5103" t="s">
        <v>1667</v>
      </c>
      <c r="J5103" t="s">
        <v>1663</v>
      </c>
      <c r="K5103" t="s">
        <v>1677</v>
      </c>
      <c r="L5103" t="s">
        <v>1680</v>
      </c>
      <c r="M5103" s="86">
        <v>40351</v>
      </c>
    </row>
    <row r="5104" spans="1:13" x14ac:dyDescent="0.2">
      <c r="A5104">
        <v>58337</v>
      </c>
      <c r="B5104" s="86">
        <v>39961</v>
      </c>
      <c r="C5104" t="s">
        <v>1652</v>
      </c>
      <c r="D5104">
        <v>18</v>
      </c>
      <c r="E5104">
        <v>106.45</v>
      </c>
      <c r="F5104" t="s">
        <v>1660</v>
      </c>
      <c r="G5104">
        <v>2.27</v>
      </c>
      <c r="H5104" t="s">
        <v>1683</v>
      </c>
      <c r="I5104" t="s">
        <v>1667</v>
      </c>
      <c r="J5104" t="s">
        <v>1668</v>
      </c>
      <c r="K5104" t="s">
        <v>1669</v>
      </c>
      <c r="L5104" t="s">
        <v>1670</v>
      </c>
      <c r="M5104" s="86">
        <v>39963</v>
      </c>
    </row>
    <row r="5105" spans="1:13" x14ac:dyDescent="0.2">
      <c r="A5105">
        <v>32327</v>
      </c>
      <c r="B5105" s="86">
        <v>41128</v>
      </c>
      <c r="C5105" t="s">
        <v>1652</v>
      </c>
      <c r="D5105">
        <v>45</v>
      </c>
      <c r="E5105">
        <v>20333.815999999999</v>
      </c>
      <c r="F5105" t="s">
        <v>1672</v>
      </c>
      <c r="G5105">
        <v>147.12</v>
      </c>
      <c r="H5105" t="s">
        <v>1689</v>
      </c>
      <c r="I5105" t="s">
        <v>1662</v>
      </c>
      <c r="J5105" t="s">
        <v>1656</v>
      </c>
      <c r="K5105" t="s">
        <v>1691</v>
      </c>
      <c r="L5105" t="s">
        <v>1698</v>
      </c>
      <c r="M5105" s="86">
        <v>41135</v>
      </c>
    </row>
    <row r="5106" spans="1:13" x14ac:dyDescent="0.2">
      <c r="A5106">
        <v>41440</v>
      </c>
      <c r="B5106" s="86">
        <v>40078</v>
      </c>
      <c r="C5106" t="s">
        <v>1659</v>
      </c>
      <c r="D5106">
        <v>19</v>
      </c>
      <c r="E5106">
        <v>6070.96</v>
      </c>
      <c r="F5106" t="s">
        <v>1672</v>
      </c>
      <c r="G5106">
        <v>54.12</v>
      </c>
      <c r="H5106" t="s">
        <v>1654</v>
      </c>
      <c r="I5106" t="s">
        <v>1667</v>
      </c>
      <c r="J5106" t="s">
        <v>1656</v>
      </c>
      <c r="K5106" t="s">
        <v>1691</v>
      </c>
      <c r="L5106" t="s">
        <v>1698</v>
      </c>
      <c r="M5106" s="86">
        <v>40081</v>
      </c>
    </row>
    <row r="5107" spans="1:13" x14ac:dyDescent="0.2">
      <c r="A5107">
        <v>25955</v>
      </c>
      <c r="B5107" s="86">
        <v>40667</v>
      </c>
      <c r="C5107" t="s">
        <v>1666</v>
      </c>
      <c r="D5107">
        <v>10</v>
      </c>
      <c r="E5107">
        <v>170.35</v>
      </c>
      <c r="F5107" t="s">
        <v>1660</v>
      </c>
      <c r="G5107">
        <v>8.34</v>
      </c>
      <c r="H5107" t="s">
        <v>1683</v>
      </c>
      <c r="I5107" t="s">
        <v>1667</v>
      </c>
      <c r="J5107" t="s">
        <v>1668</v>
      </c>
      <c r="K5107" t="s">
        <v>1694</v>
      </c>
      <c r="L5107" t="s">
        <v>1658</v>
      </c>
      <c r="M5107" s="86">
        <v>40669</v>
      </c>
    </row>
    <row r="5108" spans="1:13" x14ac:dyDescent="0.2">
      <c r="A5108">
        <v>35041</v>
      </c>
      <c r="B5108" s="86">
        <v>39918</v>
      </c>
      <c r="C5108" t="s">
        <v>1666</v>
      </c>
      <c r="D5108">
        <v>28</v>
      </c>
      <c r="E5108">
        <v>443.73</v>
      </c>
      <c r="F5108" t="s">
        <v>1660</v>
      </c>
      <c r="G5108">
        <v>15.09</v>
      </c>
      <c r="H5108" t="s">
        <v>1683</v>
      </c>
      <c r="I5108" t="s">
        <v>1676</v>
      </c>
      <c r="J5108" t="s">
        <v>1668</v>
      </c>
      <c r="K5108" t="s">
        <v>1682</v>
      </c>
      <c r="L5108" t="s">
        <v>1658</v>
      </c>
      <c r="M5108" s="86">
        <v>39918</v>
      </c>
    </row>
    <row r="5109" spans="1:13" x14ac:dyDescent="0.2">
      <c r="A5109">
        <v>39335</v>
      </c>
      <c r="B5109" s="86">
        <v>39958</v>
      </c>
      <c r="C5109" t="s">
        <v>1666</v>
      </c>
      <c r="D5109">
        <v>34</v>
      </c>
      <c r="E5109">
        <v>889.84</v>
      </c>
      <c r="F5109" t="s">
        <v>1660</v>
      </c>
      <c r="G5109">
        <v>8.23</v>
      </c>
      <c r="H5109" t="s">
        <v>1683</v>
      </c>
      <c r="I5109" t="s">
        <v>1667</v>
      </c>
      <c r="J5109" t="s">
        <v>1668</v>
      </c>
      <c r="K5109" t="s">
        <v>1696</v>
      </c>
      <c r="L5109" t="s">
        <v>1658</v>
      </c>
      <c r="M5109" s="86">
        <v>39960</v>
      </c>
    </row>
    <row r="5110" spans="1:13" x14ac:dyDescent="0.2">
      <c r="A5110">
        <v>30599</v>
      </c>
      <c r="B5110" s="86">
        <v>40949</v>
      </c>
      <c r="C5110" t="s">
        <v>1666</v>
      </c>
      <c r="D5110">
        <v>23</v>
      </c>
      <c r="E5110">
        <v>105.93</v>
      </c>
      <c r="F5110" t="s">
        <v>1660</v>
      </c>
      <c r="G5110">
        <v>0.88</v>
      </c>
      <c r="H5110" t="s">
        <v>1661</v>
      </c>
      <c r="I5110" t="s">
        <v>1667</v>
      </c>
      <c r="J5110" t="s">
        <v>1668</v>
      </c>
      <c r="K5110" t="s">
        <v>1679</v>
      </c>
      <c r="L5110" t="s">
        <v>1670</v>
      </c>
      <c r="M5110" s="86">
        <v>40951</v>
      </c>
    </row>
    <row r="5111" spans="1:13" x14ac:dyDescent="0.2">
      <c r="A5111">
        <v>59104</v>
      </c>
      <c r="B5111" s="86">
        <v>39856</v>
      </c>
      <c r="C5111" t="s">
        <v>1659</v>
      </c>
      <c r="D5111">
        <v>13</v>
      </c>
      <c r="E5111">
        <v>197.61</v>
      </c>
      <c r="F5111" t="s">
        <v>1653</v>
      </c>
      <c r="G5111">
        <v>7.27</v>
      </c>
      <c r="H5111" t="s">
        <v>1683</v>
      </c>
      <c r="I5111" t="s">
        <v>1662</v>
      </c>
      <c r="J5111" t="s">
        <v>1668</v>
      </c>
      <c r="K5111" t="s">
        <v>1682</v>
      </c>
      <c r="L5111" t="s">
        <v>1658</v>
      </c>
      <c r="M5111" s="86">
        <v>39859</v>
      </c>
    </row>
    <row r="5112" spans="1:13" x14ac:dyDescent="0.2">
      <c r="A5112">
        <v>38628</v>
      </c>
      <c r="B5112" s="86">
        <v>40845</v>
      </c>
      <c r="C5112" t="s">
        <v>1652</v>
      </c>
      <c r="D5112">
        <v>23</v>
      </c>
      <c r="E5112">
        <v>667.99800000000005</v>
      </c>
      <c r="F5112" t="s">
        <v>1660</v>
      </c>
      <c r="G5112">
        <v>1.25</v>
      </c>
      <c r="H5112" t="s">
        <v>1693</v>
      </c>
      <c r="I5112" t="s">
        <v>1662</v>
      </c>
      <c r="J5112" t="s">
        <v>1663</v>
      </c>
      <c r="K5112" t="s">
        <v>1664</v>
      </c>
      <c r="L5112" t="s">
        <v>1680</v>
      </c>
      <c r="M5112" s="86">
        <v>40850</v>
      </c>
    </row>
    <row r="5113" spans="1:13" x14ac:dyDescent="0.2">
      <c r="A5113">
        <v>8229</v>
      </c>
      <c r="B5113" s="86">
        <v>40154</v>
      </c>
      <c r="C5113" t="s">
        <v>1675</v>
      </c>
      <c r="D5113">
        <v>50</v>
      </c>
      <c r="E5113">
        <v>241.01</v>
      </c>
      <c r="F5113" t="s">
        <v>1660</v>
      </c>
      <c r="G5113">
        <v>3.01</v>
      </c>
      <c r="H5113" t="s">
        <v>1654</v>
      </c>
      <c r="I5113" t="s">
        <v>1676</v>
      </c>
      <c r="J5113" t="s">
        <v>1668</v>
      </c>
      <c r="K5113" t="s">
        <v>1679</v>
      </c>
      <c r="L5113" t="s">
        <v>1670</v>
      </c>
      <c r="M5113" s="86">
        <v>40156</v>
      </c>
    </row>
    <row r="5114" spans="1:13" x14ac:dyDescent="0.2">
      <c r="A5114">
        <v>58500</v>
      </c>
      <c r="B5114" s="86">
        <v>40588</v>
      </c>
      <c r="C5114" t="s">
        <v>1652</v>
      </c>
      <c r="D5114">
        <v>17</v>
      </c>
      <c r="E5114">
        <v>1529.0139999999999</v>
      </c>
      <c r="F5114" t="s">
        <v>1660</v>
      </c>
      <c r="G5114">
        <v>8.99</v>
      </c>
      <c r="H5114" t="s">
        <v>1654</v>
      </c>
      <c r="I5114" t="s">
        <v>1676</v>
      </c>
      <c r="J5114" t="s">
        <v>1663</v>
      </c>
      <c r="K5114" t="s">
        <v>1664</v>
      </c>
      <c r="L5114" t="s">
        <v>1658</v>
      </c>
      <c r="M5114" s="86">
        <v>40588</v>
      </c>
    </row>
    <row r="5115" spans="1:13" x14ac:dyDescent="0.2">
      <c r="A5115">
        <v>22371</v>
      </c>
      <c r="B5115" s="86">
        <v>39907</v>
      </c>
      <c r="C5115" t="s">
        <v>1659</v>
      </c>
      <c r="D5115">
        <v>8</v>
      </c>
      <c r="E5115">
        <v>70.55</v>
      </c>
      <c r="F5115" t="s">
        <v>1660</v>
      </c>
      <c r="G5115">
        <v>11.51</v>
      </c>
      <c r="H5115" t="s">
        <v>1683</v>
      </c>
      <c r="I5115" t="s">
        <v>1662</v>
      </c>
      <c r="J5115" t="s">
        <v>1668</v>
      </c>
      <c r="K5115" t="s">
        <v>1682</v>
      </c>
      <c r="L5115" t="s">
        <v>1658</v>
      </c>
      <c r="M5115" s="86">
        <v>39908</v>
      </c>
    </row>
    <row r="5116" spans="1:13" x14ac:dyDescent="0.2">
      <c r="A5116">
        <v>7909</v>
      </c>
      <c r="B5116" s="86">
        <v>39816</v>
      </c>
      <c r="C5116" t="s">
        <v>1659</v>
      </c>
      <c r="D5116">
        <v>29</v>
      </c>
      <c r="E5116">
        <v>122.23</v>
      </c>
      <c r="F5116" t="s">
        <v>1660</v>
      </c>
      <c r="G5116">
        <v>1.2</v>
      </c>
      <c r="H5116" t="s">
        <v>1685</v>
      </c>
      <c r="I5116" t="s">
        <v>1676</v>
      </c>
      <c r="J5116" t="s">
        <v>1668</v>
      </c>
      <c r="K5116" t="s">
        <v>1669</v>
      </c>
      <c r="L5116" t="s">
        <v>1670</v>
      </c>
      <c r="M5116" s="86">
        <v>39817</v>
      </c>
    </row>
    <row r="5117" spans="1:13" x14ac:dyDescent="0.2">
      <c r="A5117">
        <v>13795</v>
      </c>
      <c r="B5117" s="86">
        <v>40643</v>
      </c>
      <c r="C5117" t="s">
        <v>1666</v>
      </c>
      <c r="D5117">
        <v>30</v>
      </c>
      <c r="E5117">
        <v>501.32</v>
      </c>
      <c r="F5117" t="s">
        <v>1660</v>
      </c>
      <c r="G5117">
        <v>13.18</v>
      </c>
      <c r="H5117" t="s">
        <v>1678</v>
      </c>
      <c r="I5117" t="s">
        <v>1662</v>
      </c>
      <c r="J5117" t="s">
        <v>1668</v>
      </c>
      <c r="K5117" t="s">
        <v>1682</v>
      </c>
      <c r="L5117" t="s">
        <v>1658</v>
      </c>
      <c r="M5117" s="86">
        <v>40646</v>
      </c>
    </row>
    <row r="5118" spans="1:13" x14ac:dyDescent="0.2">
      <c r="A5118">
        <v>21956</v>
      </c>
      <c r="B5118" s="86">
        <v>40575</v>
      </c>
      <c r="C5118" t="s">
        <v>1659</v>
      </c>
      <c r="D5118">
        <v>2</v>
      </c>
      <c r="E5118">
        <v>125.273</v>
      </c>
      <c r="F5118" t="s">
        <v>1660</v>
      </c>
      <c r="G5118">
        <v>8.99</v>
      </c>
      <c r="H5118" t="s">
        <v>1690</v>
      </c>
      <c r="I5118" t="s">
        <v>1655</v>
      </c>
      <c r="J5118" t="s">
        <v>1663</v>
      </c>
      <c r="K5118" t="s">
        <v>1664</v>
      </c>
      <c r="L5118" t="s">
        <v>1658</v>
      </c>
      <c r="M5118" s="86">
        <v>40577</v>
      </c>
    </row>
    <row r="5119" spans="1:13" x14ac:dyDescent="0.2">
      <c r="A5119">
        <v>49441</v>
      </c>
      <c r="B5119" s="86">
        <v>40083</v>
      </c>
      <c r="C5119" t="s">
        <v>1675</v>
      </c>
      <c r="D5119">
        <v>49</v>
      </c>
      <c r="E5119">
        <v>1981.26</v>
      </c>
      <c r="F5119" t="s">
        <v>1653</v>
      </c>
      <c r="G5119">
        <v>8.66</v>
      </c>
      <c r="H5119" t="s">
        <v>1690</v>
      </c>
      <c r="I5119" t="s">
        <v>1676</v>
      </c>
      <c r="J5119" t="s">
        <v>1656</v>
      </c>
      <c r="K5119" t="s">
        <v>1657</v>
      </c>
      <c r="L5119" t="s">
        <v>1665</v>
      </c>
      <c r="M5119" s="86">
        <v>40084</v>
      </c>
    </row>
    <row r="5120" spans="1:13" x14ac:dyDescent="0.2">
      <c r="A5120">
        <v>18179</v>
      </c>
      <c r="B5120" s="86">
        <v>40026</v>
      </c>
      <c r="C5120" t="s">
        <v>1666</v>
      </c>
      <c r="D5120">
        <v>50</v>
      </c>
      <c r="E5120">
        <v>527.6</v>
      </c>
      <c r="F5120" t="s">
        <v>1660</v>
      </c>
      <c r="G5120">
        <v>1.79</v>
      </c>
      <c r="H5120" t="s">
        <v>1654</v>
      </c>
      <c r="I5120" t="s">
        <v>1667</v>
      </c>
      <c r="J5120" t="s">
        <v>1668</v>
      </c>
      <c r="K5120" t="s">
        <v>1679</v>
      </c>
      <c r="L5120" t="s">
        <v>1670</v>
      </c>
      <c r="M5120" s="86">
        <v>40028</v>
      </c>
    </row>
    <row r="5121" spans="1:13" x14ac:dyDescent="0.2">
      <c r="A5121">
        <v>26437</v>
      </c>
      <c r="B5121" s="86">
        <v>40875</v>
      </c>
      <c r="C5121" t="s">
        <v>1671</v>
      </c>
      <c r="D5121">
        <v>4</v>
      </c>
      <c r="E5121">
        <v>52.43</v>
      </c>
      <c r="F5121" t="s">
        <v>1653</v>
      </c>
      <c r="G5121">
        <v>6.22</v>
      </c>
      <c r="H5121" t="s">
        <v>1681</v>
      </c>
      <c r="I5121" t="s">
        <v>1667</v>
      </c>
      <c r="J5121" t="s">
        <v>1656</v>
      </c>
      <c r="K5121" t="s">
        <v>1657</v>
      </c>
      <c r="L5121" t="s">
        <v>1658</v>
      </c>
      <c r="M5121" s="86">
        <v>40876</v>
      </c>
    </row>
    <row r="5122" spans="1:13" x14ac:dyDescent="0.2">
      <c r="A5122">
        <v>46243</v>
      </c>
      <c r="B5122" s="86">
        <v>40932</v>
      </c>
      <c r="C5122" t="s">
        <v>1652</v>
      </c>
      <c r="D5122">
        <v>31</v>
      </c>
      <c r="E5122">
        <v>172.99</v>
      </c>
      <c r="F5122" t="s">
        <v>1660</v>
      </c>
      <c r="G5122">
        <v>1</v>
      </c>
      <c r="H5122" t="s">
        <v>1661</v>
      </c>
      <c r="I5122" t="s">
        <v>1667</v>
      </c>
      <c r="J5122" t="s">
        <v>1668</v>
      </c>
      <c r="K5122" t="s">
        <v>1669</v>
      </c>
      <c r="L5122" t="s">
        <v>1670</v>
      </c>
      <c r="M5122" s="86">
        <v>40939</v>
      </c>
    </row>
    <row r="5123" spans="1:13" x14ac:dyDescent="0.2">
      <c r="A5123">
        <v>8646</v>
      </c>
      <c r="B5123" s="86">
        <v>39912</v>
      </c>
      <c r="C5123" t="s">
        <v>1659</v>
      </c>
      <c r="D5123">
        <v>29</v>
      </c>
      <c r="E5123">
        <v>9558.65</v>
      </c>
      <c r="F5123" t="s">
        <v>1672</v>
      </c>
      <c r="G5123">
        <v>60</v>
      </c>
      <c r="H5123" t="s">
        <v>1690</v>
      </c>
      <c r="I5123" t="s">
        <v>1655</v>
      </c>
      <c r="J5123" t="s">
        <v>1656</v>
      </c>
      <c r="K5123" t="s">
        <v>1691</v>
      </c>
      <c r="L5123" t="s">
        <v>1674</v>
      </c>
      <c r="M5123" s="86">
        <v>39913</v>
      </c>
    </row>
    <row r="5124" spans="1:13" x14ac:dyDescent="0.2">
      <c r="A5124">
        <v>19365</v>
      </c>
      <c r="B5124" s="86">
        <v>40559</v>
      </c>
      <c r="C5124" t="s">
        <v>1675</v>
      </c>
      <c r="D5124">
        <v>29</v>
      </c>
      <c r="E5124">
        <v>181.83</v>
      </c>
      <c r="F5124" t="s">
        <v>1660</v>
      </c>
      <c r="G5124">
        <v>5.2</v>
      </c>
      <c r="H5124" t="s">
        <v>1689</v>
      </c>
      <c r="I5124" t="s">
        <v>1662</v>
      </c>
      <c r="J5124" t="s">
        <v>1668</v>
      </c>
      <c r="K5124" t="s">
        <v>1679</v>
      </c>
      <c r="L5124" t="s">
        <v>1658</v>
      </c>
      <c r="M5124" s="86">
        <v>40560</v>
      </c>
    </row>
    <row r="5125" spans="1:13" x14ac:dyDescent="0.2">
      <c r="A5125">
        <v>12258</v>
      </c>
      <c r="B5125" s="86">
        <v>40147</v>
      </c>
      <c r="C5125" t="s">
        <v>1652</v>
      </c>
      <c r="D5125">
        <v>2</v>
      </c>
      <c r="E5125">
        <v>55.6</v>
      </c>
      <c r="F5125" t="s">
        <v>1660</v>
      </c>
      <c r="G5125">
        <v>49</v>
      </c>
      <c r="H5125" t="s">
        <v>1661</v>
      </c>
      <c r="I5125" t="s">
        <v>1676</v>
      </c>
      <c r="J5125" t="s">
        <v>1668</v>
      </c>
      <c r="K5125" t="s">
        <v>1702</v>
      </c>
      <c r="L5125" t="s">
        <v>1687</v>
      </c>
      <c r="M5125" s="86">
        <v>40152</v>
      </c>
    </row>
    <row r="5126" spans="1:13" x14ac:dyDescent="0.2">
      <c r="A5126">
        <v>39266</v>
      </c>
      <c r="B5126" s="86">
        <v>41148</v>
      </c>
      <c r="C5126" t="s">
        <v>1659</v>
      </c>
      <c r="D5126">
        <v>4</v>
      </c>
      <c r="E5126">
        <v>64.09</v>
      </c>
      <c r="F5126" t="s">
        <v>1660</v>
      </c>
      <c r="G5126">
        <v>1.39</v>
      </c>
      <c r="H5126" t="s">
        <v>1692</v>
      </c>
      <c r="I5126" t="s">
        <v>1662</v>
      </c>
      <c r="J5126" t="s">
        <v>1668</v>
      </c>
      <c r="K5126" t="s">
        <v>1696</v>
      </c>
      <c r="L5126" t="s">
        <v>1658</v>
      </c>
      <c r="M5126" s="86">
        <v>41149</v>
      </c>
    </row>
    <row r="5127" spans="1:13" x14ac:dyDescent="0.2">
      <c r="A5127">
        <v>42725</v>
      </c>
      <c r="B5127" s="86">
        <v>40665</v>
      </c>
      <c r="C5127" t="s">
        <v>1675</v>
      </c>
      <c r="D5127">
        <v>18</v>
      </c>
      <c r="E5127">
        <v>231.06</v>
      </c>
      <c r="F5127" t="s">
        <v>1660</v>
      </c>
      <c r="G5127">
        <v>6.13</v>
      </c>
      <c r="H5127" t="s">
        <v>1685</v>
      </c>
      <c r="I5127" t="s">
        <v>1667</v>
      </c>
      <c r="J5127" t="s">
        <v>1668</v>
      </c>
      <c r="K5127" t="s">
        <v>1694</v>
      </c>
      <c r="L5127" t="s">
        <v>1658</v>
      </c>
      <c r="M5127" s="86">
        <v>40666</v>
      </c>
    </row>
    <row r="5128" spans="1:13" x14ac:dyDescent="0.2">
      <c r="A5128">
        <v>38437</v>
      </c>
      <c r="B5128" s="86">
        <v>41037</v>
      </c>
      <c r="C5128" t="s">
        <v>1671</v>
      </c>
      <c r="D5128">
        <v>17</v>
      </c>
      <c r="E5128">
        <v>55.66</v>
      </c>
      <c r="F5128" t="s">
        <v>1660</v>
      </c>
      <c r="G5128">
        <v>2.31</v>
      </c>
      <c r="H5128" t="s">
        <v>1661</v>
      </c>
      <c r="I5128" t="s">
        <v>1662</v>
      </c>
      <c r="J5128" t="s">
        <v>1668</v>
      </c>
      <c r="K5128" t="s">
        <v>1669</v>
      </c>
      <c r="L5128" t="s">
        <v>1670</v>
      </c>
      <c r="M5128" s="86">
        <v>41038</v>
      </c>
    </row>
    <row r="5129" spans="1:13" x14ac:dyDescent="0.2">
      <c r="A5129">
        <v>7174</v>
      </c>
      <c r="B5129" s="86">
        <v>40978</v>
      </c>
      <c r="C5129" t="s">
        <v>1666</v>
      </c>
      <c r="D5129">
        <v>10</v>
      </c>
      <c r="E5129">
        <v>141.91999999999999</v>
      </c>
      <c r="F5129" t="s">
        <v>1660</v>
      </c>
      <c r="G5129">
        <v>8.99</v>
      </c>
      <c r="H5129" t="s">
        <v>1681</v>
      </c>
      <c r="I5129" t="s">
        <v>1655</v>
      </c>
      <c r="J5129" t="s">
        <v>1656</v>
      </c>
      <c r="K5129" t="s">
        <v>1657</v>
      </c>
      <c r="L5129" t="s">
        <v>1680</v>
      </c>
      <c r="M5129" s="86">
        <v>40980</v>
      </c>
    </row>
    <row r="5130" spans="1:13" x14ac:dyDescent="0.2">
      <c r="A5130">
        <v>51488</v>
      </c>
      <c r="B5130" s="86">
        <v>40300</v>
      </c>
      <c r="C5130" t="s">
        <v>1659</v>
      </c>
      <c r="D5130">
        <v>31</v>
      </c>
      <c r="E5130">
        <v>1561.96</v>
      </c>
      <c r="F5130" t="s">
        <v>1660</v>
      </c>
      <c r="G5130">
        <v>13.66</v>
      </c>
      <c r="H5130" t="s">
        <v>1693</v>
      </c>
      <c r="I5130" t="s">
        <v>1667</v>
      </c>
      <c r="J5130" t="s">
        <v>1668</v>
      </c>
      <c r="K5130" t="s">
        <v>1702</v>
      </c>
      <c r="L5130" t="s">
        <v>1658</v>
      </c>
      <c r="M5130" s="86">
        <v>40301</v>
      </c>
    </row>
    <row r="5131" spans="1:13" x14ac:dyDescent="0.2">
      <c r="A5131">
        <v>28836</v>
      </c>
      <c r="B5131" s="86">
        <v>40475</v>
      </c>
      <c r="C5131" t="s">
        <v>1659</v>
      </c>
      <c r="D5131">
        <v>50</v>
      </c>
      <c r="E5131">
        <v>8221.2934999999998</v>
      </c>
      <c r="F5131" t="s">
        <v>1660</v>
      </c>
      <c r="G5131">
        <v>4.2</v>
      </c>
      <c r="H5131" t="s">
        <v>1689</v>
      </c>
      <c r="I5131" t="s">
        <v>1667</v>
      </c>
      <c r="J5131" t="s">
        <v>1663</v>
      </c>
      <c r="K5131" t="s">
        <v>1664</v>
      </c>
      <c r="L5131" t="s">
        <v>1658</v>
      </c>
      <c r="M5131" s="86">
        <v>40476</v>
      </c>
    </row>
    <row r="5132" spans="1:13" x14ac:dyDescent="0.2">
      <c r="A5132">
        <v>26918</v>
      </c>
      <c r="B5132" s="86">
        <v>39909</v>
      </c>
      <c r="C5132" t="s">
        <v>1652</v>
      </c>
      <c r="D5132">
        <v>16</v>
      </c>
      <c r="E5132">
        <v>77.959999999999994</v>
      </c>
      <c r="F5132" t="s">
        <v>1660</v>
      </c>
      <c r="G5132">
        <v>0.71</v>
      </c>
      <c r="H5132" t="s">
        <v>1661</v>
      </c>
      <c r="I5132" t="s">
        <v>1676</v>
      </c>
      <c r="J5132" t="s">
        <v>1668</v>
      </c>
      <c r="K5132" t="s">
        <v>1669</v>
      </c>
      <c r="L5132" t="s">
        <v>1670</v>
      </c>
      <c r="M5132" s="86">
        <v>39918</v>
      </c>
    </row>
    <row r="5133" spans="1:13" x14ac:dyDescent="0.2">
      <c r="A5133">
        <v>46115</v>
      </c>
      <c r="B5133" s="86">
        <v>40604</v>
      </c>
      <c r="C5133" t="s">
        <v>1671</v>
      </c>
      <c r="D5133">
        <v>35</v>
      </c>
      <c r="E5133">
        <v>677.43</v>
      </c>
      <c r="F5133" t="s">
        <v>1660</v>
      </c>
      <c r="G5133">
        <v>4</v>
      </c>
      <c r="H5133" t="s">
        <v>1683</v>
      </c>
      <c r="I5133" t="s">
        <v>1662</v>
      </c>
      <c r="J5133" t="s">
        <v>1663</v>
      </c>
      <c r="K5133" t="s">
        <v>1677</v>
      </c>
      <c r="L5133" t="s">
        <v>1658</v>
      </c>
      <c r="M5133" s="86">
        <v>40606</v>
      </c>
    </row>
    <row r="5134" spans="1:13" x14ac:dyDescent="0.2">
      <c r="A5134">
        <v>22628</v>
      </c>
      <c r="B5134" s="86">
        <v>40115</v>
      </c>
      <c r="C5134" t="s">
        <v>1675</v>
      </c>
      <c r="D5134">
        <v>30</v>
      </c>
      <c r="E5134">
        <v>2951.7</v>
      </c>
      <c r="F5134" t="s">
        <v>1672</v>
      </c>
      <c r="G5134">
        <v>74.349999999999994</v>
      </c>
      <c r="H5134" t="s">
        <v>1693</v>
      </c>
      <c r="I5134" t="s">
        <v>1667</v>
      </c>
      <c r="J5134" t="s">
        <v>1656</v>
      </c>
      <c r="K5134" t="s">
        <v>1673</v>
      </c>
      <c r="L5134" t="s">
        <v>1674</v>
      </c>
      <c r="M5134" s="86">
        <v>40118</v>
      </c>
    </row>
    <row r="5135" spans="1:13" x14ac:dyDescent="0.2">
      <c r="A5135">
        <v>13381</v>
      </c>
      <c r="B5135" s="86">
        <v>40772</v>
      </c>
      <c r="C5135" t="s">
        <v>1675</v>
      </c>
      <c r="D5135">
        <v>41</v>
      </c>
      <c r="E5135">
        <v>10714.78</v>
      </c>
      <c r="F5135" t="s">
        <v>1672</v>
      </c>
      <c r="G5135">
        <v>66.67</v>
      </c>
      <c r="H5135" t="s">
        <v>1683</v>
      </c>
      <c r="I5135" t="s">
        <v>1655</v>
      </c>
      <c r="J5135" t="s">
        <v>1656</v>
      </c>
      <c r="K5135" t="s">
        <v>1691</v>
      </c>
      <c r="L5135" t="s">
        <v>1698</v>
      </c>
      <c r="M5135" s="86">
        <v>40772</v>
      </c>
    </row>
    <row r="5136" spans="1:13" x14ac:dyDescent="0.2">
      <c r="A5136">
        <v>22151</v>
      </c>
      <c r="B5136" s="86">
        <v>40390</v>
      </c>
      <c r="C5136" t="s">
        <v>1659</v>
      </c>
      <c r="D5136">
        <v>20</v>
      </c>
      <c r="E5136">
        <v>515.37</v>
      </c>
      <c r="F5136" t="s">
        <v>1660</v>
      </c>
      <c r="G5136">
        <v>12.98</v>
      </c>
      <c r="H5136" t="s">
        <v>1661</v>
      </c>
      <c r="I5136" t="s">
        <v>1667</v>
      </c>
      <c r="J5136" t="s">
        <v>1668</v>
      </c>
      <c r="K5136" t="s">
        <v>1682</v>
      </c>
      <c r="L5136" t="s">
        <v>1658</v>
      </c>
      <c r="M5136" s="86">
        <v>40391</v>
      </c>
    </row>
    <row r="5137" spans="1:13" x14ac:dyDescent="0.2">
      <c r="A5137">
        <v>51777</v>
      </c>
      <c r="B5137" s="86">
        <v>40593</v>
      </c>
      <c r="C5137" t="s">
        <v>1675</v>
      </c>
      <c r="D5137">
        <v>13</v>
      </c>
      <c r="E5137">
        <v>1307.8800000000001</v>
      </c>
      <c r="F5137" t="s">
        <v>1660</v>
      </c>
      <c r="G5137">
        <v>7.18</v>
      </c>
      <c r="H5137" t="s">
        <v>1690</v>
      </c>
      <c r="I5137" t="s">
        <v>1662</v>
      </c>
      <c r="J5137" t="s">
        <v>1663</v>
      </c>
      <c r="K5137" t="s">
        <v>1677</v>
      </c>
      <c r="L5137" t="s">
        <v>1658</v>
      </c>
      <c r="M5137" s="86">
        <v>40595</v>
      </c>
    </row>
    <row r="5138" spans="1:13" x14ac:dyDescent="0.2">
      <c r="A5138">
        <v>11460</v>
      </c>
      <c r="B5138" s="86">
        <v>40414</v>
      </c>
      <c r="C5138" t="s">
        <v>1659</v>
      </c>
      <c r="D5138">
        <v>30</v>
      </c>
      <c r="E5138">
        <v>102.24</v>
      </c>
      <c r="F5138" t="s">
        <v>1660</v>
      </c>
      <c r="G5138">
        <v>0.5</v>
      </c>
      <c r="H5138" t="s">
        <v>1678</v>
      </c>
      <c r="I5138" t="s">
        <v>1676</v>
      </c>
      <c r="J5138" t="s">
        <v>1668</v>
      </c>
      <c r="K5138" t="s">
        <v>1697</v>
      </c>
      <c r="L5138" t="s">
        <v>1658</v>
      </c>
      <c r="M5138" s="86">
        <v>40416</v>
      </c>
    </row>
    <row r="5139" spans="1:13" x14ac:dyDescent="0.2">
      <c r="A5139">
        <v>129</v>
      </c>
      <c r="B5139" s="86">
        <v>41231</v>
      </c>
      <c r="C5139" t="s">
        <v>1652</v>
      </c>
      <c r="D5139">
        <v>4</v>
      </c>
      <c r="E5139">
        <v>32.72</v>
      </c>
      <c r="F5139" t="s">
        <v>1660</v>
      </c>
      <c r="G5139">
        <v>8.19</v>
      </c>
      <c r="H5139" t="s">
        <v>1661</v>
      </c>
      <c r="I5139" t="s">
        <v>1667</v>
      </c>
      <c r="J5139" t="s">
        <v>1668</v>
      </c>
      <c r="K5139" t="s">
        <v>1679</v>
      </c>
      <c r="L5139" t="s">
        <v>1658</v>
      </c>
      <c r="M5139" s="86">
        <v>41240</v>
      </c>
    </row>
    <row r="5140" spans="1:13" x14ac:dyDescent="0.2">
      <c r="A5140">
        <v>21379</v>
      </c>
      <c r="B5140" s="86">
        <v>40557</v>
      </c>
      <c r="C5140" t="s">
        <v>1659</v>
      </c>
      <c r="D5140">
        <v>35</v>
      </c>
      <c r="E5140">
        <v>5428.49</v>
      </c>
      <c r="F5140" t="s">
        <v>1672</v>
      </c>
      <c r="G5140">
        <v>60.2</v>
      </c>
      <c r="H5140" t="s">
        <v>1692</v>
      </c>
      <c r="I5140" t="s">
        <v>1667</v>
      </c>
      <c r="J5140" t="s">
        <v>1656</v>
      </c>
      <c r="K5140" t="s">
        <v>1673</v>
      </c>
      <c r="L5140" t="s">
        <v>1674</v>
      </c>
      <c r="M5140" s="86">
        <v>40559</v>
      </c>
    </row>
    <row r="5141" spans="1:13" x14ac:dyDescent="0.2">
      <c r="A5141">
        <v>30054</v>
      </c>
      <c r="B5141" s="86">
        <v>41153</v>
      </c>
      <c r="C5141" t="s">
        <v>1666</v>
      </c>
      <c r="D5141">
        <v>33</v>
      </c>
      <c r="E5141">
        <v>311.19</v>
      </c>
      <c r="F5141" t="s">
        <v>1660</v>
      </c>
      <c r="G5141">
        <v>4.93</v>
      </c>
      <c r="H5141" t="s">
        <v>1661</v>
      </c>
      <c r="I5141" t="s">
        <v>1667</v>
      </c>
      <c r="J5141" t="s">
        <v>1656</v>
      </c>
      <c r="K5141" t="s">
        <v>1657</v>
      </c>
      <c r="L5141" t="s">
        <v>1658</v>
      </c>
      <c r="M5141" s="86">
        <v>41155</v>
      </c>
    </row>
    <row r="5142" spans="1:13" x14ac:dyDescent="0.2">
      <c r="A5142">
        <v>35139</v>
      </c>
      <c r="B5142" s="86">
        <v>40196</v>
      </c>
      <c r="C5142" t="s">
        <v>1659</v>
      </c>
      <c r="D5142">
        <v>29</v>
      </c>
      <c r="E5142">
        <v>264.77999999999997</v>
      </c>
      <c r="F5142" t="s">
        <v>1660</v>
      </c>
      <c r="G5142">
        <v>2.99</v>
      </c>
      <c r="H5142" t="s">
        <v>1685</v>
      </c>
      <c r="I5142" t="s">
        <v>1676</v>
      </c>
      <c r="J5142" t="s">
        <v>1668</v>
      </c>
      <c r="K5142" t="s">
        <v>1682</v>
      </c>
      <c r="L5142" t="s">
        <v>1658</v>
      </c>
      <c r="M5142" s="86">
        <v>40197</v>
      </c>
    </row>
    <row r="5143" spans="1:13" x14ac:dyDescent="0.2">
      <c r="A5143">
        <v>5703</v>
      </c>
      <c r="B5143" s="86">
        <v>40313</v>
      </c>
      <c r="C5143" t="s">
        <v>1675</v>
      </c>
      <c r="D5143">
        <v>29</v>
      </c>
      <c r="E5143">
        <v>357.96</v>
      </c>
      <c r="F5143" t="s">
        <v>1660</v>
      </c>
      <c r="G5143">
        <v>6.47</v>
      </c>
      <c r="H5143" t="s">
        <v>1661</v>
      </c>
      <c r="I5143" t="s">
        <v>1655</v>
      </c>
      <c r="J5143" t="s">
        <v>1668</v>
      </c>
      <c r="K5143" t="s">
        <v>1679</v>
      </c>
      <c r="L5143" t="s">
        <v>1658</v>
      </c>
      <c r="M5143" s="86">
        <v>40314</v>
      </c>
    </row>
    <row r="5144" spans="1:13" x14ac:dyDescent="0.2">
      <c r="A5144">
        <v>8065</v>
      </c>
      <c r="B5144" s="86">
        <v>41203</v>
      </c>
      <c r="C5144" t="s">
        <v>1675</v>
      </c>
      <c r="D5144">
        <v>17</v>
      </c>
      <c r="E5144">
        <v>1125.76</v>
      </c>
      <c r="F5144" t="s">
        <v>1660</v>
      </c>
      <c r="G5144">
        <v>12.23</v>
      </c>
      <c r="H5144" t="s">
        <v>1683</v>
      </c>
      <c r="I5144" t="s">
        <v>1662</v>
      </c>
      <c r="J5144" t="s">
        <v>1656</v>
      </c>
      <c r="K5144" t="s">
        <v>1657</v>
      </c>
      <c r="L5144" t="s">
        <v>1665</v>
      </c>
      <c r="M5144" s="86">
        <v>41205</v>
      </c>
    </row>
    <row r="5145" spans="1:13" x14ac:dyDescent="0.2">
      <c r="A5145">
        <v>7398</v>
      </c>
      <c r="B5145" s="86">
        <v>39965</v>
      </c>
      <c r="C5145" t="s">
        <v>1666</v>
      </c>
      <c r="D5145">
        <v>34</v>
      </c>
      <c r="E5145">
        <v>2181.44</v>
      </c>
      <c r="F5145" t="s">
        <v>1660</v>
      </c>
      <c r="G5145">
        <v>35</v>
      </c>
      <c r="H5145" t="s">
        <v>1685</v>
      </c>
      <c r="I5145" t="s">
        <v>1667</v>
      </c>
      <c r="J5145" t="s">
        <v>1668</v>
      </c>
      <c r="K5145" t="s">
        <v>1694</v>
      </c>
      <c r="L5145" t="s">
        <v>1687</v>
      </c>
      <c r="M5145" s="86">
        <v>39967</v>
      </c>
    </row>
    <row r="5146" spans="1:13" x14ac:dyDescent="0.2">
      <c r="A5146">
        <v>59171</v>
      </c>
      <c r="B5146" s="86">
        <v>40798</v>
      </c>
      <c r="C5146" t="s">
        <v>1675</v>
      </c>
      <c r="D5146">
        <v>39</v>
      </c>
      <c r="E5146">
        <v>105.07</v>
      </c>
      <c r="F5146" t="s">
        <v>1660</v>
      </c>
      <c r="G5146">
        <v>0.7</v>
      </c>
      <c r="H5146" t="s">
        <v>1693</v>
      </c>
      <c r="I5146" t="s">
        <v>1667</v>
      </c>
      <c r="J5146" t="s">
        <v>1668</v>
      </c>
      <c r="K5146" t="s">
        <v>1669</v>
      </c>
      <c r="L5146" t="s">
        <v>1670</v>
      </c>
      <c r="M5146" s="86">
        <v>40799</v>
      </c>
    </row>
    <row r="5147" spans="1:13" x14ac:dyDescent="0.2">
      <c r="A5147">
        <v>24388</v>
      </c>
      <c r="B5147" s="86">
        <v>40569</v>
      </c>
      <c r="C5147" t="s">
        <v>1671</v>
      </c>
      <c r="D5147">
        <v>15</v>
      </c>
      <c r="E5147">
        <v>8662.34</v>
      </c>
      <c r="F5147" t="s">
        <v>1672</v>
      </c>
      <c r="G5147">
        <v>49</v>
      </c>
      <c r="H5147" t="s">
        <v>1689</v>
      </c>
      <c r="I5147" t="s">
        <v>1667</v>
      </c>
      <c r="J5147" t="s">
        <v>1663</v>
      </c>
      <c r="K5147" t="s">
        <v>1686</v>
      </c>
      <c r="L5147" t="s">
        <v>1674</v>
      </c>
      <c r="M5147" s="86">
        <v>40570</v>
      </c>
    </row>
    <row r="5148" spans="1:13" x14ac:dyDescent="0.2">
      <c r="A5148">
        <v>50564</v>
      </c>
      <c r="B5148" s="86">
        <v>40970</v>
      </c>
      <c r="C5148" t="s">
        <v>1659</v>
      </c>
      <c r="D5148">
        <v>30</v>
      </c>
      <c r="E5148">
        <v>11041.42</v>
      </c>
      <c r="F5148" t="s">
        <v>1660</v>
      </c>
      <c r="G5148">
        <v>19.989999999999998</v>
      </c>
      <c r="H5148" t="s">
        <v>1661</v>
      </c>
      <c r="I5148" t="s">
        <v>1676</v>
      </c>
      <c r="J5148" t="s">
        <v>1668</v>
      </c>
      <c r="K5148" t="s">
        <v>1682</v>
      </c>
      <c r="L5148" t="s">
        <v>1658</v>
      </c>
      <c r="M5148" s="86">
        <v>40972</v>
      </c>
    </row>
    <row r="5149" spans="1:13" x14ac:dyDescent="0.2">
      <c r="A5149">
        <v>14534</v>
      </c>
      <c r="B5149" s="86">
        <v>40377</v>
      </c>
      <c r="C5149" t="s">
        <v>1675</v>
      </c>
      <c r="D5149">
        <v>46</v>
      </c>
      <c r="E5149">
        <v>745.99</v>
      </c>
      <c r="F5149" t="s">
        <v>1660</v>
      </c>
      <c r="G5149">
        <v>4</v>
      </c>
      <c r="H5149" t="s">
        <v>1690</v>
      </c>
      <c r="I5149" t="s">
        <v>1667</v>
      </c>
      <c r="J5149" t="s">
        <v>1663</v>
      </c>
      <c r="K5149" t="s">
        <v>1677</v>
      </c>
      <c r="L5149" t="s">
        <v>1658</v>
      </c>
      <c r="M5149" s="86">
        <v>40377</v>
      </c>
    </row>
    <row r="5150" spans="1:13" x14ac:dyDescent="0.2">
      <c r="A5150">
        <v>31270</v>
      </c>
      <c r="B5150" s="86">
        <v>41236</v>
      </c>
      <c r="C5150" t="s">
        <v>1675</v>
      </c>
      <c r="D5150">
        <v>5</v>
      </c>
      <c r="E5150">
        <v>165.04</v>
      </c>
      <c r="F5150" t="s">
        <v>1660</v>
      </c>
      <c r="G5150">
        <v>8.65</v>
      </c>
      <c r="H5150" t="s">
        <v>1678</v>
      </c>
      <c r="I5150" t="s">
        <v>1667</v>
      </c>
      <c r="J5150" t="s">
        <v>1663</v>
      </c>
      <c r="K5150" t="s">
        <v>1677</v>
      </c>
      <c r="L5150" t="s">
        <v>1658</v>
      </c>
      <c r="M5150" s="86">
        <v>41238</v>
      </c>
    </row>
    <row r="5151" spans="1:13" x14ac:dyDescent="0.2">
      <c r="A5151">
        <v>11909</v>
      </c>
      <c r="B5151" s="86">
        <v>40141</v>
      </c>
      <c r="C5151" t="s">
        <v>1666</v>
      </c>
      <c r="D5151">
        <v>11</v>
      </c>
      <c r="E5151">
        <v>194.17400000000001</v>
      </c>
      <c r="F5151" t="s">
        <v>1660</v>
      </c>
      <c r="G5151">
        <v>0.99</v>
      </c>
      <c r="H5151" t="s">
        <v>1685</v>
      </c>
      <c r="I5151" t="s">
        <v>1655</v>
      </c>
      <c r="J5151" t="s">
        <v>1663</v>
      </c>
      <c r="K5151" t="s">
        <v>1664</v>
      </c>
      <c r="L5151" t="s">
        <v>1670</v>
      </c>
      <c r="M5151" s="86">
        <v>40143</v>
      </c>
    </row>
    <row r="5152" spans="1:13" x14ac:dyDescent="0.2">
      <c r="A5152">
        <v>35266</v>
      </c>
      <c r="B5152" s="86">
        <v>40553</v>
      </c>
      <c r="C5152" t="s">
        <v>1666</v>
      </c>
      <c r="D5152">
        <v>39</v>
      </c>
      <c r="E5152">
        <v>217.25</v>
      </c>
      <c r="F5152" t="s">
        <v>1660</v>
      </c>
      <c r="G5152">
        <v>1.2</v>
      </c>
      <c r="H5152" t="s">
        <v>1678</v>
      </c>
      <c r="I5152" t="s">
        <v>1667</v>
      </c>
      <c r="J5152" t="s">
        <v>1668</v>
      </c>
      <c r="K5152" t="s">
        <v>1669</v>
      </c>
      <c r="L5152" t="s">
        <v>1670</v>
      </c>
      <c r="M5152" s="86">
        <v>40553</v>
      </c>
    </row>
    <row r="5153" spans="1:13" x14ac:dyDescent="0.2">
      <c r="A5153">
        <v>10054</v>
      </c>
      <c r="B5153" s="86">
        <v>40661</v>
      </c>
      <c r="C5153" t="s">
        <v>1659</v>
      </c>
      <c r="D5153">
        <v>2</v>
      </c>
      <c r="E5153">
        <v>203.3</v>
      </c>
      <c r="F5153" t="s">
        <v>1660</v>
      </c>
      <c r="G5153">
        <v>48.2</v>
      </c>
      <c r="H5153" t="s">
        <v>1683</v>
      </c>
      <c r="I5153" t="s">
        <v>1676</v>
      </c>
      <c r="J5153" t="s">
        <v>1656</v>
      </c>
      <c r="K5153" t="s">
        <v>1657</v>
      </c>
      <c r="L5153" t="s">
        <v>1665</v>
      </c>
      <c r="M5153" s="86">
        <v>40663</v>
      </c>
    </row>
    <row r="5154" spans="1:13" x14ac:dyDescent="0.2">
      <c r="A5154">
        <v>36931</v>
      </c>
      <c r="B5154" s="86">
        <v>40562</v>
      </c>
      <c r="C5154" t="s">
        <v>1666</v>
      </c>
      <c r="D5154">
        <v>46</v>
      </c>
      <c r="E5154">
        <v>180.56</v>
      </c>
      <c r="F5154" t="s">
        <v>1660</v>
      </c>
      <c r="G5154">
        <v>1.6</v>
      </c>
      <c r="H5154" t="s">
        <v>1681</v>
      </c>
      <c r="I5154" t="s">
        <v>1676</v>
      </c>
      <c r="J5154" t="s">
        <v>1668</v>
      </c>
      <c r="K5154" t="s">
        <v>1669</v>
      </c>
      <c r="L5154" t="s">
        <v>1670</v>
      </c>
      <c r="M5154" s="86">
        <v>40562</v>
      </c>
    </row>
    <row r="5155" spans="1:13" x14ac:dyDescent="0.2">
      <c r="A5155">
        <v>45155</v>
      </c>
      <c r="B5155" s="86">
        <v>40589</v>
      </c>
      <c r="C5155" t="s">
        <v>1652</v>
      </c>
      <c r="D5155">
        <v>35</v>
      </c>
      <c r="E5155">
        <v>111.55</v>
      </c>
      <c r="F5155" t="s">
        <v>1660</v>
      </c>
      <c r="G5155">
        <v>1.92</v>
      </c>
      <c r="H5155" t="s">
        <v>1692</v>
      </c>
      <c r="I5155" t="s">
        <v>1667</v>
      </c>
      <c r="J5155" t="s">
        <v>1668</v>
      </c>
      <c r="K5155" t="s">
        <v>1684</v>
      </c>
      <c r="L5155" t="s">
        <v>1670</v>
      </c>
      <c r="M5155" s="86">
        <v>40589</v>
      </c>
    </row>
    <row r="5156" spans="1:13" x14ac:dyDescent="0.2">
      <c r="A5156">
        <v>4647</v>
      </c>
      <c r="B5156" s="86">
        <v>39946</v>
      </c>
      <c r="C5156" t="s">
        <v>1675</v>
      </c>
      <c r="D5156">
        <v>33</v>
      </c>
      <c r="E5156">
        <v>1590.163</v>
      </c>
      <c r="F5156" t="s">
        <v>1660</v>
      </c>
      <c r="G5156">
        <v>5</v>
      </c>
      <c r="H5156" t="s">
        <v>1692</v>
      </c>
      <c r="I5156" t="s">
        <v>1667</v>
      </c>
      <c r="J5156" t="s">
        <v>1663</v>
      </c>
      <c r="K5156" t="s">
        <v>1664</v>
      </c>
      <c r="L5156" t="s">
        <v>1680</v>
      </c>
      <c r="M5156" s="86">
        <v>39947</v>
      </c>
    </row>
    <row r="5157" spans="1:13" x14ac:dyDescent="0.2">
      <c r="A5157">
        <v>30279</v>
      </c>
      <c r="B5157" s="86">
        <v>40884</v>
      </c>
      <c r="C5157" t="s">
        <v>1671</v>
      </c>
      <c r="D5157">
        <v>25</v>
      </c>
      <c r="E5157">
        <v>1412.98</v>
      </c>
      <c r="F5157" t="s">
        <v>1660</v>
      </c>
      <c r="G5157">
        <v>4.5</v>
      </c>
      <c r="H5157" t="s">
        <v>1683</v>
      </c>
      <c r="I5157" t="s">
        <v>1667</v>
      </c>
      <c r="J5157" t="s">
        <v>1668</v>
      </c>
      <c r="K5157" t="s">
        <v>1702</v>
      </c>
      <c r="L5157" t="s">
        <v>1658</v>
      </c>
      <c r="M5157" s="86">
        <v>40884</v>
      </c>
    </row>
    <row r="5158" spans="1:13" x14ac:dyDescent="0.2">
      <c r="A5158">
        <v>48706</v>
      </c>
      <c r="B5158" s="86">
        <v>41212</v>
      </c>
      <c r="C5158" t="s">
        <v>1652</v>
      </c>
      <c r="D5158">
        <v>28</v>
      </c>
      <c r="E5158">
        <v>31.2</v>
      </c>
      <c r="F5158" t="s">
        <v>1660</v>
      </c>
      <c r="G5158">
        <v>0.7</v>
      </c>
      <c r="H5158" t="s">
        <v>1683</v>
      </c>
      <c r="I5158" t="s">
        <v>1662</v>
      </c>
      <c r="J5158" t="s">
        <v>1668</v>
      </c>
      <c r="K5158" t="s">
        <v>1700</v>
      </c>
      <c r="L5158" t="s">
        <v>1670</v>
      </c>
      <c r="M5158" s="86">
        <v>41216</v>
      </c>
    </row>
    <row r="5159" spans="1:13" x14ac:dyDescent="0.2">
      <c r="A5159">
        <v>7171</v>
      </c>
      <c r="B5159" s="86">
        <v>40587</v>
      </c>
      <c r="C5159" t="s">
        <v>1675</v>
      </c>
      <c r="D5159">
        <v>28</v>
      </c>
      <c r="E5159">
        <v>1703.8505</v>
      </c>
      <c r="F5159" t="s">
        <v>1660</v>
      </c>
      <c r="G5159">
        <v>8.99</v>
      </c>
      <c r="H5159" t="s">
        <v>1688</v>
      </c>
      <c r="I5159" t="s">
        <v>1655</v>
      </c>
      <c r="J5159" t="s">
        <v>1663</v>
      </c>
      <c r="K5159" t="s">
        <v>1664</v>
      </c>
      <c r="L5159" t="s">
        <v>1658</v>
      </c>
      <c r="M5159" s="86">
        <v>40589</v>
      </c>
    </row>
    <row r="5160" spans="1:13" x14ac:dyDescent="0.2">
      <c r="A5160">
        <v>1287</v>
      </c>
      <c r="B5160" s="86">
        <v>39998</v>
      </c>
      <c r="C5160" t="s">
        <v>1659</v>
      </c>
      <c r="D5160">
        <v>39</v>
      </c>
      <c r="E5160">
        <v>3908.65</v>
      </c>
      <c r="F5160" t="s">
        <v>1660</v>
      </c>
      <c r="G5160">
        <v>10.119999999999999</v>
      </c>
      <c r="H5160" t="s">
        <v>1688</v>
      </c>
      <c r="I5160" t="s">
        <v>1667</v>
      </c>
      <c r="J5160" t="s">
        <v>1656</v>
      </c>
      <c r="K5160" t="s">
        <v>1657</v>
      </c>
      <c r="L5160" t="s">
        <v>1687</v>
      </c>
      <c r="M5160" s="86">
        <v>40000</v>
      </c>
    </row>
    <row r="5161" spans="1:13" x14ac:dyDescent="0.2">
      <c r="A5161">
        <v>27909</v>
      </c>
      <c r="B5161" s="86">
        <v>40946</v>
      </c>
      <c r="C5161" t="s">
        <v>1671</v>
      </c>
      <c r="D5161">
        <v>47</v>
      </c>
      <c r="E5161">
        <v>58.53</v>
      </c>
      <c r="F5161" t="s">
        <v>1660</v>
      </c>
      <c r="G5161">
        <v>0.7</v>
      </c>
      <c r="H5161" t="s">
        <v>1678</v>
      </c>
      <c r="I5161" t="s">
        <v>1667</v>
      </c>
      <c r="J5161" t="s">
        <v>1668</v>
      </c>
      <c r="K5161" t="s">
        <v>1700</v>
      </c>
      <c r="L5161" t="s">
        <v>1670</v>
      </c>
      <c r="M5161" s="86">
        <v>40949</v>
      </c>
    </row>
    <row r="5162" spans="1:13" x14ac:dyDescent="0.2">
      <c r="A5162">
        <v>9926</v>
      </c>
      <c r="B5162" s="86">
        <v>40097</v>
      </c>
      <c r="C5162" t="s">
        <v>1659</v>
      </c>
      <c r="D5162">
        <v>25</v>
      </c>
      <c r="E5162">
        <v>158.83000000000001</v>
      </c>
      <c r="F5162" t="s">
        <v>1660</v>
      </c>
      <c r="G5162">
        <v>5.92</v>
      </c>
      <c r="H5162" t="s">
        <v>1661</v>
      </c>
      <c r="I5162" t="s">
        <v>1676</v>
      </c>
      <c r="J5162" t="s">
        <v>1656</v>
      </c>
      <c r="K5162" t="s">
        <v>1657</v>
      </c>
      <c r="L5162" t="s">
        <v>1665</v>
      </c>
      <c r="M5162" s="86">
        <v>40099</v>
      </c>
    </row>
    <row r="5163" spans="1:13" x14ac:dyDescent="0.2">
      <c r="A5163">
        <v>18368</v>
      </c>
      <c r="B5163" s="86">
        <v>41243</v>
      </c>
      <c r="C5163" t="s">
        <v>1666</v>
      </c>
      <c r="D5163">
        <v>3</v>
      </c>
      <c r="E5163">
        <v>212.91</v>
      </c>
      <c r="F5163" t="s">
        <v>1660</v>
      </c>
      <c r="G5163">
        <v>3.5</v>
      </c>
      <c r="H5163" t="s">
        <v>1685</v>
      </c>
      <c r="I5163" t="s">
        <v>1667</v>
      </c>
      <c r="J5163" t="s">
        <v>1668</v>
      </c>
      <c r="K5163" t="s">
        <v>1702</v>
      </c>
      <c r="L5163" t="s">
        <v>1658</v>
      </c>
      <c r="M5163" s="86">
        <v>41245</v>
      </c>
    </row>
    <row r="5164" spans="1:13" x14ac:dyDescent="0.2">
      <c r="A5164">
        <v>17797</v>
      </c>
      <c r="B5164" s="86">
        <v>41100</v>
      </c>
      <c r="C5164" t="s">
        <v>1652</v>
      </c>
      <c r="D5164">
        <v>10</v>
      </c>
      <c r="E5164">
        <v>1077.28</v>
      </c>
      <c r="F5164" t="s">
        <v>1672</v>
      </c>
      <c r="G5164">
        <v>57.38</v>
      </c>
      <c r="H5164" t="s">
        <v>1661</v>
      </c>
      <c r="I5164" t="s">
        <v>1676</v>
      </c>
      <c r="J5164" t="s">
        <v>1656</v>
      </c>
      <c r="K5164" t="s">
        <v>1701</v>
      </c>
      <c r="L5164" t="s">
        <v>1698</v>
      </c>
      <c r="M5164" s="86">
        <v>41102</v>
      </c>
    </row>
    <row r="5165" spans="1:13" x14ac:dyDescent="0.2">
      <c r="A5165">
        <v>964</v>
      </c>
      <c r="B5165" s="86">
        <v>40682</v>
      </c>
      <c r="C5165" t="s">
        <v>1675</v>
      </c>
      <c r="D5165">
        <v>4</v>
      </c>
      <c r="E5165">
        <v>40.020000000000003</v>
      </c>
      <c r="F5165" t="s">
        <v>1660</v>
      </c>
      <c r="G5165">
        <v>1.0900000000000001</v>
      </c>
      <c r="H5165" t="s">
        <v>1692</v>
      </c>
      <c r="I5165" t="s">
        <v>1667</v>
      </c>
      <c r="J5165" t="s">
        <v>1668</v>
      </c>
      <c r="K5165" t="s">
        <v>1669</v>
      </c>
      <c r="L5165" t="s">
        <v>1670</v>
      </c>
      <c r="M5165" s="86">
        <v>40684</v>
      </c>
    </row>
    <row r="5166" spans="1:13" x14ac:dyDescent="0.2">
      <c r="A5166">
        <v>6592</v>
      </c>
      <c r="B5166" s="86">
        <v>40148</v>
      </c>
      <c r="C5166" t="s">
        <v>1652</v>
      </c>
      <c r="D5166">
        <v>29</v>
      </c>
      <c r="E5166">
        <v>194.29</v>
      </c>
      <c r="F5166" t="s">
        <v>1660</v>
      </c>
      <c r="G5166">
        <v>8.3699999999999992</v>
      </c>
      <c r="H5166" t="s">
        <v>1661</v>
      </c>
      <c r="I5166" t="s">
        <v>1655</v>
      </c>
      <c r="J5166" t="s">
        <v>1668</v>
      </c>
      <c r="K5166" t="s">
        <v>1684</v>
      </c>
      <c r="L5166" t="s">
        <v>1680</v>
      </c>
      <c r="M5166" s="86">
        <v>40155</v>
      </c>
    </row>
    <row r="5167" spans="1:13" x14ac:dyDescent="0.2">
      <c r="A5167">
        <v>9312</v>
      </c>
      <c r="B5167" s="86">
        <v>41047</v>
      </c>
      <c r="C5167" t="s">
        <v>1666</v>
      </c>
      <c r="D5167">
        <v>43</v>
      </c>
      <c r="E5167">
        <v>1160.55</v>
      </c>
      <c r="F5167" t="s">
        <v>1672</v>
      </c>
      <c r="G5167">
        <v>14.36</v>
      </c>
      <c r="H5167" t="s">
        <v>1690</v>
      </c>
      <c r="I5167" t="s">
        <v>1676</v>
      </c>
      <c r="J5167" t="s">
        <v>1656</v>
      </c>
      <c r="K5167" t="s">
        <v>1673</v>
      </c>
      <c r="L5167" t="s">
        <v>1674</v>
      </c>
      <c r="M5167" s="86">
        <v>41048</v>
      </c>
    </row>
    <row r="5168" spans="1:13" x14ac:dyDescent="0.2">
      <c r="A5168">
        <v>43585</v>
      </c>
      <c r="B5168" s="86">
        <v>40492</v>
      </c>
      <c r="C5168" t="s">
        <v>1671</v>
      </c>
      <c r="D5168">
        <v>19</v>
      </c>
      <c r="E5168">
        <v>1004.18</v>
      </c>
      <c r="F5168" t="s">
        <v>1653</v>
      </c>
      <c r="G5168">
        <v>6.79</v>
      </c>
      <c r="H5168" t="s">
        <v>1661</v>
      </c>
      <c r="I5168" t="s">
        <v>1655</v>
      </c>
      <c r="J5168" t="s">
        <v>1668</v>
      </c>
      <c r="K5168" t="s">
        <v>1679</v>
      </c>
      <c r="L5168" t="s">
        <v>1658</v>
      </c>
      <c r="M5168" s="86">
        <v>40494</v>
      </c>
    </row>
    <row r="5169" spans="1:13" x14ac:dyDescent="0.2">
      <c r="A5169">
        <v>30114</v>
      </c>
      <c r="B5169" s="86">
        <v>40406</v>
      </c>
      <c r="C5169" t="s">
        <v>1652</v>
      </c>
      <c r="D5169">
        <v>7</v>
      </c>
      <c r="E5169">
        <v>4667.28</v>
      </c>
      <c r="F5169" t="s">
        <v>1653</v>
      </c>
      <c r="G5169">
        <v>24.49</v>
      </c>
      <c r="H5169" t="s">
        <v>1683</v>
      </c>
      <c r="I5169" t="s">
        <v>1667</v>
      </c>
      <c r="J5169" t="s">
        <v>1663</v>
      </c>
      <c r="K5169" t="s">
        <v>1686</v>
      </c>
      <c r="L5169" t="s">
        <v>1687</v>
      </c>
      <c r="M5169" s="86">
        <v>40413</v>
      </c>
    </row>
    <row r="5170" spans="1:13" x14ac:dyDescent="0.2">
      <c r="A5170">
        <v>9985</v>
      </c>
      <c r="B5170" s="86">
        <v>40397</v>
      </c>
      <c r="C5170" t="s">
        <v>1652</v>
      </c>
      <c r="D5170">
        <v>12</v>
      </c>
      <c r="E5170">
        <v>81.900000000000006</v>
      </c>
      <c r="F5170" t="s">
        <v>1660</v>
      </c>
      <c r="G5170">
        <v>5.2</v>
      </c>
      <c r="H5170" t="s">
        <v>1685</v>
      </c>
      <c r="I5170" t="s">
        <v>1655</v>
      </c>
      <c r="J5170" t="s">
        <v>1668</v>
      </c>
      <c r="K5170" t="s">
        <v>1679</v>
      </c>
      <c r="L5170" t="s">
        <v>1658</v>
      </c>
      <c r="M5170" s="86">
        <v>40397</v>
      </c>
    </row>
    <row r="5171" spans="1:13" x14ac:dyDescent="0.2">
      <c r="A5171">
        <v>43974</v>
      </c>
      <c r="B5171" s="86">
        <v>40072</v>
      </c>
      <c r="C5171" t="s">
        <v>1666</v>
      </c>
      <c r="D5171">
        <v>8</v>
      </c>
      <c r="E5171">
        <v>64.23</v>
      </c>
      <c r="F5171" t="s">
        <v>1660</v>
      </c>
      <c r="G5171">
        <v>1.39</v>
      </c>
      <c r="H5171" t="s">
        <v>1654</v>
      </c>
      <c r="I5171" t="s">
        <v>1667</v>
      </c>
      <c r="J5171" t="s">
        <v>1668</v>
      </c>
      <c r="K5171" t="s">
        <v>1696</v>
      </c>
      <c r="L5171" t="s">
        <v>1658</v>
      </c>
      <c r="M5171" s="86">
        <v>40073</v>
      </c>
    </row>
    <row r="5172" spans="1:13" x14ac:dyDescent="0.2">
      <c r="A5172">
        <v>54053</v>
      </c>
      <c r="B5172" s="86">
        <v>40953</v>
      </c>
      <c r="C5172" t="s">
        <v>1659</v>
      </c>
      <c r="D5172">
        <v>34</v>
      </c>
      <c r="E5172">
        <v>5634.3525</v>
      </c>
      <c r="F5172" t="s">
        <v>1660</v>
      </c>
      <c r="G5172">
        <v>8.08</v>
      </c>
      <c r="H5172" t="s">
        <v>1683</v>
      </c>
      <c r="I5172" t="s">
        <v>1655</v>
      </c>
      <c r="J5172" t="s">
        <v>1663</v>
      </c>
      <c r="K5172" t="s">
        <v>1664</v>
      </c>
      <c r="L5172" t="s">
        <v>1658</v>
      </c>
      <c r="M5172" s="86">
        <v>40954</v>
      </c>
    </row>
    <row r="5173" spans="1:13" x14ac:dyDescent="0.2">
      <c r="A5173">
        <v>39683</v>
      </c>
      <c r="B5173" s="86">
        <v>40765</v>
      </c>
      <c r="C5173" t="s">
        <v>1659</v>
      </c>
      <c r="D5173">
        <v>6</v>
      </c>
      <c r="E5173">
        <v>126.02</v>
      </c>
      <c r="F5173" t="s">
        <v>1660</v>
      </c>
      <c r="G5173">
        <v>6.67</v>
      </c>
      <c r="H5173" t="s">
        <v>1678</v>
      </c>
      <c r="I5173" t="s">
        <v>1667</v>
      </c>
      <c r="J5173" t="s">
        <v>1656</v>
      </c>
      <c r="K5173" t="s">
        <v>1657</v>
      </c>
      <c r="L5173" t="s">
        <v>1680</v>
      </c>
      <c r="M5173" s="86">
        <v>40766</v>
      </c>
    </row>
    <row r="5174" spans="1:13" x14ac:dyDescent="0.2">
      <c r="A5174">
        <v>46848</v>
      </c>
      <c r="B5174" s="86">
        <v>40127</v>
      </c>
      <c r="C5174" t="s">
        <v>1675</v>
      </c>
      <c r="D5174">
        <v>39</v>
      </c>
      <c r="E5174">
        <v>3842.99</v>
      </c>
      <c r="F5174" t="s">
        <v>1660</v>
      </c>
      <c r="G5174">
        <v>19.989999999999998</v>
      </c>
      <c r="H5174" t="s">
        <v>1661</v>
      </c>
      <c r="I5174" t="s">
        <v>1662</v>
      </c>
      <c r="J5174" t="s">
        <v>1668</v>
      </c>
      <c r="K5174" t="s">
        <v>1694</v>
      </c>
      <c r="L5174" t="s">
        <v>1658</v>
      </c>
      <c r="M5174" s="86">
        <v>40129</v>
      </c>
    </row>
    <row r="5175" spans="1:13" x14ac:dyDescent="0.2">
      <c r="A5175">
        <v>21894</v>
      </c>
      <c r="B5175" s="86">
        <v>40895</v>
      </c>
      <c r="C5175" t="s">
        <v>1671</v>
      </c>
      <c r="D5175">
        <v>6</v>
      </c>
      <c r="E5175">
        <v>54.3</v>
      </c>
      <c r="F5175" t="s">
        <v>1660</v>
      </c>
      <c r="G5175">
        <v>2.0299999999999998</v>
      </c>
      <c r="H5175" t="s">
        <v>1690</v>
      </c>
      <c r="I5175" t="s">
        <v>1655</v>
      </c>
      <c r="J5175" t="s">
        <v>1668</v>
      </c>
      <c r="K5175" t="s">
        <v>1679</v>
      </c>
      <c r="L5175" t="s">
        <v>1670</v>
      </c>
      <c r="M5175" s="86">
        <v>40897</v>
      </c>
    </row>
    <row r="5176" spans="1:13" x14ac:dyDescent="0.2">
      <c r="A5176">
        <v>17573</v>
      </c>
      <c r="B5176" s="86">
        <v>40790</v>
      </c>
      <c r="C5176" t="s">
        <v>1652</v>
      </c>
      <c r="D5176">
        <v>23</v>
      </c>
      <c r="E5176">
        <v>220.97</v>
      </c>
      <c r="F5176" t="s">
        <v>1660</v>
      </c>
      <c r="G5176">
        <v>7.29</v>
      </c>
      <c r="H5176" t="s">
        <v>1661</v>
      </c>
      <c r="I5176" t="s">
        <v>1662</v>
      </c>
      <c r="J5176" t="s">
        <v>1656</v>
      </c>
      <c r="K5176" t="s">
        <v>1657</v>
      </c>
      <c r="L5176" t="s">
        <v>1680</v>
      </c>
      <c r="M5176" s="86">
        <v>40794</v>
      </c>
    </row>
    <row r="5177" spans="1:13" x14ac:dyDescent="0.2">
      <c r="A5177">
        <v>58372</v>
      </c>
      <c r="B5177" s="86">
        <v>40635</v>
      </c>
      <c r="C5177" t="s">
        <v>1652</v>
      </c>
      <c r="D5177">
        <v>16</v>
      </c>
      <c r="E5177">
        <v>38.200000000000003</v>
      </c>
      <c r="F5177" t="s">
        <v>1653</v>
      </c>
      <c r="G5177">
        <v>1</v>
      </c>
      <c r="H5177" t="s">
        <v>1661</v>
      </c>
      <c r="I5177" t="s">
        <v>1667</v>
      </c>
      <c r="J5177" t="s">
        <v>1668</v>
      </c>
      <c r="K5177" t="s">
        <v>1669</v>
      </c>
      <c r="L5177" t="s">
        <v>1670</v>
      </c>
      <c r="M5177" s="86">
        <v>40639</v>
      </c>
    </row>
    <row r="5178" spans="1:13" x14ac:dyDescent="0.2">
      <c r="A5178">
        <v>43200</v>
      </c>
      <c r="B5178" s="86">
        <v>40390</v>
      </c>
      <c r="C5178" t="s">
        <v>1666</v>
      </c>
      <c r="D5178">
        <v>3</v>
      </c>
      <c r="E5178">
        <v>554.32000000000005</v>
      </c>
      <c r="F5178" t="s">
        <v>1660</v>
      </c>
      <c r="G5178">
        <v>19.989999999999998</v>
      </c>
      <c r="H5178" t="s">
        <v>1683</v>
      </c>
      <c r="I5178" t="s">
        <v>1662</v>
      </c>
      <c r="J5178" t="s">
        <v>1668</v>
      </c>
      <c r="K5178" t="s">
        <v>1682</v>
      </c>
      <c r="L5178" t="s">
        <v>1658</v>
      </c>
      <c r="M5178" s="86">
        <v>40391</v>
      </c>
    </row>
    <row r="5179" spans="1:13" x14ac:dyDescent="0.2">
      <c r="A5179">
        <v>19493</v>
      </c>
      <c r="B5179" s="86">
        <v>39846</v>
      </c>
      <c r="C5179" t="s">
        <v>1671</v>
      </c>
      <c r="D5179">
        <v>31</v>
      </c>
      <c r="E5179">
        <v>4713.25</v>
      </c>
      <c r="F5179" t="s">
        <v>1660</v>
      </c>
      <c r="G5179">
        <v>69</v>
      </c>
      <c r="H5179" t="s">
        <v>1661</v>
      </c>
      <c r="I5179" t="s">
        <v>1667</v>
      </c>
      <c r="J5179" t="s">
        <v>1656</v>
      </c>
      <c r="K5179" t="s">
        <v>1691</v>
      </c>
      <c r="L5179" t="s">
        <v>1687</v>
      </c>
      <c r="M5179" s="86">
        <v>39847</v>
      </c>
    </row>
    <row r="5180" spans="1:13" x14ac:dyDescent="0.2">
      <c r="A5180">
        <v>55558</v>
      </c>
      <c r="B5180" s="86">
        <v>40399</v>
      </c>
      <c r="C5180" t="s">
        <v>1675</v>
      </c>
      <c r="D5180">
        <v>8</v>
      </c>
      <c r="E5180">
        <v>1294.04</v>
      </c>
      <c r="F5180" t="s">
        <v>1672</v>
      </c>
      <c r="G5180">
        <v>66.27</v>
      </c>
      <c r="H5180" t="s">
        <v>1685</v>
      </c>
      <c r="I5180" t="s">
        <v>1655</v>
      </c>
      <c r="J5180" t="s">
        <v>1656</v>
      </c>
      <c r="K5180" t="s">
        <v>1701</v>
      </c>
      <c r="L5180" t="s">
        <v>1698</v>
      </c>
      <c r="M5180" s="86">
        <v>40399</v>
      </c>
    </row>
    <row r="5181" spans="1:13" x14ac:dyDescent="0.2">
      <c r="A5181">
        <v>43940</v>
      </c>
      <c r="B5181" s="86">
        <v>40230</v>
      </c>
      <c r="C5181" t="s">
        <v>1671</v>
      </c>
      <c r="D5181">
        <v>44</v>
      </c>
      <c r="E5181">
        <v>1717.21</v>
      </c>
      <c r="F5181" t="s">
        <v>1660</v>
      </c>
      <c r="G5181">
        <v>8.99</v>
      </c>
      <c r="H5181" t="s">
        <v>1683</v>
      </c>
      <c r="I5181" t="s">
        <v>1655</v>
      </c>
      <c r="J5181" t="s">
        <v>1668</v>
      </c>
      <c r="K5181" t="s">
        <v>1669</v>
      </c>
      <c r="L5181" t="s">
        <v>1680</v>
      </c>
      <c r="M5181" s="86">
        <v>40231</v>
      </c>
    </row>
    <row r="5182" spans="1:13" x14ac:dyDescent="0.2">
      <c r="A5182">
        <v>53248</v>
      </c>
      <c r="B5182" s="86">
        <v>40480</v>
      </c>
      <c r="C5182" t="s">
        <v>1671</v>
      </c>
      <c r="D5182">
        <v>7</v>
      </c>
      <c r="E5182">
        <v>2423.06</v>
      </c>
      <c r="F5182" t="s">
        <v>1672</v>
      </c>
      <c r="G5182">
        <v>40.19</v>
      </c>
      <c r="H5182" t="s">
        <v>1683</v>
      </c>
      <c r="I5182" t="s">
        <v>1676</v>
      </c>
      <c r="J5182" t="s">
        <v>1656</v>
      </c>
      <c r="K5182" t="s">
        <v>1691</v>
      </c>
      <c r="L5182" t="s">
        <v>1698</v>
      </c>
      <c r="M5182" s="86">
        <v>40481</v>
      </c>
    </row>
    <row r="5183" spans="1:13" x14ac:dyDescent="0.2">
      <c r="A5183">
        <v>36832</v>
      </c>
      <c r="B5183" s="86">
        <v>41061</v>
      </c>
      <c r="C5183" t="s">
        <v>1652</v>
      </c>
      <c r="D5183">
        <v>24</v>
      </c>
      <c r="E5183">
        <v>60.69</v>
      </c>
      <c r="F5183" t="s">
        <v>1653</v>
      </c>
      <c r="G5183">
        <v>1.99</v>
      </c>
      <c r="H5183" t="s">
        <v>1654</v>
      </c>
      <c r="I5183" t="s">
        <v>1662</v>
      </c>
      <c r="J5183" t="s">
        <v>1663</v>
      </c>
      <c r="K5183" t="s">
        <v>1677</v>
      </c>
      <c r="L5183" t="s">
        <v>1680</v>
      </c>
      <c r="M5183" s="86">
        <v>41066</v>
      </c>
    </row>
    <row r="5184" spans="1:13" x14ac:dyDescent="0.2">
      <c r="A5184">
        <v>18849</v>
      </c>
      <c r="B5184" s="86">
        <v>41126</v>
      </c>
      <c r="C5184" t="s">
        <v>1659</v>
      </c>
      <c r="D5184">
        <v>6</v>
      </c>
      <c r="E5184">
        <v>751.71</v>
      </c>
      <c r="F5184" t="s">
        <v>1660</v>
      </c>
      <c r="G5184">
        <v>0.99</v>
      </c>
      <c r="H5184" t="s">
        <v>1692</v>
      </c>
      <c r="I5184" t="s">
        <v>1667</v>
      </c>
      <c r="J5184" t="s">
        <v>1668</v>
      </c>
      <c r="K5184" t="s">
        <v>1702</v>
      </c>
      <c r="L5184" t="s">
        <v>1658</v>
      </c>
      <c r="M5184" s="86">
        <v>41126</v>
      </c>
    </row>
    <row r="5185" spans="1:13" x14ac:dyDescent="0.2">
      <c r="A5185">
        <v>2976</v>
      </c>
      <c r="B5185" s="86">
        <v>40521</v>
      </c>
      <c r="C5185" t="s">
        <v>1666</v>
      </c>
      <c r="D5185">
        <v>30</v>
      </c>
      <c r="E5185">
        <v>14223.82</v>
      </c>
      <c r="F5185" t="s">
        <v>1672</v>
      </c>
      <c r="G5185">
        <v>26</v>
      </c>
      <c r="H5185" t="s">
        <v>1699</v>
      </c>
      <c r="I5185" t="s">
        <v>1655</v>
      </c>
      <c r="J5185" t="s">
        <v>1656</v>
      </c>
      <c r="K5185" t="s">
        <v>1673</v>
      </c>
      <c r="L5185" t="s">
        <v>1674</v>
      </c>
      <c r="M5185" s="86">
        <v>40523</v>
      </c>
    </row>
    <row r="5186" spans="1:13" x14ac:dyDescent="0.2">
      <c r="A5186">
        <v>49056</v>
      </c>
      <c r="B5186" s="86">
        <v>40087</v>
      </c>
      <c r="C5186" t="s">
        <v>1659</v>
      </c>
      <c r="D5186">
        <v>46</v>
      </c>
      <c r="E5186">
        <v>300.07</v>
      </c>
      <c r="F5186" t="s">
        <v>1660</v>
      </c>
      <c r="G5186">
        <v>8.4</v>
      </c>
      <c r="H5186" t="s">
        <v>1683</v>
      </c>
      <c r="I5186" t="s">
        <v>1676</v>
      </c>
      <c r="J5186" t="s">
        <v>1668</v>
      </c>
      <c r="K5186" t="s">
        <v>1679</v>
      </c>
      <c r="L5186" t="s">
        <v>1658</v>
      </c>
      <c r="M5186" s="86">
        <v>40089</v>
      </c>
    </row>
    <row r="5187" spans="1:13" x14ac:dyDescent="0.2">
      <c r="A5187">
        <v>31169</v>
      </c>
      <c r="B5187" s="86">
        <v>40703</v>
      </c>
      <c r="C5187" t="s">
        <v>1652</v>
      </c>
      <c r="D5187">
        <v>6</v>
      </c>
      <c r="E5187">
        <v>254.76</v>
      </c>
      <c r="F5187" t="s">
        <v>1660</v>
      </c>
      <c r="G5187">
        <v>14.45</v>
      </c>
      <c r="H5187" t="s">
        <v>1678</v>
      </c>
      <c r="I5187" t="s">
        <v>1676</v>
      </c>
      <c r="J5187" t="s">
        <v>1656</v>
      </c>
      <c r="K5187" t="s">
        <v>1657</v>
      </c>
      <c r="L5187" t="s">
        <v>1687</v>
      </c>
      <c r="M5187" s="86">
        <v>40707</v>
      </c>
    </row>
    <row r="5188" spans="1:13" x14ac:dyDescent="0.2">
      <c r="A5188">
        <v>36355</v>
      </c>
      <c r="B5188" s="86">
        <v>40149</v>
      </c>
      <c r="C5188" t="s">
        <v>1675</v>
      </c>
      <c r="D5188">
        <v>43</v>
      </c>
      <c r="E5188">
        <v>90.93</v>
      </c>
      <c r="F5188" t="s">
        <v>1660</v>
      </c>
      <c r="G5188">
        <v>2.56</v>
      </c>
      <c r="H5188" t="s">
        <v>1683</v>
      </c>
      <c r="I5188" t="s">
        <v>1676</v>
      </c>
      <c r="J5188" t="s">
        <v>1668</v>
      </c>
      <c r="K5188" t="s">
        <v>1684</v>
      </c>
      <c r="L5188" t="s">
        <v>1680</v>
      </c>
      <c r="M5188" s="86">
        <v>40150</v>
      </c>
    </row>
    <row r="5189" spans="1:13" x14ac:dyDescent="0.2">
      <c r="A5189">
        <v>55297</v>
      </c>
      <c r="B5189" s="86">
        <v>40470</v>
      </c>
      <c r="C5189" t="s">
        <v>1675</v>
      </c>
      <c r="D5189">
        <v>29</v>
      </c>
      <c r="E5189">
        <v>566.66</v>
      </c>
      <c r="F5189" t="s">
        <v>1660</v>
      </c>
      <c r="G5189">
        <v>8.68</v>
      </c>
      <c r="H5189" t="s">
        <v>1690</v>
      </c>
      <c r="I5189" t="s">
        <v>1662</v>
      </c>
      <c r="J5189" t="s">
        <v>1668</v>
      </c>
      <c r="K5189" t="s">
        <v>1679</v>
      </c>
      <c r="L5189" t="s">
        <v>1658</v>
      </c>
      <c r="M5189" s="86">
        <v>40472</v>
      </c>
    </row>
    <row r="5190" spans="1:13" x14ac:dyDescent="0.2">
      <c r="A5190">
        <v>17249</v>
      </c>
      <c r="B5190" s="86">
        <v>40446</v>
      </c>
      <c r="C5190" t="s">
        <v>1652</v>
      </c>
      <c r="D5190">
        <v>37</v>
      </c>
      <c r="E5190">
        <v>2911.64</v>
      </c>
      <c r="F5190" t="s">
        <v>1660</v>
      </c>
      <c r="G5190">
        <v>14.52</v>
      </c>
      <c r="H5190" t="s">
        <v>1661</v>
      </c>
      <c r="I5190" t="s">
        <v>1667</v>
      </c>
      <c r="J5190" t="s">
        <v>1663</v>
      </c>
      <c r="K5190" t="s">
        <v>1677</v>
      </c>
      <c r="L5190" t="s">
        <v>1658</v>
      </c>
      <c r="M5190" s="86">
        <v>40448</v>
      </c>
    </row>
    <row r="5191" spans="1:13" x14ac:dyDescent="0.2">
      <c r="A5191">
        <v>48935</v>
      </c>
      <c r="B5191" s="86">
        <v>40185</v>
      </c>
      <c r="C5191" t="s">
        <v>1652</v>
      </c>
      <c r="D5191">
        <v>21</v>
      </c>
      <c r="E5191">
        <v>106.2</v>
      </c>
      <c r="F5191" t="s">
        <v>1660</v>
      </c>
      <c r="G5191">
        <v>0.5</v>
      </c>
      <c r="H5191" t="s">
        <v>1654</v>
      </c>
      <c r="I5191" t="s">
        <v>1655</v>
      </c>
      <c r="J5191" t="s">
        <v>1668</v>
      </c>
      <c r="K5191" t="s">
        <v>1697</v>
      </c>
      <c r="L5191" t="s">
        <v>1658</v>
      </c>
      <c r="M5191" s="86">
        <v>40187</v>
      </c>
    </row>
    <row r="5192" spans="1:13" x14ac:dyDescent="0.2">
      <c r="A5192">
        <v>33893</v>
      </c>
      <c r="B5192" s="86">
        <v>41172</v>
      </c>
      <c r="C5192" t="s">
        <v>1666</v>
      </c>
      <c r="D5192">
        <v>16</v>
      </c>
      <c r="E5192">
        <v>88.3</v>
      </c>
      <c r="F5192" t="s">
        <v>1660</v>
      </c>
      <c r="G5192">
        <v>2.27</v>
      </c>
      <c r="H5192" t="s">
        <v>1654</v>
      </c>
      <c r="I5192" t="s">
        <v>1655</v>
      </c>
      <c r="J5192" t="s">
        <v>1668</v>
      </c>
      <c r="K5192" t="s">
        <v>1669</v>
      </c>
      <c r="L5192" t="s">
        <v>1670</v>
      </c>
      <c r="M5192" s="86">
        <v>41173</v>
      </c>
    </row>
    <row r="5193" spans="1:13" x14ac:dyDescent="0.2">
      <c r="A5193">
        <v>20422</v>
      </c>
      <c r="B5193" s="86">
        <v>39839</v>
      </c>
      <c r="C5193" t="s">
        <v>1659</v>
      </c>
      <c r="D5193">
        <v>5</v>
      </c>
      <c r="E5193">
        <v>15.38</v>
      </c>
      <c r="F5193" t="s">
        <v>1660</v>
      </c>
      <c r="G5193">
        <v>0.5</v>
      </c>
      <c r="H5193" t="s">
        <v>1654</v>
      </c>
      <c r="I5193" t="s">
        <v>1655</v>
      </c>
      <c r="J5193" t="s">
        <v>1668</v>
      </c>
      <c r="K5193" t="s">
        <v>1697</v>
      </c>
      <c r="L5193" t="s">
        <v>1658</v>
      </c>
      <c r="M5193" s="86">
        <v>39841</v>
      </c>
    </row>
    <row r="5194" spans="1:13" x14ac:dyDescent="0.2">
      <c r="A5194">
        <v>25442</v>
      </c>
      <c r="B5194" s="86">
        <v>40913</v>
      </c>
      <c r="C5194" t="s">
        <v>1659</v>
      </c>
      <c r="D5194">
        <v>40</v>
      </c>
      <c r="E5194">
        <v>453.98</v>
      </c>
      <c r="F5194" t="s">
        <v>1660</v>
      </c>
      <c r="G5194">
        <v>5.01</v>
      </c>
      <c r="H5194" t="s">
        <v>1692</v>
      </c>
      <c r="I5194" t="s">
        <v>1676</v>
      </c>
      <c r="J5194" t="s">
        <v>1668</v>
      </c>
      <c r="K5194" t="s">
        <v>1679</v>
      </c>
      <c r="L5194" t="s">
        <v>1658</v>
      </c>
      <c r="M5194" s="86">
        <v>40915</v>
      </c>
    </row>
    <row r="5195" spans="1:13" x14ac:dyDescent="0.2">
      <c r="A5195">
        <v>8996</v>
      </c>
      <c r="B5195" s="86">
        <v>40696</v>
      </c>
      <c r="C5195" t="s">
        <v>1652</v>
      </c>
      <c r="D5195">
        <v>13</v>
      </c>
      <c r="E5195">
        <v>772.26750000000004</v>
      </c>
      <c r="F5195" t="s">
        <v>1660</v>
      </c>
      <c r="G5195">
        <v>8.99</v>
      </c>
      <c r="H5195" t="s">
        <v>1690</v>
      </c>
      <c r="I5195" t="s">
        <v>1667</v>
      </c>
      <c r="J5195" t="s">
        <v>1663</v>
      </c>
      <c r="K5195" t="s">
        <v>1664</v>
      </c>
      <c r="L5195" t="s">
        <v>1658</v>
      </c>
      <c r="M5195" s="86">
        <v>40700</v>
      </c>
    </row>
    <row r="5196" spans="1:13" x14ac:dyDescent="0.2">
      <c r="A5196">
        <v>21639</v>
      </c>
      <c r="B5196" s="86">
        <v>40576</v>
      </c>
      <c r="C5196" t="s">
        <v>1666</v>
      </c>
      <c r="D5196">
        <v>38</v>
      </c>
      <c r="E5196">
        <v>7814.59</v>
      </c>
      <c r="F5196" t="s">
        <v>1660</v>
      </c>
      <c r="G5196">
        <v>11.54</v>
      </c>
      <c r="H5196" t="s">
        <v>1681</v>
      </c>
      <c r="I5196" t="s">
        <v>1676</v>
      </c>
      <c r="J5196" t="s">
        <v>1656</v>
      </c>
      <c r="K5196" t="s">
        <v>1657</v>
      </c>
      <c r="L5196" t="s">
        <v>1687</v>
      </c>
      <c r="M5196" s="86">
        <v>40576</v>
      </c>
    </row>
    <row r="5197" spans="1:13" x14ac:dyDescent="0.2">
      <c r="A5197">
        <v>39783</v>
      </c>
      <c r="B5197" s="86">
        <v>41172</v>
      </c>
      <c r="C5197" t="s">
        <v>1666</v>
      </c>
      <c r="D5197">
        <v>31</v>
      </c>
      <c r="E5197">
        <v>295.97000000000003</v>
      </c>
      <c r="F5197" t="s">
        <v>1660</v>
      </c>
      <c r="G5197">
        <v>5.6</v>
      </c>
      <c r="H5197" t="s">
        <v>1654</v>
      </c>
      <c r="I5197" t="s">
        <v>1667</v>
      </c>
      <c r="J5197" t="s">
        <v>1668</v>
      </c>
      <c r="K5197" t="s">
        <v>1682</v>
      </c>
      <c r="L5197" t="s">
        <v>1658</v>
      </c>
      <c r="M5197" s="86">
        <v>41174</v>
      </c>
    </row>
    <row r="5198" spans="1:13" x14ac:dyDescent="0.2">
      <c r="A5198">
        <v>10502</v>
      </c>
      <c r="B5198" s="86">
        <v>40312</v>
      </c>
      <c r="C5198" t="s">
        <v>1666</v>
      </c>
      <c r="D5198">
        <v>33</v>
      </c>
      <c r="E5198">
        <v>7869.22</v>
      </c>
      <c r="F5198" t="s">
        <v>1672</v>
      </c>
      <c r="G5198">
        <v>43.32</v>
      </c>
      <c r="H5198" t="s">
        <v>1693</v>
      </c>
      <c r="I5198" t="s">
        <v>1655</v>
      </c>
      <c r="J5198" t="s">
        <v>1656</v>
      </c>
      <c r="K5198" t="s">
        <v>1673</v>
      </c>
      <c r="L5198" t="s">
        <v>1674</v>
      </c>
      <c r="M5198" s="86">
        <v>40313</v>
      </c>
    </row>
    <row r="5199" spans="1:13" x14ac:dyDescent="0.2">
      <c r="A5199">
        <v>50759</v>
      </c>
      <c r="B5199" s="86">
        <v>40256</v>
      </c>
      <c r="C5199" t="s">
        <v>1652</v>
      </c>
      <c r="D5199">
        <v>46</v>
      </c>
      <c r="E5199">
        <v>2422.721</v>
      </c>
      <c r="F5199" t="s">
        <v>1660</v>
      </c>
      <c r="G5199">
        <v>8.99</v>
      </c>
      <c r="H5199" t="s">
        <v>1683</v>
      </c>
      <c r="I5199" t="s">
        <v>1667</v>
      </c>
      <c r="J5199" t="s">
        <v>1663</v>
      </c>
      <c r="K5199" t="s">
        <v>1664</v>
      </c>
      <c r="L5199" t="s">
        <v>1658</v>
      </c>
      <c r="M5199" s="86">
        <v>40261</v>
      </c>
    </row>
    <row r="5200" spans="1:13" x14ac:dyDescent="0.2">
      <c r="A5200">
        <v>37218</v>
      </c>
      <c r="B5200" s="86">
        <v>40531</v>
      </c>
      <c r="C5200" t="s">
        <v>1659</v>
      </c>
      <c r="D5200">
        <v>23</v>
      </c>
      <c r="E5200">
        <v>147.05000000000001</v>
      </c>
      <c r="F5200" t="s">
        <v>1660</v>
      </c>
      <c r="G5200">
        <v>5.82</v>
      </c>
      <c r="H5200" t="s">
        <v>1685</v>
      </c>
      <c r="I5200" t="s">
        <v>1667</v>
      </c>
      <c r="J5200" t="s">
        <v>1668</v>
      </c>
      <c r="K5200" t="s">
        <v>1679</v>
      </c>
      <c r="L5200" t="s">
        <v>1658</v>
      </c>
      <c r="M5200" s="86">
        <v>40532</v>
      </c>
    </row>
    <row r="5201" spans="1:13" x14ac:dyDescent="0.2">
      <c r="A5201">
        <v>1314</v>
      </c>
      <c r="B5201" s="86">
        <v>39945</v>
      </c>
      <c r="C5201" t="s">
        <v>1675</v>
      </c>
      <c r="D5201">
        <v>4</v>
      </c>
      <c r="E5201">
        <v>42.58</v>
      </c>
      <c r="F5201" t="s">
        <v>1660</v>
      </c>
      <c r="G5201">
        <v>4.3899999999999997</v>
      </c>
      <c r="H5201" t="s">
        <v>1654</v>
      </c>
      <c r="I5201" t="s">
        <v>1667</v>
      </c>
      <c r="J5201" t="s">
        <v>1668</v>
      </c>
      <c r="K5201" t="s">
        <v>1679</v>
      </c>
      <c r="L5201" t="s">
        <v>1670</v>
      </c>
      <c r="M5201" s="86">
        <v>39947</v>
      </c>
    </row>
    <row r="5202" spans="1:13" x14ac:dyDescent="0.2">
      <c r="A5202">
        <v>44546</v>
      </c>
      <c r="B5202" s="86">
        <v>40261</v>
      </c>
      <c r="C5202" t="s">
        <v>1671</v>
      </c>
      <c r="D5202">
        <v>15</v>
      </c>
      <c r="E5202">
        <v>55.2</v>
      </c>
      <c r="F5202" t="s">
        <v>1660</v>
      </c>
      <c r="G5202">
        <v>1.63</v>
      </c>
      <c r="H5202" t="s">
        <v>1683</v>
      </c>
      <c r="I5202" t="s">
        <v>1676</v>
      </c>
      <c r="J5202" t="s">
        <v>1668</v>
      </c>
      <c r="K5202" t="s">
        <v>1700</v>
      </c>
      <c r="L5202" t="s">
        <v>1670</v>
      </c>
      <c r="M5202" s="86">
        <v>40262</v>
      </c>
    </row>
    <row r="5203" spans="1:13" x14ac:dyDescent="0.2">
      <c r="A5203">
        <v>13121</v>
      </c>
      <c r="B5203" s="86">
        <v>40244</v>
      </c>
      <c r="C5203" t="s">
        <v>1659</v>
      </c>
      <c r="D5203">
        <v>36</v>
      </c>
      <c r="E5203">
        <v>1211</v>
      </c>
      <c r="F5203" t="s">
        <v>1660</v>
      </c>
      <c r="G5203">
        <v>6.5</v>
      </c>
      <c r="H5203" t="s">
        <v>1661</v>
      </c>
      <c r="I5203" t="s">
        <v>1667</v>
      </c>
      <c r="J5203" t="s">
        <v>1663</v>
      </c>
      <c r="K5203" t="s">
        <v>1677</v>
      </c>
      <c r="L5203" t="s">
        <v>1658</v>
      </c>
      <c r="M5203" s="86">
        <v>40245</v>
      </c>
    </row>
    <row r="5204" spans="1:13" x14ac:dyDescent="0.2">
      <c r="A5204">
        <v>13252</v>
      </c>
      <c r="B5204" s="86">
        <v>39894</v>
      </c>
      <c r="C5204" t="s">
        <v>1666</v>
      </c>
      <c r="D5204">
        <v>39</v>
      </c>
      <c r="E5204">
        <v>605.16</v>
      </c>
      <c r="F5204" t="s">
        <v>1660</v>
      </c>
      <c r="G5204">
        <v>4</v>
      </c>
      <c r="H5204" t="s">
        <v>1683</v>
      </c>
      <c r="I5204" t="s">
        <v>1655</v>
      </c>
      <c r="J5204" t="s">
        <v>1663</v>
      </c>
      <c r="K5204" t="s">
        <v>1677</v>
      </c>
      <c r="L5204" t="s">
        <v>1658</v>
      </c>
      <c r="M5204" s="86">
        <v>39896</v>
      </c>
    </row>
    <row r="5205" spans="1:13" x14ac:dyDescent="0.2">
      <c r="A5205">
        <v>21285</v>
      </c>
      <c r="B5205" s="86">
        <v>40362</v>
      </c>
      <c r="C5205" t="s">
        <v>1675</v>
      </c>
      <c r="D5205">
        <v>32</v>
      </c>
      <c r="E5205">
        <v>54.78</v>
      </c>
      <c r="F5205" t="s">
        <v>1660</v>
      </c>
      <c r="G5205">
        <v>1.57</v>
      </c>
      <c r="H5205" t="s">
        <v>1678</v>
      </c>
      <c r="I5205" t="s">
        <v>1667</v>
      </c>
      <c r="J5205" t="s">
        <v>1668</v>
      </c>
      <c r="K5205" t="s">
        <v>1669</v>
      </c>
      <c r="L5205" t="s">
        <v>1670</v>
      </c>
      <c r="M5205" s="86">
        <v>40363</v>
      </c>
    </row>
    <row r="5206" spans="1:13" x14ac:dyDescent="0.2">
      <c r="A5206">
        <v>32519</v>
      </c>
      <c r="B5206" s="86">
        <v>40459</v>
      </c>
      <c r="C5206" t="s">
        <v>1652</v>
      </c>
      <c r="D5206">
        <v>8</v>
      </c>
      <c r="E5206">
        <v>85.36</v>
      </c>
      <c r="F5206" t="s">
        <v>1660</v>
      </c>
      <c r="G5206">
        <v>4.5</v>
      </c>
      <c r="H5206" t="s">
        <v>1690</v>
      </c>
      <c r="I5206" t="s">
        <v>1655</v>
      </c>
      <c r="J5206" t="s">
        <v>1668</v>
      </c>
      <c r="K5206" t="s">
        <v>1702</v>
      </c>
      <c r="L5206" t="s">
        <v>1658</v>
      </c>
      <c r="M5206" s="86">
        <v>40464</v>
      </c>
    </row>
    <row r="5207" spans="1:13" x14ac:dyDescent="0.2">
      <c r="A5207">
        <v>55235</v>
      </c>
      <c r="B5207" s="86">
        <v>40457</v>
      </c>
      <c r="C5207" t="s">
        <v>1652</v>
      </c>
      <c r="D5207">
        <v>33</v>
      </c>
      <c r="E5207">
        <v>2532.6174999999998</v>
      </c>
      <c r="F5207" t="s">
        <v>1660</v>
      </c>
      <c r="G5207">
        <v>2.79</v>
      </c>
      <c r="H5207" t="s">
        <v>1661</v>
      </c>
      <c r="I5207" t="s">
        <v>1667</v>
      </c>
      <c r="J5207" t="s">
        <v>1663</v>
      </c>
      <c r="K5207" t="s">
        <v>1664</v>
      </c>
      <c r="L5207" t="s">
        <v>1658</v>
      </c>
      <c r="M5207" s="86">
        <v>40459</v>
      </c>
    </row>
    <row r="5208" spans="1:13" x14ac:dyDescent="0.2">
      <c r="A5208">
        <v>56514</v>
      </c>
      <c r="B5208" s="86">
        <v>40950</v>
      </c>
      <c r="C5208" t="s">
        <v>1652</v>
      </c>
      <c r="D5208">
        <v>35</v>
      </c>
      <c r="E5208">
        <v>186.89</v>
      </c>
      <c r="F5208" t="s">
        <v>1660</v>
      </c>
      <c r="G5208">
        <v>7.54</v>
      </c>
      <c r="H5208" t="s">
        <v>1683</v>
      </c>
      <c r="I5208" t="s">
        <v>1667</v>
      </c>
      <c r="J5208" t="s">
        <v>1668</v>
      </c>
      <c r="K5208" t="s">
        <v>1679</v>
      </c>
      <c r="L5208" t="s">
        <v>1658</v>
      </c>
      <c r="M5208" s="86">
        <v>40957</v>
      </c>
    </row>
    <row r="5209" spans="1:13" x14ac:dyDescent="0.2">
      <c r="A5209">
        <v>6148</v>
      </c>
      <c r="B5209" s="86">
        <v>40901</v>
      </c>
      <c r="C5209" t="s">
        <v>1675</v>
      </c>
      <c r="D5209">
        <v>50</v>
      </c>
      <c r="E5209">
        <v>510.56</v>
      </c>
      <c r="F5209" t="s">
        <v>1660</v>
      </c>
      <c r="G5209">
        <v>5.16</v>
      </c>
      <c r="H5209" t="s">
        <v>1683</v>
      </c>
      <c r="I5209" t="s">
        <v>1662</v>
      </c>
      <c r="J5209" t="s">
        <v>1656</v>
      </c>
      <c r="K5209" t="s">
        <v>1657</v>
      </c>
      <c r="L5209" t="s">
        <v>1658</v>
      </c>
      <c r="M5209" s="86">
        <v>40902</v>
      </c>
    </row>
    <row r="5210" spans="1:13" x14ac:dyDescent="0.2">
      <c r="A5210">
        <v>16230</v>
      </c>
      <c r="B5210" s="86">
        <v>40236</v>
      </c>
      <c r="C5210" t="s">
        <v>1652</v>
      </c>
      <c r="D5210">
        <v>2</v>
      </c>
      <c r="E5210">
        <v>13.3</v>
      </c>
      <c r="F5210" t="s">
        <v>1660</v>
      </c>
      <c r="G5210">
        <v>0.49</v>
      </c>
      <c r="H5210" t="s">
        <v>1654</v>
      </c>
      <c r="I5210" t="s">
        <v>1667</v>
      </c>
      <c r="J5210" t="s">
        <v>1668</v>
      </c>
      <c r="K5210" t="s">
        <v>1697</v>
      </c>
      <c r="L5210" t="s">
        <v>1658</v>
      </c>
      <c r="M5210" s="86">
        <v>40238</v>
      </c>
    </row>
    <row r="5211" spans="1:13" x14ac:dyDescent="0.2">
      <c r="A5211">
        <v>4324</v>
      </c>
      <c r="B5211" s="86">
        <v>40740</v>
      </c>
      <c r="C5211" t="s">
        <v>1671</v>
      </c>
      <c r="D5211">
        <v>28</v>
      </c>
      <c r="E5211">
        <v>1165.33</v>
      </c>
      <c r="F5211" t="s">
        <v>1660</v>
      </c>
      <c r="G5211">
        <v>8.99</v>
      </c>
      <c r="H5211" t="s">
        <v>1681</v>
      </c>
      <c r="I5211" t="s">
        <v>1662</v>
      </c>
      <c r="J5211" t="s">
        <v>1668</v>
      </c>
      <c r="K5211" t="s">
        <v>1669</v>
      </c>
      <c r="L5211" t="s">
        <v>1680</v>
      </c>
      <c r="M5211" s="86">
        <v>40742</v>
      </c>
    </row>
    <row r="5212" spans="1:13" x14ac:dyDescent="0.2">
      <c r="A5212">
        <v>8992</v>
      </c>
      <c r="B5212" s="86">
        <v>40494</v>
      </c>
      <c r="C5212" t="s">
        <v>1659</v>
      </c>
      <c r="D5212">
        <v>18</v>
      </c>
      <c r="E5212">
        <v>1341.963</v>
      </c>
      <c r="F5212" t="s">
        <v>1660</v>
      </c>
      <c r="G5212">
        <v>2.79</v>
      </c>
      <c r="H5212" t="s">
        <v>1654</v>
      </c>
      <c r="I5212" t="s">
        <v>1667</v>
      </c>
      <c r="J5212" t="s">
        <v>1663</v>
      </c>
      <c r="K5212" t="s">
        <v>1664</v>
      </c>
      <c r="L5212" t="s">
        <v>1658</v>
      </c>
      <c r="M5212" s="86">
        <v>40495</v>
      </c>
    </row>
    <row r="5213" spans="1:13" x14ac:dyDescent="0.2">
      <c r="A5213">
        <v>31873</v>
      </c>
      <c r="B5213" s="86">
        <v>40125</v>
      </c>
      <c r="C5213" t="s">
        <v>1652</v>
      </c>
      <c r="D5213">
        <v>50</v>
      </c>
      <c r="E5213">
        <v>8558.4714999999997</v>
      </c>
      <c r="F5213" t="s">
        <v>1660</v>
      </c>
      <c r="G5213">
        <v>8.99</v>
      </c>
      <c r="H5213" t="s">
        <v>1661</v>
      </c>
      <c r="I5213" t="s">
        <v>1676</v>
      </c>
      <c r="J5213" t="s">
        <v>1663</v>
      </c>
      <c r="K5213" t="s">
        <v>1664</v>
      </c>
      <c r="L5213" t="s">
        <v>1658</v>
      </c>
      <c r="M5213" s="86">
        <v>40132</v>
      </c>
    </row>
    <row r="5214" spans="1:13" x14ac:dyDescent="0.2">
      <c r="A5214">
        <v>3524</v>
      </c>
      <c r="B5214" s="86">
        <v>41031</v>
      </c>
      <c r="C5214" t="s">
        <v>1659</v>
      </c>
      <c r="D5214">
        <v>21</v>
      </c>
      <c r="E5214">
        <v>427.32</v>
      </c>
      <c r="F5214" t="s">
        <v>1660</v>
      </c>
      <c r="G5214">
        <v>9.0299999999999994</v>
      </c>
      <c r="H5214" t="s">
        <v>1699</v>
      </c>
      <c r="I5214" t="s">
        <v>1662</v>
      </c>
      <c r="J5214" t="s">
        <v>1668</v>
      </c>
      <c r="K5214" t="s">
        <v>1679</v>
      </c>
      <c r="L5214" t="s">
        <v>1658</v>
      </c>
      <c r="M5214" s="86">
        <v>41032</v>
      </c>
    </row>
    <row r="5215" spans="1:13" x14ac:dyDescent="0.2">
      <c r="A5215">
        <v>3110</v>
      </c>
      <c r="B5215" s="86">
        <v>40163</v>
      </c>
      <c r="C5215" t="s">
        <v>1659</v>
      </c>
      <c r="D5215">
        <v>13</v>
      </c>
      <c r="E5215">
        <v>1601.32</v>
      </c>
      <c r="F5215" t="s">
        <v>1672</v>
      </c>
      <c r="G5215">
        <v>14</v>
      </c>
      <c r="H5215" t="s">
        <v>1690</v>
      </c>
      <c r="I5215" t="s">
        <v>1667</v>
      </c>
      <c r="J5215" t="s">
        <v>1663</v>
      </c>
      <c r="K5215" t="s">
        <v>1695</v>
      </c>
      <c r="L5215" t="s">
        <v>1674</v>
      </c>
      <c r="M5215" s="86">
        <v>40165</v>
      </c>
    </row>
    <row r="5216" spans="1:13" x14ac:dyDescent="0.2">
      <c r="A5216">
        <v>12289</v>
      </c>
      <c r="B5216" s="86">
        <v>40901</v>
      </c>
      <c r="C5216" t="s">
        <v>1652</v>
      </c>
      <c r="D5216">
        <v>25</v>
      </c>
      <c r="E5216">
        <v>3019.41</v>
      </c>
      <c r="F5216" t="s">
        <v>1660</v>
      </c>
      <c r="G5216">
        <v>7.11</v>
      </c>
      <c r="H5216" t="s">
        <v>1678</v>
      </c>
      <c r="I5216" t="s">
        <v>1667</v>
      </c>
      <c r="J5216" t="s">
        <v>1663</v>
      </c>
      <c r="K5216" t="s">
        <v>1695</v>
      </c>
      <c r="L5216" t="s">
        <v>1665</v>
      </c>
      <c r="M5216" s="86">
        <v>40905</v>
      </c>
    </row>
    <row r="5217" spans="1:13" x14ac:dyDescent="0.2">
      <c r="A5217">
        <v>8001</v>
      </c>
      <c r="B5217" s="86">
        <v>40501</v>
      </c>
      <c r="C5217" t="s">
        <v>1659</v>
      </c>
      <c r="D5217">
        <v>47</v>
      </c>
      <c r="E5217">
        <v>1059.72</v>
      </c>
      <c r="F5217" t="s">
        <v>1660</v>
      </c>
      <c r="G5217">
        <v>5.42</v>
      </c>
      <c r="H5217" t="s">
        <v>1681</v>
      </c>
      <c r="I5217" t="s">
        <v>1655</v>
      </c>
      <c r="J5217" t="s">
        <v>1668</v>
      </c>
      <c r="K5217" t="s">
        <v>1694</v>
      </c>
      <c r="L5217" t="s">
        <v>1658</v>
      </c>
      <c r="M5217" s="86">
        <v>40503</v>
      </c>
    </row>
    <row r="5218" spans="1:13" x14ac:dyDescent="0.2">
      <c r="A5218">
        <v>20292</v>
      </c>
      <c r="B5218" s="86">
        <v>41221</v>
      </c>
      <c r="C5218" t="s">
        <v>1675</v>
      </c>
      <c r="D5218">
        <v>5</v>
      </c>
      <c r="E5218">
        <v>117.13</v>
      </c>
      <c r="F5218" t="s">
        <v>1660</v>
      </c>
      <c r="G5218">
        <v>4</v>
      </c>
      <c r="H5218" t="s">
        <v>1688</v>
      </c>
      <c r="I5218" t="s">
        <v>1667</v>
      </c>
      <c r="J5218" t="s">
        <v>1663</v>
      </c>
      <c r="K5218" t="s">
        <v>1677</v>
      </c>
      <c r="L5218" t="s">
        <v>1658</v>
      </c>
      <c r="M5218" s="86">
        <v>41222</v>
      </c>
    </row>
    <row r="5219" spans="1:13" x14ac:dyDescent="0.2">
      <c r="A5219">
        <v>42439</v>
      </c>
      <c r="B5219" s="86">
        <v>40348</v>
      </c>
      <c r="C5219" t="s">
        <v>1666</v>
      </c>
      <c r="D5219">
        <v>28</v>
      </c>
      <c r="E5219">
        <v>164.5</v>
      </c>
      <c r="F5219" t="s">
        <v>1660</v>
      </c>
      <c r="G5219">
        <v>1</v>
      </c>
      <c r="H5219" t="s">
        <v>1683</v>
      </c>
      <c r="I5219" t="s">
        <v>1655</v>
      </c>
      <c r="J5219" t="s">
        <v>1668</v>
      </c>
      <c r="K5219" t="s">
        <v>1669</v>
      </c>
      <c r="L5219" t="s">
        <v>1670</v>
      </c>
      <c r="M5219" s="86">
        <v>40349</v>
      </c>
    </row>
    <row r="5220" spans="1:13" x14ac:dyDescent="0.2">
      <c r="A5220">
        <v>21796</v>
      </c>
      <c r="B5220" s="86">
        <v>41035</v>
      </c>
      <c r="C5220" t="s">
        <v>1652</v>
      </c>
      <c r="D5220">
        <v>41</v>
      </c>
      <c r="E5220">
        <v>607.13</v>
      </c>
      <c r="F5220" t="s">
        <v>1660</v>
      </c>
      <c r="G5220">
        <v>1.39</v>
      </c>
      <c r="H5220" t="s">
        <v>1661</v>
      </c>
      <c r="I5220" t="s">
        <v>1676</v>
      </c>
      <c r="J5220" t="s">
        <v>1668</v>
      </c>
      <c r="K5220" t="s">
        <v>1696</v>
      </c>
      <c r="L5220" t="s">
        <v>1658</v>
      </c>
      <c r="M5220" s="86">
        <v>41042</v>
      </c>
    </row>
    <row r="5221" spans="1:13" x14ac:dyDescent="0.2">
      <c r="A5221">
        <v>46853</v>
      </c>
      <c r="B5221" s="86">
        <v>39955</v>
      </c>
      <c r="C5221" t="s">
        <v>1652</v>
      </c>
      <c r="D5221">
        <v>22</v>
      </c>
      <c r="E5221">
        <v>5648.69</v>
      </c>
      <c r="F5221" t="s">
        <v>1660</v>
      </c>
      <c r="G5221">
        <v>11.25</v>
      </c>
      <c r="H5221" t="s">
        <v>1661</v>
      </c>
      <c r="I5221" t="s">
        <v>1676</v>
      </c>
      <c r="J5221" t="s">
        <v>1663</v>
      </c>
      <c r="K5221" t="s">
        <v>1677</v>
      </c>
      <c r="L5221" t="s">
        <v>1658</v>
      </c>
      <c r="M5221" s="86">
        <v>39955</v>
      </c>
    </row>
    <row r="5222" spans="1:13" x14ac:dyDescent="0.2">
      <c r="A5222">
        <v>51969</v>
      </c>
      <c r="B5222" s="86">
        <v>40790</v>
      </c>
      <c r="C5222" t="s">
        <v>1659</v>
      </c>
      <c r="D5222">
        <v>16</v>
      </c>
      <c r="E5222">
        <v>196.98</v>
      </c>
      <c r="F5222" t="s">
        <v>1660</v>
      </c>
      <c r="G5222">
        <v>6.47</v>
      </c>
      <c r="H5222" t="s">
        <v>1654</v>
      </c>
      <c r="I5222" t="s">
        <v>1655</v>
      </c>
      <c r="J5222" t="s">
        <v>1668</v>
      </c>
      <c r="K5222" t="s">
        <v>1679</v>
      </c>
      <c r="L5222" t="s">
        <v>1658</v>
      </c>
      <c r="M5222" s="86">
        <v>40790</v>
      </c>
    </row>
    <row r="5223" spans="1:13" x14ac:dyDescent="0.2">
      <c r="A5223">
        <v>18144</v>
      </c>
      <c r="B5223" s="86">
        <v>40701</v>
      </c>
      <c r="C5223" t="s">
        <v>1671</v>
      </c>
      <c r="D5223">
        <v>8</v>
      </c>
      <c r="E5223">
        <v>234.28</v>
      </c>
      <c r="F5223" t="s">
        <v>1660</v>
      </c>
      <c r="G5223">
        <v>13.99</v>
      </c>
      <c r="H5223" t="s">
        <v>1678</v>
      </c>
      <c r="I5223" t="s">
        <v>1667</v>
      </c>
      <c r="J5223" t="s">
        <v>1668</v>
      </c>
      <c r="K5223" t="s">
        <v>1694</v>
      </c>
      <c r="L5223" t="s">
        <v>1665</v>
      </c>
      <c r="M5223" s="86">
        <v>40703</v>
      </c>
    </row>
    <row r="5224" spans="1:13" x14ac:dyDescent="0.2">
      <c r="A5224">
        <v>25092</v>
      </c>
      <c r="B5224" s="86">
        <v>40513</v>
      </c>
      <c r="C5224" t="s">
        <v>1659</v>
      </c>
      <c r="D5224">
        <v>9</v>
      </c>
      <c r="E5224">
        <v>16.02</v>
      </c>
      <c r="F5224" t="s">
        <v>1660</v>
      </c>
      <c r="G5224">
        <v>0.75</v>
      </c>
      <c r="H5224" t="s">
        <v>1692</v>
      </c>
      <c r="I5224" t="s">
        <v>1655</v>
      </c>
      <c r="J5224" t="s">
        <v>1668</v>
      </c>
      <c r="K5224" t="s">
        <v>1700</v>
      </c>
      <c r="L5224" t="s">
        <v>1670</v>
      </c>
      <c r="M5224" s="86">
        <v>40515</v>
      </c>
    </row>
    <row r="5225" spans="1:13" x14ac:dyDescent="0.2">
      <c r="A5225">
        <v>50983</v>
      </c>
      <c r="B5225" s="86">
        <v>40722</v>
      </c>
      <c r="C5225" t="s">
        <v>1671</v>
      </c>
      <c r="D5225">
        <v>15</v>
      </c>
      <c r="E5225">
        <v>229.03</v>
      </c>
      <c r="F5225" t="s">
        <v>1660</v>
      </c>
      <c r="G5225">
        <v>5.8</v>
      </c>
      <c r="H5225" t="s">
        <v>1681</v>
      </c>
      <c r="I5225" t="s">
        <v>1676</v>
      </c>
      <c r="J5225" t="s">
        <v>1668</v>
      </c>
      <c r="K5225" t="s">
        <v>1694</v>
      </c>
      <c r="L5225" t="s">
        <v>1658</v>
      </c>
      <c r="M5225" s="86">
        <v>40724</v>
      </c>
    </row>
    <row r="5226" spans="1:13" x14ac:dyDescent="0.2">
      <c r="A5226">
        <v>48929</v>
      </c>
      <c r="B5226" s="86">
        <v>40108</v>
      </c>
      <c r="C5226" t="s">
        <v>1659</v>
      </c>
      <c r="D5226">
        <v>1</v>
      </c>
      <c r="E5226">
        <v>55.43</v>
      </c>
      <c r="F5226" t="s">
        <v>1660</v>
      </c>
      <c r="G5226">
        <v>19.989999999999998</v>
      </c>
      <c r="H5226" t="s">
        <v>1703</v>
      </c>
      <c r="I5226" t="s">
        <v>1662</v>
      </c>
      <c r="J5226" t="s">
        <v>1668</v>
      </c>
      <c r="K5226" t="s">
        <v>1679</v>
      </c>
      <c r="L5226" t="s">
        <v>1658</v>
      </c>
      <c r="M5226" s="86">
        <v>40109</v>
      </c>
    </row>
    <row r="5227" spans="1:13" x14ac:dyDescent="0.2">
      <c r="A5227">
        <v>18400</v>
      </c>
      <c r="B5227" s="86">
        <v>40883</v>
      </c>
      <c r="C5227" t="s">
        <v>1666</v>
      </c>
      <c r="D5227">
        <v>29</v>
      </c>
      <c r="E5227">
        <v>598.49</v>
      </c>
      <c r="F5227" t="s">
        <v>1660</v>
      </c>
      <c r="G5227">
        <v>4</v>
      </c>
      <c r="H5227" t="s">
        <v>1683</v>
      </c>
      <c r="I5227" t="s">
        <v>1655</v>
      </c>
      <c r="J5227" t="s">
        <v>1663</v>
      </c>
      <c r="K5227" t="s">
        <v>1677</v>
      </c>
      <c r="L5227" t="s">
        <v>1658</v>
      </c>
      <c r="M5227" s="86">
        <v>40884</v>
      </c>
    </row>
    <row r="5228" spans="1:13" x14ac:dyDescent="0.2">
      <c r="A5228">
        <v>8001</v>
      </c>
      <c r="B5228" s="86">
        <v>40501</v>
      </c>
      <c r="C5228" t="s">
        <v>1659</v>
      </c>
      <c r="D5228">
        <v>15</v>
      </c>
      <c r="E5228">
        <v>37.700000000000003</v>
      </c>
      <c r="F5228" t="s">
        <v>1660</v>
      </c>
      <c r="G5228">
        <v>7.09</v>
      </c>
      <c r="H5228" t="s">
        <v>1681</v>
      </c>
      <c r="I5228" t="s">
        <v>1655</v>
      </c>
      <c r="J5228" t="s">
        <v>1668</v>
      </c>
      <c r="K5228" t="s">
        <v>1679</v>
      </c>
      <c r="L5228" t="s">
        <v>1670</v>
      </c>
      <c r="M5228" s="86">
        <v>40503</v>
      </c>
    </row>
    <row r="5229" spans="1:13" x14ac:dyDescent="0.2">
      <c r="A5229">
        <v>34658</v>
      </c>
      <c r="B5229" s="86">
        <v>40500</v>
      </c>
      <c r="C5229" t="s">
        <v>1675</v>
      </c>
      <c r="D5229">
        <v>33</v>
      </c>
      <c r="E5229">
        <v>2701.69</v>
      </c>
      <c r="F5229" t="s">
        <v>1672</v>
      </c>
      <c r="G5229">
        <v>55.81</v>
      </c>
      <c r="H5229" t="s">
        <v>1661</v>
      </c>
      <c r="I5229" t="s">
        <v>1662</v>
      </c>
      <c r="J5229" t="s">
        <v>1656</v>
      </c>
      <c r="K5229" t="s">
        <v>1701</v>
      </c>
      <c r="L5229" t="s">
        <v>1698</v>
      </c>
      <c r="M5229" s="86">
        <v>40500</v>
      </c>
    </row>
    <row r="5230" spans="1:13" x14ac:dyDescent="0.2">
      <c r="A5230">
        <v>448</v>
      </c>
      <c r="B5230" s="86">
        <v>40775</v>
      </c>
      <c r="C5230" t="s">
        <v>1675</v>
      </c>
      <c r="D5230">
        <v>22</v>
      </c>
      <c r="E5230">
        <v>1162.4005</v>
      </c>
      <c r="F5230" t="s">
        <v>1660</v>
      </c>
      <c r="G5230">
        <v>19.989999999999998</v>
      </c>
      <c r="H5230" t="s">
        <v>1681</v>
      </c>
      <c r="I5230" t="s">
        <v>1667</v>
      </c>
      <c r="J5230" t="s">
        <v>1663</v>
      </c>
      <c r="K5230" t="s">
        <v>1664</v>
      </c>
      <c r="L5230" t="s">
        <v>1658</v>
      </c>
      <c r="M5230" s="86">
        <v>40777</v>
      </c>
    </row>
    <row r="5231" spans="1:13" x14ac:dyDescent="0.2">
      <c r="A5231">
        <v>46177</v>
      </c>
      <c r="B5231" s="86">
        <v>40517</v>
      </c>
      <c r="C5231" t="s">
        <v>1652</v>
      </c>
      <c r="D5231">
        <v>33</v>
      </c>
      <c r="E5231">
        <v>468.46</v>
      </c>
      <c r="F5231" t="s">
        <v>1660</v>
      </c>
      <c r="G5231">
        <v>14.37</v>
      </c>
      <c r="H5231" t="s">
        <v>1703</v>
      </c>
      <c r="I5231" t="s">
        <v>1667</v>
      </c>
      <c r="J5231" t="s">
        <v>1656</v>
      </c>
      <c r="K5231" t="s">
        <v>1657</v>
      </c>
      <c r="L5231" t="s">
        <v>1687</v>
      </c>
      <c r="M5231" s="86">
        <v>40517</v>
      </c>
    </row>
    <row r="5232" spans="1:13" x14ac:dyDescent="0.2">
      <c r="A5232">
        <v>59072</v>
      </c>
      <c r="B5232" s="86">
        <v>39958</v>
      </c>
      <c r="C5232" t="s">
        <v>1666</v>
      </c>
      <c r="D5232">
        <v>2</v>
      </c>
      <c r="E5232">
        <v>35.665999999999997</v>
      </c>
      <c r="F5232" t="s">
        <v>1660</v>
      </c>
      <c r="G5232">
        <v>2.5</v>
      </c>
      <c r="H5232" t="s">
        <v>1681</v>
      </c>
      <c r="I5232" t="s">
        <v>1667</v>
      </c>
      <c r="J5232" t="s">
        <v>1663</v>
      </c>
      <c r="K5232" t="s">
        <v>1664</v>
      </c>
      <c r="L5232" t="s">
        <v>1670</v>
      </c>
      <c r="M5232" s="86">
        <v>39960</v>
      </c>
    </row>
    <row r="5233" spans="1:13" x14ac:dyDescent="0.2">
      <c r="A5233">
        <v>59200</v>
      </c>
      <c r="B5233" s="86">
        <v>40886</v>
      </c>
      <c r="C5233" t="s">
        <v>1675</v>
      </c>
      <c r="D5233">
        <v>28</v>
      </c>
      <c r="E5233">
        <v>350.42</v>
      </c>
      <c r="F5233" t="s">
        <v>1660</v>
      </c>
      <c r="G5233">
        <v>5.81</v>
      </c>
      <c r="H5233" t="s">
        <v>1661</v>
      </c>
      <c r="I5233" t="s">
        <v>1676</v>
      </c>
      <c r="J5233" t="s">
        <v>1668</v>
      </c>
      <c r="K5233" t="s">
        <v>1669</v>
      </c>
      <c r="L5233" t="s">
        <v>1680</v>
      </c>
      <c r="M5233" s="86">
        <v>40888</v>
      </c>
    </row>
    <row r="5234" spans="1:13" x14ac:dyDescent="0.2">
      <c r="A5234">
        <v>29187</v>
      </c>
      <c r="B5234" s="86">
        <v>40025</v>
      </c>
      <c r="C5234" t="s">
        <v>1652</v>
      </c>
      <c r="D5234">
        <v>35</v>
      </c>
      <c r="E5234">
        <v>26095.13</v>
      </c>
      <c r="F5234" t="s">
        <v>1672</v>
      </c>
      <c r="G5234">
        <v>55.3</v>
      </c>
      <c r="H5234" t="s">
        <v>1685</v>
      </c>
      <c r="I5234" t="s">
        <v>1655</v>
      </c>
      <c r="J5234" t="s">
        <v>1663</v>
      </c>
      <c r="K5234" t="s">
        <v>1695</v>
      </c>
      <c r="L5234" t="s">
        <v>1674</v>
      </c>
      <c r="M5234" s="86">
        <v>40032</v>
      </c>
    </row>
    <row r="5235" spans="1:13" x14ac:dyDescent="0.2">
      <c r="A5235">
        <v>1507</v>
      </c>
      <c r="B5235" s="86">
        <v>40464</v>
      </c>
      <c r="C5235" t="s">
        <v>1675</v>
      </c>
      <c r="D5235">
        <v>29</v>
      </c>
      <c r="E5235">
        <v>4345.8599999999997</v>
      </c>
      <c r="F5235" t="s">
        <v>1660</v>
      </c>
      <c r="G5235">
        <v>4</v>
      </c>
      <c r="H5235" t="s">
        <v>1661</v>
      </c>
      <c r="I5235" t="s">
        <v>1676</v>
      </c>
      <c r="J5235" t="s">
        <v>1663</v>
      </c>
      <c r="K5235" t="s">
        <v>1677</v>
      </c>
      <c r="L5235" t="s">
        <v>1658</v>
      </c>
      <c r="M5235" s="86">
        <v>40466</v>
      </c>
    </row>
    <row r="5236" spans="1:13" x14ac:dyDescent="0.2">
      <c r="A5236">
        <v>20162</v>
      </c>
      <c r="B5236" s="86">
        <v>39852</v>
      </c>
      <c r="C5236" t="s">
        <v>1675</v>
      </c>
      <c r="D5236">
        <v>38</v>
      </c>
      <c r="E5236">
        <v>607.41999999999996</v>
      </c>
      <c r="F5236" t="s">
        <v>1660</v>
      </c>
      <c r="G5236">
        <v>15.09</v>
      </c>
      <c r="H5236" t="s">
        <v>1683</v>
      </c>
      <c r="I5236" t="s">
        <v>1676</v>
      </c>
      <c r="J5236" t="s">
        <v>1668</v>
      </c>
      <c r="K5236" t="s">
        <v>1682</v>
      </c>
      <c r="L5236" t="s">
        <v>1658</v>
      </c>
      <c r="M5236" s="86">
        <v>39853</v>
      </c>
    </row>
    <row r="5237" spans="1:13" x14ac:dyDescent="0.2">
      <c r="A5237">
        <v>15105</v>
      </c>
      <c r="B5237" s="86">
        <v>40120</v>
      </c>
      <c r="C5237" t="s">
        <v>1652</v>
      </c>
      <c r="D5237">
        <v>39</v>
      </c>
      <c r="E5237">
        <v>460.43</v>
      </c>
      <c r="F5237" t="s">
        <v>1660</v>
      </c>
      <c r="G5237">
        <v>6.13</v>
      </c>
      <c r="H5237" t="s">
        <v>1681</v>
      </c>
      <c r="I5237" t="s">
        <v>1662</v>
      </c>
      <c r="J5237" t="s">
        <v>1668</v>
      </c>
      <c r="K5237" t="s">
        <v>1694</v>
      </c>
      <c r="L5237" t="s">
        <v>1658</v>
      </c>
      <c r="M5237" s="86">
        <v>40127</v>
      </c>
    </row>
    <row r="5238" spans="1:13" x14ac:dyDescent="0.2">
      <c r="A5238">
        <v>33377</v>
      </c>
      <c r="B5238" s="86">
        <v>40755</v>
      </c>
      <c r="C5238" t="s">
        <v>1659</v>
      </c>
      <c r="D5238">
        <v>20</v>
      </c>
      <c r="E5238">
        <v>100.4</v>
      </c>
      <c r="F5238" t="s">
        <v>1660</v>
      </c>
      <c r="G5238">
        <v>2.04</v>
      </c>
      <c r="H5238" t="s">
        <v>1678</v>
      </c>
      <c r="I5238" t="s">
        <v>1667</v>
      </c>
      <c r="J5238" t="s">
        <v>1668</v>
      </c>
      <c r="K5238" t="s">
        <v>1679</v>
      </c>
      <c r="L5238" t="s">
        <v>1670</v>
      </c>
      <c r="M5238" s="86">
        <v>40757</v>
      </c>
    </row>
    <row r="5239" spans="1:13" x14ac:dyDescent="0.2">
      <c r="A5239">
        <v>26981</v>
      </c>
      <c r="B5239" s="86">
        <v>41151</v>
      </c>
      <c r="C5239" t="s">
        <v>1675</v>
      </c>
      <c r="D5239">
        <v>44</v>
      </c>
      <c r="E5239">
        <v>770.53</v>
      </c>
      <c r="F5239" t="s">
        <v>1660</v>
      </c>
      <c r="G5239">
        <v>6.25</v>
      </c>
      <c r="H5239" t="s">
        <v>1654</v>
      </c>
      <c r="I5239" t="s">
        <v>1676</v>
      </c>
      <c r="J5239" t="s">
        <v>1668</v>
      </c>
      <c r="K5239" t="s">
        <v>1694</v>
      </c>
      <c r="L5239" t="s">
        <v>1658</v>
      </c>
      <c r="M5239" s="86">
        <v>41152</v>
      </c>
    </row>
    <row r="5240" spans="1:13" x14ac:dyDescent="0.2">
      <c r="A5240">
        <v>6432</v>
      </c>
      <c r="B5240" s="86">
        <v>40857</v>
      </c>
      <c r="C5240" t="s">
        <v>1671</v>
      </c>
      <c r="D5240">
        <v>30</v>
      </c>
      <c r="E5240">
        <v>311.08</v>
      </c>
      <c r="F5240" t="s">
        <v>1660</v>
      </c>
      <c r="G5240">
        <v>4.5</v>
      </c>
      <c r="H5240" t="s">
        <v>1661</v>
      </c>
      <c r="I5240" t="s">
        <v>1667</v>
      </c>
      <c r="J5240" t="s">
        <v>1668</v>
      </c>
      <c r="K5240" t="s">
        <v>1702</v>
      </c>
      <c r="L5240" t="s">
        <v>1658</v>
      </c>
      <c r="M5240" s="86">
        <v>40859</v>
      </c>
    </row>
    <row r="5241" spans="1:13" x14ac:dyDescent="0.2">
      <c r="A5241">
        <v>1799</v>
      </c>
      <c r="B5241" s="86">
        <v>39878</v>
      </c>
      <c r="C5241" t="s">
        <v>1666</v>
      </c>
      <c r="D5241">
        <v>16</v>
      </c>
      <c r="E5241">
        <v>108.31</v>
      </c>
      <c r="F5241" t="s">
        <v>1660</v>
      </c>
      <c r="G5241">
        <v>6.86</v>
      </c>
      <c r="H5241" t="s">
        <v>1654</v>
      </c>
      <c r="I5241" t="s">
        <v>1662</v>
      </c>
      <c r="J5241" t="s">
        <v>1668</v>
      </c>
      <c r="K5241" t="s">
        <v>1679</v>
      </c>
      <c r="L5241" t="s">
        <v>1658</v>
      </c>
      <c r="M5241" s="86">
        <v>39880</v>
      </c>
    </row>
    <row r="5242" spans="1:13" x14ac:dyDescent="0.2">
      <c r="A5242">
        <v>59104</v>
      </c>
      <c r="B5242" s="86">
        <v>39856</v>
      </c>
      <c r="C5242" t="s">
        <v>1659</v>
      </c>
      <c r="D5242">
        <v>22</v>
      </c>
      <c r="E5242">
        <v>68.92</v>
      </c>
      <c r="F5242" t="s">
        <v>1660</v>
      </c>
      <c r="G5242">
        <v>1.58</v>
      </c>
      <c r="H5242" t="s">
        <v>1683</v>
      </c>
      <c r="I5242" t="s">
        <v>1662</v>
      </c>
      <c r="J5242" t="s">
        <v>1668</v>
      </c>
      <c r="K5242" t="s">
        <v>1700</v>
      </c>
      <c r="L5242" t="s">
        <v>1670</v>
      </c>
      <c r="M5242" s="86">
        <v>39859</v>
      </c>
    </row>
    <row r="5243" spans="1:13" x14ac:dyDescent="0.2">
      <c r="A5243">
        <v>32389</v>
      </c>
      <c r="B5243" s="86">
        <v>40482</v>
      </c>
      <c r="C5243" t="s">
        <v>1675</v>
      </c>
      <c r="D5243">
        <v>8</v>
      </c>
      <c r="E5243">
        <v>121.624</v>
      </c>
      <c r="F5243" t="s">
        <v>1672</v>
      </c>
      <c r="G5243">
        <v>27.75</v>
      </c>
      <c r="H5243" t="s">
        <v>1661</v>
      </c>
      <c r="I5243" t="s">
        <v>1662</v>
      </c>
      <c r="J5243" t="s">
        <v>1656</v>
      </c>
      <c r="K5243" t="s">
        <v>1691</v>
      </c>
      <c r="L5243" t="s">
        <v>1698</v>
      </c>
      <c r="M5243" s="86">
        <v>40483</v>
      </c>
    </row>
    <row r="5244" spans="1:13" x14ac:dyDescent="0.2">
      <c r="A5244">
        <v>36358</v>
      </c>
      <c r="B5244" s="86">
        <v>39946</v>
      </c>
      <c r="C5244" t="s">
        <v>1666</v>
      </c>
      <c r="D5244">
        <v>22</v>
      </c>
      <c r="E5244">
        <v>823.07</v>
      </c>
      <c r="F5244" t="s">
        <v>1660</v>
      </c>
      <c r="G5244">
        <v>5.08</v>
      </c>
      <c r="H5244" t="s">
        <v>1683</v>
      </c>
      <c r="I5244" t="s">
        <v>1667</v>
      </c>
      <c r="J5244" t="s">
        <v>1668</v>
      </c>
      <c r="K5244" t="s">
        <v>1679</v>
      </c>
      <c r="L5244" t="s">
        <v>1670</v>
      </c>
      <c r="M5244" s="86">
        <v>39947</v>
      </c>
    </row>
    <row r="5245" spans="1:13" x14ac:dyDescent="0.2">
      <c r="A5245">
        <v>45158</v>
      </c>
      <c r="B5245" s="86">
        <v>40278</v>
      </c>
      <c r="C5245" t="s">
        <v>1652</v>
      </c>
      <c r="D5245">
        <v>40</v>
      </c>
      <c r="E5245">
        <v>375.52</v>
      </c>
      <c r="F5245" t="s">
        <v>1660</v>
      </c>
      <c r="G5245">
        <v>2.0299999999999998</v>
      </c>
      <c r="H5245" t="s">
        <v>1654</v>
      </c>
      <c r="I5245" t="s">
        <v>1667</v>
      </c>
      <c r="J5245" t="s">
        <v>1668</v>
      </c>
      <c r="K5245" t="s">
        <v>1679</v>
      </c>
      <c r="L5245" t="s">
        <v>1670</v>
      </c>
      <c r="M5245" s="86">
        <v>40280</v>
      </c>
    </row>
    <row r="5246" spans="1:13" x14ac:dyDescent="0.2">
      <c r="A5246">
        <v>58657</v>
      </c>
      <c r="B5246" s="86">
        <v>40264</v>
      </c>
      <c r="C5246" t="s">
        <v>1671</v>
      </c>
      <c r="D5246">
        <v>43</v>
      </c>
      <c r="E5246">
        <v>1338.12</v>
      </c>
      <c r="F5246" t="s">
        <v>1660</v>
      </c>
      <c r="G5246">
        <v>1.99</v>
      </c>
      <c r="H5246" t="s">
        <v>1685</v>
      </c>
      <c r="I5246" t="s">
        <v>1667</v>
      </c>
      <c r="J5246" t="s">
        <v>1663</v>
      </c>
      <c r="K5246" t="s">
        <v>1677</v>
      </c>
      <c r="L5246" t="s">
        <v>1680</v>
      </c>
      <c r="M5246" s="86">
        <v>40266</v>
      </c>
    </row>
    <row r="5247" spans="1:13" x14ac:dyDescent="0.2">
      <c r="A5247">
        <v>12902</v>
      </c>
      <c r="B5247" s="86">
        <v>40480</v>
      </c>
      <c r="C5247" t="s">
        <v>1666</v>
      </c>
      <c r="D5247">
        <v>30</v>
      </c>
      <c r="E5247">
        <v>3645.45</v>
      </c>
      <c r="F5247" t="s">
        <v>1672</v>
      </c>
      <c r="G5247">
        <v>56.7</v>
      </c>
      <c r="H5247" t="s">
        <v>1685</v>
      </c>
      <c r="I5247" t="s">
        <v>1676</v>
      </c>
      <c r="J5247" t="s">
        <v>1656</v>
      </c>
      <c r="K5247" t="s">
        <v>1701</v>
      </c>
      <c r="L5247" t="s">
        <v>1698</v>
      </c>
      <c r="M5247" s="86">
        <v>40482</v>
      </c>
    </row>
    <row r="5248" spans="1:13" x14ac:dyDescent="0.2">
      <c r="A5248">
        <v>35173</v>
      </c>
      <c r="B5248" s="86">
        <v>40981</v>
      </c>
      <c r="C5248" t="s">
        <v>1666</v>
      </c>
      <c r="D5248">
        <v>13</v>
      </c>
      <c r="E5248">
        <v>1446.2070000000001</v>
      </c>
      <c r="F5248" t="s">
        <v>1660</v>
      </c>
      <c r="G5248">
        <v>8.08</v>
      </c>
      <c r="H5248" t="s">
        <v>1685</v>
      </c>
      <c r="I5248" t="s">
        <v>1667</v>
      </c>
      <c r="J5248" t="s">
        <v>1663</v>
      </c>
      <c r="K5248" t="s">
        <v>1664</v>
      </c>
      <c r="L5248" t="s">
        <v>1658</v>
      </c>
      <c r="M5248" s="86">
        <v>40983</v>
      </c>
    </row>
    <row r="5249" spans="1:13" x14ac:dyDescent="0.2">
      <c r="A5249">
        <v>57155</v>
      </c>
      <c r="B5249" s="86">
        <v>39981</v>
      </c>
      <c r="C5249" t="s">
        <v>1671</v>
      </c>
      <c r="D5249">
        <v>16</v>
      </c>
      <c r="E5249">
        <v>535.54</v>
      </c>
      <c r="F5249" t="s">
        <v>1653</v>
      </c>
      <c r="G5249">
        <v>5.0999999999999996</v>
      </c>
      <c r="H5249" t="s">
        <v>1661</v>
      </c>
      <c r="I5249" t="s">
        <v>1655</v>
      </c>
      <c r="J5249" t="s">
        <v>1668</v>
      </c>
      <c r="K5249" t="s">
        <v>1694</v>
      </c>
      <c r="L5249" t="s">
        <v>1658</v>
      </c>
      <c r="M5249" s="86">
        <v>39982</v>
      </c>
    </row>
    <row r="5250" spans="1:13" x14ac:dyDescent="0.2">
      <c r="A5250">
        <v>53671</v>
      </c>
      <c r="B5250" s="86">
        <v>40704</v>
      </c>
      <c r="C5250" t="s">
        <v>1675</v>
      </c>
      <c r="D5250">
        <v>41</v>
      </c>
      <c r="E5250">
        <v>236.68</v>
      </c>
      <c r="F5250" t="s">
        <v>1660</v>
      </c>
      <c r="G5250">
        <v>5.01</v>
      </c>
      <c r="H5250" t="s">
        <v>1661</v>
      </c>
      <c r="I5250" t="s">
        <v>1662</v>
      </c>
      <c r="J5250" t="s">
        <v>1668</v>
      </c>
      <c r="K5250" t="s">
        <v>1682</v>
      </c>
      <c r="L5250" t="s">
        <v>1658</v>
      </c>
      <c r="M5250" s="86">
        <v>40705</v>
      </c>
    </row>
    <row r="5251" spans="1:13" x14ac:dyDescent="0.2">
      <c r="A5251">
        <v>22661</v>
      </c>
      <c r="B5251" s="86">
        <v>40447</v>
      </c>
      <c r="C5251" t="s">
        <v>1666</v>
      </c>
      <c r="D5251">
        <v>11</v>
      </c>
      <c r="E5251">
        <v>18.260000000000002</v>
      </c>
      <c r="F5251" t="s">
        <v>1660</v>
      </c>
      <c r="G5251">
        <v>0.7</v>
      </c>
      <c r="H5251" t="s">
        <v>1681</v>
      </c>
      <c r="I5251" t="s">
        <v>1667</v>
      </c>
      <c r="J5251" t="s">
        <v>1668</v>
      </c>
      <c r="K5251" t="s">
        <v>1669</v>
      </c>
      <c r="L5251" t="s">
        <v>1670</v>
      </c>
      <c r="M5251" s="86">
        <v>40450</v>
      </c>
    </row>
    <row r="5252" spans="1:13" x14ac:dyDescent="0.2">
      <c r="A5252">
        <v>55366</v>
      </c>
      <c r="B5252" s="86">
        <v>41192</v>
      </c>
      <c r="C5252" t="s">
        <v>1671</v>
      </c>
      <c r="D5252">
        <v>7</v>
      </c>
      <c r="E5252">
        <v>387.17</v>
      </c>
      <c r="F5252" t="s">
        <v>1660</v>
      </c>
      <c r="G5252">
        <v>6.55</v>
      </c>
      <c r="H5252" t="s">
        <v>1678</v>
      </c>
      <c r="I5252" t="s">
        <v>1667</v>
      </c>
      <c r="J5252" t="s">
        <v>1663</v>
      </c>
      <c r="K5252" t="s">
        <v>1677</v>
      </c>
      <c r="L5252" t="s">
        <v>1658</v>
      </c>
      <c r="M5252" s="86">
        <v>41193</v>
      </c>
    </row>
    <row r="5253" spans="1:13" x14ac:dyDescent="0.2">
      <c r="A5253">
        <v>19975</v>
      </c>
      <c r="B5253" s="86">
        <v>39913</v>
      </c>
      <c r="C5253" t="s">
        <v>1666</v>
      </c>
      <c r="D5253">
        <v>33</v>
      </c>
      <c r="E5253">
        <v>362.17</v>
      </c>
      <c r="F5253" t="s">
        <v>1660</v>
      </c>
      <c r="G5253">
        <v>6.96</v>
      </c>
      <c r="H5253" t="s">
        <v>1693</v>
      </c>
      <c r="I5253" t="s">
        <v>1655</v>
      </c>
      <c r="J5253" t="s">
        <v>1668</v>
      </c>
      <c r="K5253" t="s">
        <v>1702</v>
      </c>
      <c r="L5253" t="s">
        <v>1665</v>
      </c>
      <c r="M5253" s="86">
        <v>39916</v>
      </c>
    </row>
    <row r="5254" spans="1:13" x14ac:dyDescent="0.2">
      <c r="A5254">
        <v>9476</v>
      </c>
      <c r="B5254" s="86">
        <v>39958</v>
      </c>
      <c r="C5254" t="s">
        <v>1666</v>
      </c>
      <c r="D5254">
        <v>10</v>
      </c>
      <c r="E5254">
        <v>165.04</v>
      </c>
      <c r="F5254" t="s">
        <v>1653</v>
      </c>
      <c r="G5254">
        <v>13.18</v>
      </c>
      <c r="H5254" t="s">
        <v>1685</v>
      </c>
      <c r="I5254" t="s">
        <v>1667</v>
      </c>
      <c r="J5254" t="s">
        <v>1668</v>
      </c>
      <c r="K5254" t="s">
        <v>1682</v>
      </c>
      <c r="L5254" t="s">
        <v>1658</v>
      </c>
      <c r="M5254" s="86">
        <v>39960</v>
      </c>
    </row>
    <row r="5255" spans="1:13" x14ac:dyDescent="0.2">
      <c r="A5255">
        <v>31842</v>
      </c>
      <c r="B5255" s="86">
        <v>40375</v>
      </c>
      <c r="C5255" t="s">
        <v>1675</v>
      </c>
      <c r="D5255">
        <v>9</v>
      </c>
      <c r="E5255">
        <v>157.26</v>
      </c>
      <c r="F5255" t="s">
        <v>1660</v>
      </c>
      <c r="G5255">
        <v>1.99</v>
      </c>
      <c r="H5255" t="s">
        <v>1690</v>
      </c>
      <c r="I5255" t="s">
        <v>1667</v>
      </c>
      <c r="J5255" t="s">
        <v>1663</v>
      </c>
      <c r="K5255" t="s">
        <v>1677</v>
      </c>
      <c r="L5255" t="s">
        <v>1680</v>
      </c>
      <c r="M5255" s="86">
        <v>40376</v>
      </c>
    </row>
    <row r="5256" spans="1:13" x14ac:dyDescent="0.2">
      <c r="A5256">
        <v>40420</v>
      </c>
      <c r="B5256" s="86">
        <v>40553</v>
      </c>
      <c r="C5256" t="s">
        <v>1659</v>
      </c>
      <c r="D5256">
        <v>22</v>
      </c>
      <c r="E5256">
        <v>59.08</v>
      </c>
      <c r="F5256" t="s">
        <v>1660</v>
      </c>
      <c r="G5256">
        <v>1.49</v>
      </c>
      <c r="H5256" t="s">
        <v>1654</v>
      </c>
      <c r="I5256" t="s">
        <v>1667</v>
      </c>
      <c r="J5256" t="s">
        <v>1668</v>
      </c>
      <c r="K5256" t="s">
        <v>1682</v>
      </c>
      <c r="L5256" t="s">
        <v>1658</v>
      </c>
      <c r="M5256" s="86">
        <v>40555</v>
      </c>
    </row>
    <row r="5257" spans="1:13" x14ac:dyDescent="0.2">
      <c r="A5257">
        <v>21601</v>
      </c>
      <c r="B5257" s="86">
        <v>40639</v>
      </c>
      <c r="C5257" t="s">
        <v>1652</v>
      </c>
      <c r="D5257">
        <v>20</v>
      </c>
      <c r="E5257">
        <v>2227.34</v>
      </c>
      <c r="F5257" t="s">
        <v>1660</v>
      </c>
      <c r="G5257">
        <v>35</v>
      </c>
      <c r="H5257" t="s">
        <v>1661</v>
      </c>
      <c r="I5257" t="s">
        <v>1655</v>
      </c>
      <c r="J5257" t="s">
        <v>1668</v>
      </c>
      <c r="K5257" t="s">
        <v>1694</v>
      </c>
      <c r="L5257" t="s">
        <v>1687</v>
      </c>
      <c r="M5257" s="86">
        <v>40639</v>
      </c>
    </row>
    <row r="5258" spans="1:13" x14ac:dyDescent="0.2">
      <c r="A5258">
        <v>42338</v>
      </c>
      <c r="B5258" s="86">
        <v>40119</v>
      </c>
      <c r="C5258" t="s">
        <v>1666</v>
      </c>
      <c r="D5258">
        <v>32</v>
      </c>
      <c r="E5258">
        <v>1909.0065</v>
      </c>
      <c r="F5258" t="s">
        <v>1660</v>
      </c>
      <c r="G5258">
        <v>8.99</v>
      </c>
      <c r="H5258" t="s">
        <v>1654</v>
      </c>
      <c r="I5258" t="s">
        <v>1667</v>
      </c>
      <c r="J5258" t="s">
        <v>1663</v>
      </c>
      <c r="K5258" t="s">
        <v>1664</v>
      </c>
      <c r="L5258" t="s">
        <v>1658</v>
      </c>
      <c r="M5258" s="86">
        <v>40121</v>
      </c>
    </row>
    <row r="5259" spans="1:13" x14ac:dyDescent="0.2">
      <c r="A5259">
        <v>54081</v>
      </c>
      <c r="B5259" s="86">
        <v>40612</v>
      </c>
      <c r="C5259" t="s">
        <v>1652</v>
      </c>
      <c r="D5259">
        <v>2</v>
      </c>
      <c r="E5259">
        <v>57.5</v>
      </c>
      <c r="F5259" t="s">
        <v>1660</v>
      </c>
      <c r="G5259">
        <v>1.99</v>
      </c>
      <c r="H5259" t="s">
        <v>1654</v>
      </c>
      <c r="I5259" t="s">
        <v>1676</v>
      </c>
      <c r="J5259" t="s">
        <v>1663</v>
      </c>
      <c r="K5259" t="s">
        <v>1677</v>
      </c>
      <c r="L5259" t="s">
        <v>1680</v>
      </c>
      <c r="M5259" s="86">
        <v>40614</v>
      </c>
    </row>
    <row r="5260" spans="1:13" x14ac:dyDescent="0.2">
      <c r="A5260">
        <v>43620</v>
      </c>
      <c r="B5260" s="86">
        <v>39830</v>
      </c>
      <c r="C5260" t="s">
        <v>1675</v>
      </c>
      <c r="D5260">
        <v>11</v>
      </c>
      <c r="E5260">
        <v>49.76</v>
      </c>
      <c r="F5260" t="s">
        <v>1653</v>
      </c>
      <c r="G5260">
        <v>2.2599999999999998</v>
      </c>
      <c r="H5260" t="s">
        <v>1688</v>
      </c>
      <c r="I5260" t="s">
        <v>1676</v>
      </c>
      <c r="J5260" t="s">
        <v>1668</v>
      </c>
      <c r="K5260" t="s">
        <v>1679</v>
      </c>
      <c r="L5260" t="s">
        <v>1670</v>
      </c>
      <c r="M5260" s="86">
        <v>39832</v>
      </c>
    </row>
    <row r="5261" spans="1:13" x14ac:dyDescent="0.2">
      <c r="A5261">
        <v>18210</v>
      </c>
      <c r="B5261" s="86">
        <v>40396</v>
      </c>
      <c r="C5261" t="s">
        <v>1666</v>
      </c>
      <c r="D5261">
        <v>27</v>
      </c>
      <c r="E5261">
        <v>80.790000000000006</v>
      </c>
      <c r="F5261" t="s">
        <v>1660</v>
      </c>
      <c r="G5261">
        <v>0.7</v>
      </c>
      <c r="H5261" t="s">
        <v>1689</v>
      </c>
      <c r="I5261" t="s">
        <v>1662</v>
      </c>
      <c r="J5261" t="s">
        <v>1668</v>
      </c>
      <c r="K5261" t="s">
        <v>1669</v>
      </c>
      <c r="L5261" t="s">
        <v>1670</v>
      </c>
      <c r="M5261" s="86">
        <v>40397</v>
      </c>
    </row>
    <row r="5262" spans="1:13" x14ac:dyDescent="0.2">
      <c r="A5262">
        <v>28928</v>
      </c>
      <c r="B5262" s="86">
        <v>40298</v>
      </c>
      <c r="C5262" t="s">
        <v>1652</v>
      </c>
      <c r="D5262">
        <v>3</v>
      </c>
      <c r="E5262">
        <v>185.16</v>
      </c>
      <c r="F5262" t="s">
        <v>1660</v>
      </c>
      <c r="G5262">
        <v>3.99</v>
      </c>
      <c r="H5262" t="s">
        <v>1690</v>
      </c>
      <c r="I5262" t="s">
        <v>1667</v>
      </c>
      <c r="J5262" t="s">
        <v>1668</v>
      </c>
      <c r="K5262" t="s">
        <v>1702</v>
      </c>
      <c r="L5262" t="s">
        <v>1658</v>
      </c>
      <c r="M5262" s="86">
        <v>40300</v>
      </c>
    </row>
    <row r="5263" spans="1:13" x14ac:dyDescent="0.2">
      <c r="A5263">
        <v>30053</v>
      </c>
      <c r="B5263" s="86">
        <v>39845</v>
      </c>
      <c r="C5263" t="s">
        <v>1671</v>
      </c>
      <c r="D5263">
        <v>41</v>
      </c>
      <c r="E5263">
        <v>3279.01</v>
      </c>
      <c r="F5263" t="s">
        <v>1672</v>
      </c>
      <c r="G5263">
        <v>33.6</v>
      </c>
      <c r="H5263" t="s">
        <v>1690</v>
      </c>
      <c r="I5263" t="s">
        <v>1655</v>
      </c>
      <c r="J5263" t="s">
        <v>1663</v>
      </c>
      <c r="K5263" t="s">
        <v>1695</v>
      </c>
      <c r="L5263" t="s">
        <v>1674</v>
      </c>
      <c r="M5263" s="86">
        <v>39847</v>
      </c>
    </row>
    <row r="5264" spans="1:13" x14ac:dyDescent="0.2">
      <c r="A5264">
        <v>18788</v>
      </c>
      <c r="B5264" s="86">
        <v>40088</v>
      </c>
      <c r="C5264" t="s">
        <v>1666</v>
      </c>
      <c r="D5264">
        <v>27</v>
      </c>
      <c r="E5264">
        <v>566.12</v>
      </c>
      <c r="F5264" t="s">
        <v>1660</v>
      </c>
      <c r="G5264">
        <v>11.17</v>
      </c>
      <c r="H5264" t="s">
        <v>1689</v>
      </c>
      <c r="I5264" t="s">
        <v>1667</v>
      </c>
      <c r="J5264" t="s">
        <v>1656</v>
      </c>
      <c r="K5264" t="s">
        <v>1657</v>
      </c>
      <c r="L5264" t="s">
        <v>1687</v>
      </c>
      <c r="M5264" s="86">
        <v>40089</v>
      </c>
    </row>
    <row r="5265" spans="1:13" x14ac:dyDescent="0.2">
      <c r="A5265">
        <v>40321</v>
      </c>
      <c r="B5265" s="86">
        <v>40352</v>
      </c>
      <c r="C5265" t="s">
        <v>1659</v>
      </c>
      <c r="D5265">
        <v>23</v>
      </c>
      <c r="E5265">
        <v>1484.49</v>
      </c>
      <c r="F5265" t="s">
        <v>1660</v>
      </c>
      <c r="G5265">
        <v>19.989999999999998</v>
      </c>
      <c r="H5265" t="s">
        <v>1688</v>
      </c>
      <c r="I5265" t="s">
        <v>1655</v>
      </c>
      <c r="J5265" t="s">
        <v>1668</v>
      </c>
      <c r="K5265" t="s">
        <v>1682</v>
      </c>
      <c r="L5265" t="s">
        <v>1658</v>
      </c>
      <c r="M5265" s="86">
        <v>40354</v>
      </c>
    </row>
    <row r="5266" spans="1:13" x14ac:dyDescent="0.2">
      <c r="A5266">
        <v>51620</v>
      </c>
      <c r="B5266" s="86">
        <v>40976</v>
      </c>
      <c r="C5266" t="s">
        <v>1675</v>
      </c>
      <c r="D5266">
        <v>12</v>
      </c>
      <c r="E5266">
        <v>173.97</v>
      </c>
      <c r="F5266" t="s">
        <v>1660</v>
      </c>
      <c r="G5266">
        <v>4.51</v>
      </c>
      <c r="H5266" t="s">
        <v>1683</v>
      </c>
      <c r="I5266" t="s">
        <v>1667</v>
      </c>
      <c r="J5266" t="s">
        <v>1668</v>
      </c>
      <c r="K5266" t="s">
        <v>1694</v>
      </c>
      <c r="L5266" t="s">
        <v>1658</v>
      </c>
      <c r="M5266" s="86">
        <v>40977</v>
      </c>
    </row>
    <row r="5267" spans="1:13" x14ac:dyDescent="0.2">
      <c r="A5267">
        <v>53477</v>
      </c>
      <c r="B5267" s="86">
        <v>41034</v>
      </c>
      <c r="C5267" t="s">
        <v>1659</v>
      </c>
      <c r="D5267">
        <v>28</v>
      </c>
      <c r="E5267">
        <v>4479.16</v>
      </c>
      <c r="F5267" t="s">
        <v>1660</v>
      </c>
      <c r="G5267">
        <v>19.989999999999998</v>
      </c>
      <c r="H5267" t="s">
        <v>1690</v>
      </c>
      <c r="I5267" t="s">
        <v>1667</v>
      </c>
      <c r="J5267" t="s">
        <v>1668</v>
      </c>
      <c r="K5267" t="s">
        <v>1694</v>
      </c>
      <c r="L5267" t="s">
        <v>1658</v>
      </c>
      <c r="M5267" s="86">
        <v>41036</v>
      </c>
    </row>
    <row r="5268" spans="1:13" x14ac:dyDescent="0.2">
      <c r="A5268">
        <v>12929</v>
      </c>
      <c r="B5268" s="86">
        <v>40420</v>
      </c>
      <c r="C5268" t="s">
        <v>1671</v>
      </c>
      <c r="D5268">
        <v>20</v>
      </c>
      <c r="E5268">
        <v>95.3</v>
      </c>
      <c r="F5268" t="s">
        <v>1660</v>
      </c>
      <c r="G5268">
        <v>1.22</v>
      </c>
      <c r="H5268" t="s">
        <v>1678</v>
      </c>
      <c r="I5268" t="s">
        <v>1667</v>
      </c>
      <c r="J5268" t="s">
        <v>1668</v>
      </c>
      <c r="K5268" t="s">
        <v>1679</v>
      </c>
      <c r="L5268" t="s">
        <v>1670</v>
      </c>
      <c r="M5268" s="86">
        <v>40421</v>
      </c>
    </row>
    <row r="5269" spans="1:13" x14ac:dyDescent="0.2">
      <c r="A5269">
        <v>50499</v>
      </c>
      <c r="B5269" s="86">
        <v>40828</v>
      </c>
      <c r="C5269" t="s">
        <v>1666</v>
      </c>
      <c r="D5269">
        <v>18</v>
      </c>
      <c r="E5269">
        <v>1758.41</v>
      </c>
      <c r="F5269" t="s">
        <v>1672</v>
      </c>
      <c r="G5269">
        <v>15.66</v>
      </c>
      <c r="H5269" t="s">
        <v>1690</v>
      </c>
      <c r="I5269" t="s">
        <v>1662</v>
      </c>
      <c r="J5269" t="s">
        <v>1668</v>
      </c>
      <c r="K5269" t="s">
        <v>1702</v>
      </c>
      <c r="L5269" t="s">
        <v>1674</v>
      </c>
      <c r="M5269" s="86">
        <v>40829</v>
      </c>
    </row>
    <row r="5270" spans="1:13" x14ac:dyDescent="0.2">
      <c r="A5270">
        <v>51879</v>
      </c>
      <c r="B5270" s="86">
        <v>40414</v>
      </c>
      <c r="C5270" t="s">
        <v>1666</v>
      </c>
      <c r="D5270">
        <v>46</v>
      </c>
      <c r="E5270">
        <v>991.36</v>
      </c>
      <c r="F5270" t="s">
        <v>1660</v>
      </c>
      <c r="G5270">
        <v>8.68</v>
      </c>
      <c r="H5270" t="s">
        <v>1654</v>
      </c>
      <c r="I5270" t="s">
        <v>1667</v>
      </c>
      <c r="J5270" t="s">
        <v>1668</v>
      </c>
      <c r="K5270" t="s">
        <v>1679</v>
      </c>
      <c r="L5270" t="s">
        <v>1658</v>
      </c>
      <c r="M5270" s="86">
        <v>40415</v>
      </c>
    </row>
    <row r="5271" spans="1:13" x14ac:dyDescent="0.2">
      <c r="A5271">
        <v>38948</v>
      </c>
      <c r="B5271" s="86">
        <v>40699</v>
      </c>
      <c r="C5271" t="s">
        <v>1666</v>
      </c>
      <c r="D5271">
        <v>44</v>
      </c>
      <c r="E5271">
        <v>6862.2370000000001</v>
      </c>
      <c r="F5271" t="s">
        <v>1653</v>
      </c>
      <c r="G5271">
        <v>13.99</v>
      </c>
      <c r="H5271" t="s">
        <v>1654</v>
      </c>
      <c r="I5271" t="s">
        <v>1676</v>
      </c>
      <c r="J5271" t="s">
        <v>1663</v>
      </c>
      <c r="K5271" t="s">
        <v>1664</v>
      </c>
      <c r="L5271" t="s">
        <v>1665</v>
      </c>
      <c r="M5271" s="86">
        <v>40700</v>
      </c>
    </row>
    <row r="5272" spans="1:13" x14ac:dyDescent="0.2">
      <c r="A5272">
        <v>55683</v>
      </c>
      <c r="B5272" s="86">
        <v>41105</v>
      </c>
      <c r="C5272" t="s">
        <v>1659</v>
      </c>
      <c r="D5272">
        <v>50</v>
      </c>
      <c r="E5272">
        <v>172.23</v>
      </c>
      <c r="F5272" t="s">
        <v>1660</v>
      </c>
      <c r="G5272">
        <v>1.35</v>
      </c>
      <c r="H5272" t="s">
        <v>1688</v>
      </c>
      <c r="I5272" t="s">
        <v>1662</v>
      </c>
      <c r="J5272" t="s">
        <v>1668</v>
      </c>
      <c r="K5272" t="s">
        <v>1700</v>
      </c>
      <c r="L5272" t="s">
        <v>1670</v>
      </c>
      <c r="M5272" s="86">
        <v>41107</v>
      </c>
    </row>
    <row r="5273" spans="1:13" x14ac:dyDescent="0.2">
      <c r="A5273">
        <v>30215</v>
      </c>
      <c r="B5273" s="86">
        <v>39870</v>
      </c>
      <c r="C5273" t="s">
        <v>1675</v>
      </c>
      <c r="D5273">
        <v>23</v>
      </c>
      <c r="E5273">
        <v>3637.7280000000001</v>
      </c>
      <c r="F5273" t="s">
        <v>1660</v>
      </c>
      <c r="G5273">
        <v>8.99</v>
      </c>
      <c r="H5273" t="s">
        <v>1692</v>
      </c>
      <c r="I5273" t="s">
        <v>1676</v>
      </c>
      <c r="J5273" t="s">
        <v>1663</v>
      </c>
      <c r="K5273" t="s">
        <v>1664</v>
      </c>
      <c r="L5273" t="s">
        <v>1658</v>
      </c>
      <c r="M5273" s="86">
        <v>39872</v>
      </c>
    </row>
    <row r="5274" spans="1:13" x14ac:dyDescent="0.2">
      <c r="A5274">
        <v>47813</v>
      </c>
      <c r="B5274" s="86">
        <v>40052</v>
      </c>
      <c r="C5274" t="s">
        <v>1659</v>
      </c>
      <c r="D5274">
        <v>50</v>
      </c>
      <c r="E5274">
        <v>343</v>
      </c>
      <c r="F5274" t="s">
        <v>1660</v>
      </c>
      <c r="G5274">
        <v>5.66</v>
      </c>
      <c r="H5274" t="s">
        <v>1692</v>
      </c>
      <c r="I5274" t="s">
        <v>1676</v>
      </c>
      <c r="J5274" t="s">
        <v>1668</v>
      </c>
      <c r="K5274" t="s">
        <v>1679</v>
      </c>
      <c r="L5274" t="s">
        <v>1658</v>
      </c>
      <c r="M5274" s="86">
        <v>40054</v>
      </c>
    </row>
    <row r="5275" spans="1:13" x14ac:dyDescent="0.2">
      <c r="A5275">
        <v>59234</v>
      </c>
      <c r="B5275" s="86">
        <v>41119</v>
      </c>
      <c r="C5275" t="s">
        <v>1652</v>
      </c>
      <c r="D5275">
        <v>32</v>
      </c>
      <c r="E5275">
        <v>5686.25</v>
      </c>
      <c r="F5275" t="s">
        <v>1660</v>
      </c>
      <c r="G5275">
        <v>0.99</v>
      </c>
      <c r="H5275" t="s">
        <v>1689</v>
      </c>
      <c r="I5275" t="s">
        <v>1667</v>
      </c>
      <c r="J5275" t="s">
        <v>1668</v>
      </c>
      <c r="K5275" t="s">
        <v>1702</v>
      </c>
      <c r="L5275" t="s">
        <v>1658</v>
      </c>
      <c r="M5275" s="86">
        <v>41123</v>
      </c>
    </row>
    <row r="5276" spans="1:13" x14ac:dyDescent="0.2">
      <c r="A5276">
        <v>16805</v>
      </c>
      <c r="B5276" s="86">
        <v>40907</v>
      </c>
      <c r="C5276" t="s">
        <v>1652</v>
      </c>
      <c r="D5276">
        <v>29</v>
      </c>
      <c r="E5276">
        <v>852.75</v>
      </c>
      <c r="F5276" t="s">
        <v>1660</v>
      </c>
      <c r="G5276">
        <v>1.49</v>
      </c>
      <c r="H5276" t="s">
        <v>1685</v>
      </c>
      <c r="I5276" t="s">
        <v>1667</v>
      </c>
      <c r="J5276" t="s">
        <v>1668</v>
      </c>
      <c r="K5276" t="s">
        <v>1682</v>
      </c>
      <c r="L5276" t="s">
        <v>1658</v>
      </c>
      <c r="M5276" s="86">
        <v>40909</v>
      </c>
    </row>
    <row r="5277" spans="1:13" x14ac:dyDescent="0.2">
      <c r="A5277">
        <v>23041</v>
      </c>
      <c r="B5277" s="86">
        <v>40379</v>
      </c>
      <c r="C5277" t="s">
        <v>1652</v>
      </c>
      <c r="D5277">
        <v>21</v>
      </c>
      <c r="E5277">
        <v>173.7</v>
      </c>
      <c r="F5277" t="s">
        <v>1660</v>
      </c>
      <c r="G5277">
        <v>6.16</v>
      </c>
      <c r="H5277" t="s">
        <v>1690</v>
      </c>
      <c r="I5277" t="s">
        <v>1655</v>
      </c>
      <c r="J5277" t="s">
        <v>1668</v>
      </c>
      <c r="K5277" t="s">
        <v>1682</v>
      </c>
      <c r="L5277" t="s">
        <v>1658</v>
      </c>
      <c r="M5277" s="86">
        <v>40386</v>
      </c>
    </row>
    <row r="5278" spans="1:13" x14ac:dyDescent="0.2">
      <c r="A5278">
        <v>13988</v>
      </c>
      <c r="B5278" s="86">
        <v>41122</v>
      </c>
      <c r="C5278" t="s">
        <v>1666</v>
      </c>
      <c r="D5278">
        <v>39</v>
      </c>
      <c r="E5278">
        <v>626.96</v>
      </c>
      <c r="F5278" t="s">
        <v>1660</v>
      </c>
      <c r="G5278">
        <v>7.69</v>
      </c>
      <c r="H5278" t="s">
        <v>1688</v>
      </c>
      <c r="I5278" t="s">
        <v>1676</v>
      </c>
      <c r="J5278" t="s">
        <v>1668</v>
      </c>
      <c r="K5278" t="s">
        <v>1694</v>
      </c>
      <c r="L5278" t="s">
        <v>1658</v>
      </c>
      <c r="M5278" s="86">
        <v>41123</v>
      </c>
    </row>
    <row r="5279" spans="1:13" x14ac:dyDescent="0.2">
      <c r="A5279">
        <v>2688</v>
      </c>
      <c r="B5279" s="86">
        <v>40931</v>
      </c>
      <c r="C5279" t="s">
        <v>1659</v>
      </c>
      <c r="D5279">
        <v>7</v>
      </c>
      <c r="E5279">
        <v>145.41999999999999</v>
      </c>
      <c r="F5279" t="s">
        <v>1660</v>
      </c>
      <c r="G5279">
        <v>6.5</v>
      </c>
      <c r="H5279" t="s">
        <v>1690</v>
      </c>
      <c r="I5279" t="s">
        <v>1662</v>
      </c>
      <c r="J5279" t="s">
        <v>1663</v>
      </c>
      <c r="K5279" t="s">
        <v>1677</v>
      </c>
      <c r="L5279" t="s">
        <v>1658</v>
      </c>
      <c r="M5279" s="86">
        <v>40932</v>
      </c>
    </row>
    <row r="5280" spans="1:13" x14ac:dyDescent="0.2">
      <c r="A5280">
        <v>41282</v>
      </c>
      <c r="B5280" s="86">
        <v>39998</v>
      </c>
      <c r="C5280" t="s">
        <v>1675</v>
      </c>
      <c r="D5280">
        <v>39</v>
      </c>
      <c r="E5280">
        <v>916.05</v>
      </c>
      <c r="F5280" t="s">
        <v>1660</v>
      </c>
      <c r="G5280">
        <v>12.98</v>
      </c>
      <c r="H5280" t="s">
        <v>1661</v>
      </c>
      <c r="I5280" t="s">
        <v>1655</v>
      </c>
      <c r="J5280" t="s">
        <v>1668</v>
      </c>
      <c r="K5280" t="s">
        <v>1682</v>
      </c>
      <c r="L5280" t="s">
        <v>1658</v>
      </c>
      <c r="M5280" s="86">
        <v>40000</v>
      </c>
    </row>
    <row r="5281" spans="1:13" x14ac:dyDescent="0.2">
      <c r="A5281">
        <v>18144</v>
      </c>
      <c r="B5281" s="86">
        <v>40701</v>
      </c>
      <c r="C5281" t="s">
        <v>1671</v>
      </c>
      <c r="D5281">
        <v>41</v>
      </c>
      <c r="E5281">
        <v>1779.8915</v>
      </c>
      <c r="F5281" t="s">
        <v>1660</v>
      </c>
      <c r="G5281">
        <v>5</v>
      </c>
      <c r="H5281" t="s">
        <v>1678</v>
      </c>
      <c r="I5281" t="s">
        <v>1667</v>
      </c>
      <c r="J5281" t="s">
        <v>1663</v>
      </c>
      <c r="K5281" t="s">
        <v>1664</v>
      </c>
      <c r="L5281" t="s">
        <v>1680</v>
      </c>
      <c r="M5281" s="86">
        <v>40703</v>
      </c>
    </row>
    <row r="5282" spans="1:13" x14ac:dyDescent="0.2">
      <c r="A5282">
        <v>2691</v>
      </c>
      <c r="B5282" s="86">
        <v>41028</v>
      </c>
      <c r="C5282" t="s">
        <v>1652</v>
      </c>
      <c r="D5282">
        <v>14</v>
      </c>
      <c r="E5282">
        <v>3363.14</v>
      </c>
      <c r="F5282" t="s">
        <v>1672</v>
      </c>
      <c r="G5282">
        <v>41.91</v>
      </c>
      <c r="H5282" t="s">
        <v>1661</v>
      </c>
      <c r="I5282" t="s">
        <v>1667</v>
      </c>
      <c r="J5282" t="s">
        <v>1656</v>
      </c>
      <c r="K5282" t="s">
        <v>1701</v>
      </c>
      <c r="L5282" t="s">
        <v>1698</v>
      </c>
      <c r="M5282" s="86">
        <v>41037</v>
      </c>
    </row>
    <row r="5283" spans="1:13" x14ac:dyDescent="0.2">
      <c r="A5283">
        <v>34244</v>
      </c>
      <c r="B5283" s="86">
        <v>40450</v>
      </c>
      <c r="C5283" t="s">
        <v>1652</v>
      </c>
      <c r="D5283">
        <v>25</v>
      </c>
      <c r="E5283">
        <v>205.3</v>
      </c>
      <c r="F5283" t="s">
        <v>1653</v>
      </c>
      <c r="G5283">
        <v>5.53</v>
      </c>
      <c r="H5283" t="s">
        <v>1661</v>
      </c>
      <c r="I5283" t="s">
        <v>1655</v>
      </c>
      <c r="J5283" t="s">
        <v>1663</v>
      </c>
      <c r="K5283" t="s">
        <v>1677</v>
      </c>
      <c r="L5283" t="s">
        <v>1680</v>
      </c>
      <c r="M5283" s="86">
        <v>40459</v>
      </c>
    </row>
    <row r="5284" spans="1:13" x14ac:dyDescent="0.2">
      <c r="A5284">
        <v>20710</v>
      </c>
      <c r="B5284" s="86">
        <v>40146</v>
      </c>
      <c r="C5284" t="s">
        <v>1659</v>
      </c>
      <c r="D5284">
        <v>26</v>
      </c>
      <c r="E5284">
        <v>67.400000000000006</v>
      </c>
      <c r="F5284" t="s">
        <v>1660</v>
      </c>
      <c r="G5284">
        <v>0.5</v>
      </c>
      <c r="H5284" t="s">
        <v>1683</v>
      </c>
      <c r="I5284" t="s">
        <v>1662</v>
      </c>
      <c r="J5284" t="s">
        <v>1668</v>
      </c>
      <c r="K5284" t="s">
        <v>1697</v>
      </c>
      <c r="L5284" t="s">
        <v>1658</v>
      </c>
      <c r="M5284" s="86">
        <v>40148</v>
      </c>
    </row>
    <row r="5285" spans="1:13" x14ac:dyDescent="0.2">
      <c r="A5285">
        <v>6727</v>
      </c>
      <c r="B5285" s="86">
        <v>40054</v>
      </c>
      <c r="C5285" t="s">
        <v>1652</v>
      </c>
      <c r="D5285">
        <v>12</v>
      </c>
      <c r="E5285">
        <v>33.43</v>
      </c>
      <c r="F5285" t="s">
        <v>1660</v>
      </c>
      <c r="G5285">
        <v>0.5</v>
      </c>
      <c r="H5285" t="s">
        <v>1683</v>
      </c>
      <c r="I5285" t="s">
        <v>1655</v>
      </c>
      <c r="J5285" t="s">
        <v>1668</v>
      </c>
      <c r="K5285" t="s">
        <v>1697</v>
      </c>
      <c r="L5285" t="s">
        <v>1658</v>
      </c>
      <c r="M5285" s="86">
        <v>40054</v>
      </c>
    </row>
    <row r="5286" spans="1:13" x14ac:dyDescent="0.2">
      <c r="A5286">
        <v>7552</v>
      </c>
      <c r="B5286" s="86">
        <v>41162</v>
      </c>
      <c r="C5286" t="s">
        <v>1671</v>
      </c>
      <c r="D5286">
        <v>49</v>
      </c>
      <c r="E5286">
        <v>587.71</v>
      </c>
      <c r="F5286" t="s">
        <v>1660</v>
      </c>
      <c r="G5286">
        <v>3.14</v>
      </c>
      <c r="H5286" t="s">
        <v>1685</v>
      </c>
      <c r="I5286" t="s">
        <v>1667</v>
      </c>
      <c r="J5286" t="s">
        <v>1668</v>
      </c>
      <c r="K5286" t="s">
        <v>1684</v>
      </c>
      <c r="L5286" t="s">
        <v>1680</v>
      </c>
      <c r="M5286" s="86">
        <v>41164</v>
      </c>
    </row>
    <row r="5287" spans="1:13" x14ac:dyDescent="0.2">
      <c r="A5287">
        <v>14755</v>
      </c>
      <c r="B5287" s="86">
        <v>40183</v>
      </c>
      <c r="C5287" t="s">
        <v>1659</v>
      </c>
      <c r="D5287">
        <v>44</v>
      </c>
      <c r="E5287">
        <v>2322.8119999999999</v>
      </c>
      <c r="F5287" t="s">
        <v>1653</v>
      </c>
      <c r="G5287">
        <v>4.2</v>
      </c>
      <c r="H5287" t="s">
        <v>1661</v>
      </c>
      <c r="I5287" t="s">
        <v>1655</v>
      </c>
      <c r="J5287" t="s">
        <v>1663</v>
      </c>
      <c r="K5287" t="s">
        <v>1664</v>
      </c>
      <c r="L5287" t="s">
        <v>1658</v>
      </c>
      <c r="M5287" s="86">
        <v>40185</v>
      </c>
    </row>
    <row r="5288" spans="1:13" x14ac:dyDescent="0.2">
      <c r="A5288">
        <v>13542</v>
      </c>
      <c r="B5288" s="86">
        <v>39880</v>
      </c>
      <c r="C5288" t="s">
        <v>1652</v>
      </c>
      <c r="D5288">
        <v>33</v>
      </c>
      <c r="E5288">
        <v>310.44</v>
      </c>
      <c r="F5288" t="s">
        <v>1660</v>
      </c>
      <c r="G5288">
        <v>8.2899999999999991</v>
      </c>
      <c r="H5288" t="s">
        <v>1688</v>
      </c>
      <c r="I5288" t="s">
        <v>1655</v>
      </c>
      <c r="J5288" t="s">
        <v>1668</v>
      </c>
      <c r="K5288" t="s">
        <v>1696</v>
      </c>
      <c r="L5288" t="s">
        <v>1658</v>
      </c>
      <c r="M5288" s="86">
        <v>39880</v>
      </c>
    </row>
    <row r="5289" spans="1:13" x14ac:dyDescent="0.2">
      <c r="A5289">
        <v>41350</v>
      </c>
      <c r="B5289" s="86">
        <v>40306</v>
      </c>
      <c r="C5289" t="s">
        <v>1675</v>
      </c>
      <c r="D5289">
        <v>1</v>
      </c>
      <c r="E5289">
        <v>423.3</v>
      </c>
      <c r="F5289" t="s">
        <v>1660</v>
      </c>
      <c r="G5289">
        <v>19.989999999999998</v>
      </c>
      <c r="H5289" t="s">
        <v>1683</v>
      </c>
      <c r="I5289" t="s">
        <v>1662</v>
      </c>
      <c r="J5289" t="s">
        <v>1668</v>
      </c>
      <c r="K5289" t="s">
        <v>1694</v>
      </c>
      <c r="L5289" t="s">
        <v>1658</v>
      </c>
      <c r="M5289" s="86">
        <v>40307</v>
      </c>
    </row>
    <row r="5290" spans="1:13" x14ac:dyDescent="0.2">
      <c r="A5290">
        <v>2790</v>
      </c>
      <c r="B5290" s="86">
        <v>40043</v>
      </c>
      <c r="C5290" t="s">
        <v>1659</v>
      </c>
      <c r="D5290">
        <v>15</v>
      </c>
      <c r="E5290">
        <v>330.24</v>
      </c>
      <c r="F5290" t="s">
        <v>1653</v>
      </c>
      <c r="G5290">
        <v>5.53</v>
      </c>
      <c r="H5290" t="s">
        <v>1654</v>
      </c>
      <c r="I5290" t="s">
        <v>1676</v>
      </c>
      <c r="J5290" t="s">
        <v>1668</v>
      </c>
      <c r="K5290" t="s">
        <v>1669</v>
      </c>
      <c r="L5290" t="s">
        <v>1680</v>
      </c>
      <c r="M5290" s="86">
        <v>40044</v>
      </c>
    </row>
    <row r="5291" spans="1:13" x14ac:dyDescent="0.2">
      <c r="A5291">
        <v>3492</v>
      </c>
      <c r="B5291" s="86">
        <v>40140</v>
      </c>
      <c r="C5291" t="s">
        <v>1652</v>
      </c>
      <c r="D5291">
        <v>49</v>
      </c>
      <c r="E5291">
        <v>6177.53</v>
      </c>
      <c r="F5291" t="s">
        <v>1672</v>
      </c>
      <c r="G5291">
        <v>54.74</v>
      </c>
      <c r="H5291" t="s">
        <v>1690</v>
      </c>
      <c r="I5291" t="s">
        <v>1667</v>
      </c>
      <c r="J5291" t="s">
        <v>1656</v>
      </c>
      <c r="K5291" t="s">
        <v>1701</v>
      </c>
      <c r="L5291" t="s">
        <v>1698</v>
      </c>
      <c r="M5291" s="86">
        <v>40140</v>
      </c>
    </row>
    <row r="5292" spans="1:13" x14ac:dyDescent="0.2">
      <c r="A5292">
        <v>27265</v>
      </c>
      <c r="B5292" s="86">
        <v>41035</v>
      </c>
      <c r="C5292" t="s">
        <v>1671</v>
      </c>
      <c r="D5292">
        <v>36</v>
      </c>
      <c r="E5292">
        <v>5587.2</v>
      </c>
      <c r="F5292" t="s">
        <v>1653</v>
      </c>
      <c r="G5292">
        <v>19.989999999999998</v>
      </c>
      <c r="H5292" t="s">
        <v>1688</v>
      </c>
      <c r="I5292" t="s">
        <v>1667</v>
      </c>
      <c r="J5292" t="s">
        <v>1668</v>
      </c>
      <c r="K5292" t="s">
        <v>1696</v>
      </c>
      <c r="L5292" t="s">
        <v>1658</v>
      </c>
      <c r="M5292" s="86">
        <v>41036</v>
      </c>
    </row>
    <row r="5293" spans="1:13" x14ac:dyDescent="0.2">
      <c r="A5293">
        <v>43206</v>
      </c>
      <c r="B5293" s="86">
        <v>40048</v>
      </c>
      <c r="C5293" t="s">
        <v>1675</v>
      </c>
      <c r="D5293">
        <v>16</v>
      </c>
      <c r="E5293">
        <v>587.88</v>
      </c>
      <c r="F5293" t="s">
        <v>1653</v>
      </c>
      <c r="G5293">
        <v>1.99</v>
      </c>
      <c r="H5293" t="s">
        <v>1688</v>
      </c>
      <c r="I5293" t="s">
        <v>1667</v>
      </c>
      <c r="J5293" t="s">
        <v>1663</v>
      </c>
      <c r="K5293" t="s">
        <v>1677</v>
      </c>
      <c r="L5293" t="s">
        <v>1680</v>
      </c>
      <c r="M5293" s="86">
        <v>40049</v>
      </c>
    </row>
    <row r="5294" spans="1:13" x14ac:dyDescent="0.2">
      <c r="A5294">
        <v>51974</v>
      </c>
      <c r="B5294" s="86">
        <v>40569</v>
      </c>
      <c r="C5294" t="s">
        <v>1659</v>
      </c>
      <c r="D5294">
        <v>2</v>
      </c>
      <c r="E5294">
        <v>23.18</v>
      </c>
      <c r="F5294" t="s">
        <v>1660</v>
      </c>
      <c r="G5294">
        <v>6.19</v>
      </c>
      <c r="H5294" t="s">
        <v>1688</v>
      </c>
      <c r="I5294" t="s">
        <v>1662</v>
      </c>
      <c r="J5294" t="s">
        <v>1668</v>
      </c>
      <c r="K5294" t="s">
        <v>1682</v>
      </c>
      <c r="L5294" t="s">
        <v>1658</v>
      </c>
      <c r="M5294" s="86">
        <v>40570</v>
      </c>
    </row>
    <row r="5295" spans="1:13" x14ac:dyDescent="0.2">
      <c r="A5295">
        <v>29185</v>
      </c>
      <c r="B5295" s="86">
        <v>40198</v>
      </c>
      <c r="C5295" t="s">
        <v>1659</v>
      </c>
      <c r="D5295">
        <v>48</v>
      </c>
      <c r="E5295">
        <v>446.53</v>
      </c>
      <c r="F5295" t="s">
        <v>1653</v>
      </c>
      <c r="G5295">
        <v>10.16</v>
      </c>
      <c r="H5295" t="s">
        <v>1654</v>
      </c>
      <c r="I5295" t="s">
        <v>1667</v>
      </c>
      <c r="J5295" t="s">
        <v>1656</v>
      </c>
      <c r="K5295" t="s">
        <v>1657</v>
      </c>
      <c r="L5295" t="s">
        <v>1687</v>
      </c>
      <c r="M5295" s="86">
        <v>40200</v>
      </c>
    </row>
    <row r="5296" spans="1:13" x14ac:dyDescent="0.2">
      <c r="A5296">
        <v>19329</v>
      </c>
      <c r="B5296" s="86">
        <v>40244</v>
      </c>
      <c r="C5296" t="s">
        <v>1666</v>
      </c>
      <c r="D5296">
        <v>37</v>
      </c>
      <c r="E5296">
        <v>281.58999999999997</v>
      </c>
      <c r="F5296" t="s">
        <v>1660</v>
      </c>
      <c r="G5296">
        <v>4.95</v>
      </c>
      <c r="H5296" t="s">
        <v>1683</v>
      </c>
      <c r="I5296" t="s">
        <v>1667</v>
      </c>
      <c r="J5296" t="s">
        <v>1656</v>
      </c>
      <c r="K5296" t="s">
        <v>1657</v>
      </c>
      <c r="L5296" t="s">
        <v>1658</v>
      </c>
      <c r="M5296" s="86">
        <v>40246</v>
      </c>
    </row>
    <row r="5297" spans="1:13" x14ac:dyDescent="0.2">
      <c r="A5297">
        <v>52611</v>
      </c>
      <c r="B5297" s="86">
        <v>40658</v>
      </c>
      <c r="C5297" t="s">
        <v>1675</v>
      </c>
      <c r="D5297">
        <v>11</v>
      </c>
      <c r="E5297">
        <v>24.95</v>
      </c>
      <c r="F5297" t="s">
        <v>1660</v>
      </c>
      <c r="G5297">
        <v>1.38</v>
      </c>
      <c r="H5297" t="s">
        <v>1661</v>
      </c>
      <c r="I5297" t="s">
        <v>1667</v>
      </c>
      <c r="J5297" t="s">
        <v>1668</v>
      </c>
      <c r="K5297" t="s">
        <v>1700</v>
      </c>
      <c r="L5297" t="s">
        <v>1670</v>
      </c>
      <c r="M5297" s="86">
        <v>40658</v>
      </c>
    </row>
    <row r="5298" spans="1:13" x14ac:dyDescent="0.2">
      <c r="A5298">
        <v>36230</v>
      </c>
      <c r="B5298" s="86">
        <v>39974</v>
      </c>
      <c r="C5298" t="s">
        <v>1659</v>
      </c>
      <c r="D5298">
        <v>7</v>
      </c>
      <c r="E5298">
        <v>57.03</v>
      </c>
      <c r="F5298" t="s">
        <v>1660</v>
      </c>
      <c r="G5298">
        <v>3.52</v>
      </c>
      <c r="H5298" t="s">
        <v>1703</v>
      </c>
      <c r="I5298" t="s">
        <v>1662</v>
      </c>
      <c r="J5298" t="s">
        <v>1663</v>
      </c>
      <c r="K5298" t="s">
        <v>1677</v>
      </c>
      <c r="L5298" t="s">
        <v>1680</v>
      </c>
      <c r="M5298" s="86">
        <v>39974</v>
      </c>
    </row>
    <row r="5299" spans="1:13" x14ac:dyDescent="0.2">
      <c r="A5299">
        <v>51937</v>
      </c>
      <c r="B5299" s="86">
        <v>39871</v>
      </c>
      <c r="C5299" t="s">
        <v>1659</v>
      </c>
      <c r="D5299">
        <v>39</v>
      </c>
      <c r="E5299">
        <v>11613.13</v>
      </c>
      <c r="F5299" t="s">
        <v>1672</v>
      </c>
      <c r="G5299">
        <v>42.52</v>
      </c>
      <c r="H5299" t="s">
        <v>1661</v>
      </c>
      <c r="I5299" t="s">
        <v>1667</v>
      </c>
      <c r="J5299" t="s">
        <v>1668</v>
      </c>
      <c r="K5299" t="s">
        <v>1702</v>
      </c>
      <c r="L5299" t="s">
        <v>1674</v>
      </c>
      <c r="M5299" s="86">
        <v>39871</v>
      </c>
    </row>
    <row r="5300" spans="1:13" x14ac:dyDescent="0.2">
      <c r="A5300">
        <v>3521</v>
      </c>
      <c r="B5300" s="86">
        <v>41207</v>
      </c>
      <c r="C5300" t="s">
        <v>1652</v>
      </c>
      <c r="D5300">
        <v>50</v>
      </c>
      <c r="E5300">
        <v>204.11</v>
      </c>
      <c r="F5300" t="s">
        <v>1660</v>
      </c>
      <c r="G5300">
        <v>0.94</v>
      </c>
      <c r="H5300" t="s">
        <v>1689</v>
      </c>
      <c r="I5300" t="s">
        <v>1676</v>
      </c>
      <c r="J5300" t="s">
        <v>1668</v>
      </c>
      <c r="K5300" t="s">
        <v>1669</v>
      </c>
      <c r="L5300" t="s">
        <v>1670</v>
      </c>
      <c r="M5300" s="86">
        <v>41209</v>
      </c>
    </row>
    <row r="5301" spans="1:13" x14ac:dyDescent="0.2">
      <c r="A5301">
        <v>10916</v>
      </c>
      <c r="B5301" s="86">
        <v>40612</v>
      </c>
      <c r="C5301" t="s">
        <v>1675</v>
      </c>
      <c r="D5301">
        <v>23</v>
      </c>
      <c r="E5301">
        <v>135.31</v>
      </c>
      <c r="F5301" t="s">
        <v>1660</v>
      </c>
      <c r="G5301">
        <v>5.01</v>
      </c>
      <c r="H5301" t="s">
        <v>1654</v>
      </c>
      <c r="I5301" t="s">
        <v>1662</v>
      </c>
      <c r="J5301" t="s">
        <v>1668</v>
      </c>
      <c r="K5301" t="s">
        <v>1682</v>
      </c>
      <c r="L5301" t="s">
        <v>1658</v>
      </c>
      <c r="M5301" s="86">
        <v>40612</v>
      </c>
    </row>
    <row r="5302" spans="1:13" x14ac:dyDescent="0.2">
      <c r="A5302">
        <v>30176</v>
      </c>
      <c r="B5302" s="86">
        <v>39922</v>
      </c>
      <c r="C5302" t="s">
        <v>1652</v>
      </c>
      <c r="D5302">
        <v>30</v>
      </c>
      <c r="E5302">
        <v>2504.41</v>
      </c>
      <c r="F5302" t="s">
        <v>1660</v>
      </c>
      <c r="G5302">
        <v>48.2</v>
      </c>
      <c r="H5302" t="s">
        <v>1688</v>
      </c>
      <c r="I5302" t="s">
        <v>1676</v>
      </c>
      <c r="J5302" t="s">
        <v>1656</v>
      </c>
      <c r="K5302" t="s">
        <v>1657</v>
      </c>
      <c r="L5302" t="s">
        <v>1665</v>
      </c>
      <c r="M5302" s="86">
        <v>39929</v>
      </c>
    </row>
    <row r="5303" spans="1:13" x14ac:dyDescent="0.2">
      <c r="A5303">
        <v>53378</v>
      </c>
      <c r="B5303" s="86">
        <v>41103</v>
      </c>
      <c r="C5303" t="s">
        <v>1675</v>
      </c>
      <c r="D5303">
        <v>49</v>
      </c>
      <c r="E5303">
        <v>2377.2800000000002</v>
      </c>
      <c r="F5303" t="s">
        <v>1660</v>
      </c>
      <c r="G5303">
        <v>5</v>
      </c>
      <c r="H5303" t="s">
        <v>1688</v>
      </c>
      <c r="I5303" t="s">
        <v>1667</v>
      </c>
      <c r="J5303" t="s">
        <v>1663</v>
      </c>
      <c r="K5303" t="s">
        <v>1664</v>
      </c>
      <c r="L5303" t="s">
        <v>1680</v>
      </c>
      <c r="M5303" s="86">
        <v>41104</v>
      </c>
    </row>
    <row r="5304" spans="1:13" x14ac:dyDescent="0.2">
      <c r="A5304">
        <v>11907</v>
      </c>
      <c r="B5304" s="86">
        <v>40413</v>
      </c>
      <c r="C5304" t="s">
        <v>1652</v>
      </c>
      <c r="D5304">
        <v>45</v>
      </c>
      <c r="E5304">
        <v>4729.8500000000004</v>
      </c>
      <c r="F5304" t="s">
        <v>1672</v>
      </c>
      <c r="G5304">
        <v>14</v>
      </c>
      <c r="H5304" t="s">
        <v>1654</v>
      </c>
      <c r="I5304" t="s">
        <v>1676</v>
      </c>
      <c r="J5304" t="s">
        <v>1663</v>
      </c>
      <c r="K5304" t="s">
        <v>1695</v>
      </c>
      <c r="L5304" t="s">
        <v>1674</v>
      </c>
      <c r="M5304" s="86">
        <v>40413</v>
      </c>
    </row>
    <row r="5305" spans="1:13" x14ac:dyDescent="0.2">
      <c r="A5305">
        <v>46310</v>
      </c>
      <c r="B5305" s="86">
        <v>40380</v>
      </c>
      <c r="C5305" t="s">
        <v>1659</v>
      </c>
      <c r="D5305">
        <v>13</v>
      </c>
      <c r="E5305">
        <v>278.5</v>
      </c>
      <c r="F5305" t="s">
        <v>1660</v>
      </c>
      <c r="G5305">
        <v>5.53</v>
      </c>
      <c r="H5305" t="s">
        <v>1661</v>
      </c>
      <c r="I5305" t="s">
        <v>1676</v>
      </c>
      <c r="J5305" t="s">
        <v>1668</v>
      </c>
      <c r="K5305" t="s">
        <v>1669</v>
      </c>
      <c r="L5305" t="s">
        <v>1680</v>
      </c>
      <c r="M5305" s="86">
        <v>40381</v>
      </c>
    </row>
    <row r="5306" spans="1:13" x14ac:dyDescent="0.2">
      <c r="A5306">
        <v>19777</v>
      </c>
      <c r="B5306" s="86">
        <v>41201</v>
      </c>
      <c r="C5306" t="s">
        <v>1666</v>
      </c>
      <c r="D5306">
        <v>2</v>
      </c>
      <c r="E5306">
        <v>132.96</v>
      </c>
      <c r="F5306" t="s">
        <v>1660</v>
      </c>
      <c r="G5306">
        <v>10.29</v>
      </c>
      <c r="H5306" t="s">
        <v>1661</v>
      </c>
      <c r="I5306" t="s">
        <v>1667</v>
      </c>
      <c r="J5306" t="s">
        <v>1668</v>
      </c>
      <c r="K5306" t="s">
        <v>1682</v>
      </c>
      <c r="L5306" t="s">
        <v>1658</v>
      </c>
      <c r="M5306" s="86">
        <v>41203</v>
      </c>
    </row>
    <row r="5307" spans="1:13" x14ac:dyDescent="0.2">
      <c r="A5307">
        <v>14368</v>
      </c>
      <c r="B5307" s="86">
        <v>40796</v>
      </c>
      <c r="C5307" t="s">
        <v>1659</v>
      </c>
      <c r="D5307">
        <v>5</v>
      </c>
      <c r="E5307">
        <v>522.05999999999995</v>
      </c>
      <c r="F5307" t="s">
        <v>1660</v>
      </c>
      <c r="G5307">
        <v>13.99</v>
      </c>
      <c r="H5307" t="s">
        <v>1661</v>
      </c>
      <c r="I5307" t="s">
        <v>1655</v>
      </c>
      <c r="J5307" t="s">
        <v>1656</v>
      </c>
      <c r="K5307" t="s">
        <v>1657</v>
      </c>
      <c r="L5307" t="s">
        <v>1665</v>
      </c>
      <c r="M5307" s="86">
        <v>40797</v>
      </c>
    </row>
    <row r="5308" spans="1:13" x14ac:dyDescent="0.2">
      <c r="A5308">
        <v>6464</v>
      </c>
      <c r="B5308" s="86">
        <v>39961</v>
      </c>
      <c r="C5308" t="s">
        <v>1675</v>
      </c>
      <c r="D5308">
        <v>1</v>
      </c>
      <c r="E5308">
        <v>57.84</v>
      </c>
      <c r="F5308" t="s">
        <v>1660</v>
      </c>
      <c r="G5308">
        <v>4.5</v>
      </c>
      <c r="H5308" t="s">
        <v>1683</v>
      </c>
      <c r="I5308" t="s">
        <v>1655</v>
      </c>
      <c r="J5308" t="s">
        <v>1668</v>
      </c>
      <c r="K5308" t="s">
        <v>1702</v>
      </c>
      <c r="L5308" t="s">
        <v>1658</v>
      </c>
      <c r="M5308" s="86">
        <v>39963</v>
      </c>
    </row>
    <row r="5309" spans="1:13" x14ac:dyDescent="0.2">
      <c r="A5309">
        <v>40101</v>
      </c>
      <c r="B5309" s="86">
        <v>39844</v>
      </c>
      <c r="C5309" t="s">
        <v>1652</v>
      </c>
      <c r="D5309">
        <v>46</v>
      </c>
      <c r="E5309">
        <v>2188.06</v>
      </c>
      <c r="F5309" t="s">
        <v>1653</v>
      </c>
      <c r="G5309">
        <v>19.989999999999998</v>
      </c>
      <c r="H5309" t="s">
        <v>1690</v>
      </c>
      <c r="I5309" t="s">
        <v>1667</v>
      </c>
      <c r="J5309" t="s">
        <v>1663</v>
      </c>
      <c r="K5309" t="s">
        <v>1677</v>
      </c>
      <c r="L5309" t="s">
        <v>1658</v>
      </c>
      <c r="M5309" s="86">
        <v>39849</v>
      </c>
    </row>
    <row r="5310" spans="1:13" x14ac:dyDescent="0.2">
      <c r="A5310">
        <v>46466</v>
      </c>
      <c r="B5310" s="86">
        <v>40960</v>
      </c>
      <c r="C5310" t="s">
        <v>1675</v>
      </c>
      <c r="D5310">
        <v>7</v>
      </c>
      <c r="E5310">
        <v>271.27</v>
      </c>
      <c r="F5310" t="s">
        <v>1660</v>
      </c>
      <c r="G5310">
        <v>13.99</v>
      </c>
      <c r="H5310" t="s">
        <v>1661</v>
      </c>
      <c r="I5310" t="s">
        <v>1676</v>
      </c>
      <c r="J5310" t="s">
        <v>1656</v>
      </c>
      <c r="K5310" t="s">
        <v>1657</v>
      </c>
      <c r="L5310" t="s">
        <v>1670</v>
      </c>
      <c r="M5310" s="86">
        <v>40961</v>
      </c>
    </row>
    <row r="5311" spans="1:13" x14ac:dyDescent="0.2">
      <c r="A5311">
        <v>24548</v>
      </c>
      <c r="B5311" s="86">
        <v>40616</v>
      </c>
      <c r="C5311" t="s">
        <v>1659</v>
      </c>
      <c r="D5311">
        <v>32</v>
      </c>
      <c r="E5311">
        <v>269.3</v>
      </c>
      <c r="F5311" t="s">
        <v>1653</v>
      </c>
      <c r="G5311">
        <v>4.95</v>
      </c>
      <c r="H5311" t="s">
        <v>1681</v>
      </c>
      <c r="I5311" t="s">
        <v>1667</v>
      </c>
      <c r="J5311" t="s">
        <v>1656</v>
      </c>
      <c r="K5311" t="s">
        <v>1657</v>
      </c>
      <c r="L5311" t="s">
        <v>1658</v>
      </c>
      <c r="M5311" s="86">
        <v>40617</v>
      </c>
    </row>
    <row r="5312" spans="1:13" x14ac:dyDescent="0.2">
      <c r="A5312">
        <v>33731</v>
      </c>
      <c r="B5312" s="86">
        <v>41190</v>
      </c>
      <c r="C5312" t="s">
        <v>1659</v>
      </c>
      <c r="D5312">
        <v>12</v>
      </c>
      <c r="E5312">
        <v>138.88</v>
      </c>
      <c r="F5312" t="s">
        <v>1660</v>
      </c>
      <c r="G5312">
        <v>5.03</v>
      </c>
      <c r="H5312" t="s">
        <v>1688</v>
      </c>
      <c r="I5312" t="s">
        <v>1667</v>
      </c>
      <c r="J5312" t="s">
        <v>1668</v>
      </c>
      <c r="K5312" t="s">
        <v>1694</v>
      </c>
      <c r="L5312" t="s">
        <v>1658</v>
      </c>
      <c r="M5312" s="86">
        <v>41192</v>
      </c>
    </row>
    <row r="5313" spans="1:13" x14ac:dyDescent="0.2">
      <c r="A5313">
        <v>55459</v>
      </c>
      <c r="B5313" s="86">
        <v>39928</v>
      </c>
      <c r="C5313" t="s">
        <v>1671</v>
      </c>
      <c r="D5313">
        <v>5</v>
      </c>
      <c r="E5313">
        <v>126.95</v>
      </c>
      <c r="F5313" t="s">
        <v>1660</v>
      </c>
      <c r="G5313">
        <v>8.18</v>
      </c>
      <c r="H5313" t="s">
        <v>1685</v>
      </c>
      <c r="I5313" t="s">
        <v>1676</v>
      </c>
      <c r="J5313" t="s">
        <v>1668</v>
      </c>
      <c r="K5313" t="s">
        <v>1679</v>
      </c>
      <c r="L5313" t="s">
        <v>1658</v>
      </c>
      <c r="M5313" s="86">
        <v>39930</v>
      </c>
    </row>
    <row r="5314" spans="1:13" x14ac:dyDescent="0.2">
      <c r="A5314">
        <v>45606</v>
      </c>
      <c r="B5314" s="86">
        <v>40808</v>
      </c>
      <c r="C5314" t="s">
        <v>1675</v>
      </c>
      <c r="D5314">
        <v>24</v>
      </c>
      <c r="E5314">
        <v>136.41999999999999</v>
      </c>
      <c r="F5314" t="s">
        <v>1660</v>
      </c>
      <c r="G5314">
        <v>2.27</v>
      </c>
      <c r="H5314" t="s">
        <v>1689</v>
      </c>
      <c r="I5314" t="s">
        <v>1667</v>
      </c>
      <c r="J5314" t="s">
        <v>1668</v>
      </c>
      <c r="K5314" t="s">
        <v>1669</v>
      </c>
      <c r="L5314" t="s">
        <v>1670</v>
      </c>
      <c r="M5314" s="86">
        <v>40809</v>
      </c>
    </row>
    <row r="5315" spans="1:13" x14ac:dyDescent="0.2">
      <c r="A5315">
        <v>4771</v>
      </c>
      <c r="B5315" s="86">
        <v>41256</v>
      </c>
      <c r="C5315" t="s">
        <v>1671</v>
      </c>
      <c r="D5315">
        <v>4</v>
      </c>
      <c r="E5315">
        <v>135.928</v>
      </c>
      <c r="F5315" t="s">
        <v>1672</v>
      </c>
      <c r="G5315">
        <v>45.51</v>
      </c>
      <c r="H5315" t="s">
        <v>1681</v>
      </c>
      <c r="I5315" t="s">
        <v>1655</v>
      </c>
      <c r="J5315" t="s">
        <v>1656</v>
      </c>
      <c r="K5315" t="s">
        <v>1691</v>
      </c>
      <c r="L5315" t="s">
        <v>1698</v>
      </c>
      <c r="M5315" s="86">
        <v>41258</v>
      </c>
    </row>
    <row r="5316" spans="1:13" x14ac:dyDescent="0.2">
      <c r="A5316">
        <v>50276</v>
      </c>
      <c r="B5316" s="86">
        <v>40588</v>
      </c>
      <c r="C5316" t="s">
        <v>1666</v>
      </c>
      <c r="D5316">
        <v>34</v>
      </c>
      <c r="E5316">
        <v>390.35</v>
      </c>
      <c r="F5316" t="s">
        <v>1660</v>
      </c>
      <c r="G5316">
        <v>2.36</v>
      </c>
      <c r="H5316" t="s">
        <v>1692</v>
      </c>
      <c r="I5316" t="s">
        <v>1662</v>
      </c>
      <c r="J5316" t="s">
        <v>1668</v>
      </c>
      <c r="K5316" t="s">
        <v>1669</v>
      </c>
      <c r="L5316" t="s">
        <v>1670</v>
      </c>
      <c r="M5316" s="86">
        <v>40589</v>
      </c>
    </row>
    <row r="5317" spans="1:13" x14ac:dyDescent="0.2">
      <c r="A5317">
        <v>40160</v>
      </c>
      <c r="B5317" s="86">
        <v>40101</v>
      </c>
      <c r="C5317" t="s">
        <v>1671</v>
      </c>
      <c r="D5317">
        <v>23</v>
      </c>
      <c r="E5317">
        <v>1404.22</v>
      </c>
      <c r="F5317" t="s">
        <v>1660</v>
      </c>
      <c r="G5317">
        <v>14.48</v>
      </c>
      <c r="H5317" t="s">
        <v>1678</v>
      </c>
      <c r="I5317" t="s">
        <v>1655</v>
      </c>
      <c r="J5317" t="s">
        <v>1656</v>
      </c>
      <c r="K5317" t="s">
        <v>1657</v>
      </c>
      <c r="L5317" t="s">
        <v>1658</v>
      </c>
      <c r="M5317" s="86">
        <v>40102</v>
      </c>
    </row>
    <row r="5318" spans="1:13" x14ac:dyDescent="0.2">
      <c r="A5318">
        <v>65</v>
      </c>
      <c r="B5318" s="86">
        <v>40619</v>
      </c>
      <c r="C5318" t="s">
        <v>1671</v>
      </c>
      <c r="D5318">
        <v>32</v>
      </c>
      <c r="E5318">
        <v>3812.73</v>
      </c>
      <c r="F5318" t="s">
        <v>1660</v>
      </c>
      <c r="G5318">
        <v>1.99</v>
      </c>
      <c r="H5318" t="s">
        <v>1661</v>
      </c>
      <c r="I5318" t="s">
        <v>1667</v>
      </c>
      <c r="J5318" t="s">
        <v>1663</v>
      </c>
      <c r="K5318" t="s">
        <v>1677</v>
      </c>
      <c r="L5318" t="s">
        <v>1680</v>
      </c>
      <c r="M5318" s="86">
        <v>40620</v>
      </c>
    </row>
    <row r="5319" spans="1:13" x14ac:dyDescent="0.2">
      <c r="A5319">
        <v>24197</v>
      </c>
      <c r="B5319" s="86">
        <v>40212</v>
      </c>
      <c r="C5319" t="s">
        <v>1652</v>
      </c>
      <c r="D5319">
        <v>41</v>
      </c>
      <c r="E5319">
        <v>2354.4</v>
      </c>
      <c r="F5319" t="s">
        <v>1653</v>
      </c>
      <c r="G5319">
        <v>6.55</v>
      </c>
      <c r="H5319" t="s">
        <v>1661</v>
      </c>
      <c r="I5319" t="s">
        <v>1662</v>
      </c>
      <c r="J5319" t="s">
        <v>1663</v>
      </c>
      <c r="K5319" t="s">
        <v>1677</v>
      </c>
      <c r="L5319" t="s">
        <v>1658</v>
      </c>
      <c r="M5319" s="86">
        <v>40219</v>
      </c>
    </row>
    <row r="5320" spans="1:13" x14ac:dyDescent="0.2">
      <c r="A5320">
        <v>59104</v>
      </c>
      <c r="B5320" s="86">
        <v>39856</v>
      </c>
      <c r="C5320" t="s">
        <v>1659</v>
      </c>
      <c r="D5320">
        <v>38</v>
      </c>
      <c r="E5320">
        <v>3594.7435</v>
      </c>
      <c r="F5320" t="s">
        <v>1660</v>
      </c>
      <c r="G5320">
        <v>2.5</v>
      </c>
      <c r="H5320" t="s">
        <v>1683</v>
      </c>
      <c r="I5320" t="s">
        <v>1662</v>
      </c>
      <c r="J5320" t="s">
        <v>1663</v>
      </c>
      <c r="K5320" t="s">
        <v>1664</v>
      </c>
      <c r="L5320" t="s">
        <v>1658</v>
      </c>
      <c r="M5320" s="86">
        <v>39858</v>
      </c>
    </row>
    <row r="5321" spans="1:13" x14ac:dyDescent="0.2">
      <c r="A5321">
        <v>51873</v>
      </c>
      <c r="B5321" s="86">
        <v>39939</v>
      </c>
      <c r="C5321" t="s">
        <v>1659</v>
      </c>
      <c r="D5321">
        <v>29</v>
      </c>
      <c r="E5321">
        <v>265.92</v>
      </c>
      <c r="F5321" t="s">
        <v>1660</v>
      </c>
      <c r="G5321">
        <v>2.15</v>
      </c>
      <c r="H5321" t="s">
        <v>1693</v>
      </c>
      <c r="I5321" t="s">
        <v>1655</v>
      </c>
      <c r="J5321" t="s">
        <v>1668</v>
      </c>
      <c r="K5321" t="s">
        <v>1679</v>
      </c>
      <c r="L5321" t="s">
        <v>1670</v>
      </c>
      <c r="M5321" s="86">
        <v>39939</v>
      </c>
    </row>
    <row r="5322" spans="1:13" x14ac:dyDescent="0.2">
      <c r="A5322">
        <v>20002</v>
      </c>
      <c r="B5322" s="86">
        <v>41133</v>
      </c>
      <c r="C5322" t="s">
        <v>1675</v>
      </c>
      <c r="D5322">
        <v>9</v>
      </c>
      <c r="E5322">
        <v>41.03</v>
      </c>
      <c r="F5322" t="s">
        <v>1660</v>
      </c>
      <c r="G5322">
        <v>2.39</v>
      </c>
      <c r="H5322" t="s">
        <v>1681</v>
      </c>
      <c r="I5322" t="s">
        <v>1667</v>
      </c>
      <c r="J5322" t="s">
        <v>1663</v>
      </c>
      <c r="K5322" t="s">
        <v>1677</v>
      </c>
      <c r="L5322" t="s">
        <v>1680</v>
      </c>
      <c r="M5322" s="86">
        <v>41134</v>
      </c>
    </row>
    <row r="5323" spans="1:13" x14ac:dyDescent="0.2">
      <c r="A5323">
        <v>11236</v>
      </c>
      <c r="B5323" s="86">
        <v>40481</v>
      </c>
      <c r="C5323" t="s">
        <v>1659</v>
      </c>
      <c r="D5323">
        <v>49</v>
      </c>
      <c r="E5323">
        <v>261.02</v>
      </c>
      <c r="F5323" t="s">
        <v>1660</v>
      </c>
      <c r="G5323">
        <v>4.95</v>
      </c>
      <c r="H5323" t="s">
        <v>1683</v>
      </c>
      <c r="I5323" t="s">
        <v>1662</v>
      </c>
      <c r="J5323" t="s">
        <v>1668</v>
      </c>
      <c r="K5323" t="s">
        <v>1682</v>
      </c>
      <c r="L5323" t="s">
        <v>1658</v>
      </c>
      <c r="M5323" s="86">
        <v>40482</v>
      </c>
    </row>
    <row r="5324" spans="1:13" x14ac:dyDescent="0.2">
      <c r="A5324">
        <v>2503</v>
      </c>
      <c r="B5324" s="86">
        <v>40348</v>
      </c>
      <c r="C5324" t="s">
        <v>1675</v>
      </c>
      <c r="D5324">
        <v>21</v>
      </c>
      <c r="E5324">
        <v>91.15</v>
      </c>
      <c r="F5324" t="s">
        <v>1660</v>
      </c>
      <c r="G5324">
        <v>5.34</v>
      </c>
      <c r="H5324" t="s">
        <v>1685</v>
      </c>
      <c r="I5324" t="s">
        <v>1667</v>
      </c>
      <c r="J5324" t="s">
        <v>1668</v>
      </c>
      <c r="K5324" t="s">
        <v>1682</v>
      </c>
      <c r="L5324" t="s">
        <v>1658</v>
      </c>
      <c r="M5324" s="86">
        <v>40349</v>
      </c>
    </row>
    <row r="5325" spans="1:13" x14ac:dyDescent="0.2">
      <c r="A5325">
        <v>38021</v>
      </c>
      <c r="B5325" s="86">
        <v>39834</v>
      </c>
      <c r="C5325" t="s">
        <v>1675</v>
      </c>
      <c r="D5325">
        <v>46</v>
      </c>
      <c r="E5325">
        <v>1482.01</v>
      </c>
      <c r="F5325" t="s">
        <v>1660</v>
      </c>
      <c r="G5325">
        <v>1.49</v>
      </c>
      <c r="H5325" t="s">
        <v>1654</v>
      </c>
      <c r="I5325" t="s">
        <v>1667</v>
      </c>
      <c r="J5325" t="s">
        <v>1668</v>
      </c>
      <c r="K5325" t="s">
        <v>1682</v>
      </c>
      <c r="L5325" t="s">
        <v>1658</v>
      </c>
      <c r="M5325" s="86">
        <v>39836</v>
      </c>
    </row>
    <row r="5326" spans="1:13" x14ac:dyDescent="0.2">
      <c r="A5326">
        <v>32484</v>
      </c>
      <c r="B5326" s="86">
        <v>40578</v>
      </c>
      <c r="C5326" t="s">
        <v>1666</v>
      </c>
      <c r="D5326">
        <v>9</v>
      </c>
      <c r="E5326">
        <v>2502.67</v>
      </c>
      <c r="F5326" t="s">
        <v>1672</v>
      </c>
      <c r="G5326">
        <v>64.73</v>
      </c>
      <c r="H5326" t="s">
        <v>1688</v>
      </c>
      <c r="I5326" t="s">
        <v>1667</v>
      </c>
      <c r="J5326" t="s">
        <v>1656</v>
      </c>
      <c r="K5326" t="s">
        <v>1673</v>
      </c>
      <c r="L5326" t="s">
        <v>1674</v>
      </c>
      <c r="M5326" s="86">
        <v>40579</v>
      </c>
    </row>
    <row r="5327" spans="1:13" x14ac:dyDescent="0.2">
      <c r="A5327">
        <v>15651</v>
      </c>
      <c r="B5327" s="86">
        <v>41186</v>
      </c>
      <c r="C5327" t="s">
        <v>1671</v>
      </c>
      <c r="D5327">
        <v>40</v>
      </c>
      <c r="E5327">
        <v>2182.91</v>
      </c>
      <c r="F5327" t="s">
        <v>1653</v>
      </c>
      <c r="G5327">
        <v>3.5</v>
      </c>
      <c r="H5327" t="s">
        <v>1693</v>
      </c>
      <c r="I5327" t="s">
        <v>1662</v>
      </c>
      <c r="J5327" t="s">
        <v>1668</v>
      </c>
      <c r="K5327" t="s">
        <v>1702</v>
      </c>
      <c r="L5327" t="s">
        <v>1658</v>
      </c>
      <c r="M5327" s="86">
        <v>41189</v>
      </c>
    </row>
    <row r="5328" spans="1:13" x14ac:dyDescent="0.2">
      <c r="A5328">
        <v>18432</v>
      </c>
      <c r="B5328" s="86">
        <v>40614</v>
      </c>
      <c r="C5328" t="s">
        <v>1659</v>
      </c>
      <c r="D5328">
        <v>15</v>
      </c>
      <c r="E5328">
        <v>217.66</v>
      </c>
      <c r="F5328" t="s">
        <v>1653</v>
      </c>
      <c r="G5328">
        <v>6.75</v>
      </c>
      <c r="H5328" t="s">
        <v>1692</v>
      </c>
      <c r="I5328" t="s">
        <v>1667</v>
      </c>
      <c r="J5328" t="s">
        <v>1668</v>
      </c>
      <c r="K5328" t="s">
        <v>1702</v>
      </c>
      <c r="L5328" t="s">
        <v>1665</v>
      </c>
      <c r="M5328" s="86">
        <v>40614</v>
      </c>
    </row>
    <row r="5329" spans="1:13" x14ac:dyDescent="0.2">
      <c r="A5329">
        <v>14018</v>
      </c>
      <c r="B5329" s="86">
        <v>40335</v>
      </c>
      <c r="C5329" t="s">
        <v>1659</v>
      </c>
      <c r="D5329">
        <v>30</v>
      </c>
      <c r="E5329">
        <v>160.68</v>
      </c>
      <c r="F5329" t="s">
        <v>1653</v>
      </c>
      <c r="G5329">
        <v>0.49</v>
      </c>
      <c r="H5329" t="s">
        <v>1685</v>
      </c>
      <c r="I5329" t="s">
        <v>1655</v>
      </c>
      <c r="J5329" t="s">
        <v>1668</v>
      </c>
      <c r="K5329" t="s">
        <v>1697</v>
      </c>
      <c r="L5329" t="s">
        <v>1658</v>
      </c>
      <c r="M5329" s="86">
        <v>40335</v>
      </c>
    </row>
    <row r="5330" spans="1:13" x14ac:dyDescent="0.2">
      <c r="A5330">
        <v>19207</v>
      </c>
      <c r="B5330" s="86">
        <v>40983</v>
      </c>
      <c r="C5330" t="s">
        <v>1666</v>
      </c>
      <c r="D5330">
        <v>23</v>
      </c>
      <c r="E5330">
        <v>66.02</v>
      </c>
      <c r="F5330" t="s">
        <v>1660</v>
      </c>
      <c r="G5330">
        <v>0.99</v>
      </c>
      <c r="H5330" t="s">
        <v>1681</v>
      </c>
      <c r="I5330" t="s">
        <v>1667</v>
      </c>
      <c r="J5330" t="s">
        <v>1668</v>
      </c>
      <c r="K5330" t="s">
        <v>1697</v>
      </c>
      <c r="L5330" t="s">
        <v>1658</v>
      </c>
      <c r="M5330" s="86">
        <v>40985</v>
      </c>
    </row>
    <row r="5331" spans="1:13" x14ac:dyDescent="0.2">
      <c r="A5331">
        <v>14819</v>
      </c>
      <c r="B5331" s="86">
        <v>40203</v>
      </c>
      <c r="C5331" t="s">
        <v>1666</v>
      </c>
      <c r="D5331">
        <v>27</v>
      </c>
      <c r="E5331">
        <v>1584.1</v>
      </c>
      <c r="F5331" t="s">
        <v>1672</v>
      </c>
      <c r="G5331">
        <v>36.61</v>
      </c>
      <c r="H5331" t="s">
        <v>1678</v>
      </c>
      <c r="I5331" t="s">
        <v>1676</v>
      </c>
      <c r="J5331" t="s">
        <v>1656</v>
      </c>
      <c r="K5331" t="s">
        <v>1701</v>
      </c>
      <c r="L5331" t="s">
        <v>1698</v>
      </c>
      <c r="M5331" s="86">
        <v>40204</v>
      </c>
    </row>
    <row r="5332" spans="1:13" x14ac:dyDescent="0.2">
      <c r="A5332">
        <v>31077</v>
      </c>
      <c r="B5332" s="86">
        <v>40474</v>
      </c>
      <c r="C5332" t="s">
        <v>1666</v>
      </c>
      <c r="D5332">
        <v>36</v>
      </c>
      <c r="E5332">
        <v>1955.0764999999999</v>
      </c>
      <c r="F5332" t="s">
        <v>1660</v>
      </c>
      <c r="G5332">
        <v>3.9</v>
      </c>
      <c r="H5332" t="s">
        <v>1678</v>
      </c>
      <c r="I5332" t="s">
        <v>1662</v>
      </c>
      <c r="J5332" t="s">
        <v>1663</v>
      </c>
      <c r="K5332" t="s">
        <v>1664</v>
      </c>
      <c r="L5332" t="s">
        <v>1658</v>
      </c>
      <c r="M5332" s="86">
        <v>40476</v>
      </c>
    </row>
    <row r="5333" spans="1:13" x14ac:dyDescent="0.2">
      <c r="A5333">
        <v>22373</v>
      </c>
      <c r="B5333" s="86">
        <v>40996</v>
      </c>
      <c r="C5333" t="s">
        <v>1659</v>
      </c>
      <c r="D5333">
        <v>26</v>
      </c>
      <c r="E5333">
        <v>233.03</v>
      </c>
      <c r="F5333" t="s">
        <v>1653</v>
      </c>
      <c r="G5333">
        <v>8.2899999999999991</v>
      </c>
      <c r="H5333" t="s">
        <v>1661</v>
      </c>
      <c r="I5333" t="s">
        <v>1667</v>
      </c>
      <c r="J5333" t="s">
        <v>1668</v>
      </c>
      <c r="K5333" t="s">
        <v>1696</v>
      </c>
      <c r="L5333" t="s">
        <v>1658</v>
      </c>
      <c r="M5333" s="86">
        <v>40997</v>
      </c>
    </row>
    <row r="5334" spans="1:13" x14ac:dyDescent="0.2">
      <c r="A5334">
        <v>39847</v>
      </c>
      <c r="B5334" s="86">
        <v>40272</v>
      </c>
      <c r="C5334" t="s">
        <v>1666</v>
      </c>
      <c r="D5334">
        <v>29</v>
      </c>
      <c r="E5334">
        <v>125.41</v>
      </c>
      <c r="F5334" t="s">
        <v>1660</v>
      </c>
      <c r="G5334">
        <v>6.21</v>
      </c>
      <c r="H5334" t="s">
        <v>1654</v>
      </c>
      <c r="I5334" t="s">
        <v>1676</v>
      </c>
      <c r="J5334" t="s">
        <v>1668</v>
      </c>
      <c r="K5334" t="s">
        <v>1682</v>
      </c>
      <c r="L5334" t="s">
        <v>1658</v>
      </c>
      <c r="M5334" s="86">
        <v>40273</v>
      </c>
    </row>
    <row r="5335" spans="1:13" x14ac:dyDescent="0.2">
      <c r="A5335">
        <v>24707</v>
      </c>
      <c r="B5335" s="86">
        <v>40978</v>
      </c>
      <c r="C5335" t="s">
        <v>1675</v>
      </c>
      <c r="D5335">
        <v>14</v>
      </c>
      <c r="E5335">
        <v>1961.39</v>
      </c>
      <c r="F5335" t="s">
        <v>1660</v>
      </c>
      <c r="G5335">
        <v>24.49</v>
      </c>
      <c r="H5335" t="s">
        <v>1661</v>
      </c>
      <c r="I5335" t="s">
        <v>1667</v>
      </c>
      <c r="J5335" t="s">
        <v>1656</v>
      </c>
      <c r="K5335" t="s">
        <v>1657</v>
      </c>
      <c r="L5335" t="s">
        <v>1687</v>
      </c>
      <c r="M5335" s="86">
        <v>40979</v>
      </c>
    </row>
    <row r="5336" spans="1:13" x14ac:dyDescent="0.2">
      <c r="A5336">
        <v>26279</v>
      </c>
      <c r="B5336" s="86">
        <v>40024</v>
      </c>
      <c r="C5336" t="s">
        <v>1666</v>
      </c>
      <c r="D5336">
        <v>7</v>
      </c>
      <c r="E5336">
        <v>211.74350000000001</v>
      </c>
      <c r="F5336" t="s">
        <v>1660</v>
      </c>
      <c r="G5336">
        <v>1.25</v>
      </c>
      <c r="H5336" t="s">
        <v>1661</v>
      </c>
      <c r="I5336" t="s">
        <v>1676</v>
      </c>
      <c r="J5336" t="s">
        <v>1663</v>
      </c>
      <c r="K5336" t="s">
        <v>1664</v>
      </c>
      <c r="L5336" t="s">
        <v>1680</v>
      </c>
      <c r="M5336" s="86">
        <v>40026</v>
      </c>
    </row>
    <row r="5337" spans="1:13" x14ac:dyDescent="0.2">
      <c r="A5337">
        <v>8290</v>
      </c>
      <c r="B5337" s="86">
        <v>40156</v>
      </c>
      <c r="C5337" t="s">
        <v>1671</v>
      </c>
      <c r="D5337">
        <v>32</v>
      </c>
      <c r="E5337">
        <v>209.02</v>
      </c>
      <c r="F5337" t="s">
        <v>1660</v>
      </c>
      <c r="G5337">
        <v>0.5</v>
      </c>
      <c r="H5337" t="s">
        <v>1654</v>
      </c>
      <c r="I5337" t="s">
        <v>1676</v>
      </c>
      <c r="J5337" t="s">
        <v>1668</v>
      </c>
      <c r="K5337" t="s">
        <v>1697</v>
      </c>
      <c r="L5337" t="s">
        <v>1658</v>
      </c>
      <c r="M5337" s="86">
        <v>40158</v>
      </c>
    </row>
    <row r="5338" spans="1:13" x14ac:dyDescent="0.2">
      <c r="A5338">
        <v>15106</v>
      </c>
      <c r="B5338" s="86">
        <v>40570</v>
      </c>
      <c r="C5338" t="s">
        <v>1666</v>
      </c>
      <c r="D5338">
        <v>42</v>
      </c>
      <c r="E5338">
        <v>283.58</v>
      </c>
      <c r="F5338" t="s">
        <v>1660</v>
      </c>
      <c r="G5338">
        <v>4.95</v>
      </c>
      <c r="H5338" t="s">
        <v>1678</v>
      </c>
      <c r="I5338" t="s">
        <v>1676</v>
      </c>
      <c r="J5338" t="s">
        <v>1656</v>
      </c>
      <c r="K5338" t="s">
        <v>1657</v>
      </c>
      <c r="L5338" t="s">
        <v>1680</v>
      </c>
      <c r="M5338" s="86">
        <v>40572</v>
      </c>
    </row>
    <row r="5339" spans="1:13" x14ac:dyDescent="0.2">
      <c r="A5339">
        <v>2725</v>
      </c>
      <c r="B5339" s="86">
        <v>39953</v>
      </c>
      <c r="C5339" t="s">
        <v>1666</v>
      </c>
      <c r="D5339">
        <v>39</v>
      </c>
      <c r="E5339">
        <v>2178.431</v>
      </c>
      <c r="F5339" t="s">
        <v>1653</v>
      </c>
      <c r="G5339">
        <v>8.99</v>
      </c>
      <c r="H5339" t="s">
        <v>1681</v>
      </c>
      <c r="I5339" t="s">
        <v>1662</v>
      </c>
      <c r="J5339" t="s">
        <v>1663</v>
      </c>
      <c r="K5339" t="s">
        <v>1664</v>
      </c>
      <c r="L5339" t="s">
        <v>1658</v>
      </c>
      <c r="M5339" s="86">
        <v>39954</v>
      </c>
    </row>
    <row r="5340" spans="1:13" x14ac:dyDescent="0.2">
      <c r="A5340">
        <v>33477</v>
      </c>
      <c r="B5340" s="86">
        <v>41201</v>
      </c>
      <c r="C5340" t="s">
        <v>1659</v>
      </c>
      <c r="D5340">
        <v>28</v>
      </c>
      <c r="E5340">
        <v>269.27999999999997</v>
      </c>
      <c r="F5340" t="s">
        <v>1660</v>
      </c>
      <c r="G5340">
        <v>0.99</v>
      </c>
      <c r="H5340" t="s">
        <v>1661</v>
      </c>
      <c r="I5340" t="s">
        <v>1662</v>
      </c>
      <c r="J5340" t="s">
        <v>1668</v>
      </c>
      <c r="K5340" t="s">
        <v>1697</v>
      </c>
      <c r="L5340" t="s">
        <v>1658</v>
      </c>
      <c r="M5340" s="86">
        <v>41203</v>
      </c>
    </row>
    <row r="5341" spans="1:13" x14ac:dyDescent="0.2">
      <c r="A5341">
        <v>46725</v>
      </c>
      <c r="B5341" s="86">
        <v>40441</v>
      </c>
      <c r="C5341" t="s">
        <v>1666</v>
      </c>
      <c r="D5341">
        <v>13</v>
      </c>
      <c r="E5341">
        <v>80</v>
      </c>
      <c r="F5341" t="s">
        <v>1660</v>
      </c>
      <c r="G5341">
        <v>1.2</v>
      </c>
      <c r="H5341" t="s">
        <v>1683</v>
      </c>
      <c r="I5341" t="s">
        <v>1655</v>
      </c>
      <c r="J5341" t="s">
        <v>1668</v>
      </c>
      <c r="K5341" t="s">
        <v>1669</v>
      </c>
      <c r="L5341" t="s">
        <v>1670</v>
      </c>
      <c r="M5341" s="86">
        <v>40443</v>
      </c>
    </row>
    <row r="5342" spans="1:13" x14ac:dyDescent="0.2">
      <c r="A5342">
        <v>13126</v>
      </c>
      <c r="B5342" s="86">
        <v>40835</v>
      </c>
      <c r="C5342" t="s">
        <v>1666</v>
      </c>
      <c r="D5342">
        <v>43</v>
      </c>
      <c r="E5342">
        <v>24233.54</v>
      </c>
      <c r="F5342" t="s">
        <v>1660</v>
      </c>
      <c r="G5342">
        <v>24.49</v>
      </c>
      <c r="H5342" t="s">
        <v>1685</v>
      </c>
      <c r="I5342" t="s">
        <v>1655</v>
      </c>
      <c r="J5342" t="s">
        <v>1663</v>
      </c>
      <c r="K5342" t="s">
        <v>1686</v>
      </c>
      <c r="L5342" t="s">
        <v>1687</v>
      </c>
      <c r="M5342" s="86">
        <v>40836</v>
      </c>
    </row>
    <row r="5343" spans="1:13" x14ac:dyDescent="0.2">
      <c r="A5343">
        <v>29764</v>
      </c>
      <c r="B5343" s="86">
        <v>41112</v>
      </c>
      <c r="C5343" t="s">
        <v>1671</v>
      </c>
      <c r="D5343">
        <v>10</v>
      </c>
      <c r="E5343">
        <v>165.09</v>
      </c>
      <c r="F5343" t="s">
        <v>1653</v>
      </c>
      <c r="G5343">
        <v>8.4</v>
      </c>
      <c r="H5343" t="s">
        <v>1683</v>
      </c>
      <c r="I5343" t="s">
        <v>1662</v>
      </c>
      <c r="J5343" t="s">
        <v>1668</v>
      </c>
      <c r="K5343" t="s">
        <v>1682</v>
      </c>
      <c r="L5343" t="s">
        <v>1658</v>
      </c>
      <c r="M5343" s="86">
        <v>41113</v>
      </c>
    </row>
    <row r="5344" spans="1:13" x14ac:dyDescent="0.2">
      <c r="A5344">
        <v>807</v>
      </c>
      <c r="B5344" s="86">
        <v>40505</v>
      </c>
      <c r="C5344" t="s">
        <v>1675</v>
      </c>
      <c r="D5344">
        <v>32</v>
      </c>
      <c r="E5344">
        <v>124.56</v>
      </c>
      <c r="F5344" t="s">
        <v>1660</v>
      </c>
      <c r="G5344">
        <v>2</v>
      </c>
      <c r="H5344" t="s">
        <v>1699</v>
      </c>
      <c r="I5344" t="s">
        <v>1676</v>
      </c>
      <c r="J5344" t="s">
        <v>1668</v>
      </c>
      <c r="K5344" t="s">
        <v>1700</v>
      </c>
      <c r="L5344" t="s">
        <v>1670</v>
      </c>
      <c r="M5344" s="86">
        <v>40506</v>
      </c>
    </row>
    <row r="5345" spans="1:13" x14ac:dyDescent="0.2">
      <c r="A5345">
        <v>27106</v>
      </c>
      <c r="B5345" s="86">
        <v>40878</v>
      </c>
      <c r="C5345" t="s">
        <v>1659</v>
      </c>
      <c r="D5345">
        <v>10</v>
      </c>
      <c r="E5345">
        <v>64.19</v>
      </c>
      <c r="F5345" t="s">
        <v>1660</v>
      </c>
      <c r="G5345">
        <v>1.5</v>
      </c>
      <c r="H5345" t="s">
        <v>1661</v>
      </c>
      <c r="I5345" t="s">
        <v>1676</v>
      </c>
      <c r="J5345" t="s">
        <v>1668</v>
      </c>
      <c r="K5345" t="s">
        <v>1669</v>
      </c>
      <c r="L5345" t="s">
        <v>1670</v>
      </c>
      <c r="M5345" s="86">
        <v>40880</v>
      </c>
    </row>
    <row r="5346" spans="1:13" x14ac:dyDescent="0.2">
      <c r="A5346">
        <v>25314</v>
      </c>
      <c r="B5346" s="86">
        <v>40963</v>
      </c>
      <c r="C5346" t="s">
        <v>1659</v>
      </c>
      <c r="D5346">
        <v>43</v>
      </c>
      <c r="E5346">
        <v>7679.5119999999997</v>
      </c>
      <c r="F5346" t="s">
        <v>1660</v>
      </c>
      <c r="G5346">
        <v>5</v>
      </c>
      <c r="H5346" t="s">
        <v>1688</v>
      </c>
      <c r="I5346" t="s">
        <v>1667</v>
      </c>
      <c r="J5346" t="s">
        <v>1663</v>
      </c>
      <c r="K5346" t="s">
        <v>1664</v>
      </c>
      <c r="L5346" t="s">
        <v>1658</v>
      </c>
      <c r="M5346" s="86">
        <v>40965</v>
      </c>
    </row>
    <row r="5347" spans="1:13" x14ac:dyDescent="0.2">
      <c r="A5347">
        <v>10528</v>
      </c>
      <c r="B5347" s="86">
        <v>40069</v>
      </c>
      <c r="C5347" t="s">
        <v>1675</v>
      </c>
      <c r="D5347">
        <v>47</v>
      </c>
      <c r="E5347">
        <v>838.4</v>
      </c>
      <c r="F5347" t="s">
        <v>1653</v>
      </c>
      <c r="G5347">
        <v>9.4700000000000006</v>
      </c>
      <c r="H5347" t="s">
        <v>1688</v>
      </c>
      <c r="I5347" t="s">
        <v>1667</v>
      </c>
      <c r="J5347" t="s">
        <v>1668</v>
      </c>
      <c r="K5347" t="s">
        <v>1694</v>
      </c>
      <c r="L5347" t="s">
        <v>1658</v>
      </c>
      <c r="M5347" s="86">
        <v>40071</v>
      </c>
    </row>
    <row r="5348" spans="1:13" x14ac:dyDescent="0.2">
      <c r="A5348">
        <v>18946</v>
      </c>
      <c r="B5348" s="86">
        <v>40302</v>
      </c>
      <c r="C5348" t="s">
        <v>1671</v>
      </c>
      <c r="D5348">
        <v>32</v>
      </c>
      <c r="E5348">
        <v>202.89</v>
      </c>
      <c r="F5348" t="s">
        <v>1660</v>
      </c>
      <c r="G5348">
        <v>10.050000000000001</v>
      </c>
      <c r="H5348" t="s">
        <v>1688</v>
      </c>
      <c r="I5348" t="s">
        <v>1676</v>
      </c>
      <c r="J5348" t="s">
        <v>1668</v>
      </c>
      <c r="K5348" t="s">
        <v>1679</v>
      </c>
      <c r="L5348" t="s">
        <v>1658</v>
      </c>
      <c r="M5348" s="86">
        <v>40302</v>
      </c>
    </row>
    <row r="5349" spans="1:13" x14ac:dyDescent="0.2">
      <c r="A5349">
        <v>3746</v>
      </c>
      <c r="B5349" s="86">
        <v>40066</v>
      </c>
      <c r="C5349" t="s">
        <v>1666</v>
      </c>
      <c r="D5349">
        <v>38</v>
      </c>
      <c r="E5349">
        <v>246.3</v>
      </c>
      <c r="F5349" t="s">
        <v>1660</v>
      </c>
      <c r="G5349">
        <v>5.79</v>
      </c>
      <c r="H5349" t="s">
        <v>1685</v>
      </c>
      <c r="I5349" t="s">
        <v>1667</v>
      </c>
      <c r="J5349" t="s">
        <v>1668</v>
      </c>
      <c r="K5349" t="s">
        <v>1679</v>
      </c>
      <c r="L5349" t="s">
        <v>1658</v>
      </c>
      <c r="M5349" s="86">
        <v>40067</v>
      </c>
    </row>
    <row r="5350" spans="1:13" x14ac:dyDescent="0.2">
      <c r="A5350">
        <v>7941</v>
      </c>
      <c r="B5350" s="86">
        <v>40991</v>
      </c>
      <c r="C5350" t="s">
        <v>1652</v>
      </c>
      <c r="D5350">
        <v>50</v>
      </c>
      <c r="E5350">
        <v>2796.67</v>
      </c>
      <c r="F5350" t="s">
        <v>1660</v>
      </c>
      <c r="G5350">
        <v>5.08</v>
      </c>
      <c r="H5350" t="s">
        <v>1688</v>
      </c>
      <c r="I5350" t="s">
        <v>1667</v>
      </c>
      <c r="J5350" t="s">
        <v>1668</v>
      </c>
      <c r="K5350" t="s">
        <v>1694</v>
      </c>
      <c r="L5350" t="s">
        <v>1658</v>
      </c>
      <c r="M5350" s="86">
        <v>40998</v>
      </c>
    </row>
    <row r="5351" spans="1:13" x14ac:dyDescent="0.2">
      <c r="A5351">
        <v>37313</v>
      </c>
      <c r="B5351" s="86">
        <v>41092</v>
      </c>
      <c r="C5351" t="s">
        <v>1666</v>
      </c>
      <c r="D5351">
        <v>44</v>
      </c>
      <c r="E5351">
        <v>3304.38</v>
      </c>
      <c r="F5351" t="s">
        <v>1660</v>
      </c>
      <c r="G5351">
        <v>37.58</v>
      </c>
      <c r="H5351" t="s">
        <v>1693</v>
      </c>
      <c r="I5351" t="s">
        <v>1667</v>
      </c>
      <c r="J5351" t="s">
        <v>1656</v>
      </c>
      <c r="K5351" t="s">
        <v>1657</v>
      </c>
      <c r="L5351" t="s">
        <v>1670</v>
      </c>
      <c r="M5351" s="86">
        <v>41093</v>
      </c>
    </row>
    <row r="5352" spans="1:13" x14ac:dyDescent="0.2">
      <c r="A5352">
        <v>51073</v>
      </c>
      <c r="B5352" s="86">
        <v>40312</v>
      </c>
      <c r="C5352" t="s">
        <v>1666</v>
      </c>
      <c r="D5352">
        <v>17</v>
      </c>
      <c r="E5352">
        <v>2475.08</v>
      </c>
      <c r="F5352" t="s">
        <v>1653</v>
      </c>
      <c r="G5352">
        <v>24.49</v>
      </c>
      <c r="H5352" t="s">
        <v>1654</v>
      </c>
      <c r="I5352" t="s">
        <v>1667</v>
      </c>
      <c r="J5352" t="s">
        <v>1656</v>
      </c>
      <c r="K5352" t="s">
        <v>1657</v>
      </c>
      <c r="L5352" t="s">
        <v>1687</v>
      </c>
      <c r="M5352" s="86">
        <v>40314</v>
      </c>
    </row>
    <row r="5353" spans="1:13" x14ac:dyDescent="0.2">
      <c r="A5353">
        <v>29958</v>
      </c>
      <c r="B5353" s="86">
        <v>40549</v>
      </c>
      <c r="C5353" t="s">
        <v>1659</v>
      </c>
      <c r="D5353">
        <v>47</v>
      </c>
      <c r="E5353">
        <v>307.57</v>
      </c>
      <c r="F5353" t="s">
        <v>1660</v>
      </c>
      <c r="G5353">
        <v>5.19</v>
      </c>
      <c r="H5353" t="s">
        <v>1683</v>
      </c>
      <c r="I5353" t="s">
        <v>1655</v>
      </c>
      <c r="J5353" t="s">
        <v>1668</v>
      </c>
      <c r="K5353" t="s">
        <v>1682</v>
      </c>
      <c r="L5353" t="s">
        <v>1658</v>
      </c>
      <c r="M5353" s="86">
        <v>40550</v>
      </c>
    </row>
    <row r="5354" spans="1:13" x14ac:dyDescent="0.2">
      <c r="A5354">
        <v>23427</v>
      </c>
      <c r="B5354" s="86">
        <v>40763</v>
      </c>
      <c r="C5354" t="s">
        <v>1652</v>
      </c>
      <c r="D5354">
        <v>22</v>
      </c>
      <c r="E5354">
        <v>2684.98</v>
      </c>
      <c r="F5354" t="s">
        <v>1660</v>
      </c>
      <c r="G5354">
        <v>9.07</v>
      </c>
      <c r="H5354" t="s">
        <v>1681</v>
      </c>
      <c r="I5354" t="s">
        <v>1667</v>
      </c>
      <c r="J5354" t="s">
        <v>1668</v>
      </c>
      <c r="K5354" t="s">
        <v>1682</v>
      </c>
      <c r="L5354" t="s">
        <v>1658</v>
      </c>
      <c r="M5354" s="86">
        <v>40772</v>
      </c>
    </row>
    <row r="5355" spans="1:13" x14ac:dyDescent="0.2">
      <c r="A5355">
        <v>132</v>
      </c>
      <c r="B5355" s="86">
        <v>40339</v>
      </c>
      <c r="C5355" t="s">
        <v>1675</v>
      </c>
      <c r="D5355">
        <v>30</v>
      </c>
      <c r="E5355">
        <v>4011.65</v>
      </c>
      <c r="F5355" t="s">
        <v>1672</v>
      </c>
      <c r="G5355">
        <v>54.74</v>
      </c>
      <c r="H5355" t="s">
        <v>1692</v>
      </c>
      <c r="I5355" t="s">
        <v>1655</v>
      </c>
      <c r="J5355" t="s">
        <v>1656</v>
      </c>
      <c r="K5355" t="s">
        <v>1701</v>
      </c>
      <c r="L5355" t="s">
        <v>1698</v>
      </c>
      <c r="M5355" s="86">
        <v>40342</v>
      </c>
    </row>
    <row r="5356" spans="1:13" x14ac:dyDescent="0.2">
      <c r="A5356">
        <v>28934</v>
      </c>
      <c r="B5356" s="86">
        <v>41241</v>
      </c>
      <c r="C5356" t="s">
        <v>1675</v>
      </c>
      <c r="D5356">
        <v>26</v>
      </c>
      <c r="E5356">
        <v>3356.92</v>
      </c>
      <c r="F5356" t="s">
        <v>1653</v>
      </c>
      <c r="G5356">
        <v>7.11</v>
      </c>
      <c r="H5356" t="s">
        <v>1685</v>
      </c>
      <c r="I5356" t="s">
        <v>1655</v>
      </c>
      <c r="J5356" t="s">
        <v>1663</v>
      </c>
      <c r="K5356" t="s">
        <v>1695</v>
      </c>
      <c r="L5356" t="s">
        <v>1665</v>
      </c>
      <c r="M5356" s="86">
        <v>41243</v>
      </c>
    </row>
    <row r="5357" spans="1:13" x14ac:dyDescent="0.2">
      <c r="A5357">
        <v>24576</v>
      </c>
      <c r="B5357" s="86">
        <v>41254</v>
      </c>
      <c r="C5357" t="s">
        <v>1666</v>
      </c>
      <c r="D5357">
        <v>10</v>
      </c>
      <c r="E5357">
        <v>152.84</v>
      </c>
      <c r="F5357" t="s">
        <v>1660</v>
      </c>
      <c r="G5357">
        <v>7.4</v>
      </c>
      <c r="H5357" t="s">
        <v>1654</v>
      </c>
      <c r="I5357" t="s">
        <v>1667</v>
      </c>
      <c r="J5357" t="s">
        <v>1656</v>
      </c>
      <c r="K5357" t="s">
        <v>1657</v>
      </c>
      <c r="L5357" t="s">
        <v>1658</v>
      </c>
      <c r="M5357" s="86">
        <v>41256</v>
      </c>
    </row>
    <row r="5358" spans="1:13" x14ac:dyDescent="0.2">
      <c r="A5358">
        <v>9344</v>
      </c>
      <c r="B5358" s="86">
        <v>40883</v>
      </c>
      <c r="C5358" t="s">
        <v>1652</v>
      </c>
      <c r="D5358">
        <v>18</v>
      </c>
      <c r="E5358">
        <v>1733.1</v>
      </c>
      <c r="F5358" t="s">
        <v>1660</v>
      </c>
      <c r="G5358">
        <v>35</v>
      </c>
      <c r="H5358" t="s">
        <v>1681</v>
      </c>
      <c r="I5358" t="s">
        <v>1655</v>
      </c>
      <c r="J5358" t="s">
        <v>1668</v>
      </c>
      <c r="K5358" t="s">
        <v>1694</v>
      </c>
      <c r="L5358" t="s">
        <v>1687</v>
      </c>
      <c r="M5358" s="86">
        <v>40885</v>
      </c>
    </row>
    <row r="5359" spans="1:13" x14ac:dyDescent="0.2">
      <c r="A5359">
        <v>1218</v>
      </c>
      <c r="B5359" s="86">
        <v>39983</v>
      </c>
      <c r="C5359" t="s">
        <v>1666</v>
      </c>
      <c r="D5359">
        <v>3</v>
      </c>
      <c r="E5359">
        <v>46.46</v>
      </c>
      <c r="F5359" t="s">
        <v>1660</v>
      </c>
      <c r="G5359">
        <v>6.75</v>
      </c>
      <c r="H5359" t="s">
        <v>1661</v>
      </c>
      <c r="I5359" t="s">
        <v>1667</v>
      </c>
      <c r="J5359" t="s">
        <v>1668</v>
      </c>
      <c r="K5359" t="s">
        <v>1702</v>
      </c>
      <c r="L5359" t="s">
        <v>1665</v>
      </c>
      <c r="M5359" s="86">
        <v>39986</v>
      </c>
    </row>
    <row r="5360" spans="1:13" x14ac:dyDescent="0.2">
      <c r="A5360">
        <v>53863</v>
      </c>
      <c r="B5360" s="86">
        <v>40332</v>
      </c>
      <c r="C5360" t="s">
        <v>1659</v>
      </c>
      <c r="D5360">
        <v>46</v>
      </c>
      <c r="E5360">
        <v>7807.45</v>
      </c>
      <c r="F5360" t="s">
        <v>1653</v>
      </c>
      <c r="G5360">
        <v>19.989999999999998</v>
      </c>
      <c r="H5360" t="s">
        <v>1654</v>
      </c>
      <c r="I5360" t="s">
        <v>1676</v>
      </c>
      <c r="J5360" t="s">
        <v>1668</v>
      </c>
      <c r="K5360" t="s">
        <v>1694</v>
      </c>
      <c r="L5360" t="s">
        <v>1658</v>
      </c>
      <c r="M5360" s="86">
        <v>40335</v>
      </c>
    </row>
    <row r="5361" spans="1:13" x14ac:dyDescent="0.2">
      <c r="A5361">
        <v>24064</v>
      </c>
      <c r="B5361" s="86">
        <v>40384</v>
      </c>
      <c r="C5361" t="s">
        <v>1675</v>
      </c>
      <c r="D5361">
        <v>23</v>
      </c>
      <c r="E5361">
        <v>6366.52</v>
      </c>
      <c r="F5361" t="s">
        <v>1672</v>
      </c>
      <c r="G5361">
        <v>14.7</v>
      </c>
      <c r="H5361" t="s">
        <v>1654</v>
      </c>
      <c r="I5361" t="s">
        <v>1676</v>
      </c>
      <c r="J5361" t="s">
        <v>1663</v>
      </c>
      <c r="K5361" t="s">
        <v>1695</v>
      </c>
      <c r="L5361" t="s">
        <v>1674</v>
      </c>
      <c r="M5361" s="86">
        <v>40387</v>
      </c>
    </row>
    <row r="5362" spans="1:13" x14ac:dyDescent="0.2">
      <c r="A5362">
        <v>32966</v>
      </c>
      <c r="B5362" s="86">
        <v>40934</v>
      </c>
      <c r="C5362" t="s">
        <v>1652</v>
      </c>
      <c r="D5362">
        <v>4</v>
      </c>
      <c r="E5362">
        <v>1035.2</v>
      </c>
      <c r="F5362" t="s">
        <v>1672</v>
      </c>
      <c r="G5362">
        <v>28.06</v>
      </c>
      <c r="H5362" t="s">
        <v>1690</v>
      </c>
      <c r="I5362" t="s">
        <v>1676</v>
      </c>
      <c r="J5362" t="s">
        <v>1663</v>
      </c>
      <c r="K5362" t="s">
        <v>1695</v>
      </c>
      <c r="L5362" t="s">
        <v>1674</v>
      </c>
      <c r="M5362" s="86">
        <v>40941</v>
      </c>
    </row>
    <row r="5363" spans="1:13" x14ac:dyDescent="0.2">
      <c r="A5363">
        <v>59750</v>
      </c>
      <c r="B5363" s="86">
        <v>40368</v>
      </c>
      <c r="C5363" t="s">
        <v>1652</v>
      </c>
      <c r="D5363">
        <v>34</v>
      </c>
      <c r="E5363">
        <v>223.59</v>
      </c>
      <c r="F5363" t="s">
        <v>1660</v>
      </c>
      <c r="G5363">
        <v>5.74</v>
      </c>
      <c r="H5363" t="s">
        <v>1654</v>
      </c>
      <c r="I5363" t="s">
        <v>1667</v>
      </c>
      <c r="J5363" t="s">
        <v>1668</v>
      </c>
      <c r="K5363" t="s">
        <v>1679</v>
      </c>
      <c r="L5363" t="s">
        <v>1658</v>
      </c>
      <c r="M5363" s="86">
        <v>40372</v>
      </c>
    </row>
    <row r="5364" spans="1:13" x14ac:dyDescent="0.2">
      <c r="A5364">
        <v>25824</v>
      </c>
      <c r="B5364" s="86">
        <v>40060</v>
      </c>
      <c r="C5364" t="s">
        <v>1675</v>
      </c>
      <c r="D5364">
        <v>5</v>
      </c>
      <c r="E5364">
        <v>25.27</v>
      </c>
      <c r="F5364" t="s">
        <v>1660</v>
      </c>
      <c r="G5364">
        <v>5.13</v>
      </c>
      <c r="H5364" t="s">
        <v>1685</v>
      </c>
      <c r="I5364" t="s">
        <v>1667</v>
      </c>
      <c r="J5364" t="s">
        <v>1668</v>
      </c>
      <c r="K5364" t="s">
        <v>1702</v>
      </c>
      <c r="L5364" t="s">
        <v>1658</v>
      </c>
      <c r="M5364" s="86">
        <v>40061</v>
      </c>
    </row>
    <row r="5365" spans="1:13" x14ac:dyDescent="0.2">
      <c r="A5365">
        <v>38565</v>
      </c>
      <c r="B5365" s="86">
        <v>39897</v>
      </c>
      <c r="C5365" t="s">
        <v>1671</v>
      </c>
      <c r="D5365">
        <v>20</v>
      </c>
      <c r="E5365">
        <v>234.09</v>
      </c>
      <c r="F5365" t="s">
        <v>1653</v>
      </c>
      <c r="G5365">
        <v>5.16</v>
      </c>
      <c r="H5365" t="s">
        <v>1654</v>
      </c>
      <c r="I5365" t="s">
        <v>1667</v>
      </c>
      <c r="J5365" t="s">
        <v>1656</v>
      </c>
      <c r="K5365" t="s">
        <v>1657</v>
      </c>
      <c r="L5365" t="s">
        <v>1658</v>
      </c>
      <c r="M5365" s="86">
        <v>39899</v>
      </c>
    </row>
    <row r="5366" spans="1:13" x14ac:dyDescent="0.2">
      <c r="A5366">
        <v>2912</v>
      </c>
      <c r="B5366" s="86">
        <v>40979</v>
      </c>
      <c r="C5366" t="s">
        <v>1652</v>
      </c>
      <c r="D5366">
        <v>7</v>
      </c>
      <c r="E5366">
        <v>16587.13</v>
      </c>
      <c r="F5366" t="s">
        <v>1672</v>
      </c>
      <c r="G5366">
        <v>29.7</v>
      </c>
      <c r="H5366" t="s">
        <v>1661</v>
      </c>
      <c r="I5366" t="s">
        <v>1667</v>
      </c>
      <c r="J5366" t="s">
        <v>1663</v>
      </c>
      <c r="K5366" t="s">
        <v>1695</v>
      </c>
      <c r="L5366" t="s">
        <v>1674</v>
      </c>
      <c r="M5366" s="86">
        <v>40981</v>
      </c>
    </row>
    <row r="5367" spans="1:13" x14ac:dyDescent="0.2">
      <c r="A5367">
        <v>54116</v>
      </c>
      <c r="B5367" s="86">
        <v>40850</v>
      </c>
      <c r="C5367" t="s">
        <v>1671</v>
      </c>
      <c r="D5367">
        <v>22</v>
      </c>
      <c r="E5367">
        <v>3329.27</v>
      </c>
      <c r="F5367" t="s">
        <v>1672</v>
      </c>
      <c r="G5367">
        <v>16.010000000000002</v>
      </c>
      <c r="H5367" t="s">
        <v>1685</v>
      </c>
      <c r="I5367" t="s">
        <v>1662</v>
      </c>
      <c r="J5367" t="s">
        <v>1656</v>
      </c>
      <c r="K5367" t="s">
        <v>1691</v>
      </c>
      <c r="L5367" t="s">
        <v>1698</v>
      </c>
      <c r="M5367" s="86">
        <v>40851</v>
      </c>
    </row>
    <row r="5368" spans="1:13" x14ac:dyDescent="0.2">
      <c r="A5368">
        <v>2305</v>
      </c>
      <c r="B5368" s="86">
        <v>40203</v>
      </c>
      <c r="C5368" t="s">
        <v>1659</v>
      </c>
      <c r="D5368">
        <v>33</v>
      </c>
      <c r="E5368">
        <v>3116.47</v>
      </c>
      <c r="F5368" t="s">
        <v>1672</v>
      </c>
      <c r="G5368">
        <v>57.38</v>
      </c>
      <c r="H5368" t="s">
        <v>1654</v>
      </c>
      <c r="I5368" t="s">
        <v>1676</v>
      </c>
      <c r="J5368" t="s">
        <v>1656</v>
      </c>
      <c r="K5368" t="s">
        <v>1701</v>
      </c>
      <c r="L5368" t="s">
        <v>1698</v>
      </c>
      <c r="M5368" s="86">
        <v>40205</v>
      </c>
    </row>
    <row r="5369" spans="1:13" x14ac:dyDescent="0.2">
      <c r="A5369">
        <v>13091</v>
      </c>
      <c r="B5369" s="86">
        <v>40132</v>
      </c>
      <c r="C5369" t="s">
        <v>1675</v>
      </c>
      <c r="D5369">
        <v>12</v>
      </c>
      <c r="E5369">
        <v>81.430000000000007</v>
      </c>
      <c r="F5369" t="s">
        <v>1660</v>
      </c>
      <c r="G5369">
        <v>7.03</v>
      </c>
      <c r="H5369" t="s">
        <v>1661</v>
      </c>
      <c r="I5369" t="s">
        <v>1667</v>
      </c>
      <c r="J5369" t="s">
        <v>1668</v>
      </c>
      <c r="K5369" t="s">
        <v>1679</v>
      </c>
      <c r="L5369" t="s">
        <v>1658</v>
      </c>
      <c r="M5369" s="86">
        <v>40133</v>
      </c>
    </row>
    <row r="5370" spans="1:13" x14ac:dyDescent="0.2">
      <c r="A5370">
        <v>9344</v>
      </c>
      <c r="B5370" s="86">
        <v>40883</v>
      </c>
      <c r="C5370" t="s">
        <v>1652</v>
      </c>
      <c r="D5370">
        <v>31</v>
      </c>
      <c r="E5370">
        <v>3448.6455000000001</v>
      </c>
      <c r="F5370" t="s">
        <v>1660</v>
      </c>
      <c r="G5370">
        <v>8.99</v>
      </c>
      <c r="H5370" t="s">
        <v>1681</v>
      </c>
      <c r="I5370" t="s">
        <v>1655</v>
      </c>
      <c r="J5370" t="s">
        <v>1663</v>
      </c>
      <c r="K5370" t="s">
        <v>1664</v>
      </c>
      <c r="L5370" t="s">
        <v>1658</v>
      </c>
      <c r="M5370" s="86">
        <v>40883</v>
      </c>
    </row>
    <row r="5371" spans="1:13" x14ac:dyDescent="0.2">
      <c r="A5371">
        <v>13604</v>
      </c>
      <c r="B5371" s="86">
        <v>39846</v>
      </c>
      <c r="C5371" t="s">
        <v>1666</v>
      </c>
      <c r="D5371">
        <v>38</v>
      </c>
      <c r="E5371">
        <v>3152.75</v>
      </c>
      <c r="F5371" t="s">
        <v>1660</v>
      </c>
      <c r="G5371">
        <v>6.13</v>
      </c>
      <c r="H5371" t="s">
        <v>1689</v>
      </c>
      <c r="I5371" t="s">
        <v>1667</v>
      </c>
      <c r="J5371" t="s">
        <v>1663</v>
      </c>
      <c r="K5371" t="s">
        <v>1677</v>
      </c>
      <c r="L5371" t="s">
        <v>1658</v>
      </c>
      <c r="M5371" s="86">
        <v>39848</v>
      </c>
    </row>
    <row r="5372" spans="1:13" x14ac:dyDescent="0.2">
      <c r="A5372">
        <v>27105</v>
      </c>
      <c r="B5372" s="86">
        <v>40590</v>
      </c>
      <c r="C5372" t="s">
        <v>1666</v>
      </c>
      <c r="D5372">
        <v>2</v>
      </c>
      <c r="E5372">
        <v>26.82</v>
      </c>
      <c r="F5372" t="s">
        <v>1660</v>
      </c>
      <c r="G5372">
        <v>5.4</v>
      </c>
      <c r="H5372" t="s">
        <v>1654</v>
      </c>
      <c r="I5372" t="s">
        <v>1676</v>
      </c>
      <c r="J5372" t="s">
        <v>1656</v>
      </c>
      <c r="K5372" t="s">
        <v>1657</v>
      </c>
      <c r="L5372" t="s">
        <v>1680</v>
      </c>
      <c r="M5372" s="86">
        <v>40591</v>
      </c>
    </row>
    <row r="5373" spans="1:13" x14ac:dyDescent="0.2">
      <c r="A5373">
        <v>37152</v>
      </c>
      <c r="B5373" s="86">
        <v>40685</v>
      </c>
      <c r="C5373" t="s">
        <v>1675</v>
      </c>
      <c r="D5373">
        <v>39</v>
      </c>
      <c r="E5373">
        <v>4647.6899999999996</v>
      </c>
      <c r="F5373" t="s">
        <v>1672</v>
      </c>
      <c r="G5373">
        <v>30</v>
      </c>
      <c r="H5373" t="s">
        <v>1661</v>
      </c>
      <c r="I5373" t="s">
        <v>1667</v>
      </c>
      <c r="J5373" t="s">
        <v>1656</v>
      </c>
      <c r="K5373" t="s">
        <v>1673</v>
      </c>
      <c r="L5373" t="s">
        <v>1674</v>
      </c>
      <c r="M5373" s="86">
        <v>40687</v>
      </c>
    </row>
    <row r="5374" spans="1:13" x14ac:dyDescent="0.2">
      <c r="A5374">
        <v>30433</v>
      </c>
      <c r="B5374" s="86">
        <v>40338</v>
      </c>
      <c r="C5374" t="s">
        <v>1675</v>
      </c>
      <c r="D5374">
        <v>17</v>
      </c>
      <c r="E5374">
        <v>253.38</v>
      </c>
      <c r="F5374" t="s">
        <v>1653</v>
      </c>
      <c r="G5374">
        <v>7.59</v>
      </c>
      <c r="H5374" t="s">
        <v>1661</v>
      </c>
      <c r="I5374" t="s">
        <v>1676</v>
      </c>
      <c r="J5374" t="s">
        <v>1668</v>
      </c>
      <c r="K5374" t="s">
        <v>1684</v>
      </c>
      <c r="L5374" t="s">
        <v>1680</v>
      </c>
      <c r="M5374" s="86">
        <v>40338</v>
      </c>
    </row>
    <row r="5375" spans="1:13" x14ac:dyDescent="0.2">
      <c r="A5375">
        <v>12097</v>
      </c>
      <c r="B5375" s="86">
        <v>40491</v>
      </c>
      <c r="C5375" t="s">
        <v>1671</v>
      </c>
      <c r="D5375">
        <v>25</v>
      </c>
      <c r="E5375">
        <v>1831.529</v>
      </c>
      <c r="F5375" t="s">
        <v>1653</v>
      </c>
      <c r="G5375">
        <v>0.99</v>
      </c>
      <c r="H5375" t="s">
        <v>1690</v>
      </c>
      <c r="I5375" t="s">
        <v>1655</v>
      </c>
      <c r="J5375" t="s">
        <v>1663</v>
      </c>
      <c r="K5375" t="s">
        <v>1664</v>
      </c>
      <c r="L5375" t="s">
        <v>1670</v>
      </c>
      <c r="M5375" s="86">
        <v>40491</v>
      </c>
    </row>
    <row r="5376" spans="1:13" x14ac:dyDescent="0.2">
      <c r="A5376">
        <v>30310</v>
      </c>
      <c r="B5376" s="86">
        <v>41025</v>
      </c>
      <c r="C5376" t="s">
        <v>1675</v>
      </c>
      <c r="D5376">
        <v>21</v>
      </c>
      <c r="E5376">
        <v>2024.0284999999999</v>
      </c>
      <c r="F5376" t="s">
        <v>1660</v>
      </c>
      <c r="G5376">
        <v>8.8000000000000007</v>
      </c>
      <c r="H5376" t="s">
        <v>1654</v>
      </c>
      <c r="I5376" t="s">
        <v>1655</v>
      </c>
      <c r="J5376" t="s">
        <v>1663</v>
      </c>
      <c r="K5376" t="s">
        <v>1664</v>
      </c>
      <c r="L5376" t="s">
        <v>1658</v>
      </c>
      <c r="M5376" s="86">
        <v>41027</v>
      </c>
    </row>
    <row r="5377" spans="1:13" x14ac:dyDescent="0.2">
      <c r="A5377">
        <v>13280</v>
      </c>
      <c r="B5377" s="86">
        <v>40067</v>
      </c>
      <c r="C5377" t="s">
        <v>1659</v>
      </c>
      <c r="D5377">
        <v>40</v>
      </c>
      <c r="E5377">
        <v>460.68</v>
      </c>
      <c r="F5377" t="s">
        <v>1660</v>
      </c>
      <c r="G5377">
        <v>7.46</v>
      </c>
      <c r="H5377" t="s">
        <v>1678</v>
      </c>
      <c r="I5377" t="s">
        <v>1662</v>
      </c>
      <c r="J5377" t="s">
        <v>1668</v>
      </c>
      <c r="K5377" t="s">
        <v>1694</v>
      </c>
      <c r="L5377" t="s">
        <v>1658</v>
      </c>
      <c r="M5377" s="86">
        <v>40068</v>
      </c>
    </row>
    <row r="5378" spans="1:13" x14ac:dyDescent="0.2">
      <c r="A5378">
        <v>53511</v>
      </c>
      <c r="B5378" s="86">
        <v>39864</v>
      </c>
      <c r="C5378" t="s">
        <v>1675</v>
      </c>
      <c r="D5378">
        <v>41</v>
      </c>
      <c r="E5378">
        <v>241.1</v>
      </c>
      <c r="F5378" t="s">
        <v>1660</v>
      </c>
      <c r="G5378">
        <v>8.49</v>
      </c>
      <c r="H5378" t="s">
        <v>1678</v>
      </c>
      <c r="I5378" t="s">
        <v>1662</v>
      </c>
      <c r="J5378" t="s">
        <v>1668</v>
      </c>
      <c r="K5378" t="s">
        <v>1682</v>
      </c>
      <c r="L5378" t="s">
        <v>1658</v>
      </c>
      <c r="M5378" s="86">
        <v>39866</v>
      </c>
    </row>
    <row r="5379" spans="1:13" x14ac:dyDescent="0.2">
      <c r="A5379">
        <v>41606</v>
      </c>
      <c r="B5379" s="86">
        <v>39987</v>
      </c>
      <c r="C5379" t="s">
        <v>1659</v>
      </c>
      <c r="D5379">
        <v>30</v>
      </c>
      <c r="E5379">
        <v>79.14</v>
      </c>
      <c r="F5379" t="s">
        <v>1660</v>
      </c>
      <c r="G5379">
        <v>0.97</v>
      </c>
      <c r="H5379" t="s">
        <v>1661</v>
      </c>
      <c r="I5379" t="s">
        <v>1662</v>
      </c>
      <c r="J5379" t="s">
        <v>1668</v>
      </c>
      <c r="K5379" t="s">
        <v>1669</v>
      </c>
      <c r="L5379" t="s">
        <v>1670</v>
      </c>
      <c r="M5379" s="86">
        <v>39988</v>
      </c>
    </row>
    <row r="5380" spans="1:13" x14ac:dyDescent="0.2">
      <c r="A5380">
        <v>53891</v>
      </c>
      <c r="B5380" s="86">
        <v>39835</v>
      </c>
      <c r="C5380" t="s">
        <v>1659</v>
      </c>
      <c r="D5380">
        <v>36</v>
      </c>
      <c r="E5380">
        <v>562.79999999999995</v>
      </c>
      <c r="F5380" t="s">
        <v>1660</v>
      </c>
      <c r="G5380">
        <v>9.73</v>
      </c>
      <c r="H5380" t="s">
        <v>1690</v>
      </c>
      <c r="I5380" t="s">
        <v>1676</v>
      </c>
      <c r="J5380" t="s">
        <v>1668</v>
      </c>
      <c r="K5380" t="s">
        <v>1682</v>
      </c>
      <c r="L5380" t="s">
        <v>1658</v>
      </c>
      <c r="M5380" s="86">
        <v>39835</v>
      </c>
    </row>
    <row r="5381" spans="1:13" x14ac:dyDescent="0.2">
      <c r="A5381">
        <v>13444</v>
      </c>
      <c r="B5381" s="86">
        <v>40913</v>
      </c>
      <c r="C5381" t="s">
        <v>1659</v>
      </c>
      <c r="D5381">
        <v>33</v>
      </c>
      <c r="E5381">
        <v>154.44</v>
      </c>
      <c r="F5381" t="s">
        <v>1660</v>
      </c>
      <c r="G5381">
        <v>0.88</v>
      </c>
      <c r="H5381" t="s">
        <v>1661</v>
      </c>
      <c r="I5381" t="s">
        <v>1655</v>
      </c>
      <c r="J5381" t="s">
        <v>1668</v>
      </c>
      <c r="K5381" t="s">
        <v>1679</v>
      </c>
      <c r="L5381" t="s">
        <v>1670</v>
      </c>
      <c r="M5381" s="86">
        <v>40916</v>
      </c>
    </row>
    <row r="5382" spans="1:13" x14ac:dyDescent="0.2">
      <c r="A5382">
        <v>16262</v>
      </c>
      <c r="B5382" s="86">
        <v>40544</v>
      </c>
      <c r="C5382" t="s">
        <v>1652</v>
      </c>
      <c r="D5382">
        <v>11</v>
      </c>
      <c r="E5382">
        <v>62.84</v>
      </c>
      <c r="F5382" t="s">
        <v>1653</v>
      </c>
      <c r="G5382">
        <v>2.04</v>
      </c>
      <c r="H5382" t="s">
        <v>1690</v>
      </c>
      <c r="I5382" t="s">
        <v>1655</v>
      </c>
      <c r="J5382" t="s">
        <v>1668</v>
      </c>
      <c r="K5382" t="s">
        <v>1679</v>
      </c>
      <c r="L5382" t="s">
        <v>1670</v>
      </c>
      <c r="M5382" s="86">
        <v>40551</v>
      </c>
    </row>
    <row r="5383" spans="1:13" x14ac:dyDescent="0.2">
      <c r="A5383">
        <v>4514</v>
      </c>
      <c r="B5383" s="86">
        <v>39932</v>
      </c>
      <c r="C5383" t="s">
        <v>1675</v>
      </c>
      <c r="D5383">
        <v>28</v>
      </c>
      <c r="E5383">
        <v>2841.4395</v>
      </c>
      <c r="F5383" t="s">
        <v>1660</v>
      </c>
      <c r="G5383">
        <v>7.69</v>
      </c>
      <c r="H5383" t="s">
        <v>1685</v>
      </c>
      <c r="I5383" t="s">
        <v>1655</v>
      </c>
      <c r="J5383" t="s">
        <v>1663</v>
      </c>
      <c r="K5383" t="s">
        <v>1664</v>
      </c>
      <c r="L5383" t="s">
        <v>1658</v>
      </c>
      <c r="M5383" s="86">
        <v>39933</v>
      </c>
    </row>
    <row r="5384" spans="1:13" x14ac:dyDescent="0.2">
      <c r="A5384">
        <v>55815</v>
      </c>
      <c r="B5384" s="86">
        <v>40556</v>
      </c>
      <c r="C5384" t="s">
        <v>1659</v>
      </c>
      <c r="D5384">
        <v>28</v>
      </c>
      <c r="E5384">
        <v>2860.19</v>
      </c>
      <c r="F5384" t="s">
        <v>1653</v>
      </c>
      <c r="G5384">
        <v>10.119999999999999</v>
      </c>
      <c r="H5384" t="s">
        <v>1703</v>
      </c>
      <c r="I5384" t="s">
        <v>1667</v>
      </c>
      <c r="J5384" t="s">
        <v>1656</v>
      </c>
      <c r="K5384" t="s">
        <v>1657</v>
      </c>
      <c r="L5384" t="s">
        <v>1687</v>
      </c>
      <c r="M5384" s="86">
        <v>40557</v>
      </c>
    </row>
    <row r="5385" spans="1:13" x14ac:dyDescent="0.2">
      <c r="A5385">
        <v>49190</v>
      </c>
      <c r="B5385" s="86">
        <v>41254</v>
      </c>
      <c r="C5385" t="s">
        <v>1659</v>
      </c>
      <c r="D5385">
        <v>4</v>
      </c>
      <c r="E5385">
        <v>28.04</v>
      </c>
      <c r="F5385" t="s">
        <v>1660</v>
      </c>
      <c r="G5385">
        <v>2</v>
      </c>
      <c r="H5385" t="s">
        <v>1661</v>
      </c>
      <c r="I5385" t="s">
        <v>1667</v>
      </c>
      <c r="J5385" t="s">
        <v>1668</v>
      </c>
      <c r="K5385" t="s">
        <v>1679</v>
      </c>
      <c r="L5385" t="s">
        <v>1670</v>
      </c>
      <c r="M5385" s="86">
        <v>41255</v>
      </c>
    </row>
    <row r="5386" spans="1:13" x14ac:dyDescent="0.2">
      <c r="A5386">
        <v>32871</v>
      </c>
      <c r="B5386" s="86">
        <v>41208</v>
      </c>
      <c r="C5386" t="s">
        <v>1659</v>
      </c>
      <c r="D5386">
        <v>42</v>
      </c>
      <c r="E5386">
        <v>939.77</v>
      </c>
      <c r="F5386" t="s">
        <v>1653</v>
      </c>
      <c r="G5386">
        <v>4</v>
      </c>
      <c r="H5386" t="s">
        <v>1654</v>
      </c>
      <c r="I5386" t="s">
        <v>1662</v>
      </c>
      <c r="J5386" t="s">
        <v>1663</v>
      </c>
      <c r="K5386" t="s">
        <v>1677</v>
      </c>
      <c r="L5386" t="s">
        <v>1658</v>
      </c>
      <c r="M5386" s="86">
        <v>41211</v>
      </c>
    </row>
    <row r="5387" spans="1:13" x14ac:dyDescent="0.2">
      <c r="A5387">
        <v>40802</v>
      </c>
      <c r="B5387" s="86">
        <v>41155</v>
      </c>
      <c r="C5387" t="s">
        <v>1659</v>
      </c>
      <c r="D5387">
        <v>28</v>
      </c>
      <c r="E5387">
        <v>3361.02</v>
      </c>
      <c r="F5387" t="s">
        <v>1672</v>
      </c>
      <c r="G5387">
        <v>56.14</v>
      </c>
      <c r="H5387" t="s">
        <v>1661</v>
      </c>
      <c r="I5387" t="s">
        <v>1655</v>
      </c>
      <c r="J5387" t="s">
        <v>1663</v>
      </c>
      <c r="K5387" t="s">
        <v>1695</v>
      </c>
      <c r="L5387" t="s">
        <v>1674</v>
      </c>
      <c r="M5387" s="86">
        <v>41156</v>
      </c>
    </row>
    <row r="5388" spans="1:13" x14ac:dyDescent="0.2">
      <c r="A5388">
        <v>34849</v>
      </c>
      <c r="B5388" s="86">
        <v>40463</v>
      </c>
      <c r="C5388" t="s">
        <v>1671</v>
      </c>
      <c r="D5388">
        <v>3</v>
      </c>
      <c r="E5388">
        <v>11.76</v>
      </c>
      <c r="F5388" t="s">
        <v>1660</v>
      </c>
      <c r="G5388">
        <v>0.5</v>
      </c>
      <c r="H5388" t="s">
        <v>1688</v>
      </c>
      <c r="I5388" t="s">
        <v>1676</v>
      </c>
      <c r="J5388" t="s">
        <v>1668</v>
      </c>
      <c r="K5388" t="s">
        <v>1697</v>
      </c>
      <c r="L5388" t="s">
        <v>1658</v>
      </c>
      <c r="M5388" s="86">
        <v>40465</v>
      </c>
    </row>
    <row r="5389" spans="1:13" x14ac:dyDescent="0.2">
      <c r="A5389">
        <v>33700</v>
      </c>
      <c r="B5389" s="86">
        <v>40640</v>
      </c>
      <c r="C5389" t="s">
        <v>1652</v>
      </c>
      <c r="D5389">
        <v>36</v>
      </c>
      <c r="E5389">
        <v>260.13</v>
      </c>
      <c r="F5389" t="s">
        <v>1660</v>
      </c>
      <c r="G5389">
        <v>8.19</v>
      </c>
      <c r="H5389" t="s">
        <v>1685</v>
      </c>
      <c r="I5389" t="s">
        <v>1667</v>
      </c>
      <c r="J5389" t="s">
        <v>1668</v>
      </c>
      <c r="K5389" t="s">
        <v>1679</v>
      </c>
      <c r="L5389" t="s">
        <v>1658</v>
      </c>
      <c r="M5389" s="86">
        <v>40644</v>
      </c>
    </row>
    <row r="5390" spans="1:13" x14ac:dyDescent="0.2">
      <c r="A5390">
        <v>34243</v>
      </c>
      <c r="B5390" s="86">
        <v>40585</v>
      </c>
      <c r="C5390" t="s">
        <v>1659</v>
      </c>
      <c r="D5390">
        <v>10</v>
      </c>
      <c r="E5390">
        <v>89.04</v>
      </c>
      <c r="F5390" t="s">
        <v>1660</v>
      </c>
      <c r="G5390">
        <v>8.5399999999999991</v>
      </c>
      <c r="H5390" t="s">
        <v>1654</v>
      </c>
      <c r="I5390" t="s">
        <v>1676</v>
      </c>
      <c r="J5390" t="s">
        <v>1656</v>
      </c>
      <c r="K5390" t="s">
        <v>1657</v>
      </c>
      <c r="L5390" t="s">
        <v>1680</v>
      </c>
      <c r="M5390" s="86">
        <v>40587</v>
      </c>
    </row>
    <row r="5391" spans="1:13" x14ac:dyDescent="0.2">
      <c r="A5391">
        <v>613</v>
      </c>
      <c r="B5391" s="86">
        <v>40711</v>
      </c>
      <c r="C5391" t="s">
        <v>1659</v>
      </c>
      <c r="D5391">
        <v>12</v>
      </c>
      <c r="E5391">
        <v>93.54</v>
      </c>
      <c r="F5391" t="s">
        <v>1660</v>
      </c>
      <c r="G5391">
        <v>7.72</v>
      </c>
      <c r="H5391" t="s">
        <v>1699</v>
      </c>
      <c r="I5391" t="s">
        <v>1667</v>
      </c>
      <c r="J5391" t="s">
        <v>1668</v>
      </c>
      <c r="K5391" t="s">
        <v>1682</v>
      </c>
      <c r="L5391" t="s">
        <v>1658</v>
      </c>
      <c r="M5391" s="86">
        <v>40711</v>
      </c>
    </row>
    <row r="5392" spans="1:13" x14ac:dyDescent="0.2">
      <c r="A5392">
        <v>40608</v>
      </c>
      <c r="B5392" s="86">
        <v>41140</v>
      </c>
      <c r="C5392" t="s">
        <v>1666</v>
      </c>
      <c r="D5392">
        <v>29</v>
      </c>
      <c r="E5392">
        <v>573.97</v>
      </c>
      <c r="F5392" t="s">
        <v>1660</v>
      </c>
      <c r="G5392">
        <v>9.5399999999999991</v>
      </c>
      <c r="H5392" t="s">
        <v>1654</v>
      </c>
      <c r="I5392" t="s">
        <v>1667</v>
      </c>
      <c r="J5392" t="s">
        <v>1668</v>
      </c>
      <c r="K5392" t="s">
        <v>1679</v>
      </c>
      <c r="L5392" t="s">
        <v>1658</v>
      </c>
      <c r="M5392" s="86">
        <v>41142</v>
      </c>
    </row>
    <row r="5393" spans="1:13" x14ac:dyDescent="0.2">
      <c r="A5393">
        <v>53476</v>
      </c>
      <c r="B5393" s="86">
        <v>39975</v>
      </c>
      <c r="C5393" t="s">
        <v>1666</v>
      </c>
      <c r="D5393">
        <v>47</v>
      </c>
      <c r="E5393">
        <v>85.87</v>
      </c>
      <c r="F5393" t="s">
        <v>1660</v>
      </c>
      <c r="G5393">
        <v>0.7</v>
      </c>
      <c r="H5393" t="s">
        <v>1661</v>
      </c>
      <c r="I5393" t="s">
        <v>1662</v>
      </c>
      <c r="J5393" t="s">
        <v>1668</v>
      </c>
      <c r="K5393" t="s">
        <v>1669</v>
      </c>
      <c r="L5393" t="s">
        <v>1670</v>
      </c>
      <c r="M5393" s="86">
        <v>39976</v>
      </c>
    </row>
    <row r="5394" spans="1:13" x14ac:dyDescent="0.2">
      <c r="A5394">
        <v>46211</v>
      </c>
      <c r="B5394" s="86">
        <v>40340</v>
      </c>
      <c r="C5394" t="s">
        <v>1652</v>
      </c>
      <c r="D5394">
        <v>47</v>
      </c>
      <c r="E5394">
        <v>1243.52</v>
      </c>
      <c r="F5394" t="s">
        <v>1660</v>
      </c>
      <c r="G5394">
        <v>6.93</v>
      </c>
      <c r="H5394" t="s">
        <v>1690</v>
      </c>
      <c r="I5394" t="s">
        <v>1676</v>
      </c>
      <c r="J5394" t="s">
        <v>1656</v>
      </c>
      <c r="K5394" t="s">
        <v>1657</v>
      </c>
      <c r="L5394" t="s">
        <v>1658</v>
      </c>
      <c r="M5394" s="86">
        <v>40347</v>
      </c>
    </row>
    <row r="5395" spans="1:13" x14ac:dyDescent="0.2">
      <c r="A5395">
        <v>644</v>
      </c>
      <c r="B5395" s="86">
        <v>41029</v>
      </c>
      <c r="C5395" t="s">
        <v>1671</v>
      </c>
      <c r="D5395">
        <v>5</v>
      </c>
      <c r="E5395">
        <v>1679.58</v>
      </c>
      <c r="F5395" t="s">
        <v>1672</v>
      </c>
      <c r="G5395">
        <v>58.95</v>
      </c>
      <c r="H5395" t="s">
        <v>1683</v>
      </c>
      <c r="I5395" t="s">
        <v>1667</v>
      </c>
      <c r="J5395" t="s">
        <v>1656</v>
      </c>
      <c r="K5395" t="s">
        <v>1673</v>
      </c>
      <c r="L5395" t="s">
        <v>1674</v>
      </c>
      <c r="M5395" s="86">
        <v>41030</v>
      </c>
    </row>
    <row r="5396" spans="1:13" x14ac:dyDescent="0.2">
      <c r="A5396">
        <v>2209</v>
      </c>
      <c r="B5396" s="86">
        <v>41099</v>
      </c>
      <c r="C5396" t="s">
        <v>1659</v>
      </c>
      <c r="D5396">
        <v>27</v>
      </c>
      <c r="E5396">
        <v>9418.73</v>
      </c>
      <c r="F5396" t="s">
        <v>1672</v>
      </c>
      <c r="G5396">
        <v>58.95</v>
      </c>
      <c r="H5396" t="s">
        <v>1661</v>
      </c>
      <c r="I5396" t="s">
        <v>1655</v>
      </c>
      <c r="J5396" t="s">
        <v>1656</v>
      </c>
      <c r="K5396" t="s">
        <v>1673</v>
      </c>
      <c r="L5396" t="s">
        <v>1674</v>
      </c>
      <c r="M5396" s="86">
        <v>41101</v>
      </c>
    </row>
    <row r="5397" spans="1:13" x14ac:dyDescent="0.2">
      <c r="A5397">
        <v>50721</v>
      </c>
      <c r="B5397" s="86">
        <v>40966</v>
      </c>
      <c r="C5397" t="s">
        <v>1659</v>
      </c>
      <c r="D5397">
        <v>33</v>
      </c>
      <c r="E5397">
        <v>9758.7000000000007</v>
      </c>
      <c r="F5397" t="s">
        <v>1660</v>
      </c>
      <c r="G5397">
        <v>19.989999999999998</v>
      </c>
      <c r="H5397" t="s">
        <v>1661</v>
      </c>
      <c r="I5397" t="s">
        <v>1676</v>
      </c>
      <c r="J5397" t="s">
        <v>1668</v>
      </c>
      <c r="K5397" t="s">
        <v>1682</v>
      </c>
      <c r="L5397" t="s">
        <v>1658</v>
      </c>
      <c r="M5397" s="86">
        <v>40968</v>
      </c>
    </row>
    <row r="5398" spans="1:13" x14ac:dyDescent="0.2">
      <c r="A5398">
        <v>32806</v>
      </c>
      <c r="B5398" s="86">
        <v>40715</v>
      </c>
      <c r="C5398" t="s">
        <v>1659</v>
      </c>
      <c r="D5398">
        <v>33</v>
      </c>
      <c r="E5398">
        <v>221.23</v>
      </c>
      <c r="F5398" t="s">
        <v>1660</v>
      </c>
      <c r="G5398">
        <v>5.2</v>
      </c>
      <c r="H5398" t="s">
        <v>1688</v>
      </c>
      <c r="I5398" t="s">
        <v>1676</v>
      </c>
      <c r="J5398" t="s">
        <v>1668</v>
      </c>
      <c r="K5398" t="s">
        <v>1679</v>
      </c>
      <c r="L5398" t="s">
        <v>1658</v>
      </c>
      <c r="M5398" s="86">
        <v>40717</v>
      </c>
    </row>
    <row r="5399" spans="1:13" x14ac:dyDescent="0.2">
      <c r="A5399">
        <v>55713</v>
      </c>
      <c r="B5399" s="86">
        <v>39846</v>
      </c>
      <c r="C5399" t="s">
        <v>1659</v>
      </c>
      <c r="D5399">
        <v>49</v>
      </c>
      <c r="E5399">
        <v>5718.85</v>
      </c>
      <c r="F5399" t="s">
        <v>1672</v>
      </c>
      <c r="G5399">
        <v>70.2</v>
      </c>
      <c r="H5399" t="s">
        <v>1661</v>
      </c>
      <c r="I5399" t="s">
        <v>1667</v>
      </c>
      <c r="J5399" t="s">
        <v>1656</v>
      </c>
      <c r="K5399" t="s">
        <v>1673</v>
      </c>
      <c r="L5399" t="s">
        <v>1674</v>
      </c>
      <c r="M5399" s="86">
        <v>39848</v>
      </c>
    </row>
    <row r="5400" spans="1:13" x14ac:dyDescent="0.2">
      <c r="A5400">
        <v>39744</v>
      </c>
      <c r="B5400" s="86">
        <v>40000</v>
      </c>
      <c r="C5400" t="s">
        <v>1675</v>
      </c>
      <c r="D5400">
        <v>41</v>
      </c>
      <c r="E5400">
        <v>5636.3074999999999</v>
      </c>
      <c r="F5400" t="s">
        <v>1660</v>
      </c>
      <c r="G5400">
        <v>8.99</v>
      </c>
      <c r="H5400" t="s">
        <v>1683</v>
      </c>
      <c r="I5400" t="s">
        <v>1655</v>
      </c>
      <c r="J5400" t="s">
        <v>1663</v>
      </c>
      <c r="K5400" t="s">
        <v>1664</v>
      </c>
      <c r="L5400" t="s">
        <v>1658</v>
      </c>
      <c r="M5400" s="86">
        <v>40001</v>
      </c>
    </row>
    <row r="5401" spans="1:13" x14ac:dyDescent="0.2">
      <c r="A5401">
        <v>21605</v>
      </c>
      <c r="B5401" s="86">
        <v>41007</v>
      </c>
      <c r="C5401" t="s">
        <v>1659</v>
      </c>
      <c r="D5401">
        <v>46</v>
      </c>
      <c r="E5401">
        <v>476.49</v>
      </c>
      <c r="F5401" t="s">
        <v>1660</v>
      </c>
      <c r="G5401">
        <v>5.16</v>
      </c>
      <c r="H5401" t="s">
        <v>1688</v>
      </c>
      <c r="I5401" t="s">
        <v>1662</v>
      </c>
      <c r="J5401" t="s">
        <v>1656</v>
      </c>
      <c r="K5401" t="s">
        <v>1657</v>
      </c>
      <c r="L5401" t="s">
        <v>1658</v>
      </c>
      <c r="M5401" s="86">
        <v>41009</v>
      </c>
    </row>
    <row r="5402" spans="1:13" x14ac:dyDescent="0.2">
      <c r="A5402">
        <v>35840</v>
      </c>
      <c r="B5402" s="86">
        <v>40327</v>
      </c>
      <c r="C5402" t="s">
        <v>1659</v>
      </c>
      <c r="D5402">
        <v>36</v>
      </c>
      <c r="E5402">
        <v>173.08</v>
      </c>
      <c r="F5402" t="s">
        <v>1660</v>
      </c>
      <c r="G5402">
        <v>0.5</v>
      </c>
      <c r="H5402" t="s">
        <v>1681</v>
      </c>
      <c r="I5402" t="s">
        <v>1676</v>
      </c>
      <c r="J5402" t="s">
        <v>1668</v>
      </c>
      <c r="K5402" t="s">
        <v>1697</v>
      </c>
      <c r="L5402" t="s">
        <v>1658</v>
      </c>
      <c r="M5402" s="86">
        <v>40328</v>
      </c>
    </row>
    <row r="5403" spans="1:13" x14ac:dyDescent="0.2">
      <c r="A5403">
        <v>26277</v>
      </c>
      <c r="B5403" s="86">
        <v>40721</v>
      </c>
      <c r="C5403" t="s">
        <v>1675</v>
      </c>
      <c r="D5403">
        <v>17</v>
      </c>
      <c r="E5403">
        <v>877.81</v>
      </c>
      <c r="F5403" t="s">
        <v>1660</v>
      </c>
      <c r="G5403">
        <v>19.989999999999998</v>
      </c>
      <c r="H5403" t="s">
        <v>1654</v>
      </c>
      <c r="I5403" t="s">
        <v>1667</v>
      </c>
      <c r="J5403" t="s">
        <v>1663</v>
      </c>
      <c r="K5403" t="s">
        <v>1677</v>
      </c>
      <c r="L5403" t="s">
        <v>1658</v>
      </c>
      <c r="M5403" s="86">
        <v>40722</v>
      </c>
    </row>
    <row r="5404" spans="1:13" x14ac:dyDescent="0.2">
      <c r="A5404">
        <v>18145</v>
      </c>
      <c r="B5404" s="86">
        <v>40425</v>
      </c>
      <c r="C5404" t="s">
        <v>1675</v>
      </c>
      <c r="D5404">
        <v>47</v>
      </c>
      <c r="E5404">
        <v>270.32</v>
      </c>
      <c r="F5404" t="s">
        <v>1660</v>
      </c>
      <c r="G5404">
        <v>3.37</v>
      </c>
      <c r="H5404" t="s">
        <v>1685</v>
      </c>
      <c r="I5404" t="s">
        <v>1667</v>
      </c>
      <c r="J5404" t="s">
        <v>1668</v>
      </c>
      <c r="K5404" t="s">
        <v>1700</v>
      </c>
      <c r="L5404" t="s">
        <v>1670</v>
      </c>
      <c r="M5404" s="86">
        <v>40426</v>
      </c>
    </row>
    <row r="5405" spans="1:13" x14ac:dyDescent="0.2">
      <c r="A5405">
        <v>25542</v>
      </c>
      <c r="B5405" s="86">
        <v>41273</v>
      </c>
      <c r="C5405" t="s">
        <v>1652</v>
      </c>
      <c r="D5405">
        <v>37</v>
      </c>
      <c r="E5405">
        <v>257.45999999999998</v>
      </c>
      <c r="F5405" t="s">
        <v>1653</v>
      </c>
      <c r="G5405">
        <v>4.2300000000000004</v>
      </c>
      <c r="H5405" t="s">
        <v>1661</v>
      </c>
      <c r="I5405" t="s">
        <v>1676</v>
      </c>
      <c r="J5405" t="s">
        <v>1668</v>
      </c>
      <c r="K5405" t="s">
        <v>1679</v>
      </c>
      <c r="L5405" t="s">
        <v>1670</v>
      </c>
      <c r="M5405" s="86">
        <v>41273</v>
      </c>
    </row>
    <row r="5406" spans="1:13" x14ac:dyDescent="0.2">
      <c r="A5406">
        <v>18023</v>
      </c>
      <c r="B5406" s="86">
        <v>40598</v>
      </c>
      <c r="C5406" t="s">
        <v>1675</v>
      </c>
      <c r="D5406">
        <v>34</v>
      </c>
      <c r="E5406">
        <v>192.23</v>
      </c>
      <c r="F5406" t="s">
        <v>1660</v>
      </c>
      <c r="G5406">
        <v>7.64</v>
      </c>
      <c r="H5406" t="s">
        <v>1683</v>
      </c>
      <c r="I5406" t="s">
        <v>1676</v>
      </c>
      <c r="J5406" t="s">
        <v>1668</v>
      </c>
      <c r="K5406" t="s">
        <v>1679</v>
      </c>
      <c r="L5406" t="s">
        <v>1658</v>
      </c>
      <c r="M5406" s="86">
        <v>40599</v>
      </c>
    </row>
    <row r="5407" spans="1:13" x14ac:dyDescent="0.2">
      <c r="A5407">
        <v>55621</v>
      </c>
      <c r="B5407" s="86">
        <v>40617</v>
      </c>
      <c r="C5407" t="s">
        <v>1652</v>
      </c>
      <c r="D5407">
        <v>47</v>
      </c>
      <c r="E5407">
        <v>193.15</v>
      </c>
      <c r="F5407" t="s">
        <v>1660</v>
      </c>
      <c r="G5407">
        <v>0.94</v>
      </c>
      <c r="H5407" t="s">
        <v>1688</v>
      </c>
      <c r="I5407" t="s">
        <v>1676</v>
      </c>
      <c r="J5407" t="s">
        <v>1668</v>
      </c>
      <c r="K5407" t="s">
        <v>1669</v>
      </c>
      <c r="L5407" t="s">
        <v>1670</v>
      </c>
      <c r="M5407" s="86">
        <v>40624</v>
      </c>
    </row>
    <row r="5408" spans="1:13" x14ac:dyDescent="0.2">
      <c r="A5408">
        <v>29317</v>
      </c>
      <c r="B5408" s="86">
        <v>40818</v>
      </c>
      <c r="C5408" t="s">
        <v>1666</v>
      </c>
      <c r="D5408">
        <v>20</v>
      </c>
      <c r="E5408">
        <v>15703.82</v>
      </c>
      <c r="F5408" t="s">
        <v>1672</v>
      </c>
      <c r="G5408">
        <v>16.059999999999999</v>
      </c>
      <c r="H5408" t="s">
        <v>1685</v>
      </c>
      <c r="I5408" t="s">
        <v>1667</v>
      </c>
      <c r="J5408" t="s">
        <v>1663</v>
      </c>
      <c r="K5408" t="s">
        <v>1695</v>
      </c>
      <c r="L5408" t="s">
        <v>1674</v>
      </c>
      <c r="M5408" s="86">
        <v>40819</v>
      </c>
    </row>
    <row r="5409" spans="1:13" x14ac:dyDescent="0.2">
      <c r="A5409">
        <v>21350</v>
      </c>
      <c r="B5409" s="86">
        <v>40598</v>
      </c>
      <c r="C5409" t="s">
        <v>1675</v>
      </c>
      <c r="D5409">
        <v>30</v>
      </c>
      <c r="E5409">
        <v>278.94</v>
      </c>
      <c r="F5409" t="s">
        <v>1660</v>
      </c>
      <c r="G5409">
        <v>9.86</v>
      </c>
      <c r="H5409" t="s">
        <v>1654</v>
      </c>
      <c r="I5409" t="s">
        <v>1667</v>
      </c>
      <c r="J5409" t="s">
        <v>1668</v>
      </c>
      <c r="K5409" t="s">
        <v>1679</v>
      </c>
      <c r="L5409" t="s">
        <v>1658</v>
      </c>
      <c r="M5409" s="86">
        <v>40599</v>
      </c>
    </row>
    <row r="5410" spans="1:13" x14ac:dyDescent="0.2">
      <c r="A5410">
        <v>54183</v>
      </c>
      <c r="B5410" s="86">
        <v>41014</v>
      </c>
      <c r="C5410" t="s">
        <v>1671</v>
      </c>
      <c r="D5410">
        <v>9</v>
      </c>
      <c r="E5410">
        <v>113.89</v>
      </c>
      <c r="F5410" t="s">
        <v>1660</v>
      </c>
      <c r="G5410">
        <v>8.99</v>
      </c>
      <c r="H5410" t="s">
        <v>1661</v>
      </c>
      <c r="I5410" t="s">
        <v>1667</v>
      </c>
      <c r="J5410" t="s">
        <v>1668</v>
      </c>
      <c r="K5410" t="s">
        <v>1669</v>
      </c>
      <c r="L5410" t="s">
        <v>1680</v>
      </c>
      <c r="M5410" s="86">
        <v>41015</v>
      </c>
    </row>
    <row r="5411" spans="1:13" x14ac:dyDescent="0.2">
      <c r="A5411">
        <v>56740</v>
      </c>
      <c r="B5411" s="86">
        <v>41198</v>
      </c>
      <c r="C5411" t="s">
        <v>1652</v>
      </c>
      <c r="D5411">
        <v>29</v>
      </c>
      <c r="E5411">
        <v>23516.31</v>
      </c>
      <c r="F5411" t="s">
        <v>1660</v>
      </c>
      <c r="G5411">
        <v>24.49</v>
      </c>
      <c r="H5411" t="s">
        <v>1654</v>
      </c>
      <c r="I5411" t="s">
        <v>1655</v>
      </c>
      <c r="J5411" t="s">
        <v>1668</v>
      </c>
      <c r="K5411" t="s">
        <v>1684</v>
      </c>
      <c r="L5411" t="s">
        <v>1665</v>
      </c>
      <c r="M5411" s="86">
        <v>41202</v>
      </c>
    </row>
    <row r="5412" spans="1:13" x14ac:dyDescent="0.2">
      <c r="A5412">
        <v>31492</v>
      </c>
      <c r="B5412" s="86">
        <v>40466</v>
      </c>
      <c r="C5412" t="s">
        <v>1671</v>
      </c>
      <c r="D5412">
        <v>34</v>
      </c>
      <c r="E5412">
        <v>971.95</v>
      </c>
      <c r="F5412" t="s">
        <v>1653</v>
      </c>
      <c r="G5412">
        <v>6.64</v>
      </c>
      <c r="H5412" t="s">
        <v>1678</v>
      </c>
      <c r="I5412" t="s">
        <v>1662</v>
      </c>
      <c r="J5412" t="s">
        <v>1668</v>
      </c>
      <c r="K5412" t="s">
        <v>1694</v>
      </c>
      <c r="L5412" t="s">
        <v>1658</v>
      </c>
      <c r="M5412" s="86">
        <v>40469</v>
      </c>
    </row>
    <row r="5413" spans="1:13" x14ac:dyDescent="0.2">
      <c r="A5413">
        <v>450</v>
      </c>
      <c r="B5413" s="86">
        <v>40606</v>
      </c>
      <c r="C5413" t="s">
        <v>1666</v>
      </c>
      <c r="D5413">
        <v>29</v>
      </c>
      <c r="E5413">
        <v>1000.78</v>
      </c>
      <c r="F5413" t="s">
        <v>1653</v>
      </c>
      <c r="G5413">
        <v>8.99</v>
      </c>
      <c r="H5413" t="s">
        <v>1654</v>
      </c>
      <c r="I5413" t="s">
        <v>1655</v>
      </c>
      <c r="J5413" t="s">
        <v>1668</v>
      </c>
      <c r="K5413" t="s">
        <v>1669</v>
      </c>
      <c r="L5413" t="s">
        <v>1680</v>
      </c>
      <c r="M5413" s="86">
        <v>40607</v>
      </c>
    </row>
    <row r="5414" spans="1:13" x14ac:dyDescent="0.2">
      <c r="A5414">
        <v>59942</v>
      </c>
      <c r="B5414" s="86">
        <v>39852</v>
      </c>
      <c r="C5414" t="s">
        <v>1675</v>
      </c>
      <c r="D5414">
        <v>47</v>
      </c>
      <c r="E5414">
        <v>714.46</v>
      </c>
      <c r="F5414" t="s">
        <v>1660</v>
      </c>
      <c r="G5414">
        <v>8.99</v>
      </c>
      <c r="H5414" t="s">
        <v>1685</v>
      </c>
      <c r="I5414" t="s">
        <v>1667</v>
      </c>
      <c r="J5414" t="s">
        <v>1663</v>
      </c>
      <c r="K5414" t="s">
        <v>1677</v>
      </c>
      <c r="L5414" t="s">
        <v>1680</v>
      </c>
      <c r="M5414" s="86">
        <v>39854</v>
      </c>
    </row>
    <row r="5415" spans="1:13" x14ac:dyDescent="0.2">
      <c r="A5415">
        <v>6311</v>
      </c>
      <c r="B5415" s="86">
        <v>40219</v>
      </c>
      <c r="C5415" t="s">
        <v>1675</v>
      </c>
      <c r="D5415">
        <v>18</v>
      </c>
      <c r="E5415">
        <v>1297.4485</v>
      </c>
      <c r="F5415" t="s">
        <v>1660</v>
      </c>
      <c r="G5415">
        <v>10.78</v>
      </c>
      <c r="H5415" t="s">
        <v>1661</v>
      </c>
      <c r="I5415" t="s">
        <v>1667</v>
      </c>
      <c r="J5415" t="s">
        <v>1663</v>
      </c>
      <c r="K5415" t="s">
        <v>1664</v>
      </c>
      <c r="L5415" t="s">
        <v>1658</v>
      </c>
      <c r="M5415" s="86">
        <v>40222</v>
      </c>
    </row>
    <row r="5416" spans="1:13" x14ac:dyDescent="0.2">
      <c r="A5416">
        <v>52135</v>
      </c>
      <c r="B5416" s="86">
        <v>40261</v>
      </c>
      <c r="C5416" t="s">
        <v>1652</v>
      </c>
      <c r="D5416">
        <v>38</v>
      </c>
      <c r="E5416">
        <v>3922.96</v>
      </c>
      <c r="F5416" t="s">
        <v>1660</v>
      </c>
      <c r="G5416">
        <v>19.989999999999998</v>
      </c>
      <c r="H5416" t="s">
        <v>1661</v>
      </c>
      <c r="I5416" t="s">
        <v>1662</v>
      </c>
      <c r="J5416" t="s">
        <v>1663</v>
      </c>
      <c r="K5416" t="s">
        <v>1677</v>
      </c>
      <c r="L5416" t="s">
        <v>1658</v>
      </c>
      <c r="M5416" s="86">
        <v>40263</v>
      </c>
    </row>
    <row r="5417" spans="1:13" x14ac:dyDescent="0.2">
      <c r="A5417">
        <v>45571</v>
      </c>
      <c r="B5417" s="86">
        <v>41175</v>
      </c>
      <c r="C5417" t="s">
        <v>1675</v>
      </c>
      <c r="D5417">
        <v>43</v>
      </c>
      <c r="E5417">
        <v>528.53</v>
      </c>
      <c r="F5417" t="s">
        <v>1660</v>
      </c>
      <c r="G5417">
        <v>4.8099999999999996</v>
      </c>
      <c r="H5417" t="s">
        <v>1690</v>
      </c>
      <c r="I5417" t="s">
        <v>1655</v>
      </c>
      <c r="J5417" t="s">
        <v>1668</v>
      </c>
      <c r="K5417" t="s">
        <v>1694</v>
      </c>
      <c r="L5417" t="s">
        <v>1658</v>
      </c>
      <c r="M5417" s="86">
        <v>41176</v>
      </c>
    </row>
    <row r="5418" spans="1:13" x14ac:dyDescent="0.2">
      <c r="A5418">
        <v>57856</v>
      </c>
      <c r="B5418" s="86">
        <v>39856</v>
      </c>
      <c r="C5418" t="s">
        <v>1675</v>
      </c>
      <c r="D5418">
        <v>31</v>
      </c>
      <c r="E5418">
        <v>92.18</v>
      </c>
      <c r="F5418" t="s">
        <v>1660</v>
      </c>
      <c r="G5418">
        <v>0.97</v>
      </c>
      <c r="H5418" t="s">
        <v>1661</v>
      </c>
      <c r="I5418" t="s">
        <v>1676</v>
      </c>
      <c r="J5418" t="s">
        <v>1668</v>
      </c>
      <c r="K5418" t="s">
        <v>1669</v>
      </c>
      <c r="L5418" t="s">
        <v>1670</v>
      </c>
      <c r="M5418" s="86">
        <v>39857</v>
      </c>
    </row>
    <row r="5419" spans="1:13" x14ac:dyDescent="0.2">
      <c r="A5419">
        <v>44999</v>
      </c>
      <c r="B5419" s="86">
        <v>40200</v>
      </c>
      <c r="C5419" t="s">
        <v>1675</v>
      </c>
      <c r="D5419">
        <v>17</v>
      </c>
      <c r="E5419">
        <v>110.74</v>
      </c>
      <c r="F5419" t="s">
        <v>1660</v>
      </c>
      <c r="G5419">
        <v>7.49</v>
      </c>
      <c r="H5419" t="s">
        <v>1654</v>
      </c>
      <c r="I5419" t="s">
        <v>1662</v>
      </c>
      <c r="J5419" t="s">
        <v>1668</v>
      </c>
      <c r="K5419" t="s">
        <v>1679</v>
      </c>
      <c r="L5419" t="s">
        <v>1658</v>
      </c>
      <c r="M5419" s="86">
        <v>40201</v>
      </c>
    </row>
    <row r="5420" spans="1:13" x14ac:dyDescent="0.2">
      <c r="A5420">
        <v>59685</v>
      </c>
      <c r="B5420" s="86">
        <v>41253</v>
      </c>
      <c r="C5420" t="s">
        <v>1671</v>
      </c>
      <c r="D5420">
        <v>12</v>
      </c>
      <c r="E5420">
        <v>505.2</v>
      </c>
      <c r="F5420" t="s">
        <v>1660</v>
      </c>
      <c r="G5420">
        <v>5.33</v>
      </c>
      <c r="H5420" t="s">
        <v>1661</v>
      </c>
      <c r="I5420" t="s">
        <v>1655</v>
      </c>
      <c r="J5420" t="s">
        <v>1668</v>
      </c>
      <c r="K5420" t="s">
        <v>1702</v>
      </c>
      <c r="L5420" t="s">
        <v>1658</v>
      </c>
      <c r="M5420" s="86">
        <v>41255</v>
      </c>
    </row>
    <row r="5421" spans="1:13" x14ac:dyDescent="0.2">
      <c r="A5421">
        <v>20449</v>
      </c>
      <c r="B5421" s="86">
        <v>40181</v>
      </c>
      <c r="C5421" t="s">
        <v>1675</v>
      </c>
      <c r="D5421">
        <v>19</v>
      </c>
      <c r="E5421">
        <v>1216.5</v>
      </c>
      <c r="F5421" t="s">
        <v>1660</v>
      </c>
      <c r="G5421">
        <v>19.989999999999998</v>
      </c>
      <c r="H5421" t="s">
        <v>1703</v>
      </c>
      <c r="I5421" t="s">
        <v>1662</v>
      </c>
      <c r="J5421" t="s">
        <v>1668</v>
      </c>
      <c r="K5421" t="s">
        <v>1682</v>
      </c>
      <c r="L5421" t="s">
        <v>1658</v>
      </c>
      <c r="M5421" s="86">
        <v>40182</v>
      </c>
    </row>
    <row r="5422" spans="1:13" x14ac:dyDescent="0.2">
      <c r="A5422">
        <v>58913</v>
      </c>
      <c r="B5422" s="86">
        <v>40309</v>
      </c>
      <c r="C5422" t="s">
        <v>1675</v>
      </c>
      <c r="D5422">
        <v>23</v>
      </c>
      <c r="E5422">
        <v>144.55000000000001</v>
      </c>
      <c r="F5422" t="s">
        <v>1660</v>
      </c>
      <c r="G5422">
        <v>5.94</v>
      </c>
      <c r="H5422" t="s">
        <v>1692</v>
      </c>
      <c r="I5422" t="s">
        <v>1667</v>
      </c>
      <c r="J5422" t="s">
        <v>1668</v>
      </c>
      <c r="K5422" t="s">
        <v>1679</v>
      </c>
      <c r="L5422" t="s">
        <v>1658</v>
      </c>
      <c r="M5422" s="86">
        <v>40311</v>
      </c>
    </row>
    <row r="5423" spans="1:13" x14ac:dyDescent="0.2">
      <c r="A5423">
        <v>42855</v>
      </c>
      <c r="B5423" s="86">
        <v>40732</v>
      </c>
      <c r="C5423" t="s">
        <v>1666</v>
      </c>
      <c r="D5423">
        <v>17</v>
      </c>
      <c r="E5423">
        <v>135.38</v>
      </c>
      <c r="F5423" t="s">
        <v>1660</v>
      </c>
      <c r="G5423">
        <v>6.5</v>
      </c>
      <c r="H5423" t="s">
        <v>1685</v>
      </c>
      <c r="I5423" t="s">
        <v>1667</v>
      </c>
      <c r="J5423" t="s">
        <v>1668</v>
      </c>
      <c r="K5423" t="s">
        <v>1694</v>
      </c>
      <c r="L5423" t="s">
        <v>1665</v>
      </c>
      <c r="M5423" s="86">
        <v>40734</v>
      </c>
    </row>
    <row r="5424" spans="1:13" x14ac:dyDescent="0.2">
      <c r="A5424">
        <v>36449</v>
      </c>
      <c r="B5424" s="86">
        <v>40426</v>
      </c>
      <c r="C5424" t="s">
        <v>1666</v>
      </c>
      <c r="D5424">
        <v>43</v>
      </c>
      <c r="E5424">
        <v>927.82</v>
      </c>
      <c r="F5424" t="s">
        <v>1660</v>
      </c>
      <c r="G5424">
        <v>6.67</v>
      </c>
      <c r="H5424" t="s">
        <v>1693</v>
      </c>
      <c r="I5424" t="s">
        <v>1667</v>
      </c>
      <c r="J5424" t="s">
        <v>1656</v>
      </c>
      <c r="K5424" t="s">
        <v>1657</v>
      </c>
      <c r="L5424" t="s">
        <v>1680</v>
      </c>
      <c r="M5424" s="86">
        <v>40428</v>
      </c>
    </row>
    <row r="5425" spans="1:13" x14ac:dyDescent="0.2">
      <c r="A5425">
        <v>58981</v>
      </c>
      <c r="B5425" s="86">
        <v>40574</v>
      </c>
      <c r="C5425" t="s">
        <v>1659</v>
      </c>
      <c r="D5425">
        <v>28</v>
      </c>
      <c r="E5425">
        <v>1262.75</v>
      </c>
      <c r="F5425" t="s">
        <v>1660</v>
      </c>
      <c r="G5425">
        <v>5.0999999999999996</v>
      </c>
      <c r="H5425" t="s">
        <v>1685</v>
      </c>
      <c r="I5425" t="s">
        <v>1667</v>
      </c>
      <c r="J5425" t="s">
        <v>1668</v>
      </c>
      <c r="K5425" t="s">
        <v>1702</v>
      </c>
      <c r="L5425" t="s">
        <v>1665</v>
      </c>
      <c r="M5425" s="86">
        <v>40576</v>
      </c>
    </row>
    <row r="5426" spans="1:13" x14ac:dyDescent="0.2">
      <c r="A5426">
        <v>32640</v>
      </c>
      <c r="B5426" s="86">
        <v>41167</v>
      </c>
      <c r="C5426" t="s">
        <v>1659</v>
      </c>
      <c r="D5426">
        <v>12</v>
      </c>
      <c r="E5426">
        <v>162.11000000000001</v>
      </c>
      <c r="F5426" t="s">
        <v>1653</v>
      </c>
      <c r="G5426">
        <v>6.47</v>
      </c>
      <c r="H5426" t="s">
        <v>1683</v>
      </c>
      <c r="I5426" t="s">
        <v>1662</v>
      </c>
      <c r="J5426" t="s">
        <v>1668</v>
      </c>
      <c r="K5426" t="s">
        <v>1679</v>
      </c>
      <c r="L5426" t="s">
        <v>1658</v>
      </c>
      <c r="M5426" s="86">
        <v>41169</v>
      </c>
    </row>
    <row r="5427" spans="1:13" x14ac:dyDescent="0.2">
      <c r="A5427">
        <v>1187</v>
      </c>
      <c r="B5427" s="86">
        <v>41232</v>
      </c>
      <c r="C5427" t="s">
        <v>1675</v>
      </c>
      <c r="D5427">
        <v>14</v>
      </c>
      <c r="E5427">
        <v>222.91</v>
      </c>
      <c r="F5427" t="s">
        <v>1660</v>
      </c>
      <c r="G5427">
        <v>4</v>
      </c>
      <c r="H5427" t="s">
        <v>1689</v>
      </c>
      <c r="I5427" t="s">
        <v>1667</v>
      </c>
      <c r="J5427" t="s">
        <v>1663</v>
      </c>
      <c r="K5427" t="s">
        <v>1677</v>
      </c>
      <c r="L5427" t="s">
        <v>1658</v>
      </c>
      <c r="M5427" s="86">
        <v>41233</v>
      </c>
    </row>
    <row r="5428" spans="1:13" x14ac:dyDescent="0.2">
      <c r="A5428">
        <v>15397</v>
      </c>
      <c r="B5428" s="86">
        <v>40215</v>
      </c>
      <c r="C5428" t="s">
        <v>1671</v>
      </c>
      <c r="D5428">
        <v>42</v>
      </c>
      <c r="E5428">
        <v>223.33</v>
      </c>
      <c r="F5428" t="s">
        <v>1653</v>
      </c>
      <c r="G5428">
        <v>4.32</v>
      </c>
      <c r="H5428" t="s">
        <v>1661</v>
      </c>
      <c r="I5428" t="s">
        <v>1676</v>
      </c>
      <c r="J5428" t="s">
        <v>1663</v>
      </c>
      <c r="K5428" t="s">
        <v>1677</v>
      </c>
      <c r="L5428" t="s">
        <v>1680</v>
      </c>
      <c r="M5428" s="86">
        <v>40217</v>
      </c>
    </row>
    <row r="5429" spans="1:13" x14ac:dyDescent="0.2">
      <c r="A5429">
        <v>36448</v>
      </c>
      <c r="B5429" s="86">
        <v>40431</v>
      </c>
      <c r="C5429" t="s">
        <v>1675</v>
      </c>
      <c r="D5429">
        <v>44</v>
      </c>
      <c r="E5429">
        <v>964.09</v>
      </c>
      <c r="F5429" t="s">
        <v>1660</v>
      </c>
      <c r="G5429">
        <v>5.53</v>
      </c>
      <c r="H5429" t="s">
        <v>1661</v>
      </c>
      <c r="I5429" t="s">
        <v>1655</v>
      </c>
      <c r="J5429" t="s">
        <v>1668</v>
      </c>
      <c r="K5429" t="s">
        <v>1669</v>
      </c>
      <c r="L5429" t="s">
        <v>1680</v>
      </c>
      <c r="M5429" s="86">
        <v>40432</v>
      </c>
    </row>
    <row r="5430" spans="1:13" x14ac:dyDescent="0.2">
      <c r="A5430">
        <v>36929</v>
      </c>
      <c r="B5430" s="86">
        <v>41054</v>
      </c>
      <c r="C5430" t="s">
        <v>1652</v>
      </c>
      <c r="D5430">
        <v>45</v>
      </c>
      <c r="E5430">
        <v>3638.27</v>
      </c>
      <c r="F5430" t="s">
        <v>1660</v>
      </c>
      <c r="G5430">
        <v>4.5</v>
      </c>
      <c r="H5430" t="s">
        <v>1661</v>
      </c>
      <c r="I5430" t="s">
        <v>1662</v>
      </c>
      <c r="J5430" t="s">
        <v>1668</v>
      </c>
      <c r="K5430" t="s">
        <v>1702</v>
      </c>
      <c r="L5430" t="s">
        <v>1658</v>
      </c>
      <c r="M5430" s="86">
        <v>41054</v>
      </c>
    </row>
    <row r="5431" spans="1:13" x14ac:dyDescent="0.2">
      <c r="A5431">
        <v>3556</v>
      </c>
      <c r="B5431" s="86">
        <v>41174</v>
      </c>
      <c r="C5431" t="s">
        <v>1666</v>
      </c>
      <c r="D5431">
        <v>48</v>
      </c>
      <c r="E5431">
        <v>269.37</v>
      </c>
      <c r="F5431" t="s">
        <v>1660</v>
      </c>
      <c r="G5431">
        <v>5.01</v>
      </c>
      <c r="H5431" t="s">
        <v>1692</v>
      </c>
      <c r="I5431" t="s">
        <v>1676</v>
      </c>
      <c r="J5431" t="s">
        <v>1668</v>
      </c>
      <c r="K5431" t="s">
        <v>1682</v>
      </c>
      <c r="L5431" t="s">
        <v>1658</v>
      </c>
      <c r="M5431" s="86">
        <v>41177</v>
      </c>
    </row>
    <row r="5432" spans="1:13" x14ac:dyDescent="0.2">
      <c r="A5432">
        <v>31239</v>
      </c>
      <c r="B5432" s="86">
        <v>40418</v>
      </c>
      <c r="C5432" t="s">
        <v>1652</v>
      </c>
      <c r="D5432">
        <v>20</v>
      </c>
      <c r="E5432">
        <v>677.9</v>
      </c>
      <c r="F5432" t="s">
        <v>1660</v>
      </c>
      <c r="G5432">
        <v>1.99</v>
      </c>
      <c r="H5432" t="s">
        <v>1661</v>
      </c>
      <c r="I5432" t="s">
        <v>1667</v>
      </c>
      <c r="J5432" t="s">
        <v>1663</v>
      </c>
      <c r="K5432" t="s">
        <v>1677</v>
      </c>
      <c r="L5432" t="s">
        <v>1680</v>
      </c>
      <c r="M5432" s="86">
        <v>40423</v>
      </c>
    </row>
    <row r="5433" spans="1:13" x14ac:dyDescent="0.2">
      <c r="A5433">
        <v>930</v>
      </c>
      <c r="B5433" s="86">
        <v>40163</v>
      </c>
      <c r="C5433" t="s">
        <v>1671</v>
      </c>
      <c r="D5433">
        <v>11</v>
      </c>
      <c r="E5433">
        <v>79.19</v>
      </c>
      <c r="F5433" t="s">
        <v>1660</v>
      </c>
      <c r="G5433">
        <v>2</v>
      </c>
      <c r="H5433" t="s">
        <v>1693</v>
      </c>
      <c r="I5433" t="s">
        <v>1662</v>
      </c>
      <c r="J5433" t="s">
        <v>1668</v>
      </c>
      <c r="K5433" t="s">
        <v>1679</v>
      </c>
      <c r="L5433" t="s">
        <v>1670</v>
      </c>
      <c r="M5433" s="86">
        <v>40163</v>
      </c>
    </row>
    <row r="5434" spans="1:13" x14ac:dyDescent="0.2">
      <c r="A5434">
        <v>54276</v>
      </c>
      <c r="B5434" s="86">
        <v>40215</v>
      </c>
      <c r="C5434" t="s">
        <v>1666</v>
      </c>
      <c r="D5434">
        <v>21</v>
      </c>
      <c r="E5434">
        <v>756.6</v>
      </c>
      <c r="F5434" t="s">
        <v>1660</v>
      </c>
      <c r="G5434">
        <v>4.92</v>
      </c>
      <c r="H5434" t="s">
        <v>1678</v>
      </c>
      <c r="I5434" t="s">
        <v>1662</v>
      </c>
      <c r="J5434" t="s">
        <v>1668</v>
      </c>
      <c r="K5434" t="s">
        <v>1679</v>
      </c>
      <c r="L5434" t="s">
        <v>1658</v>
      </c>
      <c r="M5434" s="86">
        <v>40216</v>
      </c>
    </row>
    <row r="5435" spans="1:13" x14ac:dyDescent="0.2">
      <c r="A5435">
        <v>45664</v>
      </c>
      <c r="B5435" s="86">
        <v>41069</v>
      </c>
      <c r="C5435" t="s">
        <v>1666</v>
      </c>
      <c r="D5435">
        <v>24</v>
      </c>
      <c r="E5435">
        <v>473.03</v>
      </c>
      <c r="F5435" t="s">
        <v>1660</v>
      </c>
      <c r="G5435">
        <v>10.49</v>
      </c>
      <c r="H5435" t="s">
        <v>1654</v>
      </c>
      <c r="I5435" t="s">
        <v>1676</v>
      </c>
      <c r="J5435" t="s">
        <v>1656</v>
      </c>
      <c r="K5435" t="s">
        <v>1657</v>
      </c>
      <c r="L5435" t="s">
        <v>1658</v>
      </c>
      <c r="M5435" s="86">
        <v>41070</v>
      </c>
    </row>
    <row r="5436" spans="1:13" x14ac:dyDescent="0.2">
      <c r="A5436">
        <v>5350</v>
      </c>
      <c r="B5436" s="86">
        <v>40460</v>
      </c>
      <c r="C5436" t="s">
        <v>1652</v>
      </c>
      <c r="D5436">
        <v>50</v>
      </c>
      <c r="E5436">
        <v>7017.42</v>
      </c>
      <c r="F5436" t="s">
        <v>1660</v>
      </c>
      <c r="G5436">
        <v>19.989999999999998</v>
      </c>
      <c r="H5436" t="s">
        <v>1688</v>
      </c>
      <c r="I5436" t="s">
        <v>1655</v>
      </c>
      <c r="J5436" t="s">
        <v>1668</v>
      </c>
      <c r="K5436" t="s">
        <v>1694</v>
      </c>
      <c r="L5436" t="s">
        <v>1658</v>
      </c>
      <c r="M5436" s="86">
        <v>40467</v>
      </c>
    </row>
    <row r="5437" spans="1:13" x14ac:dyDescent="0.2">
      <c r="A5437">
        <v>33888</v>
      </c>
      <c r="B5437" s="86">
        <v>40045</v>
      </c>
      <c r="C5437" t="s">
        <v>1666</v>
      </c>
      <c r="D5437">
        <v>31</v>
      </c>
      <c r="E5437">
        <v>349.43</v>
      </c>
      <c r="F5437" t="s">
        <v>1660</v>
      </c>
      <c r="G5437">
        <v>7.19</v>
      </c>
      <c r="H5437" t="s">
        <v>1678</v>
      </c>
      <c r="I5437" t="s">
        <v>1676</v>
      </c>
      <c r="J5437" t="s">
        <v>1668</v>
      </c>
      <c r="K5437" t="s">
        <v>1682</v>
      </c>
      <c r="L5437" t="s">
        <v>1658</v>
      </c>
      <c r="M5437" s="86">
        <v>40048</v>
      </c>
    </row>
    <row r="5438" spans="1:13" x14ac:dyDescent="0.2">
      <c r="A5438">
        <v>47712</v>
      </c>
      <c r="B5438" s="86">
        <v>40372</v>
      </c>
      <c r="C5438" t="s">
        <v>1652</v>
      </c>
      <c r="D5438">
        <v>50</v>
      </c>
      <c r="E5438">
        <v>274.04000000000002</v>
      </c>
      <c r="F5438" t="s">
        <v>1653</v>
      </c>
      <c r="G5438">
        <v>7.57</v>
      </c>
      <c r="H5438" t="s">
        <v>1683</v>
      </c>
      <c r="I5438" t="s">
        <v>1676</v>
      </c>
      <c r="J5438" t="s">
        <v>1668</v>
      </c>
      <c r="K5438" t="s">
        <v>1682</v>
      </c>
      <c r="L5438" t="s">
        <v>1658</v>
      </c>
      <c r="M5438" s="86">
        <v>40377</v>
      </c>
    </row>
    <row r="5439" spans="1:13" x14ac:dyDescent="0.2">
      <c r="A5439">
        <v>50373</v>
      </c>
      <c r="B5439" s="86">
        <v>39996</v>
      </c>
      <c r="C5439" t="s">
        <v>1671</v>
      </c>
      <c r="D5439">
        <v>9</v>
      </c>
      <c r="E5439">
        <v>1455.04</v>
      </c>
      <c r="F5439" t="s">
        <v>1660</v>
      </c>
      <c r="G5439">
        <v>19.989999999999998</v>
      </c>
      <c r="H5439" t="s">
        <v>1661</v>
      </c>
      <c r="I5439" t="s">
        <v>1662</v>
      </c>
      <c r="J5439" t="s">
        <v>1668</v>
      </c>
      <c r="K5439" t="s">
        <v>1694</v>
      </c>
      <c r="L5439" t="s">
        <v>1658</v>
      </c>
      <c r="M5439" s="86">
        <v>39997</v>
      </c>
    </row>
    <row r="5440" spans="1:13" x14ac:dyDescent="0.2">
      <c r="A5440">
        <v>36548</v>
      </c>
      <c r="B5440" s="86">
        <v>40481</v>
      </c>
      <c r="C5440" t="s">
        <v>1652</v>
      </c>
      <c r="D5440">
        <v>8</v>
      </c>
      <c r="E5440">
        <v>44.99</v>
      </c>
      <c r="F5440" t="s">
        <v>1660</v>
      </c>
      <c r="G5440">
        <v>7.54</v>
      </c>
      <c r="H5440" t="s">
        <v>1685</v>
      </c>
      <c r="I5440" t="s">
        <v>1667</v>
      </c>
      <c r="J5440" t="s">
        <v>1668</v>
      </c>
      <c r="K5440" t="s">
        <v>1679</v>
      </c>
      <c r="L5440" t="s">
        <v>1658</v>
      </c>
      <c r="M5440" s="86">
        <v>40483</v>
      </c>
    </row>
    <row r="5441" spans="1:13" x14ac:dyDescent="0.2">
      <c r="A5441">
        <v>5189</v>
      </c>
      <c r="B5441" s="86">
        <v>40507</v>
      </c>
      <c r="C5441" t="s">
        <v>1652</v>
      </c>
      <c r="D5441">
        <v>12</v>
      </c>
      <c r="E5441">
        <v>900.06</v>
      </c>
      <c r="F5441" t="s">
        <v>1660</v>
      </c>
      <c r="G5441">
        <v>14.52</v>
      </c>
      <c r="H5441" t="s">
        <v>1681</v>
      </c>
      <c r="I5441" t="s">
        <v>1667</v>
      </c>
      <c r="J5441" t="s">
        <v>1663</v>
      </c>
      <c r="K5441" t="s">
        <v>1677</v>
      </c>
      <c r="L5441" t="s">
        <v>1658</v>
      </c>
      <c r="M5441" s="86">
        <v>40514</v>
      </c>
    </row>
    <row r="5442" spans="1:13" x14ac:dyDescent="0.2">
      <c r="A5442">
        <v>31715</v>
      </c>
      <c r="B5442" s="86">
        <v>39822</v>
      </c>
      <c r="C5442" t="s">
        <v>1666</v>
      </c>
      <c r="D5442">
        <v>11</v>
      </c>
      <c r="E5442">
        <v>68.5</v>
      </c>
      <c r="F5442" t="s">
        <v>1660</v>
      </c>
      <c r="G5442">
        <v>7.57</v>
      </c>
      <c r="H5442" t="s">
        <v>1654</v>
      </c>
      <c r="I5442" t="s">
        <v>1662</v>
      </c>
      <c r="J5442" t="s">
        <v>1668</v>
      </c>
      <c r="K5442" t="s">
        <v>1682</v>
      </c>
      <c r="L5442" t="s">
        <v>1658</v>
      </c>
      <c r="M5442" s="86">
        <v>39823</v>
      </c>
    </row>
    <row r="5443" spans="1:13" x14ac:dyDescent="0.2">
      <c r="A5443">
        <v>46565</v>
      </c>
      <c r="B5443" s="86">
        <v>40716</v>
      </c>
      <c r="C5443" t="s">
        <v>1666</v>
      </c>
      <c r="D5443">
        <v>8</v>
      </c>
      <c r="E5443">
        <v>567.51</v>
      </c>
      <c r="F5443" t="s">
        <v>1660</v>
      </c>
      <c r="G5443">
        <v>35</v>
      </c>
      <c r="H5443" t="s">
        <v>1693</v>
      </c>
      <c r="I5443" t="s">
        <v>1676</v>
      </c>
      <c r="J5443" t="s">
        <v>1668</v>
      </c>
      <c r="K5443" t="s">
        <v>1694</v>
      </c>
      <c r="L5443" t="s">
        <v>1687</v>
      </c>
      <c r="M5443" s="86">
        <v>40718</v>
      </c>
    </row>
    <row r="5444" spans="1:13" x14ac:dyDescent="0.2">
      <c r="A5444">
        <v>29633</v>
      </c>
      <c r="B5444" s="86">
        <v>39986</v>
      </c>
      <c r="C5444" t="s">
        <v>1671</v>
      </c>
      <c r="D5444">
        <v>11</v>
      </c>
      <c r="E5444">
        <v>96.01</v>
      </c>
      <c r="F5444" t="s">
        <v>1660</v>
      </c>
      <c r="G5444">
        <v>6.5</v>
      </c>
      <c r="H5444" t="s">
        <v>1683</v>
      </c>
      <c r="I5444" t="s">
        <v>1655</v>
      </c>
      <c r="J5444" t="s">
        <v>1668</v>
      </c>
      <c r="K5444" t="s">
        <v>1694</v>
      </c>
      <c r="L5444" t="s">
        <v>1665</v>
      </c>
      <c r="M5444" s="86">
        <v>39987</v>
      </c>
    </row>
    <row r="5445" spans="1:13" x14ac:dyDescent="0.2">
      <c r="A5445">
        <v>10117</v>
      </c>
      <c r="B5445" s="86">
        <v>40498</v>
      </c>
      <c r="C5445" t="s">
        <v>1675</v>
      </c>
      <c r="D5445">
        <v>6</v>
      </c>
      <c r="E5445">
        <v>64.37</v>
      </c>
      <c r="F5445" t="s">
        <v>1653</v>
      </c>
      <c r="G5445">
        <v>5.6</v>
      </c>
      <c r="H5445" t="s">
        <v>1681</v>
      </c>
      <c r="I5445" t="s">
        <v>1655</v>
      </c>
      <c r="J5445" t="s">
        <v>1668</v>
      </c>
      <c r="K5445" t="s">
        <v>1682</v>
      </c>
      <c r="L5445" t="s">
        <v>1658</v>
      </c>
      <c r="M5445" s="86">
        <v>40499</v>
      </c>
    </row>
    <row r="5446" spans="1:13" x14ac:dyDescent="0.2">
      <c r="A5446">
        <v>263</v>
      </c>
      <c r="B5446" s="86">
        <v>39949</v>
      </c>
      <c r="C5446" t="s">
        <v>1659</v>
      </c>
      <c r="D5446">
        <v>25</v>
      </c>
      <c r="E5446">
        <v>136.77000000000001</v>
      </c>
      <c r="F5446" t="s">
        <v>1660</v>
      </c>
      <c r="G5446">
        <v>7.78</v>
      </c>
      <c r="H5446" t="s">
        <v>1681</v>
      </c>
      <c r="I5446" t="s">
        <v>1667</v>
      </c>
      <c r="J5446" t="s">
        <v>1668</v>
      </c>
      <c r="K5446" t="s">
        <v>1682</v>
      </c>
      <c r="L5446" t="s">
        <v>1658</v>
      </c>
      <c r="M5446" s="86">
        <v>39950</v>
      </c>
    </row>
    <row r="5447" spans="1:13" x14ac:dyDescent="0.2">
      <c r="A5447">
        <v>11362</v>
      </c>
      <c r="B5447" s="86">
        <v>41162</v>
      </c>
      <c r="C5447" t="s">
        <v>1652</v>
      </c>
      <c r="D5447">
        <v>27</v>
      </c>
      <c r="E5447">
        <v>63.02</v>
      </c>
      <c r="F5447" t="s">
        <v>1660</v>
      </c>
      <c r="G5447">
        <v>5</v>
      </c>
      <c r="H5447" t="s">
        <v>1689</v>
      </c>
      <c r="I5447" t="s">
        <v>1667</v>
      </c>
      <c r="J5447" t="s">
        <v>1668</v>
      </c>
      <c r="K5447" t="s">
        <v>1684</v>
      </c>
      <c r="L5447" t="s">
        <v>1670</v>
      </c>
      <c r="M5447" s="86">
        <v>41164</v>
      </c>
    </row>
    <row r="5448" spans="1:13" x14ac:dyDescent="0.2">
      <c r="A5448">
        <v>5318</v>
      </c>
      <c r="B5448" s="86">
        <v>40271</v>
      </c>
      <c r="C5448" t="s">
        <v>1659</v>
      </c>
      <c r="D5448">
        <v>29</v>
      </c>
      <c r="E5448">
        <v>5010.7415000000001</v>
      </c>
      <c r="F5448" t="s">
        <v>1653</v>
      </c>
      <c r="G5448">
        <v>4.2</v>
      </c>
      <c r="H5448" t="s">
        <v>1654</v>
      </c>
      <c r="I5448" t="s">
        <v>1655</v>
      </c>
      <c r="J5448" t="s">
        <v>1663</v>
      </c>
      <c r="K5448" t="s">
        <v>1664</v>
      </c>
      <c r="L5448" t="s">
        <v>1658</v>
      </c>
      <c r="M5448" s="86">
        <v>40272</v>
      </c>
    </row>
    <row r="5449" spans="1:13" x14ac:dyDescent="0.2">
      <c r="A5449">
        <v>39040</v>
      </c>
      <c r="B5449" s="86">
        <v>39954</v>
      </c>
      <c r="C5449" t="s">
        <v>1671</v>
      </c>
      <c r="D5449">
        <v>7</v>
      </c>
      <c r="E5449">
        <v>19.36</v>
      </c>
      <c r="F5449" t="s">
        <v>1653</v>
      </c>
      <c r="G5449">
        <v>0.7</v>
      </c>
      <c r="H5449" t="s">
        <v>1703</v>
      </c>
      <c r="I5449" t="s">
        <v>1667</v>
      </c>
      <c r="J5449" t="s">
        <v>1668</v>
      </c>
      <c r="K5449" t="s">
        <v>1700</v>
      </c>
      <c r="L5449" t="s">
        <v>1670</v>
      </c>
      <c r="M5449" s="86">
        <v>39955</v>
      </c>
    </row>
    <row r="5450" spans="1:13" x14ac:dyDescent="0.2">
      <c r="A5450">
        <v>42982</v>
      </c>
      <c r="B5450" s="86">
        <v>41117</v>
      </c>
      <c r="C5450" t="s">
        <v>1652</v>
      </c>
      <c r="D5450">
        <v>42</v>
      </c>
      <c r="E5450">
        <v>1587.59</v>
      </c>
      <c r="F5450" t="s">
        <v>1660</v>
      </c>
      <c r="G5450">
        <v>3.04</v>
      </c>
      <c r="H5450" t="s">
        <v>1685</v>
      </c>
      <c r="I5450" t="s">
        <v>1655</v>
      </c>
      <c r="J5450" t="s">
        <v>1656</v>
      </c>
      <c r="K5450" t="s">
        <v>1657</v>
      </c>
      <c r="L5450" t="s">
        <v>1670</v>
      </c>
      <c r="M5450" s="86">
        <v>41122</v>
      </c>
    </row>
    <row r="5451" spans="1:13" x14ac:dyDescent="0.2">
      <c r="A5451">
        <v>30308</v>
      </c>
      <c r="B5451" s="86">
        <v>40258</v>
      </c>
      <c r="C5451" t="s">
        <v>1675</v>
      </c>
      <c r="D5451">
        <v>15</v>
      </c>
      <c r="E5451">
        <v>30.38</v>
      </c>
      <c r="F5451" t="s">
        <v>1660</v>
      </c>
      <c r="G5451">
        <v>4.79</v>
      </c>
      <c r="H5451" t="s">
        <v>1661</v>
      </c>
      <c r="I5451" t="s">
        <v>1667</v>
      </c>
      <c r="J5451" t="s">
        <v>1668</v>
      </c>
      <c r="K5451" t="s">
        <v>1682</v>
      </c>
      <c r="L5451" t="s">
        <v>1658</v>
      </c>
      <c r="M5451" s="86">
        <v>40259</v>
      </c>
    </row>
    <row r="5452" spans="1:13" x14ac:dyDescent="0.2">
      <c r="A5452">
        <v>4193</v>
      </c>
      <c r="B5452" s="86">
        <v>39821</v>
      </c>
      <c r="C5452" t="s">
        <v>1659</v>
      </c>
      <c r="D5452">
        <v>16</v>
      </c>
      <c r="E5452">
        <v>64.290000000000006</v>
      </c>
      <c r="F5452" t="s">
        <v>1660</v>
      </c>
      <c r="G5452">
        <v>0.99</v>
      </c>
      <c r="H5452" t="s">
        <v>1661</v>
      </c>
      <c r="I5452" t="s">
        <v>1676</v>
      </c>
      <c r="J5452" t="s">
        <v>1668</v>
      </c>
      <c r="K5452" t="s">
        <v>1697</v>
      </c>
      <c r="L5452" t="s">
        <v>1658</v>
      </c>
      <c r="M5452" s="86">
        <v>39821</v>
      </c>
    </row>
    <row r="5453" spans="1:13" x14ac:dyDescent="0.2">
      <c r="A5453">
        <v>55969</v>
      </c>
      <c r="B5453" s="86">
        <v>40455</v>
      </c>
      <c r="C5453" t="s">
        <v>1675</v>
      </c>
      <c r="D5453">
        <v>37</v>
      </c>
      <c r="E5453">
        <v>2329.4</v>
      </c>
      <c r="F5453" t="s">
        <v>1660</v>
      </c>
      <c r="G5453">
        <v>6.88</v>
      </c>
      <c r="H5453" t="s">
        <v>1661</v>
      </c>
      <c r="I5453" t="s">
        <v>1662</v>
      </c>
      <c r="J5453" t="s">
        <v>1668</v>
      </c>
      <c r="K5453" t="s">
        <v>1694</v>
      </c>
      <c r="L5453" t="s">
        <v>1658</v>
      </c>
      <c r="M5453" s="86">
        <v>40458</v>
      </c>
    </row>
    <row r="5454" spans="1:13" x14ac:dyDescent="0.2">
      <c r="A5454">
        <v>25603</v>
      </c>
      <c r="B5454" s="86">
        <v>40607</v>
      </c>
      <c r="C5454" t="s">
        <v>1652</v>
      </c>
      <c r="D5454">
        <v>23</v>
      </c>
      <c r="E5454">
        <v>862.64</v>
      </c>
      <c r="F5454" t="s">
        <v>1660</v>
      </c>
      <c r="G5454">
        <v>14.72</v>
      </c>
      <c r="H5454" t="s">
        <v>1685</v>
      </c>
      <c r="I5454" t="s">
        <v>1667</v>
      </c>
      <c r="J5454" t="s">
        <v>1668</v>
      </c>
      <c r="K5454" t="s">
        <v>1696</v>
      </c>
      <c r="L5454" t="s">
        <v>1658</v>
      </c>
      <c r="M5454" s="86">
        <v>40609</v>
      </c>
    </row>
    <row r="5455" spans="1:13" x14ac:dyDescent="0.2">
      <c r="A5455">
        <v>54949</v>
      </c>
      <c r="B5455" s="86">
        <v>40035</v>
      </c>
      <c r="C5455" t="s">
        <v>1652</v>
      </c>
      <c r="D5455">
        <v>7</v>
      </c>
      <c r="E5455">
        <v>192.02</v>
      </c>
      <c r="F5455" t="s">
        <v>1672</v>
      </c>
      <c r="G5455">
        <v>53.03</v>
      </c>
      <c r="H5455" t="s">
        <v>1685</v>
      </c>
      <c r="I5455" t="s">
        <v>1667</v>
      </c>
      <c r="J5455" t="s">
        <v>1668</v>
      </c>
      <c r="K5455" t="s">
        <v>1694</v>
      </c>
      <c r="L5455" t="s">
        <v>1674</v>
      </c>
      <c r="M5455" s="86">
        <v>40042</v>
      </c>
    </row>
    <row r="5456" spans="1:13" x14ac:dyDescent="0.2">
      <c r="A5456">
        <v>41056</v>
      </c>
      <c r="B5456" s="86">
        <v>40994</v>
      </c>
      <c r="C5456" t="s">
        <v>1671</v>
      </c>
      <c r="D5456">
        <v>4</v>
      </c>
      <c r="E5456">
        <v>137.54</v>
      </c>
      <c r="F5456" t="s">
        <v>1660</v>
      </c>
      <c r="G5456">
        <v>7.53</v>
      </c>
      <c r="H5456" t="s">
        <v>1681</v>
      </c>
      <c r="I5456" t="s">
        <v>1662</v>
      </c>
      <c r="J5456" t="s">
        <v>1663</v>
      </c>
      <c r="K5456" t="s">
        <v>1677</v>
      </c>
      <c r="L5456" t="s">
        <v>1658</v>
      </c>
      <c r="M5456" s="86">
        <v>40997</v>
      </c>
    </row>
    <row r="5457" spans="1:13" x14ac:dyDescent="0.2">
      <c r="A5457">
        <v>24643</v>
      </c>
      <c r="B5457" s="86">
        <v>41028</v>
      </c>
      <c r="C5457" t="s">
        <v>1675</v>
      </c>
      <c r="D5457">
        <v>30</v>
      </c>
      <c r="E5457">
        <v>2368.1680000000001</v>
      </c>
      <c r="F5457" t="s">
        <v>1660</v>
      </c>
      <c r="G5457">
        <v>1.25</v>
      </c>
      <c r="H5457" t="s">
        <v>1661</v>
      </c>
      <c r="I5457" t="s">
        <v>1667</v>
      </c>
      <c r="J5457" t="s">
        <v>1663</v>
      </c>
      <c r="K5457" t="s">
        <v>1664</v>
      </c>
      <c r="L5457" t="s">
        <v>1680</v>
      </c>
      <c r="M5457" s="86">
        <v>41030</v>
      </c>
    </row>
    <row r="5458" spans="1:13" x14ac:dyDescent="0.2">
      <c r="A5458">
        <v>35141</v>
      </c>
      <c r="B5458" s="86">
        <v>40432</v>
      </c>
      <c r="C5458" t="s">
        <v>1675</v>
      </c>
      <c r="D5458">
        <v>29</v>
      </c>
      <c r="E5458">
        <v>2046.81</v>
      </c>
      <c r="F5458" t="s">
        <v>1660</v>
      </c>
      <c r="G5458">
        <v>19.989999999999998</v>
      </c>
      <c r="H5458" t="s">
        <v>1689</v>
      </c>
      <c r="I5458" t="s">
        <v>1662</v>
      </c>
      <c r="J5458" t="s">
        <v>1668</v>
      </c>
      <c r="K5458" t="s">
        <v>1682</v>
      </c>
      <c r="L5458" t="s">
        <v>1658</v>
      </c>
      <c r="M5458" s="86">
        <v>40433</v>
      </c>
    </row>
    <row r="5459" spans="1:13" x14ac:dyDescent="0.2">
      <c r="A5459">
        <v>56901</v>
      </c>
      <c r="B5459" s="86">
        <v>40067</v>
      </c>
      <c r="C5459" t="s">
        <v>1671</v>
      </c>
      <c r="D5459">
        <v>36</v>
      </c>
      <c r="E5459">
        <v>100.68</v>
      </c>
      <c r="F5459" t="s">
        <v>1660</v>
      </c>
      <c r="G5459">
        <v>2.4</v>
      </c>
      <c r="H5459" t="s">
        <v>1692</v>
      </c>
      <c r="I5459" t="s">
        <v>1667</v>
      </c>
      <c r="J5459" t="s">
        <v>1668</v>
      </c>
      <c r="K5459" t="s">
        <v>1669</v>
      </c>
      <c r="L5459" t="s">
        <v>1670</v>
      </c>
      <c r="M5459" s="86">
        <v>40069</v>
      </c>
    </row>
    <row r="5460" spans="1:13" x14ac:dyDescent="0.2">
      <c r="A5460">
        <v>21766</v>
      </c>
      <c r="B5460" s="86">
        <v>39965</v>
      </c>
      <c r="C5460" t="s">
        <v>1659</v>
      </c>
      <c r="D5460">
        <v>32</v>
      </c>
      <c r="E5460">
        <v>535.24</v>
      </c>
      <c r="F5460" t="s">
        <v>1660</v>
      </c>
      <c r="G5460">
        <v>3.73</v>
      </c>
      <c r="H5460" t="s">
        <v>1692</v>
      </c>
      <c r="I5460" t="s">
        <v>1655</v>
      </c>
      <c r="J5460" t="s">
        <v>1656</v>
      </c>
      <c r="K5460" t="s">
        <v>1657</v>
      </c>
      <c r="L5460" t="s">
        <v>1680</v>
      </c>
      <c r="M5460" s="86">
        <v>39967</v>
      </c>
    </row>
    <row r="5461" spans="1:13" x14ac:dyDescent="0.2">
      <c r="A5461">
        <v>53378</v>
      </c>
      <c r="B5461" s="86">
        <v>41103</v>
      </c>
      <c r="C5461" t="s">
        <v>1675</v>
      </c>
      <c r="D5461">
        <v>38</v>
      </c>
      <c r="E5461">
        <v>1233.76</v>
      </c>
      <c r="F5461" t="s">
        <v>1660</v>
      </c>
      <c r="G5461">
        <v>19.989999999999998</v>
      </c>
      <c r="H5461" t="s">
        <v>1688</v>
      </c>
      <c r="I5461" t="s">
        <v>1667</v>
      </c>
      <c r="J5461" t="s">
        <v>1656</v>
      </c>
      <c r="K5461" t="s">
        <v>1657</v>
      </c>
      <c r="L5461" t="s">
        <v>1658</v>
      </c>
      <c r="M5461" s="86">
        <v>41104</v>
      </c>
    </row>
    <row r="5462" spans="1:13" x14ac:dyDescent="0.2">
      <c r="A5462">
        <v>33218</v>
      </c>
      <c r="B5462" s="86">
        <v>40184</v>
      </c>
      <c r="C5462" t="s">
        <v>1666</v>
      </c>
      <c r="D5462">
        <v>29</v>
      </c>
      <c r="E5462">
        <v>480.13</v>
      </c>
      <c r="F5462" t="s">
        <v>1660</v>
      </c>
      <c r="G5462">
        <v>7.74</v>
      </c>
      <c r="H5462" t="s">
        <v>1690</v>
      </c>
      <c r="I5462" t="s">
        <v>1662</v>
      </c>
      <c r="J5462" t="s">
        <v>1656</v>
      </c>
      <c r="K5462" t="s">
        <v>1657</v>
      </c>
      <c r="L5462" t="s">
        <v>1658</v>
      </c>
      <c r="M5462" s="86">
        <v>40185</v>
      </c>
    </row>
    <row r="5463" spans="1:13" x14ac:dyDescent="0.2">
      <c r="A5463">
        <v>50949</v>
      </c>
      <c r="B5463" s="86">
        <v>40578</v>
      </c>
      <c r="C5463" t="s">
        <v>1675</v>
      </c>
      <c r="D5463">
        <v>32</v>
      </c>
      <c r="E5463">
        <v>73.55</v>
      </c>
      <c r="F5463" t="s">
        <v>1653</v>
      </c>
      <c r="G5463">
        <v>0.78</v>
      </c>
      <c r="H5463" t="s">
        <v>1661</v>
      </c>
      <c r="I5463" t="s">
        <v>1667</v>
      </c>
      <c r="J5463" t="s">
        <v>1668</v>
      </c>
      <c r="K5463" t="s">
        <v>1700</v>
      </c>
      <c r="L5463" t="s">
        <v>1670</v>
      </c>
      <c r="M5463" s="86">
        <v>40579</v>
      </c>
    </row>
    <row r="5464" spans="1:13" x14ac:dyDescent="0.2">
      <c r="A5464">
        <v>18179</v>
      </c>
      <c r="B5464" s="86">
        <v>40026</v>
      </c>
      <c r="C5464" t="s">
        <v>1666</v>
      </c>
      <c r="D5464">
        <v>50</v>
      </c>
      <c r="E5464">
        <v>3075.83</v>
      </c>
      <c r="F5464" t="s">
        <v>1660</v>
      </c>
      <c r="G5464">
        <v>1.99</v>
      </c>
      <c r="H5464" t="s">
        <v>1654</v>
      </c>
      <c r="I5464" t="s">
        <v>1667</v>
      </c>
      <c r="J5464" t="s">
        <v>1663</v>
      </c>
      <c r="K5464" t="s">
        <v>1677</v>
      </c>
      <c r="L5464" t="s">
        <v>1680</v>
      </c>
      <c r="M5464" s="86">
        <v>40026</v>
      </c>
    </row>
    <row r="5465" spans="1:13" x14ac:dyDescent="0.2">
      <c r="A5465">
        <v>10851</v>
      </c>
      <c r="B5465" s="86">
        <v>39909</v>
      </c>
      <c r="C5465" t="s">
        <v>1659</v>
      </c>
      <c r="D5465">
        <v>50</v>
      </c>
      <c r="E5465">
        <v>608.21</v>
      </c>
      <c r="F5465" t="s">
        <v>1660</v>
      </c>
      <c r="G5465">
        <v>4.59</v>
      </c>
      <c r="H5465" t="s">
        <v>1689</v>
      </c>
      <c r="I5465" t="s">
        <v>1655</v>
      </c>
      <c r="J5465" t="s">
        <v>1668</v>
      </c>
      <c r="K5465" t="s">
        <v>1684</v>
      </c>
      <c r="L5465" t="s">
        <v>1670</v>
      </c>
      <c r="M5465" s="86">
        <v>39909</v>
      </c>
    </row>
    <row r="5466" spans="1:13" x14ac:dyDescent="0.2">
      <c r="A5466">
        <v>33218</v>
      </c>
      <c r="B5466" s="86">
        <v>40184</v>
      </c>
      <c r="C5466" t="s">
        <v>1666</v>
      </c>
      <c r="D5466">
        <v>25</v>
      </c>
      <c r="E5466">
        <v>113.8</v>
      </c>
      <c r="F5466" t="s">
        <v>1660</v>
      </c>
      <c r="G5466">
        <v>5.42</v>
      </c>
      <c r="H5466" t="s">
        <v>1690</v>
      </c>
      <c r="I5466" t="s">
        <v>1662</v>
      </c>
      <c r="J5466" t="s">
        <v>1668</v>
      </c>
      <c r="K5466" t="s">
        <v>1682</v>
      </c>
      <c r="L5466" t="s">
        <v>1658</v>
      </c>
      <c r="M5466" s="86">
        <v>40186</v>
      </c>
    </row>
    <row r="5467" spans="1:13" x14ac:dyDescent="0.2">
      <c r="A5467">
        <v>23301</v>
      </c>
      <c r="B5467" s="86">
        <v>40651</v>
      </c>
      <c r="C5467" t="s">
        <v>1659</v>
      </c>
      <c r="D5467">
        <v>4</v>
      </c>
      <c r="E5467">
        <v>28.46</v>
      </c>
      <c r="F5467" t="s">
        <v>1660</v>
      </c>
      <c r="G5467">
        <v>3.85</v>
      </c>
      <c r="H5467" t="s">
        <v>1681</v>
      </c>
      <c r="I5467" t="s">
        <v>1667</v>
      </c>
      <c r="J5467" t="s">
        <v>1663</v>
      </c>
      <c r="K5467" t="s">
        <v>1677</v>
      </c>
      <c r="L5467" t="s">
        <v>1680</v>
      </c>
      <c r="M5467" s="86">
        <v>40653</v>
      </c>
    </row>
    <row r="5468" spans="1:13" x14ac:dyDescent="0.2">
      <c r="A5468">
        <v>2562</v>
      </c>
      <c r="B5468" s="86">
        <v>41121</v>
      </c>
      <c r="C5468" t="s">
        <v>1671</v>
      </c>
      <c r="D5468">
        <v>6</v>
      </c>
      <c r="E5468">
        <v>77.599999999999994</v>
      </c>
      <c r="F5468" t="s">
        <v>1660</v>
      </c>
      <c r="G5468">
        <v>11.25</v>
      </c>
      <c r="H5468" t="s">
        <v>1681</v>
      </c>
      <c r="I5468" t="s">
        <v>1655</v>
      </c>
      <c r="J5468" t="s">
        <v>1668</v>
      </c>
      <c r="K5468" t="s">
        <v>1679</v>
      </c>
      <c r="L5468" t="s">
        <v>1658</v>
      </c>
      <c r="M5468" s="86">
        <v>41123</v>
      </c>
    </row>
    <row r="5469" spans="1:13" x14ac:dyDescent="0.2">
      <c r="A5469">
        <v>39041</v>
      </c>
      <c r="B5469" s="86">
        <v>40842</v>
      </c>
      <c r="C5469" t="s">
        <v>1671</v>
      </c>
      <c r="D5469">
        <v>47</v>
      </c>
      <c r="E5469">
        <v>418.03</v>
      </c>
      <c r="F5469" t="s">
        <v>1653</v>
      </c>
      <c r="G5469">
        <v>7.96</v>
      </c>
      <c r="H5469" t="s">
        <v>1654</v>
      </c>
      <c r="I5469" t="s">
        <v>1667</v>
      </c>
      <c r="J5469" t="s">
        <v>1656</v>
      </c>
      <c r="K5469" t="s">
        <v>1657</v>
      </c>
      <c r="L5469" t="s">
        <v>1658</v>
      </c>
      <c r="M5469" s="86">
        <v>40842</v>
      </c>
    </row>
    <row r="5470" spans="1:13" x14ac:dyDescent="0.2">
      <c r="A5470">
        <v>38370</v>
      </c>
      <c r="B5470" s="86">
        <v>40636</v>
      </c>
      <c r="C5470" t="s">
        <v>1659</v>
      </c>
      <c r="D5470">
        <v>50</v>
      </c>
      <c r="E5470">
        <v>169.13</v>
      </c>
      <c r="F5470" t="s">
        <v>1660</v>
      </c>
      <c r="G5470">
        <v>1.1399999999999999</v>
      </c>
      <c r="H5470" t="s">
        <v>1661</v>
      </c>
      <c r="I5470" t="s">
        <v>1667</v>
      </c>
      <c r="J5470" t="s">
        <v>1668</v>
      </c>
      <c r="K5470" t="s">
        <v>1679</v>
      </c>
      <c r="L5470" t="s">
        <v>1670</v>
      </c>
      <c r="M5470" s="86">
        <v>40638</v>
      </c>
    </row>
    <row r="5471" spans="1:13" x14ac:dyDescent="0.2">
      <c r="A5471">
        <v>8480</v>
      </c>
      <c r="B5471" s="86">
        <v>40572</v>
      </c>
      <c r="C5471" t="s">
        <v>1659</v>
      </c>
      <c r="D5471">
        <v>11</v>
      </c>
      <c r="E5471">
        <v>76.36</v>
      </c>
      <c r="F5471" t="s">
        <v>1660</v>
      </c>
      <c r="G5471">
        <v>8.74</v>
      </c>
      <c r="H5471" t="s">
        <v>1661</v>
      </c>
      <c r="I5471" t="s">
        <v>1667</v>
      </c>
      <c r="J5471" t="s">
        <v>1668</v>
      </c>
      <c r="K5471" t="s">
        <v>1679</v>
      </c>
      <c r="L5471" t="s">
        <v>1658</v>
      </c>
      <c r="M5471" s="86">
        <v>40574</v>
      </c>
    </row>
    <row r="5472" spans="1:13" x14ac:dyDescent="0.2">
      <c r="A5472">
        <v>2150</v>
      </c>
      <c r="B5472" s="86">
        <v>39966</v>
      </c>
      <c r="C5472" t="s">
        <v>1675</v>
      </c>
      <c r="D5472">
        <v>21</v>
      </c>
      <c r="E5472">
        <v>3905.75</v>
      </c>
      <c r="F5472" t="s">
        <v>1672</v>
      </c>
      <c r="G5472">
        <v>29.21</v>
      </c>
      <c r="H5472" t="s">
        <v>1683</v>
      </c>
      <c r="I5472" t="s">
        <v>1667</v>
      </c>
      <c r="J5472" t="s">
        <v>1656</v>
      </c>
      <c r="K5472" t="s">
        <v>1691</v>
      </c>
      <c r="L5472" t="s">
        <v>1698</v>
      </c>
      <c r="M5472" s="86">
        <v>39968</v>
      </c>
    </row>
    <row r="5473" spans="1:13" x14ac:dyDescent="0.2">
      <c r="A5473">
        <v>21859</v>
      </c>
      <c r="B5473" s="86">
        <v>40865</v>
      </c>
      <c r="C5473" t="s">
        <v>1659</v>
      </c>
      <c r="D5473">
        <v>42</v>
      </c>
      <c r="E5473">
        <v>401.37</v>
      </c>
      <c r="F5473" t="s">
        <v>1660</v>
      </c>
      <c r="G5473">
        <v>5.71</v>
      </c>
      <c r="H5473" t="s">
        <v>1661</v>
      </c>
      <c r="I5473" t="s">
        <v>1667</v>
      </c>
      <c r="J5473" t="s">
        <v>1656</v>
      </c>
      <c r="K5473" t="s">
        <v>1657</v>
      </c>
      <c r="L5473" t="s">
        <v>1658</v>
      </c>
      <c r="M5473" s="86">
        <v>40866</v>
      </c>
    </row>
    <row r="5474" spans="1:13" x14ac:dyDescent="0.2">
      <c r="A5474">
        <v>12261</v>
      </c>
      <c r="B5474" s="86">
        <v>40474</v>
      </c>
      <c r="C5474" t="s">
        <v>1652</v>
      </c>
      <c r="D5474">
        <v>19</v>
      </c>
      <c r="E5474">
        <v>281.74</v>
      </c>
      <c r="F5474" t="s">
        <v>1660</v>
      </c>
      <c r="G5474">
        <v>3.5</v>
      </c>
      <c r="H5474" t="s">
        <v>1661</v>
      </c>
      <c r="I5474" t="s">
        <v>1667</v>
      </c>
      <c r="J5474" t="s">
        <v>1668</v>
      </c>
      <c r="K5474" t="s">
        <v>1702</v>
      </c>
      <c r="L5474" t="s">
        <v>1658</v>
      </c>
      <c r="M5474" s="86">
        <v>40479</v>
      </c>
    </row>
    <row r="5475" spans="1:13" x14ac:dyDescent="0.2">
      <c r="A5475">
        <v>40835</v>
      </c>
      <c r="B5475" s="86">
        <v>40141</v>
      </c>
      <c r="C5475" t="s">
        <v>1659</v>
      </c>
      <c r="D5475">
        <v>26</v>
      </c>
      <c r="E5475">
        <v>393.59</v>
      </c>
      <c r="F5475" t="s">
        <v>1660</v>
      </c>
      <c r="G5475">
        <v>8.4</v>
      </c>
      <c r="H5475" t="s">
        <v>1689</v>
      </c>
      <c r="I5475" t="s">
        <v>1662</v>
      </c>
      <c r="J5475" t="s">
        <v>1668</v>
      </c>
      <c r="K5475" t="s">
        <v>1682</v>
      </c>
      <c r="L5475" t="s">
        <v>1658</v>
      </c>
      <c r="M5475" s="86">
        <v>40143</v>
      </c>
    </row>
    <row r="5476" spans="1:13" x14ac:dyDescent="0.2">
      <c r="A5476">
        <v>49575</v>
      </c>
      <c r="B5476" s="86">
        <v>40528</v>
      </c>
      <c r="C5476" t="s">
        <v>1659</v>
      </c>
      <c r="D5476">
        <v>12</v>
      </c>
      <c r="E5476">
        <v>507.44</v>
      </c>
      <c r="F5476" t="s">
        <v>1660</v>
      </c>
      <c r="G5476">
        <v>2.99</v>
      </c>
      <c r="H5476" t="s">
        <v>1661</v>
      </c>
      <c r="I5476" t="s">
        <v>1667</v>
      </c>
      <c r="J5476" t="s">
        <v>1668</v>
      </c>
      <c r="K5476" t="s">
        <v>1682</v>
      </c>
      <c r="L5476" t="s">
        <v>1658</v>
      </c>
      <c r="M5476" s="86">
        <v>40529</v>
      </c>
    </row>
    <row r="5477" spans="1:13" x14ac:dyDescent="0.2">
      <c r="A5477">
        <v>25313</v>
      </c>
      <c r="B5477" s="86">
        <v>41142</v>
      </c>
      <c r="C5477" t="s">
        <v>1671</v>
      </c>
      <c r="D5477">
        <v>19</v>
      </c>
      <c r="E5477">
        <v>418.7</v>
      </c>
      <c r="F5477" t="s">
        <v>1660</v>
      </c>
      <c r="G5477">
        <v>5.53</v>
      </c>
      <c r="H5477" t="s">
        <v>1661</v>
      </c>
      <c r="I5477" t="s">
        <v>1667</v>
      </c>
      <c r="J5477" t="s">
        <v>1668</v>
      </c>
      <c r="K5477" t="s">
        <v>1669</v>
      </c>
      <c r="L5477" t="s">
        <v>1680</v>
      </c>
      <c r="M5477" s="86">
        <v>41144</v>
      </c>
    </row>
    <row r="5478" spans="1:13" x14ac:dyDescent="0.2">
      <c r="A5478">
        <v>57095</v>
      </c>
      <c r="B5478" s="86">
        <v>40625</v>
      </c>
      <c r="C5478" t="s">
        <v>1675</v>
      </c>
      <c r="D5478">
        <v>37</v>
      </c>
      <c r="E5478">
        <v>254.93</v>
      </c>
      <c r="F5478" t="s">
        <v>1660</v>
      </c>
      <c r="G5478">
        <v>5.48</v>
      </c>
      <c r="H5478" t="s">
        <v>1688</v>
      </c>
      <c r="I5478" t="s">
        <v>1667</v>
      </c>
      <c r="J5478" t="s">
        <v>1668</v>
      </c>
      <c r="K5478" t="s">
        <v>1682</v>
      </c>
      <c r="L5478" t="s">
        <v>1658</v>
      </c>
      <c r="M5478" s="86">
        <v>40628</v>
      </c>
    </row>
    <row r="5479" spans="1:13" x14ac:dyDescent="0.2">
      <c r="A5479">
        <v>29986</v>
      </c>
      <c r="B5479" s="86">
        <v>40727</v>
      </c>
      <c r="C5479" t="s">
        <v>1671</v>
      </c>
      <c r="D5479">
        <v>40</v>
      </c>
      <c r="E5479">
        <v>1477.39</v>
      </c>
      <c r="F5479" t="s">
        <v>1660</v>
      </c>
      <c r="G5479">
        <v>2.99</v>
      </c>
      <c r="H5479" t="s">
        <v>1654</v>
      </c>
      <c r="I5479" t="s">
        <v>1667</v>
      </c>
      <c r="J5479" t="s">
        <v>1668</v>
      </c>
      <c r="K5479" t="s">
        <v>1682</v>
      </c>
      <c r="L5479" t="s">
        <v>1658</v>
      </c>
      <c r="M5479" s="86">
        <v>40727</v>
      </c>
    </row>
    <row r="5480" spans="1:13" x14ac:dyDescent="0.2">
      <c r="A5480">
        <v>48512</v>
      </c>
      <c r="B5480" s="86">
        <v>40758</v>
      </c>
      <c r="C5480" t="s">
        <v>1666</v>
      </c>
      <c r="D5480">
        <v>48</v>
      </c>
      <c r="E5480">
        <v>238.79</v>
      </c>
      <c r="F5480" t="s">
        <v>1660</v>
      </c>
      <c r="G5480">
        <v>4.72</v>
      </c>
      <c r="H5480" t="s">
        <v>1654</v>
      </c>
      <c r="I5480" t="s">
        <v>1655</v>
      </c>
      <c r="J5480" t="s">
        <v>1668</v>
      </c>
      <c r="K5480" t="s">
        <v>1679</v>
      </c>
      <c r="L5480" t="s">
        <v>1658</v>
      </c>
      <c r="M5480" s="86">
        <v>40759</v>
      </c>
    </row>
    <row r="5481" spans="1:13" x14ac:dyDescent="0.2">
      <c r="A5481">
        <v>46468</v>
      </c>
      <c r="B5481" s="86">
        <v>40554</v>
      </c>
      <c r="C5481" t="s">
        <v>1671</v>
      </c>
      <c r="D5481">
        <v>41</v>
      </c>
      <c r="E5481">
        <v>1618.31</v>
      </c>
      <c r="F5481" t="s">
        <v>1653</v>
      </c>
      <c r="G5481">
        <v>1.99</v>
      </c>
      <c r="H5481" t="s">
        <v>1661</v>
      </c>
      <c r="I5481" t="s">
        <v>1676</v>
      </c>
      <c r="J5481" t="s">
        <v>1663</v>
      </c>
      <c r="K5481" t="s">
        <v>1677</v>
      </c>
      <c r="L5481" t="s">
        <v>1680</v>
      </c>
      <c r="M5481" s="86">
        <v>40556</v>
      </c>
    </row>
    <row r="5482" spans="1:13" x14ac:dyDescent="0.2">
      <c r="A5482">
        <v>51328</v>
      </c>
      <c r="B5482" s="86">
        <v>40477</v>
      </c>
      <c r="C5482" t="s">
        <v>1652</v>
      </c>
      <c r="D5482">
        <v>38</v>
      </c>
      <c r="E5482">
        <v>689.67</v>
      </c>
      <c r="F5482" t="s">
        <v>1660</v>
      </c>
      <c r="G5482">
        <v>8.99</v>
      </c>
      <c r="H5482" t="s">
        <v>1690</v>
      </c>
      <c r="I5482" t="s">
        <v>1655</v>
      </c>
      <c r="J5482" t="s">
        <v>1656</v>
      </c>
      <c r="K5482" t="s">
        <v>1657</v>
      </c>
      <c r="L5482" t="s">
        <v>1680</v>
      </c>
      <c r="M5482" s="86">
        <v>40482</v>
      </c>
    </row>
    <row r="5483" spans="1:13" x14ac:dyDescent="0.2">
      <c r="A5483">
        <v>44997</v>
      </c>
      <c r="B5483" s="86">
        <v>40814</v>
      </c>
      <c r="C5483" t="s">
        <v>1652</v>
      </c>
      <c r="D5483">
        <v>46</v>
      </c>
      <c r="E5483">
        <v>88.1</v>
      </c>
      <c r="F5483" t="s">
        <v>1660</v>
      </c>
      <c r="G5483">
        <v>4.8600000000000003</v>
      </c>
      <c r="H5483" t="s">
        <v>1693</v>
      </c>
      <c r="I5483" t="s">
        <v>1655</v>
      </c>
      <c r="J5483" t="s">
        <v>1656</v>
      </c>
      <c r="K5483" t="s">
        <v>1657</v>
      </c>
      <c r="L5483" t="s">
        <v>1658</v>
      </c>
      <c r="M5483" s="86">
        <v>40818</v>
      </c>
    </row>
    <row r="5484" spans="1:13" x14ac:dyDescent="0.2">
      <c r="A5484">
        <v>28512</v>
      </c>
      <c r="B5484" s="86">
        <v>40295</v>
      </c>
      <c r="C5484" t="s">
        <v>1675</v>
      </c>
      <c r="D5484">
        <v>11</v>
      </c>
      <c r="E5484">
        <v>323.91000000000003</v>
      </c>
      <c r="F5484" t="s">
        <v>1660</v>
      </c>
      <c r="G5484">
        <v>4</v>
      </c>
      <c r="H5484" t="s">
        <v>1688</v>
      </c>
      <c r="I5484" t="s">
        <v>1667</v>
      </c>
      <c r="J5484" t="s">
        <v>1663</v>
      </c>
      <c r="K5484" t="s">
        <v>1677</v>
      </c>
      <c r="L5484" t="s">
        <v>1658</v>
      </c>
      <c r="M5484" s="86">
        <v>40296</v>
      </c>
    </row>
    <row r="5485" spans="1:13" x14ac:dyDescent="0.2">
      <c r="A5485">
        <v>57153</v>
      </c>
      <c r="B5485" s="86">
        <v>39959</v>
      </c>
      <c r="C5485" t="s">
        <v>1671</v>
      </c>
      <c r="D5485">
        <v>45</v>
      </c>
      <c r="E5485">
        <v>698.1</v>
      </c>
      <c r="F5485" t="s">
        <v>1660</v>
      </c>
      <c r="G5485">
        <v>1.39</v>
      </c>
      <c r="H5485" t="s">
        <v>1661</v>
      </c>
      <c r="I5485" t="s">
        <v>1667</v>
      </c>
      <c r="J5485" t="s">
        <v>1668</v>
      </c>
      <c r="K5485" t="s">
        <v>1696</v>
      </c>
      <c r="L5485" t="s">
        <v>1658</v>
      </c>
      <c r="M5485" s="86">
        <v>39960</v>
      </c>
    </row>
    <row r="5486" spans="1:13" x14ac:dyDescent="0.2">
      <c r="A5486">
        <v>55651</v>
      </c>
      <c r="B5486" s="86">
        <v>40975</v>
      </c>
      <c r="C5486" t="s">
        <v>1675</v>
      </c>
      <c r="D5486">
        <v>2</v>
      </c>
      <c r="E5486">
        <v>79.930000000000007</v>
      </c>
      <c r="F5486" t="s">
        <v>1660</v>
      </c>
      <c r="G5486">
        <v>19.989999999999998</v>
      </c>
      <c r="H5486" t="s">
        <v>1690</v>
      </c>
      <c r="I5486" t="s">
        <v>1667</v>
      </c>
      <c r="J5486" t="s">
        <v>1668</v>
      </c>
      <c r="K5486" t="s">
        <v>1694</v>
      </c>
      <c r="L5486" t="s">
        <v>1658</v>
      </c>
      <c r="M5486" s="86">
        <v>40976</v>
      </c>
    </row>
    <row r="5487" spans="1:13" x14ac:dyDescent="0.2">
      <c r="A5487">
        <v>53223</v>
      </c>
      <c r="B5487" s="86">
        <v>41104</v>
      </c>
      <c r="C5487" t="s">
        <v>1652</v>
      </c>
      <c r="D5487">
        <v>2</v>
      </c>
      <c r="E5487">
        <v>13.29</v>
      </c>
      <c r="F5487" t="s">
        <v>1660</v>
      </c>
      <c r="G5487">
        <v>5.41</v>
      </c>
      <c r="H5487" t="s">
        <v>1683</v>
      </c>
      <c r="I5487" t="s">
        <v>1667</v>
      </c>
      <c r="J5487" t="s">
        <v>1668</v>
      </c>
      <c r="K5487" t="s">
        <v>1682</v>
      </c>
      <c r="L5487" t="s">
        <v>1658</v>
      </c>
      <c r="M5487" s="86">
        <v>41111</v>
      </c>
    </row>
    <row r="5488" spans="1:13" x14ac:dyDescent="0.2">
      <c r="A5488">
        <v>12066</v>
      </c>
      <c r="B5488" s="86">
        <v>40580</v>
      </c>
      <c r="C5488" t="s">
        <v>1675</v>
      </c>
      <c r="D5488">
        <v>27</v>
      </c>
      <c r="E5488">
        <v>4442.049</v>
      </c>
      <c r="F5488" t="s">
        <v>1660</v>
      </c>
      <c r="G5488">
        <v>8.08</v>
      </c>
      <c r="H5488" t="s">
        <v>1681</v>
      </c>
      <c r="I5488" t="s">
        <v>1662</v>
      </c>
      <c r="J5488" t="s">
        <v>1663</v>
      </c>
      <c r="K5488" t="s">
        <v>1664</v>
      </c>
      <c r="L5488" t="s">
        <v>1658</v>
      </c>
      <c r="M5488" s="86">
        <v>40581</v>
      </c>
    </row>
    <row r="5489" spans="1:13" x14ac:dyDescent="0.2">
      <c r="A5489">
        <v>1411</v>
      </c>
      <c r="B5489" s="86">
        <v>40167</v>
      </c>
      <c r="C5489" t="s">
        <v>1659</v>
      </c>
      <c r="D5489">
        <v>47</v>
      </c>
      <c r="E5489">
        <v>6717.9324999999999</v>
      </c>
      <c r="F5489" t="s">
        <v>1660</v>
      </c>
      <c r="G5489">
        <v>4.99</v>
      </c>
      <c r="H5489" t="s">
        <v>1681</v>
      </c>
      <c r="I5489" t="s">
        <v>1662</v>
      </c>
      <c r="J5489" t="s">
        <v>1663</v>
      </c>
      <c r="K5489" t="s">
        <v>1664</v>
      </c>
      <c r="L5489" t="s">
        <v>1658</v>
      </c>
      <c r="M5489" s="86">
        <v>40169</v>
      </c>
    </row>
    <row r="5490" spans="1:13" x14ac:dyDescent="0.2">
      <c r="A5490">
        <v>18432</v>
      </c>
      <c r="B5490" s="86">
        <v>40614</v>
      </c>
      <c r="C5490" t="s">
        <v>1659</v>
      </c>
      <c r="D5490">
        <v>12</v>
      </c>
      <c r="E5490">
        <v>76.42</v>
      </c>
      <c r="F5490" t="s">
        <v>1653</v>
      </c>
      <c r="G5490">
        <v>0.83</v>
      </c>
      <c r="H5490" t="s">
        <v>1692</v>
      </c>
      <c r="I5490" t="s">
        <v>1667</v>
      </c>
      <c r="J5490" t="s">
        <v>1668</v>
      </c>
      <c r="K5490" t="s">
        <v>1669</v>
      </c>
      <c r="L5490" t="s">
        <v>1670</v>
      </c>
      <c r="M5490" s="86">
        <v>40616</v>
      </c>
    </row>
    <row r="5491" spans="1:13" x14ac:dyDescent="0.2">
      <c r="A5491">
        <v>50981</v>
      </c>
      <c r="B5491" s="86">
        <v>40029</v>
      </c>
      <c r="C5491" t="s">
        <v>1671</v>
      </c>
      <c r="D5491">
        <v>42</v>
      </c>
      <c r="E5491">
        <v>5678.5524999999998</v>
      </c>
      <c r="F5491" t="s">
        <v>1660</v>
      </c>
      <c r="G5491">
        <v>8.99</v>
      </c>
      <c r="H5491" t="s">
        <v>1661</v>
      </c>
      <c r="I5491" t="s">
        <v>1667</v>
      </c>
      <c r="J5491" t="s">
        <v>1663</v>
      </c>
      <c r="K5491" t="s">
        <v>1664</v>
      </c>
      <c r="L5491" t="s">
        <v>1658</v>
      </c>
      <c r="M5491" s="86">
        <v>40029</v>
      </c>
    </row>
    <row r="5492" spans="1:13" x14ac:dyDescent="0.2">
      <c r="A5492">
        <v>8416</v>
      </c>
      <c r="B5492" s="86">
        <v>40396</v>
      </c>
      <c r="C5492" t="s">
        <v>1652</v>
      </c>
      <c r="D5492">
        <v>2</v>
      </c>
      <c r="E5492">
        <v>22.07</v>
      </c>
      <c r="F5492" t="s">
        <v>1660</v>
      </c>
      <c r="G5492">
        <v>10.39</v>
      </c>
      <c r="H5492" t="s">
        <v>1688</v>
      </c>
      <c r="I5492" t="s">
        <v>1662</v>
      </c>
      <c r="J5492" t="s">
        <v>1668</v>
      </c>
      <c r="K5492" t="s">
        <v>1679</v>
      </c>
      <c r="L5492" t="s">
        <v>1658</v>
      </c>
      <c r="M5492" s="86">
        <v>40400</v>
      </c>
    </row>
    <row r="5493" spans="1:13" x14ac:dyDescent="0.2">
      <c r="A5493">
        <v>39780</v>
      </c>
      <c r="B5493" s="86">
        <v>39971</v>
      </c>
      <c r="C5493" t="s">
        <v>1652</v>
      </c>
      <c r="D5493">
        <v>48</v>
      </c>
      <c r="E5493">
        <v>2208.31</v>
      </c>
      <c r="F5493" t="s">
        <v>1660</v>
      </c>
      <c r="G5493">
        <v>4.8</v>
      </c>
      <c r="H5493" t="s">
        <v>1692</v>
      </c>
      <c r="I5493" t="s">
        <v>1655</v>
      </c>
      <c r="J5493" t="s">
        <v>1656</v>
      </c>
      <c r="K5493" t="s">
        <v>1657</v>
      </c>
      <c r="L5493" t="s">
        <v>1670</v>
      </c>
      <c r="M5493" s="86">
        <v>39973</v>
      </c>
    </row>
    <row r="5494" spans="1:13" x14ac:dyDescent="0.2">
      <c r="A5494">
        <v>49889</v>
      </c>
      <c r="B5494" s="86">
        <v>41255</v>
      </c>
      <c r="C5494" t="s">
        <v>1671</v>
      </c>
      <c r="D5494">
        <v>47</v>
      </c>
      <c r="E5494">
        <v>533.47</v>
      </c>
      <c r="F5494" t="s">
        <v>1660</v>
      </c>
      <c r="G5494">
        <v>7.19</v>
      </c>
      <c r="H5494" t="s">
        <v>1661</v>
      </c>
      <c r="I5494" t="s">
        <v>1676</v>
      </c>
      <c r="J5494" t="s">
        <v>1668</v>
      </c>
      <c r="K5494" t="s">
        <v>1682</v>
      </c>
      <c r="L5494" t="s">
        <v>1658</v>
      </c>
      <c r="M5494" s="86">
        <v>41257</v>
      </c>
    </row>
    <row r="5495" spans="1:13" x14ac:dyDescent="0.2">
      <c r="A5495">
        <v>47520</v>
      </c>
      <c r="B5495" s="86">
        <v>40093</v>
      </c>
      <c r="C5495" t="s">
        <v>1666</v>
      </c>
      <c r="D5495">
        <v>13</v>
      </c>
      <c r="E5495">
        <v>3939.89</v>
      </c>
      <c r="F5495" t="s">
        <v>1672</v>
      </c>
      <c r="G5495">
        <v>48.8</v>
      </c>
      <c r="H5495" t="s">
        <v>1692</v>
      </c>
      <c r="I5495" t="s">
        <v>1655</v>
      </c>
      <c r="J5495" t="s">
        <v>1656</v>
      </c>
      <c r="K5495" t="s">
        <v>1673</v>
      </c>
      <c r="L5495" t="s">
        <v>1674</v>
      </c>
      <c r="M5495" s="86">
        <v>40095</v>
      </c>
    </row>
    <row r="5496" spans="1:13" x14ac:dyDescent="0.2">
      <c r="A5496">
        <v>32229</v>
      </c>
      <c r="B5496" s="86">
        <v>40420</v>
      </c>
      <c r="C5496" t="s">
        <v>1659</v>
      </c>
      <c r="D5496">
        <v>15</v>
      </c>
      <c r="E5496">
        <v>28.68</v>
      </c>
      <c r="F5496" t="s">
        <v>1660</v>
      </c>
      <c r="G5496">
        <v>0.7</v>
      </c>
      <c r="H5496" t="s">
        <v>1678</v>
      </c>
      <c r="I5496" t="s">
        <v>1667</v>
      </c>
      <c r="J5496" t="s">
        <v>1668</v>
      </c>
      <c r="K5496" t="s">
        <v>1669</v>
      </c>
      <c r="L5496" t="s">
        <v>1670</v>
      </c>
      <c r="M5496" s="86">
        <v>40421</v>
      </c>
    </row>
    <row r="5497" spans="1:13" x14ac:dyDescent="0.2">
      <c r="A5497">
        <v>49986</v>
      </c>
      <c r="B5497" s="86">
        <v>40465</v>
      </c>
      <c r="C5497" t="s">
        <v>1671</v>
      </c>
      <c r="D5497">
        <v>39</v>
      </c>
      <c r="E5497">
        <v>110.36</v>
      </c>
      <c r="F5497" t="s">
        <v>1660</v>
      </c>
      <c r="G5497">
        <v>0.93</v>
      </c>
      <c r="H5497" t="s">
        <v>1661</v>
      </c>
      <c r="I5497" t="s">
        <v>1655</v>
      </c>
      <c r="J5497" t="s">
        <v>1668</v>
      </c>
      <c r="K5497" t="s">
        <v>1669</v>
      </c>
      <c r="L5497" t="s">
        <v>1670</v>
      </c>
      <c r="M5497" s="86">
        <v>40467</v>
      </c>
    </row>
    <row r="5498" spans="1:13" x14ac:dyDescent="0.2">
      <c r="A5498">
        <v>9925</v>
      </c>
      <c r="B5498" s="86">
        <v>40938</v>
      </c>
      <c r="C5498" t="s">
        <v>1671</v>
      </c>
      <c r="D5498">
        <v>43</v>
      </c>
      <c r="E5498">
        <v>1751.68</v>
      </c>
      <c r="F5498" t="s">
        <v>1653</v>
      </c>
      <c r="G5498">
        <v>2.99</v>
      </c>
      <c r="H5498" t="s">
        <v>1692</v>
      </c>
      <c r="I5498" t="s">
        <v>1667</v>
      </c>
      <c r="J5498" t="s">
        <v>1668</v>
      </c>
      <c r="K5498" t="s">
        <v>1682</v>
      </c>
      <c r="L5498" t="s">
        <v>1658</v>
      </c>
      <c r="M5498" s="86">
        <v>40941</v>
      </c>
    </row>
    <row r="5499" spans="1:13" x14ac:dyDescent="0.2">
      <c r="A5499">
        <v>15782</v>
      </c>
      <c r="B5499" s="86">
        <v>40998</v>
      </c>
      <c r="C5499" t="s">
        <v>1659</v>
      </c>
      <c r="D5499">
        <v>35</v>
      </c>
      <c r="E5499">
        <v>2339.64</v>
      </c>
      <c r="F5499" t="s">
        <v>1660</v>
      </c>
      <c r="G5499">
        <v>69</v>
      </c>
      <c r="H5499" t="s">
        <v>1685</v>
      </c>
      <c r="I5499" t="s">
        <v>1662</v>
      </c>
      <c r="J5499" t="s">
        <v>1656</v>
      </c>
      <c r="K5499" t="s">
        <v>1691</v>
      </c>
      <c r="L5499" t="s">
        <v>1687</v>
      </c>
      <c r="M5499" s="86">
        <v>41000</v>
      </c>
    </row>
    <row r="5500" spans="1:13" x14ac:dyDescent="0.2">
      <c r="A5500">
        <v>32710</v>
      </c>
      <c r="B5500" s="86">
        <v>40133</v>
      </c>
      <c r="C5500" t="s">
        <v>1659</v>
      </c>
      <c r="D5500">
        <v>43</v>
      </c>
      <c r="E5500">
        <v>540.33000000000004</v>
      </c>
      <c r="F5500" t="s">
        <v>1660</v>
      </c>
      <c r="G5500">
        <v>6.27</v>
      </c>
      <c r="H5500" t="s">
        <v>1690</v>
      </c>
      <c r="I5500" t="s">
        <v>1667</v>
      </c>
      <c r="J5500" t="s">
        <v>1668</v>
      </c>
      <c r="K5500" t="s">
        <v>1694</v>
      </c>
      <c r="L5500" t="s">
        <v>1665</v>
      </c>
      <c r="M5500" s="86">
        <v>40134</v>
      </c>
    </row>
    <row r="5501" spans="1:13" x14ac:dyDescent="0.2">
      <c r="A5501">
        <v>52193</v>
      </c>
      <c r="B5501" s="86">
        <v>40242</v>
      </c>
      <c r="C5501" t="s">
        <v>1666</v>
      </c>
      <c r="D5501">
        <v>1</v>
      </c>
      <c r="E5501">
        <v>17.89</v>
      </c>
      <c r="F5501" t="s">
        <v>1653</v>
      </c>
      <c r="G5501">
        <v>0.5</v>
      </c>
      <c r="H5501" t="s">
        <v>1678</v>
      </c>
      <c r="I5501" t="s">
        <v>1667</v>
      </c>
      <c r="J5501" t="s">
        <v>1668</v>
      </c>
      <c r="K5501" t="s">
        <v>1697</v>
      </c>
      <c r="L5501" t="s">
        <v>1658</v>
      </c>
      <c r="M5501" s="86">
        <v>40244</v>
      </c>
    </row>
    <row r="5502" spans="1:13" x14ac:dyDescent="0.2">
      <c r="A5502">
        <v>49283</v>
      </c>
      <c r="B5502" s="86">
        <v>40158</v>
      </c>
      <c r="C5502" t="s">
        <v>1659</v>
      </c>
      <c r="D5502">
        <v>25</v>
      </c>
      <c r="E5502">
        <v>334.71</v>
      </c>
      <c r="F5502" t="s">
        <v>1660</v>
      </c>
      <c r="G5502">
        <v>6.47</v>
      </c>
      <c r="H5502" t="s">
        <v>1690</v>
      </c>
      <c r="I5502" t="s">
        <v>1676</v>
      </c>
      <c r="J5502" t="s">
        <v>1668</v>
      </c>
      <c r="K5502" t="s">
        <v>1679</v>
      </c>
      <c r="L5502" t="s">
        <v>1658</v>
      </c>
      <c r="M5502" s="86">
        <v>40159</v>
      </c>
    </row>
    <row r="5503" spans="1:13" x14ac:dyDescent="0.2">
      <c r="A5503">
        <v>49123</v>
      </c>
      <c r="B5503" s="86">
        <v>39869</v>
      </c>
      <c r="C5503" t="s">
        <v>1659</v>
      </c>
      <c r="D5503">
        <v>31</v>
      </c>
      <c r="E5503">
        <v>305.76</v>
      </c>
      <c r="F5503" t="s">
        <v>1660</v>
      </c>
      <c r="G5503">
        <v>5.75</v>
      </c>
      <c r="H5503" t="s">
        <v>1690</v>
      </c>
      <c r="I5503" t="s">
        <v>1667</v>
      </c>
      <c r="J5503" t="s">
        <v>1668</v>
      </c>
      <c r="K5503" t="s">
        <v>1682</v>
      </c>
      <c r="L5503" t="s">
        <v>1658</v>
      </c>
      <c r="M5503" s="86">
        <v>39870</v>
      </c>
    </row>
    <row r="5504" spans="1:13" x14ac:dyDescent="0.2">
      <c r="A5504">
        <v>22562</v>
      </c>
      <c r="B5504" s="86">
        <v>39899</v>
      </c>
      <c r="C5504" t="s">
        <v>1675</v>
      </c>
      <c r="D5504">
        <v>46</v>
      </c>
      <c r="E5504">
        <v>9304.2000000000007</v>
      </c>
      <c r="F5504" t="s">
        <v>1672</v>
      </c>
      <c r="G5504">
        <v>14.7</v>
      </c>
      <c r="H5504" t="s">
        <v>1683</v>
      </c>
      <c r="I5504" t="s">
        <v>1676</v>
      </c>
      <c r="J5504" t="s">
        <v>1663</v>
      </c>
      <c r="K5504" t="s">
        <v>1695</v>
      </c>
      <c r="L5504" t="s">
        <v>1674</v>
      </c>
      <c r="M5504" s="86">
        <v>39901</v>
      </c>
    </row>
    <row r="5505" spans="1:13" x14ac:dyDescent="0.2">
      <c r="A5505">
        <v>45734</v>
      </c>
      <c r="B5505" s="86">
        <v>41107</v>
      </c>
      <c r="C5505" t="s">
        <v>1671</v>
      </c>
      <c r="D5505">
        <v>47</v>
      </c>
      <c r="E5505">
        <v>557.52</v>
      </c>
      <c r="F5505" t="s">
        <v>1653</v>
      </c>
      <c r="G5505">
        <v>7.95</v>
      </c>
      <c r="H5505" t="s">
        <v>1688</v>
      </c>
      <c r="I5505" t="s">
        <v>1655</v>
      </c>
      <c r="J5505" t="s">
        <v>1668</v>
      </c>
      <c r="K5505" t="s">
        <v>1669</v>
      </c>
      <c r="L5505" t="s">
        <v>1680</v>
      </c>
      <c r="M5505" s="86">
        <v>41109</v>
      </c>
    </row>
    <row r="5506" spans="1:13" x14ac:dyDescent="0.2">
      <c r="A5506">
        <v>4774</v>
      </c>
      <c r="B5506" s="86">
        <v>40287</v>
      </c>
      <c r="C5506" t="s">
        <v>1675</v>
      </c>
      <c r="D5506">
        <v>4</v>
      </c>
      <c r="E5506">
        <v>126.87</v>
      </c>
      <c r="F5506" t="s">
        <v>1660</v>
      </c>
      <c r="G5506">
        <v>5.5</v>
      </c>
      <c r="H5506" t="s">
        <v>1690</v>
      </c>
      <c r="I5506" t="s">
        <v>1667</v>
      </c>
      <c r="J5506" t="s">
        <v>1663</v>
      </c>
      <c r="K5506" t="s">
        <v>1677</v>
      </c>
      <c r="L5506" t="s">
        <v>1658</v>
      </c>
      <c r="M5506" s="86">
        <v>40288</v>
      </c>
    </row>
    <row r="5507" spans="1:13" x14ac:dyDescent="0.2">
      <c r="A5507">
        <v>14021</v>
      </c>
      <c r="B5507" s="86">
        <v>40609</v>
      </c>
      <c r="C5507" t="s">
        <v>1659</v>
      </c>
      <c r="D5507">
        <v>12</v>
      </c>
      <c r="E5507">
        <v>27.05</v>
      </c>
      <c r="F5507" t="s">
        <v>1653</v>
      </c>
      <c r="G5507">
        <v>0.83</v>
      </c>
      <c r="H5507" t="s">
        <v>1692</v>
      </c>
      <c r="I5507" t="s">
        <v>1667</v>
      </c>
      <c r="J5507" t="s">
        <v>1668</v>
      </c>
      <c r="K5507" t="s">
        <v>1669</v>
      </c>
      <c r="L5507" t="s">
        <v>1670</v>
      </c>
      <c r="M5507" s="86">
        <v>40610</v>
      </c>
    </row>
    <row r="5508" spans="1:13" x14ac:dyDescent="0.2">
      <c r="A5508">
        <v>8677</v>
      </c>
      <c r="B5508" s="86">
        <v>41189</v>
      </c>
      <c r="C5508" t="s">
        <v>1659</v>
      </c>
      <c r="D5508">
        <v>38</v>
      </c>
      <c r="E5508">
        <v>1610.76</v>
      </c>
      <c r="F5508" t="s">
        <v>1660</v>
      </c>
      <c r="G5508">
        <v>16.36</v>
      </c>
      <c r="H5508" t="s">
        <v>1683</v>
      </c>
      <c r="I5508" t="s">
        <v>1667</v>
      </c>
      <c r="J5508" t="s">
        <v>1668</v>
      </c>
      <c r="K5508" t="s">
        <v>1694</v>
      </c>
      <c r="L5508" t="s">
        <v>1658</v>
      </c>
      <c r="M5508" s="86">
        <v>41191</v>
      </c>
    </row>
    <row r="5509" spans="1:13" x14ac:dyDescent="0.2">
      <c r="A5509">
        <v>32199</v>
      </c>
      <c r="B5509" s="86">
        <v>40009</v>
      </c>
      <c r="C5509" t="s">
        <v>1659</v>
      </c>
      <c r="D5509">
        <v>1</v>
      </c>
      <c r="E5509">
        <v>3672.89</v>
      </c>
      <c r="F5509" t="s">
        <v>1660</v>
      </c>
      <c r="G5509">
        <v>24.49</v>
      </c>
      <c r="H5509" t="s">
        <v>1689</v>
      </c>
      <c r="I5509" t="s">
        <v>1667</v>
      </c>
      <c r="J5509" t="s">
        <v>1663</v>
      </c>
      <c r="K5509" t="s">
        <v>1686</v>
      </c>
      <c r="L5509" t="s">
        <v>1687</v>
      </c>
      <c r="M5509" s="86">
        <v>40010</v>
      </c>
    </row>
    <row r="5510" spans="1:13" x14ac:dyDescent="0.2">
      <c r="A5510">
        <v>3588</v>
      </c>
      <c r="B5510" s="86">
        <v>40620</v>
      </c>
      <c r="C5510" t="s">
        <v>1666</v>
      </c>
      <c r="D5510">
        <v>14</v>
      </c>
      <c r="E5510">
        <v>410.27</v>
      </c>
      <c r="F5510" t="s">
        <v>1660</v>
      </c>
      <c r="G5510">
        <v>3.92</v>
      </c>
      <c r="H5510" t="s">
        <v>1693</v>
      </c>
      <c r="I5510" t="s">
        <v>1676</v>
      </c>
      <c r="J5510" t="s">
        <v>1656</v>
      </c>
      <c r="K5510" t="s">
        <v>1657</v>
      </c>
      <c r="L5510" t="s">
        <v>1680</v>
      </c>
      <c r="M5510" s="86">
        <v>40622</v>
      </c>
    </row>
    <row r="5511" spans="1:13" x14ac:dyDescent="0.2">
      <c r="A5511">
        <v>29318</v>
      </c>
      <c r="B5511" s="86">
        <v>40724</v>
      </c>
      <c r="C5511" t="s">
        <v>1666</v>
      </c>
      <c r="D5511">
        <v>21</v>
      </c>
      <c r="E5511">
        <v>2954.14</v>
      </c>
      <c r="F5511" t="s">
        <v>1653</v>
      </c>
      <c r="G5511">
        <v>35</v>
      </c>
      <c r="H5511" t="s">
        <v>1661</v>
      </c>
      <c r="I5511" t="s">
        <v>1667</v>
      </c>
      <c r="J5511" t="s">
        <v>1668</v>
      </c>
      <c r="K5511" t="s">
        <v>1694</v>
      </c>
      <c r="L5511" t="s">
        <v>1687</v>
      </c>
      <c r="M5511" s="86">
        <v>40725</v>
      </c>
    </row>
    <row r="5512" spans="1:13" x14ac:dyDescent="0.2">
      <c r="A5512">
        <v>27589</v>
      </c>
      <c r="B5512" s="86">
        <v>40801</v>
      </c>
      <c r="C5512" t="s">
        <v>1675</v>
      </c>
      <c r="D5512">
        <v>36</v>
      </c>
      <c r="E5512">
        <v>64.430000000000007</v>
      </c>
      <c r="F5512" t="s">
        <v>1660</v>
      </c>
      <c r="G5512">
        <v>1.49</v>
      </c>
      <c r="H5512" t="s">
        <v>1661</v>
      </c>
      <c r="I5512" t="s">
        <v>1667</v>
      </c>
      <c r="J5512" t="s">
        <v>1656</v>
      </c>
      <c r="K5512" t="s">
        <v>1691</v>
      </c>
      <c r="L5512" t="s">
        <v>1698</v>
      </c>
      <c r="M5512" s="86">
        <v>40802</v>
      </c>
    </row>
    <row r="5513" spans="1:13" x14ac:dyDescent="0.2">
      <c r="A5513">
        <v>38853</v>
      </c>
      <c r="B5513" s="86">
        <v>40991</v>
      </c>
      <c r="C5513" t="s">
        <v>1652</v>
      </c>
      <c r="D5513">
        <v>13</v>
      </c>
      <c r="E5513">
        <v>728.02499999999998</v>
      </c>
      <c r="F5513" t="s">
        <v>1660</v>
      </c>
      <c r="G5513">
        <v>2.5</v>
      </c>
      <c r="H5513" t="s">
        <v>1661</v>
      </c>
      <c r="I5513" t="s">
        <v>1676</v>
      </c>
      <c r="J5513" t="s">
        <v>1663</v>
      </c>
      <c r="K5513" t="s">
        <v>1664</v>
      </c>
      <c r="L5513" t="s">
        <v>1658</v>
      </c>
      <c r="M5513" s="86">
        <v>40995</v>
      </c>
    </row>
    <row r="5514" spans="1:13" x14ac:dyDescent="0.2">
      <c r="A5514">
        <v>24067</v>
      </c>
      <c r="B5514" s="86">
        <v>41143</v>
      </c>
      <c r="C5514" t="s">
        <v>1659</v>
      </c>
      <c r="D5514">
        <v>30</v>
      </c>
      <c r="E5514">
        <v>128.25</v>
      </c>
      <c r="F5514" t="s">
        <v>1653</v>
      </c>
      <c r="G5514">
        <v>5.26</v>
      </c>
      <c r="H5514" t="s">
        <v>1692</v>
      </c>
      <c r="I5514" t="s">
        <v>1667</v>
      </c>
      <c r="J5514" t="s">
        <v>1668</v>
      </c>
      <c r="K5514" t="s">
        <v>1682</v>
      </c>
      <c r="L5514" t="s">
        <v>1658</v>
      </c>
      <c r="M5514" s="86">
        <v>41145</v>
      </c>
    </row>
    <row r="5515" spans="1:13" x14ac:dyDescent="0.2">
      <c r="A5515">
        <v>30885</v>
      </c>
      <c r="B5515" s="86">
        <v>40350</v>
      </c>
      <c r="C5515" t="s">
        <v>1659</v>
      </c>
      <c r="D5515">
        <v>24</v>
      </c>
      <c r="E5515">
        <v>234.24</v>
      </c>
      <c r="F5515" t="s">
        <v>1660</v>
      </c>
      <c r="G5515">
        <v>9.4499999999999993</v>
      </c>
      <c r="H5515" t="s">
        <v>1681</v>
      </c>
      <c r="I5515" t="s">
        <v>1667</v>
      </c>
      <c r="J5515" t="s">
        <v>1668</v>
      </c>
      <c r="K5515" t="s">
        <v>1694</v>
      </c>
      <c r="L5515" t="s">
        <v>1658</v>
      </c>
      <c r="M5515" s="86">
        <v>40351</v>
      </c>
    </row>
    <row r="5516" spans="1:13" x14ac:dyDescent="0.2">
      <c r="A5516">
        <v>12263</v>
      </c>
      <c r="B5516" s="86">
        <v>40730</v>
      </c>
      <c r="C5516" t="s">
        <v>1659</v>
      </c>
      <c r="D5516">
        <v>12</v>
      </c>
      <c r="E5516">
        <v>515.65</v>
      </c>
      <c r="F5516" t="s">
        <v>1660</v>
      </c>
      <c r="G5516">
        <v>3.99</v>
      </c>
      <c r="H5516" t="s">
        <v>1661</v>
      </c>
      <c r="I5516" t="s">
        <v>1667</v>
      </c>
      <c r="J5516" t="s">
        <v>1668</v>
      </c>
      <c r="K5516" t="s">
        <v>1702</v>
      </c>
      <c r="L5516" t="s">
        <v>1658</v>
      </c>
      <c r="M5516" s="86">
        <v>40730</v>
      </c>
    </row>
    <row r="5517" spans="1:13" x14ac:dyDescent="0.2">
      <c r="A5517">
        <v>2209</v>
      </c>
      <c r="B5517" s="86">
        <v>41099</v>
      </c>
      <c r="C5517" t="s">
        <v>1659</v>
      </c>
      <c r="D5517">
        <v>13</v>
      </c>
      <c r="E5517">
        <v>1265.4970000000001</v>
      </c>
      <c r="F5517" t="s">
        <v>1660</v>
      </c>
      <c r="G5517">
        <v>3</v>
      </c>
      <c r="H5517" t="s">
        <v>1661</v>
      </c>
      <c r="I5517" t="s">
        <v>1655</v>
      </c>
      <c r="J5517" t="s">
        <v>1663</v>
      </c>
      <c r="K5517" t="s">
        <v>1664</v>
      </c>
      <c r="L5517" t="s">
        <v>1658</v>
      </c>
      <c r="M5517" s="86">
        <v>41100</v>
      </c>
    </row>
    <row r="5518" spans="1:13" x14ac:dyDescent="0.2">
      <c r="A5518">
        <v>10470</v>
      </c>
      <c r="B5518" s="86">
        <v>41033</v>
      </c>
      <c r="C5518" t="s">
        <v>1652</v>
      </c>
      <c r="D5518">
        <v>40</v>
      </c>
      <c r="E5518">
        <v>1757.43</v>
      </c>
      <c r="F5518" t="s">
        <v>1653</v>
      </c>
      <c r="G5518">
        <v>3.5</v>
      </c>
      <c r="H5518" t="s">
        <v>1661</v>
      </c>
      <c r="I5518" t="s">
        <v>1667</v>
      </c>
      <c r="J5518" t="s">
        <v>1668</v>
      </c>
      <c r="K5518" t="s">
        <v>1702</v>
      </c>
      <c r="L5518" t="s">
        <v>1658</v>
      </c>
      <c r="M5518" s="86">
        <v>41035</v>
      </c>
    </row>
    <row r="5519" spans="1:13" x14ac:dyDescent="0.2">
      <c r="A5519">
        <v>21542</v>
      </c>
      <c r="B5519" s="86">
        <v>40684</v>
      </c>
      <c r="C5519" t="s">
        <v>1659</v>
      </c>
      <c r="D5519">
        <v>43</v>
      </c>
      <c r="E5519">
        <v>11674.968000000001</v>
      </c>
      <c r="F5519" t="s">
        <v>1672</v>
      </c>
      <c r="G5519">
        <v>84.84</v>
      </c>
      <c r="H5519" t="s">
        <v>1689</v>
      </c>
      <c r="I5519" t="s">
        <v>1667</v>
      </c>
      <c r="J5519" t="s">
        <v>1656</v>
      </c>
      <c r="K5519" t="s">
        <v>1691</v>
      </c>
      <c r="L5519" t="s">
        <v>1698</v>
      </c>
      <c r="M5519" s="86">
        <v>40685</v>
      </c>
    </row>
    <row r="5520" spans="1:13" x14ac:dyDescent="0.2">
      <c r="A5520">
        <v>2754</v>
      </c>
      <c r="B5520" s="86">
        <v>39905</v>
      </c>
      <c r="C5520" t="s">
        <v>1659</v>
      </c>
      <c r="D5520">
        <v>11</v>
      </c>
      <c r="E5520">
        <v>499.26</v>
      </c>
      <c r="F5520" t="s">
        <v>1653</v>
      </c>
      <c r="G5520">
        <v>5.86</v>
      </c>
      <c r="H5520" t="s">
        <v>1661</v>
      </c>
      <c r="I5520" t="s">
        <v>1676</v>
      </c>
      <c r="J5520" t="s">
        <v>1668</v>
      </c>
      <c r="K5520" t="s">
        <v>1679</v>
      </c>
      <c r="L5520" t="s">
        <v>1658</v>
      </c>
      <c r="M5520" s="86">
        <v>39907</v>
      </c>
    </row>
    <row r="5521" spans="1:13" x14ac:dyDescent="0.2">
      <c r="A5521">
        <v>53508</v>
      </c>
      <c r="B5521" s="86">
        <v>40127</v>
      </c>
      <c r="C5521" t="s">
        <v>1659</v>
      </c>
      <c r="D5521">
        <v>4</v>
      </c>
      <c r="E5521">
        <v>62.48</v>
      </c>
      <c r="F5521" t="s">
        <v>1660</v>
      </c>
      <c r="G5521">
        <v>1.97</v>
      </c>
      <c r="H5521" t="s">
        <v>1690</v>
      </c>
      <c r="I5521" t="s">
        <v>1655</v>
      </c>
      <c r="J5521" t="s">
        <v>1668</v>
      </c>
      <c r="K5521" t="s">
        <v>1679</v>
      </c>
      <c r="L5521" t="s">
        <v>1670</v>
      </c>
      <c r="M5521" s="86">
        <v>40127</v>
      </c>
    </row>
    <row r="5522" spans="1:13" x14ac:dyDescent="0.2">
      <c r="A5522">
        <v>13472</v>
      </c>
      <c r="B5522" s="86">
        <v>40842</v>
      </c>
      <c r="C5522" t="s">
        <v>1671</v>
      </c>
      <c r="D5522">
        <v>26</v>
      </c>
      <c r="E5522">
        <v>106.03</v>
      </c>
      <c r="F5522" t="s">
        <v>1660</v>
      </c>
      <c r="G5522">
        <v>0.5</v>
      </c>
      <c r="H5522" t="s">
        <v>1692</v>
      </c>
      <c r="I5522" t="s">
        <v>1676</v>
      </c>
      <c r="J5522" t="s">
        <v>1668</v>
      </c>
      <c r="K5522" t="s">
        <v>1697</v>
      </c>
      <c r="L5522" t="s">
        <v>1658</v>
      </c>
      <c r="M5522" s="86">
        <v>40843</v>
      </c>
    </row>
    <row r="5523" spans="1:13" x14ac:dyDescent="0.2">
      <c r="A5523">
        <v>59712</v>
      </c>
      <c r="B5523" s="86">
        <v>40344</v>
      </c>
      <c r="C5523" t="s">
        <v>1671</v>
      </c>
      <c r="D5523">
        <v>25</v>
      </c>
      <c r="E5523">
        <v>67.58</v>
      </c>
      <c r="F5523" t="s">
        <v>1653</v>
      </c>
      <c r="G5523">
        <v>0.8</v>
      </c>
      <c r="H5523" t="s">
        <v>1654</v>
      </c>
      <c r="I5523" t="s">
        <v>1662</v>
      </c>
      <c r="J5523" t="s">
        <v>1668</v>
      </c>
      <c r="K5523" t="s">
        <v>1700</v>
      </c>
      <c r="L5523" t="s">
        <v>1670</v>
      </c>
      <c r="M5523" s="86">
        <v>40346</v>
      </c>
    </row>
    <row r="5524" spans="1:13" x14ac:dyDescent="0.2">
      <c r="A5524">
        <v>41826</v>
      </c>
      <c r="B5524" s="86">
        <v>40467</v>
      </c>
      <c r="C5524" t="s">
        <v>1675</v>
      </c>
      <c r="D5524">
        <v>2</v>
      </c>
      <c r="E5524">
        <v>570.98</v>
      </c>
      <c r="F5524" t="s">
        <v>1672</v>
      </c>
      <c r="G5524">
        <v>54.31</v>
      </c>
      <c r="H5524" t="s">
        <v>1683</v>
      </c>
      <c r="I5524" t="s">
        <v>1655</v>
      </c>
      <c r="J5524" t="s">
        <v>1656</v>
      </c>
      <c r="K5524" t="s">
        <v>1673</v>
      </c>
      <c r="L5524" t="s">
        <v>1674</v>
      </c>
      <c r="M5524" s="86">
        <v>40469</v>
      </c>
    </row>
    <row r="5525" spans="1:13" x14ac:dyDescent="0.2">
      <c r="A5525">
        <v>41987</v>
      </c>
      <c r="B5525" s="86">
        <v>40837</v>
      </c>
      <c r="C5525" t="s">
        <v>1666</v>
      </c>
      <c r="D5525">
        <v>25</v>
      </c>
      <c r="E5525">
        <v>6481.0479999999998</v>
      </c>
      <c r="F5525" t="s">
        <v>1672</v>
      </c>
      <c r="G5525">
        <v>29.2</v>
      </c>
      <c r="H5525" t="s">
        <v>1685</v>
      </c>
      <c r="I5525" t="s">
        <v>1667</v>
      </c>
      <c r="J5525" t="s">
        <v>1656</v>
      </c>
      <c r="K5525" t="s">
        <v>1691</v>
      </c>
      <c r="L5525" t="s">
        <v>1698</v>
      </c>
      <c r="M5525" s="86">
        <v>40838</v>
      </c>
    </row>
    <row r="5526" spans="1:13" x14ac:dyDescent="0.2">
      <c r="A5526">
        <v>9925</v>
      </c>
      <c r="B5526" s="86">
        <v>40938</v>
      </c>
      <c r="C5526" t="s">
        <v>1671</v>
      </c>
      <c r="D5526">
        <v>17</v>
      </c>
      <c r="E5526">
        <v>86.47</v>
      </c>
      <c r="F5526" t="s">
        <v>1660</v>
      </c>
      <c r="G5526">
        <v>2.99</v>
      </c>
      <c r="H5526" t="s">
        <v>1692</v>
      </c>
      <c r="I5526" t="s">
        <v>1667</v>
      </c>
      <c r="J5526" t="s">
        <v>1668</v>
      </c>
      <c r="K5526" t="s">
        <v>1682</v>
      </c>
      <c r="L5526" t="s">
        <v>1658</v>
      </c>
      <c r="M5526" s="86">
        <v>40940</v>
      </c>
    </row>
    <row r="5527" spans="1:13" x14ac:dyDescent="0.2">
      <c r="A5527">
        <v>8035</v>
      </c>
      <c r="B5527" s="86">
        <v>40969</v>
      </c>
      <c r="C5527" t="s">
        <v>1675</v>
      </c>
      <c r="D5527">
        <v>7</v>
      </c>
      <c r="E5527">
        <v>104.38</v>
      </c>
      <c r="F5527" t="s">
        <v>1660</v>
      </c>
      <c r="G5527">
        <v>6.75</v>
      </c>
      <c r="H5527" t="s">
        <v>1661</v>
      </c>
      <c r="I5527" t="s">
        <v>1667</v>
      </c>
      <c r="J5527" t="s">
        <v>1668</v>
      </c>
      <c r="K5527" t="s">
        <v>1702</v>
      </c>
      <c r="L5527" t="s">
        <v>1665</v>
      </c>
      <c r="M5527" s="86">
        <v>40971</v>
      </c>
    </row>
    <row r="5528" spans="1:13" x14ac:dyDescent="0.2">
      <c r="A5528">
        <v>32676</v>
      </c>
      <c r="B5528" s="86">
        <v>39845</v>
      </c>
      <c r="C5528" t="s">
        <v>1671</v>
      </c>
      <c r="D5528">
        <v>37</v>
      </c>
      <c r="E5528">
        <v>1697.44</v>
      </c>
      <c r="F5528" t="s">
        <v>1660</v>
      </c>
      <c r="G5528">
        <v>1.99</v>
      </c>
      <c r="H5528" t="s">
        <v>1689</v>
      </c>
      <c r="I5528" t="s">
        <v>1667</v>
      </c>
      <c r="J5528" t="s">
        <v>1663</v>
      </c>
      <c r="K5528" t="s">
        <v>1677</v>
      </c>
      <c r="L5528" t="s">
        <v>1680</v>
      </c>
      <c r="M5528" s="86">
        <v>39848</v>
      </c>
    </row>
    <row r="5529" spans="1:13" x14ac:dyDescent="0.2">
      <c r="A5529">
        <v>9504</v>
      </c>
      <c r="B5529" s="86">
        <v>41238</v>
      </c>
      <c r="C5529" t="s">
        <v>1675</v>
      </c>
      <c r="D5529">
        <v>17</v>
      </c>
      <c r="E5529">
        <v>1954.796</v>
      </c>
      <c r="F5529" t="s">
        <v>1660</v>
      </c>
      <c r="G5529">
        <v>4.2</v>
      </c>
      <c r="H5529" t="s">
        <v>1685</v>
      </c>
      <c r="I5529" t="s">
        <v>1662</v>
      </c>
      <c r="J5529" t="s">
        <v>1663</v>
      </c>
      <c r="K5529" t="s">
        <v>1664</v>
      </c>
      <c r="L5529" t="s">
        <v>1658</v>
      </c>
      <c r="M5529" s="86">
        <v>41240</v>
      </c>
    </row>
    <row r="5530" spans="1:13" x14ac:dyDescent="0.2">
      <c r="A5530">
        <v>323</v>
      </c>
      <c r="B5530" s="86">
        <v>39897</v>
      </c>
      <c r="C5530" t="s">
        <v>1671</v>
      </c>
      <c r="D5530">
        <v>20</v>
      </c>
      <c r="E5530">
        <v>108.09</v>
      </c>
      <c r="F5530" t="s">
        <v>1660</v>
      </c>
      <c r="G5530">
        <v>1.39</v>
      </c>
      <c r="H5530" t="s">
        <v>1681</v>
      </c>
      <c r="I5530" t="s">
        <v>1662</v>
      </c>
      <c r="J5530" t="s">
        <v>1668</v>
      </c>
      <c r="K5530" t="s">
        <v>1696</v>
      </c>
      <c r="L5530" t="s">
        <v>1658</v>
      </c>
      <c r="M5530" s="86">
        <v>39899</v>
      </c>
    </row>
    <row r="5531" spans="1:13" x14ac:dyDescent="0.2">
      <c r="A5531">
        <v>54307</v>
      </c>
      <c r="B5531" s="86">
        <v>40916</v>
      </c>
      <c r="C5531" t="s">
        <v>1659</v>
      </c>
      <c r="D5531">
        <v>15</v>
      </c>
      <c r="E5531">
        <v>243.52</v>
      </c>
      <c r="F5531" t="s">
        <v>1660</v>
      </c>
      <c r="G5531">
        <v>13.56</v>
      </c>
      <c r="H5531" t="s">
        <v>1685</v>
      </c>
      <c r="I5531" t="s">
        <v>1667</v>
      </c>
      <c r="J5531" t="s">
        <v>1656</v>
      </c>
      <c r="K5531" t="s">
        <v>1657</v>
      </c>
      <c r="L5531" t="s">
        <v>1687</v>
      </c>
      <c r="M5531" s="86">
        <v>40917</v>
      </c>
    </row>
    <row r="5532" spans="1:13" x14ac:dyDescent="0.2">
      <c r="A5532">
        <v>35555</v>
      </c>
      <c r="B5532" s="86">
        <v>40606</v>
      </c>
      <c r="C5532" t="s">
        <v>1675</v>
      </c>
      <c r="D5532">
        <v>50</v>
      </c>
      <c r="E5532">
        <v>11266.4</v>
      </c>
      <c r="F5532" t="s">
        <v>1672</v>
      </c>
      <c r="G5532">
        <v>43.32</v>
      </c>
      <c r="H5532" t="s">
        <v>1661</v>
      </c>
      <c r="I5532" t="s">
        <v>1667</v>
      </c>
      <c r="J5532" t="s">
        <v>1656</v>
      </c>
      <c r="K5532" t="s">
        <v>1673</v>
      </c>
      <c r="L5532" t="s">
        <v>1674</v>
      </c>
      <c r="M5532" s="86">
        <v>40607</v>
      </c>
    </row>
    <row r="5533" spans="1:13" x14ac:dyDescent="0.2">
      <c r="A5533">
        <v>25056</v>
      </c>
      <c r="B5533" s="86">
        <v>40442</v>
      </c>
      <c r="C5533" t="s">
        <v>1666</v>
      </c>
      <c r="D5533">
        <v>41</v>
      </c>
      <c r="E5533">
        <v>295.12</v>
      </c>
      <c r="F5533" t="s">
        <v>1660</v>
      </c>
      <c r="G5533">
        <v>8.19</v>
      </c>
      <c r="H5533" t="s">
        <v>1661</v>
      </c>
      <c r="I5533" t="s">
        <v>1667</v>
      </c>
      <c r="J5533" t="s">
        <v>1668</v>
      </c>
      <c r="K5533" t="s">
        <v>1679</v>
      </c>
      <c r="L5533" t="s">
        <v>1658</v>
      </c>
      <c r="M5533" s="86">
        <v>40444</v>
      </c>
    </row>
    <row r="5534" spans="1:13" x14ac:dyDescent="0.2">
      <c r="A5534">
        <v>55367</v>
      </c>
      <c r="B5534" s="86">
        <v>39823</v>
      </c>
      <c r="C5534" t="s">
        <v>1671</v>
      </c>
      <c r="D5534">
        <v>31</v>
      </c>
      <c r="E5534">
        <v>2137.1</v>
      </c>
      <c r="F5534" t="s">
        <v>1672</v>
      </c>
      <c r="G5534">
        <v>46.74</v>
      </c>
      <c r="H5534" t="s">
        <v>1692</v>
      </c>
      <c r="I5534" t="s">
        <v>1655</v>
      </c>
      <c r="J5534" t="s">
        <v>1656</v>
      </c>
      <c r="K5534" t="s">
        <v>1701</v>
      </c>
      <c r="L5534" t="s">
        <v>1698</v>
      </c>
      <c r="M5534" s="86">
        <v>39824</v>
      </c>
    </row>
    <row r="5535" spans="1:13" x14ac:dyDescent="0.2">
      <c r="A5535">
        <v>20102</v>
      </c>
      <c r="B5535" s="86">
        <v>40699</v>
      </c>
      <c r="C5535" t="s">
        <v>1659</v>
      </c>
      <c r="D5535">
        <v>15</v>
      </c>
      <c r="E5535">
        <v>333.3</v>
      </c>
      <c r="F5535" t="s">
        <v>1660</v>
      </c>
      <c r="G5535">
        <v>1.99</v>
      </c>
      <c r="H5535" t="s">
        <v>1690</v>
      </c>
      <c r="I5535" t="s">
        <v>1662</v>
      </c>
      <c r="J5535" t="s">
        <v>1663</v>
      </c>
      <c r="K5535" t="s">
        <v>1677</v>
      </c>
      <c r="L5535" t="s">
        <v>1680</v>
      </c>
      <c r="M5535" s="86">
        <v>40700</v>
      </c>
    </row>
    <row r="5536" spans="1:13" x14ac:dyDescent="0.2">
      <c r="A5536">
        <v>51463</v>
      </c>
      <c r="B5536" s="86">
        <v>40894</v>
      </c>
      <c r="C5536" t="s">
        <v>1652</v>
      </c>
      <c r="D5536">
        <v>7</v>
      </c>
      <c r="E5536">
        <v>405.33949999999999</v>
      </c>
      <c r="F5536" t="s">
        <v>1653</v>
      </c>
      <c r="G5536">
        <v>3.9</v>
      </c>
      <c r="H5536" t="s">
        <v>1683</v>
      </c>
      <c r="I5536" t="s">
        <v>1667</v>
      </c>
      <c r="J5536" t="s">
        <v>1663</v>
      </c>
      <c r="K5536" t="s">
        <v>1664</v>
      </c>
      <c r="L5536" t="s">
        <v>1658</v>
      </c>
      <c r="M5536" s="86">
        <v>40894</v>
      </c>
    </row>
    <row r="5537" spans="1:13" x14ac:dyDescent="0.2">
      <c r="A5537">
        <v>38240</v>
      </c>
      <c r="B5537" s="86">
        <v>40166</v>
      </c>
      <c r="C5537" t="s">
        <v>1659</v>
      </c>
      <c r="D5537">
        <v>42</v>
      </c>
      <c r="E5537">
        <v>1651.07</v>
      </c>
      <c r="F5537" t="s">
        <v>1660</v>
      </c>
      <c r="G5537">
        <v>6.5</v>
      </c>
      <c r="H5537" t="s">
        <v>1654</v>
      </c>
      <c r="I5537" t="s">
        <v>1655</v>
      </c>
      <c r="J5537" t="s">
        <v>1663</v>
      </c>
      <c r="K5537" t="s">
        <v>1677</v>
      </c>
      <c r="L5537" t="s">
        <v>1658</v>
      </c>
      <c r="M5537" s="86">
        <v>40168</v>
      </c>
    </row>
    <row r="5538" spans="1:13" x14ac:dyDescent="0.2">
      <c r="A5538">
        <v>32546</v>
      </c>
      <c r="B5538" s="86">
        <v>40620</v>
      </c>
      <c r="C5538" t="s">
        <v>1671</v>
      </c>
      <c r="D5538">
        <v>47</v>
      </c>
      <c r="E5538">
        <v>1294.0229999999999</v>
      </c>
      <c r="F5538" t="s">
        <v>1660</v>
      </c>
      <c r="G5538">
        <v>1.25</v>
      </c>
      <c r="H5538" t="s">
        <v>1683</v>
      </c>
      <c r="I5538" t="s">
        <v>1676</v>
      </c>
      <c r="J5538" t="s">
        <v>1663</v>
      </c>
      <c r="K5538" t="s">
        <v>1664</v>
      </c>
      <c r="L5538" t="s">
        <v>1680</v>
      </c>
      <c r="M5538" s="86">
        <v>40621</v>
      </c>
    </row>
    <row r="5539" spans="1:13" x14ac:dyDescent="0.2">
      <c r="A5539">
        <v>57798</v>
      </c>
      <c r="B5539" s="86">
        <v>41167</v>
      </c>
      <c r="C5539" t="s">
        <v>1659</v>
      </c>
      <c r="D5539">
        <v>20</v>
      </c>
      <c r="E5539">
        <v>3050.81</v>
      </c>
      <c r="F5539" t="s">
        <v>1672</v>
      </c>
      <c r="G5539">
        <v>36.090000000000003</v>
      </c>
      <c r="H5539" t="s">
        <v>1693</v>
      </c>
      <c r="I5539" t="s">
        <v>1662</v>
      </c>
      <c r="J5539" t="s">
        <v>1656</v>
      </c>
      <c r="K5539" t="s">
        <v>1701</v>
      </c>
      <c r="L5539" t="s">
        <v>1698</v>
      </c>
      <c r="M5539" s="86">
        <v>41168</v>
      </c>
    </row>
    <row r="5540" spans="1:13" x14ac:dyDescent="0.2">
      <c r="A5540">
        <v>42342</v>
      </c>
      <c r="B5540" s="86">
        <v>40060</v>
      </c>
      <c r="C5540" t="s">
        <v>1666</v>
      </c>
      <c r="D5540">
        <v>25</v>
      </c>
      <c r="E5540">
        <v>318.14</v>
      </c>
      <c r="F5540" t="s">
        <v>1660</v>
      </c>
      <c r="G5540">
        <v>5.09</v>
      </c>
      <c r="H5540" t="s">
        <v>1654</v>
      </c>
      <c r="I5540" t="s">
        <v>1667</v>
      </c>
      <c r="J5540" t="s">
        <v>1668</v>
      </c>
      <c r="K5540" t="s">
        <v>1679</v>
      </c>
      <c r="L5540" t="s">
        <v>1658</v>
      </c>
      <c r="M5540" s="86">
        <v>40061</v>
      </c>
    </row>
    <row r="5541" spans="1:13" x14ac:dyDescent="0.2">
      <c r="A5541">
        <v>19296</v>
      </c>
      <c r="B5541" s="86">
        <v>40278</v>
      </c>
      <c r="C5541" t="s">
        <v>1659</v>
      </c>
      <c r="D5541">
        <v>43</v>
      </c>
      <c r="E5541">
        <v>75.73</v>
      </c>
      <c r="F5541" t="s">
        <v>1653</v>
      </c>
      <c r="G5541">
        <v>1.57</v>
      </c>
      <c r="H5541" t="s">
        <v>1681</v>
      </c>
      <c r="I5541" t="s">
        <v>1676</v>
      </c>
      <c r="J5541" t="s">
        <v>1668</v>
      </c>
      <c r="K5541" t="s">
        <v>1669</v>
      </c>
      <c r="L5541" t="s">
        <v>1670</v>
      </c>
      <c r="M5541" s="86">
        <v>40280</v>
      </c>
    </row>
    <row r="5542" spans="1:13" x14ac:dyDescent="0.2">
      <c r="A5542">
        <v>34498</v>
      </c>
      <c r="B5542" s="86">
        <v>39859</v>
      </c>
      <c r="C5542" t="s">
        <v>1652</v>
      </c>
      <c r="D5542">
        <v>4</v>
      </c>
      <c r="E5542">
        <v>47.12</v>
      </c>
      <c r="F5542" t="s">
        <v>1653</v>
      </c>
      <c r="G5542">
        <v>1.39</v>
      </c>
      <c r="H5542" t="s">
        <v>1690</v>
      </c>
      <c r="I5542" t="s">
        <v>1662</v>
      </c>
      <c r="J5542" t="s">
        <v>1668</v>
      </c>
      <c r="K5542" t="s">
        <v>1696</v>
      </c>
      <c r="L5542" t="s">
        <v>1658</v>
      </c>
      <c r="M5542" s="86">
        <v>39864</v>
      </c>
    </row>
    <row r="5543" spans="1:13" x14ac:dyDescent="0.2">
      <c r="A5543">
        <v>1222</v>
      </c>
      <c r="B5543" s="86">
        <v>40213</v>
      </c>
      <c r="C5543" t="s">
        <v>1675</v>
      </c>
      <c r="D5543">
        <v>48</v>
      </c>
      <c r="E5543">
        <v>257.39</v>
      </c>
      <c r="F5543" t="s">
        <v>1660</v>
      </c>
      <c r="G5543">
        <v>5.57</v>
      </c>
      <c r="H5543" t="s">
        <v>1685</v>
      </c>
      <c r="I5543" t="s">
        <v>1676</v>
      </c>
      <c r="J5543" t="s">
        <v>1668</v>
      </c>
      <c r="K5543" t="s">
        <v>1679</v>
      </c>
      <c r="L5543" t="s">
        <v>1658</v>
      </c>
      <c r="M5543" s="86">
        <v>40213</v>
      </c>
    </row>
    <row r="5544" spans="1:13" x14ac:dyDescent="0.2">
      <c r="A5544">
        <v>21703</v>
      </c>
      <c r="B5544" s="86">
        <v>39874</v>
      </c>
      <c r="C5544" t="s">
        <v>1666</v>
      </c>
      <c r="D5544">
        <v>15</v>
      </c>
      <c r="E5544">
        <v>2211.7339999999999</v>
      </c>
      <c r="F5544" t="s">
        <v>1653</v>
      </c>
      <c r="G5544">
        <v>4.99</v>
      </c>
      <c r="H5544" t="s">
        <v>1693</v>
      </c>
      <c r="I5544" t="s">
        <v>1662</v>
      </c>
      <c r="J5544" t="s">
        <v>1663</v>
      </c>
      <c r="K5544" t="s">
        <v>1664</v>
      </c>
      <c r="L5544" t="s">
        <v>1658</v>
      </c>
      <c r="M5544" s="86">
        <v>39874</v>
      </c>
    </row>
    <row r="5545" spans="1:13" x14ac:dyDescent="0.2">
      <c r="A5545">
        <v>3393</v>
      </c>
      <c r="B5545" s="86">
        <v>40727</v>
      </c>
      <c r="C5545" t="s">
        <v>1659</v>
      </c>
      <c r="D5545">
        <v>7</v>
      </c>
      <c r="E5545">
        <v>127.74</v>
      </c>
      <c r="F5545" t="s">
        <v>1653</v>
      </c>
      <c r="G5545">
        <v>4</v>
      </c>
      <c r="H5545" t="s">
        <v>1692</v>
      </c>
      <c r="I5545" t="s">
        <v>1655</v>
      </c>
      <c r="J5545" t="s">
        <v>1663</v>
      </c>
      <c r="K5545" t="s">
        <v>1677</v>
      </c>
      <c r="L5545" t="s">
        <v>1658</v>
      </c>
      <c r="M5545" s="86">
        <v>40728</v>
      </c>
    </row>
    <row r="5546" spans="1:13" x14ac:dyDescent="0.2">
      <c r="A5546">
        <v>58372</v>
      </c>
      <c r="B5546" s="86">
        <v>40635</v>
      </c>
      <c r="C5546" t="s">
        <v>1652</v>
      </c>
      <c r="D5546">
        <v>48</v>
      </c>
      <c r="E5546">
        <v>184.1</v>
      </c>
      <c r="F5546" t="s">
        <v>1660</v>
      </c>
      <c r="G5546">
        <v>0.7</v>
      </c>
      <c r="H5546" t="s">
        <v>1692</v>
      </c>
      <c r="I5546" t="s">
        <v>1667</v>
      </c>
      <c r="J5546" t="s">
        <v>1668</v>
      </c>
      <c r="K5546" t="s">
        <v>1669</v>
      </c>
      <c r="L5546" t="s">
        <v>1670</v>
      </c>
      <c r="M5546" s="86">
        <v>40640</v>
      </c>
    </row>
    <row r="5547" spans="1:13" x14ac:dyDescent="0.2">
      <c r="A5547">
        <v>21442</v>
      </c>
      <c r="B5547" s="86">
        <v>40172</v>
      </c>
      <c r="C5547" t="s">
        <v>1652</v>
      </c>
      <c r="D5547">
        <v>48</v>
      </c>
      <c r="E5547">
        <v>2962.96</v>
      </c>
      <c r="F5547" t="s">
        <v>1672</v>
      </c>
      <c r="G5547">
        <v>36.61</v>
      </c>
      <c r="H5547" t="s">
        <v>1690</v>
      </c>
      <c r="I5547" t="s">
        <v>1655</v>
      </c>
      <c r="J5547" t="s">
        <v>1656</v>
      </c>
      <c r="K5547" t="s">
        <v>1701</v>
      </c>
      <c r="L5547" t="s">
        <v>1698</v>
      </c>
      <c r="M5547" s="86">
        <v>40179</v>
      </c>
    </row>
    <row r="5548" spans="1:13" x14ac:dyDescent="0.2">
      <c r="A5548">
        <v>20545</v>
      </c>
      <c r="B5548" s="86">
        <v>40460</v>
      </c>
      <c r="C5548" t="s">
        <v>1666</v>
      </c>
      <c r="D5548">
        <v>1</v>
      </c>
      <c r="E5548">
        <v>361.94</v>
      </c>
      <c r="F5548" t="s">
        <v>1672</v>
      </c>
      <c r="G5548">
        <v>69.55</v>
      </c>
      <c r="H5548" t="s">
        <v>1661</v>
      </c>
      <c r="I5548" t="s">
        <v>1662</v>
      </c>
      <c r="J5548" t="s">
        <v>1656</v>
      </c>
      <c r="K5548" t="s">
        <v>1673</v>
      </c>
      <c r="L5548" t="s">
        <v>1674</v>
      </c>
      <c r="M5548" s="86">
        <v>40461</v>
      </c>
    </row>
    <row r="5549" spans="1:13" x14ac:dyDescent="0.2">
      <c r="A5549">
        <v>9954</v>
      </c>
      <c r="B5549" s="86">
        <v>39983</v>
      </c>
      <c r="C5549" t="s">
        <v>1666</v>
      </c>
      <c r="D5549">
        <v>30</v>
      </c>
      <c r="E5549">
        <v>115.81</v>
      </c>
      <c r="F5549" t="s">
        <v>1660</v>
      </c>
      <c r="G5549">
        <v>0.83</v>
      </c>
      <c r="H5549" t="s">
        <v>1690</v>
      </c>
      <c r="I5549" t="s">
        <v>1667</v>
      </c>
      <c r="J5549" t="s">
        <v>1668</v>
      </c>
      <c r="K5549" t="s">
        <v>1669</v>
      </c>
      <c r="L5549" t="s">
        <v>1670</v>
      </c>
      <c r="M5549" s="86">
        <v>39985</v>
      </c>
    </row>
    <row r="5550" spans="1:13" x14ac:dyDescent="0.2">
      <c r="A5550">
        <v>32228</v>
      </c>
      <c r="B5550" s="86">
        <v>40486</v>
      </c>
      <c r="C5550" t="s">
        <v>1671</v>
      </c>
      <c r="D5550">
        <v>35</v>
      </c>
      <c r="E5550">
        <v>209.63</v>
      </c>
      <c r="F5550" t="s">
        <v>1660</v>
      </c>
      <c r="G5550">
        <v>1.2</v>
      </c>
      <c r="H5550" t="s">
        <v>1685</v>
      </c>
      <c r="I5550" t="s">
        <v>1676</v>
      </c>
      <c r="J5550" t="s">
        <v>1668</v>
      </c>
      <c r="K5550" t="s">
        <v>1669</v>
      </c>
      <c r="L5550" t="s">
        <v>1670</v>
      </c>
      <c r="M5550" s="86">
        <v>40488</v>
      </c>
    </row>
    <row r="5551" spans="1:13" x14ac:dyDescent="0.2">
      <c r="A5551">
        <v>13988</v>
      </c>
      <c r="B5551" s="86">
        <v>41122</v>
      </c>
      <c r="C5551" t="s">
        <v>1666</v>
      </c>
      <c r="D5551">
        <v>18</v>
      </c>
      <c r="E5551">
        <v>236.31</v>
      </c>
      <c r="F5551" t="s">
        <v>1653</v>
      </c>
      <c r="G5551">
        <v>4.9800000000000004</v>
      </c>
      <c r="H5551" t="s">
        <v>1688</v>
      </c>
      <c r="I5551" t="s">
        <v>1676</v>
      </c>
      <c r="J5551" t="s">
        <v>1668</v>
      </c>
      <c r="K5551" t="s">
        <v>1702</v>
      </c>
      <c r="L5551" t="s">
        <v>1658</v>
      </c>
      <c r="M5551" s="86">
        <v>41123</v>
      </c>
    </row>
    <row r="5552" spans="1:13" x14ac:dyDescent="0.2">
      <c r="A5552">
        <v>28802</v>
      </c>
      <c r="B5552" s="86">
        <v>40486</v>
      </c>
      <c r="C5552" t="s">
        <v>1659</v>
      </c>
      <c r="D5552">
        <v>22</v>
      </c>
      <c r="E5552">
        <v>4001.4684999999999</v>
      </c>
      <c r="F5552" t="s">
        <v>1660</v>
      </c>
      <c r="G5552">
        <v>3</v>
      </c>
      <c r="H5552" t="s">
        <v>1654</v>
      </c>
      <c r="I5552" t="s">
        <v>1676</v>
      </c>
      <c r="J5552" t="s">
        <v>1663</v>
      </c>
      <c r="K5552" t="s">
        <v>1664</v>
      </c>
      <c r="L5552" t="s">
        <v>1658</v>
      </c>
      <c r="M5552" s="86">
        <v>40488</v>
      </c>
    </row>
    <row r="5553" spans="1:13" x14ac:dyDescent="0.2">
      <c r="A5553">
        <v>21862</v>
      </c>
      <c r="B5553" s="86">
        <v>40433</v>
      </c>
      <c r="C5553" t="s">
        <v>1666</v>
      </c>
      <c r="D5553">
        <v>4</v>
      </c>
      <c r="E5553">
        <v>19014.240000000002</v>
      </c>
      <c r="F5553" t="s">
        <v>1660</v>
      </c>
      <c r="G5553">
        <v>24.49</v>
      </c>
      <c r="H5553" t="s">
        <v>1685</v>
      </c>
      <c r="I5553" t="s">
        <v>1655</v>
      </c>
      <c r="J5553" t="s">
        <v>1663</v>
      </c>
      <c r="K5553" t="s">
        <v>1695</v>
      </c>
      <c r="L5553" t="s">
        <v>1687</v>
      </c>
      <c r="M5553" s="86">
        <v>40435</v>
      </c>
    </row>
    <row r="5554" spans="1:13" x14ac:dyDescent="0.2">
      <c r="A5554">
        <v>18853</v>
      </c>
      <c r="B5554" s="86">
        <v>40195</v>
      </c>
      <c r="C5554" t="s">
        <v>1671</v>
      </c>
      <c r="D5554">
        <v>33</v>
      </c>
      <c r="E5554">
        <v>223.88</v>
      </c>
      <c r="F5554" t="s">
        <v>1660</v>
      </c>
      <c r="G5554">
        <v>1.5</v>
      </c>
      <c r="H5554" t="s">
        <v>1690</v>
      </c>
      <c r="I5554" t="s">
        <v>1676</v>
      </c>
      <c r="J5554" t="s">
        <v>1668</v>
      </c>
      <c r="K5554" t="s">
        <v>1669</v>
      </c>
      <c r="L5554" t="s">
        <v>1670</v>
      </c>
      <c r="M5554" s="86">
        <v>40197</v>
      </c>
    </row>
    <row r="5555" spans="1:13" x14ac:dyDescent="0.2">
      <c r="A5555">
        <v>52930</v>
      </c>
      <c r="B5555" s="86">
        <v>40855</v>
      </c>
      <c r="C5555" t="s">
        <v>1652</v>
      </c>
      <c r="D5555">
        <v>24</v>
      </c>
      <c r="E5555">
        <v>1112.1569999999999</v>
      </c>
      <c r="F5555" t="s">
        <v>1660</v>
      </c>
      <c r="G5555">
        <v>3.3</v>
      </c>
      <c r="H5555" t="s">
        <v>1661</v>
      </c>
      <c r="I5555" t="s">
        <v>1667</v>
      </c>
      <c r="J5555" t="s">
        <v>1663</v>
      </c>
      <c r="K5555" t="s">
        <v>1664</v>
      </c>
      <c r="L5555" t="s">
        <v>1680</v>
      </c>
      <c r="M5555" s="86">
        <v>40855</v>
      </c>
    </row>
    <row r="5556" spans="1:13" x14ac:dyDescent="0.2">
      <c r="A5556">
        <v>47108</v>
      </c>
      <c r="B5556" s="86">
        <v>40101</v>
      </c>
      <c r="C5556" t="s">
        <v>1666</v>
      </c>
      <c r="D5556">
        <v>7</v>
      </c>
      <c r="E5556">
        <v>131.55000000000001</v>
      </c>
      <c r="F5556" t="s">
        <v>1660</v>
      </c>
      <c r="G5556">
        <v>8.51</v>
      </c>
      <c r="H5556" t="s">
        <v>1692</v>
      </c>
      <c r="I5556" t="s">
        <v>1655</v>
      </c>
      <c r="J5556" t="s">
        <v>1663</v>
      </c>
      <c r="K5556" t="s">
        <v>1695</v>
      </c>
      <c r="L5556" t="s">
        <v>1665</v>
      </c>
      <c r="M5556" s="86">
        <v>40103</v>
      </c>
    </row>
    <row r="5557" spans="1:13" x14ac:dyDescent="0.2">
      <c r="A5557">
        <v>14338</v>
      </c>
      <c r="B5557" s="86">
        <v>40209</v>
      </c>
      <c r="C5557" t="s">
        <v>1652</v>
      </c>
      <c r="D5557">
        <v>34</v>
      </c>
      <c r="E5557">
        <v>6580.16</v>
      </c>
      <c r="F5557" t="s">
        <v>1672</v>
      </c>
      <c r="G5557">
        <v>15.59</v>
      </c>
      <c r="H5557" t="s">
        <v>1692</v>
      </c>
      <c r="I5557" t="s">
        <v>1662</v>
      </c>
      <c r="J5557" t="s">
        <v>1663</v>
      </c>
      <c r="K5557" t="s">
        <v>1695</v>
      </c>
      <c r="L5557" t="s">
        <v>1674</v>
      </c>
      <c r="M5557" s="86">
        <v>40216</v>
      </c>
    </row>
    <row r="5558" spans="1:13" x14ac:dyDescent="0.2">
      <c r="A5558">
        <v>28870</v>
      </c>
      <c r="B5558" s="86">
        <v>40857</v>
      </c>
      <c r="C5558" t="s">
        <v>1659</v>
      </c>
      <c r="D5558">
        <v>27</v>
      </c>
      <c r="E5558">
        <v>1154.8900000000001</v>
      </c>
      <c r="F5558" t="s">
        <v>1660</v>
      </c>
      <c r="G5558">
        <v>6.5</v>
      </c>
      <c r="H5558" t="s">
        <v>1688</v>
      </c>
      <c r="I5558" t="s">
        <v>1667</v>
      </c>
      <c r="J5558" t="s">
        <v>1663</v>
      </c>
      <c r="K5558" t="s">
        <v>1677</v>
      </c>
      <c r="L5558" t="s">
        <v>1658</v>
      </c>
      <c r="M5558" s="86">
        <v>40858</v>
      </c>
    </row>
    <row r="5559" spans="1:13" x14ac:dyDescent="0.2">
      <c r="A5559">
        <v>52929</v>
      </c>
      <c r="B5559" s="86">
        <v>40641</v>
      </c>
      <c r="C5559" t="s">
        <v>1659</v>
      </c>
      <c r="D5559">
        <v>7</v>
      </c>
      <c r="E5559">
        <v>46.94</v>
      </c>
      <c r="F5559" t="s">
        <v>1660</v>
      </c>
      <c r="G5559">
        <v>1.22</v>
      </c>
      <c r="H5559" t="s">
        <v>1678</v>
      </c>
      <c r="I5559" t="s">
        <v>1662</v>
      </c>
      <c r="J5559" t="s">
        <v>1668</v>
      </c>
      <c r="K5559" t="s">
        <v>1669</v>
      </c>
      <c r="L5559" t="s">
        <v>1670</v>
      </c>
      <c r="M5559" s="86">
        <v>40642</v>
      </c>
    </row>
    <row r="5560" spans="1:13" x14ac:dyDescent="0.2">
      <c r="A5560">
        <v>33222</v>
      </c>
      <c r="B5560" s="86">
        <v>41079</v>
      </c>
      <c r="C5560" t="s">
        <v>1675</v>
      </c>
      <c r="D5560">
        <v>18</v>
      </c>
      <c r="E5560">
        <v>420.76</v>
      </c>
      <c r="F5560" t="s">
        <v>1660</v>
      </c>
      <c r="G5560">
        <v>15.1</v>
      </c>
      <c r="H5560" t="s">
        <v>1654</v>
      </c>
      <c r="I5560" t="s">
        <v>1676</v>
      </c>
      <c r="J5560" t="s">
        <v>1668</v>
      </c>
      <c r="K5560" t="s">
        <v>1682</v>
      </c>
      <c r="L5560" t="s">
        <v>1658</v>
      </c>
      <c r="M5560" s="86">
        <v>41081</v>
      </c>
    </row>
    <row r="5561" spans="1:13" x14ac:dyDescent="0.2">
      <c r="A5561">
        <v>7078</v>
      </c>
      <c r="B5561" s="86">
        <v>40279</v>
      </c>
      <c r="C5561" t="s">
        <v>1659</v>
      </c>
      <c r="D5561">
        <v>16</v>
      </c>
      <c r="E5561">
        <v>1939.65</v>
      </c>
      <c r="F5561" t="s">
        <v>1672</v>
      </c>
      <c r="G5561">
        <v>70.2</v>
      </c>
      <c r="H5561" t="s">
        <v>1685</v>
      </c>
      <c r="I5561" t="s">
        <v>1667</v>
      </c>
      <c r="J5561" t="s">
        <v>1656</v>
      </c>
      <c r="K5561" t="s">
        <v>1673</v>
      </c>
      <c r="L5561" t="s">
        <v>1674</v>
      </c>
      <c r="M5561" s="86">
        <v>40281</v>
      </c>
    </row>
    <row r="5562" spans="1:13" x14ac:dyDescent="0.2">
      <c r="A5562">
        <v>38466</v>
      </c>
      <c r="B5562" s="86">
        <v>40772</v>
      </c>
      <c r="C5562" t="s">
        <v>1671</v>
      </c>
      <c r="D5562">
        <v>37</v>
      </c>
      <c r="E5562">
        <v>111.37</v>
      </c>
      <c r="F5562" t="s">
        <v>1660</v>
      </c>
      <c r="G5562">
        <v>0.5</v>
      </c>
      <c r="H5562" t="s">
        <v>1661</v>
      </c>
      <c r="I5562" t="s">
        <v>1667</v>
      </c>
      <c r="J5562" t="s">
        <v>1668</v>
      </c>
      <c r="K5562" t="s">
        <v>1697</v>
      </c>
      <c r="L5562" t="s">
        <v>1658</v>
      </c>
      <c r="M5562" s="86">
        <v>40774</v>
      </c>
    </row>
    <row r="5563" spans="1:13" x14ac:dyDescent="0.2">
      <c r="A5563">
        <v>51780</v>
      </c>
      <c r="B5563" s="86">
        <v>40383</v>
      </c>
      <c r="C5563" t="s">
        <v>1652</v>
      </c>
      <c r="D5563">
        <v>44</v>
      </c>
      <c r="E5563">
        <v>185.82</v>
      </c>
      <c r="F5563" t="s">
        <v>1653</v>
      </c>
      <c r="G5563">
        <v>2.2599999999999998</v>
      </c>
      <c r="H5563" t="s">
        <v>1688</v>
      </c>
      <c r="I5563" t="s">
        <v>1655</v>
      </c>
      <c r="J5563" t="s">
        <v>1668</v>
      </c>
      <c r="K5563" t="s">
        <v>1679</v>
      </c>
      <c r="L5563" t="s">
        <v>1670</v>
      </c>
      <c r="M5563" s="86">
        <v>40383</v>
      </c>
    </row>
    <row r="5564" spans="1:13" x14ac:dyDescent="0.2">
      <c r="A5564">
        <v>43399</v>
      </c>
      <c r="B5564" s="86">
        <v>40024</v>
      </c>
      <c r="C5564" t="s">
        <v>1659</v>
      </c>
      <c r="D5564">
        <v>8</v>
      </c>
      <c r="E5564">
        <v>124.7</v>
      </c>
      <c r="F5564" t="s">
        <v>1660</v>
      </c>
      <c r="G5564">
        <v>1.97</v>
      </c>
      <c r="H5564" t="s">
        <v>1661</v>
      </c>
      <c r="I5564" t="s">
        <v>1667</v>
      </c>
      <c r="J5564" t="s">
        <v>1668</v>
      </c>
      <c r="K5564" t="s">
        <v>1679</v>
      </c>
      <c r="L5564" t="s">
        <v>1670</v>
      </c>
      <c r="M5564" s="86">
        <v>40026</v>
      </c>
    </row>
    <row r="5565" spans="1:13" x14ac:dyDescent="0.2">
      <c r="A5565">
        <v>20807</v>
      </c>
      <c r="B5565" s="86">
        <v>41111</v>
      </c>
      <c r="C5565" t="s">
        <v>1666</v>
      </c>
      <c r="D5565">
        <v>39</v>
      </c>
      <c r="E5565">
        <v>6152.52</v>
      </c>
      <c r="F5565" t="s">
        <v>1672</v>
      </c>
      <c r="G5565">
        <v>30</v>
      </c>
      <c r="H5565" t="s">
        <v>1654</v>
      </c>
      <c r="I5565" t="s">
        <v>1655</v>
      </c>
      <c r="J5565" t="s">
        <v>1656</v>
      </c>
      <c r="K5565" t="s">
        <v>1673</v>
      </c>
      <c r="L5565" t="s">
        <v>1674</v>
      </c>
      <c r="M5565" s="86">
        <v>41113</v>
      </c>
    </row>
    <row r="5566" spans="1:13" x14ac:dyDescent="0.2">
      <c r="A5566">
        <v>46311</v>
      </c>
      <c r="B5566" s="86">
        <v>40749</v>
      </c>
      <c r="C5566" t="s">
        <v>1659</v>
      </c>
      <c r="D5566">
        <v>44</v>
      </c>
      <c r="E5566">
        <v>302.07</v>
      </c>
      <c r="F5566" t="s">
        <v>1660</v>
      </c>
      <c r="G5566">
        <v>8.4</v>
      </c>
      <c r="H5566" t="s">
        <v>1688</v>
      </c>
      <c r="I5566" t="s">
        <v>1655</v>
      </c>
      <c r="J5566" t="s">
        <v>1668</v>
      </c>
      <c r="K5566" t="s">
        <v>1679</v>
      </c>
      <c r="L5566" t="s">
        <v>1658</v>
      </c>
      <c r="M5566" s="86">
        <v>40751</v>
      </c>
    </row>
    <row r="5567" spans="1:13" x14ac:dyDescent="0.2">
      <c r="A5567">
        <v>25152</v>
      </c>
      <c r="B5567" s="86">
        <v>41197</v>
      </c>
      <c r="C5567" t="s">
        <v>1671</v>
      </c>
      <c r="D5567">
        <v>29</v>
      </c>
      <c r="E5567">
        <v>195.21</v>
      </c>
      <c r="F5567" t="s">
        <v>1660</v>
      </c>
      <c r="G5567">
        <v>2.35</v>
      </c>
      <c r="H5567" t="s">
        <v>1661</v>
      </c>
      <c r="I5567" t="s">
        <v>1667</v>
      </c>
      <c r="J5567" t="s">
        <v>1668</v>
      </c>
      <c r="K5567" t="s">
        <v>1669</v>
      </c>
      <c r="L5567" t="s">
        <v>1670</v>
      </c>
      <c r="M5567" s="86">
        <v>41199</v>
      </c>
    </row>
    <row r="5568" spans="1:13" x14ac:dyDescent="0.2">
      <c r="A5568">
        <v>10247</v>
      </c>
      <c r="B5568" s="86">
        <v>40188</v>
      </c>
      <c r="C5568" t="s">
        <v>1675</v>
      </c>
      <c r="D5568">
        <v>21</v>
      </c>
      <c r="E5568">
        <v>111.66</v>
      </c>
      <c r="F5568" t="s">
        <v>1660</v>
      </c>
      <c r="G5568">
        <v>5.49</v>
      </c>
      <c r="H5568" t="s">
        <v>1661</v>
      </c>
      <c r="I5568" t="s">
        <v>1676</v>
      </c>
      <c r="J5568" t="s">
        <v>1668</v>
      </c>
      <c r="K5568" t="s">
        <v>1679</v>
      </c>
      <c r="L5568" t="s">
        <v>1658</v>
      </c>
      <c r="M5568" s="86">
        <v>40189</v>
      </c>
    </row>
    <row r="5569" spans="1:13" x14ac:dyDescent="0.2">
      <c r="A5569">
        <v>37121</v>
      </c>
      <c r="B5569" s="86">
        <v>40617</v>
      </c>
      <c r="C5569" t="s">
        <v>1666</v>
      </c>
      <c r="D5569">
        <v>44</v>
      </c>
      <c r="E5569">
        <v>9499.2999999999993</v>
      </c>
      <c r="F5569" t="s">
        <v>1672</v>
      </c>
      <c r="G5569">
        <v>64.2</v>
      </c>
      <c r="H5569" t="s">
        <v>1661</v>
      </c>
      <c r="I5569" t="s">
        <v>1667</v>
      </c>
      <c r="J5569" t="s">
        <v>1656</v>
      </c>
      <c r="K5569" t="s">
        <v>1673</v>
      </c>
      <c r="L5569" t="s">
        <v>1674</v>
      </c>
      <c r="M5569" s="86">
        <v>40618</v>
      </c>
    </row>
    <row r="5570" spans="1:13" x14ac:dyDescent="0.2">
      <c r="A5570">
        <v>25350</v>
      </c>
      <c r="B5570" s="86">
        <v>40515</v>
      </c>
      <c r="C5570" t="s">
        <v>1666</v>
      </c>
      <c r="D5570">
        <v>30</v>
      </c>
      <c r="E5570">
        <v>2477.9899999999998</v>
      </c>
      <c r="F5570" t="s">
        <v>1660</v>
      </c>
      <c r="G5570">
        <v>4.5</v>
      </c>
      <c r="H5570" t="s">
        <v>1690</v>
      </c>
      <c r="I5570" t="s">
        <v>1676</v>
      </c>
      <c r="J5570" t="s">
        <v>1668</v>
      </c>
      <c r="K5570" t="s">
        <v>1702</v>
      </c>
      <c r="L5570" t="s">
        <v>1658</v>
      </c>
      <c r="M5570" s="86">
        <v>40517</v>
      </c>
    </row>
    <row r="5571" spans="1:13" x14ac:dyDescent="0.2">
      <c r="A5571">
        <v>52929</v>
      </c>
      <c r="B5571" s="86">
        <v>40641</v>
      </c>
      <c r="C5571" t="s">
        <v>1659</v>
      </c>
      <c r="D5571">
        <v>19</v>
      </c>
      <c r="E5571">
        <v>53.94</v>
      </c>
      <c r="F5571" t="s">
        <v>1660</v>
      </c>
      <c r="G5571">
        <v>1.25</v>
      </c>
      <c r="H5571" t="s">
        <v>1678</v>
      </c>
      <c r="I5571" t="s">
        <v>1662</v>
      </c>
      <c r="J5571" t="s">
        <v>1668</v>
      </c>
      <c r="K5571" t="s">
        <v>1669</v>
      </c>
      <c r="L5571" t="s">
        <v>1670</v>
      </c>
      <c r="M5571" s="86">
        <v>40642</v>
      </c>
    </row>
    <row r="5572" spans="1:13" x14ac:dyDescent="0.2">
      <c r="A5572">
        <v>12256</v>
      </c>
      <c r="B5572" s="86">
        <v>41261</v>
      </c>
      <c r="C5572" t="s">
        <v>1675</v>
      </c>
      <c r="D5572">
        <v>44</v>
      </c>
      <c r="E5572">
        <v>117.97</v>
      </c>
      <c r="F5572" t="s">
        <v>1660</v>
      </c>
      <c r="G5572">
        <v>0.5</v>
      </c>
      <c r="H5572" t="s">
        <v>1661</v>
      </c>
      <c r="I5572" t="s">
        <v>1676</v>
      </c>
      <c r="J5572" t="s">
        <v>1668</v>
      </c>
      <c r="K5572" t="s">
        <v>1697</v>
      </c>
      <c r="L5572" t="s">
        <v>1658</v>
      </c>
      <c r="M5572" s="86">
        <v>41263</v>
      </c>
    </row>
    <row r="5573" spans="1:13" x14ac:dyDescent="0.2">
      <c r="A5573">
        <v>5989</v>
      </c>
      <c r="B5573" s="86">
        <v>40830</v>
      </c>
      <c r="C5573" t="s">
        <v>1675</v>
      </c>
      <c r="D5573">
        <v>21</v>
      </c>
      <c r="E5573">
        <v>56.77</v>
      </c>
      <c r="F5573" t="s">
        <v>1660</v>
      </c>
      <c r="G5573">
        <v>1.34</v>
      </c>
      <c r="H5573" t="s">
        <v>1681</v>
      </c>
      <c r="I5573" t="s">
        <v>1667</v>
      </c>
      <c r="J5573" t="s">
        <v>1668</v>
      </c>
      <c r="K5573" t="s">
        <v>1669</v>
      </c>
      <c r="L5573" t="s">
        <v>1670</v>
      </c>
      <c r="M5573" s="86">
        <v>40831</v>
      </c>
    </row>
    <row r="5574" spans="1:13" x14ac:dyDescent="0.2">
      <c r="A5574">
        <v>35399</v>
      </c>
      <c r="B5574" s="86">
        <v>40564</v>
      </c>
      <c r="C5574" t="s">
        <v>1652</v>
      </c>
      <c r="D5574">
        <v>38</v>
      </c>
      <c r="E5574">
        <v>188.38</v>
      </c>
      <c r="F5574" t="s">
        <v>1660</v>
      </c>
      <c r="G5574">
        <v>5.68</v>
      </c>
      <c r="H5574" t="s">
        <v>1688</v>
      </c>
      <c r="I5574" t="s">
        <v>1667</v>
      </c>
      <c r="J5574" t="s">
        <v>1668</v>
      </c>
      <c r="K5574" t="s">
        <v>1682</v>
      </c>
      <c r="L5574" t="s">
        <v>1658</v>
      </c>
      <c r="M5574" s="86">
        <v>40566</v>
      </c>
    </row>
    <row r="5575" spans="1:13" x14ac:dyDescent="0.2">
      <c r="A5575">
        <v>8422</v>
      </c>
      <c r="B5575" s="86">
        <v>39917</v>
      </c>
      <c r="C5575" t="s">
        <v>1675</v>
      </c>
      <c r="D5575">
        <v>33</v>
      </c>
      <c r="E5575">
        <v>1003.71</v>
      </c>
      <c r="F5575" t="s">
        <v>1653</v>
      </c>
      <c r="G5575">
        <v>4</v>
      </c>
      <c r="H5575" t="s">
        <v>1683</v>
      </c>
      <c r="I5575" t="s">
        <v>1676</v>
      </c>
      <c r="J5575" t="s">
        <v>1663</v>
      </c>
      <c r="K5575" t="s">
        <v>1677</v>
      </c>
      <c r="L5575" t="s">
        <v>1658</v>
      </c>
      <c r="M5575" s="86">
        <v>39919</v>
      </c>
    </row>
    <row r="5576" spans="1:13" x14ac:dyDescent="0.2">
      <c r="A5576">
        <v>11233</v>
      </c>
      <c r="B5576" s="86">
        <v>40785</v>
      </c>
      <c r="C5576" t="s">
        <v>1666</v>
      </c>
      <c r="D5576">
        <v>25</v>
      </c>
      <c r="E5576">
        <v>276.5</v>
      </c>
      <c r="F5576" t="s">
        <v>1660</v>
      </c>
      <c r="G5576">
        <v>4.8</v>
      </c>
      <c r="H5576" t="s">
        <v>1661</v>
      </c>
      <c r="I5576" t="s">
        <v>1667</v>
      </c>
      <c r="J5576" t="s">
        <v>1668</v>
      </c>
      <c r="K5576" t="s">
        <v>1696</v>
      </c>
      <c r="L5576" t="s">
        <v>1658</v>
      </c>
      <c r="M5576" s="86">
        <v>40787</v>
      </c>
    </row>
    <row r="5577" spans="1:13" x14ac:dyDescent="0.2">
      <c r="A5577">
        <v>49062</v>
      </c>
      <c r="B5577" s="86">
        <v>41010</v>
      </c>
      <c r="C5577" t="s">
        <v>1652</v>
      </c>
      <c r="D5577">
        <v>33</v>
      </c>
      <c r="E5577">
        <v>103.32</v>
      </c>
      <c r="F5577" t="s">
        <v>1660</v>
      </c>
      <c r="G5577">
        <v>2.0299999999999998</v>
      </c>
      <c r="H5577" t="s">
        <v>1690</v>
      </c>
      <c r="I5577" t="s">
        <v>1676</v>
      </c>
      <c r="J5577" t="s">
        <v>1668</v>
      </c>
      <c r="K5577" t="s">
        <v>1669</v>
      </c>
      <c r="L5577" t="s">
        <v>1670</v>
      </c>
      <c r="M5577" s="86">
        <v>41017</v>
      </c>
    </row>
    <row r="5578" spans="1:13" x14ac:dyDescent="0.2">
      <c r="A5578">
        <v>40835</v>
      </c>
      <c r="B5578" s="86">
        <v>40141</v>
      </c>
      <c r="C5578" t="s">
        <v>1659</v>
      </c>
      <c r="D5578">
        <v>1</v>
      </c>
      <c r="E5578">
        <v>18.73</v>
      </c>
      <c r="F5578" t="s">
        <v>1660</v>
      </c>
      <c r="G5578">
        <v>6.13</v>
      </c>
      <c r="H5578" t="s">
        <v>1689</v>
      </c>
      <c r="I5578" t="s">
        <v>1662</v>
      </c>
      <c r="J5578" t="s">
        <v>1668</v>
      </c>
      <c r="K5578" t="s">
        <v>1694</v>
      </c>
      <c r="L5578" t="s">
        <v>1658</v>
      </c>
      <c r="M5578" s="86">
        <v>40142</v>
      </c>
    </row>
    <row r="5579" spans="1:13" x14ac:dyDescent="0.2">
      <c r="A5579">
        <v>2438</v>
      </c>
      <c r="B5579" s="86">
        <v>40373</v>
      </c>
      <c r="C5579" t="s">
        <v>1659</v>
      </c>
      <c r="D5579">
        <v>23</v>
      </c>
      <c r="E5579">
        <v>717.46799999999996</v>
      </c>
      <c r="F5579" t="s">
        <v>1660</v>
      </c>
      <c r="G5579">
        <v>0.99</v>
      </c>
      <c r="H5579" t="s">
        <v>1654</v>
      </c>
      <c r="I5579" t="s">
        <v>1667</v>
      </c>
      <c r="J5579" t="s">
        <v>1663</v>
      </c>
      <c r="K5579" t="s">
        <v>1664</v>
      </c>
      <c r="L5579" t="s">
        <v>1680</v>
      </c>
      <c r="M5579" s="86">
        <v>40375</v>
      </c>
    </row>
    <row r="5580" spans="1:13" x14ac:dyDescent="0.2">
      <c r="A5580">
        <v>5347</v>
      </c>
      <c r="B5580" s="86">
        <v>40595</v>
      </c>
      <c r="C5580" t="s">
        <v>1675</v>
      </c>
      <c r="D5580">
        <v>1</v>
      </c>
      <c r="E5580">
        <v>187.20400000000001</v>
      </c>
      <c r="F5580" t="s">
        <v>1660</v>
      </c>
      <c r="G5580">
        <v>5.26</v>
      </c>
      <c r="H5580" t="s">
        <v>1685</v>
      </c>
      <c r="I5580" t="s">
        <v>1667</v>
      </c>
      <c r="J5580" t="s">
        <v>1663</v>
      </c>
      <c r="K5580" t="s">
        <v>1664</v>
      </c>
      <c r="L5580" t="s">
        <v>1658</v>
      </c>
      <c r="M5580" s="86">
        <v>40596</v>
      </c>
    </row>
    <row r="5581" spans="1:13" x14ac:dyDescent="0.2">
      <c r="A5581">
        <v>6500</v>
      </c>
      <c r="B5581" s="86">
        <v>41194</v>
      </c>
      <c r="C5581" t="s">
        <v>1671</v>
      </c>
      <c r="D5581">
        <v>20</v>
      </c>
      <c r="E5581">
        <v>38.29</v>
      </c>
      <c r="F5581" t="s">
        <v>1660</v>
      </c>
      <c r="G5581">
        <v>1.63</v>
      </c>
      <c r="H5581" t="s">
        <v>1685</v>
      </c>
      <c r="I5581" t="s">
        <v>1676</v>
      </c>
      <c r="J5581" t="s">
        <v>1668</v>
      </c>
      <c r="K5581" t="s">
        <v>1669</v>
      </c>
      <c r="L5581" t="s">
        <v>1670</v>
      </c>
      <c r="M5581" s="86">
        <v>41195</v>
      </c>
    </row>
    <row r="5582" spans="1:13" x14ac:dyDescent="0.2">
      <c r="A5582">
        <v>23076</v>
      </c>
      <c r="B5582" s="86">
        <v>39960</v>
      </c>
      <c r="C5582" t="s">
        <v>1671</v>
      </c>
      <c r="D5582">
        <v>50</v>
      </c>
      <c r="E5582">
        <v>742.21</v>
      </c>
      <c r="F5582" t="s">
        <v>1660</v>
      </c>
      <c r="G5582">
        <v>5.3</v>
      </c>
      <c r="H5582" t="s">
        <v>1689</v>
      </c>
      <c r="I5582" t="s">
        <v>1667</v>
      </c>
      <c r="J5582" t="s">
        <v>1656</v>
      </c>
      <c r="K5582" t="s">
        <v>1657</v>
      </c>
      <c r="L5582" t="s">
        <v>1670</v>
      </c>
      <c r="M5582" s="86">
        <v>39961</v>
      </c>
    </row>
    <row r="5583" spans="1:13" x14ac:dyDescent="0.2">
      <c r="A5583">
        <v>22402</v>
      </c>
      <c r="B5583" s="86">
        <v>39960</v>
      </c>
      <c r="C5583" t="s">
        <v>1671</v>
      </c>
      <c r="D5583">
        <v>1</v>
      </c>
      <c r="E5583">
        <v>51.832999999999998</v>
      </c>
      <c r="F5583" t="s">
        <v>1660</v>
      </c>
      <c r="G5583">
        <v>5</v>
      </c>
      <c r="H5583" t="s">
        <v>1681</v>
      </c>
      <c r="I5583" t="s">
        <v>1676</v>
      </c>
      <c r="J5583" t="s">
        <v>1663</v>
      </c>
      <c r="K5583" t="s">
        <v>1664</v>
      </c>
      <c r="L5583" t="s">
        <v>1680</v>
      </c>
      <c r="M5583" s="86">
        <v>39961</v>
      </c>
    </row>
    <row r="5584" spans="1:13" x14ac:dyDescent="0.2">
      <c r="A5584">
        <v>4034</v>
      </c>
      <c r="B5584" s="86">
        <v>40495</v>
      </c>
      <c r="C5584" t="s">
        <v>1666</v>
      </c>
      <c r="D5584">
        <v>44</v>
      </c>
      <c r="E5584">
        <v>3367.24</v>
      </c>
      <c r="F5584" t="s">
        <v>1660</v>
      </c>
      <c r="G5584">
        <v>48.2</v>
      </c>
      <c r="H5584" t="s">
        <v>1690</v>
      </c>
      <c r="I5584" t="s">
        <v>1662</v>
      </c>
      <c r="J5584" t="s">
        <v>1656</v>
      </c>
      <c r="K5584" t="s">
        <v>1657</v>
      </c>
      <c r="L5584" t="s">
        <v>1665</v>
      </c>
      <c r="M5584" s="86">
        <v>40496</v>
      </c>
    </row>
    <row r="5585" spans="1:13" x14ac:dyDescent="0.2">
      <c r="A5585">
        <v>20711</v>
      </c>
      <c r="B5585" s="86">
        <v>39832</v>
      </c>
      <c r="C5585" t="s">
        <v>1671</v>
      </c>
      <c r="D5585">
        <v>5</v>
      </c>
      <c r="E5585">
        <v>98.66</v>
      </c>
      <c r="F5585" t="s">
        <v>1660</v>
      </c>
      <c r="G5585">
        <v>9.0299999999999994</v>
      </c>
      <c r="H5585" t="s">
        <v>1692</v>
      </c>
      <c r="I5585" t="s">
        <v>1655</v>
      </c>
      <c r="J5585" t="s">
        <v>1668</v>
      </c>
      <c r="K5585" t="s">
        <v>1679</v>
      </c>
      <c r="L5585" t="s">
        <v>1658</v>
      </c>
      <c r="M5585" s="86">
        <v>39834</v>
      </c>
    </row>
    <row r="5586" spans="1:13" x14ac:dyDescent="0.2">
      <c r="A5586">
        <v>21985</v>
      </c>
      <c r="B5586" s="86">
        <v>40051</v>
      </c>
      <c r="C5586" t="s">
        <v>1671</v>
      </c>
      <c r="D5586">
        <v>45</v>
      </c>
      <c r="E5586">
        <v>947.66</v>
      </c>
      <c r="F5586" t="s">
        <v>1672</v>
      </c>
      <c r="G5586">
        <v>53.03</v>
      </c>
      <c r="H5586" t="s">
        <v>1693</v>
      </c>
      <c r="I5586" t="s">
        <v>1667</v>
      </c>
      <c r="J5586" t="s">
        <v>1668</v>
      </c>
      <c r="K5586" t="s">
        <v>1694</v>
      </c>
      <c r="L5586" t="s">
        <v>1674</v>
      </c>
      <c r="M5586" s="86">
        <v>40053</v>
      </c>
    </row>
    <row r="5587" spans="1:13" x14ac:dyDescent="0.2">
      <c r="A5587">
        <v>51044</v>
      </c>
      <c r="B5587" s="86">
        <v>40926</v>
      </c>
      <c r="C5587" t="s">
        <v>1652</v>
      </c>
      <c r="D5587">
        <v>26</v>
      </c>
      <c r="E5587">
        <v>1333.18</v>
      </c>
      <c r="F5587" t="s">
        <v>1672</v>
      </c>
      <c r="G5587">
        <v>14.19</v>
      </c>
      <c r="H5587" t="s">
        <v>1690</v>
      </c>
      <c r="I5587" t="s">
        <v>1655</v>
      </c>
      <c r="J5587" t="s">
        <v>1656</v>
      </c>
      <c r="K5587" t="s">
        <v>1673</v>
      </c>
      <c r="L5587" t="s">
        <v>1674</v>
      </c>
      <c r="M5587" s="86">
        <v>40930</v>
      </c>
    </row>
    <row r="5588" spans="1:13" x14ac:dyDescent="0.2">
      <c r="A5588">
        <v>4128</v>
      </c>
      <c r="B5588" s="86">
        <v>40822</v>
      </c>
      <c r="C5588" t="s">
        <v>1666</v>
      </c>
      <c r="D5588">
        <v>38</v>
      </c>
      <c r="E5588">
        <v>391.42</v>
      </c>
      <c r="F5588" t="s">
        <v>1660</v>
      </c>
      <c r="G5588">
        <v>5.12</v>
      </c>
      <c r="H5588" t="s">
        <v>1661</v>
      </c>
      <c r="I5588" t="s">
        <v>1655</v>
      </c>
      <c r="J5588" t="s">
        <v>1668</v>
      </c>
      <c r="K5588" t="s">
        <v>1679</v>
      </c>
      <c r="L5588" t="s">
        <v>1658</v>
      </c>
      <c r="M5588" s="86">
        <v>40824</v>
      </c>
    </row>
    <row r="5589" spans="1:13" x14ac:dyDescent="0.2">
      <c r="A5589">
        <v>44519</v>
      </c>
      <c r="B5589" s="86">
        <v>40317</v>
      </c>
      <c r="C5589" t="s">
        <v>1659</v>
      </c>
      <c r="D5589">
        <v>34</v>
      </c>
      <c r="E5589">
        <v>16073.03</v>
      </c>
      <c r="F5589" t="s">
        <v>1672</v>
      </c>
      <c r="G5589">
        <v>14.7</v>
      </c>
      <c r="H5589" t="s">
        <v>1678</v>
      </c>
      <c r="I5589" t="s">
        <v>1667</v>
      </c>
      <c r="J5589" t="s">
        <v>1663</v>
      </c>
      <c r="K5589" t="s">
        <v>1695</v>
      </c>
      <c r="L5589" t="s">
        <v>1674</v>
      </c>
      <c r="M5589" s="86">
        <v>40318</v>
      </c>
    </row>
    <row r="5590" spans="1:13" x14ac:dyDescent="0.2">
      <c r="A5590">
        <v>6656</v>
      </c>
      <c r="B5590" s="86">
        <v>39948</v>
      </c>
      <c r="C5590" t="s">
        <v>1671</v>
      </c>
      <c r="D5590">
        <v>45</v>
      </c>
      <c r="E5590">
        <v>1802</v>
      </c>
      <c r="F5590" t="s">
        <v>1660</v>
      </c>
      <c r="G5590">
        <v>10.55</v>
      </c>
      <c r="H5590" t="s">
        <v>1661</v>
      </c>
      <c r="I5590" t="s">
        <v>1662</v>
      </c>
      <c r="J5590" t="s">
        <v>1668</v>
      </c>
      <c r="K5590" t="s">
        <v>1682</v>
      </c>
      <c r="L5590" t="s">
        <v>1658</v>
      </c>
      <c r="M5590" s="86">
        <v>39948</v>
      </c>
    </row>
    <row r="5591" spans="1:13" x14ac:dyDescent="0.2">
      <c r="A5591">
        <v>50307</v>
      </c>
      <c r="B5591" s="86">
        <v>40466</v>
      </c>
      <c r="C5591" t="s">
        <v>1652</v>
      </c>
      <c r="D5591">
        <v>31</v>
      </c>
      <c r="E5591">
        <v>536.83000000000004</v>
      </c>
      <c r="F5591" t="s">
        <v>1660</v>
      </c>
      <c r="G5591">
        <v>1.99</v>
      </c>
      <c r="H5591" t="s">
        <v>1661</v>
      </c>
      <c r="I5591" t="s">
        <v>1667</v>
      </c>
      <c r="J5591" t="s">
        <v>1663</v>
      </c>
      <c r="K5591" t="s">
        <v>1677</v>
      </c>
      <c r="L5591" t="s">
        <v>1680</v>
      </c>
      <c r="M5591" s="86">
        <v>40466</v>
      </c>
    </row>
    <row r="5592" spans="1:13" x14ac:dyDescent="0.2">
      <c r="A5592">
        <v>55683</v>
      </c>
      <c r="B5592" s="86">
        <v>41105</v>
      </c>
      <c r="C5592" t="s">
        <v>1659</v>
      </c>
      <c r="D5592">
        <v>23</v>
      </c>
      <c r="E5592">
        <v>1198.0999999999999</v>
      </c>
      <c r="F5592" t="s">
        <v>1660</v>
      </c>
      <c r="G5592">
        <v>19.989999999999998</v>
      </c>
      <c r="H5592" t="s">
        <v>1688</v>
      </c>
      <c r="I5592" t="s">
        <v>1662</v>
      </c>
      <c r="J5592" t="s">
        <v>1656</v>
      </c>
      <c r="K5592" t="s">
        <v>1657</v>
      </c>
      <c r="L5592" t="s">
        <v>1658</v>
      </c>
      <c r="M5592" s="86">
        <v>41106</v>
      </c>
    </row>
    <row r="5593" spans="1:13" x14ac:dyDescent="0.2">
      <c r="A5593">
        <v>40902</v>
      </c>
      <c r="B5593" s="86">
        <v>40001</v>
      </c>
      <c r="C5593" t="s">
        <v>1652</v>
      </c>
      <c r="D5593">
        <v>25</v>
      </c>
      <c r="E5593">
        <v>192.18</v>
      </c>
      <c r="F5593" t="s">
        <v>1660</v>
      </c>
      <c r="G5593">
        <v>6.05</v>
      </c>
      <c r="H5593" t="s">
        <v>1678</v>
      </c>
      <c r="I5593" t="s">
        <v>1676</v>
      </c>
      <c r="J5593" t="s">
        <v>1668</v>
      </c>
      <c r="K5593" t="s">
        <v>1682</v>
      </c>
      <c r="L5593" t="s">
        <v>1658</v>
      </c>
      <c r="M5593" s="86">
        <v>40003</v>
      </c>
    </row>
    <row r="5594" spans="1:13" x14ac:dyDescent="0.2">
      <c r="A5594">
        <v>40704</v>
      </c>
      <c r="B5594" s="86">
        <v>39820</v>
      </c>
      <c r="C5594" t="s">
        <v>1652</v>
      </c>
      <c r="D5594">
        <v>6</v>
      </c>
      <c r="E5594">
        <v>11.57</v>
      </c>
      <c r="F5594" t="s">
        <v>1660</v>
      </c>
      <c r="G5594">
        <v>0.7</v>
      </c>
      <c r="H5594" t="s">
        <v>1692</v>
      </c>
      <c r="I5594" t="s">
        <v>1667</v>
      </c>
      <c r="J5594" t="s">
        <v>1668</v>
      </c>
      <c r="K5594" t="s">
        <v>1669</v>
      </c>
      <c r="L5594" t="s">
        <v>1670</v>
      </c>
      <c r="M5594" s="86">
        <v>39825</v>
      </c>
    </row>
    <row r="5595" spans="1:13" x14ac:dyDescent="0.2">
      <c r="A5595">
        <v>42081</v>
      </c>
      <c r="B5595" s="86">
        <v>40553</v>
      </c>
      <c r="C5595" t="s">
        <v>1652</v>
      </c>
      <c r="D5595">
        <v>36</v>
      </c>
      <c r="E5595">
        <v>188.34</v>
      </c>
      <c r="F5595" t="s">
        <v>1660</v>
      </c>
      <c r="G5595">
        <v>5.74</v>
      </c>
      <c r="H5595" t="s">
        <v>1661</v>
      </c>
      <c r="I5595" t="s">
        <v>1662</v>
      </c>
      <c r="J5595" t="s">
        <v>1668</v>
      </c>
      <c r="K5595" t="s">
        <v>1682</v>
      </c>
      <c r="L5595" t="s">
        <v>1658</v>
      </c>
      <c r="M5595" s="86">
        <v>40558</v>
      </c>
    </row>
    <row r="5596" spans="1:13" x14ac:dyDescent="0.2">
      <c r="A5596">
        <v>36449</v>
      </c>
      <c r="B5596" s="86">
        <v>40426</v>
      </c>
      <c r="C5596" t="s">
        <v>1666</v>
      </c>
      <c r="D5596">
        <v>27</v>
      </c>
      <c r="E5596">
        <v>123.37</v>
      </c>
      <c r="F5596" t="s">
        <v>1660</v>
      </c>
      <c r="G5596">
        <v>0.7</v>
      </c>
      <c r="H5596" t="s">
        <v>1693</v>
      </c>
      <c r="I5596" t="s">
        <v>1667</v>
      </c>
      <c r="J5596" t="s">
        <v>1668</v>
      </c>
      <c r="K5596" t="s">
        <v>1700</v>
      </c>
      <c r="L5596" t="s">
        <v>1670</v>
      </c>
      <c r="M5596" s="86">
        <v>40429</v>
      </c>
    </row>
    <row r="5597" spans="1:13" x14ac:dyDescent="0.2">
      <c r="A5597">
        <v>6982</v>
      </c>
      <c r="B5597" s="86">
        <v>40863</v>
      </c>
      <c r="C5597" t="s">
        <v>1666</v>
      </c>
      <c r="D5597">
        <v>41</v>
      </c>
      <c r="E5597">
        <v>844.09</v>
      </c>
      <c r="F5597" t="s">
        <v>1660</v>
      </c>
      <c r="G5597">
        <v>10.49</v>
      </c>
      <c r="H5597" t="s">
        <v>1699</v>
      </c>
      <c r="I5597" t="s">
        <v>1667</v>
      </c>
      <c r="J5597" t="s">
        <v>1656</v>
      </c>
      <c r="K5597" t="s">
        <v>1657</v>
      </c>
      <c r="L5597" t="s">
        <v>1658</v>
      </c>
      <c r="M5597" s="86">
        <v>40865</v>
      </c>
    </row>
    <row r="5598" spans="1:13" x14ac:dyDescent="0.2">
      <c r="A5598">
        <v>17186</v>
      </c>
      <c r="B5598" s="86">
        <v>39839</v>
      </c>
      <c r="C5598" t="s">
        <v>1675</v>
      </c>
      <c r="D5598">
        <v>11</v>
      </c>
      <c r="E5598">
        <v>67.14</v>
      </c>
      <c r="F5598" t="s">
        <v>1660</v>
      </c>
      <c r="G5598">
        <v>5.35</v>
      </c>
      <c r="H5598" t="s">
        <v>1661</v>
      </c>
      <c r="I5598" t="s">
        <v>1655</v>
      </c>
      <c r="J5598" t="s">
        <v>1668</v>
      </c>
      <c r="K5598" t="s">
        <v>1679</v>
      </c>
      <c r="L5598" t="s">
        <v>1658</v>
      </c>
      <c r="M5598" s="86">
        <v>39841</v>
      </c>
    </row>
    <row r="5599" spans="1:13" x14ac:dyDescent="0.2">
      <c r="A5599">
        <v>53568</v>
      </c>
      <c r="B5599" s="86">
        <v>40357</v>
      </c>
      <c r="C5599" t="s">
        <v>1675</v>
      </c>
      <c r="D5599">
        <v>34</v>
      </c>
      <c r="E5599">
        <v>4281.13</v>
      </c>
      <c r="F5599" t="s">
        <v>1672</v>
      </c>
      <c r="G5599">
        <v>70.2</v>
      </c>
      <c r="H5599" t="s">
        <v>1690</v>
      </c>
      <c r="I5599" t="s">
        <v>1676</v>
      </c>
      <c r="J5599" t="s">
        <v>1656</v>
      </c>
      <c r="K5599" t="s">
        <v>1673</v>
      </c>
      <c r="L5599" t="s">
        <v>1674</v>
      </c>
      <c r="M5599" s="86">
        <v>40358</v>
      </c>
    </row>
    <row r="5600" spans="1:13" x14ac:dyDescent="0.2">
      <c r="A5600">
        <v>18341</v>
      </c>
      <c r="B5600" s="86">
        <v>40377</v>
      </c>
      <c r="C5600" t="s">
        <v>1671</v>
      </c>
      <c r="D5600">
        <v>39</v>
      </c>
      <c r="E5600">
        <v>237.89</v>
      </c>
      <c r="F5600" t="s">
        <v>1660</v>
      </c>
      <c r="G5600">
        <v>7.96</v>
      </c>
      <c r="H5600" t="s">
        <v>1683</v>
      </c>
      <c r="I5600" t="s">
        <v>1655</v>
      </c>
      <c r="J5600" t="s">
        <v>1668</v>
      </c>
      <c r="K5600" t="s">
        <v>1679</v>
      </c>
      <c r="L5600" t="s">
        <v>1658</v>
      </c>
      <c r="M5600" s="86">
        <v>40377</v>
      </c>
    </row>
    <row r="5601" spans="1:13" x14ac:dyDescent="0.2">
      <c r="A5601">
        <v>29252</v>
      </c>
      <c r="B5601" s="86">
        <v>40031</v>
      </c>
      <c r="C5601" t="s">
        <v>1652</v>
      </c>
      <c r="D5601">
        <v>9</v>
      </c>
      <c r="E5601">
        <v>65.81</v>
      </c>
      <c r="F5601" t="s">
        <v>1660</v>
      </c>
      <c r="G5601">
        <v>5.19</v>
      </c>
      <c r="H5601" t="s">
        <v>1654</v>
      </c>
      <c r="I5601" t="s">
        <v>1662</v>
      </c>
      <c r="J5601" t="s">
        <v>1668</v>
      </c>
      <c r="K5601" t="s">
        <v>1679</v>
      </c>
      <c r="L5601" t="s">
        <v>1658</v>
      </c>
      <c r="M5601" s="86">
        <v>40035</v>
      </c>
    </row>
    <row r="5602" spans="1:13" x14ac:dyDescent="0.2">
      <c r="A5602">
        <v>59204</v>
      </c>
      <c r="B5602" s="86">
        <v>40968</v>
      </c>
      <c r="C5602" t="s">
        <v>1675</v>
      </c>
      <c r="D5602">
        <v>8</v>
      </c>
      <c r="E5602">
        <v>250.29</v>
      </c>
      <c r="F5602" t="s">
        <v>1660</v>
      </c>
      <c r="G5602">
        <v>12.62</v>
      </c>
      <c r="H5602" t="s">
        <v>1654</v>
      </c>
      <c r="I5602" t="s">
        <v>1676</v>
      </c>
      <c r="J5602" t="s">
        <v>1668</v>
      </c>
      <c r="K5602" t="s">
        <v>1682</v>
      </c>
      <c r="L5602" t="s">
        <v>1658</v>
      </c>
      <c r="M5602" s="86">
        <v>40969</v>
      </c>
    </row>
    <row r="5603" spans="1:13" x14ac:dyDescent="0.2">
      <c r="A5603">
        <v>45571</v>
      </c>
      <c r="B5603" s="86">
        <v>41175</v>
      </c>
      <c r="C5603" t="s">
        <v>1675</v>
      </c>
      <c r="D5603">
        <v>44</v>
      </c>
      <c r="E5603">
        <v>720.52</v>
      </c>
      <c r="F5603" t="s">
        <v>1660</v>
      </c>
      <c r="G5603">
        <v>8.51</v>
      </c>
      <c r="H5603" t="s">
        <v>1690</v>
      </c>
      <c r="I5603" t="s">
        <v>1655</v>
      </c>
      <c r="J5603" t="s">
        <v>1663</v>
      </c>
      <c r="K5603" t="s">
        <v>1695</v>
      </c>
      <c r="L5603" t="s">
        <v>1665</v>
      </c>
      <c r="M5603" s="86">
        <v>41177</v>
      </c>
    </row>
    <row r="5604" spans="1:13" x14ac:dyDescent="0.2">
      <c r="A5604">
        <v>7782</v>
      </c>
      <c r="B5604" s="86">
        <v>39996</v>
      </c>
      <c r="C5604" t="s">
        <v>1671</v>
      </c>
      <c r="D5604">
        <v>20</v>
      </c>
      <c r="E5604">
        <v>1205.73</v>
      </c>
      <c r="F5604" t="s">
        <v>1653</v>
      </c>
      <c r="G5604">
        <v>4.5</v>
      </c>
      <c r="H5604" t="s">
        <v>1688</v>
      </c>
      <c r="I5604" t="s">
        <v>1667</v>
      </c>
      <c r="J5604" t="s">
        <v>1668</v>
      </c>
      <c r="K5604" t="s">
        <v>1702</v>
      </c>
      <c r="L5604" t="s">
        <v>1658</v>
      </c>
      <c r="M5604" s="86">
        <v>39998</v>
      </c>
    </row>
    <row r="5605" spans="1:13" x14ac:dyDescent="0.2">
      <c r="A5605">
        <v>41349</v>
      </c>
      <c r="B5605" s="86">
        <v>40894</v>
      </c>
      <c r="C5605" t="s">
        <v>1671</v>
      </c>
      <c r="D5605">
        <v>39</v>
      </c>
      <c r="E5605">
        <v>475.52</v>
      </c>
      <c r="F5605" t="s">
        <v>1660</v>
      </c>
      <c r="G5605">
        <v>6.27</v>
      </c>
      <c r="H5605" t="s">
        <v>1654</v>
      </c>
      <c r="I5605" t="s">
        <v>1676</v>
      </c>
      <c r="J5605" t="s">
        <v>1668</v>
      </c>
      <c r="K5605" t="s">
        <v>1694</v>
      </c>
      <c r="L5605" t="s">
        <v>1665</v>
      </c>
      <c r="M5605" s="86">
        <v>40896</v>
      </c>
    </row>
    <row r="5606" spans="1:13" x14ac:dyDescent="0.2">
      <c r="A5606">
        <v>26310</v>
      </c>
      <c r="B5606" s="86">
        <v>41119</v>
      </c>
      <c r="C5606" t="s">
        <v>1666</v>
      </c>
      <c r="D5606">
        <v>19</v>
      </c>
      <c r="E5606">
        <v>112.67</v>
      </c>
      <c r="F5606" t="s">
        <v>1660</v>
      </c>
      <c r="G5606">
        <v>5.14</v>
      </c>
      <c r="H5606" t="s">
        <v>1688</v>
      </c>
      <c r="I5606" t="s">
        <v>1667</v>
      </c>
      <c r="J5606" t="s">
        <v>1668</v>
      </c>
      <c r="K5606" t="s">
        <v>1679</v>
      </c>
      <c r="L5606" t="s">
        <v>1658</v>
      </c>
      <c r="M5606" s="86">
        <v>41120</v>
      </c>
    </row>
    <row r="5607" spans="1:13" x14ac:dyDescent="0.2">
      <c r="A5607">
        <v>38403</v>
      </c>
      <c r="B5607" s="86">
        <v>40684</v>
      </c>
      <c r="C5607" t="s">
        <v>1652</v>
      </c>
      <c r="D5607">
        <v>49</v>
      </c>
      <c r="E5607">
        <v>142.1</v>
      </c>
      <c r="F5607" t="s">
        <v>1660</v>
      </c>
      <c r="G5607">
        <v>0.99</v>
      </c>
      <c r="H5607" t="s">
        <v>1683</v>
      </c>
      <c r="I5607" t="s">
        <v>1676</v>
      </c>
      <c r="J5607" t="s">
        <v>1668</v>
      </c>
      <c r="K5607" t="s">
        <v>1697</v>
      </c>
      <c r="L5607" t="s">
        <v>1658</v>
      </c>
      <c r="M5607" s="86">
        <v>40688</v>
      </c>
    </row>
    <row r="5608" spans="1:13" x14ac:dyDescent="0.2">
      <c r="A5608">
        <v>27845</v>
      </c>
      <c r="B5608" s="86">
        <v>40737</v>
      </c>
      <c r="C5608" t="s">
        <v>1666</v>
      </c>
      <c r="D5608">
        <v>36</v>
      </c>
      <c r="E5608">
        <v>220.45</v>
      </c>
      <c r="F5608" t="s">
        <v>1660</v>
      </c>
      <c r="G5608">
        <v>0.5</v>
      </c>
      <c r="H5608" t="s">
        <v>1688</v>
      </c>
      <c r="I5608" t="s">
        <v>1662</v>
      </c>
      <c r="J5608" t="s">
        <v>1668</v>
      </c>
      <c r="K5608" t="s">
        <v>1697</v>
      </c>
      <c r="L5608" t="s">
        <v>1658</v>
      </c>
      <c r="M5608" s="86">
        <v>40738</v>
      </c>
    </row>
    <row r="5609" spans="1:13" x14ac:dyDescent="0.2">
      <c r="A5609">
        <v>28550</v>
      </c>
      <c r="B5609" s="86">
        <v>40622</v>
      </c>
      <c r="C5609" t="s">
        <v>1666</v>
      </c>
      <c r="D5609">
        <v>1</v>
      </c>
      <c r="E5609">
        <v>7.64</v>
      </c>
      <c r="F5609" t="s">
        <v>1660</v>
      </c>
      <c r="G5609">
        <v>3.01</v>
      </c>
      <c r="H5609" t="s">
        <v>1688</v>
      </c>
      <c r="I5609" t="s">
        <v>1667</v>
      </c>
      <c r="J5609" t="s">
        <v>1668</v>
      </c>
      <c r="K5609" t="s">
        <v>1679</v>
      </c>
      <c r="L5609" t="s">
        <v>1670</v>
      </c>
      <c r="M5609" s="86">
        <v>40623</v>
      </c>
    </row>
    <row r="5610" spans="1:13" x14ac:dyDescent="0.2">
      <c r="A5610">
        <v>19136</v>
      </c>
      <c r="B5610" s="86">
        <v>40394</v>
      </c>
      <c r="C5610" t="s">
        <v>1666</v>
      </c>
      <c r="D5610">
        <v>44</v>
      </c>
      <c r="E5610">
        <v>1372.9455</v>
      </c>
      <c r="F5610" t="s">
        <v>1660</v>
      </c>
      <c r="G5610">
        <v>1.25</v>
      </c>
      <c r="H5610" t="s">
        <v>1688</v>
      </c>
      <c r="I5610" t="s">
        <v>1667</v>
      </c>
      <c r="J5610" t="s">
        <v>1663</v>
      </c>
      <c r="K5610" t="s">
        <v>1664</v>
      </c>
      <c r="L5610" t="s">
        <v>1680</v>
      </c>
      <c r="M5610" s="86">
        <v>40396</v>
      </c>
    </row>
    <row r="5611" spans="1:13" x14ac:dyDescent="0.2">
      <c r="A5611">
        <v>23360</v>
      </c>
      <c r="B5611" s="86">
        <v>39944</v>
      </c>
      <c r="C5611" t="s">
        <v>1652</v>
      </c>
      <c r="D5611">
        <v>30</v>
      </c>
      <c r="E5611">
        <v>512.97</v>
      </c>
      <c r="F5611" t="s">
        <v>1653</v>
      </c>
      <c r="G5611">
        <v>1.39</v>
      </c>
      <c r="H5611" t="s">
        <v>1693</v>
      </c>
      <c r="I5611" t="s">
        <v>1655</v>
      </c>
      <c r="J5611" t="s">
        <v>1668</v>
      </c>
      <c r="K5611" t="s">
        <v>1696</v>
      </c>
      <c r="L5611" t="s">
        <v>1658</v>
      </c>
      <c r="M5611" s="86">
        <v>39944</v>
      </c>
    </row>
    <row r="5612" spans="1:13" x14ac:dyDescent="0.2">
      <c r="A5612">
        <v>14563</v>
      </c>
      <c r="B5612" s="86">
        <v>40879</v>
      </c>
      <c r="C5612" t="s">
        <v>1671</v>
      </c>
      <c r="D5612">
        <v>31</v>
      </c>
      <c r="E5612">
        <v>953.04549999999995</v>
      </c>
      <c r="F5612" t="s">
        <v>1660</v>
      </c>
      <c r="G5612">
        <v>5.99</v>
      </c>
      <c r="H5612" t="s">
        <v>1685</v>
      </c>
      <c r="I5612" t="s">
        <v>1667</v>
      </c>
      <c r="J5612" t="s">
        <v>1663</v>
      </c>
      <c r="K5612" t="s">
        <v>1664</v>
      </c>
      <c r="L5612" t="s">
        <v>1670</v>
      </c>
      <c r="M5612" s="86">
        <v>40880</v>
      </c>
    </row>
    <row r="5613" spans="1:13" x14ac:dyDescent="0.2">
      <c r="A5613">
        <v>17860</v>
      </c>
      <c r="B5613" s="86">
        <v>40639</v>
      </c>
      <c r="C5613" t="s">
        <v>1671</v>
      </c>
      <c r="D5613">
        <v>16</v>
      </c>
      <c r="E5613">
        <v>139</v>
      </c>
      <c r="F5613" t="s">
        <v>1653</v>
      </c>
      <c r="G5613">
        <v>9.23</v>
      </c>
      <c r="H5613" t="s">
        <v>1685</v>
      </c>
      <c r="I5613" t="s">
        <v>1662</v>
      </c>
      <c r="J5613" t="s">
        <v>1668</v>
      </c>
      <c r="K5613" t="s">
        <v>1702</v>
      </c>
      <c r="L5613" t="s">
        <v>1658</v>
      </c>
      <c r="M5613" s="86">
        <v>40641</v>
      </c>
    </row>
    <row r="5614" spans="1:13" x14ac:dyDescent="0.2">
      <c r="A5614">
        <v>37287</v>
      </c>
      <c r="B5614" s="86">
        <v>41214</v>
      </c>
      <c r="C5614" t="s">
        <v>1652</v>
      </c>
      <c r="D5614">
        <v>22</v>
      </c>
      <c r="E5614">
        <v>2052.2655</v>
      </c>
      <c r="F5614" t="s">
        <v>1660</v>
      </c>
      <c r="G5614">
        <v>2.5</v>
      </c>
      <c r="H5614" t="s">
        <v>1683</v>
      </c>
      <c r="I5614" t="s">
        <v>1667</v>
      </c>
      <c r="J5614" t="s">
        <v>1663</v>
      </c>
      <c r="K5614" t="s">
        <v>1664</v>
      </c>
      <c r="L5614" t="s">
        <v>1658</v>
      </c>
      <c r="M5614" s="86">
        <v>41218</v>
      </c>
    </row>
    <row r="5615" spans="1:13" x14ac:dyDescent="0.2">
      <c r="A5615">
        <v>37826</v>
      </c>
      <c r="B5615" s="86">
        <v>40656</v>
      </c>
      <c r="C5615" t="s">
        <v>1675</v>
      </c>
      <c r="D5615">
        <v>45</v>
      </c>
      <c r="E5615">
        <v>325.8</v>
      </c>
      <c r="F5615" t="s">
        <v>1660</v>
      </c>
      <c r="G5615">
        <v>6.18</v>
      </c>
      <c r="H5615" t="s">
        <v>1688</v>
      </c>
      <c r="I5615" t="s">
        <v>1655</v>
      </c>
      <c r="J5615" t="s">
        <v>1668</v>
      </c>
      <c r="K5615" t="s">
        <v>1679</v>
      </c>
      <c r="L5615" t="s">
        <v>1658</v>
      </c>
      <c r="M5615" s="86">
        <v>40658</v>
      </c>
    </row>
    <row r="5616" spans="1:13" x14ac:dyDescent="0.2">
      <c r="A5616">
        <v>42306</v>
      </c>
      <c r="B5616" s="86">
        <v>41166</v>
      </c>
      <c r="C5616" t="s">
        <v>1659</v>
      </c>
      <c r="D5616">
        <v>19</v>
      </c>
      <c r="E5616">
        <v>773.83</v>
      </c>
      <c r="F5616" t="s">
        <v>1660</v>
      </c>
      <c r="G5616">
        <v>5.33</v>
      </c>
      <c r="H5616" t="s">
        <v>1692</v>
      </c>
      <c r="I5616" t="s">
        <v>1655</v>
      </c>
      <c r="J5616" t="s">
        <v>1668</v>
      </c>
      <c r="K5616" t="s">
        <v>1702</v>
      </c>
      <c r="L5616" t="s">
        <v>1658</v>
      </c>
      <c r="M5616" s="86">
        <v>41168</v>
      </c>
    </row>
    <row r="5617" spans="1:13" x14ac:dyDescent="0.2">
      <c r="A5617">
        <v>26051</v>
      </c>
      <c r="B5617" s="86">
        <v>40356</v>
      </c>
      <c r="C5617" t="s">
        <v>1666</v>
      </c>
      <c r="D5617">
        <v>31</v>
      </c>
      <c r="E5617">
        <v>251.75</v>
      </c>
      <c r="F5617" t="s">
        <v>1660</v>
      </c>
      <c r="G5617">
        <v>1.99</v>
      </c>
      <c r="H5617" t="s">
        <v>1678</v>
      </c>
      <c r="I5617" t="s">
        <v>1676</v>
      </c>
      <c r="J5617" t="s">
        <v>1663</v>
      </c>
      <c r="K5617" t="s">
        <v>1677</v>
      </c>
      <c r="L5617" t="s">
        <v>1680</v>
      </c>
      <c r="M5617" s="86">
        <v>40357</v>
      </c>
    </row>
    <row r="5618" spans="1:13" x14ac:dyDescent="0.2">
      <c r="A5618">
        <v>17700</v>
      </c>
      <c r="B5618" s="86">
        <v>41209</v>
      </c>
      <c r="C5618" t="s">
        <v>1671</v>
      </c>
      <c r="D5618">
        <v>20</v>
      </c>
      <c r="E5618">
        <v>2305.75</v>
      </c>
      <c r="F5618" t="s">
        <v>1660</v>
      </c>
      <c r="G5618">
        <v>35</v>
      </c>
      <c r="H5618" t="s">
        <v>1681</v>
      </c>
      <c r="I5618" t="s">
        <v>1676</v>
      </c>
      <c r="J5618" t="s">
        <v>1656</v>
      </c>
      <c r="K5618" t="s">
        <v>1657</v>
      </c>
      <c r="L5618" t="s">
        <v>1658</v>
      </c>
      <c r="M5618" s="86">
        <v>41210</v>
      </c>
    </row>
    <row r="5619" spans="1:13" x14ac:dyDescent="0.2">
      <c r="A5619">
        <v>46436</v>
      </c>
      <c r="B5619" s="86">
        <v>39907</v>
      </c>
      <c r="C5619" t="s">
        <v>1652</v>
      </c>
      <c r="D5619">
        <v>46</v>
      </c>
      <c r="E5619">
        <v>1477.5719999999999</v>
      </c>
      <c r="F5619" t="s">
        <v>1660</v>
      </c>
      <c r="G5619">
        <v>0.99</v>
      </c>
      <c r="H5619" t="s">
        <v>1661</v>
      </c>
      <c r="I5619" t="s">
        <v>1662</v>
      </c>
      <c r="J5619" t="s">
        <v>1663</v>
      </c>
      <c r="K5619" t="s">
        <v>1664</v>
      </c>
      <c r="L5619" t="s">
        <v>1680</v>
      </c>
      <c r="M5619" s="86">
        <v>39914</v>
      </c>
    </row>
    <row r="5620" spans="1:13" x14ac:dyDescent="0.2">
      <c r="A5620">
        <v>52003</v>
      </c>
      <c r="B5620" s="86">
        <v>40957</v>
      </c>
      <c r="C5620" t="s">
        <v>1652</v>
      </c>
      <c r="D5620">
        <v>2</v>
      </c>
      <c r="E5620">
        <v>93.338499999999996</v>
      </c>
      <c r="F5620" t="s">
        <v>1660</v>
      </c>
      <c r="G5620">
        <v>5</v>
      </c>
      <c r="H5620" t="s">
        <v>1654</v>
      </c>
      <c r="I5620" t="s">
        <v>1655</v>
      </c>
      <c r="J5620" t="s">
        <v>1663</v>
      </c>
      <c r="K5620" t="s">
        <v>1664</v>
      </c>
      <c r="L5620" t="s">
        <v>1680</v>
      </c>
      <c r="M5620" s="86">
        <v>40957</v>
      </c>
    </row>
    <row r="5621" spans="1:13" x14ac:dyDescent="0.2">
      <c r="A5621">
        <v>31555</v>
      </c>
      <c r="B5621" s="86">
        <v>40912</v>
      </c>
      <c r="C5621" t="s">
        <v>1671</v>
      </c>
      <c r="D5621">
        <v>38</v>
      </c>
      <c r="E5621">
        <v>3531.75</v>
      </c>
      <c r="F5621" t="s">
        <v>1660</v>
      </c>
      <c r="G5621">
        <v>20.79</v>
      </c>
      <c r="H5621" t="s">
        <v>1690</v>
      </c>
      <c r="I5621" t="s">
        <v>1676</v>
      </c>
      <c r="J5621" t="s">
        <v>1656</v>
      </c>
      <c r="K5621" t="s">
        <v>1657</v>
      </c>
      <c r="L5621" t="s">
        <v>1687</v>
      </c>
      <c r="M5621" s="86">
        <v>40912</v>
      </c>
    </row>
    <row r="5622" spans="1:13" x14ac:dyDescent="0.2">
      <c r="A5622">
        <v>10852</v>
      </c>
      <c r="B5622" s="86">
        <v>40477</v>
      </c>
      <c r="C5622" t="s">
        <v>1659</v>
      </c>
      <c r="D5622">
        <v>17</v>
      </c>
      <c r="E5622">
        <v>285.83999999999997</v>
      </c>
      <c r="F5622" t="s">
        <v>1660</v>
      </c>
      <c r="G5622">
        <v>10.91</v>
      </c>
      <c r="H5622" t="s">
        <v>1689</v>
      </c>
      <c r="I5622" t="s">
        <v>1676</v>
      </c>
      <c r="J5622" t="s">
        <v>1668</v>
      </c>
      <c r="K5622" t="s">
        <v>1682</v>
      </c>
      <c r="L5622" t="s">
        <v>1658</v>
      </c>
      <c r="M5622" s="86">
        <v>40479</v>
      </c>
    </row>
    <row r="5623" spans="1:13" x14ac:dyDescent="0.2">
      <c r="A5623">
        <v>48775</v>
      </c>
      <c r="B5623" s="86">
        <v>40062</v>
      </c>
      <c r="C5623" t="s">
        <v>1652</v>
      </c>
      <c r="D5623">
        <v>17</v>
      </c>
      <c r="E5623">
        <v>108.11</v>
      </c>
      <c r="F5623" t="s">
        <v>1660</v>
      </c>
      <c r="G5623">
        <v>6.86</v>
      </c>
      <c r="H5623" t="s">
        <v>1685</v>
      </c>
      <c r="I5623" t="s">
        <v>1667</v>
      </c>
      <c r="J5623" t="s">
        <v>1668</v>
      </c>
      <c r="K5623" t="s">
        <v>1679</v>
      </c>
      <c r="L5623" t="s">
        <v>1658</v>
      </c>
      <c r="M5623" s="86">
        <v>40064</v>
      </c>
    </row>
    <row r="5624" spans="1:13" x14ac:dyDescent="0.2">
      <c r="A5624">
        <v>9568</v>
      </c>
      <c r="B5624" s="86">
        <v>40244</v>
      </c>
      <c r="C5624" t="s">
        <v>1666</v>
      </c>
      <c r="D5624">
        <v>46</v>
      </c>
      <c r="E5624">
        <v>3725.53</v>
      </c>
      <c r="F5624" t="s">
        <v>1660</v>
      </c>
      <c r="G5624">
        <v>19.95</v>
      </c>
      <c r="H5624" t="s">
        <v>1661</v>
      </c>
      <c r="I5624" t="s">
        <v>1667</v>
      </c>
      <c r="J5624" t="s">
        <v>1668</v>
      </c>
      <c r="K5624" t="s">
        <v>1702</v>
      </c>
      <c r="L5624" t="s">
        <v>1687</v>
      </c>
      <c r="M5624" s="86">
        <v>40246</v>
      </c>
    </row>
    <row r="5625" spans="1:13" x14ac:dyDescent="0.2">
      <c r="A5625">
        <v>34980</v>
      </c>
      <c r="B5625" s="86">
        <v>40392</v>
      </c>
      <c r="C5625" t="s">
        <v>1666</v>
      </c>
      <c r="D5625">
        <v>25</v>
      </c>
      <c r="E5625">
        <v>848.19</v>
      </c>
      <c r="F5625" t="s">
        <v>1653</v>
      </c>
      <c r="G5625">
        <v>5.49</v>
      </c>
      <c r="H5625" t="s">
        <v>1654</v>
      </c>
      <c r="I5625" t="s">
        <v>1667</v>
      </c>
      <c r="J5625" t="s">
        <v>1668</v>
      </c>
      <c r="K5625" t="s">
        <v>1694</v>
      </c>
      <c r="L5625" t="s">
        <v>1658</v>
      </c>
      <c r="M5625" s="86">
        <v>40394</v>
      </c>
    </row>
    <row r="5626" spans="1:13" x14ac:dyDescent="0.2">
      <c r="A5626">
        <v>32102</v>
      </c>
      <c r="B5626" s="86">
        <v>41257</v>
      </c>
      <c r="C5626" t="s">
        <v>1675</v>
      </c>
      <c r="D5626">
        <v>2</v>
      </c>
      <c r="E5626">
        <v>19.809999999999999</v>
      </c>
      <c r="F5626" t="s">
        <v>1660</v>
      </c>
      <c r="G5626">
        <v>6.22</v>
      </c>
      <c r="H5626" t="s">
        <v>1683</v>
      </c>
      <c r="I5626" t="s">
        <v>1676</v>
      </c>
      <c r="J5626" t="s">
        <v>1668</v>
      </c>
      <c r="K5626" t="s">
        <v>1679</v>
      </c>
      <c r="L5626" t="s">
        <v>1658</v>
      </c>
      <c r="M5626" s="86">
        <v>41259</v>
      </c>
    </row>
    <row r="5627" spans="1:13" x14ac:dyDescent="0.2">
      <c r="A5627">
        <v>48101</v>
      </c>
      <c r="B5627" s="86">
        <v>40798</v>
      </c>
      <c r="C5627" t="s">
        <v>1659</v>
      </c>
      <c r="D5627">
        <v>4</v>
      </c>
      <c r="E5627">
        <v>108.87</v>
      </c>
      <c r="F5627" t="s">
        <v>1660</v>
      </c>
      <c r="G5627">
        <v>16.87</v>
      </c>
      <c r="H5627" t="s">
        <v>1678</v>
      </c>
      <c r="I5627" t="s">
        <v>1676</v>
      </c>
      <c r="J5627" t="s">
        <v>1668</v>
      </c>
      <c r="K5627" t="s">
        <v>1679</v>
      </c>
      <c r="L5627" t="s">
        <v>1658</v>
      </c>
      <c r="M5627" s="86">
        <v>40800</v>
      </c>
    </row>
    <row r="5628" spans="1:13" x14ac:dyDescent="0.2">
      <c r="A5628">
        <v>47943</v>
      </c>
      <c r="B5628" s="86">
        <v>40131</v>
      </c>
      <c r="C5628" t="s">
        <v>1675</v>
      </c>
      <c r="D5628">
        <v>12</v>
      </c>
      <c r="E5628">
        <v>61.09</v>
      </c>
      <c r="F5628" t="s">
        <v>1660</v>
      </c>
      <c r="G5628">
        <v>0.5</v>
      </c>
      <c r="H5628" t="s">
        <v>1678</v>
      </c>
      <c r="I5628" t="s">
        <v>1676</v>
      </c>
      <c r="J5628" t="s">
        <v>1668</v>
      </c>
      <c r="K5628" t="s">
        <v>1697</v>
      </c>
      <c r="L5628" t="s">
        <v>1658</v>
      </c>
      <c r="M5628" s="86">
        <v>40131</v>
      </c>
    </row>
    <row r="5629" spans="1:13" x14ac:dyDescent="0.2">
      <c r="A5629">
        <v>22469</v>
      </c>
      <c r="B5629" s="86">
        <v>40462</v>
      </c>
      <c r="C5629" t="s">
        <v>1659</v>
      </c>
      <c r="D5629">
        <v>23</v>
      </c>
      <c r="E5629">
        <v>6693.28</v>
      </c>
      <c r="F5629" t="s">
        <v>1660</v>
      </c>
      <c r="G5629">
        <v>69</v>
      </c>
      <c r="H5629" t="s">
        <v>1689</v>
      </c>
      <c r="I5629" t="s">
        <v>1667</v>
      </c>
      <c r="J5629" t="s">
        <v>1656</v>
      </c>
      <c r="K5629" t="s">
        <v>1691</v>
      </c>
      <c r="L5629" t="s">
        <v>1687</v>
      </c>
      <c r="M5629" s="86">
        <v>40464</v>
      </c>
    </row>
    <row r="5630" spans="1:13" x14ac:dyDescent="0.2">
      <c r="A5630">
        <v>1282</v>
      </c>
      <c r="B5630" s="86">
        <v>40966</v>
      </c>
      <c r="C5630" t="s">
        <v>1666</v>
      </c>
      <c r="D5630">
        <v>26</v>
      </c>
      <c r="E5630">
        <v>892.38</v>
      </c>
      <c r="F5630" t="s">
        <v>1660</v>
      </c>
      <c r="G5630">
        <v>1.99</v>
      </c>
      <c r="H5630" t="s">
        <v>1654</v>
      </c>
      <c r="I5630" t="s">
        <v>1676</v>
      </c>
      <c r="J5630" t="s">
        <v>1663</v>
      </c>
      <c r="K5630" t="s">
        <v>1677</v>
      </c>
      <c r="L5630" t="s">
        <v>1680</v>
      </c>
      <c r="M5630" s="86">
        <v>40968</v>
      </c>
    </row>
    <row r="5631" spans="1:13" x14ac:dyDescent="0.2">
      <c r="A5631">
        <v>18466</v>
      </c>
      <c r="B5631" s="86">
        <v>41050</v>
      </c>
      <c r="C5631" t="s">
        <v>1652</v>
      </c>
      <c r="D5631">
        <v>24</v>
      </c>
      <c r="E5631">
        <v>2694.01</v>
      </c>
      <c r="F5631" t="s">
        <v>1653</v>
      </c>
      <c r="G5631">
        <v>7.11</v>
      </c>
      <c r="H5631" t="s">
        <v>1681</v>
      </c>
      <c r="I5631" t="s">
        <v>1667</v>
      </c>
      <c r="J5631" t="s">
        <v>1663</v>
      </c>
      <c r="K5631" t="s">
        <v>1695</v>
      </c>
      <c r="L5631" t="s">
        <v>1665</v>
      </c>
      <c r="M5631" s="86">
        <v>41050</v>
      </c>
    </row>
    <row r="5632" spans="1:13" x14ac:dyDescent="0.2">
      <c r="A5632">
        <v>26051</v>
      </c>
      <c r="B5632" s="86">
        <v>40356</v>
      </c>
      <c r="C5632" t="s">
        <v>1666</v>
      </c>
      <c r="D5632">
        <v>22</v>
      </c>
      <c r="E5632">
        <v>795.74</v>
      </c>
      <c r="F5632" t="s">
        <v>1672</v>
      </c>
      <c r="G5632">
        <v>19.190000000000001</v>
      </c>
      <c r="H5632" t="s">
        <v>1678</v>
      </c>
      <c r="I5632" t="s">
        <v>1676</v>
      </c>
      <c r="J5632" t="s">
        <v>1656</v>
      </c>
      <c r="K5632" t="s">
        <v>1673</v>
      </c>
      <c r="L5632" t="s">
        <v>1674</v>
      </c>
      <c r="M5632" s="86">
        <v>40358</v>
      </c>
    </row>
    <row r="5633" spans="1:13" x14ac:dyDescent="0.2">
      <c r="A5633">
        <v>51648</v>
      </c>
      <c r="B5633" s="86">
        <v>40909</v>
      </c>
      <c r="C5633" t="s">
        <v>1652</v>
      </c>
      <c r="D5633">
        <v>50</v>
      </c>
      <c r="E5633">
        <v>187.88</v>
      </c>
      <c r="F5633" t="s">
        <v>1660</v>
      </c>
      <c r="G5633">
        <v>2.97</v>
      </c>
      <c r="H5633" t="s">
        <v>1654</v>
      </c>
      <c r="I5633" t="s">
        <v>1667</v>
      </c>
      <c r="J5633" t="s">
        <v>1668</v>
      </c>
      <c r="K5633" t="s">
        <v>1679</v>
      </c>
      <c r="L5633" t="s">
        <v>1670</v>
      </c>
      <c r="M5633" s="86">
        <v>40914</v>
      </c>
    </row>
    <row r="5634" spans="1:13" x14ac:dyDescent="0.2">
      <c r="A5634">
        <v>17408</v>
      </c>
      <c r="B5634" s="86">
        <v>39960</v>
      </c>
      <c r="C5634" t="s">
        <v>1666</v>
      </c>
      <c r="D5634">
        <v>41</v>
      </c>
      <c r="E5634">
        <v>728.12699999999995</v>
      </c>
      <c r="F5634" t="s">
        <v>1660</v>
      </c>
      <c r="G5634">
        <v>4.8099999999999996</v>
      </c>
      <c r="H5634" t="s">
        <v>1692</v>
      </c>
      <c r="I5634" t="s">
        <v>1667</v>
      </c>
      <c r="J5634" t="s">
        <v>1663</v>
      </c>
      <c r="K5634" t="s">
        <v>1664</v>
      </c>
      <c r="L5634" t="s">
        <v>1665</v>
      </c>
      <c r="M5634" s="86">
        <v>39962</v>
      </c>
    </row>
    <row r="5635" spans="1:13" x14ac:dyDescent="0.2">
      <c r="A5635">
        <v>6755</v>
      </c>
      <c r="B5635" s="86">
        <v>40664</v>
      </c>
      <c r="C5635" t="s">
        <v>1659</v>
      </c>
      <c r="D5635">
        <v>20</v>
      </c>
      <c r="E5635">
        <v>156.47</v>
      </c>
      <c r="F5635" t="s">
        <v>1660</v>
      </c>
      <c r="G5635">
        <v>6.05</v>
      </c>
      <c r="H5635" t="s">
        <v>1661</v>
      </c>
      <c r="I5635" t="s">
        <v>1676</v>
      </c>
      <c r="J5635" t="s">
        <v>1668</v>
      </c>
      <c r="K5635" t="s">
        <v>1682</v>
      </c>
      <c r="L5635" t="s">
        <v>1658</v>
      </c>
      <c r="M5635" s="86">
        <v>40666</v>
      </c>
    </row>
    <row r="5636" spans="1:13" x14ac:dyDescent="0.2">
      <c r="A5636">
        <v>29220</v>
      </c>
      <c r="B5636" s="86">
        <v>41272</v>
      </c>
      <c r="C5636" t="s">
        <v>1675</v>
      </c>
      <c r="D5636">
        <v>36</v>
      </c>
      <c r="E5636">
        <v>12690.33</v>
      </c>
      <c r="F5636" t="s">
        <v>1653</v>
      </c>
      <c r="G5636">
        <v>19.989999999999998</v>
      </c>
      <c r="H5636" t="s">
        <v>1683</v>
      </c>
      <c r="I5636" t="s">
        <v>1667</v>
      </c>
      <c r="J5636" t="s">
        <v>1668</v>
      </c>
      <c r="K5636" t="s">
        <v>1682</v>
      </c>
      <c r="L5636" t="s">
        <v>1658</v>
      </c>
      <c r="M5636" s="86">
        <v>41272</v>
      </c>
    </row>
    <row r="5637" spans="1:13" x14ac:dyDescent="0.2">
      <c r="A5637">
        <v>13767</v>
      </c>
      <c r="B5637" s="86">
        <v>40416</v>
      </c>
      <c r="C5637" t="s">
        <v>1659</v>
      </c>
      <c r="D5637">
        <v>45</v>
      </c>
      <c r="E5637">
        <v>1403.741</v>
      </c>
      <c r="F5637" t="s">
        <v>1660</v>
      </c>
      <c r="G5637">
        <v>3.3</v>
      </c>
      <c r="H5637" t="s">
        <v>1688</v>
      </c>
      <c r="I5637" t="s">
        <v>1667</v>
      </c>
      <c r="J5637" t="s">
        <v>1663</v>
      </c>
      <c r="K5637" t="s">
        <v>1664</v>
      </c>
      <c r="L5637" t="s">
        <v>1680</v>
      </c>
      <c r="M5637" s="86">
        <v>40418</v>
      </c>
    </row>
    <row r="5638" spans="1:13" x14ac:dyDescent="0.2">
      <c r="A5638">
        <v>56423</v>
      </c>
      <c r="B5638" s="86">
        <v>40902</v>
      </c>
      <c r="C5638" t="s">
        <v>1666</v>
      </c>
      <c r="D5638">
        <v>41</v>
      </c>
      <c r="E5638">
        <v>170.82</v>
      </c>
      <c r="F5638" t="s">
        <v>1653</v>
      </c>
      <c r="G5638">
        <v>0.5</v>
      </c>
      <c r="H5638" t="s">
        <v>1688</v>
      </c>
      <c r="I5638" t="s">
        <v>1667</v>
      </c>
      <c r="J5638" t="s">
        <v>1668</v>
      </c>
      <c r="K5638" t="s">
        <v>1697</v>
      </c>
      <c r="L5638" t="s">
        <v>1658</v>
      </c>
      <c r="M5638" s="86">
        <v>40903</v>
      </c>
    </row>
    <row r="5639" spans="1:13" x14ac:dyDescent="0.2">
      <c r="A5639">
        <v>34432</v>
      </c>
      <c r="B5639" s="86">
        <v>39910</v>
      </c>
      <c r="C5639" t="s">
        <v>1666</v>
      </c>
      <c r="D5639">
        <v>3</v>
      </c>
      <c r="E5639">
        <v>581.41999999999996</v>
      </c>
      <c r="F5639" t="s">
        <v>1660</v>
      </c>
      <c r="G5639">
        <v>19.989999999999998</v>
      </c>
      <c r="H5639" t="s">
        <v>1690</v>
      </c>
      <c r="I5639" t="s">
        <v>1676</v>
      </c>
      <c r="J5639" t="s">
        <v>1668</v>
      </c>
      <c r="K5639" t="s">
        <v>1694</v>
      </c>
      <c r="L5639" t="s">
        <v>1658</v>
      </c>
      <c r="M5639" s="86">
        <v>39911</v>
      </c>
    </row>
    <row r="5640" spans="1:13" x14ac:dyDescent="0.2">
      <c r="A5640">
        <v>9664</v>
      </c>
      <c r="B5640" s="86">
        <v>40275</v>
      </c>
      <c r="C5640" t="s">
        <v>1659</v>
      </c>
      <c r="D5640">
        <v>13</v>
      </c>
      <c r="E5640">
        <v>88.38</v>
      </c>
      <c r="F5640" t="s">
        <v>1660</v>
      </c>
      <c r="G5640">
        <v>8.4</v>
      </c>
      <c r="H5640" t="s">
        <v>1685</v>
      </c>
      <c r="I5640" t="s">
        <v>1662</v>
      </c>
      <c r="J5640" t="s">
        <v>1668</v>
      </c>
      <c r="K5640" t="s">
        <v>1679</v>
      </c>
      <c r="L5640" t="s">
        <v>1658</v>
      </c>
      <c r="M5640" s="86">
        <v>40278</v>
      </c>
    </row>
    <row r="5641" spans="1:13" x14ac:dyDescent="0.2">
      <c r="A5641">
        <v>14055</v>
      </c>
      <c r="B5641" s="86">
        <v>40057</v>
      </c>
      <c r="C5641" t="s">
        <v>1659</v>
      </c>
      <c r="D5641">
        <v>21</v>
      </c>
      <c r="E5641">
        <v>441.7</v>
      </c>
      <c r="F5641" t="s">
        <v>1660</v>
      </c>
      <c r="G5641">
        <v>3.63</v>
      </c>
      <c r="H5641" t="s">
        <v>1690</v>
      </c>
      <c r="I5641" t="s">
        <v>1676</v>
      </c>
      <c r="J5641" t="s">
        <v>1656</v>
      </c>
      <c r="K5641" t="s">
        <v>1657</v>
      </c>
      <c r="L5641" t="s">
        <v>1680</v>
      </c>
      <c r="M5641" s="86">
        <v>40059</v>
      </c>
    </row>
    <row r="5642" spans="1:13" x14ac:dyDescent="0.2">
      <c r="A5642">
        <v>26693</v>
      </c>
      <c r="B5642" s="86">
        <v>40411</v>
      </c>
      <c r="C5642" t="s">
        <v>1675</v>
      </c>
      <c r="D5642">
        <v>44</v>
      </c>
      <c r="E5642">
        <v>2094.9780000000001</v>
      </c>
      <c r="F5642" t="s">
        <v>1653</v>
      </c>
      <c r="G5642">
        <v>1.25</v>
      </c>
      <c r="H5642" t="s">
        <v>1688</v>
      </c>
      <c r="I5642" t="s">
        <v>1667</v>
      </c>
      <c r="J5642" t="s">
        <v>1663</v>
      </c>
      <c r="K5642" t="s">
        <v>1664</v>
      </c>
      <c r="L5642" t="s">
        <v>1680</v>
      </c>
      <c r="M5642" s="86">
        <v>40413</v>
      </c>
    </row>
    <row r="5643" spans="1:13" x14ac:dyDescent="0.2">
      <c r="A5643">
        <v>42631</v>
      </c>
      <c r="B5643" s="86">
        <v>39942</v>
      </c>
      <c r="C5643" t="s">
        <v>1659</v>
      </c>
      <c r="D5643">
        <v>44</v>
      </c>
      <c r="E5643">
        <v>287.22000000000003</v>
      </c>
      <c r="F5643" t="s">
        <v>1660</v>
      </c>
      <c r="G5643">
        <v>5.41</v>
      </c>
      <c r="H5643" t="s">
        <v>1688</v>
      </c>
      <c r="I5643" t="s">
        <v>1667</v>
      </c>
      <c r="J5643" t="s">
        <v>1668</v>
      </c>
      <c r="K5643" t="s">
        <v>1679</v>
      </c>
      <c r="L5643" t="s">
        <v>1658</v>
      </c>
      <c r="M5643" s="86">
        <v>39943</v>
      </c>
    </row>
    <row r="5644" spans="1:13" x14ac:dyDescent="0.2">
      <c r="A5644">
        <v>37702</v>
      </c>
      <c r="B5644" s="86">
        <v>40704</v>
      </c>
      <c r="C5644" t="s">
        <v>1666</v>
      </c>
      <c r="D5644">
        <v>44</v>
      </c>
      <c r="E5644">
        <v>601.78</v>
      </c>
      <c r="F5644" t="s">
        <v>1660</v>
      </c>
      <c r="G5644">
        <v>4.51</v>
      </c>
      <c r="H5644" t="s">
        <v>1690</v>
      </c>
      <c r="I5644" t="s">
        <v>1655</v>
      </c>
      <c r="J5644" t="s">
        <v>1668</v>
      </c>
      <c r="K5644" t="s">
        <v>1694</v>
      </c>
      <c r="L5644" t="s">
        <v>1658</v>
      </c>
      <c r="M5644" s="86">
        <v>40706</v>
      </c>
    </row>
    <row r="5645" spans="1:13" x14ac:dyDescent="0.2">
      <c r="A5645">
        <v>18055</v>
      </c>
      <c r="B5645" s="86">
        <v>40213</v>
      </c>
      <c r="C5645" t="s">
        <v>1671</v>
      </c>
      <c r="D5645">
        <v>3</v>
      </c>
      <c r="E5645">
        <v>19.98</v>
      </c>
      <c r="F5645" t="s">
        <v>1660</v>
      </c>
      <c r="G5645">
        <v>4.75</v>
      </c>
      <c r="H5645" t="s">
        <v>1693</v>
      </c>
      <c r="I5645" t="s">
        <v>1667</v>
      </c>
      <c r="J5645" t="s">
        <v>1668</v>
      </c>
      <c r="K5645" t="s">
        <v>1679</v>
      </c>
      <c r="L5645" t="s">
        <v>1658</v>
      </c>
      <c r="M5645" s="86">
        <v>40215</v>
      </c>
    </row>
    <row r="5646" spans="1:13" x14ac:dyDescent="0.2">
      <c r="A5646">
        <v>34853</v>
      </c>
      <c r="B5646" s="86">
        <v>40815</v>
      </c>
      <c r="C5646" t="s">
        <v>1671</v>
      </c>
      <c r="D5646">
        <v>49</v>
      </c>
      <c r="E5646">
        <v>651.9</v>
      </c>
      <c r="F5646" t="s">
        <v>1660</v>
      </c>
      <c r="G5646">
        <v>6.85</v>
      </c>
      <c r="H5646" t="s">
        <v>1654</v>
      </c>
      <c r="I5646" t="s">
        <v>1662</v>
      </c>
      <c r="J5646" t="s">
        <v>1656</v>
      </c>
      <c r="K5646" t="s">
        <v>1657</v>
      </c>
      <c r="L5646" t="s">
        <v>1670</v>
      </c>
      <c r="M5646" s="86">
        <v>40818</v>
      </c>
    </row>
    <row r="5647" spans="1:13" x14ac:dyDescent="0.2">
      <c r="A5647">
        <v>56161</v>
      </c>
      <c r="B5647" s="86">
        <v>41013</v>
      </c>
      <c r="C5647" t="s">
        <v>1659</v>
      </c>
      <c r="D5647">
        <v>38</v>
      </c>
      <c r="E5647">
        <v>1504.22</v>
      </c>
      <c r="F5647" t="s">
        <v>1653</v>
      </c>
      <c r="G5647">
        <v>10.25</v>
      </c>
      <c r="H5647" t="s">
        <v>1690</v>
      </c>
      <c r="I5647" t="s">
        <v>1676</v>
      </c>
      <c r="J5647" t="s">
        <v>1663</v>
      </c>
      <c r="K5647" t="s">
        <v>1677</v>
      </c>
      <c r="L5647" t="s">
        <v>1658</v>
      </c>
      <c r="M5647" s="86">
        <v>41015</v>
      </c>
    </row>
    <row r="5648" spans="1:13" x14ac:dyDescent="0.2">
      <c r="A5648">
        <v>549</v>
      </c>
      <c r="B5648" s="86">
        <v>41102</v>
      </c>
      <c r="C5648" t="s">
        <v>1671</v>
      </c>
      <c r="D5648">
        <v>13</v>
      </c>
      <c r="E5648">
        <v>70.239999999999995</v>
      </c>
      <c r="F5648" t="s">
        <v>1660</v>
      </c>
      <c r="G5648">
        <v>7.44</v>
      </c>
      <c r="H5648" t="s">
        <v>1661</v>
      </c>
      <c r="I5648" t="s">
        <v>1655</v>
      </c>
      <c r="J5648" t="s">
        <v>1668</v>
      </c>
      <c r="K5648" t="s">
        <v>1679</v>
      </c>
      <c r="L5648" t="s">
        <v>1658</v>
      </c>
      <c r="M5648" s="86">
        <v>41103</v>
      </c>
    </row>
    <row r="5649" spans="1:13" x14ac:dyDescent="0.2">
      <c r="A5649">
        <v>49760</v>
      </c>
      <c r="B5649" s="86">
        <v>40817</v>
      </c>
      <c r="C5649" t="s">
        <v>1675</v>
      </c>
      <c r="D5649">
        <v>13</v>
      </c>
      <c r="E5649">
        <v>1281.1795</v>
      </c>
      <c r="F5649" t="s">
        <v>1660</v>
      </c>
      <c r="G5649">
        <v>5.92</v>
      </c>
      <c r="H5649" t="s">
        <v>1688</v>
      </c>
      <c r="I5649" t="s">
        <v>1676</v>
      </c>
      <c r="J5649" t="s">
        <v>1663</v>
      </c>
      <c r="K5649" t="s">
        <v>1664</v>
      </c>
      <c r="L5649" t="s">
        <v>1658</v>
      </c>
      <c r="M5649" s="86">
        <v>40819</v>
      </c>
    </row>
    <row r="5650" spans="1:13" x14ac:dyDescent="0.2">
      <c r="A5650">
        <v>37318</v>
      </c>
      <c r="B5650" s="86">
        <v>40283</v>
      </c>
      <c r="C5650" t="s">
        <v>1675</v>
      </c>
      <c r="D5650">
        <v>32</v>
      </c>
      <c r="E5650">
        <v>1031.23</v>
      </c>
      <c r="F5650" t="s">
        <v>1660</v>
      </c>
      <c r="G5650">
        <v>19.989999999999998</v>
      </c>
      <c r="H5650" t="s">
        <v>1661</v>
      </c>
      <c r="I5650" t="s">
        <v>1655</v>
      </c>
      <c r="J5650" t="s">
        <v>1656</v>
      </c>
      <c r="K5650" t="s">
        <v>1657</v>
      </c>
      <c r="L5650" t="s">
        <v>1658</v>
      </c>
      <c r="M5650" s="86">
        <v>40285</v>
      </c>
    </row>
    <row r="5651" spans="1:13" x14ac:dyDescent="0.2">
      <c r="A5651">
        <v>12481</v>
      </c>
      <c r="B5651" s="86">
        <v>40734</v>
      </c>
      <c r="C5651" t="s">
        <v>1671</v>
      </c>
      <c r="D5651">
        <v>12</v>
      </c>
      <c r="E5651">
        <v>388.86649999999997</v>
      </c>
      <c r="F5651" t="s">
        <v>1660</v>
      </c>
      <c r="G5651">
        <v>0.99</v>
      </c>
      <c r="H5651" t="s">
        <v>1685</v>
      </c>
      <c r="I5651" t="s">
        <v>1667</v>
      </c>
      <c r="J5651" t="s">
        <v>1663</v>
      </c>
      <c r="K5651" t="s">
        <v>1664</v>
      </c>
      <c r="L5651" t="s">
        <v>1680</v>
      </c>
      <c r="M5651" s="86">
        <v>40734</v>
      </c>
    </row>
    <row r="5652" spans="1:13" x14ac:dyDescent="0.2">
      <c r="A5652">
        <v>19041</v>
      </c>
      <c r="B5652" s="86">
        <v>40750</v>
      </c>
      <c r="C5652" t="s">
        <v>1652</v>
      </c>
      <c r="D5652">
        <v>43</v>
      </c>
      <c r="E5652">
        <v>1849.8</v>
      </c>
      <c r="F5652" t="s">
        <v>1660</v>
      </c>
      <c r="G5652">
        <v>4.62</v>
      </c>
      <c r="H5652" t="s">
        <v>1681</v>
      </c>
      <c r="I5652" t="s">
        <v>1667</v>
      </c>
      <c r="J5652" t="s">
        <v>1668</v>
      </c>
      <c r="K5652" t="s">
        <v>1702</v>
      </c>
      <c r="L5652" t="s">
        <v>1658</v>
      </c>
      <c r="M5652" s="86">
        <v>40759</v>
      </c>
    </row>
    <row r="5653" spans="1:13" x14ac:dyDescent="0.2">
      <c r="A5653">
        <v>46880</v>
      </c>
      <c r="B5653" s="86">
        <v>40362</v>
      </c>
      <c r="C5653" t="s">
        <v>1671</v>
      </c>
      <c r="D5653">
        <v>1</v>
      </c>
      <c r="E5653">
        <v>29.99</v>
      </c>
      <c r="F5653" t="s">
        <v>1660</v>
      </c>
      <c r="G5653">
        <v>8.32</v>
      </c>
      <c r="H5653" t="s">
        <v>1654</v>
      </c>
      <c r="I5653" t="s">
        <v>1667</v>
      </c>
      <c r="J5653" t="s">
        <v>1668</v>
      </c>
      <c r="K5653" t="s">
        <v>1679</v>
      </c>
      <c r="L5653" t="s">
        <v>1670</v>
      </c>
      <c r="M5653" s="86">
        <v>40364</v>
      </c>
    </row>
    <row r="5654" spans="1:13" x14ac:dyDescent="0.2">
      <c r="A5654">
        <v>18112</v>
      </c>
      <c r="B5654" s="86">
        <v>40984</v>
      </c>
      <c r="C5654" t="s">
        <v>1666</v>
      </c>
      <c r="D5654">
        <v>13</v>
      </c>
      <c r="E5654">
        <v>83.31</v>
      </c>
      <c r="F5654" t="s">
        <v>1660</v>
      </c>
      <c r="G5654">
        <v>1.34</v>
      </c>
      <c r="H5654" t="s">
        <v>1661</v>
      </c>
      <c r="I5654" t="s">
        <v>1662</v>
      </c>
      <c r="J5654" t="s">
        <v>1668</v>
      </c>
      <c r="K5654" t="s">
        <v>1679</v>
      </c>
      <c r="L5654" t="s">
        <v>1670</v>
      </c>
      <c r="M5654" s="86">
        <v>40985</v>
      </c>
    </row>
    <row r="5655" spans="1:13" x14ac:dyDescent="0.2">
      <c r="A5655">
        <v>40354</v>
      </c>
      <c r="B5655" s="86">
        <v>39816</v>
      </c>
      <c r="C5655" t="s">
        <v>1659</v>
      </c>
      <c r="D5655">
        <v>29</v>
      </c>
      <c r="E5655">
        <v>172.51</v>
      </c>
      <c r="F5655" t="s">
        <v>1660</v>
      </c>
      <c r="G5655">
        <v>2.99</v>
      </c>
      <c r="H5655" t="s">
        <v>1693</v>
      </c>
      <c r="I5655" t="s">
        <v>1676</v>
      </c>
      <c r="J5655" t="s">
        <v>1668</v>
      </c>
      <c r="K5655" t="s">
        <v>1682</v>
      </c>
      <c r="L5655" t="s">
        <v>1658</v>
      </c>
      <c r="M5655" s="86">
        <v>39817</v>
      </c>
    </row>
    <row r="5656" spans="1:13" x14ac:dyDescent="0.2">
      <c r="A5656">
        <v>5799</v>
      </c>
      <c r="B5656" s="86">
        <v>40757</v>
      </c>
      <c r="C5656" t="s">
        <v>1671</v>
      </c>
      <c r="D5656">
        <v>34</v>
      </c>
      <c r="E5656">
        <v>9626.86</v>
      </c>
      <c r="F5656" t="s">
        <v>1672</v>
      </c>
      <c r="G5656">
        <v>42.52</v>
      </c>
      <c r="H5656" t="s">
        <v>1692</v>
      </c>
      <c r="I5656" t="s">
        <v>1662</v>
      </c>
      <c r="J5656" t="s">
        <v>1668</v>
      </c>
      <c r="K5656" t="s">
        <v>1702</v>
      </c>
      <c r="L5656" t="s">
        <v>1674</v>
      </c>
      <c r="M5656" s="86">
        <v>40759</v>
      </c>
    </row>
    <row r="5657" spans="1:13" x14ac:dyDescent="0.2">
      <c r="A5657">
        <v>57378</v>
      </c>
      <c r="B5657" s="86">
        <v>40175</v>
      </c>
      <c r="C5657" t="s">
        <v>1666</v>
      </c>
      <c r="D5657">
        <v>9</v>
      </c>
      <c r="E5657">
        <v>266.27</v>
      </c>
      <c r="F5657" t="s">
        <v>1660</v>
      </c>
      <c r="G5657">
        <v>1.99</v>
      </c>
      <c r="H5657" t="s">
        <v>1685</v>
      </c>
      <c r="I5657" t="s">
        <v>1662</v>
      </c>
      <c r="J5657" t="s">
        <v>1663</v>
      </c>
      <c r="K5657" t="s">
        <v>1677</v>
      </c>
      <c r="L5657" t="s">
        <v>1680</v>
      </c>
      <c r="M5657" s="86">
        <v>40176</v>
      </c>
    </row>
    <row r="5658" spans="1:13" x14ac:dyDescent="0.2">
      <c r="A5658">
        <v>41633</v>
      </c>
      <c r="B5658" s="86">
        <v>40491</v>
      </c>
      <c r="C5658" t="s">
        <v>1652</v>
      </c>
      <c r="D5658">
        <v>29</v>
      </c>
      <c r="E5658">
        <v>3636.91</v>
      </c>
      <c r="F5658" t="s">
        <v>1672</v>
      </c>
      <c r="G5658">
        <v>70.2</v>
      </c>
      <c r="H5658" t="s">
        <v>1654</v>
      </c>
      <c r="I5658" t="s">
        <v>1667</v>
      </c>
      <c r="J5658" t="s">
        <v>1656</v>
      </c>
      <c r="K5658" t="s">
        <v>1673</v>
      </c>
      <c r="L5658" t="s">
        <v>1674</v>
      </c>
      <c r="M5658" s="86">
        <v>40491</v>
      </c>
    </row>
    <row r="5659" spans="1:13" x14ac:dyDescent="0.2">
      <c r="A5659">
        <v>11651</v>
      </c>
      <c r="B5659" s="86">
        <v>40596</v>
      </c>
      <c r="C5659" t="s">
        <v>1675</v>
      </c>
      <c r="D5659">
        <v>19</v>
      </c>
      <c r="E5659">
        <v>65.849999999999994</v>
      </c>
      <c r="F5659" t="s">
        <v>1653</v>
      </c>
      <c r="G5659">
        <v>0.98</v>
      </c>
      <c r="H5659" t="s">
        <v>1685</v>
      </c>
      <c r="I5659" t="s">
        <v>1662</v>
      </c>
      <c r="J5659" t="s">
        <v>1668</v>
      </c>
      <c r="K5659" t="s">
        <v>1669</v>
      </c>
      <c r="L5659" t="s">
        <v>1670</v>
      </c>
      <c r="M5659" s="86">
        <v>40598</v>
      </c>
    </row>
    <row r="5660" spans="1:13" x14ac:dyDescent="0.2">
      <c r="A5660">
        <v>42306</v>
      </c>
      <c r="B5660" s="86">
        <v>41166</v>
      </c>
      <c r="C5660" t="s">
        <v>1659</v>
      </c>
      <c r="D5660">
        <v>4</v>
      </c>
      <c r="E5660">
        <v>36.46</v>
      </c>
      <c r="F5660" t="s">
        <v>1660</v>
      </c>
      <c r="G5660">
        <v>2.99</v>
      </c>
      <c r="H5660" t="s">
        <v>1654</v>
      </c>
      <c r="I5660" t="s">
        <v>1655</v>
      </c>
      <c r="J5660" t="s">
        <v>1668</v>
      </c>
      <c r="K5660" t="s">
        <v>1682</v>
      </c>
      <c r="L5660" t="s">
        <v>1658</v>
      </c>
      <c r="M5660" s="86">
        <v>41168</v>
      </c>
    </row>
    <row r="5661" spans="1:13" x14ac:dyDescent="0.2">
      <c r="A5661">
        <v>22433</v>
      </c>
      <c r="B5661" s="86">
        <v>40605</v>
      </c>
      <c r="C5661" t="s">
        <v>1671</v>
      </c>
      <c r="D5661">
        <v>44</v>
      </c>
      <c r="E5661">
        <v>797.98</v>
      </c>
      <c r="F5661" t="s">
        <v>1660</v>
      </c>
      <c r="G5661">
        <v>0.99</v>
      </c>
      <c r="H5661" t="s">
        <v>1681</v>
      </c>
      <c r="I5661" t="s">
        <v>1676</v>
      </c>
      <c r="J5661" t="s">
        <v>1663</v>
      </c>
      <c r="K5661" t="s">
        <v>1664</v>
      </c>
      <c r="L5661" t="s">
        <v>1670</v>
      </c>
      <c r="M5661" s="86">
        <v>40607</v>
      </c>
    </row>
    <row r="5662" spans="1:13" x14ac:dyDescent="0.2">
      <c r="A5662">
        <v>29797</v>
      </c>
      <c r="B5662" s="86">
        <v>40355</v>
      </c>
      <c r="C5662" t="s">
        <v>1659</v>
      </c>
      <c r="D5662">
        <v>50</v>
      </c>
      <c r="E5662">
        <v>742.05</v>
      </c>
      <c r="F5662" t="s">
        <v>1660</v>
      </c>
      <c r="G5662">
        <v>13.56</v>
      </c>
      <c r="H5662" t="s">
        <v>1692</v>
      </c>
      <c r="I5662" t="s">
        <v>1662</v>
      </c>
      <c r="J5662" t="s">
        <v>1656</v>
      </c>
      <c r="K5662" t="s">
        <v>1657</v>
      </c>
      <c r="L5662" t="s">
        <v>1687</v>
      </c>
      <c r="M5662" s="86">
        <v>40357</v>
      </c>
    </row>
    <row r="5663" spans="1:13" x14ac:dyDescent="0.2">
      <c r="A5663">
        <v>48961</v>
      </c>
      <c r="B5663" s="86">
        <v>40015</v>
      </c>
      <c r="C5663" t="s">
        <v>1666</v>
      </c>
      <c r="D5663">
        <v>25</v>
      </c>
      <c r="E5663">
        <v>358.78</v>
      </c>
      <c r="F5663" t="s">
        <v>1653</v>
      </c>
      <c r="G5663">
        <v>7.69</v>
      </c>
      <c r="H5663" t="s">
        <v>1661</v>
      </c>
      <c r="I5663" t="s">
        <v>1662</v>
      </c>
      <c r="J5663" t="s">
        <v>1668</v>
      </c>
      <c r="K5663" t="s">
        <v>1694</v>
      </c>
      <c r="L5663" t="s">
        <v>1658</v>
      </c>
      <c r="M5663" s="86">
        <v>40017</v>
      </c>
    </row>
    <row r="5664" spans="1:13" x14ac:dyDescent="0.2">
      <c r="A5664">
        <v>34022</v>
      </c>
      <c r="B5664" s="86">
        <v>41216</v>
      </c>
      <c r="C5664" t="s">
        <v>1666</v>
      </c>
      <c r="D5664">
        <v>6</v>
      </c>
      <c r="E5664">
        <v>43.9</v>
      </c>
      <c r="F5664" t="s">
        <v>1660</v>
      </c>
      <c r="G5664">
        <v>4.95</v>
      </c>
      <c r="H5664" t="s">
        <v>1683</v>
      </c>
      <c r="I5664" t="s">
        <v>1662</v>
      </c>
      <c r="J5664" t="s">
        <v>1656</v>
      </c>
      <c r="K5664" t="s">
        <v>1657</v>
      </c>
      <c r="L5664" t="s">
        <v>1680</v>
      </c>
      <c r="M5664" s="86">
        <v>41218</v>
      </c>
    </row>
    <row r="5665" spans="1:13" x14ac:dyDescent="0.2">
      <c r="A5665">
        <v>20037</v>
      </c>
      <c r="B5665" s="86">
        <v>39823</v>
      </c>
      <c r="C5665" t="s">
        <v>1652</v>
      </c>
      <c r="D5665">
        <v>49</v>
      </c>
      <c r="E5665">
        <v>15137.11</v>
      </c>
      <c r="F5665" t="s">
        <v>1672</v>
      </c>
      <c r="G5665">
        <v>14.7</v>
      </c>
      <c r="H5665" t="s">
        <v>1688</v>
      </c>
      <c r="I5665" t="s">
        <v>1667</v>
      </c>
      <c r="J5665" t="s">
        <v>1663</v>
      </c>
      <c r="K5665" t="s">
        <v>1695</v>
      </c>
      <c r="L5665" t="s">
        <v>1674</v>
      </c>
      <c r="M5665" s="86">
        <v>39828</v>
      </c>
    </row>
    <row r="5666" spans="1:13" x14ac:dyDescent="0.2">
      <c r="A5666">
        <v>23809</v>
      </c>
      <c r="B5666" s="86">
        <v>41064</v>
      </c>
      <c r="C5666" t="s">
        <v>1666</v>
      </c>
      <c r="D5666">
        <v>7</v>
      </c>
      <c r="E5666">
        <v>86.61</v>
      </c>
      <c r="F5666" t="s">
        <v>1660</v>
      </c>
      <c r="G5666">
        <v>1.49</v>
      </c>
      <c r="H5666" t="s">
        <v>1693</v>
      </c>
      <c r="I5666" t="s">
        <v>1676</v>
      </c>
      <c r="J5666" t="s">
        <v>1668</v>
      </c>
      <c r="K5666" t="s">
        <v>1682</v>
      </c>
      <c r="L5666" t="s">
        <v>1658</v>
      </c>
      <c r="M5666" s="86">
        <v>41066</v>
      </c>
    </row>
    <row r="5667" spans="1:13" x14ac:dyDescent="0.2">
      <c r="A5667">
        <v>55045</v>
      </c>
      <c r="B5667" s="86">
        <v>40139</v>
      </c>
      <c r="C5667" t="s">
        <v>1659</v>
      </c>
      <c r="D5667">
        <v>20</v>
      </c>
      <c r="E5667">
        <v>632.04999999999995</v>
      </c>
      <c r="F5667" t="s">
        <v>1660</v>
      </c>
      <c r="G5667">
        <v>35</v>
      </c>
      <c r="H5667" t="s">
        <v>1688</v>
      </c>
      <c r="I5667" t="s">
        <v>1676</v>
      </c>
      <c r="J5667" t="s">
        <v>1668</v>
      </c>
      <c r="K5667" t="s">
        <v>1694</v>
      </c>
      <c r="L5667" t="s">
        <v>1687</v>
      </c>
      <c r="M5667" s="86">
        <v>40139</v>
      </c>
    </row>
    <row r="5668" spans="1:13" x14ac:dyDescent="0.2">
      <c r="A5668">
        <v>39589</v>
      </c>
      <c r="B5668" s="86">
        <v>40027</v>
      </c>
      <c r="C5668" t="s">
        <v>1671</v>
      </c>
      <c r="D5668">
        <v>42</v>
      </c>
      <c r="E5668">
        <v>577.41999999999996</v>
      </c>
      <c r="F5668" t="s">
        <v>1660</v>
      </c>
      <c r="G5668">
        <v>1.49</v>
      </c>
      <c r="H5668" t="s">
        <v>1661</v>
      </c>
      <c r="I5668" t="s">
        <v>1676</v>
      </c>
      <c r="J5668" t="s">
        <v>1668</v>
      </c>
      <c r="K5668" t="s">
        <v>1682</v>
      </c>
      <c r="L5668" t="s">
        <v>1658</v>
      </c>
      <c r="M5668" s="86">
        <v>40028</v>
      </c>
    </row>
    <row r="5669" spans="1:13" x14ac:dyDescent="0.2">
      <c r="A5669">
        <v>22916</v>
      </c>
      <c r="B5669" s="86">
        <v>40941</v>
      </c>
      <c r="C5669" t="s">
        <v>1675</v>
      </c>
      <c r="D5669">
        <v>18</v>
      </c>
      <c r="E5669">
        <v>122.02</v>
      </c>
      <c r="F5669" t="s">
        <v>1660</v>
      </c>
      <c r="G5669">
        <v>10.050000000000001</v>
      </c>
      <c r="H5669" t="s">
        <v>1661</v>
      </c>
      <c r="I5669" t="s">
        <v>1667</v>
      </c>
      <c r="J5669" t="s">
        <v>1668</v>
      </c>
      <c r="K5669" t="s">
        <v>1679</v>
      </c>
      <c r="L5669" t="s">
        <v>1658</v>
      </c>
      <c r="M5669" s="86">
        <v>40942</v>
      </c>
    </row>
    <row r="5670" spans="1:13" x14ac:dyDescent="0.2">
      <c r="A5670">
        <v>9761</v>
      </c>
      <c r="B5670" s="86">
        <v>40930</v>
      </c>
      <c r="C5670" t="s">
        <v>1666</v>
      </c>
      <c r="D5670">
        <v>2</v>
      </c>
      <c r="E5670">
        <v>202.64</v>
      </c>
      <c r="F5670" t="s">
        <v>1672</v>
      </c>
      <c r="G5670">
        <v>14</v>
      </c>
      <c r="H5670" t="s">
        <v>1661</v>
      </c>
      <c r="I5670" t="s">
        <v>1662</v>
      </c>
      <c r="J5670" t="s">
        <v>1663</v>
      </c>
      <c r="K5670" t="s">
        <v>1695</v>
      </c>
      <c r="L5670" t="s">
        <v>1674</v>
      </c>
      <c r="M5670" s="86">
        <v>40931</v>
      </c>
    </row>
    <row r="5671" spans="1:13" x14ac:dyDescent="0.2">
      <c r="A5671">
        <v>24386</v>
      </c>
      <c r="B5671" s="86">
        <v>41086</v>
      </c>
      <c r="C5671" t="s">
        <v>1659</v>
      </c>
      <c r="D5671">
        <v>15</v>
      </c>
      <c r="E5671">
        <v>76.94</v>
      </c>
      <c r="F5671" t="s">
        <v>1653</v>
      </c>
      <c r="G5671">
        <v>0.99</v>
      </c>
      <c r="H5671" t="s">
        <v>1690</v>
      </c>
      <c r="I5671" t="s">
        <v>1667</v>
      </c>
      <c r="J5671" t="s">
        <v>1668</v>
      </c>
      <c r="K5671" t="s">
        <v>1697</v>
      </c>
      <c r="L5671" t="s">
        <v>1658</v>
      </c>
      <c r="M5671" s="86">
        <v>41087</v>
      </c>
    </row>
    <row r="5672" spans="1:13" x14ac:dyDescent="0.2">
      <c r="A5672">
        <v>43399</v>
      </c>
      <c r="B5672" s="86">
        <v>40024</v>
      </c>
      <c r="C5672" t="s">
        <v>1659</v>
      </c>
      <c r="D5672">
        <v>35</v>
      </c>
      <c r="E5672">
        <v>59.66</v>
      </c>
      <c r="F5672" t="s">
        <v>1660</v>
      </c>
      <c r="G5672">
        <v>1.57</v>
      </c>
      <c r="H5672" t="s">
        <v>1661</v>
      </c>
      <c r="I5672" t="s">
        <v>1667</v>
      </c>
      <c r="J5672" t="s">
        <v>1668</v>
      </c>
      <c r="K5672" t="s">
        <v>1669</v>
      </c>
      <c r="L5672" t="s">
        <v>1670</v>
      </c>
      <c r="M5672" s="86">
        <v>40025</v>
      </c>
    </row>
    <row r="5673" spans="1:13" x14ac:dyDescent="0.2">
      <c r="A5673">
        <v>33703</v>
      </c>
      <c r="B5673" s="86">
        <v>40215</v>
      </c>
      <c r="C5673" t="s">
        <v>1666</v>
      </c>
      <c r="D5673">
        <v>4</v>
      </c>
      <c r="E5673">
        <v>242.36</v>
      </c>
      <c r="F5673" t="s">
        <v>1660</v>
      </c>
      <c r="G5673">
        <v>1.99</v>
      </c>
      <c r="H5673" t="s">
        <v>1678</v>
      </c>
      <c r="I5673" t="s">
        <v>1667</v>
      </c>
      <c r="J5673" t="s">
        <v>1663</v>
      </c>
      <c r="K5673" t="s">
        <v>1677</v>
      </c>
      <c r="L5673" t="s">
        <v>1680</v>
      </c>
      <c r="M5673" s="86">
        <v>40216</v>
      </c>
    </row>
    <row r="5674" spans="1:13" x14ac:dyDescent="0.2">
      <c r="A5674">
        <v>23812</v>
      </c>
      <c r="B5674" s="86">
        <v>41117</v>
      </c>
      <c r="C5674" t="s">
        <v>1671</v>
      </c>
      <c r="D5674">
        <v>32</v>
      </c>
      <c r="E5674">
        <v>5845.82</v>
      </c>
      <c r="F5674" t="s">
        <v>1672</v>
      </c>
      <c r="G5674">
        <v>15.59</v>
      </c>
      <c r="H5674" t="s">
        <v>1688</v>
      </c>
      <c r="I5674" t="s">
        <v>1676</v>
      </c>
      <c r="J5674" t="s">
        <v>1663</v>
      </c>
      <c r="K5674" t="s">
        <v>1695</v>
      </c>
      <c r="L5674" t="s">
        <v>1674</v>
      </c>
      <c r="M5674" s="86">
        <v>41117</v>
      </c>
    </row>
    <row r="5675" spans="1:13" x14ac:dyDescent="0.2">
      <c r="A5675">
        <v>28129</v>
      </c>
      <c r="B5675" s="86">
        <v>40934</v>
      </c>
      <c r="C5675" t="s">
        <v>1675</v>
      </c>
      <c r="D5675">
        <v>5</v>
      </c>
      <c r="E5675">
        <v>107.41</v>
      </c>
      <c r="F5675" t="s">
        <v>1660</v>
      </c>
      <c r="G5675">
        <v>5.86</v>
      </c>
      <c r="H5675" t="s">
        <v>1681</v>
      </c>
      <c r="I5675" t="s">
        <v>1662</v>
      </c>
      <c r="J5675" t="s">
        <v>1668</v>
      </c>
      <c r="K5675" t="s">
        <v>1679</v>
      </c>
      <c r="L5675" t="s">
        <v>1658</v>
      </c>
      <c r="M5675" s="86">
        <v>40935</v>
      </c>
    </row>
    <row r="5676" spans="1:13" x14ac:dyDescent="0.2">
      <c r="A5676">
        <v>24197</v>
      </c>
      <c r="B5676" s="86">
        <v>40212</v>
      </c>
      <c r="C5676" t="s">
        <v>1652</v>
      </c>
      <c r="D5676">
        <v>2</v>
      </c>
      <c r="E5676">
        <v>35.640500000000003</v>
      </c>
      <c r="F5676" t="s">
        <v>1660</v>
      </c>
      <c r="G5676">
        <v>1.25</v>
      </c>
      <c r="H5676" t="s">
        <v>1661</v>
      </c>
      <c r="I5676" t="s">
        <v>1662</v>
      </c>
      <c r="J5676" t="s">
        <v>1663</v>
      </c>
      <c r="K5676" t="s">
        <v>1664</v>
      </c>
      <c r="L5676" t="s">
        <v>1680</v>
      </c>
      <c r="M5676" s="86">
        <v>40219</v>
      </c>
    </row>
    <row r="5677" spans="1:13" x14ac:dyDescent="0.2">
      <c r="A5677">
        <v>48003</v>
      </c>
      <c r="B5677" s="86">
        <v>40934</v>
      </c>
      <c r="C5677" t="s">
        <v>1675</v>
      </c>
      <c r="D5677">
        <v>30</v>
      </c>
      <c r="E5677">
        <v>183.33</v>
      </c>
      <c r="F5677" t="s">
        <v>1660</v>
      </c>
      <c r="G5677">
        <v>4.38</v>
      </c>
      <c r="H5677" t="s">
        <v>1661</v>
      </c>
      <c r="I5677" t="s">
        <v>1655</v>
      </c>
      <c r="J5677" t="s">
        <v>1663</v>
      </c>
      <c r="K5677" t="s">
        <v>1677</v>
      </c>
      <c r="L5677" t="s">
        <v>1680</v>
      </c>
      <c r="M5677" s="86">
        <v>40936</v>
      </c>
    </row>
    <row r="5678" spans="1:13" x14ac:dyDescent="0.2">
      <c r="A5678">
        <v>48453</v>
      </c>
      <c r="B5678" s="86">
        <v>40020</v>
      </c>
      <c r="C5678" t="s">
        <v>1675</v>
      </c>
      <c r="D5678">
        <v>50</v>
      </c>
      <c r="E5678">
        <v>387.03</v>
      </c>
      <c r="F5678" t="s">
        <v>1660</v>
      </c>
      <c r="G5678">
        <v>4.95</v>
      </c>
      <c r="H5678" t="s">
        <v>1661</v>
      </c>
      <c r="I5678" t="s">
        <v>1676</v>
      </c>
      <c r="J5678" t="s">
        <v>1656</v>
      </c>
      <c r="K5678" t="s">
        <v>1657</v>
      </c>
      <c r="L5678" t="s">
        <v>1658</v>
      </c>
      <c r="M5678" s="86">
        <v>40020</v>
      </c>
    </row>
    <row r="5679" spans="1:13" x14ac:dyDescent="0.2">
      <c r="A5679">
        <v>12708</v>
      </c>
      <c r="B5679" s="86">
        <v>40185</v>
      </c>
      <c r="C5679" t="s">
        <v>1652</v>
      </c>
      <c r="D5679">
        <v>44</v>
      </c>
      <c r="E5679">
        <v>159.41</v>
      </c>
      <c r="F5679" t="s">
        <v>1653</v>
      </c>
      <c r="G5679">
        <v>0.98</v>
      </c>
      <c r="H5679" t="s">
        <v>1681</v>
      </c>
      <c r="I5679" t="s">
        <v>1667</v>
      </c>
      <c r="J5679" t="s">
        <v>1668</v>
      </c>
      <c r="K5679" t="s">
        <v>1669</v>
      </c>
      <c r="L5679" t="s">
        <v>1670</v>
      </c>
      <c r="M5679" s="86">
        <v>40190</v>
      </c>
    </row>
    <row r="5680" spans="1:13" x14ac:dyDescent="0.2">
      <c r="A5680">
        <v>57638</v>
      </c>
      <c r="B5680" s="86">
        <v>41021</v>
      </c>
      <c r="C5680" t="s">
        <v>1652</v>
      </c>
      <c r="D5680">
        <v>35</v>
      </c>
      <c r="E5680">
        <v>5740.6239999999998</v>
      </c>
      <c r="F5680" t="s">
        <v>1672</v>
      </c>
      <c r="G5680">
        <v>29.1</v>
      </c>
      <c r="H5680" t="s">
        <v>1692</v>
      </c>
      <c r="I5680" t="s">
        <v>1655</v>
      </c>
      <c r="J5680" t="s">
        <v>1656</v>
      </c>
      <c r="K5680" t="s">
        <v>1691</v>
      </c>
      <c r="L5680" t="s">
        <v>1698</v>
      </c>
      <c r="M5680" s="86">
        <v>41026</v>
      </c>
    </row>
    <row r="5681" spans="1:13" x14ac:dyDescent="0.2">
      <c r="A5681">
        <v>42400</v>
      </c>
      <c r="B5681" s="86">
        <v>41130</v>
      </c>
      <c r="C5681" t="s">
        <v>1652</v>
      </c>
      <c r="D5681">
        <v>41</v>
      </c>
      <c r="E5681">
        <v>429.28</v>
      </c>
      <c r="F5681" t="s">
        <v>1660</v>
      </c>
      <c r="G5681">
        <v>6.5</v>
      </c>
      <c r="H5681" t="s">
        <v>1689</v>
      </c>
      <c r="I5681" t="s">
        <v>1676</v>
      </c>
      <c r="J5681" t="s">
        <v>1663</v>
      </c>
      <c r="K5681" t="s">
        <v>1677</v>
      </c>
      <c r="L5681" t="s">
        <v>1658</v>
      </c>
      <c r="M5681" s="86">
        <v>41135</v>
      </c>
    </row>
    <row r="5682" spans="1:13" x14ac:dyDescent="0.2">
      <c r="A5682">
        <v>26919</v>
      </c>
      <c r="B5682" s="86">
        <v>41253</v>
      </c>
      <c r="C5682" t="s">
        <v>1652</v>
      </c>
      <c r="D5682">
        <v>32</v>
      </c>
      <c r="E5682">
        <v>155.27000000000001</v>
      </c>
      <c r="F5682" t="s">
        <v>1660</v>
      </c>
      <c r="G5682">
        <v>7.54</v>
      </c>
      <c r="H5682" t="s">
        <v>1690</v>
      </c>
      <c r="I5682" t="s">
        <v>1676</v>
      </c>
      <c r="J5682" t="s">
        <v>1668</v>
      </c>
      <c r="K5682" t="s">
        <v>1679</v>
      </c>
      <c r="L5682" t="s">
        <v>1658</v>
      </c>
      <c r="M5682" s="86">
        <v>41255</v>
      </c>
    </row>
    <row r="5683" spans="1:13" x14ac:dyDescent="0.2">
      <c r="A5683">
        <v>56582</v>
      </c>
      <c r="B5683" s="86">
        <v>39976</v>
      </c>
      <c r="C5683" t="s">
        <v>1652</v>
      </c>
      <c r="D5683">
        <v>36</v>
      </c>
      <c r="E5683">
        <v>4581.41</v>
      </c>
      <c r="F5683" t="s">
        <v>1672</v>
      </c>
      <c r="G5683">
        <v>54.74</v>
      </c>
      <c r="H5683" t="s">
        <v>1661</v>
      </c>
      <c r="I5683" t="s">
        <v>1662</v>
      </c>
      <c r="J5683" t="s">
        <v>1656</v>
      </c>
      <c r="K5683" t="s">
        <v>1701</v>
      </c>
      <c r="L5683" t="s">
        <v>1698</v>
      </c>
      <c r="M5683" s="86">
        <v>39976</v>
      </c>
    </row>
    <row r="5684" spans="1:13" x14ac:dyDescent="0.2">
      <c r="A5684">
        <v>14342</v>
      </c>
      <c r="B5684" s="86">
        <v>39930</v>
      </c>
      <c r="C5684" t="s">
        <v>1652</v>
      </c>
      <c r="D5684">
        <v>38</v>
      </c>
      <c r="E5684">
        <v>10823.84</v>
      </c>
      <c r="F5684" t="s">
        <v>1660</v>
      </c>
      <c r="G5684">
        <v>7.18</v>
      </c>
      <c r="H5684" t="s">
        <v>1690</v>
      </c>
      <c r="I5684" t="s">
        <v>1667</v>
      </c>
      <c r="J5684" t="s">
        <v>1663</v>
      </c>
      <c r="K5684" t="s">
        <v>1677</v>
      </c>
      <c r="L5684" t="s">
        <v>1658</v>
      </c>
      <c r="M5684" s="86">
        <v>39930</v>
      </c>
    </row>
    <row r="5685" spans="1:13" x14ac:dyDescent="0.2">
      <c r="A5685">
        <v>21191</v>
      </c>
      <c r="B5685" s="86">
        <v>41227</v>
      </c>
      <c r="C5685" t="s">
        <v>1659</v>
      </c>
      <c r="D5685">
        <v>48</v>
      </c>
      <c r="E5685">
        <v>7235.83</v>
      </c>
      <c r="F5685" t="s">
        <v>1660</v>
      </c>
      <c r="G5685">
        <v>13.99</v>
      </c>
      <c r="H5685" t="s">
        <v>1681</v>
      </c>
      <c r="I5685" t="s">
        <v>1676</v>
      </c>
      <c r="J5685" t="s">
        <v>1663</v>
      </c>
      <c r="K5685" t="s">
        <v>1695</v>
      </c>
      <c r="L5685" t="s">
        <v>1665</v>
      </c>
      <c r="M5685" s="86">
        <v>41227</v>
      </c>
    </row>
    <row r="5686" spans="1:13" x14ac:dyDescent="0.2">
      <c r="A5686">
        <v>29287</v>
      </c>
      <c r="B5686" s="86">
        <v>39996</v>
      </c>
      <c r="C5686" t="s">
        <v>1659</v>
      </c>
      <c r="D5686">
        <v>49</v>
      </c>
      <c r="E5686">
        <v>12593.91</v>
      </c>
      <c r="F5686" t="s">
        <v>1672</v>
      </c>
      <c r="G5686">
        <v>28.06</v>
      </c>
      <c r="H5686" t="s">
        <v>1678</v>
      </c>
      <c r="I5686" t="s">
        <v>1655</v>
      </c>
      <c r="J5686" t="s">
        <v>1663</v>
      </c>
      <c r="K5686" t="s">
        <v>1695</v>
      </c>
      <c r="L5686" t="s">
        <v>1674</v>
      </c>
      <c r="M5686" s="86">
        <v>39998</v>
      </c>
    </row>
    <row r="5687" spans="1:13" x14ac:dyDescent="0.2">
      <c r="A5687">
        <v>4610</v>
      </c>
      <c r="B5687" s="86">
        <v>40346</v>
      </c>
      <c r="C5687" t="s">
        <v>1652</v>
      </c>
      <c r="D5687">
        <v>29</v>
      </c>
      <c r="E5687">
        <v>447.34</v>
      </c>
      <c r="F5687" t="s">
        <v>1660</v>
      </c>
      <c r="G5687">
        <v>1.39</v>
      </c>
      <c r="H5687" t="s">
        <v>1661</v>
      </c>
      <c r="I5687" t="s">
        <v>1662</v>
      </c>
      <c r="J5687" t="s">
        <v>1668</v>
      </c>
      <c r="K5687" t="s">
        <v>1696</v>
      </c>
      <c r="L5687" t="s">
        <v>1658</v>
      </c>
      <c r="M5687" s="86">
        <v>40350</v>
      </c>
    </row>
    <row r="5688" spans="1:13" x14ac:dyDescent="0.2">
      <c r="A5688">
        <v>26855</v>
      </c>
      <c r="B5688" s="86">
        <v>39887</v>
      </c>
      <c r="C5688" t="s">
        <v>1659</v>
      </c>
      <c r="D5688">
        <v>13</v>
      </c>
      <c r="E5688">
        <v>396.04</v>
      </c>
      <c r="F5688" t="s">
        <v>1660</v>
      </c>
      <c r="G5688">
        <v>3.92</v>
      </c>
      <c r="H5688" t="s">
        <v>1661</v>
      </c>
      <c r="I5688" t="s">
        <v>1662</v>
      </c>
      <c r="J5688" t="s">
        <v>1656</v>
      </c>
      <c r="K5688" t="s">
        <v>1657</v>
      </c>
      <c r="L5688" t="s">
        <v>1680</v>
      </c>
      <c r="M5688" s="86">
        <v>39888</v>
      </c>
    </row>
    <row r="5689" spans="1:13" x14ac:dyDescent="0.2">
      <c r="A5689">
        <v>25926</v>
      </c>
      <c r="B5689" s="86">
        <v>40137</v>
      </c>
      <c r="C5689" t="s">
        <v>1659</v>
      </c>
      <c r="D5689">
        <v>23</v>
      </c>
      <c r="E5689">
        <v>331.54</v>
      </c>
      <c r="F5689" t="s">
        <v>1660</v>
      </c>
      <c r="G5689">
        <v>7.27</v>
      </c>
      <c r="H5689" t="s">
        <v>1688</v>
      </c>
      <c r="I5689" t="s">
        <v>1667</v>
      </c>
      <c r="J5689" t="s">
        <v>1668</v>
      </c>
      <c r="K5689" t="s">
        <v>1682</v>
      </c>
      <c r="L5689" t="s">
        <v>1658</v>
      </c>
      <c r="M5689" s="86">
        <v>40139</v>
      </c>
    </row>
    <row r="5690" spans="1:13" x14ac:dyDescent="0.2">
      <c r="A5690">
        <v>4773</v>
      </c>
      <c r="B5690" s="86">
        <v>40899</v>
      </c>
      <c r="C5690" t="s">
        <v>1671</v>
      </c>
      <c r="D5690">
        <v>48</v>
      </c>
      <c r="E5690">
        <v>6746.3119999999999</v>
      </c>
      <c r="F5690" t="s">
        <v>1672</v>
      </c>
      <c r="G5690">
        <v>29.21</v>
      </c>
      <c r="H5690" t="s">
        <v>1661</v>
      </c>
      <c r="I5690" t="s">
        <v>1676</v>
      </c>
      <c r="J5690" t="s">
        <v>1656</v>
      </c>
      <c r="K5690" t="s">
        <v>1691</v>
      </c>
      <c r="L5690" t="s">
        <v>1698</v>
      </c>
      <c r="M5690" s="86">
        <v>40901</v>
      </c>
    </row>
    <row r="5691" spans="1:13" x14ac:dyDescent="0.2">
      <c r="A5691">
        <v>5509</v>
      </c>
      <c r="B5691" s="86">
        <v>39910</v>
      </c>
      <c r="C5691" t="s">
        <v>1652</v>
      </c>
      <c r="D5691">
        <v>21</v>
      </c>
      <c r="E5691">
        <v>885.23</v>
      </c>
      <c r="F5691" t="s">
        <v>1660</v>
      </c>
      <c r="G5691">
        <v>18.98</v>
      </c>
      <c r="H5691" t="s">
        <v>1681</v>
      </c>
      <c r="I5691" t="s">
        <v>1676</v>
      </c>
      <c r="J5691" t="s">
        <v>1656</v>
      </c>
      <c r="K5691" t="s">
        <v>1657</v>
      </c>
      <c r="L5691" t="s">
        <v>1658</v>
      </c>
      <c r="M5691" s="86">
        <v>39917</v>
      </c>
    </row>
    <row r="5692" spans="1:13" x14ac:dyDescent="0.2">
      <c r="A5692">
        <v>6374</v>
      </c>
      <c r="B5692" s="86">
        <v>40762</v>
      </c>
      <c r="C5692" t="s">
        <v>1671</v>
      </c>
      <c r="D5692">
        <v>29</v>
      </c>
      <c r="E5692">
        <v>857.42</v>
      </c>
      <c r="F5692" t="s">
        <v>1653</v>
      </c>
      <c r="G5692">
        <v>3.6</v>
      </c>
      <c r="H5692" t="s">
        <v>1654</v>
      </c>
      <c r="I5692" t="s">
        <v>1667</v>
      </c>
      <c r="J5692" t="s">
        <v>1663</v>
      </c>
      <c r="K5692" t="s">
        <v>1677</v>
      </c>
      <c r="L5692" t="s">
        <v>1680</v>
      </c>
      <c r="M5692" s="86">
        <v>40763</v>
      </c>
    </row>
    <row r="5693" spans="1:13" x14ac:dyDescent="0.2">
      <c r="A5693">
        <v>38274</v>
      </c>
      <c r="B5693" s="86">
        <v>40704</v>
      </c>
      <c r="C5693" t="s">
        <v>1659</v>
      </c>
      <c r="D5693">
        <v>9</v>
      </c>
      <c r="E5693">
        <v>1225.3699999999999</v>
      </c>
      <c r="F5693" t="s">
        <v>1660</v>
      </c>
      <c r="G5693">
        <v>24.49</v>
      </c>
      <c r="H5693" t="s">
        <v>1661</v>
      </c>
      <c r="I5693" t="s">
        <v>1655</v>
      </c>
      <c r="J5693" t="s">
        <v>1656</v>
      </c>
      <c r="K5693" t="s">
        <v>1673</v>
      </c>
      <c r="L5693" t="s">
        <v>1687</v>
      </c>
      <c r="M5693" s="86">
        <v>40706</v>
      </c>
    </row>
    <row r="5694" spans="1:13" x14ac:dyDescent="0.2">
      <c r="A5694">
        <v>12067</v>
      </c>
      <c r="B5694" s="86">
        <v>40213</v>
      </c>
      <c r="C5694" t="s">
        <v>1671</v>
      </c>
      <c r="D5694">
        <v>9</v>
      </c>
      <c r="E5694">
        <v>75.260000000000005</v>
      </c>
      <c r="F5694" t="s">
        <v>1660</v>
      </c>
      <c r="G5694">
        <v>5.83</v>
      </c>
      <c r="H5694" t="s">
        <v>1688</v>
      </c>
      <c r="I5694" t="s">
        <v>1662</v>
      </c>
      <c r="J5694" t="s">
        <v>1668</v>
      </c>
      <c r="K5694" t="s">
        <v>1679</v>
      </c>
      <c r="L5694" t="s">
        <v>1670</v>
      </c>
      <c r="M5694" s="86">
        <v>40214</v>
      </c>
    </row>
    <row r="5695" spans="1:13" x14ac:dyDescent="0.2">
      <c r="A5695">
        <v>52678</v>
      </c>
      <c r="B5695" s="86">
        <v>41119</v>
      </c>
      <c r="C5695" t="s">
        <v>1659</v>
      </c>
      <c r="D5695">
        <v>3</v>
      </c>
      <c r="E5695">
        <v>112.79</v>
      </c>
      <c r="F5695" t="s">
        <v>1672</v>
      </c>
      <c r="G5695">
        <v>53.03</v>
      </c>
      <c r="H5695" t="s">
        <v>1688</v>
      </c>
      <c r="I5695" t="s">
        <v>1667</v>
      </c>
      <c r="J5695" t="s">
        <v>1668</v>
      </c>
      <c r="K5695" t="s">
        <v>1694</v>
      </c>
      <c r="L5695" t="s">
        <v>1674</v>
      </c>
      <c r="M5695" s="86">
        <v>41121</v>
      </c>
    </row>
    <row r="5696" spans="1:13" x14ac:dyDescent="0.2">
      <c r="A5696">
        <v>33888</v>
      </c>
      <c r="B5696" s="86">
        <v>40045</v>
      </c>
      <c r="C5696" t="s">
        <v>1666</v>
      </c>
      <c r="D5696">
        <v>47</v>
      </c>
      <c r="E5696">
        <v>10377.219999999999</v>
      </c>
      <c r="F5696" t="s">
        <v>1672</v>
      </c>
      <c r="G5696">
        <v>28.66</v>
      </c>
      <c r="H5696" t="s">
        <v>1678</v>
      </c>
      <c r="I5696" t="s">
        <v>1676</v>
      </c>
      <c r="J5696" t="s">
        <v>1668</v>
      </c>
      <c r="K5696" t="s">
        <v>1694</v>
      </c>
      <c r="L5696" t="s">
        <v>1674</v>
      </c>
      <c r="M5696" s="86">
        <v>40047</v>
      </c>
    </row>
    <row r="5697" spans="1:13" x14ac:dyDescent="0.2">
      <c r="A5697">
        <v>15616</v>
      </c>
      <c r="B5697" s="86">
        <v>40991</v>
      </c>
      <c r="C5697" t="s">
        <v>1671</v>
      </c>
      <c r="D5697">
        <v>12</v>
      </c>
      <c r="E5697">
        <v>386.71</v>
      </c>
      <c r="F5697" t="s">
        <v>1653</v>
      </c>
      <c r="G5697">
        <v>6.5</v>
      </c>
      <c r="H5697" t="s">
        <v>1681</v>
      </c>
      <c r="I5697" t="s">
        <v>1667</v>
      </c>
      <c r="J5697" t="s">
        <v>1663</v>
      </c>
      <c r="K5697" t="s">
        <v>1677</v>
      </c>
      <c r="L5697" t="s">
        <v>1658</v>
      </c>
      <c r="M5697" s="86">
        <v>40992</v>
      </c>
    </row>
    <row r="5698" spans="1:13" x14ac:dyDescent="0.2">
      <c r="A5698">
        <v>34406</v>
      </c>
      <c r="B5698" s="86">
        <v>41180</v>
      </c>
      <c r="C5698" t="s">
        <v>1675</v>
      </c>
      <c r="D5698">
        <v>29</v>
      </c>
      <c r="E5698">
        <v>142.59</v>
      </c>
      <c r="F5698" t="s">
        <v>1660</v>
      </c>
      <c r="G5698">
        <v>0.7</v>
      </c>
      <c r="H5698" t="s">
        <v>1654</v>
      </c>
      <c r="I5698" t="s">
        <v>1676</v>
      </c>
      <c r="J5698" t="s">
        <v>1668</v>
      </c>
      <c r="K5698" t="s">
        <v>1700</v>
      </c>
      <c r="L5698" t="s">
        <v>1670</v>
      </c>
      <c r="M5698" s="86">
        <v>41181</v>
      </c>
    </row>
    <row r="5699" spans="1:13" x14ac:dyDescent="0.2">
      <c r="A5699">
        <v>57986</v>
      </c>
      <c r="B5699" s="86">
        <v>40480</v>
      </c>
      <c r="C5699" t="s">
        <v>1659</v>
      </c>
      <c r="D5699">
        <v>14</v>
      </c>
      <c r="E5699">
        <v>199.93</v>
      </c>
      <c r="F5699" t="s">
        <v>1660</v>
      </c>
      <c r="G5699">
        <v>13.32</v>
      </c>
      <c r="H5699" t="s">
        <v>1690</v>
      </c>
      <c r="I5699" t="s">
        <v>1662</v>
      </c>
      <c r="J5699" t="s">
        <v>1668</v>
      </c>
      <c r="K5699" t="s">
        <v>1702</v>
      </c>
      <c r="L5699" t="s">
        <v>1658</v>
      </c>
      <c r="M5699" s="86">
        <v>40480</v>
      </c>
    </row>
    <row r="5700" spans="1:13" x14ac:dyDescent="0.2">
      <c r="A5700">
        <v>16390</v>
      </c>
      <c r="B5700" s="86">
        <v>40992</v>
      </c>
      <c r="C5700" t="s">
        <v>1675</v>
      </c>
      <c r="D5700">
        <v>8</v>
      </c>
      <c r="E5700">
        <v>86.38</v>
      </c>
      <c r="F5700" t="s">
        <v>1660</v>
      </c>
      <c r="G5700">
        <v>3.37</v>
      </c>
      <c r="H5700" t="s">
        <v>1685</v>
      </c>
      <c r="I5700" t="s">
        <v>1655</v>
      </c>
      <c r="J5700" t="s">
        <v>1668</v>
      </c>
      <c r="K5700" t="s">
        <v>1684</v>
      </c>
      <c r="L5700" t="s">
        <v>1680</v>
      </c>
      <c r="M5700" s="86">
        <v>40994</v>
      </c>
    </row>
    <row r="5701" spans="1:13" x14ac:dyDescent="0.2">
      <c r="A5701">
        <v>358</v>
      </c>
      <c r="B5701" s="86">
        <v>40440</v>
      </c>
      <c r="C5701" t="s">
        <v>1659</v>
      </c>
      <c r="D5701">
        <v>33</v>
      </c>
      <c r="E5701">
        <v>1235.8699999999999</v>
      </c>
      <c r="F5701" t="s">
        <v>1660</v>
      </c>
      <c r="G5701">
        <v>1.99</v>
      </c>
      <c r="H5701" t="s">
        <v>1685</v>
      </c>
      <c r="I5701" t="s">
        <v>1667</v>
      </c>
      <c r="J5701" t="s">
        <v>1663</v>
      </c>
      <c r="K5701" t="s">
        <v>1677</v>
      </c>
      <c r="L5701" t="s">
        <v>1680</v>
      </c>
      <c r="M5701" s="86">
        <v>40440</v>
      </c>
    </row>
    <row r="5702" spans="1:13" x14ac:dyDescent="0.2">
      <c r="A5702">
        <v>290</v>
      </c>
      <c r="B5702" s="86">
        <v>39818</v>
      </c>
      <c r="C5702" t="s">
        <v>1666</v>
      </c>
      <c r="D5702">
        <v>24</v>
      </c>
      <c r="E5702">
        <v>188.73</v>
      </c>
      <c r="F5702" t="s">
        <v>1660</v>
      </c>
      <c r="G5702">
        <v>5.83</v>
      </c>
      <c r="H5702" t="s">
        <v>1683</v>
      </c>
      <c r="I5702" t="s">
        <v>1676</v>
      </c>
      <c r="J5702" t="s">
        <v>1668</v>
      </c>
      <c r="K5702" t="s">
        <v>1679</v>
      </c>
      <c r="L5702" t="s">
        <v>1670</v>
      </c>
      <c r="M5702" s="86">
        <v>39819</v>
      </c>
    </row>
    <row r="5703" spans="1:13" x14ac:dyDescent="0.2">
      <c r="A5703">
        <v>18275</v>
      </c>
      <c r="B5703" s="86">
        <v>40918</v>
      </c>
      <c r="C5703" t="s">
        <v>1652</v>
      </c>
      <c r="D5703">
        <v>25</v>
      </c>
      <c r="E5703">
        <v>322.73</v>
      </c>
      <c r="F5703" t="s">
        <v>1660</v>
      </c>
      <c r="G5703">
        <v>4.95</v>
      </c>
      <c r="H5703" t="s">
        <v>1681</v>
      </c>
      <c r="I5703" t="s">
        <v>1667</v>
      </c>
      <c r="J5703" t="s">
        <v>1656</v>
      </c>
      <c r="K5703" t="s">
        <v>1657</v>
      </c>
      <c r="L5703" t="s">
        <v>1680</v>
      </c>
      <c r="M5703" s="86">
        <v>40922</v>
      </c>
    </row>
    <row r="5704" spans="1:13" x14ac:dyDescent="0.2">
      <c r="A5704">
        <v>45957</v>
      </c>
      <c r="B5704" s="86">
        <v>40442</v>
      </c>
      <c r="C5704" t="s">
        <v>1671</v>
      </c>
      <c r="D5704">
        <v>20</v>
      </c>
      <c r="E5704">
        <v>759.84</v>
      </c>
      <c r="F5704" t="s">
        <v>1660</v>
      </c>
      <c r="G5704">
        <v>1.99</v>
      </c>
      <c r="H5704" t="s">
        <v>1678</v>
      </c>
      <c r="I5704" t="s">
        <v>1676</v>
      </c>
      <c r="J5704" t="s">
        <v>1663</v>
      </c>
      <c r="K5704" t="s">
        <v>1677</v>
      </c>
      <c r="L5704" t="s">
        <v>1680</v>
      </c>
      <c r="M5704" s="86">
        <v>40444</v>
      </c>
    </row>
    <row r="5705" spans="1:13" x14ac:dyDescent="0.2">
      <c r="A5705">
        <v>37700</v>
      </c>
      <c r="B5705" s="86">
        <v>40155</v>
      </c>
      <c r="C5705" t="s">
        <v>1671</v>
      </c>
      <c r="D5705">
        <v>27</v>
      </c>
      <c r="E5705">
        <v>3390.51</v>
      </c>
      <c r="F5705" t="s">
        <v>1653</v>
      </c>
      <c r="G5705">
        <v>19.989999999999998</v>
      </c>
      <c r="H5705" t="s">
        <v>1685</v>
      </c>
      <c r="I5705" t="s">
        <v>1667</v>
      </c>
      <c r="J5705" t="s">
        <v>1668</v>
      </c>
      <c r="K5705" t="s">
        <v>1682</v>
      </c>
      <c r="L5705" t="s">
        <v>1658</v>
      </c>
      <c r="M5705" s="86">
        <v>40158</v>
      </c>
    </row>
    <row r="5706" spans="1:13" x14ac:dyDescent="0.2">
      <c r="A5706">
        <v>24196</v>
      </c>
      <c r="B5706" s="86">
        <v>40389</v>
      </c>
      <c r="C5706" t="s">
        <v>1659</v>
      </c>
      <c r="D5706">
        <v>24</v>
      </c>
      <c r="E5706">
        <v>1049.49</v>
      </c>
      <c r="F5706" t="s">
        <v>1660</v>
      </c>
      <c r="G5706">
        <v>16.36</v>
      </c>
      <c r="H5706" t="s">
        <v>1661</v>
      </c>
      <c r="I5706" t="s">
        <v>1676</v>
      </c>
      <c r="J5706" t="s">
        <v>1668</v>
      </c>
      <c r="K5706" t="s">
        <v>1694</v>
      </c>
      <c r="L5706" t="s">
        <v>1658</v>
      </c>
      <c r="M5706" s="86">
        <v>40391</v>
      </c>
    </row>
    <row r="5707" spans="1:13" x14ac:dyDescent="0.2">
      <c r="A5707">
        <v>28897</v>
      </c>
      <c r="B5707" s="86">
        <v>40049</v>
      </c>
      <c r="C5707" t="s">
        <v>1675</v>
      </c>
      <c r="D5707">
        <v>35</v>
      </c>
      <c r="E5707">
        <v>146.15</v>
      </c>
      <c r="F5707" t="s">
        <v>1660</v>
      </c>
      <c r="G5707">
        <v>6.89</v>
      </c>
      <c r="H5707" t="s">
        <v>1661</v>
      </c>
      <c r="I5707" t="s">
        <v>1655</v>
      </c>
      <c r="J5707" t="s">
        <v>1668</v>
      </c>
      <c r="K5707" t="s">
        <v>1702</v>
      </c>
      <c r="L5707" t="s">
        <v>1658</v>
      </c>
      <c r="M5707" s="86">
        <v>40051</v>
      </c>
    </row>
    <row r="5708" spans="1:13" x14ac:dyDescent="0.2">
      <c r="A5708">
        <v>51297</v>
      </c>
      <c r="B5708" s="86">
        <v>41224</v>
      </c>
      <c r="C5708" t="s">
        <v>1652</v>
      </c>
      <c r="D5708">
        <v>41</v>
      </c>
      <c r="E5708">
        <v>356.28</v>
      </c>
      <c r="F5708" t="s">
        <v>1653</v>
      </c>
      <c r="G5708">
        <v>2.99</v>
      </c>
      <c r="H5708" t="s">
        <v>1685</v>
      </c>
      <c r="I5708" t="s">
        <v>1662</v>
      </c>
      <c r="J5708" t="s">
        <v>1668</v>
      </c>
      <c r="K5708" t="s">
        <v>1682</v>
      </c>
      <c r="L5708" t="s">
        <v>1658</v>
      </c>
      <c r="M5708" s="86">
        <v>41233</v>
      </c>
    </row>
    <row r="5709" spans="1:13" x14ac:dyDescent="0.2">
      <c r="A5709">
        <v>30369</v>
      </c>
      <c r="B5709" s="86">
        <v>40626</v>
      </c>
      <c r="C5709" t="s">
        <v>1671</v>
      </c>
      <c r="D5709">
        <v>21</v>
      </c>
      <c r="E5709">
        <v>174.22</v>
      </c>
      <c r="F5709" t="s">
        <v>1660</v>
      </c>
      <c r="G5709">
        <v>2.64</v>
      </c>
      <c r="H5709" t="s">
        <v>1661</v>
      </c>
      <c r="I5709" t="s">
        <v>1676</v>
      </c>
      <c r="J5709" t="s">
        <v>1668</v>
      </c>
      <c r="K5709" t="s">
        <v>1684</v>
      </c>
      <c r="L5709" t="s">
        <v>1680</v>
      </c>
      <c r="M5709" s="86">
        <v>40627</v>
      </c>
    </row>
    <row r="5710" spans="1:13" x14ac:dyDescent="0.2">
      <c r="A5710">
        <v>30597</v>
      </c>
      <c r="B5710" s="86">
        <v>41126</v>
      </c>
      <c r="C5710" t="s">
        <v>1659</v>
      </c>
      <c r="D5710">
        <v>42</v>
      </c>
      <c r="E5710">
        <v>639.84</v>
      </c>
      <c r="F5710" t="s">
        <v>1660</v>
      </c>
      <c r="G5710">
        <v>4.53</v>
      </c>
      <c r="H5710" t="s">
        <v>1661</v>
      </c>
      <c r="I5710" t="s">
        <v>1655</v>
      </c>
      <c r="J5710" t="s">
        <v>1668</v>
      </c>
      <c r="K5710" t="s">
        <v>1694</v>
      </c>
      <c r="L5710" t="s">
        <v>1658</v>
      </c>
      <c r="M5710" s="86">
        <v>41127</v>
      </c>
    </row>
    <row r="5711" spans="1:13" x14ac:dyDescent="0.2">
      <c r="A5711">
        <v>46881</v>
      </c>
      <c r="B5711" s="86">
        <v>40092</v>
      </c>
      <c r="C5711" t="s">
        <v>1671</v>
      </c>
      <c r="D5711">
        <v>31</v>
      </c>
      <c r="E5711">
        <v>176.28</v>
      </c>
      <c r="F5711" t="s">
        <v>1653</v>
      </c>
      <c r="G5711">
        <v>5.74</v>
      </c>
      <c r="H5711" t="s">
        <v>1688</v>
      </c>
      <c r="I5711" t="s">
        <v>1667</v>
      </c>
      <c r="J5711" t="s">
        <v>1668</v>
      </c>
      <c r="K5711" t="s">
        <v>1682</v>
      </c>
      <c r="L5711" t="s">
        <v>1658</v>
      </c>
      <c r="M5711" s="86">
        <v>40094</v>
      </c>
    </row>
    <row r="5712" spans="1:13" x14ac:dyDescent="0.2">
      <c r="A5712">
        <v>54791</v>
      </c>
      <c r="B5712" s="86">
        <v>41263</v>
      </c>
      <c r="C5712" t="s">
        <v>1659</v>
      </c>
      <c r="D5712">
        <v>42</v>
      </c>
      <c r="E5712">
        <v>4273.3500000000004</v>
      </c>
      <c r="F5712" t="s">
        <v>1660</v>
      </c>
      <c r="G5712">
        <v>35</v>
      </c>
      <c r="H5712" t="s">
        <v>1693</v>
      </c>
      <c r="I5712" t="s">
        <v>1667</v>
      </c>
      <c r="J5712" t="s">
        <v>1668</v>
      </c>
      <c r="K5712" t="s">
        <v>1694</v>
      </c>
      <c r="L5712" t="s">
        <v>1687</v>
      </c>
      <c r="M5712" s="86">
        <v>41265</v>
      </c>
    </row>
    <row r="5713" spans="1:13" x14ac:dyDescent="0.2">
      <c r="A5713">
        <v>2211</v>
      </c>
      <c r="B5713" s="86">
        <v>39993</v>
      </c>
      <c r="C5713" t="s">
        <v>1659</v>
      </c>
      <c r="D5713">
        <v>22</v>
      </c>
      <c r="E5713">
        <v>1651.09</v>
      </c>
      <c r="F5713" t="s">
        <v>1660</v>
      </c>
      <c r="G5713">
        <v>12.14</v>
      </c>
      <c r="H5713" t="s">
        <v>1683</v>
      </c>
      <c r="I5713" t="s">
        <v>1676</v>
      </c>
      <c r="J5713" t="s">
        <v>1663</v>
      </c>
      <c r="K5713" t="s">
        <v>1677</v>
      </c>
      <c r="L5713" t="s">
        <v>1658</v>
      </c>
      <c r="M5713" s="86">
        <v>39994</v>
      </c>
    </row>
    <row r="5714" spans="1:13" x14ac:dyDescent="0.2">
      <c r="A5714">
        <v>7078</v>
      </c>
      <c r="B5714" s="86">
        <v>40279</v>
      </c>
      <c r="C5714" t="s">
        <v>1659</v>
      </c>
      <c r="D5714">
        <v>11</v>
      </c>
      <c r="E5714">
        <v>49.58</v>
      </c>
      <c r="F5714" t="s">
        <v>1653</v>
      </c>
      <c r="G5714">
        <v>6.27</v>
      </c>
      <c r="H5714" t="s">
        <v>1685</v>
      </c>
      <c r="I5714" t="s">
        <v>1667</v>
      </c>
      <c r="J5714" t="s">
        <v>1668</v>
      </c>
      <c r="K5714" t="s">
        <v>1682</v>
      </c>
      <c r="L5714" t="s">
        <v>1658</v>
      </c>
      <c r="M5714" s="86">
        <v>40280</v>
      </c>
    </row>
    <row r="5715" spans="1:13" x14ac:dyDescent="0.2">
      <c r="A5715">
        <v>34371</v>
      </c>
      <c r="B5715" s="86">
        <v>40269</v>
      </c>
      <c r="C5715" t="s">
        <v>1675</v>
      </c>
      <c r="D5715">
        <v>18</v>
      </c>
      <c r="E5715">
        <v>8334.0300000000007</v>
      </c>
      <c r="F5715" t="s">
        <v>1672</v>
      </c>
      <c r="G5715">
        <v>14.7</v>
      </c>
      <c r="H5715" t="s">
        <v>1661</v>
      </c>
      <c r="I5715" t="s">
        <v>1655</v>
      </c>
      <c r="J5715" t="s">
        <v>1663</v>
      </c>
      <c r="K5715" t="s">
        <v>1695</v>
      </c>
      <c r="L5715" t="s">
        <v>1674</v>
      </c>
      <c r="M5715" s="86">
        <v>40271</v>
      </c>
    </row>
    <row r="5716" spans="1:13" x14ac:dyDescent="0.2">
      <c r="A5716">
        <v>12355</v>
      </c>
      <c r="B5716" s="86">
        <v>40691</v>
      </c>
      <c r="C5716" t="s">
        <v>1666</v>
      </c>
      <c r="D5716">
        <v>14</v>
      </c>
      <c r="E5716">
        <v>225.47</v>
      </c>
      <c r="F5716" t="s">
        <v>1660</v>
      </c>
      <c r="G5716">
        <v>7.51</v>
      </c>
      <c r="H5716" t="s">
        <v>1688</v>
      </c>
      <c r="I5716" t="s">
        <v>1667</v>
      </c>
      <c r="J5716" t="s">
        <v>1668</v>
      </c>
      <c r="K5716" t="s">
        <v>1694</v>
      </c>
      <c r="L5716" t="s">
        <v>1658</v>
      </c>
      <c r="M5716" s="86">
        <v>40692</v>
      </c>
    </row>
    <row r="5717" spans="1:13" x14ac:dyDescent="0.2">
      <c r="A5717">
        <v>44320</v>
      </c>
      <c r="B5717" s="86">
        <v>39932</v>
      </c>
      <c r="C5717" t="s">
        <v>1675</v>
      </c>
      <c r="D5717">
        <v>49</v>
      </c>
      <c r="E5717">
        <v>7002.08</v>
      </c>
      <c r="F5717" t="s">
        <v>1660</v>
      </c>
      <c r="G5717">
        <v>69</v>
      </c>
      <c r="H5717" t="s">
        <v>1654</v>
      </c>
      <c r="I5717" t="s">
        <v>1667</v>
      </c>
      <c r="J5717" t="s">
        <v>1656</v>
      </c>
      <c r="K5717" t="s">
        <v>1691</v>
      </c>
      <c r="L5717" t="s">
        <v>1687</v>
      </c>
      <c r="M5717" s="86">
        <v>39933</v>
      </c>
    </row>
    <row r="5718" spans="1:13" x14ac:dyDescent="0.2">
      <c r="A5718">
        <v>740</v>
      </c>
      <c r="B5718" s="86">
        <v>40739</v>
      </c>
      <c r="C5718" t="s">
        <v>1675</v>
      </c>
      <c r="D5718">
        <v>6</v>
      </c>
      <c r="E5718">
        <v>28.01</v>
      </c>
      <c r="F5718" t="s">
        <v>1660</v>
      </c>
      <c r="G5718">
        <v>0.49</v>
      </c>
      <c r="H5718" t="s">
        <v>1661</v>
      </c>
      <c r="I5718" t="s">
        <v>1667</v>
      </c>
      <c r="J5718" t="s">
        <v>1668</v>
      </c>
      <c r="K5718" t="s">
        <v>1697</v>
      </c>
      <c r="L5718" t="s">
        <v>1658</v>
      </c>
      <c r="M5718" s="86">
        <v>40739</v>
      </c>
    </row>
    <row r="5719" spans="1:13" x14ac:dyDescent="0.2">
      <c r="A5719">
        <v>59971</v>
      </c>
      <c r="B5719" s="86">
        <v>40694</v>
      </c>
      <c r="C5719" t="s">
        <v>1671</v>
      </c>
      <c r="D5719">
        <v>45</v>
      </c>
      <c r="E5719">
        <v>514.86</v>
      </c>
      <c r="F5719" t="s">
        <v>1660</v>
      </c>
      <c r="G5719">
        <v>6.47</v>
      </c>
      <c r="H5719" t="s">
        <v>1654</v>
      </c>
      <c r="I5719" t="s">
        <v>1676</v>
      </c>
      <c r="J5719" t="s">
        <v>1668</v>
      </c>
      <c r="K5719" t="s">
        <v>1679</v>
      </c>
      <c r="L5719" t="s">
        <v>1658</v>
      </c>
      <c r="M5719" s="86">
        <v>40696</v>
      </c>
    </row>
    <row r="5720" spans="1:13" x14ac:dyDescent="0.2">
      <c r="A5720">
        <v>27490</v>
      </c>
      <c r="B5720" s="86">
        <v>40982</v>
      </c>
      <c r="C5720" t="s">
        <v>1666</v>
      </c>
      <c r="D5720">
        <v>18</v>
      </c>
      <c r="E5720">
        <v>611.71</v>
      </c>
      <c r="F5720" t="s">
        <v>1660</v>
      </c>
      <c r="G5720">
        <v>12.62</v>
      </c>
      <c r="H5720" t="s">
        <v>1661</v>
      </c>
      <c r="I5720" t="s">
        <v>1667</v>
      </c>
      <c r="J5720" t="s">
        <v>1668</v>
      </c>
      <c r="K5720" t="s">
        <v>1682</v>
      </c>
      <c r="L5720" t="s">
        <v>1658</v>
      </c>
      <c r="M5720" s="86">
        <v>40984</v>
      </c>
    </row>
    <row r="5721" spans="1:13" x14ac:dyDescent="0.2">
      <c r="A5721">
        <v>54850</v>
      </c>
      <c r="B5721" s="86">
        <v>40536</v>
      </c>
      <c r="C5721" t="s">
        <v>1666</v>
      </c>
      <c r="D5721">
        <v>16</v>
      </c>
      <c r="E5721">
        <v>2834.96</v>
      </c>
      <c r="F5721" t="s">
        <v>1660</v>
      </c>
      <c r="G5721">
        <v>19.989999999999998</v>
      </c>
      <c r="H5721" t="s">
        <v>1661</v>
      </c>
      <c r="I5721" t="s">
        <v>1676</v>
      </c>
      <c r="J5721" t="s">
        <v>1668</v>
      </c>
      <c r="K5721" t="s">
        <v>1694</v>
      </c>
      <c r="L5721" t="s">
        <v>1658</v>
      </c>
      <c r="M5721" s="86">
        <v>40536</v>
      </c>
    </row>
    <row r="5722" spans="1:13" x14ac:dyDescent="0.2">
      <c r="A5722">
        <v>13923</v>
      </c>
      <c r="B5722" s="86">
        <v>41098</v>
      </c>
      <c r="C5722" t="s">
        <v>1659</v>
      </c>
      <c r="D5722">
        <v>27</v>
      </c>
      <c r="E5722">
        <v>6152.8</v>
      </c>
      <c r="F5722" t="s">
        <v>1672</v>
      </c>
      <c r="G5722">
        <v>28.66</v>
      </c>
      <c r="H5722" t="s">
        <v>1681</v>
      </c>
      <c r="I5722" t="s">
        <v>1676</v>
      </c>
      <c r="J5722" t="s">
        <v>1668</v>
      </c>
      <c r="K5722" t="s">
        <v>1694</v>
      </c>
      <c r="L5722" t="s">
        <v>1674</v>
      </c>
      <c r="M5722" s="86">
        <v>41100</v>
      </c>
    </row>
    <row r="5723" spans="1:13" x14ac:dyDescent="0.2">
      <c r="A5723">
        <v>38564</v>
      </c>
      <c r="B5723" s="86">
        <v>40119</v>
      </c>
      <c r="C5723" t="s">
        <v>1671</v>
      </c>
      <c r="D5723">
        <v>31</v>
      </c>
      <c r="E5723">
        <v>904.93</v>
      </c>
      <c r="F5723" t="s">
        <v>1660</v>
      </c>
      <c r="G5723">
        <v>4</v>
      </c>
      <c r="H5723" t="s">
        <v>1661</v>
      </c>
      <c r="I5723" t="s">
        <v>1676</v>
      </c>
      <c r="J5723" t="s">
        <v>1663</v>
      </c>
      <c r="K5723" t="s">
        <v>1677</v>
      </c>
      <c r="L5723" t="s">
        <v>1658</v>
      </c>
      <c r="M5723" s="86">
        <v>40120</v>
      </c>
    </row>
    <row r="5724" spans="1:13" x14ac:dyDescent="0.2">
      <c r="A5724">
        <v>10340</v>
      </c>
      <c r="B5724" s="86">
        <v>40716</v>
      </c>
      <c r="C5724" t="s">
        <v>1659</v>
      </c>
      <c r="D5724">
        <v>2</v>
      </c>
      <c r="E5724">
        <v>224.32</v>
      </c>
      <c r="F5724" t="s">
        <v>1660</v>
      </c>
      <c r="G5724">
        <v>13.99</v>
      </c>
      <c r="H5724" t="s">
        <v>1661</v>
      </c>
      <c r="I5724" t="s">
        <v>1676</v>
      </c>
      <c r="J5724" t="s">
        <v>1656</v>
      </c>
      <c r="K5724" t="s">
        <v>1657</v>
      </c>
      <c r="L5724" t="s">
        <v>1665</v>
      </c>
      <c r="M5724" s="86">
        <v>40717</v>
      </c>
    </row>
    <row r="5725" spans="1:13" x14ac:dyDescent="0.2">
      <c r="A5725">
        <v>26629</v>
      </c>
      <c r="B5725" s="86">
        <v>40004</v>
      </c>
      <c r="C5725" t="s">
        <v>1659</v>
      </c>
      <c r="D5725">
        <v>38</v>
      </c>
      <c r="E5725">
        <v>21956.03</v>
      </c>
      <c r="F5725" t="s">
        <v>1660</v>
      </c>
      <c r="G5725">
        <v>24.49</v>
      </c>
      <c r="H5725" t="s">
        <v>1693</v>
      </c>
      <c r="I5725" t="s">
        <v>1655</v>
      </c>
      <c r="J5725" t="s">
        <v>1663</v>
      </c>
      <c r="K5725" t="s">
        <v>1686</v>
      </c>
      <c r="L5725" t="s">
        <v>1687</v>
      </c>
      <c r="M5725" s="86">
        <v>40005</v>
      </c>
    </row>
    <row r="5726" spans="1:13" x14ac:dyDescent="0.2">
      <c r="A5726">
        <v>47011</v>
      </c>
      <c r="B5726" s="86">
        <v>39863</v>
      </c>
      <c r="C5726" t="s">
        <v>1659</v>
      </c>
      <c r="D5726">
        <v>33</v>
      </c>
      <c r="E5726">
        <v>373.13</v>
      </c>
      <c r="F5726" t="s">
        <v>1660</v>
      </c>
      <c r="G5726">
        <v>5.03</v>
      </c>
      <c r="H5726" t="s">
        <v>1654</v>
      </c>
      <c r="I5726" t="s">
        <v>1667</v>
      </c>
      <c r="J5726" t="s">
        <v>1668</v>
      </c>
      <c r="K5726" t="s">
        <v>1694</v>
      </c>
      <c r="L5726" t="s">
        <v>1658</v>
      </c>
      <c r="M5726" s="86">
        <v>39865</v>
      </c>
    </row>
    <row r="5727" spans="1:13" x14ac:dyDescent="0.2">
      <c r="A5727">
        <v>35494</v>
      </c>
      <c r="B5727" s="86">
        <v>40588</v>
      </c>
      <c r="C5727" t="s">
        <v>1675</v>
      </c>
      <c r="D5727">
        <v>18</v>
      </c>
      <c r="E5727">
        <v>1731.104</v>
      </c>
      <c r="F5727" t="s">
        <v>1660</v>
      </c>
      <c r="G5727">
        <v>69</v>
      </c>
      <c r="H5727" t="s">
        <v>1683</v>
      </c>
      <c r="I5727" t="s">
        <v>1655</v>
      </c>
      <c r="J5727" t="s">
        <v>1656</v>
      </c>
      <c r="K5727" t="s">
        <v>1691</v>
      </c>
      <c r="L5727" t="s">
        <v>1687</v>
      </c>
      <c r="M5727" s="86">
        <v>40589</v>
      </c>
    </row>
    <row r="5728" spans="1:13" x14ac:dyDescent="0.2">
      <c r="A5728">
        <v>14500</v>
      </c>
      <c r="B5728" s="86">
        <v>40718</v>
      </c>
      <c r="C5728" t="s">
        <v>1666</v>
      </c>
      <c r="D5728">
        <v>44</v>
      </c>
      <c r="E5728">
        <v>839.7</v>
      </c>
      <c r="F5728" t="s">
        <v>1660</v>
      </c>
      <c r="G5728">
        <v>5.77</v>
      </c>
      <c r="H5728" t="s">
        <v>1690</v>
      </c>
      <c r="I5728" t="s">
        <v>1655</v>
      </c>
      <c r="J5728" t="s">
        <v>1668</v>
      </c>
      <c r="K5728" t="s">
        <v>1679</v>
      </c>
      <c r="L5728" t="s">
        <v>1658</v>
      </c>
      <c r="M5728" s="86">
        <v>40720</v>
      </c>
    </row>
    <row r="5729" spans="1:13" x14ac:dyDescent="0.2">
      <c r="A5729">
        <v>44610</v>
      </c>
      <c r="B5729" s="86">
        <v>40612</v>
      </c>
      <c r="C5729" t="s">
        <v>1659</v>
      </c>
      <c r="D5729">
        <v>31</v>
      </c>
      <c r="E5729">
        <v>127.9</v>
      </c>
      <c r="F5729" t="s">
        <v>1660</v>
      </c>
      <c r="G5729">
        <v>0.5</v>
      </c>
      <c r="H5729" t="s">
        <v>1654</v>
      </c>
      <c r="I5729" t="s">
        <v>1655</v>
      </c>
      <c r="J5729" t="s">
        <v>1668</v>
      </c>
      <c r="K5729" t="s">
        <v>1697</v>
      </c>
      <c r="L5729" t="s">
        <v>1658</v>
      </c>
      <c r="M5729" s="86">
        <v>40612</v>
      </c>
    </row>
    <row r="5730" spans="1:13" x14ac:dyDescent="0.2">
      <c r="A5730">
        <v>45120</v>
      </c>
      <c r="B5730" s="86">
        <v>39912</v>
      </c>
      <c r="C5730" t="s">
        <v>1671</v>
      </c>
      <c r="D5730">
        <v>39</v>
      </c>
      <c r="E5730">
        <v>14591.44</v>
      </c>
      <c r="F5730" t="s">
        <v>1672</v>
      </c>
      <c r="G5730">
        <v>48.26</v>
      </c>
      <c r="H5730" t="s">
        <v>1654</v>
      </c>
      <c r="I5730" t="s">
        <v>1655</v>
      </c>
      <c r="J5730" t="s">
        <v>1663</v>
      </c>
      <c r="K5730" t="s">
        <v>1695</v>
      </c>
      <c r="L5730" t="s">
        <v>1698</v>
      </c>
      <c r="M5730" s="86">
        <v>39913</v>
      </c>
    </row>
    <row r="5731" spans="1:13" x14ac:dyDescent="0.2">
      <c r="A5731">
        <v>6982</v>
      </c>
      <c r="B5731" s="86">
        <v>40863</v>
      </c>
      <c r="C5731" t="s">
        <v>1666</v>
      </c>
      <c r="D5731">
        <v>5</v>
      </c>
      <c r="E5731">
        <v>544.41</v>
      </c>
      <c r="F5731" t="s">
        <v>1672</v>
      </c>
      <c r="G5731">
        <v>57.38</v>
      </c>
      <c r="H5731" t="s">
        <v>1699</v>
      </c>
      <c r="I5731" t="s">
        <v>1667</v>
      </c>
      <c r="J5731" t="s">
        <v>1656</v>
      </c>
      <c r="K5731" t="s">
        <v>1701</v>
      </c>
      <c r="L5731" t="s">
        <v>1698</v>
      </c>
      <c r="M5731" s="86">
        <v>40865</v>
      </c>
    </row>
    <row r="5732" spans="1:13" x14ac:dyDescent="0.2">
      <c r="A5732">
        <v>4800</v>
      </c>
      <c r="B5732" s="86">
        <v>40913</v>
      </c>
      <c r="C5732" t="s">
        <v>1652</v>
      </c>
      <c r="D5732">
        <v>17</v>
      </c>
      <c r="E5732">
        <v>89.25</v>
      </c>
      <c r="F5732" t="s">
        <v>1660</v>
      </c>
      <c r="G5732">
        <v>0.5</v>
      </c>
      <c r="H5732" t="s">
        <v>1683</v>
      </c>
      <c r="I5732" t="s">
        <v>1667</v>
      </c>
      <c r="J5732" t="s">
        <v>1668</v>
      </c>
      <c r="K5732" t="s">
        <v>1697</v>
      </c>
      <c r="L5732" t="s">
        <v>1658</v>
      </c>
      <c r="M5732" s="86">
        <v>40920</v>
      </c>
    </row>
    <row r="5733" spans="1:13" x14ac:dyDescent="0.2">
      <c r="A5733">
        <v>42343</v>
      </c>
      <c r="B5733" s="86">
        <v>40039</v>
      </c>
      <c r="C5733" t="s">
        <v>1671</v>
      </c>
      <c r="D5733">
        <v>31</v>
      </c>
      <c r="E5733">
        <v>1311.68</v>
      </c>
      <c r="F5733" t="s">
        <v>1660</v>
      </c>
      <c r="G5733">
        <v>17.48</v>
      </c>
      <c r="H5733" t="s">
        <v>1654</v>
      </c>
      <c r="I5733" t="s">
        <v>1667</v>
      </c>
      <c r="J5733" t="s">
        <v>1668</v>
      </c>
      <c r="K5733" t="s">
        <v>1679</v>
      </c>
      <c r="L5733" t="s">
        <v>1658</v>
      </c>
      <c r="M5733" s="86">
        <v>40040</v>
      </c>
    </row>
    <row r="5734" spans="1:13" x14ac:dyDescent="0.2">
      <c r="A5734">
        <v>19140</v>
      </c>
      <c r="B5734" s="86">
        <v>40086</v>
      </c>
      <c r="C5734" t="s">
        <v>1675</v>
      </c>
      <c r="D5734">
        <v>50</v>
      </c>
      <c r="E5734">
        <v>155.54</v>
      </c>
      <c r="F5734" t="s">
        <v>1660</v>
      </c>
      <c r="G5734">
        <v>1.35</v>
      </c>
      <c r="H5734" t="s">
        <v>1685</v>
      </c>
      <c r="I5734" t="s">
        <v>1667</v>
      </c>
      <c r="J5734" t="s">
        <v>1668</v>
      </c>
      <c r="K5734" t="s">
        <v>1700</v>
      </c>
      <c r="L5734" t="s">
        <v>1670</v>
      </c>
      <c r="M5734" s="86">
        <v>40087</v>
      </c>
    </row>
    <row r="5735" spans="1:13" x14ac:dyDescent="0.2">
      <c r="A5735">
        <v>12130</v>
      </c>
      <c r="B5735" s="86">
        <v>40886</v>
      </c>
      <c r="C5735" t="s">
        <v>1666</v>
      </c>
      <c r="D5735">
        <v>37</v>
      </c>
      <c r="E5735">
        <v>686.2</v>
      </c>
      <c r="F5735" t="s">
        <v>1660</v>
      </c>
      <c r="G5735">
        <v>3.62</v>
      </c>
      <c r="H5735" t="s">
        <v>1661</v>
      </c>
      <c r="I5735" t="s">
        <v>1655</v>
      </c>
      <c r="J5735" t="s">
        <v>1656</v>
      </c>
      <c r="K5735" t="s">
        <v>1657</v>
      </c>
      <c r="L5735" t="s">
        <v>1670</v>
      </c>
      <c r="M5735" s="86">
        <v>40889</v>
      </c>
    </row>
    <row r="5736" spans="1:13" x14ac:dyDescent="0.2">
      <c r="A5736">
        <v>31524</v>
      </c>
      <c r="B5736" s="86">
        <v>40720</v>
      </c>
      <c r="C5736" t="s">
        <v>1652</v>
      </c>
      <c r="D5736">
        <v>10</v>
      </c>
      <c r="E5736">
        <v>1025.8800000000001</v>
      </c>
      <c r="F5736" t="s">
        <v>1672</v>
      </c>
      <c r="G5736">
        <v>42</v>
      </c>
      <c r="H5736" t="s">
        <v>1681</v>
      </c>
      <c r="I5736" t="s">
        <v>1662</v>
      </c>
      <c r="J5736" t="s">
        <v>1656</v>
      </c>
      <c r="K5736" t="s">
        <v>1673</v>
      </c>
      <c r="L5736" t="s">
        <v>1674</v>
      </c>
      <c r="M5736" s="86">
        <v>40722</v>
      </c>
    </row>
    <row r="5737" spans="1:13" x14ac:dyDescent="0.2">
      <c r="A5737">
        <v>43526</v>
      </c>
      <c r="B5737" s="86">
        <v>40324</v>
      </c>
      <c r="C5737" t="s">
        <v>1659</v>
      </c>
      <c r="D5737">
        <v>19</v>
      </c>
      <c r="E5737">
        <v>320.02999999999997</v>
      </c>
      <c r="F5737" t="s">
        <v>1660</v>
      </c>
      <c r="G5737">
        <v>8.7799999999999994</v>
      </c>
      <c r="H5737" t="s">
        <v>1683</v>
      </c>
      <c r="I5737" t="s">
        <v>1655</v>
      </c>
      <c r="J5737" t="s">
        <v>1668</v>
      </c>
      <c r="K5737" t="s">
        <v>1694</v>
      </c>
      <c r="L5737" t="s">
        <v>1658</v>
      </c>
      <c r="M5737" s="86">
        <v>40325</v>
      </c>
    </row>
    <row r="5738" spans="1:13" x14ac:dyDescent="0.2">
      <c r="A5738">
        <v>30341</v>
      </c>
      <c r="B5738" s="86">
        <v>39844</v>
      </c>
      <c r="C5738" t="s">
        <v>1652</v>
      </c>
      <c r="D5738">
        <v>41</v>
      </c>
      <c r="E5738">
        <v>239.75</v>
      </c>
      <c r="F5738" t="s">
        <v>1660</v>
      </c>
      <c r="G5738">
        <v>0.5</v>
      </c>
      <c r="H5738" t="s">
        <v>1654</v>
      </c>
      <c r="I5738" t="s">
        <v>1676</v>
      </c>
      <c r="J5738" t="s">
        <v>1668</v>
      </c>
      <c r="K5738" t="s">
        <v>1697</v>
      </c>
      <c r="L5738" t="s">
        <v>1658</v>
      </c>
      <c r="M5738" s="86">
        <v>39844</v>
      </c>
    </row>
    <row r="5739" spans="1:13" x14ac:dyDescent="0.2">
      <c r="A5739">
        <v>43010</v>
      </c>
      <c r="B5739" s="86">
        <v>41191</v>
      </c>
      <c r="C5739" t="s">
        <v>1671</v>
      </c>
      <c r="D5739">
        <v>40</v>
      </c>
      <c r="E5739">
        <v>233.2</v>
      </c>
      <c r="F5739" t="s">
        <v>1660</v>
      </c>
      <c r="G5739">
        <v>1.46</v>
      </c>
      <c r="H5739" t="s">
        <v>1654</v>
      </c>
      <c r="I5739" t="s">
        <v>1676</v>
      </c>
      <c r="J5739" t="s">
        <v>1668</v>
      </c>
      <c r="K5739" t="s">
        <v>1679</v>
      </c>
      <c r="L5739" t="s">
        <v>1670</v>
      </c>
      <c r="M5739" s="86">
        <v>41191</v>
      </c>
    </row>
    <row r="5740" spans="1:13" x14ac:dyDescent="0.2">
      <c r="A5740">
        <v>56358</v>
      </c>
      <c r="B5740" s="86">
        <v>40969</v>
      </c>
      <c r="C5740" t="s">
        <v>1666</v>
      </c>
      <c r="D5740">
        <v>1</v>
      </c>
      <c r="E5740">
        <v>11.7</v>
      </c>
      <c r="F5740" t="s">
        <v>1660</v>
      </c>
      <c r="G5740">
        <v>5.57</v>
      </c>
      <c r="H5740" t="s">
        <v>1654</v>
      </c>
      <c r="I5740" t="s">
        <v>1655</v>
      </c>
      <c r="J5740" t="s">
        <v>1656</v>
      </c>
      <c r="K5740" t="s">
        <v>1657</v>
      </c>
      <c r="L5740" t="s">
        <v>1658</v>
      </c>
      <c r="M5740" s="86">
        <v>40971</v>
      </c>
    </row>
    <row r="5741" spans="1:13" x14ac:dyDescent="0.2">
      <c r="A5741">
        <v>49984</v>
      </c>
      <c r="B5741" s="86">
        <v>39944</v>
      </c>
      <c r="C5741" t="s">
        <v>1652</v>
      </c>
      <c r="D5741">
        <v>14</v>
      </c>
      <c r="E5741">
        <v>57.28</v>
      </c>
      <c r="F5741" t="s">
        <v>1660</v>
      </c>
      <c r="G5741">
        <v>1.49</v>
      </c>
      <c r="H5741" t="s">
        <v>1692</v>
      </c>
      <c r="I5741" t="s">
        <v>1662</v>
      </c>
      <c r="J5741" t="s">
        <v>1668</v>
      </c>
      <c r="K5741" t="s">
        <v>1682</v>
      </c>
      <c r="L5741" t="s">
        <v>1658</v>
      </c>
      <c r="M5741" s="86">
        <v>39948</v>
      </c>
    </row>
    <row r="5742" spans="1:13" x14ac:dyDescent="0.2">
      <c r="A5742">
        <v>55040</v>
      </c>
      <c r="B5742" s="86">
        <v>39915</v>
      </c>
      <c r="C5742" t="s">
        <v>1659</v>
      </c>
      <c r="D5742">
        <v>34</v>
      </c>
      <c r="E5742">
        <v>290.01</v>
      </c>
      <c r="F5742" t="s">
        <v>1660</v>
      </c>
      <c r="G5742">
        <v>8.94</v>
      </c>
      <c r="H5742" t="s">
        <v>1654</v>
      </c>
      <c r="I5742" t="s">
        <v>1655</v>
      </c>
      <c r="J5742" t="s">
        <v>1668</v>
      </c>
      <c r="K5742" t="s">
        <v>1682</v>
      </c>
      <c r="L5742" t="s">
        <v>1658</v>
      </c>
      <c r="M5742" s="86">
        <v>39917</v>
      </c>
    </row>
    <row r="5743" spans="1:13" x14ac:dyDescent="0.2">
      <c r="A5743">
        <v>47108</v>
      </c>
      <c r="B5743" s="86">
        <v>40101</v>
      </c>
      <c r="C5743" t="s">
        <v>1666</v>
      </c>
      <c r="D5743">
        <v>19</v>
      </c>
      <c r="E5743">
        <v>359.68</v>
      </c>
      <c r="F5743" t="s">
        <v>1660</v>
      </c>
      <c r="G5743">
        <v>3.77</v>
      </c>
      <c r="H5743" t="s">
        <v>1692</v>
      </c>
      <c r="I5743" t="s">
        <v>1655</v>
      </c>
      <c r="J5743" t="s">
        <v>1656</v>
      </c>
      <c r="K5743" t="s">
        <v>1657</v>
      </c>
      <c r="L5743" t="s">
        <v>1680</v>
      </c>
      <c r="M5743" s="86">
        <v>40102</v>
      </c>
    </row>
    <row r="5744" spans="1:13" x14ac:dyDescent="0.2">
      <c r="A5744">
        <v>39270</v>
      </c>
      <c r="B5744" s="86">
        <v>40580</v>
      </c>
      <c r="C5744" t="s">
        <v>1659</v>
      </c>
      <c r="D5744">
        <v>11</v>
      </c>
      <c r="E5744">
        <v>65.78</v>
      </c>
      <c r="F5744" t="s">
        <v>1660</v>
      </c>
      <c r="G5744">
        <v>3.37</v>
      </c>
      <c r="H5744" t="s">
        <v>1654</v>
      </c>
      <c r="I5744" t="s">
        <v>1676</v>
      </c>
      <c r="J5744" t="s">
        <v>1668</v>
      </c>
      <c r="K5744" t="s">
        <v>1700</v>
      </c>
      <c r="L5744" t="s">
        <v>1670</v>
      </c>
      <c r="M5744" s="86">
        <v>40580</v>
      </c>
    </row>
    <row r="5745" spans="1:13" x14ac:dyDescent="0.2">
      <c r="A5745">
        <v>52291</v>
      </c>
      <c r="B5745" s="86">
        <v>40115</v>
      </c>
      <c r="C5745" t="s">
        <v>1671</v>
      </c>
      <c r="D5745">
        <v>48</v>
      </c>
      <c r="E5745">
        <v>287.54000000000002</v>
      </c>
      <c r="F5745" t="s">
        <v>1660</v>
      </c>
      <c r="G5745">
        <v>0.96</v>
      </c>
      <c r="H5745" t="s">
        <v>1683</v>
      </c>
      <c r="I5745" t="s">
        <v>1667</v>
      </c>
      <c r="J5745" t="s">
        <v>1668</v>
      </c>
      <c r="K5745" t="s">
        <v>1669</v>
      </c>
      <c r="L5745" t="s">
        <v>1670</v>
      </c>
      <c r="M5745" s="86">
        <v>40117</v>
      </c>
    </row>
    <row r="5746" spans="1:13" x14ac:dyDescent="0.2">
      <c r="A5746">
        <v>49760</v>
      </c>
      <c r="B5746" s="86">
        <v>40817</v>
      </c>
      <c r="C5746" t="s">
        <v>1675</v>
      </c>
      <c r="D5746">
        <v>38</v>
      </c>
      <c r="E5746">
        <v>710.33</v>
      </c>
      <c r="F5746" t="s">
        <v>1653</v>
      </c>
      <c r="G5746">
        <v>9.0299999999999994</v>
      </c>
      <c r="H5746" t="s">
        <v>1688</v>
      </c>
      <c r="I5746" t="s">
        <v>1676</v>
      </c>
      <c r="J5746" t="s">
        <v>1668</v>
      </c>
      <c r="K5746" t="s">
        <v>1679</v>
      </c>
      <c r="L5746" t="s">
        <v>1658</v>
      </c>
      <c r="M5746" s="86">
        <v>40819</v>
      </c>
    </row>
    <row r="5747" spans="1:13" x14ac:dyDescent="0.2">
      <c r="A5747">
        <v>31271</v>
      </c>
      <c r="B5747" s="86">
        <v>40653</v>
      </c>
      <c r="C5747" t="s">
        <v>1652</v>
      </c>
      <c r="D5747">
        <v>4</v>
      </c>
      <c r="E5747">
        <v>43.29</v>
      </c>
      <c r="F5747" t="s">
        <v>1660</v>
      </c>
      <c r="G5747">
        <v>10.16</v>
      </c>
      <c r="H5747" t="s">
        <v>1685</v>
      </c>
      <c r="I5747" t="s">
        <v>1662</v>
      </c>
      <c r="J5747" t="s">
        <v>1656</v>
      </c>
      <c r="K5747" t="s">
        <v>1657</v>
      </c>
      <c r="L5747" t="s">
        <v>1687</v>
      </c>
      <c r="M5747" s="86">
        <v>40660</v>
      </c>
    </row>
    <row r="5748" spans="1:13" x14ac:dyDescent="0.2">
      <c r="A5748">
        <v>31046</v>
      </c>
      <c r="B5748" s="86">
        <v>40581</v>
      </c>
      <c r="C5748" t="s">
        <v>1671</v>
      </c>
      <c r="D5748">
        <v>35</v>
      </c>
      <c r="E5748">
        <v>248.42</v>
      </c>
      <c r="F5748" t="s">
        <v>1660</v>
      </c>
      <c r="G5748">
        <v>4.42</v>
      </c>
      <c r="H5748" t="s">
        <v>1661</v>
      </c>
      <c r="I5748" t="s">
        <v>1667</v>
      </c>
      <c r="J5748" t="s">
        <v>1668</v>
      </c>
      <c r="K5748" t="s">
        <v>1684</v>
      </c>
      <c r="L5748" t="s">
        <v>1680</v>
      </c>
      <c r="M5748" s="86">
        <v>40584</v>
      </c>
    </row>
    <row r="5749" spans="1:13" x14ac:dyDescent="0.2">
      <c r="A5749">
        <v>22657</v>
      </c>
      <c r="B5749" s="86">
        <v>40845</v>
      </c>
      <c r="C5749" t="s">
        <v>1659</v>
      </c>
      <c r="D5749">
        <v>36</v>
      </c>
      <c r="E5749">
        <v>9544.18</v>
      </c>
      <c r="F5749" t="s">
        <v>1653</v>
      </c>
      <c r="G5749">
        <v>11.25</v>
      </c>
      <c r="H5749" t="s">
        <v>1654</v>
      </c>
      <c r="I5749" t="s">
        <v>1667</v>
      </c>
      <c r="J5749" t="s">
        <v>1663</v>
      </c>
      <c r="K5749" t="s">
        <v>1677</v>
      </c>
      <c r="L5749" t="s">
        <v>1658</v>
      </c>
      <c r="M5749" s="86">
        <v>40846</v>
      </c>
    </row>
    <row r="5750" spans="1:13" x14ac:dyDescent="0.2">
      <c r="A5750">
        <v>11011</v>
      </c>
      <c r="B5750" s="86">
        <v>41042</v>
      </c>
      <c r="C5750" t="s">
        <v>1659</v>
      </c>
      <c r="D5750">
        <v>33</v>
      </c>
      <c r="E5750">
        <v>8305.19</v>
      </c>
      <c r="F5750" t="s">
        <v>1672</v>
      </c>
      <c r="G5750">
        <v>60.2</v>
      </c>
      <c r="H5750" t="s">
        <v>1661</v>
      </c>
      <c r="I5750" t="s">
        <v>1662</v>
      </c>
      <c r="J5750" t="s">
        <v>1656</v>
      </c>
      <c r="K5750" t="s">
        <v>1701</v>
      </c>
      <c r="L5750" t="s">
        <v>1698</v>
      </c>
      <c r="M5750" s="86">
        <v>41044</v>
      </c>
    </row>
    <row r="5751" spans="1:13" x14ac:dyDescent="0.2">
      <c r="A5751">
        <v>54119</v>
      </c>
      <c r="B5751" s="86">
        <v>40320</v>
      </c>
      <c r="C5751" t="s">
        <v>1675</v>
      </c>
      <c r="D5751">
        <v>4</v>
      </c>
      <c r="E5751">
        <v>127.56</v>
      </c>
      <c r="F5751" t="s">
        <v>1660</v>
      </c>
      <c r="G5751">
        <v>6.64</v>
      </c>
      <c r="H5751" t="s">
        <v>1654</v>
      </c>
      <c r="I5751" t="s">
        <v>1667</v>
      </c>
      <c r="J5751" t="s">
        <v>1668</v>
      </c>
      <c r="K5751" t="s">
        <v>1694</v>
      </c>
      <c r="L5751" t="s">
        <v>1658</v>
      </c>
      <c r="M5751" s="86">
        <v>40323</v>
      </c>
    </row>
    <row r="5752" spans="1:13" x14ac:dyDescent="0.2">
      <c r="A5752">
        <v>1412</v>
      </c>
      <c r="B5752" s="86">
        <v>40249</v>
      </c>
      <c r="C5752" t="s">
        <v>1666</v>
      </c>
      <c r="D5752">
        <v>21</v>
      </c>
      <c r="E5752">
        <v>97.48</v>
      </c>
      <c r="F5752" t="s">
        <v>1660</v>
      </c>
      <c r="G5752">
        <v>0.7</v>
      </c>
      <c r="H5752" t="s">
        <v>1699</v>
      </c>
      <c r="I5752" t="s">
        <v>1655</v>
      </c>
      <c r="J5752" t="s">
        <v>1668</v>
      </c>
      <c r="K5752" t="s">
        <v>1700</v>
      </c>
      <c r="L5752" t="s">
        <v>1670</v>
      </c>
      <c r="M5752" s="86">
        <v>40251</v>
      </c>
    </row>
    <row r="5753" spans="1:13" x14ac:dyDescent="0.2">
      <c r="A5753">
        <v>39717</v>
      </c>
      <c r="B5753" s="86">
        <v>40145</v>
      </c>
      <c r="C5753" t="s">
        <v>1659</v>
      </c>
      <c r="D5753">
        <v>20</v>
      </c>
      <c r="E5753">
        <v>835.48</v>
      </c>
      <c r="F5753" t="s">
        <v>1660</v>
      </c>
      <c r="G5753">
        <v>16.36</v>
      </c>
      <c r="H5753" t="s">
        <v>1688</v>
      </c>
      <c r="I5753" t="s">
        <v>1667</v>
      </c>
      <c r="J5753" t="s">
        <v>1668</v>
      </c>
      <c r="K5753" t="s">
        <v>1694</v>
      </c>
      <c r="L5753" t="s">
        <v>1658</v>
      </c>
      <c r="M5753" s="86">
        <v>40147</v>
      </c>
    </row>
    <row r="5754" spans="1:13" x14ac:dyDescent="0.2">
      <c r="A5754">
        <v>26342</v>
      </c>
      <c r="B5754" s="86">
        <v>40104</v>
      </c>
      <c r="C5754" t="s">
        <v>1652</v>
      </c>
      <c r="D5754">
        <v>41</v>
      </c>
      <c r="E5754">
        <v>1993.94</v>
      </c>
      <c r="F5754" t="s">
        <v>1660</v>
      </c>
      <c r="G5754">
        <v>5.79</v>
      </c>
      <c r="H5754" t="s">
        <v>1654</v>
      </c>
      <c r="I5754" t="s">
        <v>1676</v>
      </c>
      <c r="J5754" t="s">
        <v>1668</v>
      </c>
      <c r="K5754" t="s">
        <v>1679</v>
      </c>
      <c r="L5754" t="s">
        <v>1658</v>
      </c>
      <c r="M5754" s="86">
        <v>40109</v>
      </c>
    </row>
    <row r="5755" spans="1:13" x14ac:dyDescent="0.2">
      <c r="A5755">
        <v>35712</v>
      </c>
      <c r="B5755" s="86">
        <v>41205</v>
      </c>
      <c r="C5755" t="s">
        <v>1659</v>
      </c>
      <c r="D5755">
        <v>24</v>
      </c>
      <c r="E5755">
        <v>134.88</v>
      </c>
      <c r="F5755" t="s">
        <v>1660</v>
      </c>
      <c r="G5755">
        <v>8.16</v>
      </c>
      <c r="H5755" t="s">
        <v>1661</v>
      </c>
      <c r="I5755" t="s">
        <v>1655</v>
      </c>
      <c r="J5755" t="s">
        <v>1668</v>
      </c>
      <c r="K5755" t="s">
        <v>1679</v>
      </c>
      <c r="L5755" t="s">
        <v>1658</v>
      </c>
      <c r="M5755" s="86">
        <v>41205</v>
      </c>
    </row>
    <row r="5756" spans="1:13" x14ac:dyDescent="0.2">
      <c r="A5756">
        <v>21636</v>
      </c>
      <c r="B5756" s="86">
        <v>40035</v>
      </c>
      <c r="C5756" t="s">
        <v>1652</v>
      </c>
      <c r="D5756">
        <v>35</v>
      </c>
      <c r="E5756">
        <v>1665.0395000000001</v>
      </c>
      <c r="F5756" t="s">
        <v>1660</v>
      </c>
      <c r="G5756">
        <v>3.3</v>
      </c>
      <c r="H5756" t="s">
        <v>1678</v>
      </c>
      <c r="I5756" t="s">
        <v>1676</v>
      </c>
      <c r="J5756" t="s">
        <v>1663</v>
      </c>
      <c r="K5756" t="s">
        <v>1664</v>
      </c>
      <c r="L5756" t="s">
        <v>1680</v>
      </c>
      <c r="M5756" s="86">
        <v>40035</v>
      </c>
    </row>
    <row r="5757" spans="1:13" x14ac:dyDescent="0.2">
      <c r="A5757">
        <v>21639</v>
      </c>
      <c r="B5757" s="86">
        <v>40576</v>
      </c>
      <c r="C5757" t="s">
        <v>1666</v>
      </c>
      <c r="D5757">
        <v>24</v>
      </c>
      <c r="E5757">
        <v>145.15</v>
      </c>
      <c r="F5757" t="s">
        <v>1660</v>
      </c>
      <c r="G5757">
        <v>9.92</v>
      </c>
      <c r="H5757" t="s">
        <v>1681</v>
      </c>
      <c r="I5757" t="s">
        <v>1676</v>
      </c>
      <c r="J5757" t="s">
        <v>1668</v>
      </c>
      <c r="K5757" t="s">
        <v>1682</v>
      </c>
      <c r="L5757" t="s">
        <v>1658</v>
      </c>
      <c r="M5757" s="86">
        <v>40578</v>
      </c>
    </row>
    <row r="5758" spans="1:13" x14ac:dyDescent="0.2">
      <c r="A5758">
        <v>7175</v>
      </c>
      <c r="B5758" s="86">
        <v>40216</v>
      </c>
      <c r="C5758" t="s">
        <v>1671</v>
      </c>
      <c r="D5758">
        <v>10</v>
      </c>
      <c r="E5758">
        <v>748.25</v>
      </c>
      <c r="F5758" t="s">
        <v>1672</v>
      </c>
      <c r="G5758">
        <v>26.74</v>
      </c>
      <c r="H5758" t="s">
        <v>1690</v>
      </c>
      <c r="I5758" t="s">
        <v>1667</v>
      </c>
      <c r="J5758" t="s">
        <v>1656</v>
      </c>
      <c r="K5758" t="s">
        <v>1701</v>
      </c>
      <c r="L5758" t="s">
        <v>1698</v>
      </c>
      <c r="M5758" s="86">
        <v>40218</v>
      </c>
    </row>
    <row r="5759" spans="1:13" x14ac:dyDescent="0.2">
      <c r="A5759">
        <v>26084</v>
      </c>
      <c r="B5759" s="86">
        <v>41198</v>
      </c>
      <c r="C5759" t="s">
        <v>1652</v>
      </c>
      <c r="D5759">
        <v>33</v>
      </c>
      <c r="E5759">
        <v>228.82</v>
      </c>
      <c r="F5759" t="s">
        <v>1653</v>
      </c>
      <c r="G5759">
        <v>7.3</v>
      </c>
      <c r="H5759" t="s">
        <v>1688</v>
      </c>
      <c r="I5759" t="s">
        <v>1667</v>
      </c>
      <c r="J5759" t="s">
        <v>1668</v>
      </c>
      <c r="K5759" t="s">
        <v>1679</v>
      </c>
      <c r="L5759" t="s">
        <v>1658</v>
      </c>
      <c r="M5759" s="86">
        <v>41203</v>
      </c>
    </row>
    <row r="5760" spans="1:13" x14ac:dyDescent="0.2">
      <c r="A5760">
        <v>9027</v>
      </c>
      <c r="B5760" s="86">
        <v>40788</v>
      </c>
      <c r="C5760" t="s">
        <v>1652</v>
      </c>
      <c r="D5760">
        <v>30</v>
      </c>
      <c r="E5760">
        <v>932.89200000000005</v>
      </c>
      <c r="F5760" t="s">
        <v>1660</v>
      </c>
      <c r="G5760">
        <v>0.99</v>
      </c>
      <c r="H5760" t="s">
        <v>1689</v>
      </c>
      <c r="I5760" t="s">
        <v>1655</v>
      </c>
      <c r="J5760" t="s">
        <v>1663</v>
      </c>
      <c r="K5760" t="s">
        <v>1664</v>
      </c>
      <c r="L5760" t="s">
        <v>1680</v>
      </c>
      <c r="M5760" s="86">
        <v>40797</v>
      </c>
    </row>
    <row r="5761" spans="1:13" x14ac:dyDescent="0.2">
      <c r="A5761">
        <v>58279</v>
      </c>
      <c r="B5761" s="86">
        <v>39914</v>
      </c>
      <c r="C5761" t="s">
        <v>1675</v>
      </c>
      <c r="D5761">
        <v>44</v>
      </c>
      <c r="E5761">
        <v>1317.34</v>
      </c>
      <c r="F5761" t="s">
        <v>1660</v>
      </c>
      <c r="G5761">
        <v>2.99</v>
      </c>
      <c r="H5761" t="s">
        <v>1654</v>
      </c>
      <c r="I5761" t="s">
        <v>1655</v>
      </c>
      <c r="J5761" t="s">
        <v>1668</v>
      </c>
      <c r="K5761" t="s">
        <v>1682</v>
      </c>
      <c r="L5761" t="s">
        <v>1658</v>
      </c>
      <c r="M5761" s="86">
        <v>39914</v>
      </c>
    </row>
    <row r="5762" spans="1:13" x14ac:dyDescent="0.2">
      <c r="A5762">
        <v>52805</v>
      </c>
      <c r="B5762" s="86">
        <v>40814</v>
      </c>
      <c r="C5762" t="s">
        <v>1659</v>
      </c>
      <c r="D5762">
        <v>20</v>
      </c>
      <c r="E5762">
        <v>596.55999999999995</v>
      </c>
      <c r="F5762" t="s">
        <v>1653</v>
      </c>
      <c r="G5762">
        <v>5.5</v>
      </c>
      <c r="H5762" t="s">
        <v>1661</v>
      </c>
      <c r="I5762" t="s">
        <v>1667</v>
      </c>
      <c r="J5762" t="s">
        <v>1663</v>
      </c>
      <c r="K5762" t="s">
        <v>1677</v>
      </c>
      <c r="L5762" t="s">
        <v>1658</v>
      </c>
      <c r="M5762" s="86">
        <v>40814</v>
      </c>
    </row>
    <row r="5763" spans="1:13" x14ac:dyDescent="0.2">
      <c r="A5763">
        <v>32806</v>
      </c>
      <c r="B5763" s="86">
        <v>40715</v>
      </c>
      <c r="C5763" t="s">
        <v>1671</v>
      </c>
      <c r="D5763">
        <v>8</v>
      </c>
      <c r="E5763">
        <v>178.78</v>
      </c>
      <c r="F5763" t="s">
        <v>1660</v>
      </c>
      <c r="G5763">
        <v>8.99</v>
      </c>
      <c r="H5763" t="s">
        <v>1678</v>
      </c>
      <c r="I5763" t="s">
        <v>1676</v>
      </c>
      <c r="J5763" t="s">
        <v>1656</v>
      </c>
      <c r="K5763" t="s">
        <v>1657</v>
      </c>
      <c r="L5763" t="s">
        <v>1680</v>
      </c>
      <c r="M5763" s="86">
        <v>40716</v>
      </c>
    </row>
    <row r="5764" spans="1:13" x14ac:dyDescent="0.2">
      <c r="A5764">
        <v>15078</v>
      </c>
      <c r="B5764" s="86">
        <v>40491</v>
      </c>
      <c r="C5764" t="s">
        <v>1659</v>
      </c>
      <c r="D5764">
        <v>33</v>
      </c>
      <c r="E5764">
        <v>207.01</v>
      </c>
      <c r="F5764" t="s">
        <v>1660</v>
      </c>
      <c r="G5764">
        <v>4.96</v>
      </c>
      <c r="H5764" t="s">
        <v>1661</v>
      </c>
      <c r="I5764" t="s">
        <v>1667</v>
      </c>
      <c r="J5764" t="s">
        <v>1668</v>
      </c>
      <c r="K5764" t="s">
        <v>1679</v>
      </c>
      <c r="L5764" t="s">
        <v>1658</v>
      </c>
      <c r="M5764" s="86">
        <v>40492</v>
      </c>
    </row>
    <row r="5765" spans="1:13" x14ac:dyDescent="0.2">
      <c r="A5765">
        <v>27939</v>
      </c>
      <c r="B5765" s="86">
        <v>41009</v>
      </c>
      <c r="C5765" t="s">
        <v>1675</v>
      </c>
      <c r="D5765">
        <v>8</v>
      </c>
      <c r="E5765">
        <v>60.17</v>
      </c>
      <c r="F5765" t="s">
        <v>1660</v>
      </c>
      <c r="G5765">
        <v>5.66</v>
      </c>
      <c r="H5765" t="s">
        <v>1685</v>
      </c>
      <c r="I5765" t="s">
        <v>1667</v>
      </c>
      <c r="J5765" t="s">
        <v>1668</v>
      </c>
      <c r="K5765" t="s">
        <v>1679</v>
      </c>
      <c r="L5765" t="s">
        <v>1658</v>
      </c>
      <c r="M5765" s="86">
        <v>41011</v>
      </c>
    </row>
    <row r="5766" spans="1:13" x14ac:dyDescent="0.2">
      <c r="A5766">
        <v>40067</v>
      </c>
      <c r="B5766" s="86">
        <v>40956</v>
      </c>
      <c r="C5766" t="s">
        <v>1652</v>
      </c>
      <c r="D5766">
        <v>38</v>
      </c>
      <c r="E5766">
        <v>2157.3085000000001</v>
      </c>
      <c r="F5766" t="s">
        <v>1660</v>
      </c>
      <c r="G5766">
        <v>5.31</v>
      </c>
      <c r="H5766" t="s">
        <v>1678</v>
      </c>
      <c r="I5766" t="s">
        <v>1667</v>
      </c>
      <c r="J5766" t="s">
        <v>1663</v>
      </c>
      <c r="K5766" t="s">
        <v>1664</v>
      </c>
      <c r="L5766" t="s">
        <v>1658</v>
      </c>
      <c r="M5766" s="86">
        <v>40958</v>
      </c>
    </row>
    <row r="5767" spans="1:13" x14ac:dyDescent="0.2">
      <c r="A5767">
        <v>57760</v>
      </c>
      <c r="B5767" s="86">
        <v>40736</v>
      </c>
      <c r="C5767" t="s">
        <v>1666</v>
      </c>
      <c r="D5767">
        <v>38</v>
      </c>
      <c r="E5767">
        <v>275.11</v>
      </c>
      <c r="F5767" t="s">
        <v>1660</v>
      </c>
      <c r="G5767">
        <v>4</v>
      </c>
      <c r="H5767" t="s">
        <v>1654</v>
      </c>
      <c r="I5767" t="s">
        <v>1667</v>
      </c>
      <c r="J5767" t="s">
        <v>1656</v>
      </c>
      <c r="K5767" t="s">
        <v>1657</v>
      </c>
      <c r="L5767" t="s">
        <v>1670</v>
      </c>
      <c r="M5767" s="86">
        <v>40738</v>
      </c>
    </row>
    <row r="5768" spans="1:13" x14ac:dyDescent="0.2">
      <c r="A5768">
        <v>8162</v>
      </c>
      <c r="B5768" s="86">
        <v>40093</v>
      </c>
      <c r="C5768" t="s">
        <v>1675</v>
      </c>
      <c r="D5768">
        <v>42</v>
      </c>
      <c r="E5768">
        <v>5450.6</v>
      </c>
      <c r="F5768" t="s">
        <v>1660</v>
      </c>
      <c r="G5768">
        <v>19.989999999999998</v>
      </c>
      <c r="H5768" t="s">
        <v>1683</v>
      </c>
      <c r="I5768" t="s">
        <v>1662</v>
      </c>
      <c r="J5768" t="s">
        <v>1668</v>
      </c>
      <c r="K5768" t="s">
        <v>1694</v>
      </c>
      <c r="L5768" t="s">
        <v>1658</v>
      </c>
      <c r="M5768" s="86">
        <v>40095</v>
      </c>
    </row>
    <row r="5769" spans="1:13" x14ac:dyDescent="0.2">
      <c r="A5769">
        <v>43207</v>
      </c>
      <c r="B5769" s="86">
        <v>40338</v>
      </c>
      <c r="C5769" t="s">
        <v>1652</v>
      </c>
      <c r="D5769">
        <v>41</v>
      </c>
      <c r="E5769">
        <v>139.93</v>
      </c>
      <c r="F5769" t="s">
        <v>1660</v>
      </c>
      <c r="G5769">
        <v>1.95</v>
      </c>
      <c r="H5769" t="s">
        <v>1688</v>
      </c>
      <c r="I5769" t="s">
        <v>1655</v>
      </c>
      <c r="J5769" t="s">
        <v>1668</v>
      </c>
      <c r="K5769" t="s">
        <v>1669</v>
      </c>
      <c r="L5769" t="s">
        <v>1670</v>
      </c>
      <c r="M5769" s="86">
        <v>40345</v>
      </c>
    </row>
    <row r="5770" spans="1:13" x14ac:dyDescent="0.2">
      <c r="A5770">
        <v>50917</v>
      </c>
      <c r="B5770" s="86">
        <v>40015</v>
      </c>
      <c r="C5770" t="s">
        <v>1652</v>
      </c>
      <c r="D5770">
        <v>33</v>
      </c>
      <c r="E5770">
        <v>1422.31</v>
      </c>
      <c r="F5770" t="s">
        <v>1660</v>
      </c>
      <c r="G5770">
        <v>1.99</v>
      </c>
      <c r="H5770" t="s">
        <v>1661</v>
      </c>
      <c r="I5770" t="s">
        <v>1655</v>
      </c>
      <c r="J5770" t="s">
        <v>1663</v>
      </c>
      <c r="K5770" t="s">
        <v>1677</v>
      </c>
      <c r="L5770" t="s">
        <v>1680</v>
      </c>
      <c r="M5770" s="86">
        <v>40019</v>
      </c>
    </row>
    <row r="5771" spans="1:13" x14ac:dyDescent="0.2">
      <c r="A5771">
        <v>48993</v>
      </c>
      <c r="B5771" s="86">
        <v>41060</v>
      </c>
      <c r="C5771" t="s">
        <v>1652</v>
      </c>
      <c r="D5771">
        <v>17</v>
      </c>
      <c r="E5771">
        <v>122.42</v>
      </c>
      <c r="F5771" t="s">
        <v>1653</v>
      </c>
      <c r="G5771">
        <v>6.22</v>
      </c>
      <c r="H5771" t="s">
        <v>1690</v>
      </c>
      <c r="I5771" t="s">
        <v>1655</v>
      </c>
      <c r="J5771" t="s">
        <v>1668</v>
      </c>
      <c r="K5771" t="s">
        <v>1679</v>
      </c>
      <c r="L5771" t="s">
        <v>1658</v>
      </c>
      <c r="M5771" s="86">
        <v>41060</v>
      </c>
    </row>
    <row r="5772" spans="1:13" x14ac:dyDescent="0.2">
      <c r="A5772">
        <v>17187</v>
      </c>
      <c r="B5772" s="86">
        <v>41175</v>
      </c>
      <c r="C5772" t="s">
        <v>1659</v>
      </c>
      <c r="D5772">
        <v>4</v>
      </c>
      <c r="E5772">
        <v>2951.97</v>
      </c>
      <c r="F5772" t="s">
        <v>1672</v>
      </c>
      <c r="G5772">
        <v>16.059999999999999</v>
      </c>
      <c r="H5772" t="s">
        <v>1661</v>
      </c>
      <c r="I5772" t="s">
        <v>1667</v>
      </c>
      <c r="J5772" t="s">
        <v>1663</v>
      </c>
      <c r="K5772" t="s">
        <v>1695</v>
      </c>
      <c r="L5772" t="s">
        <v>1674</v>
      </c>
      <c r="M5772" s="86">
        <v>41177</v>
      </c>
    </row>
    <row r="5773" spans="1:13" x14ac:dyDescent="0.2">
      <c r="A5773">
        <v>20965</v>
      </c>
      <c r="B5773" s="86">
        <v>40167</v>
      </c>
      <c r="C5773" t="s">
        <v>1671</v>
      </c>
      <c r="D5773">
        <v>8</v>
      </c>
      <c r="E5773">
        <v>1264.2304999999999</v>
      </c>
      <c r="F5773" t="s">
        <v>1660</v>
      </c>
      <c r="G5773">
        <v>4.2</v>
      </c>
      <c r="H5773" t="s">
        <v>1683</v>
      </c>
      <c r="I5773" t="s">
        <v>1655</v>
      </c>
      <c r="J5773" t="s">
        <v>1663</v>
      </c>
      <c r="K5773" t="s">
        <v>1664</v>
      </c>
      <c r="L5773" t="s">
        <v>1658</v>
      </c>
      <c r="M5773" s="86">
        <v>40170</v>
      </c>
    </row>
    <row r="5774" spans="1:13" x14ac:dyDescent="0.2">
      <c r="A5774">
        <v>17571</v>
      </c>
      <c r="B5774" s="86">
        <v>40983</v>
      </c>
      <c r="C5774" t="s">
        <v>1666</v>
      </c>
      <c r="D5774">
        <v>32</v>
      </c>
      <c r="E5774">
        <v>102.59</v>
      </c>
      <c r="F5774" t="s">
        <v>1660</v>
      </c>
      <c r="G5774">
        <v>1.58</v>
      </c>
      <c r="H5774" t="s">
        <v>1681</v>
      </c>
      <c r="I5774" t="s">
        <v>1655</v>
      </c>
      <c r="J5774" t="s">
        <v>1668</v>
      </c>
      <c r="K5774" t="s">
        <v>1700</v>
      </c>
      <c r="L5774" t="s">
        <v>1670</v>
      </c>
      <c r="M5774" s="86">
        <v>40984</v>
      </c>
    </row>
    <row r="5775" spans="1:13" x14ac:dyDescent="0.2">
      <c r="A5775">
        <v>32800</v>
      </c>
      <c r="B5775" s="86">
        <v>39834</v>
      </c>
      <c r="C5775" t="s">
        <v>1666</v>
      </c>
      <c r="D5775">
        <v>33</v>
      </c>
      <c r="E5775">
        <v>11336.37</v>
      </c>
      <c r="F5775" t="s">
        <v>1672</v>
      </c>
      <c r="G5775">
        <v>58.92</v>
      </c>
      <c r="H5775" t="s">
        <v>1685</v>
      </c>
      <c r="I5775" t="s">
        <v>1676</v>
      </c>
      <c r="J5775" t="s">
        <v>1656</v>
      </c>
      <c r="K5775" t="s">
        <v>1673</v>
      </c>
      <c r="L5775" t="s">
        <v>1674</v>
      </c>
      <c r="M5775" s="86">
        <v>39835</v>
      </c>
    </row>
    <row r="5776" spans="1:13" x14ac:dyDescent="0.2">
      <c r="A5776">
        <v>54053</v>
      </c>
      <c r="B5776" s="86">
        <v>40953</v>
      </c>
      <c r="C5776" t="s">
        <v>1659</v>
      </c>
      <c r="D5776">
        <v>18</v>
      </c>
      <c r="E5776">
        <v>821.7885</v>
      </c>
      <c r="F5776" t="s">
        <v>1653</v>
      </c>
      <c r="G5776">
        <v>5</v>
      </c>
      <c r="H5776" t="s">
        <v>1692</v>
      </c>
      <c r="I5776" t="s">
        <v>1655</v>
      </c>
      <c r="J5776" t="s">
        <v>1663</v>
      </c>
      <c r="K5776" t="s">
        <v>1664</v>
      </c>
      <c r="L5776" t="s">
        <v>1680</v>
      </c>
      <c r="M5776" s="86">
        <v>40954</v>
      </c>
    </row>
    <row r="5777" spans="1:13" x14ac:dyDescent="0.2">
      <c r="A5777">
        <v>28674</v>
      </c>
      <c r="B5777" s="86">
        <v>40770</v>
      </c>
      <c r="C5777" t="s">
        <v>1659</v>
      </c>
      <c r="D5777">
        <v>26</v>
      </c>
      <c r="E5777">
        <v>161.96</v>
      </c>
      <c r="F5777" t="s">
        <v>1660</v>
      </c>
      <c r="G5777">
        <v>5.67</v>
      </c>
      <c r="H5777" t="s">
        <v>1688</v>
      </c>
      <c r="I5777" t="s">
        <v>1676</v>
      </c>
      <c r="J5777" t="s">
        <v>1668</v>
      </c>
      <c r="K5777" t="s">
        <v>1679</v>
      </c>
      <c r="L5777" t="s">
        <v>1658</v>
      </c>
      <c r="M5777" s="86">
        <v>40771</v>
      </c>
    </row>
    <row r="5778" spans="1:13" x14ac:dyDescent="0.2">
      <c r="A5778">
        <v>41441</v>
      </c>
      <c r="B5778" s="86">
        <v>40931</v>
      </c>
      <c r="C5778" t="s">
        <v>1675</v>
      </c>
      <c r="D5778">
        <v>41</v>
      </c>
      <c r="E5778">
        <v>221.08</v>
      </c>
      <c r="F5778" t="s">
        <v>1660</v>
      </c>
      <c r="G5778">
        <v>5.68</v>
      </c>
      <c r="H5778" t="s">
        <v>1683</v>
      </c>
      <c r="I5778" t="s">
        <v>1667</v>
      </c>
      <c r="J5778" t="s">
        <v>1668</v>
      </c>
      <c r="K5778" t="s">
        <v>1682</v>
      </c>
      <c r="L5778" t="s">
        <v>1658</v>
      </c>
      <c r="M5778" s="86">
        <v>40932</v>
      </c>
    </row>
    <row r="5779" spans="1:13" x14ac:dyDescent="0.2">
      <c r="A5779">
        <v>2307</v>
      </c>
      <c r="B5779" s="86">
        <v>40357</v>
      </c>
      <c r="C5779" t="s">
        <v>1652</v>
      </c>
      <c r="D5779">
        <v>32</v>
      </c>
      <c r="E5779">
        <v>182.33</v>
      </c>
      <c r="F5779" t="s">
        <v>1660</v>
      </c>
      <c r="G5779">
        <v>1.49</v>
      </c>
      <c r="H5779" t="s">
        <v>1683</v>
      </c>
      <c r="I5779" t="s">
        <v>1667</v>
      </c>
      <c r="J5779" t="s">
        <v>1668</v>
      </c>
      <c r="K5779" t="s">
        <v>1682</v>
      </c>
      <c r="L5779" t="s">
        <v>1658</v>
      </c>
      <c r="M5779" s="86">
        <v>40357</v>
      </c>
    </row>
    <row r="5780" spans="1:13" x14ac:dyDescent="0.2">
      <c r="A5780">
        <v>16196</v>
      </c>
      <c r="B5780" s="86">
        <v>40106</v>
      </c>
      <c r="C5780" t="s">
        <v>1659</v>
      </c>
      <c r="D5780">
        <v>44</v>
      </c>
      <c r="E5780">
        <v>14521.39</v>
      </c>
      <c r="F5780" t="s">
        <v>1660</v>
      </c>
      <c r="G5780">
        <v>24.49</v>
      </c>
      <c r="H5780" t="s">
        <v>1661</v>
      </c>
      <c r="I5780" t="s">
        <v>1676</v>
      </c>
      <c r="J5780" t="s">
        <v>1656</v>
      </c>
      <c r="K5780" t="s">
        <v>1673</v>
      </c>
      <c r="L5780" t="s">
        <v>1687</v>
      </c>
      <c r="M5780" s="86">
        <v>40108</v>
      </c>
    </row>
    <row r="5781" spans="1:13" x14ac:dyDescent="0.2">
      <c r="A5781">
        <v>28003</v>
      </c>
      <c r="B5781" s="86">
        <v>40621</v>
      </c>
      <c r="C5781" t="s">
        <v>1671</v>
      </c>
      <c r="D5781">
        <v>31</v>
      </c>
      <c r="E5781">
        <v>157.79</v>
      </c>
      <c r="F5781" t="s">
        <v>1660</v>
      </c>
      <c r="G5781">
        <v>6.07</v>
      </c>
      <c r="H5781" t="s">
        <v>1678</v>
      </c>
      <c r="I5781" t="s">
        <v>1667</v>
      </c>
      <c r="J5781" t="s">
        <v>1668</v>
      </c>
      <c r="K5781" t="s">
        <v>1679</v>
      </c>
      <c r="L5781" t="s">
        <v>1658</v>
      </c>
      <c r="M5781" s="86">
        <v>40623</v>
      </c>
    </row>
    <row r="5782" spans="1:13" x14ac:dyDescent="0.2">
      <c r="A5782">
        <v>28836</v>
      </c>
      <c r="B5782" s="86">
        <v>40475</v>
      </c>
      <c r="C5782" t="s">
        <v>1659</v>
      </c>
      <c r="D5782">
        <v>7</v>
      </c>
      <c r="E5782">
        <v>1158.26</v>
      </c>
      <c r="F5782" t="s">
        <v>1660</v>
      </c>
      <c r="G5782">
        <v>19.989999999999998</v>
      </c>
      <c r="H5782" t="s">
        <v>1689</v>
      </c>
      <c r="I5782" t="s">
        <v>1667</v>
      </c>
      <c r="J5782" t="s">
        <v>1668</v>
      </c>
      <c r="K5782" t="s">
        <v>1682</v>
      </c>
      <c r="L5782" t="s">
        <v>1658</v>
      </c>
      <c r="M5782" s="86">
        <v>40477</v>
      </c>
    </row>
    <row r="5783" spans="1:13" x14ac:dyDescent="0.2">
      <c r="A5783">
        <v>38721</v>
      </c>
      <c r="B5783" s="86">
        <v>39896</v>
      </c>
      <c r="C5783" t="s">
        <v>1671</v>
      </c>
      <c r="D5783">
        <v>15</v>
      </c>
      <c r="E5783">
        <v>1386.69</v>
      </c>
      <c r="F5783" t="s">
        <v>1660</v>
      </c>
      <c r="G5783">
        <v>19.989999999999998</v>
      </c>
      <c r="H5783" t="s">
        <v>1692</v>
      </c>
      <c r="I5783" t="s">
        <v>1662</v>
      </c>
      <c r="J5783" t="s">
        <v>1668</v>
      </c>
      <c r="K5783" t="s">
        <v>1696</v>
      </c>
      <c r="L5783" t="s">
        <v>1658</v>
      </c>
      <c r="M5783" s="86">
        <v>39897</v>
      </c>
    </row>
    <row r="5784" spans="1:13" x14ac:dyDescent="0.2">
      <c r="A5784">
        <v>31171</v>
      </c>
      <c r="B5784" s="86">
        <v>39911</v>
      </c>
      <c r="C5784" t="s">
        <v>1666</v>
      </c>
      <c r="D5784">
        <v>37</v>
      </c>
      <c r="E5784">
        <v>161.02000000000001</v>
      </c>
      <c r="F5784" t="s">
        <v>1660</v>
      </c>
      <c r="G5784">
        <v>1.49</v>
      </c>
      <c r="H5784" t="s">
        <v>1654</v>
      </c>
      <c r="I5784" t="s">
        <v>1676</v>
      </c>
      <c r="J5784" t="s">
        <v>1668</v>
      </c>
      <c r="K5784" t="s">
        <v>1682</v>
      </c>
      <c r="L5784" t="s">
        <v>1658</v>
      </c>
      <c r="M5784" s="86">
        <v>39912</v>
      </c>
    </row>
    <row r="5785" spans="1:13" x14ac:dyDescent="0.2">
      <c r="A5785">
        <v>39269</v>
      </c>
      <c r="B5785" s="86">
        <v>41208</v>
      </c>
      <c r="C5785" t="s">
        <v>1652</v>
      </c>
      <c r="D5785">
        <v>16</v>
      </c>
      <c r="E5785">
        <v>464.69499999999999</v>
      </c>
      <c r="F5785" t="s">
        <v>1660</v>
      </c>
      <c r="G5785">
        <v>2.5</v>
      </c>
      <c r="H5785" t="s">
        <v>1661</v>
      </c>
      <c r="I5785" t="s">
        <v>1676</v>
      </c>
      <c r="J5785" t="s">
        <v>1663</v>
      </c>
      <c r="K5785" t="s">
        <v>1664</v>
      </c>
      <c r="L5785" t="s">
        <v>1680</v>
      </c>
      <c r="M5785" s="86">
        <v>41215</v>
      </c>
    </row>
    <row r="5786" spans="1:13" x14ac:dyDescent="0.2">
      <c r="A5786">
        <v>6050</v>
      </c>
      <c r="B5786" s="86">
        <v>40265</v>
      </c>
      <c r="C5786" t="s">
        <v>1652</v>
      </c>
      <c r="D5786">
        <v>3</v>
      </c>
      <c r="E5786">
        <v>261.94</v>
      </c>
      <c r="F5786" t="s">
        <v>1672</v>
      </c>
      <c r="G5786">
        <v>33.6</v>
      </c>
      <c r="H5786" t="s">
        <v>1683</v>
      </c>
      <c r="I5786" t="s">
        <v>1662</v>
      </c>
      <c r="J5786" t="s">
        <v>1663</v>
      </c>
      <c r="K5786" t="s">
        <v>1695</v>
      </c>
      <c r="L5786" t="s">
        <v>1674</v>
      </c>
      <c r="M5786" s="86">
        <v>40272</v>
      </c>
    </row>
    <row r="5787" spans="1:13" x14ac:dyDescent="0.2">
      <c r="A5787">
        <v>8999</v>
      </c>
      <c r="B5787" s="86">
        <v>39976</v>
      </c>
      <c r="C5787" t="s">
        <v>1659</v>
      </c>
      <c r="D5787">
        <v>28</v>
      </c>
      <c r="E5787">
        <v>1676.48</v>
      </c>
      <c r="F5787" t="s">
        <v>1660</v>
      </c>
      <c r="G5787">
        <v>14.3</v>
      </c>
      <c r="H5787" t="s">
        <v>1681</v>
      </c>
      <c r="I5787" t="s">
        <v>1667</v>
      </c>
      <c r="J5787" t="s">
        <v>1668</v>
      </c>
      <c r="K5787" t="s">
        <v>1679</v>
      </c>
      <c r="L5787" t="s">
        <v>1658</v>
      </c>
      <c r="M5787" s="86">
        <v>39978</v>
      </c>
    </row>
    <row r="5788" spans="1:13" x14ac:dyDescent="0.2">
      <c r="A5788">
        <v>45248</v>
      </c>
      <c r="B5788" s="86">
        <v>40649</v>
      </c>
      <c r="C5788" t="s">
        <v>1675</v>
      </c>
      <c r="D5788">
        <v>32</v>
      </c>
      <c r="E5788">
        <v>4941.7725</v>
      </c>
      <c r="F5788" t="s">
        <v>1660</v>
      </c>
      <c r="G5788">
        <v>8.99</v>
      </c>
      <c r="H5788" t="s">
        <v>1690</v>
      </c>
      <c r="I5788" t="s">
        <v>1667</v>
      </c>
      <c r="J5788" t="s">
        <v>1663</v>
      </c>
      <c r="K5788" t="s">
        <v>1664</v>
      </c>
      <c r="L5788" t="s">
        <v>1658</v>
      </c>
      <c r="M5788" s="86">
        <v>40651</v>
      </c>
    </row>
    <row r="5789" spans="1:13" x14ac:dyDescent="0.2">
      <c r="A5789">
        <v>51879</v>
      </c>
      <c r="B5789" s="86">
        <v>40414</v>
      </c>
      <c r="C5789" t="s">
        <v>1666</v>
      </c>
      <c r="D5789">
        <v>26</v>
      </c>
      <c r="E5789">
        <v>1382.31</v>
      </c>
      <c r="F5789" t="s">
        <v>1660</v>
      </c>
      <c r="G5789">
        <v>19.989999999999998</v>
      </c>
      <c r="H5789" t="s">
        <v>1654</v>
      </c>
      <c r="I5789" t="s">
        <v>1667</v>
      </c>
      <c r="J5789" t="s">
        <v>1656</v>
      </c>
      <c r="K5789" t="s">
        <v>1657</v>
      </c>
      <c r="L5789" t="s">
        <v>1658</v>
      </c>
      <c r="M5789" s="86">
        <v>40416</v>
      </c>
    </row>
    <row r="5790" spans="1:13" x14ac:dyDescent="0.2">
      <c r="A5790">
        <v>15718</v>
      </c>
      <c r="B5790" s="86">
        <v>39840</v>
      </c>
      <c r="C5790" t="s">
        <v>1671</v>
      </c>
      <c r="D5790">
        <v>36</v>
      </c>
      <c r="E5790">
        <v>100.87</v>
      </c>
      <c r="F5790" t="s">
        <v>1660</v>
      </c>
      <c r="G5790">
        <v>0.7</v>
      </c>
      <c r="H5790" t="s">
        <v>1661</v>
      </c>
      <c r="I5790" t="s">
        <v>1667</v>
      </c>
      <c r="J5790" t="s">
        <v>1668</v>
      </c>
      <c r="K5790" t="s">
        <v>1669</v>
      </c>
      <c r="L5790" t="s">
        <v>1670</v>
      </c>
      <c r="M5790" s="86">
        <v>39841</v>
      </c>
    </row>
    <row r="5791" spans="1:13" x14ac:dyDescent="0.2">
      <c r="A5791">
        <v>42471</v>
      </c>
      <c r="B5791" s="86">
        <v>40977</v>
      </c>
      <c r="C5791" t="s">
        <v>1652</v>
      </c>
      <c r="D5791">
        <v>23</v>
      </c>
      <c r="E5791">
        <v>44.89</v>
      </c>
      <c r="F5791" t="s">
        <v>1660</v>
      </c>
      <c r="G5791">
        <v>1.63</v>
      </c>
      <c r="H5791" t="s">
        <v>1683</v>
      </c>
      <c r="I5791" t="s">
        <v>1655</v>
      </c>
      <c r="J5791" t="s">
        <v>1668</v>
      </c>
      <c r="K5791" t="s">
        <v>1669</v>
      </c>
      <c r="L5791" t="s">
        <v>1670</v>
      </c>
      <c r="M5791" s="86">
        <v>40979</v>
      </c>
    </row>
    <row r="5792" spans="1:13" x14ac:dyDescent="0.2">
      <c r="A5792">
        <v>50854</v>
      </c>
      <c r="B5792" s="86">
        <v>40894</v>
      </c>
      <c r="C5792" t="s">
        <v>1671</v>
      </c>
      <c r="D5792">
        <v>42</v>
      </c>
      <c r="E5792">
        <v>452.15</v>
      </c>
      <c r="F5792" t="s">
        <v>1653</v>
      </c>
      <c r="G5792">
        <v>3.37</v>
      </c>
      <c r="H5792" t="s">
        <v>1661</v>
      </c>
      <c r="I5792" t="s">
        <v>1667</v>
      </c>
      <c r="J5792" t="s">
        <v>1668</v>
      </c>
      <c r="K5792" t="s">
        <v>1684</v>
      </c>
      <c r="L5792" t="s">
        <v>1680</v>
      </c>
      <c r="M5792" s="86">
        <v>40894</v>
      </c>
    </row>
    <row r="5793" spans="1:13" x14ac:dyDescent="0.2">
      <c r="A5793">
        <v>59558</v>
      </c>
      <c r="B5793" s="86">
        <v>41106</v>
      </c>
      <c r="C5793" t="s">
        <v>1666</v>
      </c>
      <c r="D5793">
        <v>34</v>
      </c>
      <c r="E5793">
        <v>94.56</v>
      </c>
      <c r="F5793" t="s">
        <v>1660</v>
      </c>
      <c r="G5793">
        <v>0.5</v>
      </c>
      <c r="H5793" t="s">
        <v>1689</v>
      </c>
      <c r="I5793" t="s">
        <v>1662</v>
      </c>
      <c r="J5793" t="s">
        <v>1668</v>
      </c>
      <c r="K5793" t="s">
        <v>1697</v>
      </c>
      <c r="L5793" t="s">
        <v>1658</v>
      </c>
      <c r="M5793" s="86">
        <v>41109</v>
      </c>
    </row>
    <row r="5794" spans="1:13" x14ac:dyDescent="0.2">
      <c r="A5794">
        <v>8064</v>
      </c>
      <c r="B5794" s="86">
        <v>40675</v>
      </c>
      <c r="C5794" t="s">
        <v>1659</v>
      </c>
      <c r="D5794">
        <v>44</v>
      </c>
      <c r="E5794">
        <v>10445.950000000001</v>
      </c>
      <c r="F5794" t="s">
        <v>1672</v>
      </c>
      <c r="G5794">
        <v>62.94</v>
      </c>
      <c r="H5794" t="s">
        <v>1690</v>
      </c>
      <c r="I5794" t="s">
        <v>1676</v>
      </c>
      <c r="J5794" t="s">
        <v>1656</v>
      </c>
      <c r="K5794" t="s">
        <v>1673</v>
      </c>
      <c r="L5794" t="s">
        <v>1674</v>
      </c>
      <c r="M5794" s="86">
        <v>40676</v>
      </c>
    </row>
    <row r="5795" spans="1:13" x14ac:dyDescent="0.2">
      <c r="A5795">
        <v>56101</v>
      </c>
      <c r="B5795" s="86">
        <v>40378</v>
      </c>
      <c r="C5795" t="s">
        <v>1666</v>
      </c>
      <c r="D5795">
        <v>44</v>
      </c>
      <c r="E5795">
        <v>5347.13</v>
      </c>
      <c r="F5795" t="s">
        <v>1660</v>
      </c>
      <c r="G5795">
        <v>19.989999999999998</v>
      </c>
      <c r="H5795" t="s">
        <v>1661</v>
      </c>
      <c r="I5795" t="s">
        <v>1667</v>
      </c>
      <c r="J5795" t="s">
        <v>1668</v>
      </c>
      <c r="K5795" t="s">
        <v>1682</v>
      </c>
      <c r="L5795" t="s">
        <v>1658</v>
      </c>
      <c r="M5795" s="86">
        <v>40381</v>
      </c>
    </row>
    <row r="5796" spans="1:13" x14ac:dyDescent="0.2">
      <c r="A5796">
        <v>6054</v>
      </c>
      <c r="B5796" s="86">
        <v>40794</v>
      </c>
      <c r="C5796" t="s">
        <v>1652</v>
      </c>
      <c r="D5796">
        <v>43</v>
      </c>
      <c r="E5796">
        <v>643.30999999999995</v>
      </c>
      <c r="F5796" t="s">
        <v>1653</v>
      </c>
      <c r="G5796">
        <v>10.68</v>
      </c>
      <c r="H5796" t="s">
        <v>1681</v>
      </c>
      <c r="I5796" t="s">
        <v>1667</v>
      </c>
      <c r="J5796" t="s">
        <v>1668</v>
      </c>
      <c r="K5796" t="s">
        <v>1694</v>
      </c>
      <c r="L5796" t="s">
        <v>1658</v>
      </c>
      <c r="M5796" s="86">
        <v>40799</v>
      </c>
    </row>
    <row r="5797" spans="1:13" x14ac:dyDescent="0.2">
      <c r="A5797">
        <v>868</v>
      </c>
      <c r="B5797" s="86">
        <v>41068</v>
      </c>
      <c r="C5797" t="s">
        <v>1666</v>
      </c>
      <c r="D5797">
        <v>32</v>
      </c>
      <c r="E5797">
        <v>716.84</v>
      </c>
      <c r="F5797" t="s">
        <v>1660</v>
      </c>
      <c r="G5797">
        <v>5.94</v>
      </c>
      <c r="H5797" t="s">
        <v>1699</v>
      </c>
      <c r="I5797" t="s">
        <v>1676</v>
      </c>
      <c r="J5797" t="s">
        <v>1668</v>
      </c>
      <c r="K5797" t="s">
        <v>1702</v>
      </c>
      <c r="L5797" t="s">
        <v>1665</v>
      </c>
      <c r="M5797" s="86">
        <v>41069</v>
      </c>
    </row>
    <row r="5798" spans="1:13" x14ac:dyDescent="0.2">
      <c r="A5798">
        <v>50950</v>
      </c>
      <c r="B5798" s="86">
        <v>41273</v>
      </c>
      <c r="C5798" t="s">
        <v>1666</v>
      </c>
      <c r="D5798">
        <v>35</v>
      </c>
      <c r="E5798">
        <v>448.1</v>
      </c>
      <c r="F5798" t="s">
        <v>1653</v>
      </c>
      <c r="G5798">
        <v>4.51</v>
      </c>
      <c r="H5798" t="s">
        <v>1654</v>
      </c>
      <c r="I5798" t="s">
        <v>1667</v>
      </c>
      <c r="J5798" t="s">
        <v>1668</v>
      </c>
      <c r="K5798" t="s">
        <v>1694</v>
      </c>
      <c r="L5798" t="s">
        <v>1658</v>
      </c>
      <c r="M5798" s="86">
        <v>41273</v>
      </c>
    </row>
    <row r="5799" spans="1:13" x14ac:dyDescent="0.2">
      <c r="A5799">
        <v>55425</v>
      </c>
      <c r="B5799" s="86">
        <v>40848</v>
      </c>
      <c r="C5799" t="s">
        <v>1671</v>
      </c>
      <c r="D5799">
        <v>42</v>
      </c>
      <c r="E5799">
        <v>4373.8535000000002</v>
      </c>
      <c r="F5799" t="s">
        <v>1653</v>
      </c>
      <c r="G5799">
        <v>7.69</v>
      </c>
      <c r="H5799" t="s">
        <v>1703</v>
      </c>
      <c r="I5799" t="s">
        <v>1667</v>
      </c>
      <c r="J5799" t="s">
        <v>1663</v>
      </c>
      <c r="K5799" t="s">
        <v>1664</v>
      </c>
      <c r="L5799" t="s">
        <v>1658</v>
      </c>
      <c r="M5799" s="86">
        <v>40849</v>
      </c>
    </row>
    <row r="5800" spans="1:13" x14ac:dyDescent="0.2">
      <c r="A5800">
        <v>229</v>
      </c>
      <c r="B5800" s="86">
        <v>40540</v>
      </c>
      <c r="C5800" t="s">
        <v>1671</v>
      </c>
      <c r="D5800">
        <v>43</v>
      </c>
      <c r="E5800">
        <v>586.11</v>
      </c>
      <c r="F5800" t="s">
        <v>1660</v>
      </c>
      <c r="G5800">
        <v>4.9800000000000004</v>
      </c>
      <c r="H5800" t="s">
        <v>1692</v>
      </c>
      <c r="I5800" t="s">
        <v>1655</v>
      </c>
      <c r="J5800" t="s">
        <v>1656</v>
      </c>
      <c r="K5800" t="s">
        <v>1657</v>
      </c>
      <c r="L5800" t="s">
        <v>1680</v>
      </c>
      <c r="M5800" s="86">
        <v>40542</v>
      </c>
    </row>
    <row r="5801" spans="1:13" x14ac:dyDescent="0.2">
      <c r="A5801">
        <v>43782</v>
      </c>
      <c r="B5801" s="86">
        <v>40495</v>
      </c>
      <c r="C5801" t="s">
        <v>1675</v>
      </c>
      <c r="D5801">
        <v>27</v>
      </c>
      <c r="E5801">
        <v>194.35</v>
      </c>
      <c r="F5801" t="s">
        <v>1660</v>
      </c>
      <c r="G5801">
        <v>2.99</v>
      </c>
      <c r="H5801" t="s">
        <v>1690</v>
      </c>
      <c r="I5801" t="s">
        <v>1655</v>
      </c>
      <c r="J5801" t="s">
        <v>1668</v>
      </c>
      <c r="K5801" t="s">
        <v>1682</v>
      </c>
      <c r="L5801" t="s">
        <v>1658</v>
      </c>
      <c r="M5801" s="86">
        <v>40497</v>
      </c>
    </row>
    <row r="5802" spans="1:13" x14ac:dyDescent="0.2">
      <c r="A5802">
        <v>45539</v>
      </c>
      <c r="B5802" s="86">
        <v>40027</v>
      </c>
      <c r="C5802" t="s">
        <v>1666</v>
      </c>
      <c r="D5802">
        <v>15</v>
      </c>
      <c r="E5802">
        <v>269.2</v>
      </c>
      <c r="F5802" t="s">
        <v>1653</v>
      </c>
      <c r="G5802">
        <v>1.99</v>
      </c>
      <c r="H5802" t="s">
        <v>1654</v>
      </c>
      <c r="I5802" t="s">
        <v>1667</v>
      </c>
      <c r="J5802" t="s">
        <v>1663</v>
      </c>
      <c r="K5802" t="s">
        <v>1677</v>
      </c>
      <c r="L5802" t="s">
        <v>1680</v>
      </c>
      <c r="M5802" s="86">
        <v>40029</v>
      </c>
    </row>
    <row r="5803" spans="1:13" x14ac:dyDescent="0.2">
      <c r="A5803">
        <v>33025</v>
      </c>
      <c r="B5803" s="86">
        <v>39837</v>
      </c>
      <c r="C5803" t="s">
        <v>1652</v>
      </c>
      <c r="D5803">
        <v>5</v>
      </c>
      <c r="E5803">
        <v>318.31</v>
      </c>
      <c r="F5803" t="s">
        <v>1660</v>
      </c>
      <c r="G5803">
        <v>0.99</v>
      </c>
      <c r="H5803" t="s">
        <v>1683</v>
      </c>
      <c r="I5803" t="s">
        <v>1662</v>
      </c>
      <c r="J5803" t="s">
        <v>1668</v>
      </c>
      <c r="K5803" t="s">
        <v>1702</v>
      </c>
      <c r="L5803" t="s">
        <v>1658</v>
      </c>
      <c r="M5803" s="86">
        <v>39842</v>
      </c>
    </row>
    <row r="5804" spans="1:13" x14ac:dyDescent="0.2">
      <c r="A5804">
        <v>33665</v>
      </c>
      <c r="B5804" s="86">
        <v>40688</v>
      </c>
      <c r="C5804" t="s">
        <v>1652</v>
      </c>
      <c r="D5804">
        <v>45</v>
      </c>
      <c r="E5804">
        <v>12457.63</v>
      </c>
      <c r="F5804" t="s">
        <v>1672</v>
      </c>
      <c r="G5804">
        <v>69.55</v>
      </c>
      <c r="H5804" t="s">
        <v>1654</v>
      </c>
      <c r="I5804" t="s">
        <v>1667</v>
      </c>
      <c r="J5804" t="s">
        <v>1656</v>
      </c>
      <c r="K5804" t="s">
        <v>1673</v>
      </c>
      <c r="L5804" t="s">
        <v>1674</v>
      </c>
      <c r="M5804" s="86">
        <v>40693</v>
      </c>
    </row>
    <row r="5805" spans="1:13" x14ac:dyDescent="0.2">
      <c r="A5805">
        <v>16706</v>
      </c>
      <c r="B5805" s="86">
        <v>41087</v>
      </c>
      <c r="C5805" t="s">
        <v>1659</v>
      </c>
      <c r="D5805">
        <v>6</v>
      </c>
      <c r="E5805">
        <v>18.37</v>
      </c>
      <c r="F5805" t="s">
        <v>1660</v>
      </c>
      <c r="G5805">
        <v>1.2</v>
      </c>
      <c r="H5805" t="s">
        <v>1678</v>
      </c>
      <c r="I5805" t="s">
        <v>1667</v>
      </c>
      <c r="J5805" t="s">
        <v>1668</v>
      </c>
      <c r="K5805" t="s">
        <v>1669</v>
      </c>
      <c r="L5805" t="s">
        <v>1670</v>
      </c>
      <c r="M5805" s="86">
        <v>41088</v>
      </c>
    </row>
    <row r="5806" spans="1:13" x14ac:dyDescent="0.2">
      <c r="A5806">
        <v>22055</v>
      </c>
      <c r="B5806" s="86">
        <v>41175</v>
      </c>
      <c r="C5806" t="s">
        <v>1675</v>
      </c>
      <c r="D5806">
        <v>40</v>
      </c>
      <c r="E5806">
        <v>6147.24</v>
      </c>
      <c r="F5806" t="s">
        <v>1672</v>
      </c>
      <c r="G5806">
        <v>30</v>
      </c>
      <c r="H5806" t="s">
        <v>1683</v>
      </c>
      <c r="I5806" t="s">
        <v>1667</v>
      </c>
      <c r="J5806" t="s">
        <v>1656</v>
      </c>
      <c r="K5806" t="s">
        <v>1673</v>
      </c>
      <c r="L5806" t="s">
        <v>1674</v>
      </c>
      <c r="M5806" s="86">
        <v>41177</v>
      </c>
    </row>
    <row r="5807" spans="1:13" x14ac:dyDescent="0.2">
      <c r="A5807">
        <v>3808</v>
      </c>
      <c r="B5807" s="86">
        <v>39926</v>
      </c>
      <c r="C5807" t="s">
        <v>1671</v>
      </c>
      <c r="D5807">
        <v>2</v>
      </c>
      <c r="E5807">
        <v>6.13</v>
      </c>
      <c r="F5807" t="s">
        <v>1660</v>
      </c>
      <c r="G5807">
        <v>0.49</v>
      </c>
      <c r="H5807" t="s">
        <v>1693</v>
      </c>
      <c r="I5807" t="s">
        <v>1667</v>
      </c>
      <c r="J5807" t="s">
        <v>1668</v>
      </c>
      <c r="K5807" t="s">
        <v>1697</v>
      </c>
      <c r="L5807" t="s">
        <v>1658</v>
      </c>
      <c r="M5807" s="86">
        <v>39926</v>
      </c>
    </row>
    <row r="5808" spans="1:13" x14ac:dyDescent="0.2">
      <c r="A5808">
        <v>54592</v>
      </c>
      <c r="B5808" s="86">
        <v>40706</v>
      </c>
      <c r="C5808" t="s">
        <v>1652</v>
      </c>
      <c r="D5808">
        <v>28</v>
      </c>
      <c r="E5808">
        <v>1971.56</v>
      </c>
      <c r="F5808" t="s">
        <v>1672</v>
      </c>
      <c r="G5808">
        <v>26.85</v>
      </c>
      <c r="H5808" t="s">
        <v>1683</v>
      </c>
      <c r="I5808" t="s">
        <v>1662</v>
      </c>
      <c r="J5808" t="s">
        <v>1656</v>
      </c>
      <c r="K5808" t="s">
        <v>1701</v>
      </c>
      <c r="L5808" t="s">
        <v>1698</v>
      </c>
      <c r="M5808" s="86">
        <v>40710</v>
      </c>
    </row>
    <row r="5809" spans="1:13" x14ac:dyDescent="0.2">
      <c r="A5809">
        <v>3205</v>
      </c>
      <c r="B5809" s="86">
        <v>41009</v>
      </c>
      <c r="C5809" t="s">
        <v>1652</v>
      </c>
      <c r="D5809">
        <v>42</v>
      </c>
      <c r="E5809">
        <v>2907.63</v>
      </c>
      <c r="F5809" t="s">
        <v>1653</v>
      </c>
      <c r="G5809">
        <v>69</v>
      </c>
      <c r="H5809" t="s">
        <v>1683</v>
      </c>
      <c r="I5809" t="s">
        <v>1655</v>
      </c>
      <c r="J5809" t="s">
        <v>1656</v>
      </c>
      <c r="K5809" t="s">
        <v>1691</v>
      </c>
      <c r="L5809" t="s">
        <v>1687</v>
      </c>
      <c r="M5809" s="86">
        <v>41013</v>
      </c>
    </row>
    <row r="5810" spans="1:13" x14ac:dyDescent="0.2">
      <c r="A5810">
        <v>7776</v>
      </c>
      <c r="B5810" s="86">
        <v>39886</v>
      </c>
      <c r="C5810" t="s">
        <v>1675</v>
      </c>
      <c r="D5810">
        <v>36</v>
      </c>
      <c r="E5810">
        <v>7223.59</v>
      </c>
      <c r="F5810" t="s">
        <v>1672</v>
      </c>
      <c r="G5810">
        <v>23.76</v>
      </c>
      <c r="H5810" t="s">
        <v>1688</v>
      </c>
      <c r="I5810" t="s">
        <v>1667</v>
      </c>
      <c r="J5810" t="s">
        <v>1656</v>
      </c>
      <c r="K5810" t="s">
        <v>1673</v>
      </c>
      <c r="L5810" t="s">
        <v>1674</v>
      </c>
      <c r="M5810" s="86">
        <v>39887</v>
      </c>
    </row>
    <row r="5811" spans="1:13" x14ac:dyDescent="0.2">
      <c r="A5811">
        <v>59651</v>
      </c>
      <c r="B5811" s="86">
        <v>40318</v>
      </c>
      <c r="C5811" t="s">
        <v>1671</v>
      </c>
      <c r="D5811">
        <v>18</v>
      </c>
      <c r="E5811">
        <v>45.8</v>
      </c>
      <c r="F5811" t="s">
        <v>1660</v>
      </c>
      <c r="G5811">
        <v>4.57</v>
      </c>
      <c r="H5811" t="s">
        <v>1689</v>
      </c>
      <c r="I5811" t="s">
        <v>1667</v>
      </c>
      <c r="J5811" t="s">
        <v>1656</v>
      </c>
      <c r="K5811" t="s">
        <v>1657</v>
      </c>
      <c r="L5811" t="s">
        <v>1680</v>
      </c>
      <c r="M5811" s="86">
        <v>40320</v>
      </c>
    </row>
    <row r="5812" spans="1:13" x14ac:dyDescent="0.2">
      <c r="A5812">
        <v>3362</v>
      </c>
      <c r="B5812" s="86">
        <v>40752</v>
      </c>
      <c r="C5812" t="s">
        <v>1652</v>
      </c>
      <c r="D5812">
        <v>50</v>
      </c>
      <c r="E5812">
        <v>760.85</v>
      </c>
      <c r="F5812" t="s">
        <v>1660</v>
      </c>
      <c r="G5812">
        <v>4.53</v>
      </c>
      <c r="H5812" t="s">
        <v>1654</v>
      </c>
      <c r="I5812" t="s">
        <v>1662</v>
      </c>
      <c r="J5812" t="s">
        <v>1668</v>
      </c>
      <c r="K5812" t="s">
        <v>1694</v>
      </c>
      <c r="L5812" t="s">
        <v>1658</v>
      </c>
      <c r="M5812" s="86">
        <v>40761</v>
      </c>
    </row>
    <row r="5813" spans="1:13" x14ac:dyDescent="0.2">
      <c r="A5813">
        <v>36708</v>
      </c>
      <c r="B5813" s="86">
        <v>40805</v>
      </c>
      <c r="C5813" t="s">
        <v>1666</v>
      </c>
      <c r="D5813">
        <v>46</v>
      </c>
      <c r="E5813">
        <v>636.5</v>
      </c>
      <c r="F5813" t="s">
        <v>1660</v>
      </c>
      <c r="G5813">
        <v>9.44</v>
      </c>
      <c r="H5813" t="s">
        <v>1688</v>
      </c>
      <c r="I5813" t="s">
        <v>1667</v>
      </c>
      <c r="J5813" t="s">
        <v>1663</v>
      </c>
      <c r="K5813" t="s">
        <v>1695</v>
      </c>
      <c r="L5813" t="s">
        <v>1665</v>
      </c>
      <c r="M5813" s="86">
        <v>40807</v>
      </c>
    </row>
    <row r="5814" spans="1:13" x14ac:dyDescent="0.2">
      <c r="A5814">
        <v>7269</v>
      </c>
      <c r="B5814" s="86">
        <v>40070</v>
      </c>
      <c r="C5814" t="s">
        <v>1675</v>
      </c>
      <c r="D5814">
        <v>29</v>
      </c>
      <c r="E5814">
        <v>1707.99</v>
      </c>
      <c r="F5814" t="s">
        <v>1660</v>
      </c>
      <c r="G5814">
        <v>3.99</v>
      </c>
      <c r="H5814" t="s">
        <v>1693</v>
      </c>
      <c r="I5814" t="s">
        <v>1655</v>
      </c>
      <c r="J5814" t="s">
        <v>1663</v>
      </c>
      <c r="K5814" t="s">
        <v>1664</v>
      </c>
      <c r="L5814" t="s">
        <v>1658</v>
      </c>
      <c r="M5814" s="86">
        <v>40071</v>
      </c>
    </row>
    <row r="5815" spans="1:13" x14ac:dyDescent="0.2">
      <c r="A5815">
        <v>6854</v>
      </c>
      <c r="B5815" s="86">
        <v>39819</v>
      </c>
      <c r="C5815" t="s">
        <v>1675</v>
      </c>
      <c r="D5815">
        <v>1</v>
      </c>
      <c r="E5815">
        <v>22.13</v>
      </c>
      <c r="F5815" t="s">
        <v>1653</v>
      </c>
      <c r="G5815">
        <v>6.16</v>
      </c>
      <c r="H5815" t="s">
        <v>1690</v>
      </c>
      <c r="I5815" t="s">
        <v>1655</v>
      </c>
      <c r="J5815" t="s">
        <v>1668</v>
      </c>
      <c r="K5815" t="s">
        <v>1682</v>
      </c>
      <c r="L5815" t="s">
        <v>1658</v>
      </c>
      <c r="M5815" s="86">
        <v>39821</v>
      </c>
    </row>
    <row r="5816" spans="1:13" x14ac:dyDescent="0.2">
      <c r="A5816">
        <v>26852</v>
      </c>
      <c r="B5816" s="86">
        <v>40243</v>
      </c>
      <c r="C5816" t="s">
        <v>1671</v>
      </c>
      <c r="D5816">
        <v>2</v>
      </c>
      <c r="E5816">
        <v>15.81</v>
      </c>
      <c r="F5816" t="s">
        <v>1660</v>
      </c>
      <c r="G5816">
        <v>6.07</v>
      </c>
      <c r="H5816" t="s">
        <v>1661</v>
      </c>
      <c r="I5816" t="s">
        <v>1655</v>
      </c>
      <c r="J5816" t="s">
        <v>1668</v>
      </c>
      <c r="K5816" t="s">
        <v>1679</v>
      </c>
      <c r="L5816" t="s">
        <v>1658</v>
      </c>
      <c r="M5816" s="86">
        <v>40245</v>
      </c>
    </row>
    <row r="5817" spans="1:13" x14ac:dyDescent="0.2">
      <c r="A5817">
        <v>26023</v>
      </c>
      <c r="B5817" s="86">
        <v>40410</v>
      </c>
      <c r="C5817" t="s">
        <v>1659</v>
      </c>
      <c r="D5817">
        <v>49</v>
      </c>
      <c r="E5817">
        <v>120.77</v>
      </c>
      <c r="F5817" t="s">
        <v>1660</v>
      </c>
      <c r="G5817">
        <v>1.02</v>
      </c>
      <c r="H5817" t="s">
        <v>1678</v>
      </c>
      <c r="I5817" t="s">
        <v>1667</v>
      </c>
      <c r="J5817" t="s">
        <v>1668</v>
      </c>
      <c r="K5817" t="s">
        <v>1700</v>
      </c>
      <c r="L5817" t="s">
        <v>1670</v>
      </c>
      <c r="M5817" s="86">
        <v>40411</v>
      </c>
    </row>
    <row r="5818" spans="1:13" x14ac:dyDescent="0.2">
      <c r="A5818">
        <v>59556</v>
      </c>
      <c r="B5818" s="86">
        <v>40162</v>
      </c>
      <c r="C5818" t="s">
        <v>1666</v>
      </c>
      <c r="D5818">
        <v>5</v>
      </c>
      <c r="E5818">
        <v>927.98749999999995</v>
      </c>
      <c r="F5818" t="s">
        <v>1660</v>
      </c>
      <c r="G5818">
        <v>8.99</v>
      </c>
      <c r="H5818" t="s">
        <v>1688</v>
      </c>
      <c r="I5818" t="s">
        <v>1676</v>
      </c>
      <c r="J5818" t="s">
        <v>1663</v>
      </c>
      <c r="K5818" t="s">
        <v>1664</v>
      </c>
      <c r="L5818" t="s">
        <v>1658</v>
      </c>
      <c r="M5818" s="86">
        <v>40163</v>
      </c>
    </row>
    <row r="5819" spans="1:13" x14ac:dyDescent="0.2">
      <c r="A5819">
        <v>3654</v>
      </c>
      <c r="B5819" s="86">
        <v>41062</v>
      </c>
      <c r="C5819" t="s">
        <v>1652</v>
      </c>
      <c r="D5819">
        <v>47</v>
      </c>
      <c r="E5819">
        <v>12569.31</v>
      </c>
      <c r="F5819" t="s">
        <v>1672</v>
      </c>
      <c r="G5819">
        <v>23.19</v>
      </c>
      <c r="H5819" t="s">
        <v>1692</v>
      </c>
      <c r="I5819" t="s">
        <v>1667</v>
      </c>
      <c r="J5819" t="s">
        <v>1668</v>
      </c>
      <c r="K5819" t="s">
        <v>1702</v>
      </c>
      <c r="L5819" t="s">
        <v>1674</v>
      </c>
      <c r="M5819" s="86">
        <v>41062</v>
      </c>
    </row>
    <row r="5820" spans="1:13" x14ac:dyDescent="0.2">
      <c r="A5820">
        <v>17345</v>
      </c>
      <c r="B5820" s="86">
        <v>40757</v>
      </c>
      <c r="C5820" t="s">
        <v>1671</v>
      </c>
      <c r="D5820">
        <v>23</v>
      </c>
      <c r="E5820">
        <v>195.61</v>
      </c>
      <c r="F5820" t="s">
        <v>1660</v>
      </c>
      <c r="G5820">
        <v>5.83</v>
      </c>
      <c r="H5820" t="s">
        <v>1688</v>
      </c>
      <c r="I5820" t="s">
        <v>1662</v>
      </c>
      <c r="J5820" t="s">
        <v>1668</v>
      </c>
      <c r="K5820" t="s">
        <v>1679</v>
      </c>
      <c r="L5820" t="s">
        <v>1670</v>
      </c>
      <c r="M5820" s="86">
        <v>40759</v>
      </c>
    </row>
    <row r="5821" spans="1:13" x14ac:dyDescent="0.2">
      <c r="A5821">
        <v>37441</v>
      </c>
      <c r="B5821" s="86">
        <v>39868</v>
      </c>
      <c r="C5821" t="s">
        <v>1671</v>
      </c>
      <c r="D5821">
        <v>1</v>
      </c>
      <c r="E5821">
        <v>3.77</v>
      </c>
      <c r="F5821" t="s">
        <v>1660</v>
      </c>
      <c r="G5821">
        <v>0.96</v>
      </c>
      <c r="H5821" t="s">
        <v>1661</v>
      </c>
      <c r="I5821" t="s">
        <v>1676</v>
      </c>
      <c r="J5821" t="s">
        <v>1668</v>
      </c>
      <c r="K5821" t="s">
        <v>1669</v>
      </c>
      <c r="L5821" t="s">
        <v>1670</v>
      </c>
      <c r="M5821" s="86">
        <v>39870</v>
      </c>
    </row>
    <row r="5822" spans="1:13" x14ac:dyDescent="0.2">
      <c r="A5822">
        <v>43682</v>
      </c>
      <c r="B5822" s="86">
        <v>41148</v>
      </c>
      <c r="C5822" t="s">
        <v>1675</v>
      </c>
      <c r="D5822">
        <v>14</v>
      </c>
      <c r="E5822">
        <v>1849.6</v>
      </c>
      <c r="F5822" t="s">
        <v>1660</v>
      </c>
      <c r="G5822">
        <v>8.99</v>
      </c>
      <c r="H5822" t="s">
        <v>1654</v>
      </c>
      <c r="I5822" t="s">
        <v>1667</v>
      </c>
      <c r="J5822" t="s">
        <v>1663</v>
      </c>
      <c r="K5822" t="s">
        <v>1664</v>
      </c>
      <c r="L5822" t="s">
        <v>1658</v>
      </c>
      <c r="M5822" s="86">
        <v>41150</v>
      </c>
    </row>
    <row r="5823" spans="1:13" x14ac:dyDescent="0.2">
      <c r="A5823">
        <v>44231</v>
      </c>
      <c r="B5823" s="86">
        <v>40120</v>
      </c>
      <c r="C5823" t="s">
        <v>1666</v>
      </c>
      <c r="D5823">
        <v>11</v>
      </c>
      <c r="E5823">
        <v>1865.94</v>
      </c>
      <c r="F5823" t="s">
        <v>1672</v>
      </c>
      <c r="G5823">
        <v>30</v>
      </c>
      <c r="H5823" t="s">
        <v>1654</v>
      </c>
      <c r="I5823" t="s">
        <v>1676</v>
      </c>
      <c r="J5823" t="s">
        <v>1656</v>
      </c>
      <c r="K5823" t="s">
        <v>1673</v>
      </c>
      <c r="L5823" t="s">
        <v>1674</v>
      </c>
      <c r="M5823" s="86">
        <v>40122</v>
      </c>
    </row>
    <row r="5824" spans="1:13" x14ac:dyDescent="0.2">
      <c r="A5824">
        <v>57350</v>
      </c>
      <c r="B5824" s="86">
        <v>40688</v>
      </c>
      <c r="C5824" t="s">
        <v>1659</v>
      </c>
      <c r="D5824">
        <v>50</v>
      </c>
      <c r="E5824">
        <v>4872.6674999999996</v>
      </c>
      <c r="F5824" t="s">
        <v>1660</v>
      </c>
      <c r="G5824">
        <v>8.8000000000000007</v>
      </c>
      <c r="H5824" t="s">
        <v>1654</v>
      </c>
      <c r="I5824" t="s">
        <v>1662</v>
      </c>
      <c r="J5824" t="s">
        <v>1663</v>
      </c>
      <c r="K5824" t="s">
        <v>1664</v>
      </c>
      <c r="L5824" t="s">
        <v>1658</v>
      </c>
      <c r="M5824" s="86">
        <v>40689</v>
      </c>
    </row>
    <row r="5825" spans="1:13" x14ac:dyDescent="0.2">
      <c r="A5825">
        <v>51553</v>
      </c>
      <c r="B5825" s="86">
        <v>40874</v>
      </c>
      <c r="C5825" t="s">
        <v>1666</v>
      </c>
      <c r="D5825">
        <v>34</v>
      </c>
      <c r="E5825">
        <v>320.04000000000002</v>
      </c>
      <c r="F5825" t="s">
        <v>1653</v>
      </c>
      <c r="G5825">
        <v>4.3899999999999997</v>
      </c>
      <c r="H5825" t="s">
        <v>1685</v>
      </c>
      <c r="I5825" t="s">
        <v>1662</v>
      </c>
      <c r="J5825" t="s">
        <v>1668</v>
      </c>
      <c r="K5825" t="s">
        <v>1679</v>
      </c>
      <c r="L5825" t="s">
        <v>1670</v>
      </c>
      <c r="M5825" s="86">
        <v>40876</v>
      </c>
    </row>
    <row r="5826" spans="1:13" x14ac:dyDescent="0.2">
      <c r="A5826">
        <v>9894</v>
      </c>
      <c r="B5826" s="86">
        <v>39890</v>
      </c>
      <c r="C5826" t="s">
        <v>1659</v>
      </c>
      <c r="D5826">
        <v>16</v>
      </c>
      <c r="E5826">
        <v>5403.75</v>
      </c>
      <c r="F5826" t="s">
        <v>1672</v>
      </c>
      <c r="G5826">
        <v>58.92</v>
      </c>
      <c r="H5826" t="s">
        <v>1692</v>
      </c>
      <c r="I5826" t="s">
        <v>1662</v>
      </c>
      <c r="J5826" t="s">
        <v>1656</v>
      </c>
      <c r="K5826" t="s">
        <v>1673</v>
      </c>
      <c r="L5826" t="s">
        <v>1674</v>
      </c>
      <c r="M5826" s="86">
        <v>39892</v>
      </c>
    </row>
    <row r="5827" spans="1:13" x14ac:dyDescent="0.2">
      <c r="A5827">
        <v>36997</v>
      </c>
      <c r="B5827" s="86">
        <v>40517</v>
      </c>
      <c r="C5827" t="s">
        <v>1666</v>
      </c>
      <c r="D5827">
        <v>39</v>
      </c>
      <c r="E5827">
        <v>104.33</v>
      </c>
      <c r="F5827" t="s">
        <v>1660</v>
      </c>
      <c r="G5827">
        <v>0.5</v>
      </c>
      <c r="H5827" t="s">
        <v>1685</v>
      </c>
      <c r="I5827" t="s">
        <v>1655</v>
      </c>
      <c r="J5827" t="s">
        <v>1668</v>
      </c>
      <c r="K5827" t="s">
        <v>1697</v>
      </c>
      <c r="L5827" t="s">
        <v>1658</v>
      </c>
      <c r="M5827" s="86">
        <v>40518</v>
      </c>
    </row>
    <row r="5828" spans="1:13" x14ac:dyDescent="0.2">
      <c r="A5828">
        <v>39015</v>
      </c>
      <c r="B5828" s="86">
        <v>40153</v>
      </c>
      <c r="C5828" t="s">
        <v>1675</v>
      </c>
      <c r="D5828">
        <v>11</v>
      </c>
      <c r="E5828">
        <v>74.02</v>
      </c>
      <c r="F5828" t="s">
        <v>1660</v>
      </c>
      <c r="G5828">
        <v>5.74</v>
      </c>
      <c r="H5828" t="s">
        <v>1661</v>
      </c>
      <c r="I5828" t="s">
        <v>1667</v>
      </c>
      <c r="J5828" t="s">
        <v>1668</v>
      </c>
      <c r="K5828" t="s">
        <v>1679</v>
      </c>
      <c r="L5828" t="s">
        <v>1658</v>
      </c>
      <c r="M5828" s="86">
        <v>40153</v>
      </c>
    </row>
    <row r="5829" spans="1:13" x14ac:dyDescent="0.2">
      <c r="A5829">
        <v>55840</v>
      </c>
      <c r="B5829" s="86">
        <v>40042</v>
      </c>
      <c r="C5829" t="s">
        <v>1675</v>
      </c>
      <c r="D5829">
        <v>11</v>
      </c>
      <c r="E5829">
        <v>59.03</v>
      </c>
      <c r="F5829" t="s">
        <v>1660</v>
      </c>
      <c r="G5829">
        <v>4.8600000000000003</v>
      </c>
      <c r="H5829" t="s">
        <v>1661</v>
      </c>
      <c r="I5829" t="s">
        <v>1676</v>
      </c>
      <c r="J5829" t="s">
        <v>1668</v>
      </c>
      <c r="K5829" t="s">
        <v>1679</v>
      </c>
      <c r="L5829" t="s">
        <v>1658</v>
      </c>
      <c r="M5829" s="86">
        <v>40042</v>
      </c>
    </row>
    <row r="5830" spans="1:13" x14ac:dyDescent="0.2">
      <c r="A5830">
        <v>3685</v>
      </c>
      <c r="B5830" s="86">
        <v>40924</v>
      </c>
      <c r="C5830" t="s">
        <v>1675</v>
      </c>
      <c r="D5830">
        <v>29</v>
      </c>
      <c r="E5830">
        <v>106.78</v>
      </c>
      <c r="F5830" t="s">
        <v>1660</v>
      </c>
      <c r="G5830">
        <v>5</v>
      </c>
      <c r="H5830" t="s">
        <v>1654</v>
      </c>
      <c r="I5830" t="s">
        <v>1662</v>
      </c>
      <c r="J5830" t="s">
        <v>1668</v>
      </c>
      <c r="K5830" t="s">
        <v>1669</v>
      </c>
      <c r="L5830" t="s">
        <v>1670</v>
      </c>
      <c r="M5830" s="86">
        <v>40925</v>
      </c>
    </row>
    <row r="5831" spans="1:13" x14ac:dyDescent="0.2">
      <c r="A5831">
        <v>24132</v>
      </c>
      <c r="B5831" s="86">
        <v>40000</v>
      </c>
      <c r="C5831" t="s">
        <v>1652</v>
      </c>
      <c r="D5831">
        <v>31</v>
      </c>
      <c r="E5831">
        <v>1252.8900000000001</v>
      </c>
      <c r="F5831" t="s">
        <v>1660</v>
      </c>
      <c r="G5831">
        <v>10.55</v>
      </c>
      <c r="H5831" t="s">
        <v>1654</v>
      </c>
      <c r="I5831" t="s">
        <v>1667</v>
      </c>
      <c r="J5831" t="s">
        <v>1668</v>
      </c>
      <c r="K5831" t="s">
        <v>1682</v>
      </c>
      <c r="L5831" t="s">
        <v>1658</v>
      </c>
      <c r="M5831" s="86">
        <v>40007</v>
      </c>
    </row>
    <row r="5832" spans="1:13" x14ac:dyDescent="0.2">
      <c r="A5832">
        <v>21319</v>
      </c>
      <c r="B5832" s="86">
        <v>40297</v>
      </c>
      <c r="C5832" t="s">
        <v>1675</v>
      </c>
      <c r="D5832">
        <v>5</v>
      </c>
      <c r="E5832">
        <v>2361.1</v>
      </c>
      <c r="F5832" t="s">
        <v>1672</v>
      </c>
      <c r="G5832">
        <v>49</v>
      </c>
      <c r="H5832" t="s">
        <v>1692</v>
      </c>
      <c r="I5832" t="s">
        <v>1655</v>
      </c>
      <c r="J5832" t="s">
        <v>1663</v>
      </c>
      <c r="K5832" t="s">
        <v>1686</v>
      </c>
      <c r="L5832" t="s">
        <v>1674</v>
      </c>
      <c r="M5832" s="86">
        <v>40298</v>
      </c>
    </row>
    <row r="5833" spans="1:13" x14ac:dyDescent="0.2">
      <c r="A5833">
        <v>46404</v>
      </c>
      <c r="B5833" s="86">
        <v>40972</v>
      </c>
      <c r="C5833" t="s">
        <v>1671</v>
      </c>
      <c r="D5833">
        <v>50</v>
      </c>
      <c r="E5833">
        <v>1875.4145000000001</v>
      </c>
      <c r="F5833" t="s">
        <v>1660</v>
      </c>
      <c r="G5833">
        <v>2.5</v>
      </c>
      <c r="H5833" t="s">
        <v>1661</v>
      </c>
      <c r="I5833" t="s">
        <v>1662</v>
      </c>
      <c r="J5833" t="s">
        <v>1663</v>
      </c>
      <c r="K5833" t="s">
        <v>1664</v>
      </c>
      <c r="L5833" t="s">
        <v>1658</v>
      </c>
      <c r="M5833" s="86">
        <v>40973</v>
      </c>
    </row>
    <row r="5834" spans="1:13" x14ac:dyDescent="0.2">
      <c r="A5834">
        <v>25473</v>
      </c>
      <c r="B5834" s="86">
        <v>41196</v>
      </c>
      <c r="C5834" t="s">
        <v>1659</v>
      </c>
      <c r="D5834">
        <v>36</v>
      </c>
      <c r="E5834">
        <v>17304.849999999999</v>
      </c>
      <c r="F5834" t="s">
        <v>1672</v>
      </c>
      <c r="G5834">
        <v>28.14</v>
      </c>
      <c r="H5834" t="s">
        <v>1690</v>
      </c>
      <c r="I5834" t="s">
        <v>1667</v>
      </c>
      <c r="J5834" t="s">
        <v>1663</v>
      </c>
      <c r="K5834" t="s">
        <v>1695</v>
      </c>
      <c r="L5834" t="s">
        <v>1674</v>
      </c>
      <c r="M5834" s="86">
        <v>41198</v>
      </c>
    </row>
    <row r="5835" spans="1:13" x14ac:dyDescent="0.2">
      <c r="A5835">
        <v>37860</v>
      </c>
      <c r="B5835" s="86">
        <v>40417</v>
      </c>
      <c r="C5835" t="s">
        <v>1675</v>
      </c>
      <c r="D5835">
        <v>1</v>
      </c>
      <c r="E5835">
        <v>104.85</v>
      </c>
      <c r="F5835" t="s">
        <v>1660</v>
      </c>
      <c r="G5835">
        <v>52.2</v>
      </c>
      <c r="H5835" t="s">
        <v>1678</v>
      </c>
      <c r="I5835" t="s">
        <v>1667</v>
      </c>
      <c r="J5835" t="s">
        <v>1656</v>
      </c>
      <c r="K5835" t="s">
        <v>1657</v>
      </c>
      <c r="L5835" t="s">
        <v>1665</v>
      </c>
      <c r="M5835" s="86">
        <v>40419</v>
      </c>
    </row>
    <row r="5836" spans="1:13" x14ac:dyDescent="0.2">
      <c r="A5836">
        <v>37888</v>
      </c>
      <c r="B5836" s="86">
        <v>40169</v>
      </c>
      <c r="C5836" t="s">
        <v>1671</v>
      </c>
      <c r="D5836">
        <v>31</v>
      </c>
      <c r="E5836">
        <v>639.19000000000005</v>
      </c>
      <c r="F5836" t="s">
        <v>1660</v>
      </c>
      <c r="G5836">
        <v>1.49</v>
      </c>
      <c r="H5836" t="s">
        <v>1689</v>
      </c>
      <c r="I5836" t="s">
        <v>1667</v>
      </c>
      <c r="J5836" t="s">
        <v>1668</v>
      </c>
      <c r="K5836" t="s">
        <v>1682</v>
      </c>
      <c r="L5836" t="s">
        <v>1658</v>
      </c>
      <c r="M5836" s="86">
        <v>40171</v>
      </c>
    </row>
    <row r="5837" spans="1:13" x14ac:dyDescent="0.2">
      <c r="A5837">
        <v>2818</v>
      </c>
      <c r="B5837" s="86">
        <v>40158</v>
      </c>
      <c r="C5837" t="s">
        <v>1675</v>
      </c>
      <c r="D5837">
        <v>37</v>
      </c>
      <c r="E5837">
        <v>565.91</v>
      </c>
      <c r="F5837" t="s">
        <v>1660</v>
      </c>
      <c r="G5837">
        <v>3.73</v>
      </c>
      <c r="H5837" t="s">
        <v>1690</v>
      </c>
      <c r="I5837" t="s">
        <v>1667</v>
      </c>
      <c r="J5837" t="s">
        <v>1656</v>
      </c>
      <c r="K5837" t="s">
        <v>1657</v>
      </c>
      <c r="L5837" t="s">
        <v>1680</v>
      </c>
      <c r="M5837" s="86">
        <v>40160</v>
      </c>
    </row>
    <row r="5838" spans="1:13" x14ac:dyDescent="0.2">
      <c r="A5838">
        <v>49026</v>
      </c>
      <c r="B5838" s="86">
        <v>40609</v>
      </c>
      <c r="C5838" t="s">
        <v>1652</v>
      </c>
      <c r="D5838">
        <v>36</v>
      </c>
      <c r="E5838">
        <v>411.75</v>
      </c>
      <c r="F5838" t="s">
        <v>1660</v>
      </c>
      <c r="G5838">
        <v>8.99</v>
      </c>
      <c r="H5838" t="s">
        <v>1654</v>
      </c>
      <c r="I5838" t="s">
        <v>1667</v>
      </c>
      <c r="J5838" t="s">
        <v>1668</v>
      </c>
      <c r="K5838" t="s">
        <v>1669</v>
      </c>
      <c r="L5838" t="s">
        <v>1680</v>
      </c>
      <c r="M5838" s="86">
        <v>40614</v>
      </c>
    </row>
    <row r="5839" spans="1:13" x14ac:dyDescent="0.2">
      <c r="A5839">
        <v>35040</v>
      </c>
      <c r="B5839" s="86">
        <v>41017</v>
      </c>
      <c r="C5839" t="s">
        <v>1666</v>
      </c>
      <c r="D5839">
        <v>44</v>
      </c>
      <c r="E5839">
        <v>486.63</v>
      </c>
      <c r="F5839" t="s">
        <v>1660</v>
      </c>
      <c r="G5839">
        <v>7.46</v>
      </c>
      <c r="H5839" t="s">
        <v>1688</v>
      </c>
      <c r="I5839" t="s">
        <v>1676</v>
      </c>
      <c r="J5839" t="s">
        <v>1668</v>
      </c>
      <c r="K5839" t="s">
        <v>1694</v>
      </c>
      <c r="L5839" t="s">
        <v>1658</v>
      </c>
      <c r="M5839" s="86">
        <v>41020</v>
      </c>
    </row>
    <row r="5840" spans="1:13" x14ac:dyDescent="0.2">
      <c r="A5840">
        <v>12160</v>
      </c>
      <c r="B5840" s="86">
        <v>40524</v>
      </c>
      <c r="C5840" t="s">
        <v>1652</v>
      </c>
      <c r="D5840">
        <v>2</v>
      </c>
      <c r="E5840">
        <v>55.21</v>
      </c>
      <c r="F5840" t="s">
        <v>1660</v>
      </c>
      <c r="G5840">
        <v>8.7899999999999991</v>
      </c>
      <c r="H5840" t="s">
        <v>1661</v>
      </c>
      <c r="I5840" t="s">
        <v>1667</v>
      </c>
      <c r="J5840" t="s">
        <v>1656</v>
      </c>
      <c r="K5840" t="s">
        <v>1673</v>
      </c>
      <c r="L5840" t="s">
        <v>1674</v>
      </c>
      <c r="M5840" s="86">
        <v>40528</v>
      </c>
    </row>
    <row r="5841" spans="1:13" x14ac:dyDescent="0.2">
      <c r="A5841">
        <v>32067</v>
      </c>
      <c r="B5841" s="86">
        <v>40980</v>
      </c>
      <c r="C5841" t="s">
        <v>1659</v>
      </c>
      <c r="D5841">
        <v>27</v>
      </c>
      <c r="E5841">
        <v>2853.8834999999999</v>
      </c>
      <c r="F5841" t="s">
        <v>1660</v>
      </c>
      <c r="G5841">
        <v>7.69</v>
      </c>
      <c r="H5841" t="s">
        <v>1661</v>
      </c>
      <c r="I5841" t="s">
        <v>1662</v>
      </c>
      <c r="J5841" t="s">
        <v>1663</v>
      </c>
      <c r="K5841" t="s">
        <v>1664</v>
      </c>
      <c r="L5841" t="s">
        <v>1658</v>
      </c>
      <c r="M5841" s="86">
        <v>40981</v>
      </c>
    </row>
    <row r="5842" spans="1:13" x14ac:dyDescent="0.2">
      <c r="A5842">
        <v>31078</v>
      </c>
      <c r="B5842" s="86">
        <v>39854</v>
      </c>
      <c r="C5842" t="s">
        <v>1671</v>
      </c>
      <c r="D5842">
        <v>7</v>
      </c>
      <c r="E5842">
        <v>104.46</v>
      </c>
      <c r="F5842" t="s">
        <v>1660</v>
      </c>
      <c r="G5842">
        <v>7.51</v>
      </c>
      <c r="H5842" t="s">
        <v>1690</v>
      </c>
      <c r="I5842" t="s">
        <v>1667</v>
      </c>
      <c r="J5842" t="s">
        <v>1663</v>
      </c>
      <c r="K5842" t="s">
        <v>1695</v>
      </c>
      <c r="L5842" t="s">
        <v>1665</v>
      </c>
      <c r="M5842" s="86">
        <v>39855</v>
      </c>
    </row>
    <row r="5843" spans="1:13" x14ac:dyDescent="0.2">
      <c r="A5843">
        <v>3553</v>
      </c>
      <c r="B5843" s="86">
        <v>39950</v>
      </c>
      <c r="C5843" t="s">
        <v>1675</v>
      </c>
      <c r="D5843">
        <v>7</v>
      </c>
      <c r="E5843">
        <v>20.5</v>
      </c>
      <c r="F5843" t="s">
        <v>1660</v>
      </c>
      <c r="G5843">
        <v>0.96</v>
      </c>
      <c r="H5843" t="s">
        <v>1690</v>
      </c>
      <c r="I5843" t="s">
        <v>1667</v>
      </c>
      <c r="J5843" t="s">
        <v>1668</v>
      </c>
      <c r="K5843" t="s">
        <v>1669</v>
      </c>
      <c r="L5843" t="s">
        <v>1670</v>
      </c>
      <c r="M5843" s="86">
        <v>39951</v>
      </c>
    </row>
    <row r="5844" spans="1:13" x14ac:dyDescent="0.2">
      <c r="A5844">
        <v>7680</v>
      </c>
      <c r="B5844" s="86">
        <v>40641</v>
      </c>
      <c r="C5844" t="s">
        <v>1666</v>
      </c>
      <c r="D5844">
        <v>32</v>
      </c>
      <c r="E5844">
        <v>1141.3699999999999</v>
      </c>
      <c r="F5844" t="s">
        <v>1660</v>
      </c>
      <c r="G5844">
        <v>19.989999999999998</v>
      </c>
      <c r="H5844" t="s">
        <v>1685</v>
      </c>
      <c r="I5844" t="s">
        <v>1662</v>
      </c>
      <c r="J5844" t="s">
        <v>1668</v>
      </c>
      <c r="K5844" t="s">
        <v>1679</v>
      </c>
      <c r="L5844" t="s">
        <v>1658</v>
      </c>
      <c r="M5844" s="86">
        <v>40641</v>
      </c>
    </row>
    <row r="5845" spans="1:13" x14ac:dyDescent="0.2">
      <c r="A5845">
        <v>16866</v>
      </c>
      <c r="B5845" s="86">
        <v>40945</v>
      </c>
      <c r="C5845" t="s">
        <v>1666</v>
      </c>
      <c r="D5845">
        <v>43</v>
      </c>
      <c r="E5845">
        <v>2357.9085</v>
      </c>
      <c r="F5845" t="s">
        <v>1660</v>
      </c>
      <c r="G5845">
        <v>3.99</v>
      </c>
      <c r="H5845" t="s">
        <v>1690</v>
      </c>
      <c r="I5845" t="s">
        <v>1676</v>
      </c>
      <c r="J5845" t="s">
        <v>1663</v>
      </c>
      <c r="K5845" t="s">
        <v>1664</v>
      </c>
      <c r="L5845" t="s">
        <v>1658</v>
      </c>
      <c r="M5845" s="86">
        <v>40946</v>
      </c>
    </row>
    <row r="5846" spans="1:13" x14ac:dyDescent="0.2">
      <c r="A5846">
        <v>57314</v>
      </c>
      <c r="B5846" s="86">
        <v>40463</v>
      </c>
      <c r="C5846" t="s">
        <v>1652</v>
      </c>
      <c r="D5846">
        <v>26</v>
      </c>
      <c r="E5846">
        <v>1976.3945000000001</v>
      </c>
      <c r="F5846" t="s">
        <v>1660</v>
      </c>
      <c r="G5846">
        <v>2.79</v>
      </c>
      <c r="H5846" t="s">
        <v>1692</v>
      </c>
      <c r="I5846" t="s">
        <v>1676</v>
      </c>
      <c r="J5846" t="s">
        <v>1663</v>
      </c>
      <c r="K5846" t="s">
        <v>1664</v>
      </c>
      <c r="L5846" t="s">
        <v>1658</v>
      </c>
      <c r="M5846" s="86">
        <v>40470</v>
      </c>
    </row>
    <row r="5847" spans="1:13" x14ac:dyDescent="0.2">
      <c r="A5847">
        <v>1447</v>
      </c>
      <c r="B5847" s="86">
        <v>41196</v>
      </c>
      <c r="C5847" t="s">
        <v>1659</v>
      </c>
      <c r="D5847">
        <v>40</v>
      </c>
      <c r="E5847">
        <v>2135.9735000000001</v>
      </c>
      <c r="F5847" t="s">
        <v>1660</v>
      </c>
      <c r="G5847">
        <v>8.99</v>
      </c>
      <c r="H5847" t="s">
        <v>1683</v>
      </c>
      <c r="I5847" t="s">
        <v>1655</v>
      </c>
      <c r="J5847" t="s">
        <v>1663</v>
      </c>
      <c r="K5847" t="s">
        <v>1664</v>
      </c>
      <c r="L5847" t="s">
        <v>1658</v>
      </c>
      <c r="M5847" s="86">
        <v>41199</v>
      </c>
    </row>
    <row r="5848" spans="1:13" x14ac:dyDescent="0.2">
      <c r="A5848">
        <v>11236</v>
      </c>
      <c r="B5848" s="86">
        <v>40481</v>
      </c>
      <c r="C5848" t="s">
        <v>1659</v>
      </c>
      <c r="D5848">
        <v>45</v>
      </c>
      <c r="E5848">
        <v>298.57</v>
      </c>
      <c r="F5848" t="s">
        <v>1660</v>
      </c>
      <c r="G5848">
        <v>2</v>
      </c>
      <c r="H5848" t="s">
        <v>1681</v>
      </c>
      <c r="I5848" t="s">
        <v>1662</v>
      </c>
      <c r="J5848" t="s">
        <v>1668</v>
      </c>
      <c r="K5848" t="s">
        <v>1679</v>
      </c>
      <c r="L5848" t="s">
        <v>1670</v>
      </c>
      <c r="M5848" s="86">
        <v>40481</v>
      </c>
    </row>
    <row r="5849" spans="1:13" x14ac:dyDescent="0.2">
      <c r="A5849">
        <v>32452</v>
      </c>
      <c r="B5849" s="86">
        <v>40742</v>
      </c>
      <c r="C5849" t="s">
        <v>1675</v>
      </c>
      <c r="D5849">
        <v>3</v>
      </c>
      <c r="E5849">
        <v>8.6</v>
      </c>
      <c r="F5849" t="s">
        <v>1660</v>
      </c>
      <c r="G5849">
        <v>0.5</v>
      </c>
      <c r="H5849" t="s">
        <v>1661</v>
      </c>
      <c r="I5849" t="s">
        <v>1655</v>
      </c>
      <c r="J5849" t="s">
        <v>1668</v>
      </c>
      <c r="K5849" t="s">
        <v>1697</v>
      </c>
      <c r="L5849" t="s">
        <v>1658</v>
      </c>
      <c r="M5849" s="86">
        <v>40743</v>
      </c>
    </row>
    <row r="5850" spans="1:13" x14ac:dyDescent="0.2">
      <c r="A5850">
        <v>8325</v>
      </c>
      <c r="B5850" s="86">
        <v>39827</v>
      </c>
      <c r="C5850" t="s">
        <v>1671</v>
      </c>
      <c r="D5850">
        <v>21</v>
      </c>
      <c r="E5850">
        <v>2364.29</v>
      </c>
      <c r="F5850" t="s">
        <v>1672</v>
      </c>
      <c r="G5850">
        <v>56.14</v>
      </c>
      <c r="H5850" t="s">
        <v>1681</v>
      </c>
      <c r="I5850" t="s">
        <v>1676</v>
      </c>
      <c r="J5850" t="s">
        <v>1663</v>
      </c>
      <c r="K5850" t="s">
        <v>1695</v>
      </c>
      <c r="L5850" t="s">
        <v>1674</v>
      </c>
      <c r="M5850" s="86">
        <v>39829</v>
      </c>
    </row>
    <row r="5851" spans="1:13" x14ac:dyDescent="0.2">
      <c r="A5851">
        <v>50949</v>
      </c>
      <c r="B5851" s="86">
        <v>40578</v>
      </c>
      <c r="C5851" t="s">
        <v>1675</v>
      </c>
      <c r="D5851">
        <v>46</v>
      </c>
      <c r="E5851">
        <v>4804.0384999999997</v>
      </c>
      <c r="F5851" t="s">
        <v>1660</v>
      </c>
      <c r="G5851">
        <v>8.8000000000000007</v>
      </c>
      <c r="H5851" t="s">
        <v>1661</v>
      </c>
      <c r="I5851" t="s">
        <v>1667</v>
      </c>
      <c r="J5851" t="s">
        <v>1663</v>
      </c>
      <c r="K5851" t="s">
        <v>1664</v>
      </c>
      <c r="L5851" t="s">
        <v>1658</v>
      </c>
      <c r="M5851" s="86">
        <v>40580</v>
      </c>
    </row>
    <row r="5852" spans="1:13" x14ac:dyDescent="0.2">
      <c r="A5852">
        <v>25634</v>
      </c>
      <c r="B5852" s="86">
        <v>40388</v>
      </c>
      <c r="C5852" t="s">
        <v>1666</v>
      </c>
      <c r="D5852">
        <v>29</v>
      </c>
      <c r="E5852">
        <v>593.32000000000005</v>
      </c>
      <c r="F5852" t="s">
        <v>1660</v>
      </c>
      <c r="G5852">
        <v>4</v>
      </c>
      <c r="H5852" t="s">
        <v>1678</v>
      </c>
      <c r="I5852" t="s">
        <v>1667</v>
      </c>
      <c r="J5852" t="s">
        <v>1663</v>
      </c>
      <c r="K5852" t="s">
        <v>1677</v>
      </c>
      <c r="L5852" t="s">
        <v>1658</v>
      </c>
      <c r="M5852" s="86">
        <v>40391</v>
      </c>
    </row>
    <row r="5853" spans="1:13" x14ac:dyDescent="0.2">
      <c r="A5853">
        <v>34434</v>
      </c>
      <c r="B5853" s="86">
        <v>40672</v>
      </c>
      <c r="C5853" t="s">
        <v>1666</v>
      </c>
      <c r="D5853">
        <v>23</v>
      </c>
      <c r="E5853">
        <v>116.56</v>
      </c>
      <c r="F5853" t="s">
        <v>1660</v>
      </c>
      <c r="G5853">
        <v>0.49</v>
      </c>
      <c r="H5853" t="s">
        <v>1654</v>
      </c>
      <c r="I5853" t="s">
        <v>1662</v>
      </c>
      <c r="J5853" t="s">
        <v>1668</v>
      </c>
      <c r="K5853" t="s">
        <v>1697</v>
      </c>
      <c r="L5853" t="s">
        <v>1658</v>
      </c>
      <c r="M5853" s="86">
        <v>40674</v>
      </c>
    </row>
    <row r="5854" spans="1:13" x14ac:dyDescent="0.2">
      <c r="A5854">
        <v>47584</v>
      </c>
      <c r="B5854" s="86">
        <v>40386</v>
      </c>
      <c r="C5854" t="s">
        <v>1671</v>
      </c>
      <c r="D5854">
        <v>43</v>
      </c>
      <c r="E5854">
        <v>74.989999999999995</v>
      </c>
      <c r="F5854" t="s">
        <v>1660</v>
      </c>
      <c r="G5854">
        <v>0.83</v>
      </c>
      <c r="H5854" t="s">
        <v>1654</v>
      </c>
      <c r="I5854" t="s">
        <v>1676</v>
      </c>
      <c r="J5854" t="s">
        <v>1668</v>
      </c>
      <c r="K5854" t="s">
        <v>1669</v>
      </c>
      <c r="L5854" t="s">
        <v>1670</v>
      </c>
      <c r="M5854" s="86">
        <v>40387</v>
      </c>
    </row>
    <row r="5855" spans="1:13" x14ac:dyDescent="0.2">
      <c r="A5855">
        <v>22532</v>
      </c>
      <c r="B5855" s="86">
        <v>40582</v>
      </c>
      <c r="C5855" t="s">
        <v>1671</v>
      </c>
      <c r="D5855">
        <v>13</v>
      </c>
      <c r="E5855">
        <v>121.66</v>
      </c>
      <c r="F5855" t="s">
        <v>1660</v>
      </c>
      <c r="G5855">
        <v>5.6</v>
      </c>
      <c r="H5855" t="s">
        <v>1678</v>
      </c>
      <c r="I5855" t="s">
        <v>1655</v>
      </c>
      <c r="J5855" t="s">
        <v>1668</v>
      </c>
      <c r="K5855" t="s">
        <v>1682</v>
      </c>
      <c r="L5855" t="s">
        <v>1658</v>
      </c>
      <c r="M5855" s="86">
        <v>40582</v>
      </c>
    </row>
    <row r="5856" spans="1:13" x14ac:dyDescent="0.2">
      <c r="A5856">
        <v>52896</v>
      </c>
      <c r="B5856" s="86">
        <v>40473</v>
      </c>
      <c r="C5856" t="s">
        <v>1659</v>
      </c>
      <c r="D5856">
        <v>36</v>
      </c>
      <c r="E5856">
        <v>14358.64</v>
      </c>
      <c r="F5856" t="s">
        <v>1672</v>
      </c>
      <c r="G5856">
        <v>76.37</v>
      </c>
      <c r="H5856" t="s">
        <v>1661</v>
      </c>
      <c r="I5856" t="s">
        <v>1676</v>
      </c>
      <c r="J5856" t="s">
        <v>1656</v>
      </c>
      <c r="K5856" t="s">
        <v>1691</v>
      </c>
      <c r="L5856" t="s">
        <v>1698</v>
      </c>
      <c r="M5856" s="86">
        <v>40475</v>
      </c>
    </row>
    <row r="5857" spans="1:13" x14ac:dyDescent="0.2">
      <c r="A5857">
        <v>52711</v>
      </c>
      <c r="B5857" s="86">
        <v>40809</v>
      </c>
      <c r="C5857" t="s">
        <v>1666</v>
      </c>
      <c r="D5857">
        <v>41</v>
      </c>
      <c r="E5857">
        <v>755.19</v>
      </c>
      <c r="F5857" t="s">
        <v>1660</v>
      </c>
      <c r="G5857">
        <v>8.99</v>
      </c>
      <c r="H5857" t="s">
        <v>1693</v>
      </c>
      <c r="I5857" t="s">
        <v>1676</v>
      </c>
      <c r="J5857" t="s">
        <v>1656</v>
      </c>
      <c r="K5857" t="s">
        <v>1657</v>
      </c>
      <c r="L5857" t="s">
        <v>1680</v>
      </c>
      <c r="M5857" s="86">
        <v>40811</v>
      </c>
    </row>
    <row r="5858" spans="1:13" x14ac:dyDescent="0.2">
      <c r="A5858">
        <v>24903</v>
      </c>
      <c r="B5858" s="86">
        <v>40470</v>
      </c>
      <c r="C5858" t="s">
        <v>1652</v>
      </c>
      <c r="D5858">
        <v>33</v>
      </c>
      <c r="E5858">
        <v>1646.47</v>
      </c>
      <c r="F5858" t="s">
        <v>1660</v>
      </c>
      <c r="G5858">
        <v>5.81</v>
      </c>
      <c r="H5858" t="s">
        <v>1661</v>
      </c>
      <c r="I5858" t="s">
        <v>1667</v>
      </c>
      <c r="J5858" t="s">
        <v>1668</v>
      </c>
      <c r="K5858" t="s">
        <v>1679</v>
      </c>
      <c r="L5858" t="s">
        <v>1658</v>
      </c>
      <c r="M5858" s="86">
        <v>40477</v>
      </c>
    </row>
    <row r="5859" spans="1:13" x14ac:dyDescent="0.2">
      <c r="A5859">
        <v>58788</v>
      </c>
      <c r="B5859" s="86">
        <v>40210</v>
      </c>
      <c r="C5859" t="s">
        <v>1652</v>
      </c>
      <c r="D5859">
        <v>31</v>
      </c>
      <c r="E5859">
        <v>983.78</v>
      </c>
      <c r="F5859" t="s">
        <v>1660</v>
      </c>
      <c r="G5859">
        <v>6.5</v>
      </c>
      <c r="H5859" t="s">
        <v>1690</v>
      </c>
      <c r="I5859" t="s">
        <v>1667</v>
      </c>
      <c r="J5859" t="s">
        <v>1663</v>
      </c>
      <c r="K5859" t="s">
        <v>1677</v>
      </c>
      <c r="L5859" t="s">
        <v>1658</v>
      </c>
      <c r="M5859" s="86">
        <v>40212</v>
      </c>
    </row>
    <row r="5860" spans="1:13" x14ac:dyDescent="0.2">
      <c r="A5860">
        <v>4773</v>
      </c>
      <c r="B5860" s="86">
        <v>40899</v>
      </c>
      <c r="C5860" t="s">
        <v>1671</v>
      </c>
      <c r="D5860">
        <v>26</v>
      </c>
      <c r="E5860">
        <v>311.38</v>
      </c>
      <c r="F5860" t="s">
        <v>1660</v>
      </c>
      <c r="G5860">
        <v>5.72</v>
      </c>
      <c r="H5860" t="s">
        <v>1692</v>
      </c>
      <c r="I5860" t="s">
        <v>1676</v>
      </c>
      <c r="J5860" t="s">
        <v>1668</v>
      </c>
      <c r="K5860" t="s">
        <v>1696</v>
      </c>
      <c r="L5860" t="s">
        <v>1658</v>
      </c>
      <c r="M5860" s="86">
        <v>40900</v>
      </c>
    </row>
    <row r="5861" spans="1:13" x14ac:dyDescent="0.2">
      <c r="A5861">
        <v>42082</v>
      </c>
      <c r="B5861" s="86">
        <v>40895</v>
      </c>
      <c r="C5861" t="s">
        <v>1671</v>
      </c>
      <c r="D5861">
        <v>15</v>
      </c>
      <c r="E5861">
        <v>76.42</v>
      </c>
      <c r="F5861" t="s">
        <v>1660</v>
      </c>
      <c r="G5861">
        <v>3.01</v>
      </c>
      <c r="H5861" t="s">
        <v>1661</v>
      </c>
      <c r="I5861" t="s">
        <v>1662</v>
      </c>
      <c r="J5861" t="s">
        <v>1668</v>
      </c>
      <c r="K5861" t="s">
        <v>1679</v>
      </c>
      <c r="L5861" t="s">
        <v>1670</v>
      </c>
      <c r="M5861" s="86">
        <v>40897</v>
      </c>
    </row>
    <row r="5862" spans="1:13" x14ac:dyDescent="0.2">
      <c r="A5862">
        <v>20966</v>
      </c>
      <c r="B5862" s="86">
        <v>40439</v>
      </c>
      <c r="C5862" t="s">
        <v>1652</v>
      </c>
      <c r="D5862">
        <v>35</v>
      </c>
      <c r="E5862">
        <v>801.44</v>
      </c>
      <c r="F5862" t="s">
        <v>1660</v>
      </c>
      <c r="G5862">
        <v>1.99</v>
      </c>
      <c r="H5862" t="s">
        <v>1690</v>
      </c>
      <c r="I5862" t="s">
        <v>1655</v>
      </c>
      <c r="J5862" t="s">
        <v>1663</v>
      </c>
      <c r="K5862" t="s">
        <v>1677</v>
      </c>
      <c r="L5862" t="s">
        <v>1680</v>
      </c>
      <c r="M5862" s="86">
        <v>40443</v>
      </c>
    </row>
    <row r="5863" spans="1:13" x14ac:dyDescent="0.2">
      <c r="A5863">
        <v>43302</v>
      </c>
      <c r="B5863" s="86">
        <v>40778</v>
      </c>
      <c r="C5863" t="s">
        <v>1652</v>
      </c>
      <c r="D5863">
        <v>39</v>
      </c>
      <c r="E5863">
        <v>6888.6634999999997</v>
      </c>
      <c r="F5863" t="s">
        <v>1660</v>
      </c>
      <c r="G5863">
        <v>5</v>
      </c>
      <c r="H5863" t="s">
        <v>1692</v>
      </c>
      <c r="I5863" t="s">
        <v>1667</v>
      </c>
      <c r="J5863" t="s">
        <v>1663</v>
      </c>
      <c r="K5863" t="s">
        <v>1664</v>
      </c>
      <c r="L5863" t="s">
        <v>1658</v>
      </c>
      <c r="M5863" s="86">
        <v>40785</v>
      </c>
    </row>
    <row r="5864" spans="1:13" x14ac:dyDescent="0.2">
      <c r="A5864">
        <v>44295</v>
      </c>
      <c r="B5864" s="86">
        <v>40201</v>
      </c>
      <c r="C5864" t="s">
        <v>1675</v>
      </c>
      <c r="D5864">
        <v>47</v>
      </c>
      <c r="E5864">
        <v>4524.9070000000002</v>
      </c>
      <c r="F5864" t="s">
        <v>1660</v>
      </c>
      <c r="G5864">
        <v>2.5</v>
      </c>
      <c r="H5864" t="s">
        <v>1685</v>
      </c>
      <c r="I5864" t="s">
        <v>1676</v>
      </c>
      <c r="J5864" t="s">
        <v>1663</v>
      </c>
      <c r="K5864" t="s">
        <v>1664</v>
      </c>
      <c r="L5864" t="s">
        <v>1658</v>
      </c>
      <c r="M5864" s="86">
        <v>40203</v>
      </c>
    </row>
    <row r="5865" spans="1:13" x14ac:dyDescent="0.2">
      <c r="A5865">
        <v>31042</v>
      </c>
      <c r="B5865" s="86">
        <v>41232</v>
      </c>
      <c r="C5865" t="s">
        <v>1675</v>
      </c>
      <c r="D5865">
        <v>26</v>
      </c>
      <c r="E5865">
        <v>3227.38</v>
      </c>
      <c r="F5865" t="s">
        <v>1672</v>
      </c>
      <c r="G5865">
        <v>30</v>
      </c>
      <c r="H5865" t="s">
        <v>1690</v>
      </c>
      <c r="I5865" t="s">
        <v>1655</v>
      </c>
      <c r="J5865" t="s">
        <v>1656</v>
      </c>
      <c r="K5865" t="s">
        <v>1673</v>
      </c>
      <c r="L5865" t="s">
        <v>1674</v>
      </c>
      <c r="M5865" s="86">
        <v>41233</v>
      </c>
    </row>
    <row r="5866" spans="1:13" x14ac:dyDescent="0.2">
      <c r="A5866">
        <v>9062</v>
      </c>
      <c r="B5866" s="86">
        <v>40622</v>
      </c>
      <c r="C5866" t="s">
        <v>1659</v>
      </c>
      <c r="D5866">
        <v>32</v>
      </c>
      <c r="E5866">
        <v>119.2</v>
      </c>
      <c r="F5866" t="s">
        <v>1660</v>
      </c>
      <c r="G5866">
        <v>0.99</v>
      </c>
      <c r="H5866" t="s">
        <v>1692</v>
      </c>
      <c r="I5866" t="s">
        <v>1655</v>
      </c>
      <c r="J5866" t="s">
        <v>1668</v>
      </c>
      <c r="K5866" t="s">
        <v>1700</v>
      </c>
      <c r="L5866" t="s">
        <v>1670</v>
      </c>
      <c r="M5866" s="86">
        <v>40623</v>
      </c>
    </row>
    <row r="5867" spans="1:13" x14ac:dyDescent="0.2">
      <c r="A5867">
        <v>42691</v>
      </c>
      <c r="B5867" s="86">
        <v>40322</v>
      </c>
      <c r="C5867" t="s">
        <v>1652</v>
      </c>
      <c r="D5867">
        <v>50</v>
      </c>
      <c r="E5867">
        <v>2447.65</v>
      </c>
      <c r="F5867" t="s">
        <v>1660</v>
      </c>
      <c r="G5867">
        <v>6.77</v>
      </c>
      <c r="H5867" t="s">
        <v>1654</v>
      </c>
      <c r="I5867" t="s">
        <v>1676</v>
      </c>
      <c r="J5867" t="s">
        <v>1656</v>
      </c>
      <c r="K5867" t="s">
        <v>1657</v>
      </c>
      <c r="L5867" t="s">
        <v>1658</v>
      </c>
      <c r="M5867" s="86">
        <v>40331</v>
      </c>
    </row>
    <row r="5868" spans="1:13" x14ac:dyDescent="0.2">
      <c r="A5868">
        <v>38656</v>
      </c>
      <c r="B5868" s="86">
        <v>41131</v>
      </c>
      <c r="C5868" t="s">
        <v>1652</v>
      </c>
      <c r="D5868">
        <v>3</v>
      </c>
      <c r="E5868">
        <v>561.42999999999995</v>
      </c>
      <c r="F5868" t="s">
        <v>1672</v>
      </c>
      <c r="G5868">
        <v>26.2</v>
      </c>
      <c r="H5868" t="s">
        <v>1661</v>
      </c>
      <c r="I5868" t="s">
        <v>1655</v>
      </c>
      <c r="J5868" t="s">
        <v>1656</v>
      </c>
      <c r="K5868" t="s">
        <v>1673</v>
      </c>
      <c r="L5868" t="s">
        <v>1674</v>
      </c>
      <c r="M5868" s="86">
        <v>41136</v>
      </c>
    </row>
    <row r="5869" spans="1:13" x14ac:dyDescent="0.2">
      <c r="A5869">
        <v>3104</v>
      </c>
      <c r="B5869" s="86">
        <v>40436</v>
      </c>
      <c r="C5869" t="s">
        <v>1675</v>
      </c>
      <c r="D5869">
        <v>50</v>
      </c>
      <c r="E5869">
        <v>336.06</v>
      </c>
      <c r="F5869" t="s">
        <v>1660</v>
      </c>
      <c r="G5869">
        <v>8.8800000000000008</v>
      </c>
      <c r="H5869" t="s">
        <v>1692</v>
      </c>
      <c r="I5869" t="s">
        <v>1655</v>
      </c>
      <c r="J5869" t="s">
        <v>1668</v>
      </c>
      <c r="K5869" t="s">
        <v>1679</v>
      </c>
      <c r="L5869" t="s">
        <v>1658</v>
      </c>
      <c r="M5869" s="86">
        <v>40438</v>
      </c>
    </row>
    <row r="5870" spans="1:13" x14ac:dyDescent="0.2">
      <c r="A5870">
        <v>56453</v>
      </c>
      <c r="B5870" s="86">
        <v>41010</v>
      </c>
      <c r="C5870" t="s">
        <v>1671</v>
      </c>
      <c r="D5870">
        <v>1</v>
      </c>
      <c r="E5870">
        <v>2728.65</v>
      </c>
      <c r="F5870" t="s">
        <v>1672</v>
      </c>
      <c r="G5870">
        <v>29.7</v>
      </c>
      <c r="H5870" t="s">
        <v>1678</v>
      </c>
      <c r="I5870" t="s">
        <v>1667</v>
      </c>
      <c r="J5870" t="s">
        <v>1663</v>
      </c>
      <c r="K5870" t="s">
        <v>1695</v>
      </c>
      <c r="L5870" t="s">
        <v>1674</v>
      </c>
      <c r="M5870" s="86">
        <v>41011</v>
      </c>
    </row>
    <row r="5871" spans="1:13" x14ac:dyDescent="0.2">
      <c r="A5871">
        <v>5575</v>
      </c>
      <c r="B5871" s="86">
        <v>40747</v>
      </c>
      <c r="C5871" t="s">
        <v>1652</v>
      </c>
      <c r="D5871">
        <v>41</v>
      </c>
      <c r="E5871">
        <v>254.69</v>
      </c>
      <c r="F5871" t="s">
        <v>1660</v>
      </c>
      <c r="G5871">
        <v>10.39</v>
      </c>
      <c r="H5871" t="s">
        <v>1688</v>
      </c>
      <c r="I5871" t="s">
        <v>1667</v>
      </c>
      <c r="J5871" t="s">
        <v>1668</v>
      </c>
      <c r="K5871" t="s">
        <v>1679</v>
      </c>
      <c r="L5871" t="s">
        <v>1658</v>
      </c>
      <c r="M5871" s="86">
        <v>40747</v>
      </c>
    </row>
    <row r="5872" spans="1:13" x14ac:dyDescent="0.2">
      <c r="A5872">
        <v>37987</v>
      </c>
      <c r="B5872" s="86">
        <v>39997</v>
      </c>
      <c r="C5872" t="s">
        <v>1659</v>
      </c>
      <c r="D5872">
        <v>5</v>
      </c>
      <c r="E5872">
        <v>708.87</v>
      </c>
      <c r="F5872" t="s">
        <v>1672</v>
      </c>
      <c r="G5872">
        <v>43.75</v>
      </c>
      <c r="H5872" t="s">
        <v>1690</v>
      </c>
      <c r="I5872" t="s">
        <v>1667</v>
      </c>
      <c r="J5872" t="s">
        <v>1656</v>
      </c>
      <c r="K5872" t="s">
        <v>1691</v>
      </c>
      <c r="L5872" t="s">
        <v>1698</v>
      </c>
      <c r="M5872" s="86">
        <v>39998</v>
      </c>
    </row>
    <row r="5873" spans="1:13" x14ac:dyDescent="0.2">
      <c r="A5873">
        <v>11584</v>
      </c>
      <c r="B5873" s="86">
        <v>40139</v>
      </c>
      <c r="C5873" t="s">
        <v>1675</v>
      </c>
      <c r="D5873">
        <v>48</v>
      </c>
      <c r="E5873">
        <v>1497.3175000000001</v>
      </c>
      <c r="F5873" t="s">
        <v>1660</v>
      </c>
      <c r="G5873">
        <v>0.99</v>
      </c>
      <c r="H5873" t="s">
        <v>1661</v>
      </c>
      <c r="I5873" t="s">
        <v>1662</v>
      </c>
      <c r="J5873" t="s">
        <v>1663</v>
      </c>
      <c r="K5873" t="s">
        <v>1664</v>
      </c>
      <c r="L5873" t="s">
        <v>1680</v>
      </c>
      <c r="M5873" s="86">
        <v>40140</v>
      </c>
    </row>
    <row r="5874" spans="1:13" x14ac:dyDescent="0.2">
      <c r="A5874">
        <v>19782</v>
      </c>
      <c r="B5874" s="86">
        <v>41200</v>
      </c>
      <c r="C5874" t="s">
        <v>1652</v>
      </c>
      <c r="D5874">
        <v>18</v>
      </c>
      <c r="E5874">
        <v>33.21</v>
      </c>
      <c r="F5874" t="s">
        <v>1660</v>
      </c>
      <c r="G5874">
        <v>0.75</v>
      </c>
      <c r="H5874" t="s">
        <v>1661</v>
      </c>
      <c r="I5874" t="s">
        <v>1655</v>
      </c>
      <c r="J5874" t="s">
        <v>1668</v>
      </c>
      <c r="K5874" t="s">
        <v>1700</v>
      </c>
      <c r="L5874" t="s">
        <v>1670</v>
      </c>
      <c r="M5874" s="86">
        <v>41204</v>
      </c>
    </row>
    <row r="5875" spans="1:13" x14ac:dyDescent="0.2">
      <c r="A5875">
        <v>20386</v>
      </c>
      <c r="B5875" s="86">
        <v>40236</v>
      </c>
      <c r="C5875" t="s">
        <v>1671</v>
      </c>
      <c r="D5875">
        <v>35</v>
      </c>
      <c r="E5875">
        <v>41.23</v>
      </c>
      <c r="F5875" t="s">
        <v>1660</v>
      </c>
      <c r="G5875">
        <v>0.7</v>
      </c>
      <c r="H5875" t="s">
        <v>1692</v>
      </c>
      <c r="I5875" t="s">
        <v>1667</v>
      </c>
      <c r="J5875" t="s">
        <v>1668</v>
      </c>
      <c r="K5875" t="s">
        <v>1700</v>
      </c>
      <c r="L5875" t="s">
        <v>1670</v>
      </c>
      <c r="M5875" s="86">
        <v>40236</v>
      </c>
    </row>
    <row r="5876" spans="1:13" x14ac:dyDescent="0.2">
      <c r="A5876">
        <v>55873</v>
      </c>
      <c r="B5876" s="86">
        <v>40866</v>
      </c>
      <c r="C5876" t="s">
        <v>1652</v>
      </c>
      <c r="D5876">
        <v>48</v>
      </c>
      <c r="E5876">
        <v>15602.93</v>
      </c>
      <c r="F5876" t="s">
        <v>1672</v>
      </c>
      <c r="G5876">
        <v>26.53</v>
      </c>
      <c r="H5876" t="s">
        <v>1690</v>
      </c>
      <c r="I5876" t="s">
        <v>1667</v>
      </c>
      <c r="J5876" t="s">
        <v>1663</v>
      </c>
      <c r="K5876" t="s">
        <v>1695</v>
      </c>
      <c r="L5876" t="s">
        <v>1674</v>
      </c>
      <c r="M5876" s="86">
        <v>40873</v>
      </c>
    </row>
    <row r="5877" spans="1:13" x14ac:dyDescent="0.2">
      <c r="A5877">
        <v>35426</v>
      </c>
      <c r="B5877" s="86">
        <v>40454</v>
      </c>
      <c r="C5877" t="s">
        <v>1659</v>
      </c>
      <c r="D5877">
        <v>5</v>
      </c>
      <c r="E5877">
        <v>53.01</v>
      </c>
      <c r="F5877" t="s">
        <v>1660</v>
      </c>
      <c r="G5877">
        <v>1.79</v>
      </c>
      <c r="H5877" t="s">
        <v>1685</v>
      </c>
      <c r="I5877" t="s">
        <v>1662</v>
      </c>
      <c r="J5877" t="s">
        <v>1668</v>
      </c>
      <c r="K5877" t="s">
        <v>1679</v>
      </c>
      <c r="L5877" t="s">
        <v>1670</v>
      </c>
      <c r="M5877" s="86">
        <v>40455</v>
      </c>
    </row>
    <row r="5878" spans="1:13" x14ac:dyDescent="0.2">
      <c r="A5878">
        <v>9281</v>
      </c>
      <c r="B5878" s="86">
        <v>40962</v>
      </c>
      <c r="C5878" t="s">
        <v>1671</v>
      </c>
      <c r="D5878">
        <v>31</v>
      </c>
      <c r="E5878">
        <v>199.8</v>
      </c>
      <c r="F5878" t="s">
        <v>1653</v>
      </c>
      <c r="G5878">
        <v>6.81</v>
      </c>
      <c r="H5878" t="s">
        <v>1661</v>
      </c>
      <c r="I5878" t="s">
        <v>1662</v>
      </c>
      <c r="J5878" t="s">
        <v>1668</v>
      </c>
      <c r="K5878" t="s">
        <v>1679</v>
      </c>
      <c r="L5878" t="s">
        <v>1658</v>
      </c>
      <c r="M5878" s="86">
        <v>40964</v>
      </c>
    </row>
    <row r="5879" spans="1:13" x14ac:dyDescent="0.2">
      <c r="A5879">
        <v>7746</v>
      </c>
      <c r="B5879" s="86">
        <v>40517</v>
      </c>
      <c r="C5879" t="s">
        <v>1675</v>
      </c>
      <c r="D5879">
        <v>1</v>
      </c>
      <c r="E5879">
        <v>28.96</v>
      </c>
      <c r="F5879" t="s">
        <v>1660</v>
      </c>
      <c r="G5879">
        <v>8.68</v>
      </c>
      <c r="H5879" t="s">
        <v>1685</v>
      </c>
      <c r="I5879" t="s">
        <v>1655</v>
      </c>
      <c r="J5879" t="s">
        <v>1668</v>
      </c>
      <c r="K5879" t="s">
        <v>1679</v>
      </c>
      <c r="L5879" t="s">
        <v>1658</v>
      </c>
      <c r="M5879" s="86">
        <v>40519</v>
      </c>
    </row>
    <row r="5880" spans="1:13" x14ac:dyDescent="0.2">
      <c r="A5880">
        <v>230</v>
      </c>
      <c r="B5880" s="86">
        <v>40477</v>
      </c>
      <c r="C5880" t="s">
        <v>1671</v>
      </c>
      <c r="D5880">
        <v>47</v>
      </c>
      <c r="E5880">
        <v>2029.75</v>
      </c>
      <c r="F5880" t="s">
        <v>1660</v>
      </c>
      <c r="G5880">
        <v>8.99</v>
      </c>
      <c r="H5880" t="s">
        <v>1661</v>
      </c>
      <c r="I5880" t="s">
        <v>1667</v>
      </c>
      <c r="J5880" t="s">
        <v>1668</v>
      </c>
      <c r="K5880" t="s">
        <v>1669</v>
      </c>
      <c r="L5880" t="s">
        <v>1680</v>
      </c>
      <c r="M5880" s="86">
        <v>40479</v>
      </c>
    </row>
    <row r="5881" spans="1:13" x14ac:dyDescent="0.2">
      <c r="A5881">
        <v>11429</v>
      </c>
      <c r="B5881" s="86">
        <v>40240</v>
      </c>
      <c r="C5881" t="s">
        <v>1652</v>
      </c>
      <c r="D5881">
        <v>39</v>
      </c>
      <c r="E5881">
        <v>446.04</v>
      </c>
      <c r="F5881" t="s">
        <v>1660</v>
      </c>
      <c r="G5881">
        <v>5.14</v>
      </c>
      <c r="H5881" t="s">
        <v>1683</v>
      </c>
      <c r="I5881" t="s">
        <v>1676</v>
      </c>
      <c r="J5881" t="s">
        <v>1668</v>
      </c>
      <c r="K5881" t="s">
        <v>1682</v>
      </c>
      <c r="L5881" t="s">
        <v>1658</v>
      </c>
      <c r="M5881" s="86">
        <v>40244</v>
      </c>
    </row>
    <row r="5882" spans="1:13" x14ac:dyDescent="0.2">
      <c r="A5882">
        <v>57511</v>
      </c>
      <c r="B5882" s="86">
        <v>40092</v>
      </c>
      <c r="C5882" t="s">
        <v>1671</v>
      </c>
      <c r="D5882">
        <v>11</v>
      </c>
      <c r="E5882">
        <v>569.63599999999997</v>
      </c>
      <c r="F5882" t="s">
        <v>1660</v>
      </c>
      <c r="G5882">
        <v>5</v>
      </c>
      <c r="H5882" t="s">
        <v>1654</v>
      </c>
      <c r="I5882" t="s">
        <v>1667</v>
      </c>
      <c r="J5882" t="s">
        <v>1663</v>
      </c>
      <c r="K5882" t="s">
        <v>1664</v>
      </c>
      <c r="L5882" t="s">
        <v>1680</v>
      </c>
      <c r="M5882" s="86">
        <v>40094</v>
      </c>
    </row>
    <row r="5883" spans="1:13" x14ac:dyDescent="0.2">
      <c r="A5883">
        <v>42949</v>
      </c>
      <c r="B5883" s="86">
        <v>39954</v>
      </c>
      <c r="C5883" t="s">
        <v>1666</v>
      </c>
      <c r="D5883">
        <v>49</v>
      </c>
      <c r="E5883">
        <v>630.99</v>
      </c>
      <c r="F5883" t="s">
        <v>1660</v>
      </c>
      <c r="G5883">
        <v>9.44</v>
      </c>
      <c r="H5883" t="s">
        <v>1685</v>
      </c>
      <c r="I5883" t="s">
        <v>1662</v>
      </c>
      <c r="J5883" t="s">
        <v>1663</v>
      </c>
      <c r="K5883" t="s">
        <v>1695</v>
      </c>
      <c r="L5883" t="s">
        <v>1665</v>
      </c>
      <c r="M5883" s="86">
        <v>39956</v>
      </c>
    </row>
    <row r="5884" spans="1:13" x14ac:dyDescent="0.2">
      <c r="A5884">
        <v>50854</v>
      </c>
      <c r="B5884" s="86">
        <v>40894</v>
      </c>
      <c r="C5884" t="s">
        <v>1671</v>
      </c>
      <c r="D5884">
        <v>12</v>
      </c>
      <c r="E5884">
        <v>5744.24</v>
      </c>
      <c r="F5884" t="s">
        <v>1672</v>
      </c>
      <c r="G5884">
        <v>28.14</v>
      </c>
      <c r="H5884" t="s">
        <v>1661</v>
      </c>
      <c r="I5884" t="s">
        <v>1667</v>
      </c>
      <c r="J5884" t="s">
        <v>1663</v>
      </c>
      <c r="K5884" t="s">
        <v>1695</v>
      </c>
      <c r="L5884" t="s">
        <v>1674</v>
      </c>
      <c r="M5884" s="86">
        <v>40896</v>
      </c>
    </row>
    <row r="5885" spans="1:13" x14ac:dyDescent="0.2">
      <c r="A5885">
        <v>39301</v>
      </c>
      <c r="B5885" s="86">
        <v>39894</v>
      </c>
      <c r="C5885" t="s">
        <v>1675</v>
      </c>
      <c r="D5885">
        <v>16</v>
      </c>
      <c r="E5885">
        <v>2232.66</v>
      </c>
      <c r="F5885" t="s">
        <v>1653</v>
      </c>
      <c r="G5885">
        <v>4</v>
      </c>
      <c r="H5885" t="s">
        <v>1654</v>
      </c>
      <c r="I5885" t="s">
        <v>1667</v>
      </c>
      <c r="J5885" t="s">
        <v>1663</v>
      </c>
      <c r="K5885" t="s">
        <v>1677</v>
      </c>
      <c r="L5885" t="s">
        <v>1658</v>
      </c>
      <c r="M5885" s="86">
        <v>39895</v>
      </c>
    </row>
    <row r="5886" spans="1:13" x14ac:dyDescent="0.2">
      <c r="A5886">
        <v>13314</v>
      </c>
      <c r="B5886" s="86">
        <v>39946</v>
      </c>
      <c r="C5886" t="s">
        <v>1659</v>
      </c>
      <c r="D5886">
        <v>34</v>
      </c>
      <c r="E5886">
        <v>89.4</v>
      </c>
      <c r="F5886" t="s">
        <v>1653</v>
      </c>
      <c r="G5886">
        <v>0.8</v>
      </c>
      <c r="H5886" t="s">
        <v>1681</v>
      </c>
      <c r="I5886" t="s">
        <v>1662</v>
      </c>
      <c r="J5886" t="s">
        <v>1668</v>
      </c>
      <c r="K5886" t="s">
        <v>1700</v>
      </c>
      <c r="L5886" t="s">
        <v>1670</v>
      </c>
      <c r="M5886" s="86">
        <v>39948</v>
      </c>
    </row>
    <row r="5887" spans="1:13" x14ac:dyDescent="0.2">
      <c r="A5887">
        <v>22182</v>
      </c>
      <c r="B5887" s="86">
        <v>41157</v>
      </c>
      <c r="C5887" t="s">
        <v>1675</v>
      </c>
      <c r="D5887">
        <v>48</v>
      </c>
      <c r="E5887">
        <v>2271.37</v>
      </c>
      <c r="F5887" t="s">
        <v>1653</v>
      </c>
      <c r="G5887">
        <v>10.25</v>
      </c>
      <c r="H5887" t="s">
        <v>1688</v>
      </c>
      <c r="I5887" t="s">
        <v>1662</v>
      </c>
      <c r="J5887" t="s">
        <v>1656</v>
      </c>
      <c r="K5887" t="s">
        <v>1657</v>
      </c>
      <c r="L5887" t="s">
        <v>1687</v>
      </c>
      <c r="M5887" s="86">
        <v>41159</v>
      </c>
    </row>
    <row r="5888" spans="1:13" x14ac:dyDescent="0.2">
      <c r="A5888">
        <v>44992</v>
      </c>
      <c r="B5888" s="86">
        <v>41267</v>
      </c>
      <c r="C5888" t="s">
        <v>1671</v>
      </c>
      <c r="D5888">
        <v>32</v>
      </c>
      <c r="E5888">
        <v>7110.24</v>
      </c>
      <c r="F5888" t="s">
        <v>1672</v>
      </c>
      <c r="G5888">
        <v>69.64</v>
      </c>
      <c r="H5888" t="s">
        <v>1661</v>
      </c>
      <c r="I5888" t="s">
        <v>1667</v>
      </c>
      <c r="J5888" t="s">
        <v>1656</v>
      </c>
      <c r="K5888" t="s">
        <v>1691</v>
      </c>
      <c r="L5888" t="s">
        <v>1698</v>
      </c>
      <c r="M5888" s="86">
        <v>41269</v>
      </c>
    </row>
    <row r="5889" spans="1:13" x14ac:dyDescent="0.2">
      <c r="A5889">
        <v>59745</v>
      </c>
      <c r="B5889" s="86">
        <v>39922</v>
      </c>
      <c r="C5889" t="s">
        <v>1666</v>
      </c>
      <c r="D5889">
        <v>36</v>
      </c>
      <c r="E5889">
        <v>18092.66</v>
      </c>
      <c r="F5889" t="s">
        <v>1660</v>
      </c>
      <c r="G5889">
        <v>19.989999999999998</v>
      </c>
      <c r="H5889" t="s">
        <v>1661</v>
      </c>
      <c r="I5889" t="s">
        <v>1655</v>
      </c>
      <c r="J5889" t="s">
        <v>1668</v>
      </c>
      <c r="K5889" t="s">
        <v>1682</v>
      </c>
      <c r="L5889" t="s">
        <v>1658</v>
      </c>
      <c r="M5889" s="86">
        <v>39924</v>
      </c>
    </row>
    <row r="5890" spans="1:13" x14ac:dyDescent="0.2">
      <c r="A5890">
        <v>14016</v>
      </c>
      <c r="B5890" s="86">
        <v>41101</v>
      </c>
      <c r="C5890" t="s">
        <v>1652</v>
      </c>
      <c r="D5890">
        <v>9</v>
      </c>
      <c r="E5890">
        <v>1137.6199999999999</v>
      </c>
      <c r="F5890" t="s">
        <v>1672</v>
      </c>
      <c r="G5890">
        <v>51.94</v>
      </c>
      <c r="H5890" t="s">
        <v>1685</v>
      </c>
      <c r="I5890" t="s">
        <v>1667</v>
      </c>
      <c r="J5890" t="s">
        <v>1656</v>
      </c>
      <c r="K5890" t="s">
        <v>1691</v>
      </c>
      <c r="L5890" t="s">
        <v>1698</v>
      </c>
      <c r="M5890" s="86">
        <v>41103</v>
      </c>
    </row>
    <row r="5891" spans="1:13" x14ac:dyDescent="0.2">
      <c r="A5891">
        <v>12804</v>
      </c>
      <c r="B5891" s="86">
        <v>41054</v>
      </c>
      <c r="C5891" t="s">
        <v>1675</v>
      </c>
      <c r="D5891">
        <v>21</v>
      </c>
      <c r="E5891">
        <v>69.06</v>
      </c>
      <c r="F5891" t="s">
        <v>1660</v>
      </c>
      <c r="G5891">
        <v>0.5</v>
      </c>
      <c r="H5891" t="s">
        <v>1688</v>
      </c>
      <c r="I5891" t="s">
        <v>1676</v>
      </c>
      <c r="J5891" t="s">
        <v>1668</v>
      </c>
      <c r="K5891" t="s">
        <v>1697</v>
      </c>
      <c r="L5891" t="s">
        <v>1658</v>
      </c>
      <c r="M5891" s="86">
        <v>41057</v>
      </c>
    </row>
    <row r="5892" spans="1:13" x14ac:dyDescent="0.2">
      <c r="A5892">
        <v>45539</v>
      </c>
      <c r="B5892" s="86">
        <v>40027</v>
      </c>
      <c r="C5892" t="s">
        <v>1666</v>
      </c>
      <c r="D5892">
        <v>27</v>
      </c>
      <c r="E5892">
        <v>87.33</v>
      </c>
      <c r="F5892" t="s">
        <v>1660</v>
      </c>
      <c r="G5892">
        <v>0.85</v>
      </c>
      <c r="H5892" t="s">
        <v>1654</v>
      </c>
      <c r="I5892" t="s">
        <v>1667</v>
      </c>
      <c r="J5892" t="s">
        <v>1668</v>
      </c>
      <c r="K5892" t="s">
        <v>1669</v>
      </c>
      <c r="L5892" t="s">
        <v>1670</v>
      </c>
      <c r="M5892" s="86">
        <v>40029</v>
      </c>
    </row>
    <row r="5893" spans="1:13" x14ac:dyDescent="0.2">
      <c r="A5893">
        <v>45824</v>
      </c>
      <c r="B5893" s="86">
        <v>40153</v>
      </c>
      <c r="C5893" t="s">
        <v>1666</v>
      </c>
      <c r="D5893">
        <v>44</v>
      </c>
      <c r="E5893">
        <v>6123.48</v>
      </c>
      <c r="F5893" t="s">
        <v>1660</v>
      </c>
      <c r="G5893">
        <v>24.49</v>
      </c>
      <c r="H5893" t="s">
        <v>1661</v>
      </c>
      <c r="I5893" t="s">
        <v>1655</v>
      </c>
      <c r="J5893" t="s">
        <v>1656</v>
      </c>
      <c r="K5893" t="s">
        <v>1673</v>
      </c>
      <c r="L5893" t="s">
        <v>1687</v>
      </c>
      <c r="M5893" s="86">
        <v>40155</v>
      </c>
    </row>
    <row r="5894" spans="1:13" x14ac:dyDescent="0.2">
      <c r="A5894">
        <v>2181</v>
      </c>
      <c r="B5894" s="86">
        <v>40798</v>
      </c>
      <c r="C5894" t="s">
        <v>1675</v>
      </c>
      <c r="D5894">
        <v>3</v>
      </c>
      <c r="E5894">
        <v>15.87</v>
      </c>
      <c r="F5894" t="s">
        <v>1653</v>
      </c>
      <c r="G5894">
        <v>0.76</v>
      </c>
      <c r="H5894" t="s">
        <v>1661</v>
      </c>
      <c r="I5894" t="s">
        <v>1676</v>
      </c>
      <c r="J5894" t="s">
        <v>1668</v>
      </c>
      <c r="K5894" t="s">
        <v>1700</v>
      </c>
      <c r="L5894" t="s">
        <v>1670</v>
      </c>
      <c r="M5894" s="86">
        <v>40800</v>
      </c>
    </row>
    <row r="5895" spans="1:13" x14ac:dyDescent="0.2">
      <c r="A5895">
        <v>2563</v>
      </c>
      <c r="B5895" s="86">
        <v>40500</v>
      </c>
      <c r="C5895" t="s">
        <v>1666</v>
      </c>
      <c r="D5895">
        <v>12</v>
      </c>
      <c r="E5895">
        <v>31.77</v>
      </c>
      <c r="F5895" t="s">
        <v>1660</v>
      </c>
      <c r="G5895">
        <v>0.5</v>
      </c>
      <c r="H5895" t="s">
        <v>1688</v>
      </c>
      <c r="I5895" t="s">
        <v>1662</v>
      </c>
      <c r="J5895" t="s">
        <v>1668</v>
      </c>
      <c r="K5895" t="s">
        <v>1697</v>
      </c>
      <c r="L5895" t="s">
        <v>1658</v>
      </c>
      <c r="M5895" s="86">
        <v>40501</v>
      </c>
    </row>
    <row r="5896" spans="1:13" x14ac:dyDescent="0.2">
      <c r="A5896">
        <v>57253</v>
      </c>
      <c r="B5896" s="86">
        <v>39818</v>
      </c>
      <c r="C5896" t="s">
        <v>1671</v>
      </c>
      <c r="D5896">
        <v>43</v>
      </c>
      <c r="E5896">
        <v>78.08</v>
      </c>
      <c r="F5896" t="s">
        <v>1660</v>
      </c>
      <c r="G5896">
        <v>0.75</v>
      </c>
      <c r="H5896" t="s">
        <v>1661</v>
      </c>
      <c r="I5896" t="s">
        <v>1655</v>
      </c>
      <c r="J5896" t="s">
        <v>1656</v>
      </c>
      <c r="K5896" t="s">
        <v>1673</v>
      </c>
      <c r="L5896" t="s">
        <v>1674</v>
      </c>
      <c r="M5896" s="86">
        <v>39819</v>
      </c>
    </row>
    <row r="5897" spans="1:13" x14ac:dyDescent="0.2">
      <c r="A5897">
        <v>15718</v>
      </c>
      <c r="B5897" s="86">
        <v>39840</v>
      </c>
      <c r="C5897" t="s">
        <v>1671</v>
      </c>
      <c r="D5897">
        <v>50</v>
      </c>
      <c r="E5897">
        <v>55.89</v>
      </c>
      <c r="F5897" t="s">
        <v>1660</v>
      </c>
      <c r="G5897">
        <v>0.7</v>
      </c>
      <c r="H5897" t="s">
        <v>1661</v>
      </c>
      <c r="I5897" t="s">
        <v>1667</v>
      </c>
      <c r="J5897" t="s">
        <v>1668</v>
      </c>
      <c r="K5897" t="s">
        <v>1700</v>
      </c>
      <c r="L5897" t="s">
        <v>1670</v>
      </c>
      <c r="M5897" s="86">
        <v>39843</v>
      </c>
    </row>
    <row r="5898" spans="1:13" x14ac:dyDescent="0.2">
      <c r="A5898">
        <v>326</v>
      </c>
      <c r="B5898" s="86">
        <v>40697</v>
      </c>
      <c r="C5898" t="s">
        <v>1659</v>
      </c>
      <c r="D5898">
        <v>34</v>
      </c>
      <c r="E5898">
        <v>218.27</v>
      </c>
      <c r="F5898" t="s">
        <v>1660</v>
      </c>
      <c r="G5898">
        <v>4.92</v>
      </c>
      <c r="H5898" t="s">
        <v>1683</v>
      </c>
      <c r="I5898" t="s">
        <v>1655</v>
      </c>
      <c r="J5898" t="s">
        <v>1668</v>
      </c>
      <c r="K5898" t="s">
        <v>1682</v>
      </c>
      <c r="L5898" t="s">
        <v>1658</v>
      </c>
      <c r="M5898" s="86">
        <v>40698</v>
      </c>
    </row>
    <row r="5899" spans="1:13" x14ac:dyDescent="0.2">
      <c r="A5899">
        <v>23107</v>
      </c>
      <c r="B5899" s="86">
        <v>40705</v>
      </c>
      <c r="C5899" t="s">
        <v>1675</v>
      </c>
      <c r="D5899">
        <v>7</v>
      </c>
      <c r="E5899">
        <v>43.29</v>
      </c>
      <c r="F5899" t="s">
        <v>1660</v>
      </c>
      <c r="G5899">
        <v>7.57</v>
      </c>
      <c r="H5899" t="s">
        <v>1693</v>
      </c>
      <c r="I5899" t="s">
        <v>1655</v>
      </c>
      <c r="J5899" t="s">
        <v>1668</v>
      </c>
      <c r="K5899" t="s">
        <v>1682</v>
      </c>
      <c r="L5899" t="s">
        <v>1658</v>
      </c>
      <c r="M5899" s="86">
        <v>40708</v>
      </c>
    </row>
    <row r="5900" spans="1:13" x14ac:dyDescent="0.2">
      <c r="A5900">
        <v>8870</v>
      </c>
      <c r="B5900" s="86">
        <v>40242</v>
      </c>
      <c r="C5900" t="s">
        <v>1666</v>
      </c>
      <c r="D5900">
        <v>15</v>
      </c>
      <c r="E5900">
        <v>441.58</v>
      </c>
      <c r="F5900" t="s">
        <v>1660</v>
      </c>
      <c r="G5900">
        <v>5.09</v>
      </c>
      <c r="H5900" t="s">
        <v>1683</v>
      </c>
      <c r="I5900" t="s">
        <v>1662</v>
      </c>
      <c r="J5900" t="s">
        <v>1668</v>
      </c>
      <c r="K5900" t="s">
        <v>1679</v>
      </c>
      <c r="L5900" t="s">
        <v>1658</v>
      </c>
      <c r="M5900" s="86">
        <v>40243</v>
      </c>
    </row>
    <row r="5901" spans="1:13" x14ac:dyDescent="0.2">
      <c r="A5901">
        <v>17859</v>
      </c>
      <c r="B5901" s="86">
        <v>40324</v>
      </c>
      <c r="C5901" t="s">
        <v>1671</v>
      </c>
      <c r="D5901">
        <v>7</v>
      </c>
      <c r="E5901">
        <v>182.89</v>
      </c>
      <c r="F5901" t="s">
        <v>1660</v>
      </c>
      <c r="G5901">
        <v>4</v>
      </c>
      <c r="H5901" t="s">
        <v>1688</v>
      </c>
      <c r="I5901" t="s">
        <v>1655</v>
      </c>
      <c r="J5901" t="s">
        <v>1663</v>
      </c>
      <c r="K5901" t="s">
        <v>1677</v>
      </c>
      <c r="L5901" t="s">
        <v>1658</v>
      </c>
      <c r="M5901" s="86">
        <v>40326</v>
      </c>
    </row>
    <row r="5902" spans="1:13" x14ac:dyDescent="0.2">
      <c r="A5902">
        <v>55777</v>
      </c>
      <c r="B5902" s="86">
        <v>41223</v>
      </c>
      <c r="C5902" t="s">
        <v>1666</v>
      </c>
      <c r="D5902">
        <v>6</v>
      </c>
      <c r="E5902">
        <v>323.52999999999997</v>
      </c>
      <c r="F5902" t="s">
        <v>1660</v>
      </c>
      <c r="G5902">
        <v>19.989999999999998</v>
      </c>
      <c r="H5902" t="s">
        <v>1654</v>
      </c>
      <c r="I5902" t="s">
        <v>1667</v>
      </c>
      <c r="J5902" t="s">
        <v>1656</v>
      </c>
      <c r="K5902" t="s">
        <v>1657</v>
      </c>
      <c r="L5902" t="s">
        <v>1658</v>
      </c>
      <c r="M5902" s="86">
        <v>41224</v>
      </c>
    </row>
    <row r="5903" spans="1:13" x14ac:dyDescent="0.2">
      <c r="A5903">
        <v>25633</v>
      </c>
      <c r="B5903" s="86">
        <v>40756</v>
      </c>
      <c r="C5903" t="s">
        <v>1652</v>
      </c>
      <c r="D5903">
        <v>36</v>
      </c>
      <c r="E5903">
        <v>5140.08</v>
      </c>
      <c r="F5903" t="s">
        <v>1672</v>
      </c>
      <c r="G5903">
        <v>51.92</v>
      </c>
      <c r="H5903" t="s">
        <v>1654</v>
      </c>
      <c r="I5903" t="s">
        <v>1676</v>
      </c>
      <c r="J5903" t="s">
        <v>1656</v>
      </c>
      <c r="K5903" t="s">
        <v>1691</v>
      </c>
      <c r="L5903" t="s">
        <v>1698</v>
      </c>
      <c r="M5903" s="86">
        <v>40761</v>
      </c>
    </row>
    <row r="5904" spans="1:13" x14ac:dyDescent="0.2">
      <c r="A5904">
        <v>18471</v>
      </c>
      <c r="B5904" s="86">
        <v>39863</v>
      </c>
      <c r="C5904" t="s">
        <v>1666</v>
      </c>
      <c r="D5904">
        <v>4</v>
      </c>
      <c r="E5904">
        <v>10.96</v>
      </c>
      <c r="F5904" t="s">
        <v>1660</v>
      </c>
      <c r="G5904">
        <v>2.56</v>
      </c>
      <c r="H5904" t="s">
        <v>1654</v>
      </c>
      <c r="I5904" t="s">
        <v>1667</v>
      </c>
      <c r="J5904" t="s">
        <v>1668</v>
      </c>
      <c r="K5904" t="s">
        <v>1684</v>
      </c>
      <c r="L5904" t="s">
        <v>1680</v>
      </c>
      <c r="M5904" s="86">
        <v>39864</v>
      </c>
    </row>
    <row r="5905" spans="1:13" x14ac:dyDescent="0.2">
      <c r="A5905">
        <v>43814</v>
      </c>
      <c r="B5905" s="86">
        <v>40552</v>
      </c>
      <c r="C5905" t="s">
        <v>1675</v>
      </c>
      <c r="D5905">
        <v>47</v>
      </c>
      <c r="E5905">
        <v>199.48</v>
      </c>
      <c r="F5905" t="s">
        <v>1660</v>
      </c>
      <c r="G5905">
        <v>2.2599999999999998</v>
      </c>
      <c r="H5905" t="s">
        <v>1654</v>
      </c>
      <c r="I5905" t="s">
        <v>1667</v>
      </c>
      <c r="J5905" t="s">
        <v>1668</v>
      </c>
      <c r="K5905" t="s">
        <v>1679</v>
      </c>
      <c r="L5905" t="s">
        <v>1670</v>
      </c>
      <c r="M5905" s="86">
        <v>40553</v>
      </c>
    </row>
    <row r="5906" spans="1:13" x14ac:dyDescent="0.2">
      <c r="A5906">
        <v>28451</v>
      </c>
      <c r="B5906" s="86">
        <v>39818</v>
      </c>
      <c r="C5906" t="s">
        <v>1671</v>
      </c>
      <c r="D5906">
        <v>41</v>
      </c>
      <c r="E5906">
        <v>8958.4599999999991</v>
      </c>
      <c r="F5906" t="s">
        <v>1660</v>
      </c>
      <c r="G5906">
        <v>21.21</v>
      </c>
      <c r="H5906" t="s">
        <v>1661</v>
      </c>
      <c r="I5906" t="s">
        <v>1662</v>
      </c>
      <c r="J5906" t="s">
        <v>1656</v>
      </c>
      <c r="K5906" t="s">
        <v>1657</v>
      </c>
      <c r="L5906" t="s">
        <v>1687</v>
      </c>
      <c r="M5906" s="86">
        <v>39819</v>
      </c>
    </row>
    <row r="5907" spans="1:13" x14ac:dyDescent="0.2">
      <c r="A5907">
        <v>37669</v>
      </c>
      <c r="B5907" s="86">
        <v>40480</v>
      </c>
      <c r="C5907" t="s">
        <v>1666</v>
      </c>
      <c r="D5907">
        <v>39</v>
      </c>
      <c r="E5907">
        <v>9081.98</v>
      </c>
      <c r="F5907" t="s">
        <v>1653</v>
      </c>
      <c r="G5907">
        <v>19.989999999999998</v>
      </c>
      <c r="H5907" t="s">
        <v>1661</v>
      </c>
      <c r="I5907" t="s">
        <v>1667</v>
      </c>
      <c r="J5907" t="s">
        <v>1668</v>
      </c>
      <c r="K5907" t="s">
        <v>1702</v>
      </c>
      <c r="L5907" t="s">
        <v>1658</v>
      </c>
      <c r="M5907" s="86">
        <v>40482</v>
      </c>
    </row>
    <row r="5908" spans="1:13" x14ac:dyDescent="0.2">
      <c r="A5908">
        <v>34022</v>
      </c>
      <c r="B5908" s="86">
        <v>41216</v>
      </c>
      <c r="C5908" t="s">
        <v>1666</v>
      </c>
      <c r="D5908">
        <v>50</v>
      </c>
      <c r="E5908">
        <v>236.28</v>
      </c>
      <c r="F5908" t="s">
        <v>1660</v>
      </c>
      <c r="G5908">
        <v>3.05</v>
      </c>
      <c r="H5908" t="s">
        <v>1683</v>
      </c>
      <c r="I5908" t="s">
        <v>1662</v>
      </c>
      <c r="J5908" t="s">
        <v>1656</v>
      </c>
      <c r="K5908" t="s">
        <v>1657</v>
      </c>
      <c r="L5908" t="s">
        <v>1680</v>
      </c>
      <c r="M5908" s="86">
        <v>41216</v>
      </c>
    </row>
    <row r="5909" spans="1:13" x14ac:dyDescent="0.2">
      <c r="A5909">
        <v>24066</v>
      </c>
      <c r="B5909" s="86">
        <v>41012</v>
      </c>
      <c r="C5909" t="s">
        <v>1659</v>
      </c>
      <c r="D5909">
        <v>30</v>
      </c>
      <c r="E5909">
        <v>4278.6099999999997</v>
      </c>
      <c r="F5909" t="s">
        <v>1672</v>
      </c>
      <c r="G5909">
        <v>66.27</v>
      </c>
      <c r="H5909" t="s">
        <v>1690</v>
      </c>
      <c r="I5909" t="s">
        <v>1676</v>
      </c>
      <c r="J5909" t="s">
        <v>1656</v>
      </c>
      <c r="K5909" t="s">
        <v>1701</v>
      </c>
      <c r="L5909" t="s">
        <v>1698</v>
      </c>
      <c r="M5909" s="86">
        <v>41014</v>
      </c>
    </row>
    <row r="5910" spans="1:13" x14ac:dyDescent="0.2">
      <c r="A5910">
        <v>13410</v>
      </c>
      <c r="B5910" s="86">
        <v>40335</v>
      </c>
      <c r="C5910" t="s">
        <v>1666</v>
      </c>
      <c r="D5910">
        <v>4</v>
      </c>
      <c r="E5910">
        <v>33.64</v>
      </c>
      <c r="F5910" t="s">
        <v>1660</v>
      </c>
      <c r="G5910">
        <v>2.83</v>
      </c>
      <c r="H5910" t="s">
        <v>1661</v>
      </c>
      <c r="I5910" t="s">
        <v>1667</v>
      </c>
      <c r="J5910" t="s">
        <v>1663</v>
      </c>
      <c r="K5910" t="s">
        <v>1677</v>
      </c>
      <c r="L5910" t="s">
        <v>1680</v>
      </c>
      <c r="M5910" s="86">
        <v>40337</v>
      </c>
    </row>
    <row r="5911" spans="1:13" x14ac:dyDescent="0.2">
      <c r="A5911">
        <v>38178</v>
      </c>
      <c r="B5911" s="86">
        <v>41150</v>
      </c>
      <c r="C5911" t="s">
        <v>1675</v>
      </c>
      <c r="D5911">
        <v>32</v>
      </c>
      <c r="E5911">
        <v>153.97999999999999</v>
      </c>
      <c r="F5911" t="s">
        <v>1660</v>
      </c>
      <c r="G5911">
        <v>0.5</v>
      </c>
      <c r="H5911" t="s">
        <v>1685</v>
      </c>
      <c r="I5911" t="s">
        <v>1662</v>
      </c>
      <c r="J5911" t="s">
        <v>1668</v>
      </c>
      <c r="K5911" t="s">
        <v>1697</v>
      </c>
      <c r="L5911" t="s">
        <v>1658</v>
      </c>
      <c r="M5911" s="86">
        <v>41151</v>
      </c>
    </row>
    <row r="5912" spans="1:13" x14ac:dyDescent="0.2">
      <c r="A5912">
        <v>33924</v>
      </c>
      <c r="B5912" s="86">
        <v>41200</v>
      </c>
      <c r="C5912" t="s">
        <v>1666</v>
      </c>
      <c r="D5912">
        <v>12</v>
      </c>
      <c r="E5912">
        <v>6168.07</v>
      </c>
      <c r="F5912" t="s">
        <v>1672</v>
      </c>
      <c r="G5912">
        <v>28.14</v>
      </c>
      <c r="H5912" t="s">
        <v>1654</v>
      </c>
      <c r="I5912" t="s">
        <v>1655</v>
      </c>
      <c r="J5912" t="s">
        <v>1663</v>
      </c>
      <c r="K5912" t="s">
        <v>1695</v>
      </c>
      <c r="L5912" t="s">
        <v>1674</v>
      </c>
      <c r="M5912" s="86">
        <v>41202</v>
      </c>
    </row>
    <row r="5913" spans="1:13" x14ac:dyDescent="0.2">
      <c r="A5913">
        <v>31684</v>
      </c>
      <c r="B5913" s="86">
        <v>41168</v>
      </c>
      <c r="C5913" t="s">
        <v>1671</v>
      </c>
      <c r="D5913">
        <v>15</v>
      </c>
      <c r="E5913">
        <v>89.97</v>
      </c>
      <c r="F5913" t="s">
        <v>1660</v>
      </c>
      <c r="G5913">
        <v>1.46</v>
      </c>
      <c r="H5913" t="s">
        <v>1678</v>
      </c>
      <c r="I5913" t="s">
        <v>1667</v>
      </c>
      <c r="J5913" t="s">
        <v>1668</v>
      </c>
      <c r="K5913" t="s">
        <v>1679</v>
      </c>
      <c r="L5913" t="s">
        <v>1670</v>
      </c>
      <c r="M5913" s="86">
        <v>41171</v>
      </c>
    </row>
    <row r="5914" spans="1:13" x14ac:dyDescent="0.2">
      <c r="A5914">
        <v>6754</v>
      </c>
      <c r="B5914" s="86">
        <v>40766</v>
      </c>
      <c r="C5914" t="s">
        <v>1659</v>
      </c>
      <c r="D5914">
        <v>13</v>
      </c>
      <c r="E5914">
        <v>2388.636</v>
      </c>
      <c r="F5914" t="s">
        <v>1660</v>
      </c>
      <c r="G5914">
        <v>5.26</v>
      </c>
      <c r="H5914" t="s">
        <v>1661</v>
      </c>
      <c r="I5914" t="s">
        <v>1667</v>
      </c>
      <c r="J5914" t="s">
        <v>1663</v>
      </c>
      <c r="K5914" t="s">
        <v>1664</v>
      </c>
      <c r="L5914" t="s">
        <v>1658</v>
      </c>
      <c r="M5914" s="86">
        <v>40768</v>
      </c>
    </row>
    <row r="5915" spans="1:13" x14ac:dyDescent="0.2">
      <c r="A5915">
        <v>44036</v>
      </c>
      <c r="B5915" s="86">
        <v>40919</v>
      </c>
      <c r="C5915" t="s">
        <v>1659</v>
      </c>
      <c r="D5915">
        <v>40</v>
      </c>
      <c r="E5915">
        <v>250.13</v>
      </c>
      <c r="F5915" t="s">
        <v>1653</v>
      </c>
      <c r="G5915">
        <v>1.2</v>
      </c>
      <c r="H5915" t="s">
        <v>1683</v>
      </c>
      <c r="I5915" t="s">
        <v>1655</v>
      </c>
      <c r="J5915" t="s">
        <v>1668</v>
      </c>
      <c r="K5915" t="s">
        <v>1669</v>
      </c>
      <c r="L5915" t="s">
        <v>1670</v>
      </c>
      <c r="M5915" s="86">
        <v>40921</v>
      </c>
    </row>
    <row r="5916" spans="1:13" x14ac:dyDescent="0.2">
      <c r="A5916">
        <v>44167</v>
      </c>
      <c r="B5916" s="86">
        <v>40938</v>
      </c>
      <c r="C5916" t="s">
        <v>1671</v>
      </c>
      <c r="D5916">
        <v>23</v>
      </c>
      <c r="E5916">
        <v>3194.05</v>
      </c>
      <c r="F5916" t="s">
        <v>1660</v>
      </c>
      <c r="G5916">
        <v>19.989999999999998</v>
      </c>
      <c r="H5916" t="s">
        <v>1693</v>
      </c>
      <c r="I5916" t="s">
        <v>1662</v>
      </c>
      <c r="J5916" t="s">
        <v>1668</v>
      </c>
      <c r="K5916" t="s">
        <v>1694</v>
      </c>
      <c r="L5916" t="s">
        <v>1658</v>
      </c>
      <c r="M5916" s="86">
        <v>40939</v>
      </c>
    </row>
    <row r="5917" spans="1:13" x14ac:dyDescent="0.2">
      <c r="A5917">
        <v>16961</v>
      </c>
      <c r="B5917" s="86">
        <v>39819</v>
      </c>
      <c r="C5917" t="s">
        <v>1666</v>
      </c>
      <c r="D5917">
        <v>34</v>
      </c>
      <c r="E5917">
        <v>1089.5899999999999</v>
      </c>
      <c r="F5917" t="s">
        <v>1660</v>
      </c>
      <c r="G5917">
        <v>5.09</v>
      </c>
      <c r="H5917" t="s">
        <v>1693</v>
      </c>
      <c r="I5917" t="s">
        <v>1655</v>
      </c>
      <c r="J5917" t="s">
        <v>1668</v>
      </c>
      <c r="K5917" t="s">
        <v>1679</v>
      </c>
      <c r="L5917" t="s">
        <v>1658</v>
      </c>
      <c r="M5917" s="86">
        <v>39821</v>
      </c>
    </row>
    <row r="5918" spans="1:13" x14ac:dyDescent="0.2">
      <c r="A5918">
        <v>512</v>
      </c>
      <c r="B5918" s="86">
        <v>40682</v>
      </c>
      <c r="C5918" t="s">
        <v>1652</v>
      </c>
      <c r="D5918">
        <v>6</v>
      </c>
      <c r="E5918">
        <v>1309.53</v>
      </c>
      <c r="F5918" t="s">
        <v>1660</v>
      </c>
      <c r="G5918">
        <v>18.059999999999999</v>
      </c>
      <c r="H5918" t="s">
        <v>1688</v>
      </c>
      <c r="I5918" t="s">
        <v>1676</v>
      </c>
      <c r="J5918" t="s">
        <v>1656</v>
      </c>
      <c r="K5918" t="s">
        <v>1673</v>
      </c>
      <c r="L5918" t="s">
        <v>1687</v>
      </c>
      <c r="M5918" s="86">
        <v>40682</v>
      </c>
    </row>
    <row r="5919" spans="1:13" x14ac:dyDescent="0.2">
      <c r="A5919">
        <v>31303</v>
      </c>
      <c r="B5919" s="86">
        <v>40622</v>
      </c>
      <c r="C5919" t="s">
        <v>1652</v>
      </c>
      <c r="D5919">
        <v>50</v>
      </c>
      <c r="E5919">
        <v>306.13</v>
      </c>
      <c r="F5919" t="s">
        <v>1653</v>
      </c>
      <c r="G5919">
        <v>1.49</v>
      </c>
      <c r="H5919" t="s">
        <v>1692</v>
      </c>
      <c r="I5919" t="s">
        <v>1676</v>
      </c>
      <c r="J5919" t="s">
        <v>1668</v>
      </c>
      <c r="K5919" t="s">
        <v>1682</v>
      </c>
      <c r="L5919" t="s">
        <v>1658</v>
      </c>
      <c r="M5919" s="86">
        <v>40624</v>
      </c>
    </row>
    <row r="5920" spans="1:13" x14ac:dyDescent="0.2">
      <c r="A5920">
        <v>6884</v>
      </c>
      <c r="B5920" s="86">
        <v>39828</v>
      </c>
      <c r="C5920" t="s">
        <v>1652</v>
      </c>
      <c r="D5920">
        <v>47</v>
      </c>
      <c r="E5920">
        <v>296.13</v>
      </c>
      <c r="F5920" t="s">
        <v>1660</v>
      </c>
      <c r="G5920">
        <v>1.02</v>
      </c>
      <c r="H5920" t="s">
        <v>1699</v>
      </c>
      <c r="I5920" t="s">
        <v>1676</v>
      </c>
      <c r="J5920" t="s">
        <v>1668</v>
      </c>
      <c r="K5920" t="s">
        <v>1679</v>
      </c>
      <c r="L5920" t="s">
        <v>1670</v>
      </c>
      <c r="M5920" s="86">
        <v>39833</v>
      </c>
    </row>
    <row r="5921" spans="1:13" x14ac:dyDescent="0.2">
      <c r="A5921">
        <v>25063</v>
      </c>
      <c r="B5921" s="86">
        <v>39993</v>
      </c>
      <c r="C5921" t="s">
        <v>1666</v>
      </c>
      <c r="D5921">
        <v>24</v>
      </c>
      <c r="E5921">
        <v>711.875</v>
      </c>
      <c r="F5921" t="s">
        <v>1660</v>
      </c>
      <c r="G5921">
        <v>3.3</v>
      </c>
      <c r="H5921" t="s">
        <v>1685</v>
      </c>
      <c r="I5921" t="s">
        <v>1676</v>
      </c>
      <c r="J5921" t="s">
        <v>1663</v>
      </c>
      <c r="K5921" t="s">
        <v>1664</v>
      </c>
      <c r="L5921" t="s">
        <v>1680</v>
      </c>
      <c r="M5921" s="86">
        <v>39993</v>
      </c>
    </row>
    <row r="5922" spans="1:13" x14ac:dyDescent="0.2">
      <c r="A5922">
        <v>7846</v>
      </c>
      <c r="B5922" s="86">
        <v>40719</v>
      </c>
      <c r="C5922" t="s">
        <v>1652</v>
      </c>
      <c r="D5922">
        <v>12</v>
      </c>
      <c r="E5922">
        <v>26.33</v>
      </c>
      <c r="F5922" t="s">
        <v>1660</v>
      </c>
      <c r="G5922">
        <v>4.8600000000000003</v>
      </c>
      <c r="H5922" t="s">
        <v>1683</v>
      </c>
      <c r="I5922" t="s">
        <v>1667</v>
      </c>
      <c r="J5922" t="s">
        <v>1656</v>
      </c>
      <c r="K5922" t="s">
        <v>1657</v>
      </c>
      <c r="L5922" t="s">
        <v>1658</v>
      </c>
      <c r="M5922" s="86">
        <v>40719</v>
      </c>
    </row>
    <row r="5923" spans="1:13" x14ac:dyDescent="0.2">
      <c r="A5923">
        <v>8835</v>
      </c>
      <c r="B5923" s="86">
        <v>40099</v>
      </c>
      <c r="C5923" t="s">
        <v>1671</v>
      </c>
      <c r="D5923">
        <v>12</v>
      </c>
      <c r="E5923">
        <v>153.44</v>
      </c>
      <c r="F5923" t="s">
        <v>1660</v>
      </c>
      <c r="G5923">
        <v>6.02</v>
      </c>
      <c r="H5923" t="s">
        <v>1661</v>
      </c>
      <c r="I5923" t="s">
        <v>1667</v>
      </c>
      <c r="J5923" t="s">
        <v>1656</v>
      </c>
      <c r="K5923" t="s">
        <v>1657</v>
      </c>
      <c r="L5923" t="s">
        <v>1680</v>
      </c>
      <c r="M5923" s="86">
        <v>40100</v>
      </c>
    </row>
    <row r="5924" spans="1:13" x14ac:dyDescent="0.2">
      <c r="A5924">
        <v>57378</v>
      </c>
      <c r="B5924" s="86">
        <v>40175</v>
      </c>
      <c r="C5924" t="s">
        <v>1666</v>
      </c>
      <c r="D5924">
        <v>10</v>
      </c>
      <c r="E5924">
        <v>38.44</v>
      </c>
      <c r="F5924" t="s">
        <v>1653</v>
      </c>
      <c r="G5924">
        <v>3.97</v>
      </c>
      <c r="H5924" t="s">
        <v>1685</v>
      </c>
      <c r="I5924" t="s">
        <v>1662</v>
      </c>
      <c r="J5924" t="s">
        <v>1668</v>
      </c>
      <c r="K5924" t="s">
        <v>1669</v>
      </c>
      <c r="L5924" t="s">
        <v>1670</v>
      </c>
      <c r="M5924" s="86">
        <v>40175</v>
      </c>
    </row>
    <row r="5925" spans="1:13" x14ac:dyDescent="0.2">
      <c r="A5925">
        <v>15618</v>
      </c>
      <c r="B5925" s="86">
        <v>40394</v>
      </c>
      <c r="C5925" t="s">
        <v>1675</v>
      </c>
      <c r="D5925">
        <v>14</v>
      </c>
      <c r="E5925">
        <v>782.45050000000003</v>
      </c>
      <c r="F5925" t="s">
        <v>1660</v>
      </c>
      <c r="G5925">
        <v>3.99</v>
      </c>
      <c r="H5925" t="s">
        <v>1689</v>
      </c>
      <c r="I5925" t="s">
        <v>1655</v>
      </c>
      <c r="J5925" t="s">
        <v>1663</v>
      </c>
      <c r="K5925" t="s">
        <v>1664</v>
      </c>
      <c r="L5925" t="s">
        <v>1658</v>
      </c>
      <c r="M5925" s="86">
        <v>40396</v>
      </c>
    </row>
    <row r="5926" spans="1:13" x14ac:dyDescent="0.2">
      <c r="A5926">
        <v>42083</v>
      </c>
      <c r="B5926" s="86">
        <v>40888</v>
      </c>
      <c r="C5926" t="s">
        <v>1671</v>
      </c>
      <c r="D5926">
        <v>38</v>
      </c>
      <c r="E5926">
        <v>5526.16</v>
      </c>
      <c r="F5926" t="s">
        <v>1660</v>
      </c>
      <c r="G5926">
        <v>24.49</v>
      </c>
      <c r="H5926" t="s">
        <v>1685</v>
      </c>
      <c r="I5926" t="s">
        <v>1655</v>
      </c>
      <c r="J5926" t="s">
        <v>1656</v>
      </c>
      <c r="K5926" t="s">
        <v>1673</v>
      </c>
      <c r="L5926" t="s">
        <v>1687</v>
      </c>
      <c r="M5926" s="86">
        <v>40890</v>
      </c>
    </row>
    <row r="5927" spans="1:13" x14ac:dyDescent="0.2">
      <c r="A5927">
        <v>24579</v>
      </c>
      <c r="B5927" s="86">
        <v>41231</v>
      </c>
      <c r="C5927" t="s">
        <v>1659</v>
      </c>
      <c r="D5927">
        <v>40</v>
      </c>
      <c r="E5927">
        <v>467.5</v>
      </c>
      <c r="F5927" t="s">
        <v>1660</v>
      </c>
      <c r="G5927">
        <v>4.9800000000000004</v>
      </c>
      <c r="H5927" t="s">
        <v>1661</v>
      </c>
      <c r="I5927" t="s">
        <v>1662</v>
      </c>
      <c r="J5927" t="s">
        <v>1668</v>
      </c>
      <c r="K5927" t="s">
        <v>1702</v>
      </c>
      <c r="L5927" t="s">
        <v>1658</v>
      </c>
      <c r="M5927" s="86">
        <v>41233</v>
      </c>
    </row>
    <row r="5928" spans="1:13" x14ac:dyDescent="0.2">
      <c r="A5928">
        <v>21286</v>
      </c>
      <c r="B5928" s="86">
        <v>39949</v>
      </c>
      <c r="C5928" t="s">
        <v>1671</v>
      </c>
      <c r="D5928">
        <v>17</v>
      </c>
      <c r="E5928">
        <v>280.39</v>
      </c>
      <c r="F5928" t="s">
        <v>1653</v>
      </c>
      <c r="G5928">
        <v>6.75</v>
      </c>
      <c r="H5928" t="s">
        <v>1681</v>
      </c>
      <c r="I5928" t="s">
        <v>1662</v>
      </c>
      <c r="J5928" t="s">
        <v>1668</v>
      </c>
      <c r="K5928" t="s">
        <v>1702</v>
      </c>
      <c r="L5928" t="s">
        <v>1665</v>
      </c>
      <c r="M5928" s="86">
        <v>39950</v>
      </c>
    </row>
    <row r="5929" spans="1:13" x14ac:dyDescent="0.2">
      <c r="A5929">
        <v>33922</v>
      </c>
      <c r="B5929" s="86">
        <v>40236</v>
      </c>
      <c r="C5929" t="s">
        <v>1666</v>
      </c>
      <c r="D5929">
        <v>31</v>
      </c>
      <c r="E5929">
        <v>15251.5</v>
      </c>
      <c r="F5929" t="s">
        <v>1672</v>
      </c>
      <c r="G5929">
        <v>69.3</v>
      </c>
      <c r="H5929" t="s">
        <v>1678</v>
      </c>
      <c r="I5929" t="s">
        <v>1676</v>
      </c>
      <c r="J5929" t="s">
        <v>1663</v>
      </c>
      <c r="K5929" t="s">
        <v>1695</v>
      </c>
      <c r="L5929" t="s">
        <v>1674</v>
      </c>
      <c r="M5929" s="86">
        <v>40236</v>
      </c>
    </row>
    <row r="5930" spans="1:13" x14ac:dyDescent="0.2">
      <c r="A5930">
        <v>7136</v>
      </c>
      <c r="B5930" s="86">
        <v>39894</v>
      </c>
      <c r="C5930" t="s">
        <v>1659</v>
      </c>
      <c r="D5930">
        <v>17</v>
      </c>
      <c r="E5930">
        <v>642.9</v>
      </c>
      <c r="F5930" t="s">
        <v>1660</v>
      </c>
      <c r="G5930">
        <v>1.99</v>
      </c>
      <c r="H5930" t="s">
        <v>1654</v>
      </c>
      <c r="I5930" t="s">
        <v>1676</v>
      </c>
      <c r="J5930" t="s">
        <v>1663</v>
      </c>
      <c r="K5930" t="s">
        <v>1677</v>
      </c>
      <c r="L5930" t="s">
        <v>1680</v>
      </c>
      <c r="M5930" s="86">
        <v>39896</v>
      </c>
    </row>
    <row r="5931" spans="1:13" x14ac:dyDescent="0.2">
      <c r="A5931">
        <v>28512</v>
      </c>
      <c r="B5931" s="86">
        <v>40295</v>
      </c>
      <c r="C5931" t="s">
        <v>1675</v>
      </c>
      <c r="D5931">
        <v>10</v>
      </c>
      <c r="E5931">
        <v>185.59</v>
      </c>
      <c r="F5931" t="s">
        <v>1660</v>
      </c>
      <c r="G5931">
        <v>5.77</v>
      </c>
      <c r="H5931" t="s">
        <v>1688</v>
      </c>
      <c r="I5931" t="s">
        <v>1667</v>
      </c>
      <c r="J5931" t="s">
        <v>1668</v>
      </c>
      <c r="K5931" t="s">
        <v>1679</v>
      </c>
      <c r="L5931" t="s">
        <v>1658</v>
      </c>
      <c r="M5931" s="86">
        <v>40297</v>
      </c>
    </row>
    <row r="5932" spans="1:13" x14ac:dyDescent="0.2">
      <c r="A5932">
        <v>1539</v>
      </c>
      <c r="B5932" s="86">
        <v>40611</v>
      </c>
      <c r="C5932" t="s">
        <v>1652</v>
      </c>
      <c r="D5932">
        <v>33</v>
      </c>
      <c r="E5932">
        <v>511.83</v>
      </c>
      <c r="F5932" t="s">
        <v>1660</v>
      </c>
      <c r="G5932">
        <v>13.18</v>
      </c>
      <c r="H5932" t="s">
        <v>1699</v>
      </c>
      <c r="I5932" t="s">
        <v>1667</v>
      </c>
      <c r="J5932" t="s">
        <v>1668</v>
      </c>
      <c r="K5932" t="s">
        <v>1682</v>
      </c>
      <c r="L5932" t="s">
        <v>1658</v>
      </c>
      <c r="M5932" s="86">
        <v>40613</v>
      </c>
    </row>
    <row r="5933" spans="1:13" x14ac:dyDescent="0.2">
      <c r="A5933">
        <v>18855</v>
      </c>
      <c r="B5933" s="86">
        <v>40071</v>
      </c>
      <c r="C5933" t="s">
        <v>1659</v>
      </c>
      <c r="D5933">
        <v>31</v>
      </c>
      <c r="E5933">
        <v>229.43</v>
      </c>
      <c r="F5933" t="s">
        <v>1660</v>
      </c>
      <c r="G5933">
        <v>7.72</v>
      </c>
      <c r="H5933" t="s">
        <v>1681</v>
      </c>
      <c r="I5933" t="s">
        <v>1662</v>
      </c>
      <c r="J5933" t="s">
        <v>1668</v>
      </c>
      <c r="K5933" t="s">
        <v>1682</v>
      </c>
      <c r="L5933" t="s">
        <v>1658</v>
      </c>
      <c r="M5933" s="86">
        <v>40074</v>
      </c>
    </row>
    <row r="5934" spans="1:13" x14ac:dyDescent="0.2">
      <c r="A5934">
        <v>9829</v>
      </c>
      <c r="B5934" s="86">
        <v>40885</v>
      </c>
      <c r="C5934" t="s">
        <v>1671</v>
      </c>
      <c r="D5934">
        <v>23</v>
      </c>
      <c r="E5934">
        <v>750.39</v>
      </c>
      <c r="F5934" t="s">
        <v>1660</v>
      </c>
      <c r="G5934">
        <v>11.63</v>
      </c>
      <c r="H5934" t="s">
        <v>1688</v>
      </c>
      <c r="I5934" t="s">
        <v>1655</v>
      </c>
      <c r="J5934" t="s">
        <v>1668</v>
      </c>
      <c r="K5934" t="s">
        <v>1682</v>
      </c>
      <c r="L5934" t="s">
        <v>1658</v>
      </c>
      <c r="M5934" s="86">
        <v>40886</v>
      </c>
    </row>
    <row r="5935" spans="1:13" x14ac:dyDescent="0.2">
      <c r="A5935">
        <v>43239</v>
      </c>
      <c r="B5935" s="86">
        <v>40618</v>
      </c>
      <c r="C5935" t="s">
        <v>1666</v>
      </c>
      <c r="D5935">
        <v>14</v>
      </c>
      <c r="E5935">
        <v>270.25</v>
      </c>
      <c r="F5935" t="s">
        <v>1660</v>
      </c>
      <c r="G5935">
        <v>1.49</v>
      </c>
      <c r="H5935" t="s">
        <v>1688</v>
      </c>
      <c r="I5935" t="s">
        <v>1676</v>
      </c>
      <c r="J5935" t="s">
        <v>1668</v>
      </c>
      <c r="K5935" t="s">
        <v>1682</v>
      </c>
      <c r="L5935" t="s">
        <v>1658</v>
      </c>
      <c r="M5935" s="86">
        <v>40620</v>
      </c>
    </row>
    <row r="5936" spans="1:13" x14ac:dyDescent="0.2">
      <c r="A5936">
        <v>56384</v>
      </c>
      <c r="B5936" s="86">
        <v>41121</v>
      </c>
      <c r="C5936" t="s">
        <v>1671</v>
      </c>
      <c r="D5936">
        <v>29</v>
      </c>
      <c r="E5936">
        <v>6139.34</v>
      </c>
      <c r="F5936" t="s">
        <v>1672</v>
      </c>
      <c r="G5936">
        <v>69.64</v>
      </c>
      <c r="H5936" t="s">
        <v>1661</v>
      </c>
      <c r="I5936" t="s">
        <v>1662</v>
      </c>
      <c r="J5936" t="s">
        <v>1656</v>
      </c>
      <c r="K5936" t="s">
        <v>1691</v>
      </c>
      <c r="L5936" t="s">
        <v>1698</v>
      </c>
      <c r="M5936" s="86">
        <v>41123</v>
      </c>
    </row>
    <row r="5937" spans="1:13" x14ac:dyDescent="0.2">
      <c r="A5937">
        <v>12897</v>
      </c>
      <c r="B5937" s="86">
        <v>40742</v>
      </c>
      <c r="C5937" t="s">
        <v>1666</v>
      </c>
      <c r="D5937">
        <v>31</v>
      </c>
      <c r="E5937">
        <v>211.55</v>
      </c>
      <c r="F5937" t="s">
        <v>1653</v>
      </c>
      <c r="G5937">
        <v>7.91</v>
      </c>
      <c r="H5937" t="s">
        <v>1661</v>
      </c>
      <c r="I5937" t="s">
        <v>1667</v>
      </c>
      <c r="J5937" t="s">
        <v>1668</v>
      </c>
      <c r="K5937" t="s">
        <v>1679</v>
      </c>
      <c r="L5937" t="s">
        <v>1658</v>
      </c>
      <c r="M5937" s="86">
        <v>40743</v>
      </c>
    </row>
    <row r="5938" spans="1:13" x14ac:dyDescent="0.2">
      <c r="A5938">
        <v>33731</v>
      </c>
      <c r="B5938" s="86">
        <v>41190</v>
      </c>
      <c r="C5938" t="s">
        <v>1659</v>
      </c>
      <c r="D5938">
        <v>32</v>
      </c>
      <c r="E5938">
        <v>109.01</v>
      </c>
      <c r="F5938" t="s">
        <v>1660</v>
      </c>
      <c r="G5938">
        <v>1.63</v>
      </c>
      <c r="H5938" t="s">
        <v>1688</v>
      </c>
      <c r="I5938" t="s">
        <v>1667</v>
      </c>
      <c r="J5938" t="s">
        <v>1668</v>
      </c>
      <c r="K5938" t="s">
        <v>1700</v>
      </c>
      <c r="L5938" t="s">
        <v>1670</v>
      </c>
      <c r="M5938" s="86">
        <v>41190</v>
      </c>
    </row>
    <row r="5939" spans="1:13" x14ac:dyDescent="0.2">
      <c r="A5939">
        <v>52934</v>
      </c>
      <c r="B5939" s="86">
        <v>40751</v>
      </c>
      <c r="C5939" t="s">
        <v>1671</v>
      </c>
      <c r="D5939">
        <v>20</v>
      </c>
      <c r="E5939">
        <v>92.15</v>
      </c>
      <c r="F5939" t="s">
        <v>1660</v>
      </c>
      <c r="G5939">
        <v>0.5</v>
      </c>
      <c r="H5939" t="s">
        <v>1692</v>
      </c>
      <c r="I5939" t="s">
        <v>1667</v>
      </c>
      <c r="J5939" t="s">
        <v>1668</v>
      </c>
      <c r="K5939" t="s">
        <v>1697</v>
      </c>
      <c r="L5939" t="s">
        <v>1658</v>
      </c>
      <c r="M5939" s="86">
        <v>40752</v>
      </c>
    </row>
    <row r="5940" spans="1:13" x14ac:dyDescent="0.2">
      <c r="A5940">
        <v>15878</v>
      </c>
      <c r="B5940" s="86">
        <v>40486</v>
      </c>
      <c r="C5940" t="s">
        <v>1659</v>
      </c>
      <c r="D5940">
        <v>36</v>
      </c>
      <c r="E5940">
        <v>275.06</v>
      </c>
      <c r="F5940" t="s">
        <v>1660</v>
      </c>
      <c r="G5940">
        <v>11.15</v>
      </c>
      <c r="H5940" t="s">
        <v>1692</v>
      </c>
      <c r="I5940" t="s">
        <v>1667</v>
      </c>
      <c r="J5940" t="s">
        <v>1668</v>
      </c>
      <c r="K5940" t="s">
        <v>1679</v>
      </c>
      <c r="L5940" t="s">
        <v>1658</v>
      </c>
      <c r="M5940" s="86">
        <v>40488</v>
      </c>
    </row>
    <row r="5941" spans="1:13" x14ac:dyDescent="0.2">
      <c r="A5941">
        <v>37762</v>
      </c>
      <c r="B5941" s="86">
        <v>41066</v>
      </c>
      <c r="C5941" t="s">
        <v>1675</v>
      </c>
      <c r="D5941">
        <v>20</v>
      </c>
      <c r="E5941">
        <v>135.02000000000001</v>
      </c>
      <c r="F5941" t="s">
        <v>1660</v>
      </c>
      <c r="G5941">
        <v>6.74</v>
      </c>
      <c r="H5941" t="s">
        <v>1693</v>
      </c>
      <c r="I5941" t="s">
        <v>1662</v>
      </c>
      <c r="J5941" t="s">
        <v>1668</v>
      </c>
      <c r="K5941" t="s">
        <v>1679</v>
      </c>
      <c r="L5941" t="s">
        <v>1658</v>
      </c>
      <c r="M5941" s="86">
        <v>41067</v>
      </c>
    </row>
    <row r="5942" spans="1:13" x14ac:dyDescent="0.2">
      <c r="A5942">
        <v>41253</v>
      </c>
      <c r="B5942" s="86">
        <v>39940</v>
      </c>
      <c r="C5942" t="s">
        <v>1675</v>
      </c>
      <c r="D5942">
        <v>5</v>
      </c>
      <c r="E5942">
        <v>1455.49</v>
      </c>
      <c r="F5942" t="s">
        <v>1660</v>
      </c>
      <c r="G5942">
        <v>7.18</v>
      </c>
      <c r="H5942" t="s">
        <v>1661</v>
      </c>
      <c r="I5942" t="s">
        <v>1662</v>
      </c>
      <c r="J5942" t="s">
        <v>1663</v>
      </c>
      <c r="K5942" t="s">
        <v>1677</v>
      </c>
      <c r="L5942" t="s">
        <v>1658</v>
      </c>
      <c r="M5942" s="86">
        <v>39942</v>
      </c>
    </row>
    <row r="5943" spans="1:13" x14ac:dyDescent="0.2">
      <c r="A5943">
        <v>29536</v>
      </c>
      <c r="B5943" s="86">
        <v>41159</v>
      </c>
      <c r="C5943" t="s">
        <v>1675</v>
      </c>
      <c r="D5943">
        <v>5</v>
      </c>
      <c r="E5943">
        <v>495.32</v>
      </c>
      <c r="F5943" t="s">
        <v>1672</v>
      </c>
      <c r="G5943">
        <v>15.66</v>
      </c>
      <c r="H5943" t="s">
        <v>1685</v>
      </c>
      <c r="I5943" t="s">
        <v>1655</v>
      </c>
      <c r="J5943" t="s">
        <v>1668</v>
      </c>
      <c r="K5943" t="s">
        <v>1702</v>
      </c>
      <c r="L5943" t="s">
        <v>1674</v>
      </c>
      <c r="M5943" s="86">
        <v>41161</v>
      </c>
    </row>
    <row r="5944" spans="1:13" x14ac:dyDescent="0.2">
      <c r="A5944">
        <v>21223</v>
      </c>
      <c r="B5944" s="86">
        <v>40983</v>
      </c>
      <c r="C5944" t="s">
        <v>1666</v>
      </c>
      <c r="D5944">
        <v>8</v>
      </c>
      <c r="E5944">
        <v>435.29</v>
      </c>
      <c r="F5944" t="s">
        <v>1660</v>
      </c>
      <c r="G5944">
        <v>18.45</v>
      </c>
      <c r="H5944" t="s">
        <v>1689</v>
      </c>
      <c r="I5944" t="s">
        <v>1655</v>
      </c>
      <c r="J5944" t="s">
        <v>1656</v>
      </c>
      <c r="K5944" t="s">
        <v>1657</v>
      </c>
      <c r="L5944" t="s">
        <v>1665</v>
      </c>
      <c r="M5944" s="86">
        <v>40984</v>
      </c>
    </row>
    <row r="5945" spans="1:13" x14ac:dyDescent="0.2">
      <c r="A5945">
        <v>30917</v>
      </c>
      <c r="B5945" s="86">
        <v>40483</v>
      </c>
      <c r="C5945" t="s">
        <v>1652</v>
      </c>
      <c r="D5945">
        <v>8</v>
      </c>
      <c r="E5945">
        <v>753.8</v>
      </c>
      <c r="F5945" t="s">
        <v>1660</v>
      </c>
      <c r="G5945">
        <v>13.99</v>
      </c>
      <c r="H5945" t="s">
        <v>1690</v>
      </c>
      <c r="I5945" t="s">
        <v>1667</v>
      </c>
      <c r="J5945" t="s">
        <v>1663</v>
      </c>
      <c r="K5945" t="s">
        <v>1695</v>
      </c>
      <c r="L5945" t="s">
        <v>1665</v>
      </c>
      <c r="M5945" s="86">
        <v>40487</v>
      </c>
    </row>
    <row r="5946" spans="1:13" x14ac:dyDescent="0.2">
      <c r="A5946">
        <v>1504</v>
      </c>
      <c r="B5946" s="86">
        <v>41148</v>
      </c>
      <c r="C5946" t="s">
        <v>1675</v>
      </c>
      <c r="D5946">
        <v>31</v>
      </c>
      <c r="E5946">
        <v>293.18</v>
      </c>
      <c r="F5946" t="s">
        <v>1660</v>
      </c>
      <c r="G5946">
        <v>1.99</v>
      </c>
      <c r="H5946" t="s">
        <v>1693</v>
      </c>
      <c r="I5946" t="s">
        <v>1667</v>
      </c>
      <c r="J5946" t="s">
        <v>1663</v>
      </c>
      <c r="K5946" t="s">
        <v>1677</v>
      </c>
      <c r="L5946" t="s">
        <v>1680</v>
      </c>
      <c r="M5946" s="86">
        <v>41149</v>
      </c>
    </row>
    <row r="5947" spans="1:13" x14ac:dyDescent="0.2">
      <c r="A5947">
        <v>13056</v>
      </c>
      <c r="B5947" s="86">
        <v>39925</v>
      </c>
      <c r="C5947" t="s">
        <v>1666</v>
      </c>
      <c r="D5947">
        <v>33</v>
      </c>
      <c r="E5947">
        <v>3387.32</v>
      </c>
      <c r="F5947" t="s">
        <v>1660</v>
      </c>
      <c r="G5947">
        <v>7.18</v>
      </c>
      <c r="H5947" t="s">
        <v>1661</v>
      </c>
      <c r="I5947" t="s">
        <v>1662</v>
      </c>
      <c r="J5947" t="s">
        <v>1663</v>
      </c>
      <c r="K5947" t="s">
        <v>1677</v>
      </c>
      <c r="L5947" t="s">
        <v>1658</v>
      </c>
      <c r="M5947" s="86">
        <v>39927</v>
      </c>
    </row>
    <row r="5948" spans="1:13" x14ac:dyDescent="0.2">
      <c r="A5948">
        <v>24070</v>
      </c>
      <c r="B5948" s="86">
        <v>40617</v>
      </c>
      <c r="C5948" t="s">
        <v>1659</v>
      </c>
      <c r="D5948">
        <v>36</v>
      </c>
      <c r="E5948">
        <v>170.42</v>
      </c>
      <c r="F5948" t="s">
        <v>1660</v>
      </c>
      <c r="G5948">
        <v>4.97</v>
      </c>
      <c r="H5948" t="s">
        <v>1654</v>
      </c>
      <c r="I5948" t="s">
        <v>1667</v>
      </c>
      <c r="J5948" t="s">
        <v>1668</v>
      </c>
      <c r="K5948" t="s">
        <v>1682</v>
      </c>
      <c r="L5948" t="s">
        <v>1658</v>
      </c>
      <c r="M5948" s="86">
        <v>40618</v>
      </c>
    </row>
    <row r="5949" spans="1:13" x14ac:dyDescent="0.2">
      <c r="A5949">
        <v>8513</v>
      </c>
      <c r="B5949" s="86">
        <v>40739</v>
      </c>
      <c r="C5949" t="s">
        <v>1652</v>
      </c>
      <c r="D5949">
        <v>9</v>
      </c>
      <c r="E5949">
        <v>163.78</v>
      </c>
      <c r="F5949" t="s">
        <v>1660</v>
      </c>
      <c r="G5949">
        <v>8.51</v>
      </c>
      <c r="H5949" t="s">
        <v>1661</v>
      </c>
      <c r="I5949" t="s">
        <v>1662</v>
      </c>
      <c r="J5949" t="s">
        <v>1663</v>
      </c>
      <c r="K5949" t="s">
        <v>1695</v>
      </c>
      <c r="L5949" t="s">
        <v>1665</v>
      </c>
      <c r="M5949" s="86">
        <v>40741</v>
      </c>
    </row>
    <row r="5950" spans="1:13" x14ac:dyDescent="0.2">
      <c r="A5950">
        <v>23808</v>
      </c>
      <c r="B5950" s="86">
        <v>39851</v>
      </c>
      <c r="C5950" t="s">
        <v>1652</v>
      </c>
      <c r="D5950">
        <v>28</v>
      </c>
      <c r="E5950">
        <v>2813.8485000000001</v>
      </c>
      <c r="F5950" t="s">
        <v>1660</v>
      </c>
      <c r="G5950">
        <v>7.69</v>
      </c>
      <c r="H5950" t="s">
        <v>1681</v>
      </c>
      <c r="I5950" t="s">
        <v>1655</v>
      </c>
      <c r="J5950" t="s">
        <v>1663</v>
      </c>
      <c r="K5950" t="s">
        <v>1664</v>
      </c>
      <c r="L5950" t="s">
        <v>1658</v>
      </c>
      <c r="M5950" s="86">
        <v>39853</v>
      </c>
    </row>
    <row r="5951" spans="1:13" x14ac:dyDescent="0.2">
      <c r="A5951">
        <v>20261</v>
      </c>
      <c r="B5951" s="86">
        <v>39953</v>
      </c>
      <c r="C5951" t="s">
        <v>1675</v>
      </c>
      <c r="D5951">
        <v>25</v>
      </c>
      <c r="E5951">
        <v>751.52</v>
      </c>
      <c r="F5951" t="s">
        <v>1653</v>
      </c>
      <c r="G5951">
        <v>12.62</v>
      </c>
      <c r="H5951" t="s">
        <v>1661</v>
      </c>
      <c r="I5951" t="s">
        <v>1662</v>
      </c>
      <c r="J5951" t="s">
        <v>1668</v>
      </c>
      <c r="K5951" t="s">
        <v>1682</v>
      </c>
      <c r="L5951" t="s">
        <v>1658</v>
      </c>
      <c r="M5951" s="86">
        <v>39953</v>
      </c>
    </row>
    <row r="5952" spans="1:13" x14ac:dyDescent="0.2">
      <c r="A5952">
        <v>13958</v>
      </c>
      <c r="B5952" s="86">
        <v>40201</v>
      </c>
      <c r="C5952" t="s">
        <v>1652</v>
      </c>
      <c r="D5952">
        <v>11</v>
      </c>
      <c r="E5952">
        <v>808.673</v>
      </c>
      <c r="F5952" t="s">
        <v>1660</v>
      </c>
      <c r="G5952">
        <v>0.99</v>
      </c>
      <c r="H5952" t="s">
        <v>1681</v>
      </c>
      <c r="I5952" t="s">
        <v>1655</v>
      </c>
      <c r="J5952" t="s">
        <v>1663</v>
      </c>
      <c r="K5952" t="s">
        <v>1664</v>
      </c>
      <c r="L5952" t="s">
        <v>1670</v>
      </c>
      <c r="M5952" s="86">
        <v>40210</v>
      </c>
    </row>
    <row r="5953" spans="1:13" x14ac:dyDescent="0.2">
      <c r="A5953">
        <v>6116</v>
      </c>
      <c r="B5953" s="86">
        <v>39892</v>
      </c>
      <c r="C5953" t="s">
        <v>1675</v>
      </c>
      <c r="D5953">
        <v>7</v>
      </c>
      <c r="E5953">
        <v>150.77000000000001</v>
      </c>
      <c r="F5953" t="s">
        <v>1660</v>
      </c>
      <c r="G5953">
        <v>4</v>
      </c>
      <c r="H5953" t="s">
        <v>1692</v>
      </c>
      <c r="I5953" t="s">
        <v>1667</v>
      </c>
      <c r="J5953" t="s">
        <v>1663</v>
      </c>
      <c r="K5953" t="s">
        <v>1677</v>
      </c>
      <c r="L5953" t="s">
        <v>1658</v>
      </c>
      <c r="M5953" s="86">
        <v>39892</v>
      </c>
    </row>
    <row r="5954" spans="1:13" x14ac:dyDescent="0.2">
      <c r="A5954">
        <v>54083</v>
      </c>
      <c r="B5954" s="86">
        <v>40745</v>
      </c>
      <c r="C5954" t="s">
        <v>1659</v>
      </c>
      <c r="D5954">
        <v>10</v>
      </c>
      <c r="E5954">
        <v>2700.41</v>
      </c>
      <c r="F5954" t="s">
        <v>1672</v>
      </c>
      <c r="G5954">
        <v>23.19</v>
      </c>
      <c r="H5954" t="s">
        <v>1678</v>
      </c>
      <c r="I5954" t="s">
        <v>1676</v>
      </c>
      <c r="J5954" t="s">
        <v>1668</v>
      </c>
      <c r="K5954" t="s">
        <v>1702</v>
      </c>
      <c r="L5954" t="s">
        <v>1674</v>
      </c>
      <c r="M5954" s="86">
        <v>40747</v>
      </c>
    </row>
    <row r="5955" spans="1:13" x14ac:dyDescent="0.2">
      <c r="A5955">
        <v>7398</v>
      </c>
      <c r="B5955" s="86">
        <v>39965</v>
      </c>
      <c r="C5955" t="s">
        <v>1666</v>
      </c>
      <c r="D5955">
        <v>6</v>
      </c>
      <c r="E5955">
        <v>55.77</v>
      </c>
      <c r="F5955" t="s">
        <v>1660</v>
      </c>
      <c r="G5955">
        <v>2.25</v>
      </c>
      <c r="H5955" t="s">
        <v>1685</v>
      </c>
      <c r="I5955" t="s">
        <v>1667</v>
      </c>
      <c r="J5955" t="s">
        <v>1668</v>
      </c>
      <c r="K5955" t="s">
        <v>1669</v>
      </c>
      <c r="L5955" t="s">
        <v>1670</v>
      </c>
      <c r="M5955" s="86">
        <v>39968</v>
      </c>
    </row>
    <row r="5956" spans="1:13" x14ac:dyDescent="0.2">
      <c r="A5956">
        <v>11719</v>
      </c>
      <c r="B5956" s="86">
        <v>40579</v>
      </c>
      <c r="C5956" t="s">
        <v>1666</v>
      </c>
      <c r="D5956">
        <v>30</v>
      </c>
      <c r="E5956">
        <v>616.01</v>
      </c>
      <c r="F5956" t="s">
        <v>1660</v>
      </c>
      <c r="G5956">
        <v>8.99</v>
      </c>
      <c r="H5956" t="s">
        <v>1690</v>
      </c>
      <c r="I5956" t="s">
        <v>1676</v>
      </c>
      <c r="J5956" t="s">
        <v>1668</v>
      </c>
      <c r="K5956" t="s">
        <v>1669</v>
      </c>
      <c r="L5956" t="s">
        <v>1680</v>
      </c>
      <c r="M5956" s="86">
        <v>40579</v>
      </c>
    </row>
    <row r="5957" spans="1:13" x14ac:dyDescent="0.2">
      <c r="A5957">
        <v>5317</v>
      </c>
      <c r="B5957" s="86">
        <v>40064</v>
      </c>
      <c r="C5957" t="s">
        <v>1652</v>
      </c>
      <c r="D5957">
        <v>10</v>
      </c>
      <c r="E5957">
        <v>1469.48</v>
      </c>
      <c r="F5957" t="s">
        <v>1672</v>
      </c>
      <c r="G5957">
        <v>53.48</v>
      </c>
      <c r="H5957" t="s">
        <v>1654</v>
      </c>
      <c r="I5957" t="s">
        <v>1662</v>
      </c>
      <c r="J5957" t="s">
        <v>1656</v>
      </c>
      <c r="K5957" t="s">
        <v>1701</v>
      </c>
      <c r="L5957" t="s">
        <v>1698</v>
      </c>
      <c r="M5957" s="86">
        <v>40071</v>
      </c>
    </row>
    <row r="5958" spans="1:13" x14ac:dyDescent="0.2">
      <c r="A5958">
        <v>55335</v>
      </c>
      <c r="B5958" s="86">
        <v>41167</v>
      </c>
      <c r="C5958" t="s">
        <v>1666</v>
      </c>
      <c r="D5958">
        <v>30</v>
      </c>
      <c r="E5958">
        <v>8684.23</v>
      </c>
      <c r="F5958" t="s">
        <v>1672</v>
      </c>
      <c r="G5958">
        <v>35.67</v>
      </c>
      <c r="H5958" t="s">
        <v>1693</v>
      </c>
      <c r="I5958" t="s">
        <v>1655</v>
      </c>
      <c r="J5958" t="s">
        <v>1656</v>
      </c>
      <c r="K5958" t="s">
        <v>1691</v>
      </c>
      <c r="L5958" t="s">
        <v>1698</v>
      </c>
      <c r="M5958" s="86">
        <v>41169</v>
      </c>
    </row>
    <row r="5959" spans="1:13" x14ac:dyDescent="0.2">
      <c r="A5959">
        <v>30150</v>
      </c>
      <c r="B5959" s="86">
        <v>40455</v>
      </c>
      <c r="C5959" t="s">
        <v>1671</v>
      </c>
      <c r="D5959">
        <v>30</v>
      </c>
      <c r="E5959">
        <v>443.46</v>
      </c>
      <c r="F5959" t="s">
        <v>1660</v>
      </c>
      <c r="G5959">
        <v>1.39</v>
      </c>
      <c r="H5959" t="s">
        <v>1683</v>
      </c>
      <c r="I5959" t="s">
        <v>1676</v>
      </c>
      <c r="J5959" t="s">
        <v>1668</v>
      </c>
      <c r="K5959" t="s">
        <v>1696</v>
      </c>
      <c r="L5959" t="s">
        <v>1658</v>
      </c>
      <c r="M5959" s="86">
        <v>40456</v>
      </c>
    </row>
    <row r="5960" spans="1:13" x14ac:dyDescent="0.2">
      <c r="A5960">
        <v>22338</v>
      </c>
      <c r="B5960" s="86">
        <v>40312</v>
      </c>
      <c r="C5960" t="s">
        <v>1675</v>
      </c>
      <c r="D5960">
        <v>36</v>
      </c>
      <c r="E5960">
        <v>200.08</v>
      </c>
      <c r="F5960" t="s">
        <v>1660</v>
      </c>
      <c r="G5960">
        <v>5.0599999999999996</v>
      </c>
      <c r="H5960" t="s">
        <v>1692</v>
      </c>
      <c r="I5960" t="s">
        <v>1655</v>
      </c>
      <c r="J5960" t="s">
        <v>1668</v>
      </c>
      <c r="K5960" t="s">
        <v>1679</v>
      </c>
      <c r="L5960" t="s">
        <v>1658</v>
      </c>
      <c r="M5960" s="86">
        <v>40313</v>
      </c>
    </row>
    <row r="5961" spans="1:13" x14ac:dyDescent="0.2">
      <c r="A5961">
        <v>56710</v>
      </c>
      <c r="B5961" s="86">
        <v>40309</v>
      </c>
      <c r="C5961" t="s">
        <v>1666</v>
      </c>
      <c r="D5961">
        <v>6</v>
      </c>
      <c r="E5961">
        <v>182.64</v>
      </c>
      <c r="F5961" t="s">
        <v>1660</v>
      </c>
      <c r="G5961">
        <v>6.5</v>
      </c>
      <c r="H5961" t="s">
        <v>1661</v>
      </c>
      <c r="I5961" t="s">
        <v>1655</v>
      </c>
      <c r="J5961" t="s">
        <v>1663</v>
      </c>
      <c r="K5961" t="s">
        <v>1677</v>
      </c>
      <c r="L5961" t="s">
        <v>1658</v>
      </c>
      <c r="M5961" s="86">
        <v>40311</v>
      </c>
    </row>
    <row r="5962" spans="1:13" x14ac:dyDescent="0.2">
      <c r="A5962">
        <v>55075</v>
      </c>
      <c r="B5962" s="86">
        <v>40575</v>
      </c>
      <c r="C5962" t="s">
        <v>1671</v>
      </c>
      <c r="D5962">
        <v>21</v>
      </c>
      <c r="E5962">
        <v>556.45000000000005</v>
      </c>
      <c r="F5962" t="s">
        <v>1672</v>
      </c>
      <c r="G5962">
        <v>14.36</v>
      </c>
      <c r="H5962" t="s">
        <v>1692</v>
      </c>
      <c r="I5962" t="s">
        <v>1676</v>
      </c>
      <c r="J5962" t="s">
        <v>1656</v>
      </c>
      <c r="K5962" t="s">
        <v>1673</v>
      </c>
      <c r="L5962" t="s">
        <v>1674</v>
      </c>
      <c r="M5962" s="86">
        <v>40578</v>
      </c>
    </row>
    <row r="5963" spans="1:13" x14ac:dyDescent="0.2">
      <c r="A5963">
        <v>27265</v>
      </c>
      <c r="B5963" s="86">
        <v>41035</v>
      </c>
      <c r="C5963" t="s">
        <v>1671</v>
      </c>
      <c r="D5963">
        <v>49</v>
      </c>
      <c r="E5963">
        <v>14981.74</v>
      </c>
      <c r="F5963" t="s">
        <v>1660</v>
      </c>
      <c r="G5963">
        <v>11.64</v>
      </c>
      <c r="H5963" t="s">
        <v>1688</v>
      </c>
      <c r="I5963" t="s">
        <v>1667</v>
      </c>
      <c r="J5963" t="s">
        <v>1663</v>
      </c>
      <c r="K5963" t="s">
        <v>1686</v>
      </c>
      <c r="L5963" t="s">
        <v>1687</v>
      </c>
      <c r="M5963" s="86">
        <v>41035</v>
      </c>
    </row>
    <row r="5964" spans="1:13" x14ac:dyDescent="0.2">
      <c r="A5964">
        <v>43110</v>
      </c>
      <c r="B5964" s="86">
        <v>40580</v>
      </c>
      <c r="C5964" t="s">
        <v>1659</v>
      </c>
      <c r="D5964">
        <v>3</v>
      </c>
      <c r="E5964">
        <v>21.01</v>
      </c>
      <c r="F5964" t="s">
        <v>1660</v>
      </c>
      <c r="G5964">
        <v>5.0199999999999996</v>
      </c>
      <c r="H5964" t="s">
        <v>1688</v>
      </c>
      <c r="I5964" t="s">
        <v>1667</v>
      </c>
      <c r="J5964" t="s">
        <v>1668</v>
      </c>
      <c r="K5964" t="s">
        <v>1679</v>
      </c>
      <c r="L5964" t="s">
        <v>1658</v>
      </c>
      <c r="M5964" s="86">
        <v>40580</v>
      </c>
    </row>
    <row r="5965" spans="1:13" x14ac:dyDescent="0.2">
      <c r="A5965">
        <v>38786</v>
      </c>
      <c r="B5965" s="86">
        <v>40712</v>
      </c>
      <c r="C5965" t="s">
        <v>1675</v>
      </c>
      <c r="D5965">
        <v>10</v>
      </c>
      <c r="E5965">
        <v>236.17</v>
      </c>
      <c r="F5965" t="s">
        <v>1672</v>
      </c>
      <c r="G5965">
        <v>15.68</v>
      </c>
      <c r="H5965" t="s">
        <v>1690</v>
      </c>
      <c r="I5965" t="s">
        <v>1655</v>
      </c>
      <c r="J5965" t="s">
        <v>1656</v>
      </c>
      <c r="K5965" t="s">
        <v>1657</v>
      </c>
      <c r="L5965" t="s">
        <v>1674</v>
      </c>
      <c r="M5965" s="86">
        <v>40714</v>
      </c>
    </row>
    <row r="5966" spans="1:13" x14ac:dyDescent="0.2">
      <c r="A5966">
        <v>3363</v>
      </c>
      <c r="B5966" s="86">
        <v>40808</v>
      </c>
      <c r="C5966" t="s">
        <v>1659</v>
      </c>
      <c r="D5966">
        <v>21</v>
      </c>
      <c r="E5966">
        <v>8185.89</v>
      </c>
      <c r="F5966" t="s">
        <v>1660</v>
      </c>
      <c r="G5966">
        <v>11.37</v>
      </c>
      <c r="H5966" t="s">
        <v>1661</v>
      </c>
      <c r="I5966" t="s">
        <v>1676</v>
      </c>
      <c r="J5966" t="s">
        <v>1668</v>
      </c>
      <c r="K5966" t="s">
        <v>1694</v>
      </c>
      <c r="L5966" t="s">
        <v>1658</v>
      </c>
      <c r="M5966" s="86">
        <v>40808</v>
      </c>
    </row>
    <row r="5967" spans="1:13" x14ac:dyDescent="0.2">
      <c r="A5967">
        <v>52673</v>
      </c>
      <c r="B5967" s="86">
        <v>41037</v>
      </c>
      <c r="C5967" t="s">
        <v>1675</v>
      </c>
      <c r="D5967">
        <v>14</v>
      </c>
      <c r="E5967">
        <v>2045.066</v>
      </c>
      <c r="F5967" t="s">
        <v>1660</v>
      </c>
      <c r="G5967">
        <v>8.99</v>
      </c>
      <c r="H5967" t="s">
        <v>1685</v>
      </c>
      <c r="I5967" t="s">
        <v>1667</v>
      </c>
      <c r="J5967" t="s">
        <v>1663</v>
      </c>
      <c r="K5967" t="s">
        <v>1664</v>
      </c>
      <c r="L5967" t="s">
        <v>1658</v>
      </c>
      <c r="M5967" s="86">
        <v>41038</v>
      </c>
    </row>
    <row r="5968" spans="1:13" x14ac:dyDescent="0.2">
      <c r="A5968">
        <v>12483</v>
      </c>
      <c r="B5968" s="86">
        <v>40394</v>
      </c>
      <c r="C5968" t="s">
        <v>1671</v>
      </c>
      <c r="D5968">
        <v>14</v>
      </c>
      <c r="E5968">
        <v>1406.07</v>
      </c>
      <c r="F5968" t="s">
        <v>1672</v>
      </c>
      <c r="G5968">
        <v>57.38</v>
      </c>
      <c r="H5968" t="s">
        <v>1690</v>
      </c>
      <c r="I5968" t="s">
        <v>1676</v>
      </c>
      <c r="J5968" t="s">
        <v>1656</v>
      </c>
      <c r="K5968" t="s">
        <v>1701</v>
      </c>
      <c r="L5968" t="s">
        <v>1698</v>
      </c>
      <c r="M5968" s="86">
        <v>40396</v>
      </c>
    </row>
    <row r="5969" spans="1:13" x14ac:dyDescent="0.2">
      <c r="A5969">
        <v>14215</v>
      </c>
      <c r="B5969" s="86">
        <v>41103</v>
      </c>
      <c r="C5969" t="s">
        <v>1675</v>
      </c>
      <c r="D5969">
        <v>44</v>
      </c>
      <c r="E5969">
        <v>2277.0300000000002</v>
      </c>
      <c r="F5969" t="s">
        <v>1660</v>
      </c>
      <c r="G5969">
        <v>6.79</v>
      </c>
      <c r="H5969" t="s">
        <v>1703</v>
      </c>
      <c r="I5969" t="s">
        <v>1676</v>
      </c>
      <c r="J5969" t="s">
        <v>1668</v>
      </c>
      <c r="K5969" t="s">
        <v>1679</v>
      </c>
      <c r="L5969" t="s">
        <v>1658</v>
      </c>
      <c r="M5969" s="86">
        <v>41104</v>
      </c>
    </row>
    <row r="5970" spans="1:13" x14ac:dyDescent="0.2">
      <c r="A5970">
        <v>3460</v>
      </c>
      <c r="B5970" s="86">
        <v>40818</v>
      </c>
      <c r="C5970" t="s">
        <v>1659</v>
      </c>
      <c r="D5970">
        <v>27</v>
      </c>
      <c r="E5970">
        <v>153.22999999999999</v>
      </c>
      <c r="F5970" t="s">
        <v>1660</v>
      </c>
      <c r="G5970">
        <v>4.6900000000000004</v>
      </c>
      <c r="H5970" t="s">
        <v>1661</v>
      </c>
      <c r="I5970" t="s">
        <v>1655</v>
      </c>
      <c r="J5970" t="s">
        <v>1668</v>
      </c>
      <c r="K5970" t="s">
        <v>1694</v>
      </c>
      <c r="L5970" t="s">
        <v>1658</v>
      </c>
      <c r="M5970" s="86">
        <v>40820</v>
      </c>
    </row>
    <row r="5971" spans="1:13" x14ac:dyDescent="0.2">
      <c r="A5971">
        <v>26726</v>
      </c>
      <c r="B5971" s="86">
        <v>41270</v>
      </c>
      <c r="C5971" t="s">
        <v>1659</v>
      </c>
      <c r="D5971">
        <v>11</v>
      </c>
      <c r="E5971">
        <v>86.68</v>
      </c>
      <c r="F5971" t="s">
        <v>1660</v>
      </c>
      <c r="G5971">
        <v>49</v>
      </c>
      <c r="H5971" t="s">
        <v>1692</v>
      </c>
      <c r="I5971" t="s">
        <v>1662</v>
      </c>
      <c r="J5971" t="s">
        <v>1668</v>
      </c>
      <c r="K5971" t="s">
        <v>1702</v>
      </c>
      <c r="L5971" t="s">
        <v>1687</v>
      </c>
      <c r="M5971" s="86">
        <v>41272</v>
      </c>
    </row>
    <row r="5972" spans="1:13" x14ac:dyDescent="0.2">
      <c r="A5972">
        <v>40454</v>
      </c>
      <c r="B5972" s="86">
        <v>40654</v>
      </c>
      <c r="C5972" t="s">
        <v>1666</v>
      </c>
      <c r="D5972">
        <v>43</v>
      </c>
      <c r="E5972">
        <v>1243.8800000000001</v>
      </c>
      <c r="F5972" t="s">
        <v>1660</v>
      </c>
      <c r="G5972">
        <v>8.99</v>
      </c>
      <c r="H5972" t="s">
        <v>1683</v>
      </c>
      <c r="I5972" t="s">
        <v>1667</v>
      </c>
      <c r="J5972" t="s">
        <v>1668</v>
      </c>
      <c r="K5972" t="s">
        <v>1669</v>
      </c>
      <c r="L5972" t="s">
        <v>1680</v>
      </c>
      <c r="M5972" s="86">
        <v>40657</v>
      </c>
    </row>
    <row r="5973" spans="1:13" x14ac:dyDescent="0.2">
      <c r="A5973">
        <v>13606</v>
      </c>
      <c r="B5973" s="86">
        <v>39929</v>
      </c>
      <c r="C5973" t="s">
        <v>1666</v>
      </c>
      <c r="D5973">
        <v>34</v>
      </c>
      <c r="E5973">
        <v>109.86</v>
      </c>
      <c r="F5973" t="s">
        <v>1660</v>
      </c>
      <c r="G5973">
        <v>0.85</v>
      </c>
      <c r="H5973" t="s">
        <v>1654</v>
      </c>
      <c r="I5973" t="s">
        <v>1662</v>
      </c>
      <c r="J5973" t="s">
        <v>1668</v>
      </c>
      <c r="K5973" t="s">
        <v>1669</v>
      </c>
      <c r="L5973" t="s">
        <v>1670</v>
      </c>
      <c r="M5973" s="86">
        <v>39931</v>
      </c>
    </row>
    <row r="5974" spans="1:13" x14ac:dyDescent="0.2">
      <c r="A5974">
        <v>28773</v>
      </c>
      <c r="B5974" s="86">
        <v>40584</v>
      </c>
      <c r="C5974" t="s">
        <v>1652</v>
      </c>
      <c r="D5974">
        <v>48</v>
      </c>
      <c r="E5974">
        <v>2174.4189999999999</v>
      </c>
      <c r="F5974" t="s">
        <v>1660</v>
      </c>
      <c r="G5974">
        <v>5</v>
      </c>
      <c r="H5974" t="s">
        <v>1685</v>
      </c>
      <c r="I5974" t="s">
        <v>1662</v>
      </c>
      <c r="J5974" t="s">
        <v>1663</v>
      </c>
      <c r="K5974" t="s">
        <v>1664</v>
      </c>
      <c r="L5974" t="s">
        <v>1680</v>
      </c>
      <c r="M5974" s="86">
        <v>40591</v>
      </c>
    </row>
    <row r="5975" spans="1:13" x14ac:dyDescent="0.2">
      <c r="A5975">
        <v>38913</v>
      </c>
      <c r="B5975" s="86">
        <v>40062</v>
      </c>
      <c r="C5975" t="s">
        <v>1666</v>
      </c>
      <c r="D5975">
        <v>7</v>
      </c>
      <c r="E5975">
        <v>230.29</v>
      </c>
      <c r="F5975" t="s">
        <v>1660</v>
      </c>
      <c r="G5975">
        <v>12.62</v>
      </c>
      <c r="H5975" t="s">
        <v>1654</v>
      </c>
      <c r="I5975" t="s">
        <v>1676</v>
      </c>
      <c r="J5975" t="s">
        <v>1668</v>
      </c>
      <c r="K5975" t="s">
        <v>1682</v>
      </c>
      <c r="L5975" t="s">
        <v>1658</v>
      </c>
      <c r="M5975" s="86">
        <v>40062</v>
      </c>
    </row>
    <row r="5976" spans="1:13" x14ac:dyDescent="0.2">
      <c r="A5976">
        <v>11429</v>
      </c>
      <c r="B5976" s="86">
        <v>40240</v>
      </c>
      <c r="C5976" t="s">
        <v>1652</v>
      </c>
      <c r="D5976">
        <v>46</v>
      </c>
      <c r="E5976">
        <v>18421.2</v>
      </c>
      <c r="F5976" t="s">
        <v>1672</v>
      </c>
      <c r="G5976">
        <v>42.52</v>
      </c>
      <c r="H5976" t="s">
        <v>1683</v>
      </c>
      <c r="I5976" t="s">
        <v>1676</v>
      </c>
      <c r="J5976" t="s">
        <v>1656</v>
      </c>
      <c r="K5976" t="s">
        <v>1691</v>
      </c>
      <c r="L5976" t="s">
        <v>1698</v>
      </c>
      <c r="M5976" s="86">
        <v>40242</v>
      </c>
    </row>
    <row r="5977" spans="1:13" x14ac:dyDescent="0.2">
      <c r="A5977">
        <v>11650</v>
      </c>
      <c r="B5977" s="86">
        <v>41176</v>
      </c>
      <c r="C5977" t="s">
        <v>1666</v>
      </c>
      <c r="D5977">
        <v>26</v>
      </c>
      <c r="E5977">
        <v>1090.4000000000001</v>
      </c>
      <c r="F5977" t="s">
        <v>1660</v>
      </c>
      <c r="G5977">
        <v>8.99</v>
      </c>
      <c r="H5977" t="s">
        <v>1683</v>
      </c>
      <c r="I5977" t="s">
        <v>1676</v>
      </c>
      <c r="J5977" t="s">
        <v>1668</v>
      </c>
      <c r="K5977" t="s">
        <v>1669</v>
      </c>
      <c r="L5977" t="s">
        <v>1680</v>
      </c>
      <c r="M5977" s="86">
        <v>41178</v>
      </c>
    </row>
    <row r="5978" spans="1:13" x14ac:dyDescent="0.2">
      <c r="A5978">
        <v>39589</v>
      </c>
      <c r="B5978" s="86">
        <v>40027</v>
      </c>
      <c r="C5978" t="s">
        <v>1671</v>
      </c>
      <c r="D5978">
        <v>20</v>
      </c>
      <c r="E5978">
        <v>95.08</v>
      </c>
      <c r="F5978" t="s">
        <v>1660</v>
      </c>
      <c r="G5978">
        <v>0.5</v>
      </c>
      <c r="H5978" t="s">
        <v>1661</v>
      </c>
      <c r="I5978" t="s">
        <v>1676</v>
      </c>
      <c r="J5978" t="s">
        <v>1668</v>
      </c>
      <c r="K5978" t="s">
        <v>1697</v>
      </c>
      <c r="L5978" t="s">
        <v>1658</v>
      </c>
      <c r="M5978" s="86">
        <v>40027</v>
      </c>
    </row>
    <row r="5979" spans="1:13" x14ac:dyDescent="0.2">
      <c r="A5979">
        <v>49952</v>
      </c>
      <c r="B5979" s="86">
        <v>40866</v>
      </c>
      <c r="C5979" t="s">
        <v>1659</v>
      </c>
      <c r="D5979">
        <v>12</v>
      </c>
      <c r="E5979">
        <v>1323.67</v>
      </c>
      <c r="F5979" t="s">
        <v>1653</v>
      </c>
      <c r="G5979">
        <v>5.81</v>
      </c>
      <c r="H5979" t="s">
        <v>1678</v>
      </c>
      <c r="I5979" t="s">
        <v>1667</v>
      </c>
      <c r="J5979" t="s">
        <v>1656</v>
      </c>
      <c r="K5979" t="s">
        <v>1657</v>
      </c>
      <c r="L5979" t="s">
        <v>1665</v>
      </c>
      <c r="M5979" s="86">
        <v>40867</v>
      </c>
    </row>
    <row r="5980" spans="1:13" x14ac:dyDescent="0.2">
      <c r="A5980">
        <v>46916</v>
      </c>
      <c r="B5980" s="86">
        <v>40819</v>
      </c>
      <c r="C5980" t="s">
        <v>1659</v>
      </c>
      <c r="D5980">
        <v>40</v>
      </c>
      <c r="E5980">
        <v>103.79</v>
      </c>
      <c r="F5980" t="s">
        <v>1660</v>
      </c>
      <c r="G5980">
        <v>0.5</v>
      </c>
      <c r="H5980" t="s">
        <v>1693</v>
      </c>
      <c r="I5980" t="s">
        <v>1676</v>
      </c>
      <c r="J5980" t="s">
        <v>1668</v>
      </c>
      <c r="K5980" t="s">
        <v>1697</v>
      </c>
      <c r="L5980" t="s">
        <v>1658</v>
      </c>
      <c r="M5980" s="86">
        <v>40821</v>
      </c>
    </row>
    <row r="5981" spans="1:13" x14ac:dyDescent="0.2">
      <c r="A5981">
        <v>4645</v>
      </c>
      <c r="B5981" s="86">
        <v>40075</v>
      </c>
      <c r="C5981" t="s">
        <v>1671</v>
      </c>
      <c r="D5981">
        <v>30</v>
      </c>
      <c r="E5981">
        <v>920</v>
      </c>
      <c r="F5981" t="s">
        <v>1660</v>
      </c>
      <c r="G5981">
        <v>4</v>
      </c>
      <c r="H5981" t="s">
        <v>1685</v>
      </c>
      <c r="I5981" t="s">
        <v>1662</v>
      </c>
      <c r="J5981" t="s">
        <v>1663</v>
      </c>
      <c r="K5981" t="s">
        <v>1677</v>
      </c>
      <c r="L5981" t="s">
        <v>1658</v>
      </c>
      <c r="M5981" s="86">
        <v>40075</v>
      </c>
    </row>
    <row r="5982" spans="1:13" x14ac:dyDescent="0.2">
      <c r="A5982">
        <v>55520</v>
      </c>
      <c r="B5982" s="86">
        <v>40670</v>
      </c>
      <c r="C5982" t="s">
        <v>1671</v>
      </c>
      <c r="D5982">
        <v>43</v>
      </c>
      <c r="E5982">
        <v>525.77</v>
      </c>
      <c r="F5982" t="s">
        <v>1653</v>
      </c>
      <c r="G5982">
        <v>5.99</v>
      </c>
      <c r="H5982" t="s">
        <v>1681</v>
      </c>
      <c r="I5982" t="s">
        <v>1662</v>
      </c>
      <c r="J5982" t="s">
        <v>1663</v>
      </c>
      <c r="K5982" t="s">
        <v>1695</v>
      </c>
      <c r="L5982" t="s">
        <v>1665</v>
      </c>
      <c r="M5982" s="86">
        <v>40671</v>
      </c>
    </row>
    <row r="5983" spans="1:13" x14ac:dyDescent="0.2">
      <c r="A5983">
        <v>29383</v>
      </c>
      <c r="B5983" s="86">
        <v>40865</v>
      </c>
      <c r="C5983" t="s">
        <v>1675</v>
      </c>
      <c r="D5983">
        <v>30</v>
      </c>
      <c r="E5983">
        <v>217.42</v>
      </c>
      <c r="F5983" t="s">
        <v>1660</v>
      </c>
      <c r="G5983">
        <v>4</v>
      </c>
      <c r="H5983" t="s">
        <v>1661</v>
      </c>
      <c r="I5983" t="s">
        <v>1667</v>
      </c>
      <c r="J5983" t="s">
        <v>1656</v>
      </c>
      <c r="K5983" t="s">
        <v>1657</v>
      </c>
      <c r="L5983" t="s">
        <v>1670</v>
      </c>
      <c r="M5983" s="86">
        <v>40866</v>
      </c>
    </row>
    <row r="5984" spans="1:13" x14ac:dyDescent="0.2">
      <c r="A5984">
        <v>27015</v>
      </c>
      <c r="B5984" s="86">
        <v>40908</v>
      </c>
      <c r="C5984" t="s">
        <v>1652</v>
      </c>
      <c r="D5984">
        <v>24</v>
      </c>
      <c r="E5984">
        <v>1339.25</v>
      </c>
      <c r="F5984" t="s">
        <v>1660</v>
      </c>
      <c r="G5984">
        <v>13.22</v>
      </c>
      <c r="H5984" t="s">
        <v>1661</v>
      </c>
      <c r="I5984" t="s">
        <v>1676</v>
      </c>
      <c r="J5984" t="s">
        <v>1668</v>
      </c>
      <c r="K5984" t="s">
        <v>1702</v>
      </c>
      <c r="L5984" t="s">
        <v>1658</v>
      </c>
      <c r="M5984" s="86">
        <v>40908</v>
      </c>
    </row>
    <row r="5985" spans="1:13" x14ac:dyDescent="0.2">
      <c r="A5985">
        <v>33571</v>
      </c>
      <c r="B5985" s="86">
        <v>40827</v>
      </c>
      <c r="C5985" t="s">
        <v>1675</v>
      </c>
      <c r="D5985">
        <v>1</v>
      </c>
      <c r="E5985">
        <v>7.15</v>
      </c>
      <c r="F5985" t="s">
        <v>1660</v>
      </c>
      <c r="G5985">
        <v>2.0299999999999998</v>
      </c>
      <c r="H5985" t="s">
        <v>1690</v>
      </c>
      <c r="I5985" t="s">
        <v>1655</v>
      </c>
      <c r="J5985" t="s">
        <v>1656</v>
      </c>
      <c r="K5985" t="s">
        <v>1657</v>
      </c>
      <c r="L5985" t="s">
        <v>1670</v>
      </c>
      <c r="M5985" s="86">
        <v>40830</v>
      </c>
    </row>
    <row r="5986" spans="1:13" x14ac:dyDescent="0.2">
      <c r="A5986">
        <v>32803</v>
      </c>
      <c r="B5986" s="86">
        <v>40893</v>
      </c>
      <c r="C5986" t="s">
        <v>1675</v>
      </c>
      <c r="D5986">
        <v>22</v>
      </c>
      <c r="E5986">
        <v>96.07</v>
      </c>
      <c r="F5986" t="s">
        <v>1660</v>
      </c>
      <c r="G5986">
        <v>2.5</v>
      </c>
      <c r="H5986" t="s">
        <v>1661</v>
      </c>
      <c r="I5986" t="s">
        <v>1667</v>
      </c>
      <c r="J5986" t="s">
        <v>1668</v>
      </c>
      <c r="K5986" t="s">
        <v>1696</v>
      </c>
      <c r="L5986" t="s">
        <v>1658</v>
      </c>
      <c r="M5986" s="86">
        <v>40895</v>
      </c>
    </row>
    <row r="5987" spans="1:13" x14ac:dyDescent="0.2">
      <c r="A5987">
        <v>24422</v>
      </c>
      <c r="B5987" s="86">
        <v>40906</v>
      </c>
      <c r="C5987" t="s">
        <v>1671</v>
      </c>
      <c r="D5987">
        <v>20</v>
      </c>
      <c r="E5987">
        <v>3467.28</v>
      </c>
      <c r="F5987" t="s">
        <v>1672</v>
      </c>
      <c r="G5987">
        <v>29.21</v>
      </c>
      <c r="H5987" t="s">
        <v>1692</v>
      </c>
      <c r="I5987" t="s">
        <v>1667</v>
      </c>
      <c r="J5987" t="s">
        <v>1656</v>
      </c>
      <c r="K5987" t="s">
        <v>1691</v>
      </c>
      <c r="L5987" t="s">
        <v>1698</v>
      </c>
      <c r="M5987" s="86">
        <v>40908</v>
      </c>
    </row>
    <row r="5988" spans="1:13" x14ac:dyDescent="0.2">
      <c r="A5988">
        <v>44000</v>
      </c>
      <c r="B5988" s="86">
        <v>41186</v>
      </c>
      <c r="C5988" t="s">
        <v>1666</v>
      </c>
      <c r="D5988">
        <v>17</v>
      </c>
      <c r="E5988">
        <v>119.51</v>
      </c>
      <c r="F5988" t="s">
        <v>1660</v>
      </c>
      <c r="G5988">
        <v>6.05</v>
      </c>
      <c r="H5988" t="s">
        <v>1654</v>
      </c>
      <c r="I5988" t="s">
        <v>1662</v>
      </c>
      <c r="J5988" t="s">
        <v>1668</v>
      </c>
      <c r="K5988" t="s">
        <v>1682</v>
      </c>
      <c r="L5988" t="s">
        <v>1658</v>
      </c>
      <c r="M5988" s="86">
        <v>41186</v>
      </c>
    </row>
    <row r="5989" spans="1:13" x14ac:dyDescent="0.2">
      <c r="A5989">
        <v>7367</v>
      </c>
      <c r="B5989" s="86">
        <v>40699</v>
      </c>
      <c r="C5989" t="s">
        <v>1652</v>
      </c>
      <c r="D5989">
        <v>48</v>
      </c>
      <c r="E5989">
        <v>269.93</v>
      </c>
      <c r="F5989" t="s">
        <v>1653</v>
      </c>
      <c r="G5989">
        <v>0.95</v>
      </c>
      <c r="H5989" t="s">
        <v>1692</v>
      </c>
      <c r="I5989" t="s">
        <v>1662</v>
      </c>
      <c r="J5989" t="s">
        <v>1668</v>
      </c>
      <c r="K5989" t="s">
        <v>1679</v>
      </c>
      <c r="L5989" t="s">
        <v>1670</v>
      </c>
      <c r="M5989" s="86">
        <v>40704</v>
      </c>
    </row>
    <row r="5990" spans="1:13" x14ac:dyDescent="0.2">
      <c r="A5990">
        <v>9701</v>
      </c>
      <c r="B5990" s="86">
        <v>40236</v>
      </c>
      <c r="C5990" t="s">
        <v>1652</v>
      </c>
      <c r="D5990">
        <v>8</v>
      </c>
      <c r="E5990">
        <v>103.75</v>
      </c>
      <c r="F5990" t="s">
        <v>1660</v>
      </c>
      <c r="G5990">
        <v>1.49</v>
      </c>
      <c r="H5990" t="s">
        <v>1661</v>
      </c>
      <c r="I5990" t="s">
        <v>1662</v>
      </c>
      <c r="J5990" t="s">
        <v>1668</v>
      </c>
      <c r="K5990" t="s">
        <v>1682</v>
      </c>
      <c r="L5990" t="s">
        <v>1658</v>
      </c>
      <c r="M5990" s="86">
        <v>40241</v>
      </c>
    </row>
    <row r="5991" spans="1:13" x14ac:dyDescent="0.2">
      <c r="A5991">
        <v>57318</v>
      </c>
      <c r="B5991" s="86">
        <v>40188</v>
      </c>
      <c r="C5991" t="s">
        <v>1675</v>
      </c>
      <c r="D5991">
        <v>33</v>
      </c>
      <c r="E5991">
        <v>158.79</v>
      </c>
      <c r="F5991" t="s">
        <v>1660</v>
      </c>
      <c r="G5991">
        <v>0.5</v>
      </c>
      <c r="H5991" t="s">
        <v>1654</v>
      </c>
      <c r="I5991" t="s">
        <v>1662</v>
      </c>
      <c r="J5991" t="s">
        <v>1668</v>
      </c>
      <c r="K5991" t="s">
        <v>1697</v>
      </c>
      <c r="L5991" t="s">
        <v>1658</v>
      </c>
      <c r="M5991" s="86">
        <v>40190</v>
      </c>
    </row>
    <row r="5992" spans="1:13" x14ac:dyDescent="0.2">
      <c r="A5992">
        <v>1031</v>
      </c>
      <c r="B5992" s="86">
        <v>40056</v>
      </c>
      <c r="C5992" t="s">
        <v>1675</v>
      </c>
      <c r="D5992">
        <v>34</v>
      </c>
      <c r="E5992">
        <v>226.1</v>
      </c>
      <c r="F5992" t="s">
        <v>1660</v>
      </c>
      <c r="G5992">
        <v>5.19</v>
      </c>
      <c r="H5992" t="s">
        <v>1683</v>
      </c>
      <c r="I5992" t="s">
        <v>1655</v>
      </c>
      <c r="J5992" t="s">
        <v>1668</v>
      </c>
      <c r="K5992" t="s">
        <v>1682</v>
      </c>
      <c r="L5992" t="s">
        <v>1658</v>
      </c>
      <c r="M5992" s="86">
        <v>40058</v>
      </c>
    </row>
    <row r="5993" spans="1:13" x14ac:dyDescent="0.2">
      <c r="A5993">
        <v>23046</v>
      </c>
      <c r="B5993" s="86">
        <v>40457</v>
      </c>
      <c r="C5993" t="s">
        <v>1671</v>
      </c>
      <c r="D5993">
        <v>33</v>
      </c>
      <c r="E5993">
        <v>292.75</v>
      </c>
      <c r="F5993" t="s">
        <v>1660</v>
      </c>
      <c r="G5993">
        <v>2.0099999999999998</v>
      </c>
      <c r="H5993" t="s">
        <v>1685</v>
      </c>
      <c r="I5993" t="s">
        <v>1667</v>
      </c>
      <c r="J5993" t="s">
        <v>1668</v>
      </c>
      <c r="K5993" t="s">
        <v>1679</v>
      </c>
      <c r="L5993" t="s">
        <v>1670</v>
      </c>
      <c r="M5993" s="86">
        <v>40459</v>
      </c>
    </row>
    <row r="5994" spans="1:13" x14ac:dyDescent="0.2">
      <c r="A5994">
        <v>34978</v>
      </c>
      <c r="B5994" s="86">
        <v>40578</v>
      </c>
      <c r="C5994" t="s">
        <v>1659</v>
      </c>
      <c r="D5994">
        <v>49</v>
      </c>
      <c r="E5994">
        <v>165.51</v>
      </c>
      <c r="F5994" t="s">
        <v>1660</v>
      </c>
      <c r="G5994">
        <v>6.83</v>
      </c>
      <c r="H5994" t="s">
        <v>1689</v>
      </c>
      <c r="I5994" t="s">
        <v>1655</v>
      </c>
      <c r="J5994" t="s">
        <v>1668</v>
      </c>
      <c r="K5994" t="s">
        <v>1682</v>
      </c>
      <c r="L5994" t="s">
        <v>1658</v>
      </c>
      <c r="M5994" s="86">
        <v>40580</v>
      </c>
    </row>
    <row r="5995" spans="1:13" x14ac:dyDescent="0.2">
      <c r="A5995">
        <v>46919</v>
      </c>
      <c r="B5995" s="86">
        <v>39982</v>
      </c>
      <c r="C5995" t="s">
        <v>1652</v>
      </c>
      <c r="D5995">
        <v>31</v>
      </c>
      <c r="E5995">
        <v>4483.92</v>
      </c>
      <c r="F5995" t="s">
        <v>1660</v>
      </c>
      <c r="G5995">
        <v>6.5</v>
      </c>
      <c r="H5995" t="s">
        <v>1661</v>
      </c>
      <c r="I5995" t="s">
        <v>1662</v>
      </c>
      <c r="J5995" t="s">
        <v>1663</v>
      </c>
      <c r="K5995" t="s">
        <v>1677</v>
      </c>
      <c r="L5995" t="s">
        <v>1658</v>
      </c>
      <c r="M5995" s="86">
        <v>39984</v>
      </c>
    </row>
    <row r="5996" spans="1:13" x14ac:dyDescent="0.2">
      <c r="A5996">
        <v>18215</v>
      </c>
      <c r="B5996" s="86">
        <v>40440</v>
      </c>
      <c r="C5996" t="s">
        <v>1675</v>
      </c>
      <c r="D5996">
        <v>29</v>
      </c>
      <c r="E5996">
        <v>965.82</v>
      </c>
      <c r="F5996" t="s">
        <v>1660</v>
      </c>
      <c r="G5996">
        <v>5.5</v>
      </c>
      <c r="H5996" t="s">
        <v>1654</v>
      </c>
      <c r="I5996" t="s">
        <v>1676</v>
      </c>
      <c r="J5996" t="s">
        <v>1663</v>
      </c>
      <c r="K5996" t="s">
        <v>1677</v>
      </c>
      <c r="L5996" t="s">
        <v>1658</v>
      </c>
      <c r="M5996" s="86">
        <v>40441</v>
      </c>
    </row>
    <row r="5997" spans="1:13" x14ac:dyDescent="0.2">
      <c r="A5997">
        <v>6464</v>
      </c>
      <c r="B5997" s="86">
        <v>39961</v>
      </c>
      <c r="C5997" t="s">
        <v>1675</v>
      </c>
      <c r="D5997">
        <v>42</v>
      </c>
      <c r="E5997">
        <v>3991.99</v>
      </c>
      <c r="F5997" t="s">
        <v>1660</v>
      </c>
      <c r="G5997">
        <v>56.2</v>
      </c>
      <c r="H5997" t="s">
        <v>1683</v>
      </c>
      <c r="I5997" t="s">
        <v>1655</v>
      </c>
      <c r="J5997" t="s">
        <v>1656</v>
      </c>
      <c r="K5997" t="s">
        <v>1657</v>
      </c>
      <c r="L5997" t="s">
        <v>1665</v>
      </c>
      <c r="M5997" s="86">
        <v>39963</v>
      </c>
    </row>
    <row r="5998" spans="1:13" x14ac:dyDescent="0.2">
      <c r="A5998">
        <v>41793</v>
      </c>
      <c r="B5998" s="86">
        <v>39948</v>
      </c>
      <c r="C5998" t="s">
        <v>1659</v>
      </c>
      <c r="D5998">
        <v>48</v>
      </c>
      <c r="E5998">
        <v>1286.8699999999999</v>
      </c>
      <c r="F5998" t="s">
        <v>1660</v>
      </c>
      <c r="G5998">
        <v>6.93</v>
      </c>
      <c r="H5998" t="s">
        <v>1685</v>
      </c>
      <c r="I5998" t="s">
        <v>1662</v>
      </c>
      <c r="J5998" t="s">
        <v>1656</v>
      </c>
      <c r="K5998" t="s">
        <v>1657</v>
      </c>
      <c r="L5998" t="s">
        <v>1658</v>
      </c>
      <c r="M5998" s="86">
        <v>39949</v>
      </c>
    </row>
    <row r="5999" spans="1:13" x14ac:dyDescent="0.2">
      <c r="A5999">
        <v>34048</v>
      </c>
      <c r="B5999" s="86">
        <v>40630</v>
      </c>
      <c r="C5999" t="s">
        <v>1652</v>
      </c>
      <c r="D5999">
        <v>1</v>
      </c>
      <c r="E5999">
        <v>26.68</v>
      </c>
      <c r="F5999" t="s">
        <v>1660</v>
      </c>
      <c r="G5999">
        <v>3.63</v>
      </c>
      <c r="H5999" t="s">
        <v>1689</v>
      </c>
      <c r="I5999" t="s">
        <v>1667</v>
      </c>
      <c r="J5999" t="s">
        <v>1656</v>
      </c>
      <c r="K5999" t="s">
        <v>1657</v>
      </c>
      <c r="L5999" t="s">
        <v>1680</v>
      </c>
      <c r="M5999" s="86">
        <v>40632</v>
      </c>
    </row>
    <row r="6000" spans="1:13" x14ac:dyDescent="0.2">
      <c r="A6000">
        <v>27430</v>
      </c>
      <c r="B6000" s="86">
        <v>40574</v>
      </c>
      <c r="C6000" t="s">
        <v>1659</v>
      </c>
      <c r="D6000">
        <v>12</v>
      </c>
      <c r="E6000">
        <v>82.64</v>
      </c>
      <c r="F6000" t="s">
        <v>1660</v>
      </c>
      <c r="G6000">
        <v>2.35</v>
      </c>
      <c r="H6000" t="s">
        <v>1683</v>
      </c>
      <c r="I6000" t="s">
        <v>1662</v>
      </c>
      <c r="J6000" t="s">
        <v>1668</v>
      </c>
      <c r="K6000" t="s">
        <v>1669</v>
      </c>
      <c r="L6000" t="s">
        <v>1670</v>
      </c>
      <c r="M6000" s="86">
        <v>40575</v>
      </c>
    </row>
    <row r="6001" spans="1:13" x14ac:dyDescent="0.2">
      <c r="A6001">
        <v>19047</v>
      </c>
      <c r="B6001" s="86">
        <v>39841</v>
      </c>
      <c r="C6001" t="s">
        <v>1659</v>
      </c>
      <c r="D6001">
        <v>1</v>
      </c>
      <c r="E6001">
        <v>67.489999999999995</v>
      </c>
      <c r="F6001" t="s">
        <v>1660</v>
      </c>
      <c r="G6001">
        <v>14.3</v>
      </c>
      <c r="H6001" t="s">
        <v>1681</v>
      </c>
      <c r="I6001" t="s">
        <v>1667</v>
      </c>
      <c r="J6001" t="s">
        <v>1668</v>
      </c>
      <c r="K6001" t="s">
        <v>1679</v>
      </c>
      <c r="L6001" t="s">
        <v>1658</v>
      </c>
      <c r="M6001" s="86">
        <v>39842</v>
      </c>
    </row>
    <row r="6002" spans="1:13" x14ac:dyDescent="0.2">
      <c r="A6002">
        <v>22279</v>
      </c>
      <c r="B6002" s="86">
        <v>40169</v>
      </c>
      <c r="C6002" t="s">
        <v>1666</v>
      </c>
      <c r="D6002">
        <v>43</v>
      </c>
      <c r="E6002">
        <v>2463.6</v>
      </c>
      <c r="F6002" t="s">
        <v>1660</v>
      </c>
      <c r="G6002">
        <v>10.75</v>
      </c>
      <c r="H6002" t="s">
        <v>1661</v>
      </c>
      <c r="I6002" t="s">
        <v>1662</v>
      </c>
      <c r="J6002" t="s">
        <v>1668</v>
      </c>
      <c r="K6002" t="s">
        <v>1679</v>
      </c>
      <c r="L6002" t="s">
        <v>1658</v>
      </c>
      <c r="M6002" s="86">
        <v>40172</v>
      </c>
    </row>
    <row r="6003" spans="1:13" x14ac:dyDescent="0.2">
      <c r="A6003">
        <v>51558</v>
      </c>
      <c r="B6003" s="86">
        <v>40266</v>
      </c>
      <c r="C6003" t="s">
        <v>1666</v>
      </c>
      <c r="D6003">
        <v>47</v>
      </c>
      <c r="E6003">
        <v>4177.66</v>
      </c>
      <c r="F6003" t="s">
        <v>1672</v>
      </c>
      <c r="G6003">
        <v>60</v>
      </c>
      <c r="H6003" t="s">
        <v>1690</v>
      </c>
      <c r="I6003" t="s">
        <v>1667</v>
      </c>
      <c r="J6003" t="s">
        <v>1656</v>
      </c>
      <c r="K6003" t="s">
        <v>1691</v>
      </c>
      <c r="L6003" t="s">
        <v>1674</v>
      </c>
      <c r="M6003" s="86">
        <v>40266</v>
      </c>
    </row>
    <row r="6004" spans="1:13" x14ac:dyDescent="0.2">
      <c r="A6004">
        <v>21445</v>
      </c>
      <c r="B6004" s="86">
        <v>40134</v>
      </c>
      <c r="C6004" t="s">
        <v>1652</v>
      </c>
      <c r="D6004">
        <v>43</v>
      </c>
      <c r="E6004">
        <v>400.45</v>
      </c>
      <c r="F6004" t="s">
        <v>1660</v>
      </c>
      <c r="G6004">
        <v>5.76</v>
      </c>
      <c r="H6004" t="s">
        <v>1661</v>
      </c>
      <c r="I6004" t="s">
        <v>1662</v>
      </c>
      <c r="J6004" t="s">
        <v>1663</v>
      </c>
      <c r="K6004" t="s">
        <v>1695</v>
      </c>
      <c r="L6004" t="s">
        <v>1665</v>
      </c>
      <c r="M6004" s="86">
        <v>40138</v>
      </c>
    </row>
    <row r="6005" spans="1:13" x14ac:dyDescent="0.2">
      <c r="A6005">
        <v>21346</v>
      </c>
      <c r="B6005" s="86">
        <v>40701</v>
      </c>
      <c r="C6005" t="s">
        <v>1659</v>
      </c>
      <c r="D6005">
        <v>46</v>
      </c>
      <c r="E6005">
        <v>400.49</v>
      </c>
      <c r="F6005" t="s">
        <v>1660</v>
      </c>
      <c r="G6005">
        <v>9.86</v>
      </c>
      <c r="H6005" t="s">
        <v>1681</v>
      </c>
      <c r="I6005" t="s">
        <v>1655</v>
      </c>
      <c r="J6005" t="s">
        <v>1668</v>
      </c>
      <c r="K6005" t="s">
        <v>1679</v>
      </c>
      <c r="L6005" t="s">
        <v>1658</v>
      </c>
      <c r="M6005" s="86">
        <v>40701</v>
      </c>
    </row>
    <row r="6006" spans="1:13" x14ac:dyDescent="0.2">
      <c r="A6006">
        <v>59973</v>
      </c>
      <c r="B6006" s="86">
        <v>40862</v>
      </c>
      <c r="C6006" t="s">
        <v>1652</v>
      </c>
      <c r="D6006">
        <v>29</v>
      </c>
      <c r="E6006">
        <v>11039.75</v>
      </c>
      <c r="F6006" t="s">
        <v>1672</v>
      </c>
      <c r="G6006">
        <v>14.7</v>
      </c>
      <c r="H6006" t="s">
        <v>1688</v>
      </c>
      <c r="I6006" t="s">
        <v>1662</v>
      </c>
      <c r="J6006" t="s">
        <v>1663</v>
      </c>
      <c r="K6006" t="s">
        <v>1695</v>
      </c>
      <c r="L6006" t="s">
        <v>1674</v>
      </c>
      <c r="M6006" s="86">
        <v>40862</v>
      </c>
    </row>
    <row r="6007" spans="1:13" x14ac:dyDescent="0.2">
      <c r="A6007">
        <v>55616</v>
      </c>
      <c r="B6007" s="86">
        <v>40671</v>
      </c>
      <c r="C6007" t="s">
        <v>1659</v>
      </c>
      <c r="D6007">
        <v>24</v>
      </c>
      <c r="E6007">
        <v>437.47800000000001</v>
      </c>
      <c r="F6007" t="s">
        <v>1660</v>
      </c>
      <c r="G6007">
        <v>1.25</v>
      </c>
      <c r="H6007" t="s">
        <v>1683</v>
      </c>
      <c r="I6007" t="s">
        <v>1655</v>
      </c>
      <c r="J6007" t="s">
        <v>1663</v>
      </c>
      <c r="K6007" t="s">
        <v>1664</v>
      </c>
      <c r="L6007" t="s">
        <v>1680</v>
      </c>
      <c r="M6007" s="86">
        <v>40672</v>
      </c>
    </row>
    <row r="6008" spans="1:13" x14ac:dyDescent="0.2">
      <c r="A6008">
        <v>33220</v>
      </c>
      <c r="B6008" s="86">
        <v>39918</v>
      </c>
      <c r="C6008" t="s">
        <v>1666</v>
      </c>
      <c r="D6008">
        <v>49</v>
      </c>
      <c r="E6008">
        <v>3291.13</v>
      </c>
      <c r="F6008" t="s">
        <v>1660</v>
      </c>
      <c r="G6008">
        <v>3.5</v>
      </c>
      <c r="H6008" t="s">
        <v>1688</v>
      </c>
      <c r="I6008" t="s">
        <v>1655</v>
      </c>
      <c r="J6008" t="s">
        <v>1668</v>
      </c>
      <c r="K6008" t="s">
        <v>1702</v>
      </c>
      <c r="L6008" t="s">
        <v>1658</v>
      </c>
      <c r="M6008" s="86">
        <v>39918</v>
      </c>
    </row>
    <row r="6009" spans="1:13" x14ac:dyDescent="0.2">
      <c r="A6009">
        <v>26854</v>
      </c>
      <c r="B6009" s="86">
        <v>39985</v>
      </c>
      <c r="C6009" t="s">
        <v>1666</v>
      </c>
      <c r="D6009">
        <v>1</v>
      </c>
      <c r="E6009">
        <v>34.11</v>
      </c>
      <c r="F6009" t="s">
        <v>1660</v>
      </c>
      <c r="G6009">
        <v>8.99</v>
      </c>
      <c r="H6009" t="s">
        <v>1678</v>
      </c>
      <c r="I6009" t="s">
        <v>1676</v>
      </c>
      <c r="J6009" t="s">
        <v>1656</v>
      </c>
      <c r="K6009" t="s">
        <v>1657</v>
      </c>
      <c r="L6009" t="s">
        <v>1680</v>
      </c>
      <c r="M6009" s="86">
        <v>39986</v>
      </c>
    </row>
    <row r="6010" spans="1:13" x14ac:dyDescent="0.2">
      <c r="A6010">
        <v>42887</v>
      </c>
      <c r="B6010" s="86">
        <v>41070</v>
      </c>
      <c r="C6010" t="s">
        <v>1675</v>
      </c>
      <c r="D6010">
        <v>3</v>
      </c>
      <c r="E6010">
        <v>35.68</v>
      </c>
      <c r="F6010" t="s">
        <v>1660</v>
      </c>
      <c r="G6010">
        <v>5.76</v>
      </c>
      <c r="H6010" t="s">
        <v>1690</v>
      </c>
      <c r="I6010" t="s">
        <v>1655</v>
      </c>
      <c r="J6010" t="s">
        <v>1668</v>
      </c>
      <c r="K6010" t="s">
        <v>1696</v>
      </c>
      <c r="L6010" t="s">
        <v>1658</v>
      </c>
      <c r="M6010" s="86">
        <v>41071</v>
      </c>
    </row>
    <row r="6011" spans="1:13" x14ac:dyDescent="0.2">
      <c r="A6011">
        <v>18147</v>
      </c>
      <c r="B6011" s="86">
        <v>40011</v>
      </c>
      <c r="C6011" t="s">
        <v>1666</v>
      </c>
      <c r="D6011">
        <v>42</v>
      </c>
      <c r="E6011">
        <v>82.03</v>
      </c>
      <c r="F6011" t="s">
        <v>1660</v>
      </c>
      <c r="G6011">
        <v>1.49</v>
      </c>
      <c r="H6011" t="s">
        <v>1681</v>
      </c>
      <c r="I6011" t="s">
        <v>1676</v>
      </c>
      <c r="J6011" t="s">
        <v>1668</v>
      </c>
      <c r="K6011" t="s">
        <v>1682</v>
      </c>
      <c r="L6011" t="s">
        <v>1658</v>
      </c>
      <c r="M6011" s="86">
        <v>40012</v>
      </c>
    </row>
    <row r="6012" spans="1:13" x14ac:dyDescent="0.2">
      <c r="A6012">
        <v>37734</v>
      </c>
      <c r="B6012" s="86">
        <v>40173</v>
      </c>
      <c r="C6012" t="s">
        <v>1671</v>
      </c>
      <c r="D6012">
        <v>15</v>
      </c>
      <c r="E6012">
        <v>1393.39</v>
      </c>
      <c r="F6012" t="s">
        <v>1660</v>
      </c>
      <c r="G6012">
        <v>7.18</v>
      </c>
      <c r="H6012" t="s">
        <v>1683</v>
      </c>
      <c r="I6012" t="s">
        <v>1662</v>
      </c>
      <c r="J6012" t="s">
        <v>1663</v>
      </c>
      <c r="K6012" t="s">
        <v>1677</v>
      </c>
      <c r="L6012" t="s">
        <v>1658</v>
      </c>
      <c r="M6012" s="86">
        <v>40174</v>
      </c>
    </row>
    <row r="6013" spans="1:13" x14ac:dyDescent="0.2">
      <c r="A6013">
        <v>51009</v>
      </c>
      <c r="B6013" s="86">
        <v>40852</v>
      </c>
      <c r="C6013" t="s">
        <v>1666</v>
      </c>
      <c r="D6013">
        <v>10</v>
      </c>
      <c r="E6013">
        <v>48</v>
      </c>
      <c r="F6013" t="s">
        <v>1660</v>
      </c>
      <c r="G6013">
        <v>6.92</v>
      </c>
      <c r="H6013" t="s">
        <v>1690</v>
      </c>
      <c r="I6013" t="s">
        <v>1667</v>
      </c>
      <c r="J6013" t="s">
        <v>1656</v>
      </c>
      <c r="K6013" t="s">
        <v>1657</v>
      </c>
      <c r="L6013" t="s">
        <v>1658</v>
      </c>
      <c r="M6013" s="86">
        <v>40854</v>
      </c>
    </row>
    <row r="6014" spans="1:13" x14ac:dyDescent="0.2">
      <c r="A6014">
        <v>9954</v>
      </c>
      <c r="B6014" s="86">
        <v>39983</v>
      </c>
      <c r="C6014" t="s">
        <v>1666</v>
      </c>
      <c r="D6014">
        <v>36</v>
      </c>
      <c r="E6014">
        <v>10122.719999999999</v>
      </c>
      <c r="F6014" t="s">
        <v>1672</v>
      </c>
      <c r="G6014">
        <v>57</v>
      </c>
      <c r="H6014" t="s">
        <v>1690</v>
      </c>
      <c r="I6014" t="s">
        <v>1667</v>
      </c>
      <c r="J6014" t="s">
        <v>1656</v>
      </c>
      <c r="K6014" t="s">
        <v>1673</v>
      </c>
      <c r="L6014" t="s">
        <v>1674</v>
      </c>
      <c r="M6014" s="86">
        <v>39984</v>
      </c>
    </row>
    <row r="6015" spans="1:13" x14ac:dyDescent="0.2">
      <c r="A6015">
        <v>19649</v>
      </c>
      <c r="B6015" s="86">
        <v>40667</v>
      </c>
      <c r="C6015" t="s">
        <v>1659</v>
      </c>
      <c r="D6015">
        <v>36</v>
      </c>
      <c r="E6015">
        <v>1095.1099999999999</v>
      </c>
      <c r="F6015" t="s">
        <v>1672</v>
      </c>
      <c r="G6015">
        <v>45.51</v>
      </c>
      <c r="H6015" t="s">
        <v>1688</v>
      </c>
      <c r="I6015" t="s">
        <v>1655</v>
      </c>
      <c r="J6015" t="s">
        <v>1656</v>
      </c>
      <c r="K6015" t="s">
        <v>1691</v>
      </c>
      <c r="L6015" t="s">
        <v>1698</v>
      </c>
      <c r="M6015" s="86">
        <v>40668</v>
      </c>
    </row>
    <row r="6016" spans="1:13" x14ac:dyDescent="0.2">
      <c r="A6016">
        <v>22054</v>
      </c>
      <c r="B6016" s="86">
        <v>40388</v>
      </c>
      <c r="C6016" t="s">
        <v>1675</v>
      </c>
      <c r="D6016">
        <v>32</v>
      </c>
      <c r="E6016">
        <v>216.79</v>
      </c>
      <c r="F6016" t="s">
        <v>1660</v>
      </c>
      <c r="G6016">
        <v>2.83</v>
      </c>
      <c r="H6016" t="s">
        <v>1661</v>
      </c>
      <c r="I6016" t="s">
        <v>1667</v>
      </c>
      <c r="J6016" t="s">
        <v>1656</v>
      </c>
      <c r="K6016" t="s">
        <v>1657</v>
      </c>
      <c r="L6016" t="s">
        <v>1680</v>
      </c>
      <c r="M6016" s="86">
        <v>40390</v>
      </c>
    </row>
    <row r="6017" spans="1:13" x14ac:dyDescent="0.2">
      <c r="A6017">
        <v>8388</v>
      </c>
      <c r="B6017" s="86">
        <v>40962</v>
      </c>
      <c r="C6017" t="s">
        <v>1652</v>
      </c>
      <c r="D6017">
        <v>37</v>
      </c>
      <c r="E6017">
        <v>434.11</v>
      </c>
      <c r="F6017" t="s">
        <v>1660</v>
      </c>
      <c r="G6017">
        <v>5.63</v>
      </c>
      <c r="H6017" t="s">
        <v>1661</v>
      </c>
      <c r="I6017" t="s">
        <v>1676</v>
      </c>
      <c r="J6017" t="s">
        <v>1668</v>
      </c>
      <c r="K6017" t="s">
        <v>1682</v>
      </c>
      <c r="L6017" t="s">
        <v>1658</v>
      </c>
      <c r="M6017" s="86">
        <v>40964</v>
      </c>
    </row>
    <row r="6018" spans="1:13" x14ac:dyDescent="0.2">
      <c r="A6018">
        <v>48836</v>
      </c>
      <c r="B6018" s="86">
        <v>39858</v>
      </c>
      <c r="C6018" t="s">
        <v>1671</v>
      </c>
      <c r="D6018">
        <v>8</v>
      </c>
      <c r="E6018">
        <v>2651.21</v>
      </c>
      <c r="F6018" t="s">
        <v>1672</v>
      </c>
      <c r="G6018">
        <v>40.19</v>
      </c>
      <c r="H6018" t="s">
        <v>1654</v>
      </c>
      <c r="I6018" t="s">
        <v>1676</v>
      </c>
      <c r="J6018" t="s">
        <v>1656</v>
      </c>
      <c r="K6018" t="s">
        <v>1691</v>
      </c>
      <c r="L6018" t="s">
        <v>1698</v>
      </c>
      <c r="M6018" s="86">
        <v>39860</v>
      </c>
    </row>
    <row r="6019" spans="1:13" x14ac:dyDescent="0.2">
      <c r="A6019">
        <v>23681</v>
      </c>
      <c r="B6019" s="86">
        <v>41048</v>
      </c>
      <c r="C6019" t="s">
        <v>1659</v>
      </c>
      <c r="D6019">
        <v>42</v>
      </c>
      <c r="E6019">
        <v>4182.5200000000004</v>
      </c>
      <c r="F6019" t="s">
        <v>1653</v>
      </c>
      <c r="G6019">
        <v>35</v>
      </c>
      <c r="H6019" t="s">
        <v>1661</v>
      </c>
      <c r="I6019" t="s">
        <v>1655</v>
      </c>
      <c r="J6019" t="s">
        <v>1668</v>
      </c>
      <c r="K6019" t="s">
        <v>1694</v>
      </c>
      <c r="L6019" t="s">
        <v>1687</v>
      </c>
      <c r="M6019" s="86">
        <v>41050</v>
      </c>
    </row>
    <row r="6020" spans="1:13" x14ac:dyDescent="0.2">
      <c r="A6020">
        <v>33696</v>
      </c>
      <c r="B6020" s="86">
        <v>39940</v>
      </c>
      <c r="C6020" t="s">
        <v>1659</v>
      </c>
      <c r="D6020">
        <v>2</v>
      </c>
      <c r="E6020">
        <v>57.73</v>
      </c>
      <c r="F6020" t="s">
        <v>1660</v>
      </c>
      <c r="G6020">
        <v>4</v>
      </c>
      <c r="H6020" t="s">
        <v>1654</v>
      </c>
      <c r="I6020" t="s">
        <v>1662</v>
      </c>
      <c r="J6020" t="s">
        <v>1663</v>
      </c>
      <c r="K6020" t="s">
        <v>1677</v>
      </c>
      <c r="L6020" t="s">
        <v>1658</v>
      </c>
      <c r="M6020" s="86">
        <v>39942</v>
      </c>
    </row>
    <row r="6021" spans="1:13" x14ac:dyDescent="0.2">
      <c r="A6021">
        <v>26499</v>
      </c>
      <c r="B6021" s="86">
        <v>40230</v>
      </c>
      <c r="C6021" t="s">
        <v>1675</v>
      </c>
      <c r="D6021">
        <v>11</v>
      </c>
      <c r="E6021">
        <v>32.4</v>
      </c>
      <c r="F6021" t="s">
        <v>1660</v>
      </c>
      <c r="G6021">
        <v>0.5</v>
      </c>
      <c r="H6021" t="s">
        <v>1678</v>
      </c>
      <c r="I6021" t="s">
        <v>1667</v>
      </c>
      <c r="J6021" t="s">
        <v>1668</v>
      </c>
      <c r="K6021" t="s">
        <v>1697</v>
      </c>
      <c r="L6021" t="s">
        <v>1658</v>
      </c>
      <c r="M6021" s="86">
        <v>40231</v>
      </c>
    </row>
    <row r="6022" spans="1:13" x14ac:dyDescent="0.2">
      <c r="A6022">
        <v>45413</v>
      </c>
      <c r="B6022" s="86">
        <v>40337</v>
      </c>
      <c r="C6022" t="s">
        <v>1659</v>
      </c>
      <c r="D6022">
        <v>18</v>
      </c>
      <c r="E6022">
        <v>85.74</v>
      </c>
      <c r="F6022" t="s">
        <v>1660</v>
      </c>
      <c r="G6022">
        <v>6.21</v>
      </c>
      <c r="H6022" t="s">
        <v>1690</v>
      </c>
      <c r="I6022" t="s">
        <v>1662</v>
      </c>
      <c r="J6022" t="s">
        <v>1668</v>
      </c>
      <c r="K6022" t="s">
        <v>1682</v>
      </c>
      <c r="L6022" t="s">
        <v>1658</v>
      </c>
      <c r="M6022" s="86">
        <v>40338</v>
      </c>
    </row>
    <row r="6023" spans="1:13" x14ac:dyDescent="0.2">
      <c r="A6023">
        <v>31330</v>
      </c>
      <c r="B6023" s="86">
        <v>40330</v>
      </c>
      <c r="C6023" t="s">
        <v>1659</v>
      </c>
      <c r="D6023">
        <v>2</v>
      </c>
      <c r="E6023">
        <v>13.5</v>
      </c>
      <c r="F6023" t="s">
        <v>1660</v>
      </c>
      <c r="G6023">
        <v>1.67</v>
      </c>
      <c r="H6023" t="s">
        <v>1688</v>
      </c>
      <c r="I6023" t="s">
        <v>1667</v>
      </c>
      <c r="J6023" t="s">
        <v>1668</v>
      </c>
      <c r="K6023" t="s">
        <v>1669</v>
      </c>
      <c r="L6023" t="s">
        <v>1670</v>
      </c>
      <c r="M6023" s="86">
        <v>40331</v>
      </c>
    </row>
    <row r="6024" spans="1:13" x14ac:dyDescent="0.2">
      <c r="A6024">
        <v>13126</v>
      </c>
      <c r="B6024" s="86">
        <v>40835</v>
      </c>
      <c r="C6024" t="s">
        <v>1666</v>
      </c>
      <c r="D6024">
        <v>45</v>
      </c>
      <c r="E6024">
        <v>6325.65</v>
      </c>
      <c r="F6024" t="s">
        <v>1672</v>
      </c>
      <c r="G6024">
        <v>28.63</v>
      </c>
      <c r="H6024" t="s">
        <v>1685</v>
      </c>
      <c r="I6024" t="s">
        <v>1655</v>
      </c>
      <c r="J6024" t="s">
        <v>1656</v>
      </c>
      <c r="K6024" t="s">
        <v>1673</v>
      </c>
      <c r="L6024" t="s">
        <v>1674</v>
      </c>
      <c r="M6024" s="86">
        <v>40837</v>
      </c>
    </row>
    <row r="6025" spans="1:13" x14ac:dyDescent="0.2">
      <c r="A6025">
        <v>28867</v>
      </c>
      <c r="B6025" s="86">
        <v>40746</v>
      </c>
      <c r="C6025" t="s">
        <v>1675</v>
      </c>
      <c r="D6025">
        <v>43</v>
      </c>
      <c r="E6025">
        <v>866.73</v>
      </c>
      <c r="F6025" t="s">
        <v>1660</v>
      </c>
      <c r="G6025">
        <v>6.5</v>
      </c>
      <c r="H6025" t="s">
        <v>1688</v>
      </c>
      <c r="I6025" t="s">
        <v>1667</v>
      </c>
      <c r="J6025" t="s">
        <v>1663</v>
      </c>
      <c r="K6025" t="s">
        <v>1677</v>
      </c>
      <c r="L6025" t="s">
        <v>1658</v>
      </c>
      <c r="M6025" s="86">
        <v>40747</v>
      </c>
    </row>
    <row r="6026" spans="1:13" x14ac:dyDescent="0.2">
      <c r="A6026">
        <v>45029</v>
      </c>
      <c r="B6026" s="86">
        <v>40362</v>
      </c>
      <c r="C6026" t="s">
        <v>1659</v>
      </c>
      <c r="D6026">
        <v>20</v>
      </c>
      <c r="E6026">
        <v>5304.42</v>
      </c>
      <c r="F6026" t="s">
        <v>1672</v>
      </c>
      <c r="G6026">
        <v>62.74</v>
      </c>
      <c r="H6026" t="s">
        <v>1661</v>
      </c>
      <c r="I6026" t="s">
        <v>1655</v>
      </c>
      <c r="J6026" t="s">
        <v>1656</v>
      </c>
      <c r="K6026" t="s">
        <v>1691</v>
      </c>
      <c r="L6026" t="s">
        <v>1698</v>
      </c>
      <c r="M6026" s="86">
        <v>40362</v>
      </c>
    </row>
    <row r="6027" spans="1:13" x14ac:dyDescent="0.2">
      <c r="A6027">
        <v>44256</v>
      </c>
      <c r="B6027" s="86">
        <v>40866</v>
      </c>
      <c r="C6027" t="s">
        <v>1652</v>
      </c>
      <c r="D6027">
        <v>17</v>
      </c>
      <c r="E6027">
        <v>114.28</v>
      </c>
      <c r="F6027" t="s">
        <v>1660</v>
      </c>
      <c r="G6027">
        <v>5.84</v>
      </c>
      <c r="H6027" t="s">
        <v>1654</v>
      </c>
      <c r="I6027" t="s">
        <v>1667</v>
      </c>
      <c r="J6027" t="s">
        <v>1668</v>
      </c>
      <c r="K6027" t="s">
        <v>1679</v>
      </c>
      <c r="L6027" t="s">
        <v>1658</v>
      </c>
      <c r="M6027" s="86">
        <v>40871</v>
      </c>
    </row>
    <row r="6028" spans="1:13" x14ac:dyDescent="0.2">
      <c r="A6028">
        <v>4004</v>
      </c>
      <c r="B6028" s="86">
        <v>40304</v>
      </c>
      <c r="C6028" t="s">
        <v>1675</v>
      </c>
      <c r="D6028">
        <v>44</v>
      </c>
      <c r="E6028">
        <v>1512.25</v>
      </c>
      <c r="F6028" t="s">
        <v>1660</v>
      </c>
      <c r="G6028">
        <v>8.99</v>
      </c>
      <c r="H6028" t="s">
        <v>1683</v>
      </c>
      <c r="I6028" t="s">
        <v>1667</v>
      </c>
      <c r="J6028" t="s">
        <v>1668</v>
      </c>
      <c r="K6028" t="s">
        <v>1669</v>
      </c>
      <c r="L6028" t="s">
        <v>1680</v>
      </c>
      <c r="M6028" s="86">
        <v>40305</v>
      </c>
    </row>
    <row r="6029" spans="1:13" x14ac:dyDescent="0.2">
      <c r="A6029">
        <v>24099</v>
      </c>
      <c r="B6029" s="86">
        <v>40683</v>
      </c>
      <c r="C6029" t="s">
        <v>1666</v>
      </c>
      <c r="D6029">
        <v>36</v>
      </c>
      <c r="E6029">
        <v>825.82</v>
      </c>
      <c r="F6029" t="s">
        <v>1660</v>
      </c>
      <c r="G6029">
        <v>35</v>
      </c>
      <c r="H6029" t="s">
        <v>1683</v>
      </c>
      <c r="I6029" t="s">
        <v>1667</v>
      </c>
      <c r="J6029" t="s">
        <v>1668</v>
      </c>
      <c r="K6029" t="s">
        <v>1694</v>
      </c>
      <c r="L6029" t="s">
        <v>1687</v>
      </c>
      <c r="M6029" s="86">
        <v>40684</v>
      </c>
    </row>
    <row r="6030" spans="1:13" x14ac:dyDescent="0.2">
      <c r="A6030">
        <v>49319</v>
      </c>
      <c r="B6030" s="86">
        <v>40780</v>
      </c>
      <c r="C6030" t="s">
        <v>1652</v>
      </c>
      <c r="D6030">
        <v>13</v>
      </c>
      <c r="E6030">
        <v>98.82</v>
      </c>
      <c r="F6030" t="s">
        <v>1660</v>
      </c>
      <c r="G6030">
        <v>5.53</v>
      </c>
      <c r="H6030" t="s">
        <v>1688</v>
      </c>
      <c r="I6030" t="s">
        <v>1667</v>
      </c>
      <c r="J6030" t="s">
        <v>1663</v>
      </c>
      <c r="K6030" t="s">
        <v>1677</v>
      </c>
      <c r="L6030" t="s">
        <v>1680</v>
      </c>
      <c r="M6030" s="86">
        <v>40782</v>
      </c>
    </row>
    <row r="6031" spans="1:13" x14ac:dyDescent="0.2">
      <c r="A6031">
        <v>41921</v>
      </c>
      <c r="B6031" s="86">
        <v>40962</v>
      </c>
      <c r="C6031" t="s">
        <v>1675</v>
      </c>
      <c r="D6031">
        <v>29</v>
      </c>
      <c r="E6031">
        <v>337.38</v>
      </c>
      <c r="F6031" t="s">
        <v>1653</v>
      </c>
      <c r="G6031">
        <v>6.97</v>
      </c>
      <c r="H6031" t="s">
        <v>1685</v>
      </c>
      <c r="I6031" t="s">
        <v>1655</v>
      </c>
      <c r="J6031" t="s">
        <v>1668</v>
      </c>
      <c r="K6031" t="s">
        <v>1696</v>
      </c>
      <c r="L6031" t="s">
        <v>1658</v>
      </c>
      <c r="M6031" s="86">
        <v>40963</v>
      </c>
    </row>
    <row r="6032" spans="1:13" x14ac:dyDescent="0.2">
      <c r="A6032">
        <v>16102</v>
      </c>
      <c r="B6032" s="86">
        <v>40160</v>
      </c>
      <c r="C6032" t="s">
        <v>1666</v>
      </c>
      <c r="D6032">
        <v>25</v>
      </c>
      <c r="E6032">
        <v>13255.93</v>
      </c>
      <c r="F6032" t="s">
        <v>1672</v>
      </c>
      <c r="G6032">
        <v>26</v>
      </c>
      <c r="H6032" t="s">
        <v>1681</v>
      </c>
      <c r="I6032" t="s">
        <v>1676</v>
      </c>
      <c r="J6032" t="s">
        <v>1656</v>
      </c>
      <c r="K6032" t="s">
        <v>1673</v>
      </c>
      <c r="L6032" t="s">
        <v>1674</v>
      </c>
      <c r="M6032" s="86">
        <v>40162</v>
      </c>
    </row>
    <row r="6033" spans="1:13" x14ac:dyDescent="0.2">
      <c r="A6033">
        <v>193</v>
      </c>
      <c r="B6033" s="86">
        <v>40397</v>
      </c>
      <c r="C6033" t="s">
        <v>1671</v>
      </c>
      <c r="D6033">
        <v>14</v>
      </c>
      <c r="E6033">
        <v>174.89</v>
      </c>
      <c r="F6033" t="s">
        <v>1660</v>
      </c>
      <c r="G6033">
        <v>6.27</v>
      </c>
      <c r="H6033" t="s">
        <v>1683</v>
      </c>
      <c r="I6033" t="s">
        <v>1655</v>
      </c>
      <c r="J6033" t="s">
        <v>1668</v>
      </c>
      <c r="K6033" t="s">
        <v>1694</v>
      </c>
      <c r="L6033" t="s">
        <v>1665</v>
      </c>
      <c r="M6033" s="86">
        <v>40399</v>
      </c>
    </row>
    <row r="6034" spans="1:13" x14ac:dyDescent="0.2">
      <c r="A6034">
        <v>20103</v>
      </c>
      <c r="B6034" s="86">
        <v>40220</v>
      </c>
      <c r="C6034" t="s">
        <v>1675</v>
      </c>
      <c r="D6034">
        <v>30</v>
      </c>
      <c r="E6034">
        <v>314.93</v>
      </c>
      <c r="F6034" t="s">
        <v>1660</v>
      </c>
      <c r="G6034">
        <v>6.24</v>
      </c>
      <c r="H6034" t="s">
        <v>1690</v>
      </c>
      <c r="I6034" t="s">
        <v>1662</v>
      </c>
      <c r="J6034" t="s">
        <v>1663</v>
      </c>
      <c r="K6034" t="s">
        <v>1695</v>
      </c>
      <c r="L6034" t="s">
        <v>1665</v>
      </c>
      <c r="M6034" s="86">
        <v>40221</v>
      </c>
    </row>
    <row r="6035" spans="1:13" x14ac:dyDescent="0.2">
      <c r="A6035">
        <v>20037</v>
      </c>
      <c r="B6035" s="86">
        <v>39823</v>
      </c>
      <c r="C6035" t="s">
        <v>1652</v>
      </c>
      <c r="D6035">
        <v>35</v>
      </c>
      <c r="E6035">
        <v>1009.42</v>
      </c>
      <c r="F6035" t="s">
        <v>1660</v>
      </c>
      <c r="G6035">
        <v>8.5500000000000007</v>
      </c>
      <c r="H6035" t="s">
        <v>1688</v>
      </c>
      <c r="I6035" t="s">
        <v>1667</v>
      </c>
      <c r="J6035" t="s">
        <v>1656</v>
      </c>
      <c r="K6035" t="s">
        <v>1657</v>
      </c>
      <c r="L6035" t="s">
        <v>1658</v>
      </c>
      <c r="M6035" s="86">
        <v>39828</v>
      </c>
    </row>
    <row r="6036" spans="1:13" x14ac:dyDescent="0.2">
      <c r="A6036">
        <v>16166</v>
      </c>
      <c r="B6036" s="86">
        <v>40209</v>
      </c>
      <c r="C6036" t="s">
        <v>1671</v>
      </c>
      <c r="D6036">
        <v>36</v>
      </c>
      <c r="E6036">
        <v>78.510000000000005</v>
      </c>
      <c r="F6036" t="s">
        <v>1660</v>
      </c>
      <c r="G6036">
        <v>1.38</v>
      </c>
      <c r="H6036" t="s">
        <v>1654</v>
      </c>
      <c r="I6036" t="s">
        <v>1662</v>
      </c>
      <c r="J6036" t="s">
        <v>1668</v>
      </c>
      <c r="K6036" t="s">
        <v>1700</v>
      </c>
      <c r="L6036" t="s">
        <v>1670</v>
      </c>
      <c r="M6036" s="86">
        <v>40210</v>
      </c>
    </row>
    <row r="6037" spans="1:13" x14ac:dyDescent="0.2">
      <c r="A6037">
        <v>32450</v>
      </c>
      <c r="B6037" s="86">
        <v>40896</v>
      </c>
      <c r="C6037" t="s">
        <v>1675</v>
      </c>
      <c r="D6037">
        <v>37</v>
      </c>
      <c r="E6037">
        <v>2638.79</v>
      </c>
      <c r="F6037" t="s">
        <v>1672</v>
      </c>
      <c r="G6037">
        <v>89.3</v>
      </c>
      <c r="H6037" t="s">
        <v>1683</v>
      </c>
      <c r="I6037" t="s">
        <v>1662</v>
      </c>
      <c r="J6037" t="s">
        <v>1656</v>
      </c>
      <c r="K6037" t="s">
        <v>1691</v>
      </c>
      <c r="L6037" t="s">
        <v>1698</v>
      </c>
      <c r="M6037" s="86">
        <v>40896</v>
      </c>
    </row>
    <row r="6038" spans="1:13" x14ac:dyDescent="0.2">
      <c r="A6038">
        <v>50310</v>
      </c>
      <c r="B6038" s="86">
        <v>40040</v>
      </c>
      <c r="C6038" t="s">
        <v>1675</v>
      </c>
      <c r="D6038">
        <v>42</v>
      </c>
      <c r="E6038">
        <v>1811.3</v>
      </c>
      <c r="F6038" t="s">
        <v>1653</v>
      </c>
      <c r="G6038">
        <v>4.62</v>
      </c>
      <c r="H6038" t="s">
        <v>1654</v>
      </c>
      <c r="I6038" t="s">
        <v>1667</v>
      </c>
      <c r="J6038" t="s">
        <v>1668</v>
      </c>
      <c r="K6038" t="s">
        <v>1702</v>
      </c>
      <c r="L6038" t="s">
        <v>1658</v>
      </c>
      <c r="M6038" s="86">
        <v>40042</v>
      </c>
    </row>
    <row r="6039" spans="1:13" x14ac:dyDescent="0.2">
      <c r="A6039">
        <v>43909</v>
      </c>
      <c r="B6039" s="86">
        <v>39820</v>
      </c>
      <c r="C6039" t="s">
        <v>1659</v>
      </c>
      <c r="D6039">
        <v>46</v>
      </c>
      <c r="E6039">
        <v>737.25</v>
      </c>
      <c r="F6039" t="s">
        <v>1660</v>
      </c>
      <c r="G6039">
        <v>13.18</v>
      </c>
      <c r="H6039" t="s">
        <v>1685</v>
      </c>
      <c r="I6039" t="s">
        <v>1655</v>
      </c>
      <c r="J6039" t="s">
        <v>1668</v>
      </c>
      <c r="K6039" t="s">
        <v>1682</v>
      </c>
      <c r="L6039" t="s">
        <v>1658</v>
      </c>
      <c r="M6039" s="86">
        <v>39821</v>
      </c>
    </row>
    <row r="6040" spans="1:13" x14ac:dyDescent="0.2">
      <c r="A6040">
        <v>32610</v>
      </c>
      <c r="B6040" s="86">
        <v>41140</v>
      </c>
      <c r="C6040" t="s">
        <v>1666</v>
      </c>
      <c r="D6040">
        <v>20</v>
      </c>
      <c r="E6040">
        <v>1991.8985</v>
      </c>
      <c r="F6040" t="s">
        <v>1660</v>
      </c>
      <c r="G6040">
        <v>7.69</v>
      </c>
      <c r="H6040" t="s">
        <v>1685</v>
      </c>
      <c r="I6040" t="s">
        <v>1655</v>
      </c>
      <c r="J6040" t="s">
        <v>1663</v>
      </c>
      <c r="K6040" t="s">
        <v>1664</v>
      </c>
      <c r="L6040" t="s">
        <v>1658</v>
      </c>
      <c r="M6040" s="86">
        <v>41141</v>
      </c>
    </row>
    <row r="6041" spans="1:13" x14ac:dyDescent="0.2">
      <c r="A6041">
        <v>6465</v>
      </c>
      <c r="B6041" s="86">
        <v>40767</v>
      </c>
      <c r="C6041" t="s">
        <v>1652</v>
      </c>
      <c r="D6041">
        <v>36</v>
      </c>
      <c r="E6041">
        <v>240.14</v>
      </c>
      <c r="F6041" t="s">
        <v>1653</v>
      </c>
      <c r="G6041">
        <v>2</v>
      </c>
      <c r="H6041" t="s">
        <v>1692</v>
      </c>
      <c r="I6041" t="s">
        <v>1662</v>
      </c>
      <c r="J6041" t="s">
        <v>1668</v>
      </c>
      <c r="K6041" t="s">
        <v>1679</v>
      </c>
      <c r="L6041" t="s">
        <v>1670</v>
      </c>
      <c r="M6041" s="86">
        <v>40774</v>
      </c>
    </row>
    <row r="6042" spans="1:13" x14ac:dyDescent="0.2">
      <c r="A6042">
        <v>49313</v>
      </c>
      <c r="B6042" s="86">
        <v>40090</v>
      </c>
      <c r="C6042" t="s">
        <v>1675</v>
      </c>
      <c r="D6042">
        <v>34</v>
      </c>
      <c r="E6042">
        <v>307.76</v>
      </c>
      <c r="F6042" t="s">
        <v>1653</v>
      </c>
      <c r="G6042">
        <v>4.93</v>
      </c>
      <c r="H6042" t="s">
        <v>1661</v>
      </c>
      <c r="I6042" t="s">
        <v>1662</v>
      </c>
      <c r="J6042" t="s">
        <v>1656</v>
      </c>
      <c r="K6042" t="s">
        <v>1657</v>
      </c>
      <c r="L6042" t="s">
        <v>1658</v>
      </c>
      <c r="M6042" s="86">
        <v>40090</v>
      </c>
    </row>
    <row r="6043" spans="1:13" x14ac:dyDescent="0.2">
      <c r="A6043">
        <v>50852</v>
      </c>
      <c r="B6043" s="86">
        <v>40706</v>
      </c>
      <c r="C6043" t="s">
        <v>1675</v>
      </c>
      <c r="D6043">
        <v>24</v>
      </c>
      <c r="E6043">
        <v>188.47</v>
      </c>
      <c r="F6043" t="s">
        <v>1660</v>
      </c>
      <c r="G6043">
        <v>11.51</v>
      </c>
      <c r="H6043" t="s">
        <v>1688</v>
      </c>
      <c r="I6043" t="s">
        <v>1662</v>
      </c>
      <c r="J6043" t="s">
        <v>1668</v>
      </c>
      <c r="K6043" t="s">
        <v>1682</v>
      </c>
      <c r="L6043" t="s">
        <v>1658</v>
      </c>
      <c r="M6043" s="86">
        <v>40707</v>
      </c>
    </row>
    <row r="6044" spans="1:13" x14ac:dyDescent="0.2">
      <c r="A6044">
        <v>32000</v>
      </c>
      <c r="B6044" s="86">
        <v>41165</v>
      </c>
      <c r="C6044" t="s">
        <v>1652</v>
      </c>
      <c r="D6044">
        <v>49</v>
      </c>
      <c r="E6044">
        <v>162.16</v>
      </c>
      <c r="F6044" t="s">
        <v>1660</v>
      </c>
      <c r="G6044">
        <v>1.35</v>
      </c>
      <c r="H6044" t="s">
        <v>1661</v>
      </c>
      <c r="I6044" t="s">
        <v>1676</v>
      </c>
      <c r="J6044" t="s">
        <v>1668</v>
      </c>
      <c r="K6044" t="s">
        <v>1700</v>
      </c>
      <c r="L6044" t="s">
        <v>1670</v>
      </c>
      <c r="M6044" s="86">
        <v>41167</v>
      </c>
    </row>
    <row r="6045" spans="1:13" x14ac:dyDescent="0.2">
      <c r="A6045">
        <v>20033</v>
      </c>
      <c r="B6045" s="86">
        <v>40319</v>
      </c>
      <c r="C6045" t="s">
        <v>1671</v>
      </c>
      <c r="D6045">
        <v>5</v>
      </c>
      <c r="E6045">
        <v>2543.9499999999998</v>
      </c>
      <c r="F6045" t="s">
        <v>1660</v>
      </c>
      <c r="G6045">
        <v>24.49</v>
      </c>
      <c r="H6045" t="s">
        <v>1689</v>
      </c>
      <c r="I6045" t="s">
        <v>1667</v>
      </c>
      <c r="J6045" t="s">
        <v>1663</v>
      </c>
      <c r="K6045" t="s">
        <v>1686</v>
      </c>
      <c r="L6045" t="s">
        <v>1687</v>
      </c>
      <c r="M6045" s="86">
        <v>40321</v>
      </c>
    </row>
    <row r="6046" spans="1:13" x14ac:dyDescent="0.2">
      <c r="A6046">
        <v>13602</v>
      </c>
      <c r="B6046" s="86">
        <v>39826</v>
      </c>
      <c r="C6046" t="s">
        <v>1652</v>
      </c>
      <c r="D6046">
        <v>13</v>
      </c>
      <c r="E6046">
        <v>660.99</v>
      </c>
      <c r="F6046" t="s">
        <v>1660</v>
      </c>
      <c r="G6046">
        <v>5.09</v>
      </c>
      <c r="H6046" t="s">
        <v>1681</v>
      </c>
      <c r="I6046" t="s">
        <v>1667</v>
      </c>
      <c r="J6046" t="s">
        <v>1668</v>
      </c>
      <c r="K6046" t="s">
        <v>1679</v>
      </c>
      <c r="L6046" t="s">
        <v>1658</v>
      </c>
      <c r="M6046" s="86">
        <v>39826</v>
      </c>
    </row>
    <row r="6047" spans="1:13" x14ac:dyDescent="0.2">
      <c r="A6047">
        <v>18789</v>
      </c>
      <c r="B6047" s="86">
        <v>40618</v>
      </c>
      <c r="C6047" t="s">
        <v>1659</v>
      </c>
      <c r="D6047">
        <v>50</v>
      </c>
      <c r="E6047">
        <v>1558.18</v>
      </c>
      <c r="F6047" t="s">
        <v>1660</v>
      </c>
      <c r="G6047">
        <v>9.18</v>
      </c>
      <c r="H6047" t="s">
        <v>1688</v>
      </c>
      <c r="I6047" t="s">
        <v>1662</v>
      </c>
      <c r="J6047" t="s">
        <v>1668</v>
      </c>
      <c r="K6047" t="s">
        <v>1679</v>
      </c>
      <c r="L6047" t="s">
        <v>1658</v>
      </c>
      <c r="M6047" s="86">
        <v>40620</v>
      </c>
    </row>
    <row r="6048" spans="1:13" x14ac:dyDescent="0.2">
      <c r="A6048">
        <v>39492</v>
      </c>
      <c r="B6048" s="86">
        <v>40650</v>
      </c>
      <c r="C6048" t="s">
        <v>1666</v>
      </c>
      <c r="D6048">
        <v>40</v>
      </c>
      <c r="E6048">
        <v>169.48</v>
      </c>
      <c r="F6048" t="s">
        <v>1660</v>
      </c>
      <c r="G6048">
        <v>5.68</v>
      </c>
      <c r="H6048" t="s">
        <v>1661</v>
      </c>
      <c r="I6048" t="s">
        <v>1667</v>
      </c>
      <c r="J6048" t="s">
        <v>1668</v>
      </c>
      <c r="K6048" t="s">
        <v>1679</v>
      </c>
      <c r="L6048" t="s">
        <v>1658</v>
      </c>
      <c r="M6048" s="86">
        <v>40652</v>
      </c>
    </row>
    <row r="6049" spans="1:13" x14ac:dyDescent="0.2">
      <c r="A6049">
        <v>11111</v>
      </c>
      <c r="B6049" s="86">
        <v>40560</v>
      </c>
      <c r="C6049" t="s">
        <v>1675</v>
      </c>
      <c r="D6049">
        <v>7</v>
      </c>
      <c r="E6049">
        <v>308.52</v>
      </c>
      <c r="F6049" t="s">
        <v>1660</v>
      </c>
      <c r="G6049">
        <v>34.200000000000003</v>
      </c>
      <c r="H6049" t="s">
        <v>1661</v>
      </c>
      <c r="I6049" t="s">
        <v>1667</v>
      </c>
      <c r="J6049" t="s">
        <v>1656</v>
      </c>
      <c r="K6049" t="s">
        <v>1657</v>
      </c>
      <c r="L6049" t="s">
        <v>1670</v>
      </c>
      <c r="M6049" s="86">
        <v>40562</v>
      </c>
    </row>
    <row r="6050" spans="1:13" x14ac:dyDescent="0.2">
      <c r="A6050">
        <v>21478</v>
      </c>
      <c r="B6050" s="86">
        <v>40970</v>
      </c>
      <c r="C6050" t="s">
        <v>1652</v>
      </c>
      <c r="D6050">
        <v>33</v>
      </c>
      <c r="E6050">
        <v>1602.21</v>
      </c>
      <c r="F6050" t="s">
        <v>1660</v>
      </c>
      <c r="G6050">
        <v>5.79</v>
      </c>
      <c r="H6050" t="s">
        <v>1690</v>
      </c>
      <c r="I6050" t="s">
        <v>1676</v>
      </c>
      <c r="J6050" t="s">
        <v>1668</v>
      </c>
      <c r="K6050" t="s">
        <v>1679</v>
      </c>
      <c r="L6050" t="s">
        <v>1658</v>
      </c>
      <c r="M6050" s="86">
        <v>40974</v>
      </c>
    </row>
    <row r="6051" spans="1:13" x14ac:dyDescent="0.2">
      <c r="A6051">
        <v>31620</v>
      </c>
      <c r="B6051" s="86">
        <v>40766</v>
      </c>
      <c r="C6051" t="s">
        <v>1671</v>
      </c>
      <c r="D6051">
        <v>20</v>
      </c>
      <c r="E6051">
        <v>1108.366</v>
      </c>
      <c r="F6051" t="s">
        <v>1660</v>
      </c>
      <c r="G6051">
        <v>2.5</v>
      </c>
      <c r="H6051" t="s">
        <v>1688</v>
      </c>
      <c r="I6051" t="s">
        <v>1676</v>
      </c>
      <c r="J6051" t="s">
        <v>1663</v>
      </c>
      <c r="K6051" t="s">
        <v>1664</v>
      </c>
      <c r="L6051" t="s">
        <v>1658</v>
      </c>
      <c r="M6051" s="86">
        <v>40768</v>
      </c>
    </row>
    <row r="6052" spans="1:13" x14ac:dyDescent="0.2">
      <c r="A6052">
        <v>24996</v>
      </c>
      <c r="B6052" s="86">
        <v>40811</v>
      </c>
      <c r="C6052" t="s">
        <v>1671</v>
      </c>
      <c r="D6052">
        <v>36</v>
      </c>
      <c r="E6052">
        <v>1793.24</v>
      </c>
      <c r="F6052" t="s">
        <v>1660</v>
      </c>
      <c r="G6052">
        <v>5.0999999999999996</v>
      </c>
      <c r="H6052" t="s">
        <v>1685</v>
      </c>
      <c r="I6052" t="s">
        <v>1655</v>
      </c>
      <c r="J6052" t="s">
        <v>1668</v>
      </c>
      <c r="K6052" t="s">
        <v>1702</v>
      </c>
      <c r="L6052" t="s">
        <v>1665</v>
      </c>
      <c r="M6052" s="86">
        <v>40812</v>
      </c>
    </row>
    <row r="6053" spans="1:13" x14ac:dyDescent="0.2">
      <c r="A6053">
        <v>8995</v>
      </c>
      <c r="B6053" s="86">
        <v>40680</v>
      </c>
      <c r="C6053" t="s">
        <v>1659</v>
      </c>
      <c r="D6053">
        <v>46</v>
      </c>
      <c r="E6053">
        <v>89.41</v>
      </c>
      <c r="F6053" t="s">
        <v>1660</v>
      </c>
      <c r="G6053">
        <v>0.76</v>
      </c>
      <c r="H6053" t="s">
        <v>1678</v>
      </c>
      <c r="I6053" t="s">
        <v>1655</v>
      </c>
      <c r="J6053" t="s">
        <v>1668</v>
      </c>
      <c r="K6053" t="s">
        <v>1700</v>
      </c>
      <c r="L6053" t="s">
        <v>1670</v>
      </c>
      <c r="M6053" s="86">
        <v>40682</v>
      </c>
    </row>
    <row r="6054" spans="1:13" x14ac:dyDescent="0.2">
      <c r="A6054">
        <v>54368</v>
      </c>
      <c r="B6054" s="86">
        <v>40848</v>
      </c>
      <c r="C6054" t="s">
        <v>1666</v>
      </c>
      <c r="D6054">
        <v>43</v>
      </c>
      <c r="E6054">
        <v>1680.9770000000001</v>
      </c>
      <c r="F6054" t="s">
        <v>1660</v>
      </c>
      <c r="G6054">
        <v>4.99</v>
      </c>
      <c r="H6054" t="s">
        <v>1683</v>
      </c>
      <c r="I6054" t="s">
        <v>1662</v>
      </c>
      <c r="J6054" t="s">
        <v>1663</v>
      </c>
      <c r="K6054" t="s">
        <v>1664</v>
      </c>
      <c r="L6054" t="s">
        <v>1658</v>
      </c>
      <c r="M6054" s="86">
        <v>40849</v>
      </c>
    </row>
    <row r="6055" spans="1:13" x14ac:dyDescent="0.2">
      <c r="A6055">
        <v>31204</v>
      </c>
      <c r="B6055" s="86">
        <v>40411</v>
      </c>
      <c r="C6055" t="s">
        <v>1652</v>
      </c>
      <c r="D6055">
        <v>14</v>
      </c>
      <c r="E6055">
        <v>215.52</v>
      </c>
      <c r="F6055" t="s">
        <v>1660</v>
      </c>
      <c r="G6055">
        <v>5</v>
      </c>
      <c r="H6055" t="s">
        <v>1654</v>
      </c>
      <c r="I6055" t="s">
        <v>1662</v>
      </c>
      <c r="J6055" t="s">
        <v>1656</v>
      </c>
      <c r="K6055" t="s">
        <v>1657</v>
      </c>
      <c r="L6055" t="s">
        <v>1680</v>
      </c>
      <c r="M6055" s="86">
        <v>40416</v>
      </c>
    </row>
    <row r="6056" spans="1:13" x14ac:dyDescent="0.2">
      <c r="A6056">
        <v>55458</v>
      </c>
      <c r="B6056" s="86">
        <v>40984</v>
      </c>
      <c r="C6056" t="s">
        <v>1659</v>
      </c>
      <c r="D6056">
        <v>13</v>
      </c>
      <c r="E6056">
        <v>210.22</v>
      </c>
      <c r="F6056" t="s">
        <v>1660</v>
      </c>
      <c r="G6056">
        <v>7.69</v>
      </c>
      <c r="H6056" t="s">
        <v>1661</v>
      </c>
      <c r="I6056" t="s">
        <v>1676</v>
      </c>
      <c r="J6056" t="s">
        <v>1668</v>
      </c>
      <c r="K6056" t="s">
        <v>1694</v>
      </c>
      <c r="L6056" t="s">
        <v>1658</v>
      </c>
      <c r="M6056" s="86">
        <v>40986</v>
      </c>
    </row>
    <row r="6057" spans="1:13" x14ac:dyDescent="0.2">
      <c r="A6057">
        <v>5957</v>
      </c>
      <c r="B6057" s="86">
        <v>40538</v>
      </c>
      <c r="C6057" t="s">
        <v>1659</v>
      </c>
      <c r="D6057">
        <v>15</v>
      </c>
      <c r="E6057">
        <v>68.319999999999993</v>
      </c>
      <c r="F6057" t="s">
        <v>1660</v>
      </c>
      <c r="G6057">
        <v>6.72</v>
      </c>
      <c r="H6057" t="s">
        <v>1693</v>
      </c>
      <c r="I6057" t="s">
        <v>1662</v>
      </c>
      <c r="J6057" t="s">
        <v>1668</v>
      </c>
      <c r="K6057" t="s">
        <v>1679</v>
      </c>
      <c r="L6057" t="s">
        <v>1658</v>
      </c>
      <c r="M6057" s="86">
        <v>40539</v>
      </c>
    </row>
    <row r="6058" spans="1:13" x14ac:dyDescent="0.2">
      <c r="A6058">
        <v>51269</v>
      </c>
      <c r="B6058" s="86">
        <v>40920</v>
      </c>
      <c r="C6058" t="s">
        <v>1671</v>
      </c>
      <c r="D6058">
        <v>20</v>
      </c>
      <c r="E6058">
        <v>430.41</v>
      </c>
      <c r="F6058" t="s">
        <v>1660</v>
      </c>
      <c r="G6058">
        <v>7.58</v>
      </c>
      <c r="H6058" t="s">
        <v>1685</v>
      </c>
      <c r="I6058" t="s">
        <v>1662</v>
      </c>
      <c r="J6058" t="s">
        <v>1656</v>
      </c>
      <c r="K6058" t="s">
        <v>1657</v>
      </c>
      <c r="L6058" t="s">
        <v>1658</v>
      </c>
      <c r="M6058" s="86">
        <v>40921</v>
      </c>
    </row>
    <row r="6059" spans="1:13" x14ac:dyDescent="0.2">
      <c r="A6059">
        <v>9187</v>
      </c>
      <c r="B6059" s="86">
        <v>40046</v>
      </c>
      <c r="C6059" t="s">
        <v>1659</v>
      </c>
      <c r="D6059">
        <v>40</v>
      </c>
      <c r="E6059">
        <v>174.64</v>
      </c>
      <c r="F6059" t="s">
        <v>1660</v>
      </c>
      <c r="G6059">
        <v>5.15</v>
      </c>
      <c r="H6059" t="s">
        <v>1685</v>
      </c>
      <c r="I6059" t="s">
        <v>1662</v>
      </c>
      <c r="J6059" t="s">
        <v>1668</v>
      </c>
      <c r="K6059" t="s">
        <v>1702</v>
      </c>
      <c r="L6059" t="s">
        <v>1658</v>
      </c>
      <c r="M6059" s="86">
        <v>40047</v>
      </c>
    </row>
    <row r="6060" spans="1:13" x14ac:dyDescent="0.2">
      <c r="A6060">
        <v>21057</v>
      </c>
      <c r="B6060" s="86">
        <v>40577</v>
      </c>
      <c r="C6060" t="s">
        <v>1652</v>
      </c>
      <c r="D6060">
        <v>28</v>
      </c>
      <c r="E6060">
        <v>1103.67</v>
      </c>
      <c r="F6060" t="s">
        <v>1660</v>
      </c>
      <c r="G6060">
        <v>1.99</v>
      </c>
      <c r="H6060" t="s">
        <v>1683</v>
      </c>
      <c r="I6060" t="s">
        <v>1667</v>
      </c>
      <c r="J6060" t="s">
        <v>1663</v>
      </c>
      <c r="K6060" t="s">
        <v>1677</v>
      </c>
      <c r="L6060" t="s">
        <v>1680</v>
      </c>
      <c r="M6060" s="86">
        <v>40584</v>
      </c>
    </row>
    <row r="6061" spans="1:13" x14ac:dyDescent="0.2">
      <c r="A6061">
        <v>8070</v>
      </c>
      <c r="B6061" s="86">
        <v>40936</v>
      </c>
      <c r="C6061" t="s">
        <v>1675</v>
      </c>
      <c r="D6061">
        <v>14</v>
      </c>
      <c r="E6061">
        <v>622.72</v>
      </c>
      <c r="F6061" t="s">
        <v>1660</v>
      </c>
      <c r="G6061">
        <v>8.99</v>
      </c>
      <c r="H6061" t="s">
        <v>1688</v>
      </c>
      <c r="I6061" t="s">
        <v>1676</v>
      </c>
      <c r="J6061" t="s">
        <v>1668</v>
      </c>
      <c r="K6061" t="s">
        <v>1669</v>
      </c>
      <c r="L6061" t="s">
        <v>1680</v>
      </c>
      <c r="M6061" s="86">
        <v>40937</v>
      </c>
    </row>
    <row r="6062" spans="1:13" x14ac:dyDescent="0.2">
      <c r="A6062">
        <v>59207</v>
      </c>
      <c r="B6062" s="86">
        <v>39951</v>
      </c>
      <c r="C6062" t="s">
        <v>1671</v>
      </c>
      <c r="D6062">
        <v>3</v>
      </c>
      <c r="E6062">
        <v>10.119999999999999</v>
      </c>
      <c r="F6062" t="s">
        <v>1660</v>
      </c>
      <c r="G6062">
        <v>1.58</v>
      </c>
      <c r="H6062" t="s">
        <v>1688</v>
      </c>
      <c r="I6062" t="s">
        <v>1667</v>
      </c>
      <c r="J6062" t="s">
        <v>1668</v>
      </c>
      <c r="K6062" t="s">
        <v>1700</v>
      </c>
      <c r="L6062" t="s">
        <v>1670</v>
      </c>
      <c r="M6062" s="86">
        <v>39952</v>
      </c>
    </row>
    <row r="6063" spans="1:13" x14ac:dyDescent="0.2">
      <c r="A6063">
        <v>12449</v>
      </c>
      <c r="B6063" s="86">
        <v>40209</v>
      </c>
      <c r="C6063" t="s">
        <v>1675</v>
      </c>
      <c r="D6063">
        <v>36</v>
      </c>
      <c r="E6063">
        <v>1400.1</v>
      </c>
      <c r="F6063" t="s">
        <v>1660</v>
      </c>
      <c r="G6063">
        <v>4</v>
      </c>
      <c r="H6063" t="s">
        <v>1654</v>
      </c>
      <c r="I6063" t="s">
        <v>1662</v>
      </c>
      <c r="J6063" t="s">
        <v>1663</v>
      </c>
      <c r="K6063" t="s">
        <v>1677</v>
      </c>
      <c r="L6063" t="s">
        <v>1658</v>
      </c>
      <c r="M6063" s="86">
        <v>40211</v>
      </c>
    </row>
    <row r="6064" spans="1:13" x14ac:dyDescent="0.2">
      <c r="A6064">
        <v>5509</v>
      </c>
      <c r="B6064" s="86">
        <v>39910</v>
      </c>
      <c r="C6064" t="s">
        <v>1652</v>
      </c>
      <c r="D6064">
        <v>11</v>
      </c>
      <c r="E6064">
        <v>68.459999999999994</v>
      </c>
      <c r="F6064" t="s">
        <v>1660</v>
      </c>
      <c r="G6064">
        <v>5.3</v>
      </c>
      <c r="H6064" t="s">
        <v>1681</v>
      </c>
      <c r="I6064" t="s">
        <v>1676</v>
      </c>
      <c r="J6064" t="s">
        <v>1668</v>
      </c>
      <c r="K6064" t="s">
        <v>1696</v>
      </c>
      <c r="L6064" t="s">
        <v>1658</v>
      </c>
      <c r="M6064" s="86">
        <v>39915</v>
      </c>
    </row>
    <row r="6065" spans="1:13" x14ac:dyDescent="0.2">
      <c r="A6065">
        <v>58470</v>
      </c>
      <c r="B6065" s="86">
        <v>40702</v>
      </c>
      <c r="C6065" t="s">
        <v>1659</v>
      </c>
      <c r="D6065">
        <v>36</v>
      </c>
      <c r="E6065">
        <v>236.19</v>
      </c>
      <c r="F6065" t="s">
        <v>1660</v>
      </c>
      <c r="G6065">
        <v>5.94</v>
      </c>
      <c r="H6065" t="s">
        <v>1654</v>
      </c>
      <c r="I6065" t="s">
        <v>1662</v>
      </c>
      <c r="J6065" t="s">
        <v>1668</v>
      </c>
      <c r="K6065" t="s">
        <v>1679</v>
      </c>
      <c r="L6065" t="s">
        <v>1658</v>
      </c>
      <c r="M6065" s="86">
        <v>40703</v>
      </c>
    </row>
    <row r="6066" spans="1:13" x14ac:dyDescent="0.2">
      <c r="A6066">
        <v>11782</v>
      </c>
      <c r="B6066" s="86">
        <v>41118</v>
      </c>
      <c r="C6066" t="s">
        <v>1652</v>
      </c>
      <c r="D6066">
        <v>27</v>
      </c>
      <c r="E6066">
        <v>1541.7809999999999</v>
      </c>
      <c r="F6066" t="s">
        <v>1660</v>
      </c>
      <c r="G6066">
        <v>13.99</v>
      </c>
      <c r="H6066" t="s">
        <v>1654</v>
      </c>
      <c r="I6066" t="s">
        <v>1667</v>
      </c>
      <c r="J6066" t="s">
        <v>1663</v>
      </c>
      <c r="K6066" t="s">
        <v>1664</v>
      </c>
      <c r="L6066" t="s">
        <v>1665</v>
      </c>
      <c r="M6066" s="86">
        <v>41125</v>
      </c>
    </row>
    <row r="6067" spans="1:13" x14ac:dyDescent="0.2">
      <c r="A6067">
        <v>30023</v>
      </c>
      <c r="B6067" s="86">
        <v>40466</v>
      </c>
      <c r="C6067" t="s">
        <v>1652</v>
      </c>
      <c r="D6067">
        <v>28</v>
      </c>
      <c r="E6067">
        <v>10253.75</v>
      </c>
      <c r="F6067" t="s">
        <v>1672</v>
      </c>
      <c r="G6067">
        <v>48.26</v>
      </c>
      <c r="H6067" t="s">
        <v>1692</v>
      </c>
      <c r="I6067" t="s">
        <v>1655</v>
      </c>
      <c r="J6067" t="s">
        <v>1663</v>
      </c>
      <c r="K6067" t="s">
        <v>1695</v>
      </c>
      <c r="L6067" t="s">
        <v>1698</v>
      </c>
      <c r="M6067" s="86">
        <v>40468</v>
      </c>
    </row>
    <row r="6068" spans="1:13" x14ac:dyDescent="0.2">
      <c r="A6068">
        <v>30786</v>
      </c>
      <c r="B6068" s="86">
        <v>41106</v>
      </c>
      <c r="C6068" t="s">
        <v>1675</v>
      </c>
      <c r="D6068">
        <v>23</v>
      </c>
      <c r="E6068">
        <v>65.91</v>
      </c>
      <c r="F6068" t="s">
        <v>1660</v>
      </c>
      <c r="G6068">
        <v>1.34</v>
      </c>
      <c r="H6068" t="s">
        <v>1685</v>
      </c>
      <c r="I6068" t="s">
        <v>1662</v>
      </c>
      <c r="J6068" t="s">
        <v>1668</v>
      </c>
      <c r="K6068" t="s">
        <v>1669</v>
      </c>
      <c r="L6068" t="s">
        <v>1670</v>
      </c>
      <c r="M6068" s="86">
        <v>41106</v>
      </c>
    </row>
    <row r="6069" spans="1:13" x14ac:dyDescent="0.2">
      <c r="A6069">
        <v>26784</v>
      </c>
      <c r="B6069" s="86">
        <v>40382</v>
      </c>
      <c r="C6069" t="s">
        <v>1671</v>
      </c>
      <c r="D6069">
        <v>12</v>
      </c>
      <c r="E6069">
        <v>1466.95</v>
      </c>
      <c r="F6069" t="s">
        <v>1672</v>
      </c>
      <c r="G6069">
        <v>30</v>
      </c>
      <c r="H6069" t="s">
        <v>1683</v>
      </c>
      <c r="I6069" t="s">
        <v>1655</v>
      </c>
      <c r="J6069" t="s">
        <v>1656</v>
      </c>
      <c r="K6069" t="s">
        <v>1673</v>
      </c>
      <c r="L6069" t="s">
        <v>1674</v>
      </c>
      <c r="M6069" s="86">
        <v>40383</v>
      </c>
    </row>
    <row r="6070" spans="1:13" x14ac:dyDescent="0.2">
      <c r="A6070">
        <v>5441</v>
      </c>
      <c r="B6070" s="86">
        <v>40014</v>
      </c>
      <c r="C6070" t="s">
        <v>1666</v>
      </c>
      <c r="D6070">
        <v>16</v>
      </c>
      <c r="E6070">
        <v>278.92</v>
      </c>
      <c r="F6070" t="s">
        <v>1660</v>
      </c>
      <c r="G6070">
        <v>4.96</v>
      </c>
      <c r="H6070" t="s">
        <v>1685</v>
      </c>
      <c r="I6070" t="s">
        <v>1655</v>
      </c>
      <c r="J6070" t="s">
        <v>1668</v>
      </c>
      <c r="K6070" t="s">
        <v>1694</v>
      </c>
      <c r="L6070" t="s">
        <v>1658</v>
      </c>
      <c r="M6070" s="86">
        <v>40015</v>
      </c>
    </row>
    <row r="6071" spans="1:13" x14ac:dyDescent="0.2">
      <c r="A6071">
        <v>43488</v>
      </c>
      <c r="B6071" s="86">
        <v>41078</v>
      </c>
      <c r="C6071" t="s">
        <v>1671</v>
      </c>
      <c r="D6071">
        <v>13</v>
      </c>
      <c r="E6071">
        <v>192.44</v>
      </c>
      <c r="F6071" t="s">
        <v>1660</v>
      </c>
      <c r="G6071">
        <v>6.46</v>
      </c>
      <c r="H6071" t="s">
        <v>1683</v>
      </c>
      <c r="I6071" t="s">
        <v>1676</v>
      </c>
      <c r="J6071" t="s">
        <v>1668</v>
      </c>
      <c r="K6071" t="s">
        <v>1682</v>
      </c>
      <c r="L6071" t="s">
        <v>1658</v>
      </c>
      <c r="M6071" s="86">
        <v>41080</v>
      </c>
    </row>
    <row r="6072" spans="1:13" x14ac:dyDescent="0.2">
      <c r="A6072">
        <v>55040</v>
      </c>
      <c r="B6072" s="86">
        <v>39915</v>
      </c>
      <c r="C6072" t="s">
        <v>1659</v>
      </c>
      <c r="D6072">
        <v>8</v>
      </c>
      <c r="E6072">
        <v>292.38</v>
      </c>
      <c r="F6072" t="s">
        <v>1660</v>
      </c>
      <c r="G6072">
        <v>6.31</v>
      </c>
      <c r="H6072" t="s">
        <v>1654</v>
      </c>
      <c r="I6072" t="s">
        <v>1655</v>
      </c>
      <c r="J6072" t="s">
        <v>1668</v>
      </c>
      <c r="K6072" t="s">
        <v>1694</v>
      </c>
      <c r="L6072" t="s">
        <v>1658</v>
      </c>
      <c r="M6072" s="86">
        <v>39917</v>
      </c>
    </row>
    <row r="6073" spans="1:13" x14ac:dyDescent="0.2">
      <c r="A6073">
        <v>19559</v>
      </c>
      <c r="B6073" s="86">
        <v>40283</v>
      </c>
      <c r="C6073" t="s">
        <v>1659</v>
      </c>
      <c r="D6073">
        <v>18</v>
      </c>
      <c r="E6073">
        <v>2445.212</v>
      </c>
      <c r="F6073" t="s">
        <v>1653</v>
      </c>
      <c r="G6073">
        <v>8.99</v>
      </c>
      <c r="H6073" t="s">
        <v>1685</v>
      </c>
      <c r="I6073" t="s">
        <v>1662</v>
      </c>
      <c r="J6073" t="s">
        <v>1663</v>
      </c>
      <c r="K6073" t="s">
        <v>1664</v>
      </c>
      <c r="L6073" t="s">
        <v>1658</v>
      </c>
      <c r="M6073" s="86">
        <v>40284</v>
      </c>
    </row>
    <row r="6074" spans="1:13" x14ac:dyDescent="0.2">
      <c r="A6074">
        <v>29350</v>
      </c>
      <c r="B6074" s="86">
        <v>40050</v>
      </c>
      <c r="C6074" t="s">
        <v>1659</v>
      </c>
      <c r="D6074">
        <v>46</v>
      </c>
      <c r="E6074">
        <v>1634.17</v>
      </c>
      <c r="F6074" t="s">
        <v>1653</v>
      </c>
      <c r="G6074">
        <v>13.89</v>
      </c>
      <c r="H6074" t="s">
        <v>1683</v>
      </c>
      <c r="I6074" t="s">
        <v>1655</v>
      </c>
      <c r="J6074" t="s">
        <v>1668</v>
      </c>
      <c r="K6074" t="s">
        <v>1669</v>
      </c>
      <c r="L6074" t="s">
        <v>1670</v>
      </c>
      <c r="M6074" s="86">
        <v>40051</v>
      </c>
    </row>
    <row r="6075" spans="1:13" x14ac:dyDescent="0.2">
      <c r="A6075">
        <v>10114</v>
      </c>
      <c r="B6075" s="86">
        <v>40217</v>
      </c>
      <c r="C6075" t="s">
        <v>1671</v>
      </c>
      <c r="D6075">
        <v>39</v>
      </c>
      <c r="E6075">
        <v>147.88</v>
      </c>
      <c r="F6075" t="s">
        <v>1660</v>
      </c>
      <c r="G6075">
        <v>5.47</v>
      </c>
      <c r="H6075" t="s">
        <v>1683</v>
      </c>
      <c r="I6075" t="s">
        <v>1662</v>
      </c>
      <c r="J6075" t="s">
        <v>1668</v>
      </c>
      <c r="K6075" t="s">
        <v>1682</v>
      </c>
      <c r="L6075" t="s">
        <v>1658</v>
      </c>
      <c r="M6075" s="86">
        <v>40219</v>
      </c>
    </row>
    <row r="6076" spans="1:13" x14ac:dyDescent="0.2">
      <c r="A6076">
        <v>10658</v>
      </c>
      <c r="B6076" s="86">
        <v>40052</v>
      </c>
      <c r="C6076" t="s">
        <v>1652</v>
      </c>
      <c r="D6076">
        <v>12</v>
      </c>
      <c r="E6076">
        <v>190.73</v>
      </c>
      <c r="F6076" t="s">
        <v>1660</v>
      </c>
      <c r="G6076">
        <v>9.4</v>
      </c>
      <c r="H6076" t="s">
        <v>1681</v>
      </c>
      <c r="I6076" t="s">
        <v>1655</v>
      </c>
      <c r="J6076" t="s">
        <v>1663</v>
      </c>
      <c r="K6076" t="s">
        <v>1695</v>
      </c>
      <c r="L6076" t="s">
        <v>1658</v>
      </c>
      <c r="M6076" s="86">
        <v>40052</v>
      </c>
    </row>
    <row r="6077" spans="1:13" x14ac:dyDescent="0.2">
      <c r="A6077">
        <v>454</v>
      </c>
      <c r="B6077" s="86">
        <v>40903</v>
      </c>
      <c r="C6077" t="s">
        <v>1652</v>
      </c>
      <c r="D6077">
        <v>42</v>
      </c>
      <c r="E6077">
        <v>234.2</v>
      </c>
      <c r="F6077" t="s">
        <v>1660</v>
      </c>
      <c r="G6077">
        <v>1.82</v>
      </c>
      <c r="H6077" t="s">
        <v>1661</v>
      </c>
      <c r="I6077" t="s">
        <v>1662</v>
      </c>
      <c r="J6077" t="s">
        <v>1668</v>
      </c>
      <c r="K6077" t="s">
        <v>1700</v>
      </c>
      <c r="L6077" t="s">
        <v>1670</v>
      </c>
      <c r="M6077" s="86">
        <v>40905</v>
      </c>
    </row>
    <row r="6078" spans="1:13" x14ac:dyDescent="0.2">
      <c r="A6078">
        <v>14530</v>
      </c>
      <c r="B6078" s="86">
        <v>39909</v>
      </c>
      <c r="C6078" t="s">
        <v>1659</v>
      </c>
      <c r="D6078">
        <v>44</v>
      </c>
      <c r="E6078">
        <v>4851.5024999999996</v>
      </c>
      <c r="F6078" t="s">
        <v>1660</v>
      </c>
      <c r="G6078">
        <v>7.69</v>
      </c>
      <c r="H6078" t="s">
        <v>1688</v>
      </c>
      <c r="I6078" t="s">
        <v>1676</v>
      </c>
      <c r="J6078" t="s">
        <v>1663</v>
      </c>
      <c r="K6078" t="s">
        <v>1664</v>
      </c>
      <c r="L6078" t="s">
        <v>1658</v>
      </c>
      <c r="M6078" s="86">
        <v>39909</v>
      </c>
    </row>
    <row r="6079" spans="1:13" x14ac:dyDescent="0.2">
      <c r="A6079">
        <v>24646</v>
      </c>
      <c r="B6079" s="86">
        <v>40648</v>
      </c>
      <c r="C6079" t="s">
        <v>1666</v>
      </c>
      <c r="D6079">
        <v>21</v>
      </c>
      <c r="E6079">
        <v>61.18</v>
      </c>
      <c r="F6079" t="s">
        <v>1660</v>
      </c>
      <c r="G6079">
        <v>0.7</v>
      </c>
      <c r="H6079" t="s">
        <v>1688</v>
      </c>
      <c r="I6079" t="s">
        <v>1662</v>
      </c>
      <c r="J6079" t="s">
        <v>1668</v>
      </c>
      <c r="K6079" t="s">
        <v>1669</v>
      </c>
      <c r="L6079" t="s">
        <v>1670</v>
      </c>
      <c r="M6079" s="86">
        <v>40650</v>
      </c>
    </row>
    <row r="6080" spans="1:13" x14ac:dyDescent="0.2">
      <c r="A6080">
        <v>33541</v>
      </c>
      <c r="B6080" s="86">
        <v>41079</v>
      </c>
      <c r="C6080" t="s">
        <v>1671</v>
      </c>
      <c r="D6080">
        <v>43</v>
      </c>
      <c r="E6080">
        <v>512.78</v>
      </c>
      <c r="F6080" t="s">
        <v>1660</v>
      </c>
      <c r="G6080">
        <v>6.02</v>
      </c>
      <c r="H6080" t="s">
        <v>1661</v>
      </c>
      <c r="I6080" t="s">
        <v>1662</v>
      </c>
      <c r="J6080" t="s">
        <v>1656</v>
      </c>
      <c r="K6080" t="s">
        <v>1657</v>
      </c>
      <c r="L6080" t="s">
        <v>1680</v>
      </c>
      <c r="M6080" s="86">
        <v>41079</v>
      </c>
    </row>
    <row r="6081" spans="1:13" x14ac:dyDescent="0.2">
      <c r="A6081">
        <v>6</v>
      </c>
      <c r="B6081" s="86">
        <v>40959</v>
      </c>
      <c r="C6081" t="s">
        <v>1666</v>
      </c>
      <c r="D6081">
        <v>2</v>
      </c>
      <c r="E6081">
        <v>6.93</v>
      </c>
      <c r="F6081" t="s">
        <v>1660</v>
      </c>
      <c r="G6081">
        <v>2.56</v>
      </c>
      <c r="H6081" t="s">
        <v>1685</v>
      </c>
      <c r="I6081" t="s">
        <v>1667</v>
      </c>
      <c r="J6081" t="s">
        <v>1668</v>
      </c>
      <c r="K6081" t="s">
        <v>1684</v>
      </c>
      <c r="L6081" t="s">
        <v>1680</v>
      </c>
      <c r="M6081" s="86">
        <v>40960</v>
      </c>
    </row>
    <row r="6082" spans="1:13" x14ac:dyDescent="0.2">
      <c r="A6082">
        <v>15397</v>
      </c>
      <c r="B6082" s="86">
        <v>40215</v>
      </c>
      <c r="C6082" t="s">
        <v>1671</v>
      </c>
      <c r="D6082">
        <v>29</v>
      </c>
      <c r="E6082">
        <v>1178.04</v>
      </c>
      <c r="F6082" t="s">
        <v>1660</v>
      </c>
      <c r="G6082">
        <v>6.5</v>
      </c>
      <c r="H6082" t="s">
        <v>1661</v>
      </c>
      <c r="I6082" t="s">
        <v>1676</v>
      </c>
      <c r="J6082" t="s">
        <v>1663</v>
      </c>
      <c r="K6082" t="s">
        <v>1677</v>
      </c>
      <c r="L6082" t="s">
        <v>1658</v>
      </c>
      <c r="M6082" s="86">
        <v>40215</v>
      </c>
    </row>
    <row r="6083" spans="1:13" x14ac:dyDescent="0.2">
      <c r="A6083">
        <v>31687</v>
      </c>
      <c r="B6083" s="86">
        <v>40682</v>
      </c>
      <c r="C6083" t="s">
        <v>1659</v>
      </c>
      <c r="D6083">
        <v>44</v>
      </c>
      <c r="E6083">
        <v>123.06</v>
      </c>
      <c r="F6083" t="s">
        <v>1660</v>
      </c>
      <c r="G6083">
        <v>1.34</v>
      </c>
      <c r="H6083" t="s">
        <v>1688</v>
      </c>
      <c r="I6083" t="s">
        <v>1667</v>
      </c>
      <c r="J6083" t="s">
        <v>1668</v>
      </c>
      <c r="K6083" t="s">
        <v>1669</v>
      </c>
      <c r="L6083" t="s">
        <v>1670</v>
      </c>
      <c r="M6083" s="86">
        <v>40682</v>
      </c>
    </row>
    <row r="6084" spans="1:13" x14ac:dyDescent="0.2">
      <c r="A6084">
        <v>7106</v>
      </c>
      <c r="B6084" s="86">
        <v>41039</v>
      </c>
      <c r="C6084" t="s">
        <v>1652</v>
      </c>
      <c r="D6084">
        <v>8</v>
      </c>
      <c r="E6084">
        <v>118.98</v>
      </c>
      <c r="F6084" t="s">
        <v>1660</v>
      </c>
      <c r="G6084">
        <v>7.27</v>
      </c>
      <c r="H6084" t="s">
        <v>1692</v>
      </c>
      <c r="I6084" t="s">
        <v>1676</v>
      </c>
      <c r="J6084" t="s">
        <v>1668</v>
      </c>
      <c r="K6084" t="s">
        <v>1682</v>
      </c>
      <c r="L6084" t="s">
        <v>1658</v>
      </c>
      <c r="M6084" s="86">
        <v>41041</v>
      </c>
    </row>
    <row r="6085" spans="1:13" x14ac:dyDescent="0.2">
      <c r="A6085">
        <v>41664</v>
      </c>
      <c r="B6085" s="86">
        <v>40881</v>
      </c>
      <c r="C6085" t="s">
        <v>1671</v>
      </c>
      <c r="D6085">
        <v>40</v>
      </c>
      <c r="E6085">
        <v>1038.19</v>
      </c>
      <c r="F6085" t="s">
        <v>1660</v>
      </c>
      <c r="G6085">
        <v>4.08</v>
      </c>
      <c r="H6085" t="s">
        <v>1661</v>
      </c>
      <c r="I6085" t="s">
        <v>1667</v>
      </c>
      <c r="J6085" t="s">
        <v>1668</v>
      </c>
      <c r="K6085" t="s">
        <v>1669</v>
      </c>
      <c r="L6085" t="s">
        <v>1680</v>
      </c>
      <c r="M6085" s="86">
        <v>40883</v>
      </c>
    </row>
    <row r="6086" spans="1:13" x14ac:dyDescent="0.2">
      <c r="A6086">
        <v>57666</v>
      </c>
      <c r="B6086" s="86">
        <v>39955</v>
      </c>
      <c r="C6086" t="s">
        <v>1666</v>
      </c>
      <c r="D6086">
        <v>45</v>
      </c>
      <c r="E6086">
        <v>1206.1500000000001</v>
      </c>
      <c r="F6086" t="s">
        <v>1660</v>
      </c>
      <c r="G6086">
        <v>4.08</v>
      </c>
      <c r="H6086" t="s">
        <v>1683</v>
      </c>
      <c r="I6086" t="s">
        <v>1662</v>
      </c>
      <c r="J6086" t="s">
        <v>1668</v>
      </c>
      <c r="K6086" t="s">
        <v>1669</v>
      </c>
      <c r="L6086" t="s">
        <v>1680</v>
      </c>
      <c r="M6086" s="86">
        <v>39958</v>
      </c>
    </row>
    <row r="6087" spans="1:13" x14ac:dyDescent="0.2">
      <c r="A6087">
        <v>35776</v>
      </c>
      <c r="B6087" s="86">
        <v>39848</v>
      </c>
      <c r="C6087" t="s">
        <v>1675</v>
      </c>
      <c r="D6087">
        <v>36</v>
      </c>
      <c r="E6087">
        <v>213.74</v>
      </c>
      <c r="F6087" t="s">
        <v>1660</v>
      </c>
      <c r="G6087">
        <v>3.37</v>
      </c>
      <c r="H6087" t="s">
        <v>1690</v>
      </c>
      <c r="I6087" t="s">
        <v>1655</v>
      </c>
      <c r="J6087" t="s">
        <v>1668</v>
      </c>
      <c r="K6087" t="s">
        <v>1700</v>
      </c>
      <c r="L6087" t="s">
        <v>1670</v>
      </c>
      <c r="M6087" s="86">
        <v>39850</v>
      </c>
    </row>
    <row r="6088" spans="1:13" x14ac:dyDescent="0.2">
      <c r="A6088">
        <v>48067</v>
      </c>
      <c r="B6088" s="86">
        <v>41089</v>
      </c>
      <c r="C6088" t="s">
        <v>1652</v>
      </c>
      <c r="D6088">
        <v>31</v>
      </c>
      <c r="E6088">
        <v>3229.66</v>
      </c>
      <c r="F6088" t="s">
        <v>1653</v>
      </c>
      <c r="G6088">
        <v>3</v>
      </c>
      <c r="H6088" t="s">
        <v>1689</v>
      </c>
      <c r="I6088" t="s">
        <v>1662</v>
      </c>
      <c r="J6088" t="s">
        <v>1663</v>
      </c>
      <c r="K6088" t="s">
        <v>1664</v>
      </c>
      <c r="L6088" t="s">
        <v>1658</v>
      </c>
      <c r="M6088" s="86">
        <v>41091</v>
      </c>
    </row>
    <row r="6089" spans="1:13" x14ac:dyDescent="0.2">
      <c r="A6089">
        <v>17510</v>
      </c>
      <c r="B6089" s="86">
        <v>41212</v>
      </c>
      <c r="C6089" t="s">
        <v>1671</v>
      </c>
      <c r="D6089">
        <v>28</v>
      </c>
      <c r="E6089">
        <v>462.12</v>
      </c>
      <c r="F6089" t="s">
        <v>1660</v>
      </c>
      <c r="G6089">
        <v>1.39</v>
      </c>
      <c r="H6089" t="s">
        <v>1681</v>
      </c>
      <c r="I6089" t="s">
        <v>1662</v>
      </c>
      <c r="J6089" t="s">
        <v>1668</v>
      </c>
      <c r="K6089" t="s">
        <v>1696</v>
      </c>
      <c r="L6089" t="s">
        <v>1658</v>
      </c>
      <c r="M6089" s="86">
        <v>41213</v>
      </c>
    </row>
    <row r="6090" spans="1:13" x14ac:dyDescent="0.2">
      <c r="A6090">
        <v>31910</v>
      </c>
      <c r="B6090" s="86">
        <v>40115</v>
      </c>
      <c r="C6090" t="s">
        <v>1675</v>
      </c>
      <c r="D6090">
        <v>6</v>
      </c>
      <c r="E6090">
        <v>187.63749999999999</v>
      </c>
      <c r="F6090" t="s">
        <v>1660</v>
      </c>
      <c r="G6090">
        <v>5</v>
      </c>
      <c r="H6090" t="s">
        <v>1690</v>
      </c>
      <c r="I6090" t="s">
        <v>1662</v>
      </c>
      <c r="J6090" t="s">
        <v>1663</v>
      </c>
      <c r="K6090" t="s">
        <v>1664</v>
      </c>
      <c r="L6090" t="s">
        <v>1658</v>
      </c>
      <c r="M6090" s="86">
        <v>40116</v>
      </c>
    </row>
    <row r="6091" spans="1:13" x14ac:dyDescent="0.2">
      <c r="A6091">
        <v>50883</v>
      </c>
      <c r="B6091" s="86">
        <v>41061</v>
      </c>
      <c r="C6091" t="s">
        <v>1652</v>
      </c>
      <c r="D6091">
        <v>35</v>
      </c>
      <c r="E6091">
        <v>6739.92</v>
      </c>
      <c r="F6091" t="s">
        <v>1672</v>
      </c>
      <c r="G6091">
        <v>30</v>
      </c>
      <c r="H6091" t="s">
        <v>1661</v>
      </c>
      <c r="I6091" t="s">
        <v>1667</v>
      </c>
      <c r="J6091" t="s">
        <v>1656</v>
      </c>
      <c r="K6091" t="s">
        <v>1673</v>
      </c>
      <c r="L6091" t="s">
        <v>1674</v>
      </c>
      <c r="M6091" s="86">
        <v>41061</v>
      </c>
    </row>
    <row r="6092" spans="1:13" x14ac:dyDescent="0.2">
      <c r="A6092">
        <v>57921</v>
      </c>
      <c r="B6092" s="86">
        <v>40408</v>
      </c>
      <c r="C6092" t="s">
        <v>1675</v>
      </c>
      <c r="D6092">
        <v>8</v>
      </c>
      <c r="E6092">
        <v>45.24</v>
      </c>
      <c r="F6092" t="s">
        <v>1660</v>
      </c>
      <c r="G6092">
        <v>4.62</v>
      </c>
      <c r="H6092" t="s">
        <v>1690</v>
      </c>
      <c r="I6092" t="s">
        <v>1655</v>
      </c>
      <c r="J6092" t="s">
        <v>1663</v>
      </c>
      <c r="K6092" t="s">
        <v>1677</v>
      </c>
      <c r="L6092" t="s">
        <v>1680</v>
      </c>
      <c r="M6092" s="86">
        <v>40408</v>
      </c>
    </row>
    <row r="6093" spans="1:13" x14ac:dyDescent="0.2">
      <c r="A6093">
        <v>45570</v>
      </c>
      <c r="B6093" s="86">
        <v>40399</v>
      </c>
      <c r="C6093" t="s">
        <v>1671</v>
      </c>
      <c r="D6093">
        <v>19</v>
      </c>
      <c r="E6093">
        <v>77.569999999999993</v>
      </c>
      <c r="F6093" t="s">
        <v>1660</v>
      </c>
      <c r="G6093">
        <v>5.47</v>
      </c>
      <c r="H6093" t="s">
        <v>1690</v>
      </c>
      <c r="I6093" t="s">
        <v>1667</v>
      </c>
      <c r="J6093" t="s">
        <v>1668</v>
      </c>
      <c r="K6093" t="s">
        <v>1682</v>
      </c>
      <c r="L6093" t="s">
        <v>1658</v>
      </c>
      <c r="M6093" s="86">
        <v>40400</v>
      </c>
    </row>
    <row r="6094" spans="1:13" x14ac:dyDescent="0.2">
      <c r="A6094">
        <v>24775</v>
      </c>
      <c r="B6094" s="86">
        <v>40956</v>
      </c>
      <c r="C6094" t="s">
        <v>1671</v>
      </c>
      <c r="D6094">
        <v>15</v>
      </c>
      <c r="E6094">
        <v>1616.66</v>
      </c>
      <c r="F6094" t="s">
        <v>1672</v>
      </c>
      <c r="G6094">
        <v>56.22</v>
      </c>
      <c r="H6094" t="s">
        <v>1688</v>
      </c>
      <c r="I6094" t="s">
        <v>1676</v>
      </c>
      <c r="J6094" t="s">
        <v>1656</v>
      </c>
      <c r="K6094" t="s">
        <v>1701</v>
      </c>
      <c r="L6094" t="s">
        <v>1698</v>
      </c>
      <c r="M6094" s="86">
        <v>40958</v>
      </c>
    </row>
    <row r="6095" spans="1:13" x14ac:dyDescent="0.2">
      <c r="A6095">
        <v>51463</v>
      </c>
      <c r="B6095" s="86">
        <v>40894</v>
      </c>
      <c r="C6095" t="s">
        <v>1652</v>
      </c>
      <c r="D6095">
        <v>4</v>
      </c>
      <c r="E6095">
        <v>28.34</v>
      </c>
      <c r="F6095" t="s">
        <v>1660</v>
      </c>
      <c r="G6095">
        <v>7.44</v>
      </c>
      <c r="H6095" t="s">
        <v>1683</v>
      </c>
      <c r="I6095" t="s">
        <v>1667</v>
      </c>
      <c r="J6095" t="s">
        <v>1668</v>
      </c>
      <c r="K6095" t="s">
        <v>1679</v>
      </c>
      <c r="L6095" t="s">
        <v>1658</v>
      </c>
      <c r="M6095" s="86">
        <v>40903</v>
      </c>
    </row>
    <row r="6096" spans="1:13" x14ac:dyDescent="0.2">
      <c r="A6096">
        <v>13507</v>
      </c>
      <c r="B6096" s="86">
        <v>41272</v>
      </c>
      <c r="C6096" t="s">
        <v>1675</v>
      </c>
      <c r="D6096">
        <v>27</v>
      </c>
      <c r="E6096">
        <v>176.1</v>
      </c>
      <c r="F6096" t="s">
        <v>1660</v>
      </c>
      <c r="G6096">
        <v>6.18</v>
      </c>
      <c r="H6096" t="s">
        <v>1654</v>
      </c>
      <c r="I6096" t="s">
        <v>1662</v>
      </c>
      <c r="J6096" t="s">
        <v>1668</v>
      </c>
      <c r="K6096" t="s">
        <v>1679</v>
      </c>
      <c r="L6096" t="s">
        <v>1658</v>
      </c>
      <c r="M6096" s="86">
        <v>41273</v>
      </c>
    </row>
    <row r="6097" spans="1:13" x14ac:dyDescent="0.2">
      <c r="A6097">
        <v>43076</v>
      </c>
      <c r="B6097" s="86">
        <v>40345</v>
      </c>
      <c r="C6097" t="s">
        <v>1666</v>
      </c>
      <c r="D6097">
        <v>33</v>
      </c>
      <c r="E6097">
        <v>3636.37</v>
      </c>
      <c r="F6097" t="s">
        <v>1672</v>
      </c>
      <c r="G6097">
        <v>30</v>
      </c>
      <c r="H6097" t="s">
        <v>1683</v>
      </c>
      <c r="I6097" t="s">
        <v>1676</v>
      </c>
      <c r="J6097" t="s">
        <v>1656</v>
      </c>
      <c r="K6097" t="s">
        <v>1673</v>
      </c>
      <c r="L6097" t="s">
        <v>1674</v>
      </c>
      <c r="M6097" s="86">
        <v>40345</v>
      </c>
    </row>
    <row r="6098" spans="1:13" x14ac:dyDescent="0.2">
      <c r="A6098">
        <v>12516</v>
      </c>
      <c r="B6098" s="86">
        <v>39957</v>
      </c>
      <c r="C6098" t="s">
        <v>1652</v>
      </c>
      <c r="D6098">
        <v>31</v>
      </c>
      <c r="E6098">
        <v>2360.4299999999998</v>
      </c>
      <c r="F6098" t="s">
        <v>1672</v>
      </c>
      <c r="G6098">
        <v>33.6</v>
      </c>
      <c r="H6098" t="s">
        <v>1661</v>
      </c>
      <c r="I6098" t="s">
        <v>1676</v>
      </c>
      <c r="J6098" t="s">
        <v>1663</v>
      </c>
      <c r="K6098" t="s">
        <v>1695</v>
      </c>
      <c r="L6098" t="s">
        <v>1674</v>
      </c>
      <c r="M6098" s="86">
        <v>39962</v>
      </c>
    </row>
    <row r="6099" spans="1:13" x14ac:dyDescent="0.2">
      <c r="A6099">
        <v>57600</v>
      </c>
      <c r="B6099" s="86">
        <v>41224</v>
      </c>
      <c r="C6099" t="s">
        <v>1671</v>
      </c>
      <c r="D6099">
        <v>12</v>
      </c>
      <c r="E6099">
        <v>407.2</v>
      </c>
      <c r="F6099" t="s">
        <v>1660</v>
      </c>
      <c r="G6099">
        <v>17.079999999999998</v>
      </c>
      <c r="H6099" t="s">
        <v>1689</v>
      </c>
      <c r="I6099" t="s">
        <v>1662</v>
      </c>
      <c r="J6099" t="s">
        <v>1668</v>
      </c>
      <c r="K6099" t="s">
        <v>1679</v>
      </c>
      <c r="L6099" t="s">
        <v>1658</v>
      </c>
      <c r="M6099" s="86">
        <v>41226</v>
      </c>
    </row>
    <row r="6100" spans="1:13" x14ac:dyDescent="0.2">
      <c r="A6100">
        <v>19522</v>
      </c>
      <c r="B6100" s="86">
        <v>40106</v>
      </c>
      <c r="C6100" t="s">
        <v>1675</v>
      </c>
      <c r="D6100">
        <v>37</v>
      </c>
      <c r="E6100">
        <v>64.36</v>
      </c>
      <c r="F6100" t="s">
        <v>1660</v>
      </c>
      <c r="G6100">
        <v>0.7</v>
      </c>
      <c r="H6100" t="s">
        <v>1683</v>
      </c>
      <c r="I6100" t="s">
        <v>1655</v>
      </c>
      <c r="J6100" t="s">
        <v>1668</v>
      </c>
      <c r="K6100" t="s">
        <v>1669</v>
      </c>
      <c r="L6100" t="s">
        <v>1670</v>
      </c>
      <c r="M6100" s="86">
        <v>40107</v>
      </c>
    </row>
    <row r="6101" spans="1:13" x14ac:dyDescent="0.2">
      <c r="A6101">
        <v>36224</v>
      </c>
      <c r="B6101" s="86">
        <v>39936</v>
      </c>
      <c r="C6101" t="s">
        <v>1675</v>
      </c>
      <c r="D6101">
        <v>15</v>
      </c>
      <c r="E6101">
        <v>1765.45</v>
      </c>
      <c r="F6101" t="s">
        <v>1653</v>
      </c>
      <c r="G6101">
        <v>3.99</v>
      </c>
      <c r="H6101" t="s">
        <v>1688</v>
      </c>
      <c r="I6101" t="s">
        <v>1667</v>
      </c>
      <c r="J6101" t="s">
        <v>1668</v>
      </c>
      <c r="K6101" t="s">
        <v>1702</v>
      </c>
      <c r="L6101" t="s">
        <v>1658</v>
      </c>
      <c r="M6101" s="86">
        <v>39938</v>
      </c>
    </row>
    <row r="6102" spans="1:13" x14ac:dyDescent="0.2">
      <c r="A6102">
        <v>45440</v>
      </c>
      <c r="B6102" s="86">
        <v>41130</v>
      </c>
      <c r="C6102" t="s">
        <v>1671</v>
      </c>
      <c r="D6102">
        <v>5</v>
      </c>
      <c r="E6102">
        <v>748.29</v>
      </c>
      <c r="F6102" t="s">
        <v>1672</v>
      </c>
      <c r="G6102">
        <v>28.63</v>
      </c>
      <c r="H6102" t="s">
        <v>1678</v>
      </c>
      <c r="I6102" t="s">
        <v>1667</v>
      </c>
      <c r="J6102" t="s">
        <v>1656</v>
      </c>
      <c r="K6102" t="s">
        <v>1673</v>
      </c>
      <c r="L6102" t="s">
        <v>1674</v>
      </c>
      <c r="M6102" s="86">
        <v>41132</v>
      </c>
    </row>
    <row r="6103" spans="1:13" x14ac:dyDescent="0.2">
      <c r="A6103">
        <v>20098</v>
      </c>
      <c r="B6103" s="86">
        <v>40885</v>
      </c>
      <c r="C6103" t="s">
        <v>1675</v>
      </c>
      <c r="D6103">
        <v>8</v>
      </c>
      <c r="E6103">
        <v>194.11</v>
      </c>
      <c r="F6103" t="s">
        <v>1660</v>
      </c>
      <c r="G6103">
        <v>8.99</v>
      </c>
      <c r="H6103" t="s">
        <v>1692</v>
      </c>
      <c r="I6103" t="s">
        <v>1655</v>
      </c>
      <c r="J6103" t="s">
        <v>1656</v>
      </c>
      <c r="K6103" t="s">
        <v>1657</v>
      </c>
      <c r="L6103" t="s">
        <v>1680</v>
      </c>
      <c r="M6103" s="86">
        <v>40885</v>
      </c>
    </row>
    <row r="6104" spans="1:13" x14ac:dyDescent="0.2">
      <c r="A6104">
        <v>12097</v>
      </c>
      <c r="B6104" s="86">
        <v>40491</v>
      </c>
      <c r="C6104" t="s">
        <v>1671</v>
      </c>
      <c r="D6104">
        <v>9</v>
      </c>
      <c r="E6104">
        <v>49.89</v>
      </c>
      <c r="F6104" t="s">
        <v>1660</v>
      </c>
      <c r="G6104">
        <v>6.07</v>
      </c>
      <c r="H6104" t="s">
        <v>1690</v>
      </c>
      <c r="I6104" t="s">
        <v>1655</v>
      </c>
      <c r="J6104" t="s">
        <v>1668</v>
      </c>
      <c r="K6104" t="s">
        <v>1679</v>
      </c>
      <c r="L6104" t="s">
        <v>1658</v>
      </c>
      <c r="M6104" s="86">
        <v>40493</v>
      </c>
    </row>
    <row r="6105" spans="1:13" x14ac:dyDescent="0.2">
      <c r="A6105">
        <v>32642</v>
      </c>
      <c r="B6105" s="86">
        <v>40997</v>
      </c>
      <c r="C6105" t="s">
        <v>1675</v>
      </c>
      <c r="D6105">
        <v>50</v>
      </c>
      <c r="E6105">
        <v>1507.16</v>
      </c>
      <c r="F6105" t="s">
        <v>1660</v>
      </c>
      <c r="G6105">
        <v>1.99</v>
      </c>
      <c r="H6105" t="s">
        <v>1661</v>
      </c>
      <c r="I6105" t="s">
        <v>1667</v>
      </c>
      <c r="J6105" t="s">
        <v>1663</v>
      </c>
      <c r="K6105" t="s">
        <v>1677</v>
      </c>
      <c r="L6105" t="s">
        <v>1680</v>
      </c>
      <c r="M6105" s="86">
        <v>40999</v>
      </c>
    </row>
    <row r="6106" spans="1:13" x14ac:dyDescent="0.2">
      <c r="A6106">
        <v>18884</v>
      </c>
      <c r="B6106" s="86">
        <v>40718</v>
      </c>
      <c r="C6106" t="s">
        <v>1666</v>
      </c>
      <c r="D6106">
        <v>29</v>
      </c>
      <c r="E6106">
        <v>13571.7</v>
      </c>
      <c r="F6106" t="s">
        <v>1660</v>
      </c>
      <c r="G6106">
        <v>24.49</v>
      </c>
      <c r="H6106" t="s">
        <v>1690</v>
      </c>
      <c r="I6106" t="s">
        <v>1676</v>
      </c>
      <c r="J6106" t="s">
        <v>1663</v>
      </c>
      <c r="K6106" t="s">
        <v>1686</v>
      </c>
      <c r="L6106" t="s">
        <v>1687</v>
      </c>
      <c r="M6106" s="86">
        <v>40720</v>
      </c>
    </row>
    <row r="6107" spans="1:13" x14ac:dyDescent="0.2">
      <c r="A6107">
        <v>30757</v>
      </c>
      <c r="B6107" s="86">
        <v>40538</v>
      </c>
      <c r="C6107" t="s">
        <v>1675</v>
      </c>
      <c r="D6107">
        <v>5</v>
      </c>
      <c r="E6107">
        <v>21.32</v>
      </c>
      <c r="F6107" t="s">
        <v>1653</v>
      </c>
      <c r="G6107">
        <v>0.85</v>
      </c>
      <c r="H6107" t="s">
        <v>1685</v>
      </c>
      <c r="I6107" t="s">
        <v>1676</v>
      </c>
      <c r="J6107" t="s">
        <v>1668</v>
      </c>
      <c r="K6107" t="s">
        <v>1669</v>
      </c>
      <c r="L6107" t="s">
        <v>1670</v>
      </c>
      <c r="M6107" s="86">
        <v>40538</v>
      </c>
    </row>
    <row r="6108" spans="1:13" x14ac:dyDescent="0.2">
      <c r="A6108">
        <v>24451</v>
      </c>
      <c r="B6108" s="86">
        <v>41246</v>
      </c>
      <c r="C6108" t="s">
        <v>1671</v>
      </c>
      <c r="D6108">
        <v>24</v>
      </c>
      <c r="E6108">
        <v>1689.97</v>
      </c>
      <c r="F6108" t="s">
        <v>1672</v>
      </c>
      <c r="G6108">
        <v>60</v>
      </c>
      <c r="H6108" t="s">
        <v>1689</v>
      </c>
      <c r="I6108" t="s">
        <v>1667</v>
      </c>
      <c r="J6108" t="s">
        <v>1668</v>
      </c>
      <c r="K6108" t="s">
        <v>1702</v>
      </c>
      <c r="L6108" t="s">
        <v>1674</v>
      </c>
      <c r="M6108" s="86">
        <v>41247</v>
      </c>
    </row>
    <row r="6109" spans="1:13" x14ac:dyDescent="0.2">
      <c r="A6109">
        <v>2823</v>
      </c>
      <c r="B6109" s="86">
        <v>40794</v>
      </c>
      <c r="C6109" t="s">
        <v>1659</v>
      </c>
      <c r="D6109">
        <v>17</v>
      </c>
      <c r="E6109">
        <v>357.43</v>
      </c>
      <c r="F6109" t="s">
        <v>1660</v>
      </c>
      <c r="G6109">
        <v>6.5</v>
      </c>
      <c r="H6109" t="s">
        <v>1690</v>
      </c>
      <c r="I6109" t="s">
        <v>1676</v>
      </c>
      <c r="J6109" t="s">
        <v>1663</v>
      </c>
      <c r="K6109" t="s">
        <v>1677</v>
      </c>
      <c r="L6109" t="s">
        <v>1658</v>
      </c>
      <c r="M6109" s="86">
        <v>40795</v>
      </c>
    </row>
    <row r="6110" spans="1:13" x14ac:dyDescent="0.2">
      <c r="A6110">
        <v>17924</v>
      </c>
      <c r="B6110" s="86">
        <v>40781</v>
      </c>
      <c r="C6110" t="s">
        <v>1671</v>
      </c>
      <c r="D6110">
        <v>42</v>
      </c>
      <c r="E6110">
        <v>2507.48</v>
      </c>
      <c r="F6110" t="s">
        <v>1660</v>
      </c>
      <c r="G6110">
        <v>4.5</v>
      </c>
      <c r="H6110" t="s">
        <v>1688</v>
      </c>
      <c r="I6110" t="s">
        <v>1655</v>
      </c>
      <c r="J6110" t="s">
        <v>1668</v>
      </c>
      <c r="K6110" t="s">
        <v>1702</v>
      </c>
      <c r="L6110" t="s">
        <v>1658</v>
      </c>
      <c r="M6110" s="86">
        <v>40781</v>
      </c>
    </row>
    <row r="6111" spans="1:13" x14ac:dyDescent="0.2">
      <c r="A6111">
        <v>46052</v>
      </c>
      <c r="B6111" s="86">
        <v>40140</v>
      </c>
      <c r="C6111" t="s">
        <v>1675</v>
      </c>
      <c r="D6111">
        <v>37</v>
      </c>
      <c r="E6111">
        <v>2374.35</v>
      </c>
      <c r="F6111" t="s">
        <v>1660</v>
      </c>
      <c r="G6111">
        <v>14.48</v>
      </c>
      <c r="H6111" t="s">
        <v>1661</v>
      </c>
      <c r="I6111" t="s">
        <v>1667</v>
      </c>
      <c r="J6111" t="s">
        <v>1656</v>
      </c>
      <c r="K6111" t="s">
        <v>1657</v>
      </c>
      <c r="L6111" t="s">
        <v>1658</v>
      </c>
      <c r="M6111" s="86">
        <v>40142</v>
      </c>
    </row>
    <row r="6112" spans="1:13" x14ac:dyDescent="0.2">
      <c r="A6112">
        <v>25120</v>
      </c>
      <c r="B6112" s="86">
        <v>39848</v>
      </c>
      <c r="C6112" t="s">
        <v>1675</v>
      </c>
      <c r="D6112">
        <v>22</v>
      </c>
      <c r="E6112">
        <v>179.22</v>
      </c>
      <c r="F6112" t="s">
        <v>1660</v>
      </c>
      <c r="G6112">
        <v>11.15</v>
      </c>
      <c r="H6112" t="s">
        <v>1688</v>
      </c>
      <c r="I6112" t="s">
        <v>1667</v>
      </c>
      <c r="J6112" t="s">
        <v>1668</v>
      </c>
      <c r="K6112" t="s">
        <v>1679</v>
      </c>
      <c r="L6112" t="s">
        <v>1658</v>
      </c>
      <c r="M6112" s="86">
        <v>39849</v>
      </c>
    </row>
    <row r="6113" spans="1:13" x14ac:dyDescent="0.2">
      <c r="A6113">
        <v>29573</v>
      </c>
      <c r="B6113" s="86">
        <v>40924</v>
      </c>
      <c r="C6113" t="s">
        <v>1671</v>
      </c>
      <c r="D6113">
        <v>43</v>
      </c>
      <c r="E6113">
        <v>792.21</v>
      </c>
      <c r="F6113" t="s">
        <v>1660</v>
      </c>
      <c r="G6113">
        <v>9.5399999999999991</v>
      </c>
      <c r="H6113" t="s">
        <v>1661</v>
      </c>
      <c r="I6113" t="s">
        <v>1676</v>
      </c>
      <c r="J6113" t="s">
        <v>1668</v>
      </c>
      <c r="K6113" t="s">
        <v>1679</v>
      </c>
      <c r="L6113" t="s">
        <v>1658</v>
      </c>
      <c r="M6113" s="86">
        <v>40926</v>
      </c>
    </row>
    <row r="6114" spans="1:13" x14ac:dyDescent="0.2">
      <c r="A6114">
        <v>32929</v>
      </c>
      <c r="B6114" s="86">
        <v>40665</v>
      </c>
      <c r="C6114" t="s">
        <v>1652</v>
      </c>
      <c r="D6114">
        <v>8</v>
      </c>
      <c r="E6114">
        <v>44.56</v>
      </c>
      <c r="F6114" t="s">
        <v>1660</v>
      </c>
      <c r="G6114">
        <v>1.39</v>
      </c>
      <c r="H6114" t="s">
        <v>1693</v>
      </c>
      <c r="I6114" t="s">
        <v>1667</v>
      </c>
      <c r="J6114" t="s">
        <v>1668</v>
      </c>
      <c r="K6114" t="s">
        <v>1696</v>
      </c>
      <c r="L6114" t="s">
        <v>1658</v>
      </c>
      <c r="M6114" s="86">
        <v>40669</v>
      </c>
    </row>
    <row r="6115" spans="1:13" x14ac:dyDescent="0.2">
      <c r="A6115">
        <v>9639</v>
      </c>
      <c r="B6115" s="86">
        <v>40426</v>
      </c>
      <c r="C6115" t="s">
        <v>1666</v>
      </c>
      <c r="D6115">
        <v>11</v>
      </c>
      <c r="E6115">
        <v>43.57</v>
      </c>
      <c r="F6115" t="s">
        <v>1660</v>
      </c>
      <c r="G6115">
        <v>0.99</v>
      </c>
      <c r="H6115" t="s">
        <v>1685</v>
      </c>
      <c r="I6115" t="s">
        <v>1667</v>
      </c>
      <c r="J6115" t="s">
        <v>1668</v>
      </c>
      <c r="K6115" t="s">
        <v>1697</v>
      </c>
      <c r="L6115" t="s">
        <v>1658</v>
      </c>
      <c r="M6115" s="86">
        <v>40426</v>
      </c>
    </row>
    <row r="6116" spans="1:13" x14ac:dyDescent="0.2">
      <c r="A6116">
        <v>28389</v>
      </c>
      <c r="B6116" s="86">
        <v>40120</v>
      </c>
      <c r="C6116" t="s">
        <v>1659</v>
      </c>
      <c r="D6116">
        <v>7</v>
      </c>
      <c r="E6116">
        <v>2097.94</v>
      </c>
      <c r="F6116" t="s">
        <v>1672</v>
      </c>
      <c r="G6116">
        <v>54.12</v>
      </c>
      <c r="H6116" t="s">
        <v>1654</v>
      </c>
      <c r="I6116" t="s">
        <v>1676</v>
      </c>
      <c r="J6116" t="s">
        <v>1656</v>
      </c>
      <c r="K6116" t="s">
        <v>1691</v>
      </c>
      <c r="L6116" t="s">
        <v>1698</v>
      </c>
      <c r="M6116" s="86">
        <v>40122</v>
      </c>
    </row>
    <row r="6117" spans="1:13" x14ac:dyDescent="0.2">
      <c r="A6117">
        <v>38087</v>
      </c>
      <c r="B6117" s="86">
        <v>39865</v>
      </c>
      <c r="C6117" t="s">
        <v>1671</v>
      </c>
      <c r="D6117">
        <v>18</v>
      </c>
      <c r="E6117">
        <v>901.81</v>
      </c>
      <c r="F6117" t="s">
        <v>1660</v>
      </c>
      <c r="G6117">
        <v>19.989999999999998</v>
      </c>
      <c r="H6117" t="s">
        <v>1692</v>
      </c>
      <c r="I6117" t="s">
        <v>1662</v>
      </c>
      <c r="J6117" t="s">
        <v>1663</v>
      </c>
      <c r="K6117" t="s">
        <v>1677</v>
      </c>
      <c r="L6117" t="s">
        <v>1658</v>
      </c>
      <c r="M6117" s="86">
        <v>39865</v>
      </c>
    </row>
    <row r="6118" spans="1:13" x14ac:dyDescent="0.2">
      <c r="A6118">
        <v>10661</v>
      </c>
      <c r="B6118" s="86">
        <v>39836</v>
      </c>
      <c r="C6118" t="s">
        <v>1666</v>
      </c>
      <c r="D6118">
        <v>18</v>
      </c>
      <c r="E6118">
        <v>136.41</v>
      </c>
      <c r="F6118" t="s">
        <v>1660</v>
      </c>
      <c r="G6118">
        <v>8.3699999999999992</v>
      </c>
      <c r="H6118" t="s">
        <v>1654</v>
      </c>
      <c r="I6118" t="s">
        <v>1655</v>
      </c>
      <c r="J6118" t="s">
        <v>1668</v>
      </c>
      <c r="K6118" t="s">
        <v>1684</v>
      </c>
      <c r="L6118" t="s">
        <v>1680</v>
      </c>
      <c r="M6118" s="86">
        <v>39837</v>
      </c>
    </row>
    <row r="6119" spans="1:13" x14ac:dyDescent="0.2">
      <c r="A6119">
        <v>15744</v>
      </c>
      <c r="B6119" s="86">
        <v>40258</v>
      </c>
      <c r="C6119" t="s">
        <v>1671</v>
      </c>
      <c r="D6119">
        <v>16</v>
      </c>
      <c r="E6119">
        <v>838.81</v>
      </c>
      <c r="F6119" t="s">
        <v>1660</v>
      </c>
      <c r="G6119">
        <v>6.79</v>
      </c>
      <c r="H6119" t="s">
        <v>1661</v>
      </c>
      <c r="I6119" t="s">
        <v>1667</v>
      </c>
      <c r="J6119" t="s">
        <v>1668</v>
      </c>
      <c r="K6119" t="s">
        <v>1679</v>
      </c>
      <c r="L6119" t="s">
        <v>1658</v>
      </c>
      <c r="M6119" s="86">
        <v>40259</v>
      </c>
    </row>
    <row r="6120" spans="1:13" x14ac:dyDescent="0.2">
      <c r="A6120">
        <v>26182</v>
      </c>
      <c r="B6120" s="86">
        <v>40194</v>
      </c>
      <c r="C6120" t="s">
        <v>1666</v>
      </c>
      <c r="D6120">
        <v>4</v>
      </c>
      <c r="E6120">
        <v>770.76</v>
      </c>
      <c r="F6120" t="s">
        <v>1672</v>
      </c>
      <c r="G6120">
        <v>23.76</v>
      </c>
      <c r="H6120" t="s">
        <v>1661</v>
      </c>
      <c r="I6120" t="s">
        <v>1667</v>
      </c>
      <c r="J6120" t="s">
        <v>1656</v>
      </c>
      <c r="K6120" t="s">
        <v>1673</v>
      </c>
      <c r="L6120" t="s">
        <v>1674</v>
      </c>
      <c r="M6120" s="86">
        <v>40194</v>
      </c>
    </row>
    <row r="6121" spans="1:13" x14ac:dyDescent="0.2">
      <c r="A6121">
        <v>21477</v>
      </c>
      <c r="B6121" s="86">
        <v>40684</v>
      </c>
      <c r="C6121" t="s">
        <v>1652</v>
      </c>
      <c r="D6121">
        <v>7</v>
      </c>
      <c r="E6121">
        <v>189.73</v>
      </c>
      <c r="F6121" t="s">
        <v>1660</v>
      </c>
      <c r="G6121">
        <v>2.99</v>
      </c>
      <c r="H6121" t="s">
        <v>1688</v>
      </c>
      <c r="I6121" t="s">
        <v>1676</v>
      </c>
      <c r="J6121" t="s">
        <v>1668</v>
      </c>
      <c r="K6121" t="s">
        <v>1682</v>
      </c>
      <c r="L6121" t="s">
        <v>1658</v>
      </c>
      <c r="M6121" s="86">
        <v>40684</v>
      </c>
    </row>
    <row r="6122" spans="1:13" x14ac:dyDescent="0.2">
      <c r="A6122">
        <v>40933</v>
      </c>
      <c r="B6122" s="86">
        <v>41056</v>
      </c>
      <c r="C6122" t="s">
        <v>1659</v>
      </c>
      <c r="D6122">
        <v>37</v>
      </c>
      <c r="E6122">
        <v>95.43</v>
      </c>
      <c r="F6122" t="s">
        <v>1660</v>
      </c>
      <c r="G6122">
        <v>4.28</v>
      </c>
      <c r="H6122" t="s">
        <v>1685</v>
      </c>
      <c r="I6122" t="s">
        <v>1655</v>
      </c>
      <c r="J6122" t="s">
        <v>1668</v>
      </c>
      <c r="K6122" t="s">
        <v>1669</v>
      </c>
      <c r="L6122" t="s">
        <v>1670</v>
      </c>
      <c r="M6122" s="86">
        <v>41057</v>
      </c>
    </row>
    <row r="6123" spans="1:13" x14ac:dyDescent="0.2">
      <c r="A6123">
        <v>8224</v>
      </c>
      <c r="B6123" s="86">
        <v>40946</v>
      </c>
      <c r="C6123" t="s">
        <v>1666</v>
      </c>
      <c r="D6123">
        <v>41</v>
      </c>
      <c r="E6123">
        <v>89.77</v>
      </c>
      <c r="F6123" t="s">
        <v>1660</v>
      </c>
      <c r="G6123">
        <v>1</v>
      </c>
      <c r="H6123" t="s">
        <v>1661</v>
      </c>
      <c r="I6123" t="s">
        <v>1667</v>
      </c>
      <c r="J6123" t="s">
        <v>1668</v>
      </c>
      <c r="K6123" t="s">
        <v>1669</v>
      </c>
      <c r="L6123" t="s">
        <v>1670</v>
      </c>
      <c r="M6123" s="86">
        <v>40948</v>
      </c>
    </row>
    <row r="6124" spans="1:13" x14ac:dyDescent="0.2">
      <c r="A6124">
        <v>28736</v>
      </c>
      <c r="B6124" s="86">
        <v>39924</v>
      </c>
      <c r="C6124" t="s">
        <v>1659</v>
      </c>
      <c r="D6124">
        <v>26</v>
      </c>
      <c r="E6124">
        <v>1029.29</v>
      </c>
      <c r="F6124" t="s">
        <v>1660</v>
      </c>
      <c r="G6124">
        <v>17.48</v>
      </c>
      <c r="H6124" t="s">
        <v>1683</v>
      </c>
      <c r="I6124" t="s">
        <v>1662</v>
      </c>
      <c r="J6124" t="s">
        <v>1668</v>
      </c>
      <c r="K6124" t="s">
        <v>1679</v>
      </c>
      <c r="L6124" t="s">
        <v>1658</v>
      </c>
      <c r="M6124" s="86">
        <v>39924</v>
      </c>
    </row>
    <row r="6125" spans="1:13" x14ac:dyDescent="0.2">
      <c r="A6125">
        <v>13795</v>
      </c>
      <c r="B6125" s="86">
        <v>40643</v>
      </c>
      <c r="C6125" t="s">
        <v>1666</v>
      </c>
      <c r="D6125">
        <v>23</v>
      </c>
      <c r="E6125">
        <v>275.16000000000003</v>
      </c>
      <c r="F6125" t="s">
        <v>1653</v>
      </c>
      <c r="G6125">
        <v>5.01</v>
      </c>
      <c r="H6125" t="s">
        <v>1678</v>
      </c>
      <c r="I6125" t="s">
        <v>1662</v>
      </c>
      <c r="J6125" t="s">
        <v>1668</v>
      </c>
      <c r="K6125" t="s">
        <v>1679</v>
      </c>
      <c r="L6125" t="s">
        <v>1658</v>
      </c>
      <c r="M6125" s="86">
        <v>40646</v>
      </c>
    </row>
    <row r="6126" spans="1:13" x14ac:dyDescent="0.2">
      <c r="A6126">
        <v>26050</v>
      </c>
      <c r="B6126" s="86">
        <v>40710</v>
      </c>
      <c r="C6126" t="s">
        <v>1659</v>
      </c>
      <c r="D6126">
        <v>44</v>
      </c>
      <c r="E6126">
        <v>365.24</v>
      </c>
      <c r="F6126" t="s">
        <v>1660</v>
      </c>
      <c r="G6126">
        <v>8.2899999999999991</v>
      </c>
      <c r="H6126" t="s">
        <v>1661</v>
      </c>
      <c r="I6126" t="s">
        <v>1676</v>
      </c>
      <c r="J6126" t="s">
        <v>1668</v>
      </c>
      <c r="K6126" t="s">
        <v>1696</v>
      </c>
      <c r="L6126" t="s">
        <v>1658</v>
      </c>
      <c r="M6126" s="86">
        <v>40711</v>
      </c>
    </row>
    <row r="6127" spans="1:13" x14ac:dyDescent="0.2">
      <c r="A6127">
        <v>15718</v>
      </c>
      <c r="B6127" s="86">
        <v>39840</v>
      </c>
      <c r="C6127" t="s">
        <v>1671</v>
      </c>
      <c r="D6127">
        <v>41</v>
      </c>
      <c r="E6127">
        <v>1863.02</v>
      </c>
      <c r="F6127" t="s">
        <v>1660</v>
      </c>
      <c r="G6127">
        <v>8.99</v>
      </c>
      <c r="H6127" t="s">
        <v>1661</v>
      </c>
      <c r="I6127" t="s">
        <v>1667</v>
      </c>
      <c r="J6127" t="s">
        <v>1668</v>
      </c>
      <c r="K6127" t="s">
        <v>1669</v>
      </c>
      <c r="L6127" t="s">
        <v>1680</v>
      </c>
      <c r="M6127" s="86">
        <v>39842</v>
      </c>
    </row>
    <row r="6128" spans="1:13" x14ac:dyDescent="0.2">
      <c r="A6128">
        <v>53445</v>
      </c>
      <c r="B6128" s="86">
        <v>41206</v>
      </c>
      <c r="C6128" t="s">
        <v>1659</v>
      </c>
      <c r="D6128">
        <v>21</v>
      </c>
      <c r="E6128">
        <v>73.8</v>
      </c>
      <c r="F6128" t="s">
        <v>1660</v>
      </c>
      <c r="G6128">
        <v>1.35</v>
      </c>
      <c r="H6128" t="s">
        <v>1661</v>
      </c>
      <c r="I6128" t="s">
        <v>1662</v>
      </c>
      <c r="J6128" t="s">
        <v>1668</v>
      </c>
      <c r="K6128" t="s">
        <v>1700</v>
      </c>
      <c r="L6128" t="s">
        <v>1670</v>
      </c>
      <c r="M6128" s="86">
        <v>41208</v>
      </c>
    </row>
    <row r="6129" spans="1:13" x14ac:dyDescent="0.2">
      <c r="A6129">
        <v>10530</v>
      </c>
      <c r="B6129" s="86">
        <v>39840</v>
      </c>
      <c r="C6129" t="s">
        <v>1675</v>
      </c>
      <c r="D6129">
        <v>4</v>
      </c>
      <c r="E6129">
        <v>377.21300000000002</v>
      </c>
      <c r="F6129" t="s">
        <v>1660</v>
      </c>
      <c r="G6129">
        <v>2.5</v>
      </c>
      <c r="H6129" t="s">
        <v>1690</v>
      </c>
      <c r="I6129" t="s">
        <v>1655</v>
      </c>
      <c r="J6129" t="s">
        <v>1663</v>
      </c>
      <c r="K6129" t="s">
        <v>1664</v>
      </c>
      <c r="L6129" t="s">
        <v>1658</v>
      </c>
      <c r="M6129" s="86">
        <v>39842</v>
      </c>
    </row>
    <row r="6130" spans="1:13" x14ac:dyDescent="0.2">
      <c r="A6130">
        <v>25254</v>
      </c>
      <c r="B6130" s="86">
        <v>40438</v>
      </c>
      <c r="C6130" t="s">
        <v>1671</v>
      </c>
      <c r="D6130">
        <v>35</v>
      </c>
      <c r="E6130">
        <v>299.68</v>
      </c>
      <c r="F6130" t="s">
        <v>1660</v>
      </c>
      <c r="G6130">
        <v>5.6</v>
      </c>
      <c r="H6130" t="s">
        <v>1661</v>
      </c>
      <c r="I6130" t="s">
        <v>1662</v>
      </c>
      <c r="J6130" t="s">
        <v>1668</v>
      </c>
      <c r="K6130" t="s">
        <v>1682</v>
      </c>
      <c r="L6130" t="s">
        <v>1658</v>
      </c>
      <c r="M6130" s="86">
        <v>40440</v>
      </c>
    </row>
    <row r="6131" spans="1:13" x14ac:dyDescent="0.2">
      <c r="A6131">
        <v>39110</v>
      </c>
      <c r="B6131" s="86">
        <v>40214</v>
      </c>
      <c r="C6131" t="s">
        <v>1675</v>
      </c>
      <c r="D6131">
        <v>14</v>
      </c>
      <c r="E6131">
        <v>2595.0700000000002</v>
      </c>
      <c r="F6131" t="s">
        <v>1660</v>
      </c>
      <c r="G6131">
        <v>11.54</v>
      </c>
      <c r="H6131" t="s">
        <v>1654</v>
      </c>
      <c r="I6131" t="s">
        <v>1676</v>
      </c>
      <c r="J6131" t="s">
        <v>1656</v>
      </c>
      <c r="K6131" t="s">
        <v>1657</v>
      </c>
      <c r="L6131" t="s">
        <v>1687</v>
      </c>
      <c r="M6131" s="86">
        <v>40214</v>
      </c>
    </row>
    <row r="6132" spans="1:13" x14ac:dyDescent="0.2">
      <c r="A6132">
        <v>47462</v>
      </c>
      <c r="B6132" s="86">
        <v>40703</v>
      </c>
      <c r="C6132" t="s">
        <v>1659</v>
      </c>
      <c r="D6132">
        <v>41</v>
      </c>
      <c r="E6132">
        <v>137.51</v>
      </c>
      <c r="F6132" t="s">
        <v>1660</v>
      </c>
      <c r="G6132">
        <v>1.35</v>
      </c>
      <c r="H6132" t="s">
        <v>1678</v>
      </c>
      <c r="I6132" t="s">
        <v>1667</v>
      </c>
      <c r="J6132" t="s">
        <v>1668</v>
      </c>
      <c r="K6132" t="s">
        <v>1700</v>
      </c>
      <c r="L6132" t="s">
        <v>1670</v>
      </c>
      <c r="M6132" s="86">
        <v>40705</v>
      </c>
    </row>
    <row r="6133" spans="1:13" x14ac:dyDescent="0.2">
      <c r="A6133">
        <v>12483</v>
      </c>
      <c r="B6133" s="86">
        <v>40394</v>
      </c>
      <c r="C6133" t="s">
        <v>1671</v>
      </c>
      <c r="D6133">
        <v>30</v>
      </c>
      <c r="E6133">
        <v>1771.67</v>
      </c>
      <c r="F6133" t="s">
        <v>1660</v>
      </c>
      <c r="G6133">
        <v>9.7100000000000009</v>
      </c>
      <c r="H6133" t="s">
        <v>1690</v>
      </c>
      <c r="I6133" t="s">
        <v>1676</v>
      </c>
      <c r="J6133" t="s">
        <v>1668</v>
      </c>
      <c r="K6133" t="s">
        <v>1694</v>
      </c>
      <c r="L6133" t="s">
        <v>1658</v>
      </c>
      <c r="M6133" s="86">
        <v>40395</v>
      </c>
    </row>
    <row r="6134" spans="1:13" x14ac:dyDescent="0.2">
      <c r="A6134">
        <v>38976</v>
      </c>
      <c r="B6134" s="86">
        <v>40537</v>
      </c>
      <c r="C6134" t="s">
        <v>1671</v>
      </c>
      <c r="D6134">
        <v>16</v>
      </c>
      <c r="E6134">
        <v>6813.93</v>
      </c>
      <c r="F6134" t="s">
        <v>1672</v>
      </c>
      <c r="G6134">
        <v>49</v>
      </c>
      <c r="H6134" t="s">
        <v>1692</v>
      </c>
      <c r="I6134" t="s">
        <v>1667</v>
      </c>
      <c r="J6134" t="s">
        <v>1663</v>
      </c>
      <c r="K6134" t="s">
        <v>1686</v>
      </c>
      <c r="L6134" t="s">
        <v>1674</v>
      </c>
      <c r="M6134" s="86">
        <v>40538</v>
      </c>
    </row>
    <row r="6135" spans="1:13" x14ac:dyDescent="0.2">
      <c r="A6135">
        <v>21863</v>
      </c>
      <c r="B6135" s="86">
        <v>40503</v>
      </c>
      <c r="C6135" t="s">
        <v>1666</v>
      </c>
      <c r="D6135">
        <v>13</v>
      </c>
      <c r="E6135">
        <v>149.31</v>
      </c>
      <c r="F6135" t="s">
        <v>1660</v>
      </c>
      <c r="G6135">
        <v>5.14</v>
      </c>
      <c r="H6135" t="s">
        <v>1690</v>
      </c>
      <c r="I6135" t="s">
        <v>1662</v>
      </c>
      <c r="J6135" t="s">
        <v>1668</v>
      </c>
      <c r="K6135" t="s">
        <v>1682</v>
      </c>
      <c r="L6135" t="s">
        <v>1658</v>
      </c>
      <c r="M6135" s="86">
        <v>40504</v>
      </c>
    </row>
    <row r="6136" spans="1:13" x14ac:dyDescent="0.2">
      <c r="A6136">
        <v>30405</v>
      </c>
      <c r="B6136" s="86">
        <v>41027</v>
      </c>
      <c r="C6136" t="s">
        <v>1652</v>
      </c>
      <c r="D6136">
        <v>7</v>
      </c>
      <c r="E6136">
        <v>2789.03</v>
      </c>
      <c r="F6136" t="s">
        <v>1672</v>
      </c>
      <c r="G6136">
        <v>42.52</v>
      </c>
      <c r="H6136" t="s">
        <v>1688</v>
      </c>
      <c r="I6136" t="s">
        <v>1676</v>
      </c>
      <c r="J6136" t="s">
        <v>1656</v>
      </c>
      <c r="K6136" t="s">
        <v>1691</v>
      </c>
      <c r="L6136" t="s">
        <v>1698</v>
      </c>
      <c r="M6136" s="86">
        <v>41032</v>
      </c>
    </row>
    <row r="6137" spans="1:13" x14ac:dyDescent="0.2">
      <c r="A6137">
        <v>58054</v>
      </c>
      <c r="B6137" s="86">
        <v>40547</v>
      </c>
      <c r="C6137" t="s">
        <v>1659</v>
      </c>
      <c r="D6137">
        <v>26</v>
      </c>
      <c r="E6137">
        <v>61.4</v>
      </c>
      <c r="F6137" t="s">
        <v>1660</v>
      </c>
      <c r="G6137">
        <v>5.33</v>
      </c>
      <c r="H6137" t="s">
        <v>1661</v>
      </c>
      <c r="I6137" t="s">
        <v>1655</v>
      </c>
      <c r="J6137" t="s">
        <v>1656</v>
      </c>
      <c r="K6137" t="s">
        <v>1657</v>
      </c>
      <c r="L6137" t="s">
        <v>1658</v>
      </c>
      <c r="M6137" s="86">
        <v>40547</v>
      </c>
    </row>
    <row r="6138" spans="1:13" x14ac:dyDescent="0.2">
      <c r="A6138">
        <v>47714</v>
      </c>
      <c r="B6138" s="86">
        <v>40612</v>
      </c>
      <c r="C6138" t="s">
        <v>1675</v>
      </c>
      <c r="D6138">
        <v>30</v>
      </c>
      <c r="E6138">
        <v>176.15</v>
      </c>
      <c r="F6138" t="s">
        <v>1660</v>
      </c>
      <c r="G6138">
        <v>6.98</v>
      </c>
      <c r="H6138" t="s">
        <v>1689</v>
      </c>
      <c r="I6138" t="s">
        <v>1667</v>
      </c>
      <c r="J6138" t="s">
        <v>1668</v>
      </c>
      <c r="K6138" t="s">
        <v>1682</v>
      </c>
      <c r="L6138" t="s">
        <v>1658</v>
      </c>
      <c r="M6138" s="86">
        <v>40613</v>
      </c>
    </row>
    <row r="6139" spans="1:13" x14ac:dyDescent="0.2">
      <c r="A6139">
        <v>34599</v>
      </c>
      <c r="B6139" s="86">
        <v>40240</v>
      </c>
      <c r="C6139" t="s">
        <v>1652</v>
      </c>
      <c r="D6139">
        <v>29</v>
      </c>
      <c r="E6139">
        <v>938.86</v>
      </c>
      <c r="F6139" t="s">
        <v>1660</v>
      </c>
      <c r="G6139">
        <v>17.079999999999998</v>
      </c>
      <c r="H6139" t="s">
        <v>1654</v>
      </c>
      <c r="I6139" t="s">
        <v>1662</v>
      </c>
      <c r="J6139" t="s">
        <v>1668</v>
      </c>
      <c r="K6139" t="s">
        <v>1679</v>
      </c>
      <c r="L6139" t="s">
        <v>1658</v>
      </c>
      <c r="M6139" s="86">
        <v>40244</v>
      </c>
    </row>
    <row r="6140" spans="1:13" x14ac:dyDescent="0.2">
      <c r="A6140">
        <v>9505</v>
      </c>
      <c r="B6140" s="86">
        <v>41067</v>
      </c>
      <c r="C6140" t="s">
        <v>1659</v>
      </c>
      <c r="D6140">
        <v>5</v>
      </c>
      <c r="E6140">
        <v>155.38999999999999</v>
      </c>
      <c r="F6140" t="s">
        <v>1660</v>
      </c>
      <c r="G6140">
        <v>5.5</v>
      </c>
      <c r="H6140" t="s">
        <v>1654</v>
      </c>
      <c r="I6140" t="s">
        <v>1676</v>
      </c>
      <c r="J6140" t="s">
        <v>1663</v>
      </c>
      <c r="K6140" t="s">
        <v>1677</v>
      </c>
      <c r="L6140" t="s">
        <v>1658</v>
      </c>
      <c r="M6140" s="86">
        <v>41070</v>
      </c>
    </row>
    <row r="6141" spans="1:13" x14ac:dyDescent="0.2">
      <c r="A6141">
        <v>56002</v>
      </c>
      <c r="B6141" s="86">
        <v>39998</v>
      </c>
      <c r="C6141" t="s">
        <v>1652</v>
      </c>
      <c r="D6141">
        <v>21</v>
      </c>
      <c r="E6141">
        <v>514.53</v>
      </c>
      <c r="F6141" t="s">
        <v>1660</v>
      </c>
      <c r="G6141">
        <v>6.71</v>
      </c>
      <c r="H6141" t="s">
        <v>1661</v>
      </c>
      <c r="I6141" t="s">
        <v>1667</v>
      </c>
      <c r="J6141" t="s">
        <v>1668</v>
      </c>
      <c r="K6141" t="s">
        <v>1696</v>
      </c>
      <c r="L6141" t="s">
        <v>1658</v>
      </c>
      <c r="M6141" s="86">
        <v>40000</v>
      </c>
    </row>
    <row r="6142" spans="1:13" x14ac:dyDescent="0.2">
      <c r="A6142">
        <v>37763</v>
      </c>
      <c r="B6142" s="86">
        <v>40947</v>
      </c>
      <c r="C6142" t="s">
        <v>1666</v>
      </c>
      <c r="D6142">
        <v>24</v>
      </c>
      <c r="E6142">
        <v>1247.9275</v>
      </c>
      <c r="F6142" t="s">
        <v>1660</v>
      </c>
      <c r="G6142">
        <v>2.5</v>
      </c>
      <c r="H6142" t="s">
        <v>1683</v>
      </c>
      <c r="I6142" t="s">
        <v>1655</v>
      </c>
      <c r="J6142" t="s">
        <v>1663</v>
      </c>
      <c r="K6142" t="s">
        <v>1664</v>
      </c>
      <c r="L6142" t="s">
        <v>1658</v>
      </c>
      <c r="M6142" s="86">
        <v>40948</v>
      </c>
    </row>
    <row r="6143" spans="1:13" x14ac:dyDescent="0.2">
      <c r="A6143">
        <v>46624</v>
      </c>
      <c r="B6143" s="86">
        <v>40294</v>
      </c>
      <c r="C6143" t="s">
        <v>1666</v>
      </c>
      <c r="D6143">
        <v>28</v>
      </c>
      <c r="E6143">
        <v>110.2</v>
      </c>
      <c r="F6143" t="s">
        <v>1660</v>
      </c>
      <c r="G6143">
        <v>0.5</v>
      </c>
      <c r="H6143" t="s">
        <v>1690</v>
      </c>
      <c r="I6143" t="s">
        <v>1676</v>
      </c>
      <c r="J6143" t="s">
        <v>1668</v>
      </c>
      <c r="K6143" t="s">
        <v>1697</v>
      </c>
      <c r="L6143" t="s">
        <v>1658</v>
      </c>
      <c r="M6143" s="86">
        <v>40295</v>
      </c>
    </row>
    <row r="6144" spans="1:13" x14ac:dyDescent="0.2">
      <c r="A6144">
        <v>59396</v>
      </c>
      <c r="B6144" s="86">
        <v>40131</v>
      </c>
      <c r="C6144" t="s">
        <v>1671</v>
      </c>
      <c r="D6144">
        <v>41</v>
      </c>
      <c r="E6144">
        <v>5930.34</v>
      </c>
      <c r="F6144" t="s">
        <v>1660</v>
      </c>
      <c r="G6144">
        <v>6.5</v>
      </c>
      <c r="H6144" t="s">
        <v>1688</v>
      </c>
      <c r="I6144" t="s">
        <v>1662</v>
      </c>
      <c r="J6144" t="s">
        <v>1663</v>
      </c>
      <c r="K6144" t="s">
        <v>1677</v>
      </c>
      <c r="L6144" t="s">
        <v>1658</v>
      </c>
      <c r="M6144" s="86">
        <v>40133</v>
      </c>
    </row>
    <row r="6145" spans="1:13" x14ac:dyDescent="0.2">
      <c r="A6145">
        <v>36131</v>
      </c>
      <c r="B6145" s="86">
        <v>39950</v>
      </c>
      <c r="C6145" t="s">
        <v>1659</v>
      </c>
      <c r="D6145">
        <v>26</v>
      </c>
      <c r="E6145">
        <v>493.43</v>
      </c>
      <c r="F6145" t="s">
        <v>1660</v>
      </c>
      <c r="G6145">
        <v>4.0999999999999996</v>
      </c>
      <c r="H6145" t="s">
        <v>1654</v>
      </c>
      <c r="I6145" t="s">
        <v>1676</v>
      </c>
      <c r="J6145" t="s">
        <v>1668</v>
      </c>
      <c r="K6145" t="s">
        <v>1669</v>
      </c>
      <c r="L6145" t="s">
        <v>1670</v>
      </c>
      <c r="M6145" s="86">
        <v>39951</v>
      </c>
    </row>
    <row r="6146" spans="1:13" x14ac:dyDescent="0.2">
      <c r="A6146">
        <v>42405</v>
      </c>
      <c r="B6146" s="86">
        <v>40199</v>
      </c>
      <c r="C6146" t="s">
        <v>1659</v>
      </c>
      <c r="D6146">
        <v>13</v>
      </c>
      <c r="E6146">
        <v>81.680000000000007</v>
      </c>
      <c r="F6146" t="s">
        <v>1660</v>
      </c>
      <c r="G6146">
        <v>5.15</v>
      </c>
      <c r="H6146" t="s">
        <v>1661</v>
      </c>
      <c r="I6146" t="s">
        <v>1676</v>
      </c>
      <c r="J6146" t="s">
        <v>1668</v>
      </c>
      <c r="K6146" t="s">
        <v>1679</v>
      </c>
      <c r="L6146" t="s">
        <v>1658</v>
      </c>
      <c r="M6146" s="86">
        <v>40201</v>
      </c>
    </row>
    <row r="6147" spans="1:13" x14ac:dyDescent="0.2">
      <c r="A6147">
        <v>19078</v>
      </c>
      <c r="B6147" s="86">
        <v>40021</v>
      </c>
      <c r="C6147" t="s">
        <v>1671</v>
      </c>
      <c r="D6147">
        <v>21</v>
      </c>
      <c r="E6147">
        <v>256.12</v>
      </c>
      <c r="F6147" t="s">
        <v>1660</v>
      </c>
      <c r="G6147">
        <v>4.9800000000000004</v>
      </c>
      <c r="H6147" t="s">
        <v>1678</v>
      </c>
      <c r="I6147" t="s">
        <v>1667</v>
      </c>
      <c r="J6147" t="s">
        <v>1668</v>
      </c>
      <c r="K6147" t="s">
        <v>1702</v>
      </c>
      <c r="L6147" t="s">
        <v>1658</v>
      </c>
      <c r="M6147" s="86">
        <v>40022</v>
      </c>
    </row>
    <row r="6148" spans="1:13" x14ac:dyDescent="0.2">
      <c r="A6148">
        <v>29058</v>
      </c>
      <c r="B6148" s="86">
        <v>40181</v>
      </c>
      <c r="C6148" t="s">
        <v>1659</v>
      </c>
      <c r="D6148">
        <v>23</v>
      </c>
      <c r="E6148">
        <v>128.52000000000001</v>
      </c>
      <c r="F6148" t="s">
        <v>1660</v>
      </c>
      <c r="G6148">
        <v>1</v>
      </c>
      <c r="H6148" t="s">
        <v>1690</v>
      </c>
      <c r="I6148" t="s">
        <v>1655</v>
      </c>
      <c r="J6148" t="s">
        <v>1668</v>
      </c>
      <c r="K6148" t="s">
        <v>1669</v>
      </c>
      <c r="L6148" t="s">
        <v>1670</v>
      </c>
      <c r="M6148" s="86">
        <v>40182</v>
      </c>
    </row>
    <row r="6149" spans="1:13" x14ac:dyDescent="0.2">
      <c r="A6149">
        <v>58210</v>
      </c>
      <c r="B6149" s="86">
        <v>41249</v>
      </c>
      <c r="C6149" t="s">
        <v>1675</v>
      </c>
      <c r="D6149">
        <v>38</v>
      </c>
      <c r="E6149">
        <v>144.03</v>
      </c>
      <c r="F6149" t="s">
        <v>1660</v>
      </c>
      <c r="G6149">
        <v>5.47</v>
      </c>
      <c r="H6149" t="s">
        <v>1661</v>
      </c>
      <c r="I6149" t="s">
        <v>1676</v>
      </c>
      <c r="J6149" t="s">
        <v>1668</v>
      </c>
      <c r="K6149" t="s">
        <v>1682</v>
      </c>
      <c r="L6149" t="s">
        <v>1658</v>
      </c>
      <c r="M6149" s="86">
        <v>41250</v>
      </c>
    </row>
    <row r="6150" spans="1:13" x14ac:dyDescent="0.2">
      <c r="A6150">
        <v>55776</v>
      </c>
      <c r="B6150" s="86">
        <v>39894</v>
      </c>
      <c r="C6150" t="s">
        <v>1666</v>
      </c>
      <c r="D6150">
        <v>32</v>
      </c>
      <c r="E6150">
        <v>4856.1000000000004</v>
      </c>
      <c r="F6150" t="s">
        <v>1672</v>
      </c>
      <c r="G6150">
        <v>17.850000000000001</v>
      </c>
      <c r="H6150" t="s">
        <v>1661</v>
      </c>
      <c r="I6150" t="s">
        <v>1667</v>
      </c>
      <c r="J6150" t="s">
        <v>1663</v>
      </c>
      <c r="K6150" t="s">
        <v>1695</v>
      </c>
      <c r="L6150" t="s">
        <v>1674</v>
      </c>
      <c r="M6150" s="86">
        <v>39895</v>
      </c>
    </row>
    <row r="6151" spans="1:13" x14ac:dyDescent="0.2">
      <c r="A6151">
        <v>53536</v>
      </c>
      <c r="B6151" s="86">
        <v>41212</v>
      </c>
      <c r="C6151" t="s">
        <v>1659</v>
      </c>
      <c r="D6151">
        <v>5</v>
      </c>
      <c r="E6151">
        <v>1015.4</v>
      </c>
      <c r="F6151" t="s">
        <v>1672</v>
      </c>
      <c r="G6151">
        <v>56.2</v>
      </c>
      <c r="H6151" t="s">
        <v>1654</v>
      </c>
      <c r="I6151" t="s">
        <v>1676</v>
      </c>
      <c r="J6151" t="s">
        <v>1656</v>
      </c>
      <c r="K6151" t="s">
        <v>1691</v>
      </c>
      <c r="L6151" t="s">
        <v>1698</v>
      </c>
      <c r="M6151" s="86">
        <v>41214</v>
      </c>
    </row>
    <row r="6152" spans="1:13" x14ac:dyDescent="0.2">
      <c r="A6152">
        <v>31845</v>
      </c>
      <c r="B6152" s="86">
        <v>41204</v>
      </c>
      <c r="C6152" t="s">
        <v>1652</v>
      </c>
      <c r="D6152">
        <v>36</v>
      </c>
      <c r="E6152">
        <v>3645.12</v>
      </c>
      <c r="F6152" t="s">
        <v>1672</v>
      </c>
      <c r="G6152">
        <v>15.66</v>
      </c>
      <c r="H6152" t="s">
        <v>1692</v>
      </c>
      <c r="I6152" t="s">
        <v>1667</v>
      </c>
      <c r="J6152" t="s">
        <v>1668</v>
      </c>
      <c r="K6152" t="s">
        <v>1702</v>
      </c>
      <c r="L6152" t="s">
        <v>1674</v>
      </c>
      <c r="M6152" s="86">
        <v>41204</v>
      </c>
    </row>
    <row r="6153" spans="1:13" x14ac:dyDescent="0.2">
      <c r="A6153">
        <v>17252</v>
      </c>
      <c r="B6153" s="86">
        <v>40662</v>
      </c>
      <c r="C6153" t="s">
        <v>1666</v>
      </c>
      <c r="D6153">
        <v>48</v>
      </c>
      <c r="E6153">
        <v>2283.2199999999998</v>
      </c>
      <c r="F6153" t="s">
        <v>1660</v>
      </c>
      <c r="G6153">
        <v>5.97</v>
      </c>
      <c r="H6153" t="s">
        <v>1661</v>
      </c>
      <c r="I6153" t="s">
        <v>1655</v>
      </c>
      <c r="J6153" t="s">
        <v>1668</v>
      </c>
      <c r="K6153" t="s">
        <v>1679</v>
      </c>
      <c r="L6153" t="s">
        <v>1658</v>
      </c>
      <c r="M6153" s="86">
        <v>40663</v>
      </c>
    </row>
    <row r="6154" spans="1:13" x14ac:dyDescent="0.2">
      <c r="A6154">
        <v>9857</v>
      </c>
      <c r="B6154" s="86">
        <v>40309</v>
      </c>
      <c r="C6154" t="s">
        <v>1659</v>
      </c>
      <c r="D6154">
        <v>50</v>
      </c>
      <c r="E6154">
        <v>3615.8404999999998</v>
      </c>
      <c r="F6154" t="s">
        <v>1660</v>
      </c>
      <c r="G6154">
        <v>3.3</v>
      </c>
      <c r="H6154" t="s">
        <v>1681</v>
      </c>
      <c r="I6154" t="s">
        <v>1676</v>
      </c>
      <c r="J6154" t="s">
        <v>1663</v>
      </c>
      <c r="K6154" t="s">
        <v>1664</v>
      </c>
      <c r="L6154" t="s">
        <v>1680</v>
      </c>
      <c r="M6154" s="86">
        <v>40311</v>
      </c>
    </row>
    <row r="6155" spans="1:13" x14ac:dyDescent="0.2">
      <c r="A6155">
        <v>30947</v>
      </c>
      <c r="B6155" s="86">
        <v>40373</v>
      </c>
      <c r="C6155" t="s">
        <v>1652</v>
      </c>
      <c r="D6155">
        <v>17</v>
      </c>
      <c r="E6155">
        <v>691.59</v>
      </c>
      <c r="F6155" t="s">
        <v>1660</v>
      </c>
      <c r="G6155">
        <v>2.99</v>
      </c>
      <c r="H6155" t="s">
        <v>1678</v>
      </c>
      <c r="I6155" t="s">
        <v>1667</v>
      </c>
      <c r="J6155" t="s">
        <v>1668</v>
      </c>
      <c r="K6155" t="s">
        <v>1682</v>
      </c>
      <c r="L6155" t="s">
        <v>1658</v>
      </c>
      <c r="M6155" s="86">
        <v>40377</v>
      </c>
    </row>
    <row r="6156" spans="1:13" x14ac:dyDescent="0.2">
      <c r="A6156">
        <v>38944</v>
      </c>
      <c r="B6156" s="86">
        <v>40288</v>
      </c>
      <c r="C6156" t="s">
        <v>1675</v>
      </c>
      <c r="D6156">
        <v>32</v>
      </c>
      <c r="E6156">
        <v>921.3</v>
      </c>
      <c r="F6156" t="s">
        <v>1660</v>
      </c>
      <c r="G6156">
        <v>4.8600000000000003</v>
      </c>
      <c r="H6156" t="s">
        <v>1685</v>
      </c>
      <c r="I6156" t="s">
        <v>1662</v>
      </c>
      <c r="J6156" t="s">
        <v>1668</v>
      </c>
      <c r="K6156" t="s">
        <v>1679</v>
      </c>
      <c r="L6156" t="s">
        <v>1670</v>
      </c>
      <c r="M6156" s="86">
        <v>40290</v>
      </c>
    </row>
    <row r="6157" spans="1:13" x14ac:dyDescent="0.2">
      <c r="A6157">
        <v>57190</v>
      </c>
      <c r="B6157" s="86">
        <v>40326</v>
      </c>
      <c r="C6157" t="s">
        <v>1675</v>
      </c>
      <c r="D6157">
        <v>48</v>
      </c>
      <c r="E6157">
        <v>2052.83</v>
      </c>
      <c r="F6157" t="s">
        <v>1660</v>
      </c>
      <c r="G6157">
        <v>8.9700000000000006</v>
      </c>
      <c r="H6157" t="s">
        <v>1654</v>
      </c>
      <c r="I6157" t="s">
        <v>1662</v>
      </c>
      <c r="J6157" t="s">
        <v>1663</v>
      </c>
      <c r="K6157" t="s">
        <v>1695</v>
      </c>
      <c r="L6157" t="s">
        <v>1658</v>
      </c>
      <c r="M6157" s="86">
        <v>40326</v>
      </c>
    </row>
    <row r="6158" spans="1:13" x14ac:dyDescent="0.2">
      <c r="A6158">
        <v>39943</v>
      </c>
      <c r="B6158" s="86">
        <v>41067</v>
      </c>
      <c r="C6158" t="s">
        <v>1659</v>
      </c>
      <c r="D6158">
        <v>16</v>
      </c>
      <c r="E6158">
        <v>28.65</v>
      </c>
      <c r="F6158" t="s">
        <v>1660</v>
      </c>
      <c r="G6158">
        <v>1.99</v>
      </c>
      <c r="H6158" t="s">
        <v>1661</v>
      </c>
      <c r="I6158" t="s">
        <v>1655</v>
      </c>
      <c r="J6158" t="s">
        <v>1663</v>
      </c>
      <c r="K6158" t="s">
        <v>1677</v>
      </c>
      <c r="L6158" t="s">
        <v>1680</v>
      </c>
      <c r="M6158" s="86">
        <v>41068</v>
      </c>
    </row>
    <row r="6159" spans="1:13" x14ac:dyDescent="0.2">
      <c r="A6159">
        <v>54215</v>
      </c>
      <c r="B6159" s="86">
        <v>40837</v>
      </c>
      <c r="C6159" t="s">
        <v>1659</v>
      </c>
      <c r="D6159">
        <v>14</v>
      </c>
      <c r="E6159">
        <v>321.20999999999998</v>
      </c>
      <c r="F6159" t="s">
        <v>1660</v>
      </c>
      <c r="G6159">
        <v>1.99</v>
      </c>
      <c r="H6159" t="s">
        <v>1654</v>
      </c>
      <c r="I6159" t="s">
        <v>1662</v>
      </c>
      <c r="J6159" t="s">
        <v>1663</v>
      </c>
      <c r="K6159" t="s">
        <v>1677</v>
      </c>
      <c r="L6159" t="s">
        <v>1680</v>
      </c>
      <c r="M6159" s="86">
        <v>40839</v>
      </c>
    </row>
    <row r="6160" spans="1:13" x14ac:dyDescent="0.2">
      <c r="A6160">
        <v>41696</v>
      </c>
      <c r="B6160" s="86">
        <v>40007</v>
      </c>
      <c r="C6160" t="s">
        <v>1666</v>
      </c>
      <c r="D6160">
        <v>45</v>
      </c>
      <c r="E6160">
        <v>237.28</v>
      </c>
      <c r="F6160" t="s">
        <v>1653</v>
      </c>
      <c r="G6160">
        <v>49</v>
      </c>
      <c r="H6160" t="s">
        <v>1678</v>
      </c>
      <c r="I6160" t="s">
        <v>1662</v>
      </c>
      <c r="J6160" t="s">
        <v>1668</v>
      </c>
      <c r="K6160" t="s">
        <v>1702</v>
      </c>
      <c r="L6160" t="s">
        <v>1687</v>
      </c>
      <c r="M6160" s="86">
        <v>40009</v>
      </c>
    </row>
    <row r="6161" spans="1:13" x14ac:dyDescent="0.2">
      <c r="A6161">
        <v>5538</v>
      </c>
      <c r="B6161" s="86">
        <v>40536</v>
      </c>
      <c r="C6161" t="s">
        <v>1671</v>
      </c>
      <c r="D6161">
        <v>4</v>
      </c>
      <c r="E6161">
        <v>430.84800000000001</v>
      </c>
      <c r="F6161" t="s">
        <v>1660</v>
      </c>
      <c r="G6161">
        <v>5.63</v>
      </c>
      <c r="H6161" t="s">
        <v>1690</v>
      </c>
      <c r="I6161" t="s">
        <v>1655</v>
      </c>
      <c r="J6161" t="s">
        <v>1663</v>
      </c>
      <c r="K6161" t="s">
        <v>1664</v>
      </c>
      <c r="L6161" t="s">
        <v>1658</v>
      </c>
      <c r="M6161" s="86">
        <v>40539</v>
      </c>
    </row>
    <row r="6162" spans="1:13" x14ac:dyDescent="0.2">
      <c r="A6162">
        <v>33184</v>
      </c>
      <c r="B6162" s="86">
        <v>40952</v>
      </c>
      <c r="C6162" t="s">
        <v>1666</v>
      </c>
      <c r="D6162">
        <v>32</v>
      </c>
      <c r="E6162">
        <v>402.49</v>
      </c>
      <c r="F6162" t="s">
        <v>1660</v>
      </c>
      <c r="G6162">
        <v>5.63</v>
      </c>
      <c r="H6162" t="s">
        <v>1688</v>
      </c>
      <c r="I6162" t="s">
        <v>1662</v>
      </c>
      <c r="J6162" t="s">
        <v>1668</v>
      </c>
      <c r="K6162" t="s">
        <v>1682</v>
      </c>
      <c r="L6162" t="s">
        <v>1658</v>
      </c>
      <c r="M6162" s="86">
        <v>40954</v>
      </c>
    </row>
    <row r="6163" spans="1:13" x14ac:dyDescent="0.2">
      <c r="A6163">
        <v>54528</v>
      </c>
      <c r="B6163" s="86">
        <v>40547</v>
      </c>
      <c r="C6163" t="s">
        <v>1675</v>
      </c>
      <c r="D6163">
        <v>8</v>
      </c>
      <c r="E6163">
        <v>88</v>
      </c>
      <c r="F6163" t="s">
        <v>1660</v>
      </c>
      <c r="G6163">
        <v>2.89</v>
      </c>
      <c r="H6163" t="s">
        <v>1678</v>
      </c>
      <c r="I6163" t="s">
        <v>1655</v>
      </c>
      <c r="J6163" t="s">
        <v>1668</v>
      </c>
      <c r="K6163" t="s">
        <v>1669</v>
      </c>
      <c r="L6163" t="s">
        <v>1680</v>
      </c>
      <c r="M6163" s="86">
        <v>40549</v>
      </c>
    </row>
    <row r="6164" spans="1:13" x14ac:dyDescent="0.2">
      <c r="A6164">
        <v>22787</v>
      </c>
      <c r="B6164" s="86">
        <v>40638</v>
      </c>
      <c r="C6164" t="s">
        <v>1675</v>
      </c>
      <c r="D6164">
        <v>35</v>
      </c>
      <c r="E6164">
        <v>46.44</v>
      </c>
      <c r="F6164" t="s">
        <v>1653</v>
      </c>
      <c r="G6164">
        <v>0.7</v>
      </c>
      <c r="H6164" t="s">
        <v>1685</v>
      </c>
      <c r="I6164" t="s">
        <v>1667</v>
      </c>
      <c r="J6164" t="s">
        <v>1668</v>
      </c>
      <c r="K6164" t="s">
        <v>1700</v>
      </c>
      <c r="L6164" t="s">
        <v>1670</v>
      </c>
      <c r="M6164" s="86">
        <v>40638</v>
      </c>
    </row>
    <row r="6165" spans="1:13" x14ac:dyDescent="0.2">
      <c r="A6165">
        <v>28485</v>
      </c>
      <c r="B6165" s="86">
        <v>40920</v>
      </c>
      <c r="C6165" t="s">
        <v>1659</v>
      </c>
      <c r="D6165">
        <v>12</v>
      </c>
      <c r="E6165">
        <v>49.18</v>
      </c>
      <c r="F6165" t="s">
        <v>1660</v>
      </c>
      <c r="G6165">
        <v>0.94</v>
      </c>
      <c r="H6165" t="s">
        <v>1681</v>
      </c>
      <c r="I6165" t="s">
        <v>1655</v>
      </c>
      <c r="J6165" t="s">
        <v>1668</v>
      </c>
      <c r="K6165" t="s">
        <v>1669</v>
      </c>
      <c r="L6165" t="s">
        <v>1670</v>
      </c>
      <c r="M6165" s="86">
        <v>40920</v>
      </c>
    </row>
    <row r="6166" spans="1:13" x14ac:dyDescent="0.2">
      <c r="A6166">
        <v>26981</v>
      </c>
      <c r="B6166" s="86">
        <v>41151</v>
      </c>
      <c r="C6166" t="s">
        <v>1675</v>
      </c>
      <c r="D6166">
        <v>13</v>
      </c>
      <c r="E6166">
        <v>603.34699999999998</v>
      </c>
      <c r="F6166" t="s">
        <v>1660</v>
      </c>
      <c r="G6166">
        <v>1.25</v>
      </c>
      <c r="H6166" t="s">
        <v>1654</v>
      </c>
      <c r="I6166" t="s">
        <v>1676</v>
      </c>
      <c r="J6166" t="s">
        <v>1663</v>
      </c>
      <c r="K6166" t="s">
        <v>1664</v>
      </c>
      <c r="L6166" t="s">
        <v>1680</v>
      </c>
      <c r="M6166" s="86">
        <v>41151</v>
      </c>
    </row>
    <row r="6167" spans="1:13" x14ac:dyDescent="0.2">
      <c r="A6167">
        <v>14529</v>
      </c>
      <c r="B6167" s="86">
        <v>40441</v>
      </c>
      <c r="C6167" t="s">
        <v>1652</v>
      </c>
      <c r="D6167">
        <v>44</v>
      </c>
      <c r="E6167">
        <v>3819.42</v>
      </c>
      <c r="F6167" t="s">
        <v>1672</v>
      </c>
      <c r="G6167">
        <v>42</v>
      </c>
      <c r="H6167" t="s">
        <v>1654</v>
      </c>
      <c r="I6167" t="s">
        <v>1676</v>
      </c>
      <c r="J6167" t="s">
        <v>1656</v>
      </c>
      <c r="K6167" t="s">
        <v>1673</v>
      </c>
      <c r="L6167" t="s">
        <v>1674</v>
      </c>
      <c r="M6167" s="86">
        <v>40445</v>
      </c>
    </row>
    <row r="6168" spans="1:13" x14ac:dyDescent="0.2">
      <c r="A6168">
        <v>57509</v>
      </c>
      <c r="B6168" s="86">
        <v>39865</v>
      </c>
      <c r="C6168" t="s">
        <v>1652</v>
      </c>
      <c r="D6168">
        <v>11</v>
      </c>
      <c r="E6168">
        <v>2770.35</v>
      </c>
      <c r="F6168" t="s">
        <v>1672</v>
      </c>
      <c r="G6168">
        <v>66.67</v>
      </c>
      <c r="H6168" t="s">
        <v>1678</v>
      </c>
      <c r="I6168" t="s">
        <v>1676</v>
      </c>
      <c r="J6168" t="s">
        <v>1656</v>
      </c>
      <c r="K6168" t="s">
        <v>1691</v>
      </c>
      <c r="L6168" t="s">
        <v>1698</v>
      </c>
      <c r="M6168" s="86">
        <v>39870</v>
      </c>
    </row>
    <row r="6169" spans="1:13" x14ac:dyDescent="0.2">
      <c r="A6169">
        <v>28451</v>
      </c>
      <c r="B6169" s="86">
        <v>39818</v>
      </c>
      <c r="C6169" t="s">
        <v>1671</v>
      </c>
      <c r="D6169">
        <v>33</v>
      </c>
      <c r="E6169">
        <v>4913.7</v>
      </c>
      <c r="F6169" t="s">
        <v>1672</v>
      </c>
      <c r="G6169">
        <v>17.850000000000001</v>
      </c>
      <c r="H6169" t="s">
        <v>1661</v>
      </c>
      <c r="I6169" t="s">
        <v>1662</v>
      </c>
      <c r="J6169" t="s">
        <v>1663</v>
      </c>
      <c r="K6169" t="s">
        <v>1695</v>
      </c>
      <c r="L6169" t="s">
        <v>1674</v>
      </c>
      <c r="M6169" s="86">
        <v>39820</v>
      </c>
    </row>
    <row r="6170" spans="1:13" x14ac:dyDescent="0.2">
      <c r="A6170">
        <v>27936</v>
      </c>
      <c r="B6170" s="86">
        <v>40731</v>
      </c>
      <c r="C6170" t="s">
        <v>1659</v>
      </c>
      <c r="D6170">
        <v>23</v>
      </c>
      <c r="E6170">
        <v>1028.1600000000001</v>
      </c>
      <c r="F6170" t="s">
        <v>1660</v>
      </c>
      <c r="G6170">
        <v>1.25</v>
      </c>
      <c r="H6170" t="s">
        <v>1690</v>
      </c>
      <c r="I6170" t="s">
        <v>1655</v>
      </c>
      <c r="J6170" t="s">
        <v>1663</v>
      </c>
      <c r="K6170" t="s">
        <v>1664</v>
      </c>
      <c r="L6170" t="s">
        <v>1680</v>
      </c>
      <c r="M6170" s="86">
        <v>40733</v>
      </c>
    </row>
    <row r="6171" spans="1:13" x14ac:dyDescent="0.2">
      <c r="A6171">
        <v>27879</v>
      </c>
      <c r="B6171" s="86">
        <v>40235</v>
      </c>
      <c r="C6171" t="s">
        <v>1675</v>
      </c>
      <c r="D6171">
        <v>30</v>
      </c>
      <c r="E6171">
        <v>301.60000000000002</v>
      </c>
      <c r="F6171" t="s">
        <v>1653</v>
      </c>
      <c r="G6171">
        <v>6.22</v>
      </c>
      <c r="H6171" t="s">
        <v>1693</v>
      </c>
      <c r="I6171" t="s">
        <v>1662</v>
      </c>
      <c r="J6171" t="s">
        <v>1656</v>
      </c>
      <c r="K6171" t="s">
        <v>1657</v>
      </c>
      <c r="L6171" t="s">
        <v>1658</v>
      </c>
      <c r="M6171" s="86">
        <v>40237</v>
      </c>
    </row>
    <row r="6172" spans="1:13" x14ac:dyDescent="0.2">
      <c r="A6172">
        <v>28929</v>
      </c>
      <c r="B6172" s="86">
        <v>41191</v>
      </c>
      <c r="C6172" t="s">
        <v>1675</v>
      </c>
      <c r="D6172">
        <v>46</v>
      </c>
      <c r="E6172">
        <v>723.17</v>
      </c>
      <c r="F6172" t="s">
        <v>1660</v>
      </c>
      <c r="G6172">
        <v>12.39</v>
      </c>
      <c r="H6172" t="s">
        <v>1688</v>
      </c>
      <c r="I6172" t="s">
        <v>1667</v>
      </c>
      <c r="J6172" t="s">
        <v>1668</v>
      </c>
      <c r="K6172" t="s">
        <v>1696</v>
      </c>
      <c r="L6172" t="s">
        <v>1658</v>
      </c>
      <c r="M6172" s="86">
        <v>41193</v>
      </c>
    </row>
    <row r="6173" spans="1:13" x14ac:dyDescent="0.2">
      <c r="A6173">
        <v>52293</v>
      </c>
      <c r="B6173" s="86">
        <v>40648</v>
      </c>
      <c r="C6173" t="s">
        <v>1659</v>
      </c>
      <c r="D6173">
        <v>4</v>
      </c>
      <c r="E6173">
        <v>31.14</v>
      </c>
      <c r="F6173" t="s">
        <v>1660</v>
      </c>
      <c r="G6173">
        <v>5.86</v>
      </c>
      <c r="H6173" t="s">
        <v>1685</v>
      </c>
      <c r="I6173" t="s">
        <v>1655</v>
      </c>
      <c r="J6173" t="s">
        <v>1668</v>
      </c>
      <c r="K6173" t="s">
        <v>1679</v>
      </c>
      <c r="L6173" t="s">
        <v>1658</v>
      </c>
      <c r="M6173" s="86">
        <v>40649</v>
      </c>
    </row>
    <row r="6174" spans="1:13" x14ac:dyDescent="0.2">
      <c r="A6174">
        <v>37414</v>
      </c>
      <c r="B6174" s="86">
        <v>40795</v>
      </c>
      <c r="C6174" t="s">
        <v>1652</v>
      </c>
      <c r="D6174">
        <v>39</v>
      </c>
      <c r="E6174">
        <v>20596.580000000002</v>
      </c>
      <c r="F6174" t="s">
        <v>1672</v>
      </c>
      <c r="G6174">
        <v>64.59</v>
      </c>
      <c r="H6174" t="s">
        <v>1683</v>
      </c>
      <c r="I6174" t="s">
        <v>1676</v>
      </c>
      <c r="J6174" t="s">
        <v>1656</v>
      </c>
      <c r="K6174" t="s">
        <v>1691</v>
      </c>
      <c r="L6174" t="s">
        <v>1698</v>
      </c>
      <c r="M6174" s="86">
        <v>40797</v>
      </c>
    </row>
    <row r="6175" spans="1:13" x14ac:dyDescent="0.2">
      <c r="A6175">
        <v>7458</v>
      </c>
      <c r="B6175" s="86">
        <v>41003</v>
      </c>
      <c r="C6175" t="s">
        <v>1671</v>
      </c>
      <c r="D6175">
        <v>9</v>
      </c>
      <c r="E6175">
        <v>337.34</v>
      </c>
      <c r="F6175" t="s">
        <v>1660</v>
      </c>
      <c r="G6175">
        <v>1.99</v>
      </c>
      <c r="H6175" t="s">
        <v>1681</v>
      </c>
      <c r="I6175" t="s">
        <v>1667</v>
      </c>
      <c r="J6175" t="s">
        <v>1663</v>
      </c>
      <c r="K6175" t="s">
        <v>1677</v>
      </c>
      <c r="L6175" t="s">
        <v>1680</v>
      </c>
      <c r="M6175" s="86">
        <v>41005</v>
      </c>
    </row>
    <row r="6176" spans="1:13" x14ac:dyDescent="0.2">
      <c r="A6176">
        <v>23174</v>
      </c>
      <c r="B6176" s="86">
        <v>41116</v>
      </c>
      <c r="C6176" t="s">
        <v>1652</v>
      </c>
      <c r="D6176">
        <v>16</v>
      </c>
      <c r="E6176">
        <v>3549.9</v>
      </c>
      <c r="F6176" t="s">
        <v>1672</v>
      </c>
      <c r="G6176">
        <v>64.2</v>
      </c>
      <c r="H6176" t="s">
        <v>1661</v>
      </c>
      <c r="I6176" t="s">
        <v>1655</v>
      </c>
      <c r="J6176" t="s">
        <v>1656</v>
      </c>
      <c r="K6176" t="s">
        <v>1673</v>
      </c>
      <c r="L6176" t="s">
        <v>1674</v>
      </c>
      <c r="M6176" s="86">
        <v>41118</v>
      </c>
    </row>
    <row r="6177" spans="1:13" x14ac:dyDescent="0.2">
      <c r="A6177">
        <v>40194</v>
      </c>
      <c r="B6177" s="86">
        <v>40457</v>
      </c>
      <c r="C6177" t="s">
        <v>1666</v>
      </c>
      <c r="D6177">
        <v>16</v>
      </c>
      <c r="E6177">
        <v>2110.37</v>
      </c>
      <c r="F6177" t="s">
        <v>1672</v>
      </c>
      <c r="G6177">
        <v>56.14</v>
      </c>
      <c r="H6177" t="s">
        <v>1683</v>
      </c>
      <c r="I6177" t="s">
        <v>1655</v>
      </c>
      <c r="J6177" t="s">
        <v>1663</v>
      </c>
      <c r="K6177" t="s">
        <v>1695</v>
      </c>
      <c r="L6177" t="s">
        <v>1698</v>
      </c>
      <c r="M6177" s="86">
        <v>40459</v>
      </c>
    </row>
    <row r="6178" spans="1:13" x14ac:dyDescent="0.2">
      <c r="A6178">
        <v>26370</v>
      </c>
      <c r="B6178" s="86">
        <v>40763</v>
      </c>
      <c r="C6178" t="s">
        <v>1666</v>
      </c>
      <c r="D6178">
        <v>12</v>
      </c>
      <c r="E6178">
        <v>270.23</v>
      </c>
      <c r="F6178" t="s">
        <v>1660</v>
      </c>
      <c r="G6178">
        <v>5.47</v>
      </c>
      <c r="H6178" t="s">
        <v>1678</v>
      </c>
      <c r="I6178" t="s">
        <v>1676</v>
      </c>
      <c r="J6178" t="s">
        <v>1668</v>
      </c>
      <c r="K6178" t="s">
        <v>1679</v>
      </c>
      <c r="L6178" t="s">
        <v>1658</v>
      </c>
      <c r="M6178" s="86">
        <v>40765</v>
      </c>
    </row>
    <row r="6179" spans="1:13" x14ac:dyDescent="0.2">
      <c r="A6179">
        <v>39078</v>
      </c>
      <c r="B6179" s="86">
        <v>39987</v>
      </c>
      <c r="C6179" t="s">
        <v>1652</v>
      </c>
      <c r="D6179">
        <v>26</v>
      </c>
      <c r="E6179">
        <v>175.27</v>
      </c>
      <c r="F6179" t="s">
        <v>1660</v>
      </c>
      <c r="G6179">
        <v>5.14</v>
      </c>
      <c r="H6179" t="s">
        <v>1661</v>
      </c>
      <c r="I6179" t="s">
        <v>1667</v>
      </c>
      <c r="J6179" t="s">
        <v>1668</v>
      </c>
      <c r="K6179" t="s">
        <v>1679</v>
      </c>
      <c r="L6179" t="s">
        <v>1658</v>
      </c>
      <c r="M6179" s="86">
        <v>39989</v>
      </c>
    </row>
    <row r="6180" spans="1:13" x14ac:dyDescent="0.2">
      <c r="A6180">
        <v>16807</v>
      </c>
      <c r="B6180" s="86">
        <v>40923</v>
      </c>
      <c r="C6180" t="s">
        <v>1675</v>
      </c>
      <c r="D6180">
        <v>30</v>
      </c>
      <c r="E6180">
        <v>215.85</v>
      </c>
      <c r="F6180" t="s">
        <v>1660</v>
      </c>
      <c r="G6180">
        <v>1.71</v>
      </c>
      <c r="H6180" t="s">
        <v>1681</v>
      </c>
      <c r="I6180" t="s">
        <v>1662</v>
      </c>
      <c r="J6180" t="s">
        <v>1668</v>
      </c>
      <c r="K6180" t="s">
        <v>1679</v>
      </c>
      <c r="L6180" t="s">
        <v>1670</v>
      </c>
      <c r="M6180" s="86">
        <v>40925</v>
      </c>
    </row>
    <row r="6181" spans="1:13" x14ac:dyDescent="0.2">
      <c r="A6181">
        <v>34816</v>
      </c>
      <c r="B6181" s="86">
        <v>40487</v>
      </c>
      <c r="C6181" t="s">
        <v>1666</v>
      </c>
      <c r="D6181">
        <v>43</v>
      </c>
      <c r="E6181">
        <v>2568.71</v>
      </c>
      <c r="F6181" t="s">
        <v>1660</v>
      </c>
      <c r="G6181">
        <v>19.989999999999998</v>
      </c>
      <c r="H6181" t="s">
        <v>1654</v>
      </c>
      <c r="I6181" t="s">
        <v>1667</v>
      </c>
      <c r="J6181" t="s">
        <v>1668</v>
      </c>
      <c r="K6181" t="s">
        <v>1696</v>
      </c>
      <c r="L6181" t="s">
        <v>1658</v>
      </c>
      <c r="M6181" s="86">
        <v>40489</v>
      </c>
    </row>
    <row r="6182" spans="1:13" x14ac:dyDescent="0.2">
      <c r="A6182">
        <v>45218</v>
      </c>
      <c r="B6182" s="86">
        <v>39943</v>
      </c>
      <c r="C6182" t="s">
        <v>1652</v>
      </c>
      <c r="D6182">
        <v>49</v>
      </c>
      <c r="E6182">
        <v>309.45999999999998</v>
      </c>
      <c r="F6182" t="s">
        <v>1660</v>
      </c>
      <c r="G6182">
        <v>2.74</v>
      </c>
      <c r="H6182" t="s">
        <v>1661</v>
      </c>
      <c r="I6182" t="s">
        <v>1676</v>
      </c>
      <c r="J6182" t="s">
        <v>1663</v>
      </c>
      <c r="K6182" t="s">
        <v>1677</v>
      </c>
      <c r="L6182" t="s">
        <v>1680</v>
      </c>
      <c r="M6182" s="86">
        <v>39945</v>
      </c>
    </row>
    <row r="6183" spans="1:13" x14ac:dyDescent="0.2">
      <c r="A6183">
        <v>6979</v>
      </c>
      <c r="B6183" s="86">
        <v>39871</v>
      </c>
      <c r="C6183" t="s">
        <v>1671</v>
      </c>
      <c r="D6183">
        <v>28</v>
      </c>
      <c r="E6183">
        <v>334.89</v>
      </c>
      <c r="F6183" t="s">
        <v>1660</v>
      </c>
      <c r="G6183">
        <v>5.99</v>
      </c>
      <c r="H6183" t="s">
        <v>1690</v>
      </c>
      <c r="I6183" t="s">
        <v>1676</v>
      </c>
      <c r="J6183" t="s">
        <v>1663</v>
      </c>
      <c r="K6183" t="s">
        <v>1695</v>
      </c>
      <c r="L6183" t="s">
        <v>1665</v>
      </c>
      <c r="M6183" s="86">
        <v>39872</v>
      </c>
    </row>
    <row r="6184" spans="1:13" x14ac:dyDescent="0.2">
      <c r="A6184">
        <v>20455</v>
      </c>
      <c r="B6184" s="86">
        <v>40357</v>
      </c>
      <c r="C6184" t="s">
        <v>1671</v>
      </c>
      <c r="D6184">
        <v>7</v>
      </c>
      <c r="E6184">
        <v>381.1995</v>
      </c>
      <c r="F6184" t="s">
        <v>1653</v>
      </c>
      <c r="G6184">
        <v>8.99</v>
      </c>
      <c r="H6184" t="s">
        <v>1692</v>
      </c>
      <c r="I6184" t="s">
        <v>1667</v>
      </c>
      <c r="J6184" t="s">
        <v>1663</v>
      </c>
      <c r="K6184" t="s">
        <v>1664</v>
      </c>
      <c r="L6184" t="s">
        <v>1658</v>
      </c>
      <c r="M6184" s="86">
        <v>40358</v>
      </c>
    </row>
    <row r="6185" spans="1:13" x14ac:dyDescent="0.2">
      <c r="A6185">
        <v>42279</v>
      </c>
      <c r="B6185" s="86">
        <v>39994</v>
      </c>
      <c r="C6185" t="s">
        <v>1666</v>
      </c>
      <c r="D6185">
        <v>44</v>
      </c>
      <c r="E6185">
        <v>1431</v>
      </c>
      <c r="F6185" t="s">
        <v>1653</v>
      </c>
      <c r="G6185">
        <v>6.5</v>
      </c>
      <c r="H6185" t="s">
        <v>1661</v>
      </c>
      <c r="I6185" t="s">
        <v>1676</v>
      </c>
      <c r="J6185" t="s">
        <v>1663</v>
      </c>
      <c r="K6185" t="s">
        <v>1677</v>
      </c>
      <c r="L6185" t="s">
        <v>1658</v>
      </c>
      <c r="M6185" s="86">
        <v>39995</v>
      </c>
    </row>
    <row r="6186" spans="1:13" x14ac:dyDescent="0.2">
      <c r="A6186">
        <v>20646</v>
      </c>
      <c r="B6186" s="86">
        <v>40632</v>
      </c>
      <c r="C6186" t="s">
        <v>1675</v>
      </c>
      <c r="D6186">
        <v>41</v>
      </c>
      <c r="E6186">
        <v>1204.0844999999999</v>
      </c>
      <c r="F6186" t="s">
        <v>1660</v>
      </c>
      <c r="G6186">
        <v>1.1000000000000001</v>
      </c>
      <c r="H6186" t="s">
        <v>1654</v>
      </c>
      <c r="I6186" t="s">
        <v>1667</v>
      </c>
      <c r="J6186" t="s">
        <v>1663</v>
      </c>
      <c r="K6186" t="s">
        <v>1664</v>
      </c>
      <c r="L6186" t="s">
        <v>1658</v>
      </c>
      <c r="M6186" s="86">
        <v>40634</v>
      </c>
    </row>
    <row r="6187" spans="1:13" x14ac:dyDescent="0.2">
      <c r="A6187">
        <v>42500</v>
      </c>
      <c r="B6187" s="86">
        <v>40214</v>
      </c>
      <c r="C6187" t="s">
        <v>1666</v>
      </c>
      <c r="D6187">
        <v>39</v>
      </c>
      <c r="E6187">
        <v>1836.06</v>
      </c>
      <c r="F6187" t="s">
        <v>1660</v>
      </c>
      <c r="G6187">
        <v>4.5</v>
      </c>
      <c r="H6187" t="s">
        <v>1654</v>
      </c>
      <c r="I6187" t="s">
        <v>1676</v>
      </c>
      <c r="J6187" t="s">
        <v>1668</v>
      </c>
      <c r="K6187" t="s">
        <v>1702</v>
      </c>
      <c r="L6187" t="s">
        <v>1658</v>
      </c>
      <c r="M6187" s="86">
        <v>40216</v>
      </c>
    </row>
    <row r="6188" spans="1:13" x14ac:dyDescent="0.2">
      <c r="A6188">
        <v>55270</v>
      </c>
      <c r="B6188" s="86">
        <v>40200</v>
      </c>
      <c r="C6188" t="s">
        <v>1675</v>
      </c>
      <c r="D6188">
        <v>1</v>
      </c>
      <c r="E6188">
        <v>35.14</v>
      </c>
      <c r="F6188" t="s">
        <v>1660</v>
      </c>
      <c r="G6188">
        <v>6.27</v>
      </c>
      <c r="H6188" t="s">
        <v>1661</v>
      </c>
      <c r="I6188" t="s">
        <v>1676</v>
      </c>
      <c r="J6188" t="s">
        <v>1668</v>
      </c>
      <c r="K6188" t="s">
        <v>1682</v>
      </c>
      <c r="L6188" t="s">
        <v>1658</v>
      </c>
      <c r="M6188" s="86">
        <v>40201</v>
      </c>
    </row>
    <row r="6189" spans="1:13" x14ac:dyDescent="0.2">
      <c r="A6189">
        <v>31844</v>
      </c>
      <c r="B6189" s="86">
        <v>40726</v>
      </c>
      <c r="C6189" t="s">
        <v>1666</v>
      </c>
      <c r="D6189">
        <v>14</v>
      </c>
      <c r="E6189">
        <v>2085.9299999999998</v>
      </c>
      <c r="F6189" t="s">
        <v>1672</v>
      </c>
      <c r="G6189">
        <v>66.27</v>
      </c>
      <c r="H6189" t="s">
        <v>1685</v>
      </c>
      <c r="I6189" t="s">
        <v>1662</v>
      </c>
      <c r="J6189" t="s">
        <v>1656</v>
      </c>
      <c r="K6189" t="s">
        <v>1701</v>
      </c>
      <c r="L6189" t="s">
        <v>1698</v>
      </c>
      <c r="M6189" s="86">
        <v>40726</v>
      </c>
    </row>
    <row r="6190" spans="1:13" x14ac:dyDescent="0.2">
      <c r="A6190">
        <v>43270</v>
      </c>
      <c r="B6190" s="86">
        <v>41153</v>
      </c>
      <c r="C6190" t="s">
        <v>1671</v>
      </c>
      <c r="D6190">
        <v>35</v>
      </c>
      <c r="E6190">
        <v>343.92</v>
      </c>
      <c r="F6190" t="s">
        <v>1660</v>
      </c>
      <c r="G6190">
        <v>0.99</v>
      </c>
      <c r="H6190" t="s">
        <v>1683</v>
      </c>
      <c r="I6190" t="s">
        <v>1655</v>
      </c>
      <c r="J6190" t="s">
        <v>1668</v>
      </c>
      <c r="K6190" t="s">
        <v>1697</v>
      </c>
      <c r="L6190" t="s">
        <v>1658</v>
      </c>
      <c r="M6190" s="86">
        <v>41155</v>
      </c>
    </row>
    <row r="6191" spans="1:13" x14ac:dyDescent="0.2">
      <c r="A6191">
        <v>2275</v>
      </c>
      <c r="B6191" s="86">
        <v>41203</v>
      </c>
      <c r="C6191" t="s">
        <v>1666</v>
      </c>
      <c r="D6191">
        <v>49</v>
      </c>
      <c r="E6191">
        <v>278</v>
      </c>
      <c r="F6191" t="s">
        <v>1660</v>
      </c>
      <c r="G6191">
        <v>1.17</v>
      </c>
      <c r="H6191" t="s">
        <v>1699</v>
      </c>
      <c r="I6191" t="s">
        <v>1662</v>
      </c>
      <c r="J6191" t="s">
        <v>1668</v>
      </c>
      <c r="K6191" t="s">
        <v>1669</v>
      </c>
      <c r="L6191" t="s">
        <v>1670</v>
      </c>
      <c r="M6191" s="86">
        <v>41204</v>
      </c>
    </row>
    <row r="6192" spans="1:13" x14ac:dyDescent="0.2">
      <c r="A6192">
        <v>49831</v>
      </c>
      <c r="B6192" s="86">
        <v>40413</v>
      </c>
      <c r="C6192" t="s">
        <v>1671</v>
      </c>
      <c r="D6192">
        <v>18</v>
      </c>
      <c r="E6192">
        <v>274.32</v>
      </c>
      <c r="F6192" t="s">
        <v>1660</v>
      </c>
      <c r="G6192">
        <v>4.53</v>
      </c>
      <c r="H6192" t="s">
        <v>1683</v>
      </c>
      <c r="I6192" t="s">
        <v>1662</v>
      </c>
      <c r="J6192" t="s">
        <v>1668</v>
      </c>
      <c r="K6192" t="s">
        <v>1694</v>
      </c>
      <c r="L6192" t="s">
        <v>1658</v>
      </c>
      <c r="M6192" s="86">
        <v>40415</v>
      </c>
    </row>
    <row r="6193" spans="1:13" x14ac:dyDescent="0.2">
      <c r="A6193">
        <v>42884</v>
      </c>
      <c r="B6193" s="86">
        <v>40249</v>
      </c>
      <c r="C6193" t="s">
        <v>1666</v>
      </c>
      <c r="D6193">
        <v>29</v>
      </c>
      <c r="E6193">
        <v>12098.87</v>
      </c>
      <c r="F6193" t="s">
        <v>1672</v>
      </c>
      <c r="G6193">
        <v>42.52</v>
      </c>
      <c r="H6193" t="s">
        <v>1703</v>
      </c>
      <c r="I6193" t="s">
        <v>1655</v>
      </c>
      <c r="J6193" t="s">
        <v>1656</v>
      </c>
      <c r="K6193" t="s">
        <v>1691</v>
      </c>
      <c r="L6193" t="s">
        <v>1698</v>
      </c>
      <c r="M6193" s="86">
        <v>40249</v>
      </c>
    </row>
    <row r="6194" spans="1:13" x14ac:dyDescent="0.2">
      <c r="A6194">
        <v>6531</v>
      </c>
      <c r="B6194" s="86">
        <v>40376</v>
      </c>
      <c r="C6194" t="s">
        <v>1659</v>
      </c>
      <c r="D6194">
        <v>28</v>
      </c>
      <c r="E6194">
        <v>541.95000000000005</v>
      </c>
      <c r="F6194" t="s">
        <v>1660</v>
      </c>
      <c r="G6194">
        <v>4.0999999999999996</v>
      </c>
      <c r="H6194" t="s">
        <v>1681</v>
      </c>
      <c r="I6194" t="s">
        <v>1676</v>
      </c>
      <c r="J6194" t="s">
        <v>1668</v>
      </c>
      <c r="K6194" t="s">
        <v>1669</v>
      </c>
      <c r="L6194" t="s">
        <v>1670</v>
      </c>
      <c r="M6194" s="86">
        <v>40378</v>
      </c>
    </row>
    <row r="6195" spans="1:13" x14ac:dyDescent="0.2">
      <c r="A6195">
        <v>44900</v>
      </c>
      <c r="B6195" s="86">
        <v>40218</v>
      </c>
      <c r="C6195" t="s">
        <v>1675</v>
      </c>
      <c r="D6195">
        <v>4</v>
      </c>
      <c r="E6195">
        <v>47.03</v>
      </c>
      <c r="F6195" t="s">
        <v>1660</v>
      </c>
      <c r="G6195">
        <v>5.03</v>
      </c>
      <c r="H6195" t="s">
        <v>1661</v>
      </c>
      <c r="I6195" t="s">
        <v>1676</v>
      </c>
      <c r="J6195" t="s">
        <v>1668</v>
      </c>
      <c r="K6195" t="s">
        <v>1679</v>
      </c>
      <c r="L6195" t="s">
        <v>1658</v>
      </c>
      <c r="M6195" s="86">
        <v>40219</v>
      </c>
    </row>
    <row r="6196" spans="1:13" x14ac:dyDescent="0.2">
      <c r="A6196">
        <v>35042</v>
      </c>
      <c r="B6196" s="86">
        <v>40514</v>
      </c>
      <c r="C6196" t="s">
        <v>1666</v>
      </c>
      <c r="D6196">
        <v>23</v>
      </c>
      <c r="E6196">
        <v>1196.8599999999999</v>
      </c>
      <c r="F6196" t="s">
        <v>1660</v>
      </c>
      <c r="G6196">
        <v>6.5</v>
      </c>
      <c r="H6196" t="s">
        <v>1661</v>
      </c>
      <c r="I6196" t="s">
        <v>1676</v>
      </c>
      <c r="J6196" t="s">
        <v>1663</v>
      </c>
      <c r="K6196" t="s">
        <v>1677</v>
      </c>
      <c r="L6196" t="s">
        <v>1658</v>
      </c>
      <c r="M6196" s="86">
        <v>40515</v>
      </c>
    </row>
    <row r="6197" spans="1:13" x14ac:dyDescent="0.2">
      <c r="A6197">
        <v>36706</v>
      </c>
      <c r="B6197" s="86">
        <v>39914</v>
      </c>
      <c r="C6197" t="s">
        <v>1666</v>
      </c>
      <c r="D6197">
        <v>47</v>
      </c>
      <c r="E6197">
        <v>887.45</v>
      </c>
      <c r="F6197" t="s">
        <v>1660</v>
      </c>
      <c r="G6197">
        <v>1.49</v>
      </c>
      <c r="H6197" t="s">
        <v>1661</v>
      </c>
      <c r="I6197" t="s">
        <v>1662</v>
      </c>
      <c r="J6197" t="s">
        <v>1668</v>
      </c>
      <c r="K6197" t="s">
        <v>1682</v>
      </c>
      <c r="L6197" t="s">
        <v>1658</v>
      </c>
      <c r="M6197" s="86">
        <v>39916</v>
      </c>
    </row>
    <row r="6198" spans="1:13" x14ac:dyDescent="0.2">
      <c r="A6198">
        <v>37447</v>
      </c>
      <c r="B6198" s="86">
        <v>40002</v>
      </c>
      <c r="C6198" t="s">
        <v>1652</v>
      </c>
      <c r="D6198">
        <v>23</v>
      </c>
      <c r="E6198">
        <v>139.44999999999999</v>
      </c>
      <c r="F6198" t="s">
        <v>1660</v>
      </c>
      <c r="G6198">
        <v>8.49</v>
      </c>
      <c r="H6198" t="s">
        <v>1692</v>
      </c>
      <c r="I6198" t="s">
        <v>1676</v>
      </c>
      <c r="J6198" t="s">
        <v>1668</v>
      </c>
      <c r="K6198" t="s">
        <v>1682</v>
      </c>
      <c r="L6198" t="s">
        <v>1658</v>
      </c>
      <c r="M6198" s="86">
        <v>40006</v>
      </c>
    </row>
    <row r="6199" spans="1:13" x14ac:dyDescent="0.2">
      <c r="A6199">
        <v>29280</v>
      </c>
      <c r="B6199" s="86">
        <v>40996</v>
      </c>
      <c r="C6199" t="s">
        <v>1675</v>
      </c>
      <c r="D6199">
        <v>30</v>
      </c>
      <c r="E6199">
        <v>856.34</v>
      </c>
      <c r="F6199" t="s">
        <v>1660</v>
      </c>
      <c r="G6199">
        <v>1.99</v>
      </c>
      <c r="H6199" t="s">
        <v>1692</v>
      </c>
      <c r="I6199" t="s">
        <v>1662</v>
      </c>
      <c r="J6199" t="s">
        <v>1663</v>
      </c>
      <c r="K6199" t="s">
        <v>1677</v>
      </c>
      <c r="L6199" t="s">
        <v>1680</v>
      </c>
      <c r="M6199" s="86">
        <v>40997</v>
      </c>
    </row>
    <row r="6200" spans="1:13" x14ac:dyDescent="0.2">
      <c r="A6200">
        <v>26240</v>
      </c>
      <c r="B6200" s="86">
        <v>40166</v>
      </c>
      <c r="C6200" t="s">
        <v>1671</v>
      </c>
      <c r="D6200">
        <v>39</v>
      </c>
      <c r="E6200">
        <v>145.68</v>
      </c>
      <c r="F6200" t="s">
        <v>1660</v>
      </c>
      <c r="G6200">
        <v>1.61</v>
      </c>
      <c r="H6200" t="s">
        <v>1689</v>
      </c>
      <c r="I6200" t="s">
        <v>1655</v>
      </c>
      <c r="J6200" t="s">
        <v>1656</v>
      </c>
      <c r="K6200" t="s">
        <v>1657</v>
      </c>
      <c r="L6200" t="s">
        <v>1670</v>
      </c>
      <c r="M6200" s="86">
        <v>40167</v>
      </c>
    </row>
    <row r="6201" spans="1:13" x14ac:dyDescent="0.2">
      <c r="A6201">
        <v>27776</v>
      </c>
      <c r="B6201" s="86">
        <v>40302</v>
      </c>
      <c r="C6201" t="s">
        <v>1652</v>
      </c>
      <c r="D6201">
        <v>41</v>
      </c>
      <c r="E6201">
        <v>226.68</v>
      </c>
      <c r="F6201" t="s">
        <v>1653</v>
      </c>
      <c r="G6201">
        <v>7.28</v>
      </c>
      <c r="H6201" t="s">
        <v>1688</v>
      </c>
      <c r="I6201" t="s">
        <v>1667</v>
      </c>
      <c r="J6201" t="s">
        <v>1668</v>
      </c>
      <c r="K6201" t="s">
        <v>1679</v>
      </c>
      <c r="L6201" t="s">
        <v>1658</v>
      </c>
      <c r="M6201" s="86">
        <v>40306</v>
      </c>
    </row>
    <row r="6202" spans="1:13" x14ac:dyDescent="0.2">
      <c r="A6202">
        <v>14976</v>
      </c>
      <c r="B6202" s="86">
        <v>40746</v>
      </c>
      <c r="C6202" t="s">
        <v>1659</v>
      </c>
      <c r="D6202">
        <v>46</v>
      </c>
      <c r="E6202">
        <v>231.35</v>
      </c>
      <c r="F6202" t="s">
        <v>1660</v>
      </c>
      <c r="G6202">
        <v>4.7</v>
      </c>
      <c r="H6202" t="s">
        <v>1693</v>
      </c>
      <c r="I6202" t="s">
        <v>1667</v>
      </c>
      <c r="J6202" t="s">
        <v>1668</v>
      </c>
      <c r="K6202" t="s">
        <v>1679</v>
      </c>
      <c r="L6202" t="s">
        <v>1658</v>
      </c>
      <c r="M6202" s="86">
        <v>40748</v>
      </c>
    </row>
    <row r="6203" spans="1:13" x14ac:dyDescent="0.2">
      <c r="A6203">
        <v>45542</v>
      </c>
      <c r="B6203" s="86">
        <v>40216</v>
      </c>
      <c r="C6203" t="s">
        <v>1659</v>
      </c>
      <c r="D6203">
        <v>40</v>
      </c>
      <c r="E6203">
        <v>4064.2719999999999</v>
      </c>
      <c r="F6203" t="s">
        <v>1672</v>
      </c>
      <c r="G6203">
        <v>51.94</v>
      </c>
      <c r="H6203" t="s">
        <v>1661</v>
      </c>
      <c r="I6203" t="s">
        <v>1667</v>
      </c>
      <c r="J6203" t="s">
        <v>1656</v>
      </c>
      <c r="K6203" t="s">
        <v>1691</v>
      </c>
      <c r="L6203" t="s">
        <v>1698</v>
      </c>
      <c r="M6203" s="86">
        <v>40217</v>
      </c>
    </row>
    <row r="6204" spans="1:13" x14ac:dyDescent="0.2">
      <c r="A6204">
        <v>50054</v>
      </c>
      <c r="B6204" s="86">
        <v>40427</v>
      </c>
      <c r="C6204" t="s">
        <v>1666</v>
      </c>
      <c r="D6204">
        <v>41</v>
      </c>
      <c r="E6204">
        <v>1439.96</v>
      </c>
      <c r="F6204" t="s">
        <v>1660</v>
      </c>
      <c r="G6204">
        <v>8.74</v>
      </c>
      <c r="H6204" t="s">
        <v>1690</v>
      </c>
      <c r="I6204" t="s">
        <v>1667</v>
      </c>
      <c r="J6204" t="s">
        <v>1668</v>
      </c>
      <c r="K6204" t="s">
        <v>1694</v>
      </c>
      <c r="L6204" t="s">
        <v>1658</v>
      </c>
      <c r="M6204" s="86">
        <v>40429</v>
      </c>
    </row>
    <row r="6205" spans="1:13" x14ac:dyDescent="0.2">
      <c r="A6205">
        <v>36994</v>
      </c>
      <c r="B6205" s="86">
        <v>40711</v>
      </c>
      <c r="C6205" t="s">
        <v>1671</v>
      </c>
      <c r="D6205">
        <v>40</v>
      </c>
      <c r="E6205">
        <v>5264.48</v>
      </c>
      <c r="F6205" t="s">
        <v>1672</v>
      </c>
      <c r="G6205">
        <v>30</v>
      </c>
      <c r="H6205" t="s">
        <v>1685</v>
      </c>
      <c r="I6205" t="s">
        <v>1667</v>
      </c>
      <c r="J6205" t="s">
        <v>1656</v>
      </c>
      <c r="K6205" t="s">
        <v>1673</v>
      </c>
      <c r="L6205" t="s">
        <v>1674</v>
      </c>
      <c r="M6205" s="86">
        <v>40711</v>
      </c>
    </row>
    <row r="6206" spans="1:13" x14ac:dyDescent="0.2">
      <c r="A6206">
        <v>930</v>
      </c>
      <c r="B6206" s="86">
        <v>40163</v>
      </c>
      <c r="C6206" t="s">
        <v>1671</v>
      </c>
      <c r="D6206">
        <v>22</v>
      </c>
      <c r="E6206">
        <v>922.39</v>
      </c>
      <c r="F6206" t="s">
        <v>1653</v>
      </c>
      <c r="G6206">
        <v>58.66</v>
      </c>
      <c r="H6206" t="s">
        <v>1693</v>
      </c>
      <c r="I6206" t="s">
        <v>1662</v>
      </c>
      <c r="J6206" t="s">
        <v>1656</v>
      </c>
      <c r="K6206" t="s">
        <v>1657</v>
      </c>
      <c r="L6206" t="s">
        <v>1665</v>
      </c>
      <c r="M6206" s="86">
        <v>40164</v>
      </c>
    </row>
    <row r="6207" spans="1:13" x14ac:dyDescent="0.2">
      <c r="A6207">
        <v>47303</v>
      </c>
      <c r="B6207" s="86">
        <v>40882</v>
      </c>
      <c r="C6207" t="s">
        <v>1675</v>
      </c>
      <c r="D6207">
        <v>45</v>
      </c>
      <c r="E6207">
        <v>308.92</v>
      </c>
      <c r="F6207" t="s">
        <v>1653</v>
      </c>
      <c r="G6207">
        <v>7.37</v>
      </c>
      <c r="H6207" t="s">
        <v>1661</v>
      </c>
      <c r="I6207" t="s">
        <v>1667</v>
      </c>
      <c r="J6207" t="s">
        <v>1668</v>
      </c>
      <c r="K6207" t="s">
        <v>1679</v>
      </c>
      <c r="L6207" t="s">
        <v>1658</v>
      </c>
      <c r="M6207" s="86">
        <v>40884</v>
      </c>
    </row>
    <row r="6208" spans="1:13" x14ac:dyDescent="0.2">
      <c r="A6208">
        <v>20166</v>
      </c>
      <c r="B6208" s="86">
        <v>39876</v>
      </c>
      <c r="C6208" t="s">
        <v>1652</v>
      </c>
      <c r="D6208">
        <v>6</v>
      </c>
      <c r="E6208">
        <v>973.86199999999997</v>
      </c>
      <c r="F6208" t="s">
        <v>1660</v>
      </c>
      <c r="G6208">
        <v>8.99</v>
      </c>
      <c r="H6208" t="s">
        <v>1690</v>
      </c>
      <c r="I6208" t="s">
        <v>1667</v>
      </c>
      <c r="J6208" t="s">
        <v>1663</v>
      </c>
      <c r="K6208" t="s">
        <v>1664</v>
      </c>
      <c r="L6208" t="s">
        <v>1658</v>
      </c>
      <c r="M6208" s="86">
        <v>39880</v>
      </c>
    </row>
    <row r="6209" spans="1:13" x14ac:dyDescent="0.2">
      <c r="A6209">
        <v>16802</v>
      </c>
      <c r="B6209" s="86">
        <v>40653</v>
      </c>
      <c r="C6209" t="s">
        <v>1675</v>
      </c>
      <c r="D6209">
        <v>26</v>
      </c>
      <c r="E6209">
        <v>2703.45</v>
      </c>
      <c r="F6209" t="s">
        <v>1660</v>
      </c>
      <c r="G6209">
        <v>35</v>
      </c>
      <c r="H6209" t="s">
        <v>1693</v>
      </c>
      <c r="I6209" t="s">
        <v>1676</v>
      </c>
      <c r="J6209" t="s">
        <v>1668</v>
      </c>
      <c r="K6209" t="s">
        <v>1694</v>
      </c>
      <c r="L6209" t="s">
        <v>1687</v>
      </c>
      <c r="M6209" s="86">
        <v>40655</v>
      </c>
    </row>
    <row r="6210" spans="1:13" x14ac:dyDescent="0.2">
      <c r="A6210">
        <v>52868</v>
      </c>
      <c r="B6210" s="86">
        <v>40590</v>
      </c>
      <c r="C6210" t="s">
        <v>1652</v>
      </c>
      <c r="D6210">
        <v>19</v>
      </c>
      <c r="E6210">
        <v>138.05000000000001</v>
      </c>
      <c r="F6210" t="s">
        <v>1660</v>
      </c>
      <c r="G6210">
        <v>5.53</v>
      </c>
      <c r="H6210" t="s">
        <v>1690</v>
      </c>
      <c r="I6210" t="s">
        <v>1667</v>
      </c>
      <c r="J6210" t="s">
        <v>1663</v>
      </c>
      <c r="K6210" t="s">
        <v>1677</v>
      </c>
      <c r="L6210" t="s">
        <v>1680</v>
      </c>
      <c r="M6210" s="86">
        <v>40592</v>
      </c>
    </row>
    <row r="6211" spans="1:13" x14ac:dyDescent="0.2">
      <c r="A6211">
        <v>24038</v>
      </c>
      <c r="B6211" s="86">
        <v>40714</v>
      </c>
      <c r="C6211" t="s">
        <v>1659</v>
      </c>
      <c r="D6211">
        <v>38</v>
      </c>
      <c r="E6211">
        <v>103.07</v>
      </c>
      <c r="F6211" t="s">
        <v>1660</v>
      </c>
      <c r="G6211">
        <v>1.34</v>
      </c>
      <c r="H6211" t="s">
        <v>1678</v>
      </c>
      <c r="I6211" t="s">
        <v>1667</v>
      </c>
      <c r="J6211" t="s">
        <v>1668</v>
      </c>
      <c r="K6211" t="s">
        <v>1669</v>
      </c>
      <c r="L6211" t="s">
        <v>1670</v>
      </c>
      <c r="M6211" s="86">
        <v>40716</v>
      </c>
    </row>
    <row r="6212" spans="1:13" x14ac:dyDescent="0.2">
      <c r="A6212">
        <v>26726</v>
      </c>
      <c r="B6212" s="86">
        <v>41270</v>
      </c>
      <c r="C6212" t="s">
        <v>1659</v>
      </c>
      <c r="D6212">
        <v>41</v>
      </c>
      <c r="E6212">
        <v>833.51</v>
      </c>
      <c r="F6212" t="s">
        <v>1660</v>
      </c>
      <c r="G6212">
        <v>1.49</v>
      </c>
      <c r="H6212" t="s">
        <v>1692</v>
      </c>
      <c r="I6212" t="s">
        <v>1662</v>
      </c>
      <c r="J6212" t="s">
        <v>1668</v>
      </c>
      <c r="K6212" t="s">
        <v>1682</v>
      </c>
      <c r="L6212" t="s">
        <v>1658</v>
      </c>
      <c r="M6212" s="86">
        <v>41271</v>
      </c>
    </row>
    <row r="6213" spans="1:13" x14ac:dyDescent="0.2">
      <c r="A6213">
        <v>54119</v>
      </c>
      <c r="B6213" s="86">
        <v>40320</v>
      </c>
      <c r="C6213" t="s">
        <v>1675</v>
      </c>
      <c r="D6213">
        <v>45</v>
      </c>
      <c r="E6213">
        <v>261</v>
      </c>
      <c r="F6213" t="s">
        <v>1653</v>
      </c>
      <c r="G6213">
        <v>3.37</v>
      </c>
      <c r="H6213" t="s">
        <v>1654</v>
      </c>
      <c r="I6213" t="s">
        <v>1667</v>
      </c>
      <c r="J6213" t="s">
        <v>1668</v>
      </c>
      <c r="K6213" t="s">
        <v>1700</v>
      </c>
      <c r="L6213" t="s">
        <v>1670</v>
      </c>
      <c r="M6213" s="86">
        <v>40321</v>
      </c>
    </row>
    <row r="6214" spans="1:13" x14ac:dyDescent="0.2">
      <c r="A6214">
        <v>31718</v>
      </c>
      <c r="B6214" s="86">
        <v>40509</v>
      </c>
      <c r="C6214" t="s">
        <v>1652</v>
      </c>
      <c r="D6214">
        <v>24</v>
      </c>
      <c r="E6214">
        <v>1390.6935000000001</v>
      </c>
      <c r="F6214" t="s">
        <v>1660</v>
      </c>
      <c r="G6214">
        <v>7.69</v>
      </c>
      <c r="H6214" t="s">
        <v>1693</v>
      </c>
      <c r="I6214" t="s">
        <v>1667</v>
      </c>
      <c r="J6214" t="s">
        <v>1663</v>
      </c>
      <c r="K6214" t="s">
        <v>1664</v>
      </c>
      <c r="L6214" t="s">
        <v>1658</v>
      </c>
      <c r="M6214" s="86">
        <v>40513</v>
      </c>
    </row>
    <row r="6215" spans="1:13" x14ac:dyDescent="0.2">
      <c r="A6215">
        <v>29383</v>
      </c>
      <c r="B6215" s="86">
        <v>40865</v>
      </c>
      <c r="C6215" t="s">
        <v>1675</v>
      </c>
      <c r="D6215">
        <v>20</v>
      </c>
      <c r="E6215">
        <v>157.13</v>
      </c>
      <c r="F6215" t="s">
        <v>1660</v>
      </c>
      <c r="G6215">
        <v>2.38</v>
      </c>
      <c r="H6215" t="s">
        <v>1661</v>
      </c>
      <c r="I6215" t="s">
        <v>1667</v>
      </c>
      <c r="J6215" t="s">
        <v>1663</v>
      </c>
      <c r="K6215" t="s">
        <v>1677</v>
      </c>
      <c r="L6215" t="s">
        <v>1680</v>
      </c>
      <c r="M6215" s="86">
        <v>40867</v>
      </c>
    </row>
    <row r="6216" spans="1:13" x14ac:dyDescent="0.2">
      <c r="A6216">
        <v>9952</v>
      </c>
      <c r="B6216" s="86">
        <v>41030</v>
      </c>
      <c r="C6216" t="s">
        <v>1659</v>
      </c>
      <c r="D6216">
        <v>47</v>
      </c>
      <c r="E6216">
        <v>7890.89</v>
      </c>
      <c r="F6216" t="s">
        <v>1653</v>
      </c>
      <c r="G6216">
        <v>35</v>
      </c>
      <c r="H6216" t="s">
        <v>1693</v>
      </c>
      <c r="I6216" t="s">
        <v>1676</v>
      </c>
      <c r="J6216" t="s">
        <v>1668</v>
      </c>
      <c r="K6216" t="s">
        <v>1694</v>
      </c>
      <c r="L6216" t="s">
        <v>1687</v>
      </c>
      <c r="M6216" s="86">
        <v>41032</v>
      </c>
    </row>
    <row r="6217" spans="1:13" x14ac:dyDescent="0.2">
      <c r="A6217">
        <v>17826</v>
      </c>
      <c r="B6217" s="86">
        <v>41090</v>
      </c>
      <c r="C6217" t="s">
        <v>1659</v>
      </c>
      <c r="D6217">
        <v>18</v>
      </c>
      <c r="E6217">
        <v>78.930000000000007</v>
      </c>
      <c r="F6217" t="s">
        <v>1660</v>
      </c>
      <c r="G6217">
        <v>7.01</v>
      </c>
      <c r="H6217" t="s">
        <v>1654</v>
      </c>
      <c r="I6217" t="s">
        <v>1676</v>
      </c>
      <c r="J6217" t="s">
        <v>1668</v>
      </c>
      <c r="K6217" t="s">
        <v>1682</v>
      </c>
      <c r="L6217" t="s">
        <v>1658</v>
      </c>
      <c r="M6217" s="86">
        <v>41091</v>
      </c>
    </row>
    <row r="6218" spans="1:13" x14ac:dyDescent="0.2">
      <c r="A6218">
        <v>1985</v>
      </c>
      <c r="B6218" s="86">
        <v>40057</v>
      </c>
      <c r="C6218" t="s">
        <v>1666</v>
      </c>
      <c r="D6218">
        <v>33</v>
      </c>
      <c r="E6218">
        <v>15464.01</v>
      </c>
      <c r="F6218" t="s">
        <v>1672</v>
      </c>
      <c r="G6218">
        <v>14.7</v>
      </c>
      <c r="H6218" t="s">
        <v>1661</v>
      </c>
      <c r="I6218" t="s">
        <v>1676</v>
      </c>
      <c r="J6218" t="s">
        <v>1663</v>
      </c>
      <c r="K6218" t="s">
        <v>1695</v>
      </c>
      <c r="L6218" t="s">
        <v>1674</v>
      </c>
      <c r="M6218" s="86">
        <v>40059</v>
      </c>
    </row>
    <row r="6219" spans="1:13" x14ac:dyDescent="0.2">
      <c r="A6219">
        <v>23911</v>
      </c>
      <c r="B6219" s="86">
        <v>41061</v>
      </c>
      <c r="C6219" t="s">
        <v>1671</v>
      </c>
      <c r="D6219">
        <v>3</v>
      </c>
      <c r="E6219">
        <v>121.26</v>
      </c>
      <c r="F6219" t="s">
        <v>1660</v>
      </c>
      <c r="G6219">
        <v>7.5</v>
      </c>
      <c r="H6219" t="s">
        <v>1685</v>
      </c>
      <c r="I6219" t="s">
        <v>1676</v>
      </c>
      <c r="J6219" t="s">
        <v>1668</v>
      </c>
      <c r="K6219" t="s">
        <v>1679</v>
      </c>
      <c r="L6219" t="s">
        <v>1658</v>
      </c>
      <c r="M6219" s="86">
        <v>41062</v>
      </c>
    </row>
    <row r="6220" spans="1:13" x14ac:dyDescent="0.2">
      <c r="A6220">
        <v>48161</v>
      </c>
      <c r="B6220" s="86">
        <v>40686</v>
      </c>
      <c r="C6220" t="s">
        <v>1666</v>
      </c>
      <c r="D6220">
        <v>39</v>
      </c>
      <c r="E6220">
        <v>6030.58</v>
      </c>
      <c r="F6220" t="s">
        <v>1660</v>
      </c>
      <c r="G6220">
        <v>8.99</v>
      </c>
      <c r="H6220" t="s">
        <v>1683</v>
      </c>
      <c r="I6220" t="s">
        <v>1676</v>
      </c>
      <c r="J6220" t="s">
        <v>1663</v>
      </c>
      <c r="K6220" t="s">
        <v>1664</v>
      </c>
      <c r="L6220" t="s">
        <v>1658</v>
      </c>
      <c r="M6220" s="86">
        <v>40687</v>
      </c>
    </row>
    <row r="6221" spans="1:13" x14ac:dyDescent="0.2">
      <c r="A6221">
        <v>55234</v>
      </c>
      <c r="B6221" s="86">
        <v>40387</v>
      </c>
      <c r="C6221" t="s">
        <v>1652</v>
      </c>
      <c r="D6221">
        <v>5</v>
      </c>
      <c r="E6221">
        <v>17.059999999999999</v>
      </c>
      <c r="F6221" t="s">
        <v>1660</v>
      </c>
      <c r="G6221">
        <v>2.0299999999999998</v>
      </c>
      <c r="H6221" t="s">
        <v>1688</v>
      </c>
      <c r="I6221" t="s">
        <v>1667</v>
      </c>
      <c r="J6221" t="s">
        <v>1668</v>
      </c>
      <c r="K6221" t="s">
        <v>1669</v>
      </c>
      <c r="L6221" t="s">
        <v>1670</v>
      </c>
      <c r="M6221" s="86">
        <v>40389</v>
      </c>
    </row>
    <row r="6222" spans="1:13" x14ac:dyDescent="0.2">
      <c r="A6222">
        <v>28228</v>
      </c>
      <c r="B6222" s="86">
        <v>41101</v>
      </c>
      <c r="C6222" t="s">
        <v>1666</v>
      </c>
      <c r="D6222">
        <v>5</v>
      </c>
      <c r="E6222">
        <v>346.23</v>
      </c>
      <c r="F6222" t="s">
        <v>1660</v>
      </c>
      <c r="G6222">
        <v>19.989999999999998</v>
      </c>
      <c r="H6222" t="s">
        <v>1690</v>
      </c>
      <c r="I6222" t="s">
        <v>1662</v>
      </c>
      <c r="J6222" t="s">
        <v>1668</v>
      </c>
      <c r="K6222" t="s">
        <v>1696</v>
      </c>
      <c r="L6222" t="s">
        <v>1658</v>
      </c>
      <c r="M6222" s="86">
        <v>41102</v>
      </c>
    </row>
    <row r="6223" spans="1:13" x14ac:dyDescent="0.2">
      <c r="A6223">
        <v>4805</v>
      </c>
      <c r="B6223" s="86">
        <v>41023</v>
      </c>
      <c r="C6223" t="s">
        <v>1666</v>
      </c>
      <c r="D6223">
        <v>7</v>
      </c>
      <c r="E6223">
        <v>55.38</v>
      </c>
      <c r="F6223" t="s">
        <v>1660</v>
      </c>
      <c r="G6223">
        <v>7.37</v>
      </c>
      <c r="H6223" t="s">
        <v>1685</v>
      </c>
      <c r="I6223" t="s">
        <v>1662</v>
      </c>
      <c r="J6223" t="s">
        <v>1668</v>
      </c>
      <c r="K6223" t="s">
        <v>1679</v>
      </c>
      <c r="L6223" t="s">
        <v>1658</v>
      </c>
      <c r="M6223" s="86">
        <v>41026</v>
      </c>
    </row>
    <row r="6224" spans="1:13" x14ac:dyDescent="0.2">
      <c r="A6224">
        <v>9792</v>
      </c>
      <c r="B6224" s="86">
        <v>40747</v>
      </c>
      <c r="C6224" t="s">
        <v>1652</v>
      </c>
      <c r="D6224">
        <v>14</v>
      </c>
      <c r="E6224">
        <v>84.09</v>
      </c>
      <c r="F6224" t="s">
        <v>1660</v>
      </c>
      <c r="G6224">
        <v>7.78</v>
      </c>
      <c r="H6224" t="s">
        <v>1654</v>
      </c>
      <c r="I6224" t="s">
        <v>1655</v>
      </c>
      <c r="J6224" t="s">
        <v>1668</v>
      </c>
      <c r="K6224" t="s">
        <v>1682</v>
      </c>
      <c r="L6224" t="s">
        <v>1658</v>
      </c>
      <c r="M6224" s="86">
        <v>40747</v>
      </c>
    </row>
    <row r="6225" spans="1:13" x14ac:dyDescent="0.2">
      <c r="A6225">
        <v>994</v>
      </c>
      <c r="B6225" s="86">
        <v>39922</v>
      </c>
      <c r="C6225" t="s">
        <v>1652</v>
      </c>
      <c r="D6225">
        <v>38</v>
      </c>
      <c r="E6225">
        <v>132.07</v>
      </c>
      <c r="F6225" t="s">
        <v>1660</v>
      </c>
      <c r="G6225">
        <v>1.63</v>
      </c>
      <c r="H6225" t="s">
        <v>1661</v>
      </c>
      <c r="I6225" t="s">
        <v>1667</v>
      </c>
      <c r="J6225" t="s">
        <v>1668</v>
      </c>
      <c r="K6225" t="s">
        <v>1700</v>
      </c>
      <c r="L6225" t="s">
        <v>1670</v>
      </c>
      <c r="M6225" s="86">
        <v>39926</v>
      </c>
    </row>
    <row r="6226" spans="1:13" x14ac:dyDescent="0.2">
      <c r="A6226">
        <v>11044</v>
      </c>
      <c r="B6226" s="86">
        <v>41084</v>
      </c>
      <c r="C6226" t="s">
        <v>1675</v>
      </c>
      <c r="D6226">
        <v>3</v>
      </c>
      <c r="E6226">
        <v>14.49</v>
      </c>
      <c r="F6226" t="s">
        <v>1660</v>
      </c>
      <c r="G6226">
        <v>5</v>
      </c>
      <c r="H6226" t="s">
        <v>1661</v>
      </c>
      <c r="I6226" t="s">
        <v>1676</v>
      </c>
      <c r="J6226" t="s">
        <v>1668</v>
      </c>
      <c r="K6226" t="s">
        <v>1669</v>
      </c>
      <c r="L6226" t="s">
        <v>1670</v>
      </c>
      <c r="M6226" s="86">
        <v>41085</v>
      </c>
    </row>
    <row r="6227" spans="1:13" x14ac:dyDescent="0.2">
      <c r="A6227">
        <v>56960</v>
      </c>
      <c r="B6227" s="86">
        <v>40031</v>
      </c>
      <c r="C6227" t="s">
        <v>1659</v>
      </c>
      <c r="D6227">
        <v>48</v>
      </c>
      <c r="E6227">
        <v>2784.8294999999998</v>
      </c>
      <c r="F6227" t="s">
        <v>1653</v>
      </c>
      <c r="G6227">
        <v>4.2</v>
      </c>
      <c r="H6227" t="s">
        <v>1693</v>
      </c>
      <c r="I6227" t="s">
        <v>1662</v>
      </c>
      <c r="J6227" t="s">
        <v>1663</v>
      </c>
      <c r="K6227" t="s">
        <v>1664</v>
      </c>
      <c r="L6227" t="s">
        <v>1658</v>
      </c>
      <c r="M6227" s="86">
        <v>40033</v>
      </c>
    </row>
    <row r="6228" spans="1:13" x14ac:dyDescent="0.2">
      <c r="A6228">
        <v>3461</v>
      </c>
      <c r="B6228" s="86">
        <v>40208</v>
      </c>
      <c r="C6228" t="s">
        <v>1671</v>
      </c>
      <c r="D6228">
        <v>35</v>
      </c>
      <c r="E6228">
        <v>3206.3955000000001</v>
      </c>
      <c r="F6228" t="s">
        <v>1660</v>
      </c>
      <c r="G6228">
        <v>2.5</v>
      </c>
      <c r="H6228" t="s">
        <v>1688</v>
      </c>
      <c r="I6228" t="s">
        <v>1676</v>
      </c>
      <c r="J6228" t="s">
        <v>1663</v>
      </c>
      <c r="K6228" t="s">
        <v>1664</v>
      </c>
      <c r="L6228" t="s">
        <v>1658</v>
      </c>
      <c r="M6228" s="86">
        <v>40210</v>
      </c>
    </row>
    <row r="6229" spans="1:13" x14ac:dyDescent="0.2">
      <c r="A6229">
        <v>54177</v>
      </c>
      <c r="B6229" s="86">
        <v>40933</v>
      </c>
      <c r="C6229" t="s">
        <v>1671</v>
      </c>
      <c r="D6229">
        <v>12</v>
      </c>
      <c r="E6229">
        <v>480.73</v>
      </c>
      <c r="F6229" t="s">
        <v>1660</v>
      </c>
      <c r="G6229">
        <v>2.99</v>
      </c>
      <c r="H6229" t="s">
        <v>1661</v>
      </c>
      <c r="I6229" t="s">
        <v>1676</v>
      </c>
      <c r="J6229" t="s">
        <v>1668</v>
      </c>
      <c r="K6229" t="s">
        <v>1682</v>
      </c>
      <c r="L6229" t="s">
        <v>1658</v>
      </c>
      <c r="M6229" s="86">
        <v>40933</v>
      </c>
    </row>
    <row r="6230" spans="1:13" x14ac:dyDescent="0.2">
      <c r="A6230">
        <v>25669</v>
      </c>
      <c r="B6230" s="86">
        <v>40559</v>
      </c>
      <c r="C6230" t="s">
        <v>1671</v>
      </c>
      <c r="D6230">
        <v>12</v>
      </c>
      <c r="E6230">
        <v>45.63</v>
      </c>
      <c r="F6230" t="s">
        <v>1660</v>
      </c>
      <c r="G6230">
        <v>0.5</v>
      </c>
      <c r="H6230" t="s">
        <v>1692</v>
      </c>
      <c r="I6230" t="s">
        <v>1662</v>
      </c>
      <c r="J6230" t="s">
        <v>1668</v>
      </c>
      <c r="K6230" t="s">
        <v>1697</v>
      </c>
      <c r="L6230" t="s">
        <v>1658</v>
      </c>
      <c r="M6230" s="86">
        <v>40559</v>
      </c>
    </row>
    <row r="6231" spans="1:13" x14ac:dyDescent="0.2">
      <c r="A6231">
        <v>25191</v>
      </c>
      <c r="B6231" s="86">
        <v>40632</v>
      </c>
      <c r="C6231" t="s">
        <v>1675</v>
      </c>
      <c r="D6231">
        <v>42</v>
      </c>
      <c r="E6231">
        <v>4091.152</v>
      </c>
      <c r="F6231" t="s">
        <v>1660</v>
      </c>
      <c r="G6231">
        <v>2.5</v>
      </c>
      <c r="H6231" t="s">
        <v>1685</v>
      </c>
      <c r="I6231" t="s">
        <v>1662</v>
      </c>
      <c r="J6231" t="s">
        <v>1663</v>
      </c>
      <c r="K6231" t="s">
        <v>1664</v>
      </c>
      <c r="L6231" t="s">
        <v>1658</v>
      </c>
      <c r="M6231" s="86">
        <v>40632</v>
      </c>
    </row>
    <row r="6232" spans="1:13" x14ac:dyDescent="0.2">
      <c r="A6232">
        <v>37669</v>
      </c>
      <c r="B6232" s="86">
        <v>40480</v>
      </c>
      <c r="C6232" t="s">
        <v>1666</v>
      </c>
      <c r="D6232">
        <v>31</v>
      </c>
      <c r="E6232">
        <v>806.08</v>
      </c>
      <c r="F6232" t="s">
        <v>1660</v>
      </c>
      <c r="G6232">
        <v>1.39</v>
      </c>
      <c r="H6232" t="s">
        <v>1661</v>
      </c>
      <c r="I6232" t="s">
        <v>1667</v>
      </c>
      <c r="J6232" t="s">
        <v>1668</v>
      </c>
      <c r="K6232" t="s">
        <v>1696</v>
      </c>
      <c r="L6232" t="s">
        <v>1658</v>
      </c>
      <c r="M6232" s="86">
        <v>40482</v>
      </c>
    </row>
    <row r="6233" spans="1:13" x14ac:dyDescent="0.2">
      <c r="A6233">
        <v>31777</v>
      </c>
      <c r="B6233" s="86">
        <v>40835</v>
      </c>
      <c r="C6233" t="s">
        <v>1666</v>
      </c>
      <c r="D6233">
        <v>10</v>
      </c>
      <c r="E6233">
        <v>137.77000000000001</v>
      </c>
      <c r="F6233" t="s">
        <v>1660</v>
      </c>
      <c r="G6233">
        <v>6.47</v>
      </c>
      <c r="H6233" t="s">
        <v>1690</v>
      </c>
      <c r="I6233" t="s">
        <v>1662</v>
      </c>
      <c r="J6233" t="s">
        <v>1668</v>
      </c>
      <c r="K6233" t="s">
        <v>1679</v>
      </c>
      <c r="L6233" t="s">
        <v>1658</v>
      </c>
      <c r="M6233" s="86">
        <v>40835</v>
      </c>
    </row>
    <row r="6234" spans="1:13" x14ac:dyDescent="0.2">
      <c r="A6234">
        <v>34275</v>
      </c>
      <c r="B6234" s="86">
        <v>39995</v>
      </c>
      <c r="C6234" t="s">
        <v>1652</v>
      </c>
      <c r="D6234">
        <v>3</v>
      </c>
      <c r="E6234">
        <v>6041.01</v>
      </c>
      <c r="F6234" t="s">
        <v>1672</v>
      </c>
      <c r="G6234">
        <v>14.7</v>
      </c>
      <c r="H6234" t="s">
        <v>1654</v>
      </c>
      <c r="I6234" t="s">
        <v>1662</v>
      </c>
      <c r="J6234" t="s">
        <v>1663</v>
      </c>
      <c r="K6234" t="s">
        <v>1695</v>
      </c>
      <c r="L6234" t="s">
        <v>1674</v>
      </c>
      <c r="M6234" s="86">
        <v>40000</v>
      </c>
    </row>
    <row r="6235" spans="1:13" x14ac:dyDescent="0.2">
      <c r="A6235">
        <v>4772</v>
      </c>
      <c r="B6235" s="86">
        <v>40069</v>
      </c>
      <c r="C6235" t="s">
        <v>1671</v>
      </c>
      <c r="D6235">
        <v>28</v>
      </c>
      <c r="E6235">
        <v>1560.617</v>
      </c>
      <c r="F6235" t="s">
        <v>1660</v>
      </c>
      <c r="G6235">
        <v>8.99</v>
      </c>
      <c r="H6235" t="s">
        <v>1688</v>
      </c>
      <c r="I6235" t="s">
        <v>1667</v>
      </c>
      <c r="J6235" t="s">
        <v>1663</v>
      </c>
      <c r="K6235" t="s">
        <v>1664</v>
      </c>
      <c r="L6235" t="s">
        <v>1658</v>
      </c>
      <c r="M6235" s="86">
        <v>40070</v>
      </c>
    </row>
    <row r="6236" spans="1:13" x14ac:dyDescent="0.2">
      <c r="A6236">
        <v>32070</v>
      </c>
      <c r="B6236" s="86">
        <v>40011</v>
      </c>
      <c r="C6236" t="s">
        <v>1675</v>
      </c>
      <c r="D6236">
        <v>50</v>
      </c>
      <c r="E6236">
        <v>86.7</v>
      </c>
      <c r="F6236" t="s">
        <v>1660</v>
      </c>
      <c r="G6236">
        <v>4.8600000000000003</v>
      </c>
      <c r="H6236" t="s">
        <v>1693</v>
      </c>
      <c r="I6236" t="s">
        <v>1676</v>
      </c>
      <c r="J6236" t="s">
        <v>1656</v>
      </c>
      <c r="K6236" t="s">
        <v>1657</v>
      </c>
      <c r="L6236" t="s">
        <v>1658</v>
      </c>
      <c r="M6236" s="86">
        <v>40011</v>
      </c>
    </row>
    <row r="6237" spans="1:13" x14ac:dyDescent="0.2">
      <c r="A6237">
        <v>48998</v>
      </c>
      <c r="B6237" s="86">
        <v>39860</v>
      </c>
      <c r="C6237" t="s">
        <v>1652</v>
      </c>
      <c r="D6237">
        <v>15</v>
      </c>
      <c r="E6237">
        <v>180.39</v>
      </c>
      <c r="F6237" t="s">
        <v>1660</v>
      </c>
      <c r="G6237">
        <v>6.97</v>
      </c>
      <c r="H6237" t="s">
        <v>1685</v>
      </c>
      <c r="I6237" t="s">
        <v>1676</v>
      </c>
      <c r="J6237" t="s">
        <v>1668</v>
      </c>
      <c r="K6237" t="s">
        <v>1696</v>
      </c>
      <c r="L6237" t="s">
        <v>1658</v>
      </c>
      <c r="M6237" s="86">
        <v>39862</v>
      </c>
    </row>
    <row r="6238" spans="1:13" x14ac:dyDescent="0.2">
      <c r="A6238">
        <v>2240</v>
      </c>
      <c r="B6238" s="86">
        <v>40973</v>
      </c>
      <c r="C6238" t="s">
        <v>1666</v>
      </c>
      <c r="D6238">
        <v>5</v>
      </c>
      <c r="E6238">
        <v>142.44</v>
      </c>
      <c r="F6238" t="s">
        <v>1660</v>
      </c>
      <c r="G6238">
        <v>6.17</v>
      </c>
      <c r="H6238" t="s">
        <v>1688</v>
      </c>
      <c r="I6238" t="s">
        <v>1655</v>
      </c>
      <c r="J6238" t="s">
        <v>1668</v>
      </c>
      <c r="K6238" t="s">
        <v>1669</v>
      </c>
      <c r="L6238" t="s">
        <v>1680</v>
      </c>
      <c r="M6238" s="86">
        <v>40974</v>
      </c>
    </row>
    <row r="6239" spans="1:13" x14ac:dyDescent="0.2">
      <c r="A6239">
        <v>11491</v>
      </c>
      <c r="B6239" s="86">
        <v>40407</v>
      </c>
      <c r="C6239" t="s">
        <v>1652</v>
      </c>
      <c r="D6239">
        <v>38</v>
      </c>
      <c r="E6239">
        <v>1785.74</v>
      </c>
      <c r="F6239" t="s">
        <v>1653</v>
      </c>
      <c r="G6239">
        <v>7.23</v>
      </c>
      <c r="H6239" t="s">
        <v>1661</v>
      </c>
      <c r="I6239" t="s">
        <v>1676</v>
      </c>
      <c r="J6239" t="s">
        <v>1656</v>
      </c>
      <c r="K6239" t="s">
        <v>1657</v>
      </c>
      <c r="L6239" t="s">
        <v>1658</v>
      </c>
      <c r="M6239" s="86">
        <v>40409</v>
      </c>
    </row>
    <row r="6240" spans="1:13" x14ac:dyDescent="0.2">
      <c r="A6240">
        <v>55906</v>
      </c>
      <c r="B6240" s="86">
        <v>40143</v>
      </c>
      <c r="C6240" t="s">
        <v>1671</v>
      </c>
      <c r="D6240">
        <v>15</v>
      </c>
      <c r="E6240">
        <v>120.52</v>
      </c>
      <c r="F6240" t="s">
        <v>1660</v>
      </c>
      <c r="G6240">
        <v>1.25</v>
      </c>
      <c r="H6240" t="s">
        <v>1688</v>
      </c>
      <c r="I6240" t="s">
        <v>1655</v>
      </c>
      <c r="J6240" t="s">
        <v>1668</v>
      </c>
      <c r="K6240" t="s">
        <v>1679</v>
      </c>
      <c r="L6240" t="s">
        <v>1670</v>
      </c>
      <c r="M6240" s="86">
        <v>40144</v>
      </c>
    </row>
    <row r="6241" spans="1:13" x14ac:dyDescent="0.2">
      <c r="A6241">
        <v>1221</v>
      </c>
      <c r="B6241" s="86">
        <v>41017</v>
      </c>
      <c r="C6241" t="s">
        <v>1666</v>
      </c>
      <c r="D6241">
        <v>1</v>
      </c>
      <c r="E6241">
        <v>14.68</v>
      </c>
      <c r="F6241" t="s">
        <v>1660</v>
      </c>
      <c r="G6241">
        <v>6.19</v>
      </c>
      <c r="H6241" t="s">
        <v>1654</v>
      </c>
      <c r="I6241" t="s">
        <v>1667</v>
      </c>
      <c r="J6241" t="s">
        <v>1668</v>
      </c>
      <c r="K6241" t="s">
        <v>1682</v>
      </c>
      <c r="L6241" t="s">
        <v>1658</v>
      </c>
      <c r="M6241" s="86">
        <v>41017</v>
      </c>
    </row>
    <row r="6242" spans="1:13" x14ac:dyDescent="0.2">
      <c r="A6242">
        <v>38182</v>
      </c>
      <c r="B6242" s="86">
        <v>41051</v>
      </c>
      <c r="C6242" t="s">
        <v>1659</v>
      </c>
      <c r="D6242">
        <v>45</v>
      </c>
      <c r="E6242">
        <v>2848.83</v>
      </c>
      <c r="F6242" t="s">
        <v>1660</v>
      </c>
      <c r="G6242">
        <v>35</v>
      </c>
      <c r="H6242" t="s">
        <v>1688</v>
      </c>
      <c r="I6242" t="s">
        <v>1676</v>
      </c>
      <c r="J6242" t="s">
        <v>1668</v>
      </c>
      <c r="K6242" t="s">
        <v>1694</v>
      </c>
      <c r="L6242" t="s">
        <v>1687</v>
      </c>
      <c r="M6242" s="86">
        <v>41051</v>
      </c>
    </row>
    <row r="6243" spans="1:13" x14ac:dyDescent="0.2">
      <c r="A6243">
        <v>15009</v>
      </c>
      <c r="B6243" s="86">
        <v>40898</v>
      </c>
      <c r="C6243" t="s">
        <v>1666</v>
      </c>
      <c r="D6243">
        <v>28</v>
      </c>
      <c r="E6243">
        <v>229.43</v>
      </c>
      <c r="F6243" t="s">
        <v>1653</v>
      </c>
      <c r="G6243">
        <v>2.5</v>
      </c>
      <c r="H6243" t="s">
        <v>1692</v>
      </c>
      <c r="I6243" t="s">
        <v>1662</v>
      </c>
      <c r="J6243" t="s">
        <v>1668</v>
      </c>
      <c r="K6243" t="s">
        <v>1696</v>
      </c>
      <c r="L6243" t="s">
        <v>1658</v>
      </c>
      <c r="M6243" s="86">
        <v>40899</v>
      </c>
    </row>
    <row r="6244" spans="1:13" x14ac:dyDescent="0.2">
      <c r="A6244">
        <v>32131</v>
      </c>
      <c r="B6244" s="86">
        <v>40539</v>
      </c>
      <c r="C6244" t="s">
        <v>1671</v>
      </c>
      <c r="D6244">
        <v>34</v>
      </c>
      <c r="E6244">
        <v>126.62</v>
      </c>
      <c r="F6244" t="s">
        <v>1660</v>
      </c>
      <c r="G6244">
        <v>0.71</v>
      </c>
      <c r="H6244" t="s">
        <v>1661</v>
      </c>
      <c r="I6244" t="s">
        <v>1662</v>
      </c>
      <c r="J6244" t="s">
        <v>1668</v>
      </c>
      <c r="K6244" t="s">
        <v>1700</v>
      </c>
      <c r="L6244" t="s">
        <v>1670</v>
      </c>
      <c r="M6244" s="86">
        <v>40541</v>
      </c>
    </row>
    <row r="6245" spans="1:13" x14ac:dyDescent="0.2">
      <c r="A6245">
        <v>50756</v>
      </c>
      <c r="B6245" s="86">
        <v>40430</v>
      </c>
      <c r="C6245" t="s">
        <v>1666</v>
      </c>
      <c r="D6245">
        <v>2</v>
      </c>
      <c r="E6245">
        <v>15.04</v>
      </c>
      <c r="F6245" t="s">
        <v>1660</v>
      </c>
      <c r="G6245">
        <v>0.49</v>
      </c>
      <c r="H6245" t="s">
        <v>1688</v>
      </c>
      <c r="I6245" t="s">
        <v>1676</v>
      </c>
      <c r="J6245" t="s">
        <v>1668</v>
      </c>
      <c r="K6245" t="s">
        <v>1697</v>
      </c>
      <c r="L6245" t="s">
        <v>1658</v>
      </c>
      <c r="M6245" s="86">
        <v>40430</v>
      </c>
    </row>
    <row r="6246" spans="1:13" x14ac:dyDescent="0.2">
      <c r="A6246">
        <v>59329</v>
      </c>
      <c r="B6246" s="86">
        <v>41247</v>
      </c>
      <c r="C6246" t="s">
        <v>1671</v>
      </c>
      <c r="D6246">
        <v>35</v>
      </c>
      <c r="E6246">
        <v>128.12</v>
      </c>
      <c r="F6246" t="s">
        <v>1660</v>
      </c>
      <c r="G6246">
        <v>5.44</v>
      </c>
      <c r="H6246" t="s">
        <v>1685</v>
      </c>
      <c r="I6246" t="s">
        <v>1667</v>
      </c>
      <c r="J6246" t="s">
        <v>1668</v>
      </c>
      <c r="K6246" t="s">
        <v>1682</v>
      </c>
      <c r="L6246" t="s">
        <v>1658</v>
      </c>
      <c r="M6246" s="86">
        <v>41249</v>
      </c>
    </row>
    <row r="6247" spans="1:13" x14ac:dyDescent="0.2">
      <c r="A6247">
        <v>6529</v>
      </c>
      <c r="B6247" s="86">
        <v>41239</v>
      </c>
      <c r="C6247" t="s">
        <v>1675</v>
      </c>
      <c r="D6247">
        <v>35</v>
      </c>
      <c r="E6247">
        <v>89.71</v>
      </c>
      <c r="F6247" t="s">
        <v>1660</v>
      </c>
      <c r="G6247">
        <v>0.8</v>
      </c>
      <c r="H6247" t="s">
        <v>1688</v>
      </c>
      <c r="I6247" t="s">
        <v>1662</v>
      </c>
      <c r="J6247" t="s">
        <v>1668</v>
      </c>
      <c r="K6247" t="s">
        <v>1700</v>
      </c>
      <c r="L6247" t="s">
        <v>1670</v>
      </c>
      <c r="M6247" s="86">
        <v>41241</v>
      </c>
    </row>
    <row r="6248" spans="1:13" x14ac:dyDescent="0.2">
      <c r="A6248">
        <v>13633</v>
      </c>
      <c r="B6248" s="86">
        <v>41002</v>
      </c>
      <c r="C6248" t="s">
        <v>1666</v>
      </c>
      <c r="D6248">
        <v>18</v>
      </c>
      <c r="E6248">
        <v>2703.37</v>
      </c>
      <c r="F6248" t="s">
        <v>1672</v>
      </c>
      <c r="G6248">
        <v>57.2</v>
      </c>
      <c r="H6248" t="s">
        <v>1661</v>
      </c>
      <c r="I6248" t="s">
        <v>1667</v>
      </c>
      <c r="J6248" t="s">
        <v>1656</v>
      </c>
      <c r="K6248" t="s">
        <v>1673</v>
      </c>
      <c r="L6248" t="s">
        <v>1674</v>
      </c>
      <c r="M6248" s="86">
        <v>41003</v>
      </c>
    </row>
    <row r="6249" spans="1:13" x14ac:dyDescent="0.2">
      <c r="A6249">
        <v>58308</v>
      </c>
      <c r="B6249" s="86">
        <v>40319</v>
      </c>
      <c r="C6249" t="s">
        <v>1666</v>
      </c>
      <c r="D6249">
        <v>2</v>
      </c>
      <c r="E6249">
        <v>40.340000000000003</v>
      </c>
      <c r="F6249" t="s">
        <v>1660</v>
      </c>
      <c r="G6249">
        <v>7.74</v>
      </c>
      <c r="H6249" t="s">
        <v>1688</v>
      </c>
      <c r="I6249" t="s">
        <v>1667</v>
      </c>
      <c r="J6249" t="s">
        <v>1656</v>
      </c>
      <c r="K6249" t="s">
        <v>1657</v>
      </c>
      <c r="L6249" t="s">
        <v>1658</v>
      </c>
      <c r="M6249" s="86">
        <v>40321</v>
      </c>
    </row>
    <row r="6250" spans="1:13" x14ac:dyDescent="0.2">
      <c r="A6250">
        <v>23271</v>
      </c>
      <c r="B6250" s="86">
        <v>40485</v>
      </c>
      <c r="C6250" t="s">
        <v>1659</v>
      </c>
      <c r="D6250">
        <v>1</v>
      </c>
      <c r="E6250">
        <v>794.58</v>
      </c>
      <c r="F6250" t="s">
        <v>1672</v>
      </c>
      <c r="G6250">
        <v>55.3</v>
      </c>
      <c r="H6250" t="s">
        <v>1692</v>
      </c>
      <c r="I6250" t="s">
        <v>1662</v>
      </c>
      <c r="J6250" t="s">
        <v>1663</v>
      </c>
      <c r="K6250" t="s">
        <v>1695</v>
      </c>
      <c r="L6250" t="s">
        <v>1674</v>
      </c>
      <c r="M6250" s="86">
        <v>40486</v>
      </c>
    </row>
    <row r="6251" spans="1:13" x14ac:dyDescent="0.2">
      <c r="A6251">
        <v>32965</v>
      </c>
      <c r="B6251" s="86">
        <v>40598</v>
      </c>
      <c r="C6251" t="s">
        <v>1659</v>
      </c>
      <c r="D6251">
        <v>2</v>
      </c>
      <c r="E6251">
        <v>11.15</v>
      </c>
      <c r="F6251" t="s">
        <v>1660</v>
      </c>
      <c r="G6251">
        <v>2.97</v>
      </c>
      <c r="H6251" t="s">
        <v>1692</v>
      </c>
      <c r="I6251" t="s">
        <v>1662</v>
      </c>
      <c r="J6251" t="s">
        <v>1668</v>
      </c>
      <c r="K6251" t="s">
        <v>1679</v>
      </c>
      <c r="L6251" t="s">
        <v>1670</v>
      </c>
      <c r="M6251" s="86">
        <v>40599</v>
      </c>
    </row>
    <row r="6252" spans="1:13" x14ac:dyDescent="0.2">
      <c r="A6252">
        <v>40005</v>
      </c>
      <c r="B6252" s="86">
        <v>40384</v>
      </c>
      <c r="C6252" t="s">
        <v>1659</v>
      </c>
      <c r="D6252">
        <v>20</v>
      </c>
      <c r="E6252">
        <v>873.82</v>
      </c>
      <c r="F6252" t="s">
        <v>1660</v>
      </c>
      <c r="G6252">
        <v>4.8</v>
      </c>
      <c r="H6252" t="s">
        <v>1692</v>
      </c>
      <c r="I6252" t="s">
        <v>1662</v>
      </c>
      <c r="J6252" t="s">
        <v>1656</v>
      </c>
      <c r="K6252" t="s">
        <v>1657</v>
      </c>
      <c r="L6252" t="s">
        <v>1670</v>
      </c>
      <c r="M6252" s="86">
        <v>40387</v>
      </c>
    </row>
    <row r="6253" spans="1:13" x14ac:dyDescent="0.2">
      <c r="A6253">
        <v>41632</v>
      </c>
      <c r="B6253" s="86">
        <v>40513</v>
      </c>
      <c r="C6253" t="s">
        <v>1652</v>
      </c>
      <c r="D6253">
        <v>34</v>
      </c>
      <c r="E6253">
        <v>1541.4580000000001</v>
      </c>
      <c r="F6253" t="s">
        <v>1660</v>
      </c>
      <c r="G6253">
        <v>5</v>
      </c>
      <c r="H6253" t="s">
        <v>1693</v>
      </c>
      <c r="I6253" t="s">
        <v>1676</v>
      </c>
      <c r="J6253" t="s">
        <v>1663</v>
      </c>
      <c r="K6253" t="s">
        <v>1664</v>
      </c>
      <c r="L6253" t="s">
        <v>1680</v>
      </c>
      <c r="M6253" s="86">
        <v>40520</v>
      </c>
    </row>
    <row r="6254" spans="1:13" x14ac:dyDescent="0.2">
      <c r="A6254">
        <v>18530</v>
      </c>
      <c r="B6254" s="86">
        <v>40543</v>
      </c>
      <c r="C6254" t="s">
        <v>1666</v>
      </c>
      <c r="D6254">
        <v>2</v>
      </c>
      <c r="E6254">
        <v>56.13</v>
      </c>
      <c r="F6254" t="s">
        <v>1660</v>
      </c>
      <c r="G6254">
        <v>14.39</v>
      </c>
      <c r="H6254" t="s">
        <v>1681</v>
      </c>
      <c r="I6254" t="s">
        <v>1667</v>
      </c>
      <c r="J6254" t="s">
        <v>1656</v>
      </c>
      <c r="K6254" t="s">
        <v>1657</v>
      </c>
      <c r="L6254" t="s">
        <v>1658</v>
      </c>
      <c r="M6254" s="86">
        <v>40543</v>
      </c>
    </row>
    <row r="6255" spans="1:13" x14ac:dyDescent="0.2">
      <c r="A6255">
        <v>29539</v>
      </c>
      <c r="B6255" s="86">
        <v>40656</v>
      </c>
      <c r="C6255" t="s">
        <v>1659</v>
      </c>
      <c r="D6255">
        <v>24</v>
      </c>
      <c r="E6255">
        <v>223.2</v>
      </c>
      <c r="F6255" t="s">
        <v>1660</v>
      </c>
      <c r="G6255">
        <v>1.39</v>
      </c>
      <c r="H6255" t="s">
        <v>1688</v>
      </c>
      <c r="I6255" t="s">
        <v>1667</v>
      </c>
      <c r="J6255" t="s">
        <v>1668</v>
      </c>
      <c r="K6255" t="s">
        <v>1696</v>
      </c>
      <c r="L6255" t="s">
        <v>1658</v>
      </c>
      <c r="M6255" s="86">
        <v>40657</v>
      </c>
    </row>
    <row r="6256" spans="1:13" x14ac:dyDescent="0.2">
      <c r="A6256">
        <v>51424</v>
      </c>
      <c r="B6256" s="86">
        <v>40917</v>
      </c>
      <c r="C6256" t="s">
        <v>1666</v>
      </c>
      <c r="D6256">
        <v>48</v>
      </c>
      <c r="E6256">
        <v>113.98</v>
      </c>
      <c r="F6256" t="s">
        <v>1660</v>
      </c>
      <c r="G6256">
        <v>0.8</v>
      </c>
      <c r="H6256" t="s">
        <v>1685</v>
      </c>
      <c r="I6256" t="s">
        <v>1676</v>
      </c>
      <c r="J6256" t="s">
        <v>1668</v>
      </c>
      <c r="K6256" t="s">
        <v>1700</v>
      </c>
      <c r="L6256" t="s">
        <v>1670</v>
      </c>
      <c r="M6256" s="86">
        <v>40918</v>
      </c>
    </row>
    <row r="6257" spans="1:13" x14ac:dyDescent="0.2">
      <c r="A6257">
        <v>11202</v>
      </c>
      <c r="B6257" s="86">
        <v>40985</v>
      </c>
      <c r="C6257" t="s">
        <v>1675</v>
      </c>
      <c r="D6257">
        <v>8</v>
      </c>
      <c r="E6257">
        <v>339.81</v>
      </c>
      <c r="F6257" t="s">
        <v>1660</v>
      </c>
      <c r="G6257">
        <v>2.99</v>
      </c>
      <c r="H6257" t="s">
        <v>1678</v>
      </c>
      <c r="I6257" t="s">
        <v>1667</v>
      </c>
      <c r="J6257" t="s">
        <v>1668</v>
      </c>
      <c r="K6257" t="s">
        <v>1682</v>
      </c>
      <c r="L6257" t="s">
        <v>1658</v>
      </c>
      <c r="M6257" s="86">
        <v>40986</v>
      </c>
    </row>
    <row r="6258" spans="1:13" x14ac:dyDescent="0.2">
      <c r="A6258">
        <v>12803</v>
      </c>
      <c r="B6258" s="86">
        <v>40234</v>
      </c>
      <c r="C6258" t="s">
        <v>1666</v>
      </c>
      <c r="D6258">
        <v>32</v>
      </c>
      <c r="E6258">
        <v>383.81</v>
      </c>
      <c r="F6258" t="s">
        <v>1660</v>
      </c>
      <c r="G6258">
        <v>4.8099999999999996</v>
      </c>
      <c r="H6258" t="s">
        <v>1693</v>
      </c>
      <c r="I6258" t="s">
        <v>1676</v>
      </c>
      <c r="J6258" t="s">
        <v>1668</v>
      </c>
      <c r="K6258" t="s">
        <v>1694</v>
      </c>
      <c r="L6258" t="s">
        <v>1658</v>
      </c>
      <c r="M6258" s="86">
        <v>40236</v>
      </c>
    </row>
    <row r="6259" spans="1:13" x14ac:dyDescent="0.2">
      <c r="A6259">
        <v>8295</v>
      </c>
      <c r="B6259" s="86">
        <v>39904</v>
      </c>
      <c r="C6259" t="s">
        <v>1659</v>
      </c>
      <c r="D6259">
        <v>7</v>
      </c>
      <c r="E6259">
        <v>771.83399999999995</v>
      </c>
      <c r="F6259" t="s">
        <v>1660</v>
      </c>
      <c r="G6259">
        <v>2.5</v>
      </c>
      <c r="H6259" t="s">
        <v>1693</v>
      </c>
      <c r="I6259" t="s">
        <v>1655</v>
      </c>
      <c r="J6259" t="s">
        <v>1663</v>
      </c>
      <c r="K6259" t="s">
        <v>1664</v>
      </c>
      <c r="L6259" t="s">
        <v>1658</v>
      </c>
      <c r="M6259" s="86">
        <v>39905</v>
      </c>
    </row>
    <row r="6260" spans="1:13" x14ac:dyDescent="0.2">
      <c r="A6260">
        <v>9095</v>
      </c>
      <c r="B6260" s="86">
        <v>40704</v>
      </c>
      <c r="C6260" t="s">
        <v>1659</v>
      </c>
      <c r="D6260">
        <v>23</v>
      </c>
      <c r="E6260">
        <v>294.91000000000003</v>
      </c>
      <c r="F6260" t="s">
        <v>1660</v>
      </c>
      <c r="G6260">
        <v>6.27</v>
      </c>
      <c r="H6260" t="s">
        <v>1688</v>
      </c>
      <c r="I6260" t="s">
        <v>1662</v>
      </c>
      <c r="J6260" t="s">
        <v>1668</v>
      </c>
      <c r="K6260" t="s">
        <v>1694</v>
      </c>
      <c r="L6260" t="s">
        <v>1665</v>
      </c>
      <c r="M6260" s="86">
        <v>40706</v>
      </c>
    </row>
    <row r="6261" spans="1:13" x14ac:dyDescent="0.2">
      <c r="A6261">
        <v>55847</v>
      </c>
      <c r="B6261" s="86">
        <v>40014</v>
      </c>
      <c r="C6261" t="s">
        <v>1666</v>
      </c>
      <c r="D6261">
        <v>21</v>
      </c>
      <c r="E6261">
        <v>133.15</v>
      </c>
      <c r="F6261" t="s">
        <v>1660</v>
      </c>
      <c r="G6261">
        <v>5.36</v>
      </c>
      <c r="H6261" t="s">
        <v>1688</v>
      </c>
      <c r="I6261" t="s">
        <v>1655</v>
      </c>
      <c r="J6261" t="s">
        <v>1668</v>
      </c>
      <c r="K6261" t="s">
        <v>1682</v>
      </c>
      <c r="L6261" t="s">
        <v>1658</v>
      </c>
      <c r="M6261" s="86">
        <v>40017</v>
      </c>
    </row>
    <row r="6262" spans="1:13" x14ac:dyDescent="0.2">
      <c r="A6262">
        <v>16545</v>
      </c>
      <c r="B6262" s="86">
        <v>40307</v>
      </c>
      <c r="C6262" t="s">
        <v>1666</v>
      </c>
      <c r="D6262">
        <v>10</v>
      </c>
      <c r="E6262">
        <v>50.97</v>
      </c>
      <c r="F6262" t="s">
        <v>1660</v>
      </c>
      <c r="G6262">
        <v>0.73</v>
      </c>
      <c r="H6262" t="s">
        <v>1678</v>
      </c>
      <c r="I6262" t="s">
        <v>1662</v>
      </c>
      <c r="J6262" t="s">
        <v>1668</v>
      </c>
      <c r="K6262" t="s">
        <v>1669</v>
      </c>
      <c r="L6262" t="s">
        <v>1670</v>
      </c>
      <c r="M6262" s="86">
        <v>40309</v>
      </c>
    </row>
    <row r="6263" spans="1:13" x14ac:dyDescent="0.2">
      <c r="A6263">
        <v>44737</v>
      </c>
      <c r="B6263" s="86">
        <v>41232</v>
      </c>
      <c r="C6263" t="s">
        <v>1675</v>
      </c>
      <c r="D6263">
        <v>16</v>
      </c>
      <c r="E6263">
        <v>302.13249999999999</v>
      </c>
      <c r="F6263" t="s">
        <v>1660</v>
      </c>
      <c r="G6263">
        <v>0.99</v>
      </c>
      <c r="H6263" t="s">
        <v>1661</v>
      </c>
      <c r="I6263" t="s">
        <v>1676</v>
      </c>
      <c r="J6263" t="s">
        <v>1663</v>
      </c>
      <c r="K6263" t="s">
        <v>1664</v>
      </c>
      <c r="L6263" t="s">
        <v>1670</v>
      </c>
      <c r="M6263" s="86">
        <v>41234</v>
      </c>
    </row>
    <row r="6264" spans="1:13" x14ac:dyDescent="0.2">
      <c r="A6264">
        <v>34723</v>
      </c>
      <c r="B6264" s="86">
        <v>41252</v>
      </c>
      <c r="C6264" t="s">
        <v>1675</v>
      </c>
      <c r="D6264">
        <v>29</v>
      </c>
      <c r="E6264">
        <v>1487.8995</v>
      </c>
      <c r="F6264" t="s">
        <v>1660</v>
      </c>
      <c r="G6264">
        <v>8.99</v>
      </c>
      <c r="H6264" t="s">
        <v>1688</v>
      </c>
      <c r="I6264" t="s">
        <v>1662</v>
      </c>
      <c r="J6264" t="s">
        <v>1663</v>
      </c>
      <c r="K6264" t="s">
        <v>1664</v>
      </c>
      <c r="L6264" t="s">
        <v>1658</v>
      </c>
      <c r="M6264" s="86">
        <v>41254</v>
      </c>
    </row>
    <row r="6265" spans="1:13" x14ac:dyDescent="0.2">
      <c r="A6265">
        <v>33764</v>
      </c>
      <c r="B6265" s="86">
        <v>40584</v>
      </c>
      <c r="C6265" t="s">
        <v>1671</v>
      </c>
      <c r="D6265">
        <v>4</v>
      </c>
      <c r="E6265">
        <v>539.82000000000005</v>
      </c>
      <c r="F6265" t="s">
        <v>1660</v>
      </c>
      <c r="G6265">
        <v>19.989999999999998</v>
      </c>
      <c r="H6265" t="s">
        <v>1685</v>
      </c>
      <c r="I6265" t="s">
        <v>1662</v>
      </c>
      <c r="J6265" t="s">
        <v>1668</v>
      </c>
      <c r="K6265" t="s">
        <v>1694</v>
      </c>
      <c r="L6265" t="s">
        <v>1658</v>
      </c>
      <c r="M6265" s="86">
        <v>40586</v>
      </c>
    </row>
    <row r="6266" spans="1:13" x14ac:dyDescent="0.2">
      <c r="A6266">
        <v>46497</v>
      </c>
      <c r="B6266" s="86">
        <v>41079</v>
      </c>
      <c r="C6266" t="s">
        <v>1659</v>
      </c>
      <c r="D6266">
        <v>30</v>
      </c>
      <c r="E6266">
        <v>630.54</v>
      </c>
      <c r="F6266" t="s">
        <v>1660</v>
      </c>
      <c r="G6266">
        <v>8.99</v>
      </c>
      <c r="H6266" t="s">
        <v>1661</v>
      </c>
      <c r="I6266" t="s">
        <v>1667</v>
      </c>
      <c r="J6266" t="s">
        <v>1668</v>
      </c>
      <c r="K6266" t="s">
        <v>1669</v>
      </c>
      <c r="L6266" t="s">
        <v>1680</v>
      </c>
      <c r="M6266" s="86">
        <v>41080</v>
      </c>
    </row>
    <row r="6267" spans="1:13" x14ac:dyDescent="0.2">
      <c r="A6267">
        <v>5441</v>
      </c>
      <c r="B6267" s="86">
        <v>40014</v>
      </c>
      <c r="C6267" t="s">
        <v>1666</v>
      </c>
      <c r="D6267">
        <v>34</v>
      </c>
      <c r="E6267">
        <v>226.83</v>
      </c>
      <c r="F6267" t="s">
        <v>1660</v>
      </c>
      <c r="G6267">
        <v>6.6</v>
      </c>
      <c r="H6267" t="s">
        <v>1685</v>
      </c>
      <c r="I6267" t="s">
        <v>1655</v>
      </c>
      <c r="J6267" t="s">
        <v>1668</v>
      </c>
      <c r="K6267" t="s">
        <v>1679</v>
      </c>
      <c r="L6267" t="s">
        <v>1658</v>
      </c>
      <c r="M6267" s="86">
        <v>40016</v>
      </c>
    </row>
    <row r="6268" spans="1:13" x14ac:dyDescent="0.2">
      <c r="A6268">
        <v>54214</v>
      </c>
      <c r="B6268" s="86">
        <v>40910</v>
      </c>
      <c r="C6268" t="s">
        <v>1675</v>
      </c>
      <c r="D6268">
        <v>38</v>
      </c>
      <c r="E6268">
        <v>7325.63</v>
      </c>
      <c r="F6268" t="s">
        <v>1653</v>
      </c>
      <c r="G6268">
        <v>24.49</v>
      </c>
      <c r="H6268" t="s">
        <v>1685</v>
      </c>
      <c r="I6268" t="s">
        <v>1662</v>
      </c>
      <c r="J6268" t="s">
        <v>1663</v>
      </c>
      <c r="K6268" t="s">
        <v>1686</v>
      </c>
      <c r="L6268" t="s">
        <v>1687</v>
      </c>
      <c r="M6268" s="86">
        <v>40913</v>
      </c>
    </row>
    <row r="6269" spans="1:13" x14ac:dyDescent="0.2">
      <c r="A6269">
        <v>26439</v>
      </c>
      <c r="B6269" s="86">
        <v>40801</v>
      </c>
      <c r="C6269" t="s">
        <v>1675</v>
      </c>
      <c r="D6269">
        <v>23</v>
      </c>
      <c r="E6269">
        <v>1176.944</v>
      </c>
      <c r="F6269" t="s">
        <v>1660</v>
      </c>
      <c r="G6269">
        <v>4.99</v>
      </c>
      <c r="H6269" t="s">
        <v>1688</v>
      </c>
      <c r="I6269" t="s">
        <v>1667</v>
      </c>
      <c r="J6269" t="s">
        <v>1663</v>
      </c>
      <c r="K6269" t="s">
        <v>1664</v>
      </c>
      <c r="L6269" t="s">
        <v>1658</v>
      </c>
      <c r="M6269" s="86">
        <v>40803</v>
      </c>
    </row>
    <row r="6270" spans="1:13" x14ac:dyDescent="0.2">
      <c r="A6270">
        <v>47171</v>
      </c>
      <c r="B6270" s="86">
        <v>40185</v>
      </c>
      <c r="C6270" t="s">
        <v>1675</v>
      </c>
      <c r="D6270">
        <v>32</v>
      </c>
      <c r="E6270">
        <v>6982.87</v>
      </c>
      <c r="F6270" t="s">
        <v>1672</v>
      </c>
      <c r="G6270">
        <v>29.1</v>
      </c>
      <c r="H6270" t="s">
        <v>1661</v>
      </c>
      <c r="I6270" t="s">
        <v>1676</v>
      </c>
      <c r="J6270" t="s">
        <v>1656</v>
      </c>
      <c r="K6270" t="s">
        <v>1691</v>
      </c>
      <c r="L6270" t="s">
        <v>1698</v>
      </c>
      <c r="M6270" s="86">
        <v>40185</v>
      </c>
    </row>
    <row r="6271" spans="1:13" x14ac:dyDescent="0.2">
      <c r="A6271">
        <v>28389</v>
      </c>
      <c r="B6271" s="86">
        <v>40120</v>
      </c>
      <c r="C6271" t="s">
        <v>1659</v>
      </c>
      <c r="D6271">
        <v>16</v>
      </c>
      <c r="E6271">
        <v>4657.3500000000004</v>
      </c>
      <c r="F6271" t="s">
        <v>1672</v>
      </c>
      <c r="G6271">
        <v>18.059999999999999</v>
      </c>
      <c r="H6271" t="s">
        <v>1654</v>
      </c>
      <c r="I6271" t="s">
        <v>1676</v>
      </c>
      <c r="J6271" t="s">
        <v>1663</v>
      </c>
      <c r="K6271" t="s">
        <v>1695</v>
      </c>
      <c r="L6271" t="s">
        <v>1674</v>
      </c>
      <c r="M6271" s="86">
        <v>40121</v>
      </c>
    </row>
    <row r="6272" spans="1:13" x14ac:dyDescent="0.2">
      <c r="A6272">
        <v>50054</v>
      </c>
      <c r="B6272" s="86">
        <v>40427</v>
      </c>
      <c r="C6272" t="s">
        <v>1666</v>
      </c>
      <c r="D6272">
        <v>50</v>
      </c>
      <c r="E6272">
        <v>5369.46</v>
      </c>
      <c r="F6272" t="s">
        <v>1660</v>
      </c>
      <c r="G6272">
        <v>19.989999999999998</v>
      </c>
      <c r="H6272" t="s">
        <v>1690</v>
      </c>
      <c r="I6272" t="s">
        <v>1667</v>
      </c>
      <c r="J6272" t="s">
        <v>1663</v>
      </c>
      <c r="K6272" t="s">
        <v>1695</v>
      </c>
      <c r="L6272" t="s">
        <v>1658</v>
      </c>
      <c r="M6272" s="86">
        <v>40429</v>
      </c>
    </row>
    <row r="6273" spans="1:13" x14ac:dyDescent="0.2">
      <c r="A6273">
        <v>24672</v>
      </c>
      <c r="B6273" s="86">
        <v>40985</v>
      </c>
      <c r="C6273" t="s">
        <v>1675</v>
      </c>
      <c r="D6273">
        <v>37</v>
      </c>
      <c r="E6273">
        <v>10532.94</v>
      </c>
      <c r="F6273" t="s">
        <v>1660</v>
      </c>
      <c r="G6273">
        <v>35</v>
      </c>
      <c r="H6273" t="s">
        <v>1683</v>
      </c>
      <c r="I6273" t="s">
        <v>1655</v>
      </c>
      <c r="J6273" t="s">
        <v>1668</v>
      </c>
      <c r="K6273" t="s">
        <v>1694</v>
      </c>
      <c r="L6273" t="s">
        <v>1687</v>
      </c>
      <c r="M6273" s="86">
        <v>40987</v>
      </c>
    </row>
    <row r="6274" spans="1:13" x14ac:dyDescent="0.2">
      <c r="A6274">
        <v>17634</v>
      </c>
      <c r="B6274" s="86">
        <v>41111</v>
      </c>
      <c r="C6274" t="s">
        <v>1659</v>
      </c>
      <c r="D6274">
        <v>5</v>
      </c>
      <c r="E6274">
        <v>489.07</v>
      </c>
      <c r="F6274" t="s">
        <v>1672</v>
      </c>
      <c r="G6274">
        <v>42</v>
      </c>
      <c r="H6274" t="s">
        <v>1661</v>
      </c>
      <c r="I6274" t="s">
        <v>1667</v>
      </c>
      <c r="J6274" t="s">
        <v>1656</v>
      </c>
      <c r="K6274" t="s">
        <v>1673</v>
      </c>
      <c r="L6274" t="s">
        <v>1674</v>
      </c>
      <c r="M6274" s="86">
        <v>41111</v>
      </c>
    </row>
    <row r="6275" spans="1:13" x14ac:dyDescent="0.2">
      <c r="A6275">
        <v>14755</v>
      </c>
      <c r="B6275" s="86">
        <v>40183</v>
      </c>
      <c r="C6275" t="s">
        <v>1659</v>
      </c>
      <c r="D6275">
        <v>31</v>
      </c>
      <c r="E6275">
        <v>111.48</v>
      </c>
      <c r="F6275" t="s">
        <v>1660</v>
      </c>
      <c r="G6275">
        <v>0.7</v>
      </c>
      <c r="H6275" t="s">
        <v>1661</v>
      </c>
      <c r="I6275" t="s">
        <v>1655</v>
      </c>
      <c r="J6275" t="s">
        <v>1668</v>
      </c>
      <c r="K6275" t="s">
        <v>1669</v>
      </c>
      <c r="L6275" t="s">
        <v>1670</v>
      </c>
      <c r="M6275" s="86">
        <v>40183</v>
      </c>
    </row>
    <row r="6276" spans="1:13" x14ac:dyDescent="0.2">
      <c r="A6276">
        <v>24390</v>
      </c>
      <c r="B6276" s="86">
        <v>41066</v>
      </c>
      <c r="C6276" t="s">
        <v>1652</v>
      </c>
      <c r="D6276">
        <v>2</v>
      </c>
      <c r="E6276">
        <v>107.67</v>
      </c>
      <c r="F6276" t="s">
        <v>1653</v>
      </c>
      <c r="G6276">
        <v>6.5</v>
      </c>
      <c r="H6276" t="s">
        <v>1661</v>
      </c>
      <c r="I6276" t="s">
        <v>1676</v>
      </c>
      <c r="J6276" t="s">
        <v>1663</v>
      </c>
      <c r="K6276" t="s">
        <v>1677</v>
      </c>
      <c r="L6276" t="s">
        <v>1658</v>
      </c>
      <c r="M6276" s="86">
        <v>41068</v>
      </c>
    </row>
    <row r="6277" spans="1:13" x14ac:dyDescent="0.2">
      <c r="A6277">
        <v>58914</v>
      </c>
      <c r="B6277" s="86">
        <v>39912</v>
      </c>
      <c r="C6277" t="s">
        <v>1652</v>
      </c>
      <c r="D6277">
        <v>11</v>
      </c>
      <c r="E6277">
        <v>18.7</v>
      </c>
      <c r="F6277" t="s">
        <v>1660</v>
      </c>
      <c r="G6277">
        <v>0.7</v>
      </c>
      <c r="H6277" t="s">
        <v>1685</v>
      </c>
      <c r="I6277" t="s">
        <v>1676</v>
      </c>
      <c r="J6277" t="s">
        <v>1668</v>
      </c>
      <c r="K6277" t="s">
        <v>1669</v>
      </c>
      <c r="L6277" t="s">
        <v>1670</v>
      </c>
      <c r="M6277" s="86">
        <v>39919</v>
      </c>
    </row>
    <row r="6278" spans="1:13" x14ac:dyDescent="0.2">
      <c r="A6278">
        <v>24386</v>
      </c>
      <c r="B6278" s="86">
        <v>41086</v>
      </c>
      <c r="C6278" t="s">
        <v>1659</v>
      </c>
      <c r="D6278">
        <v>41</v>
      </c>
      <c r="E6278">
        <v>4256.51</v>
      </c>
      <c r="F6278" t="s">
        <v>1660</v>
      </c>
      <c r="G6278">
        <v>7.18</v>
      </c>
      <c r="H6278" t="s">
        <v>1690</v>
      </c>
      <c r="I6278" t="s">
        <v>1667</v>
      </c>
      <c r="J6278" t="s">
        <v>1663</v>
      </c>
      <c r="K6278" t="s">
        <v>1677</v>
      </c>
      <c r="L6278" t="s">
        <v>1658</v>
      </c>
      <c r="M6278" s="86">
        <v>41088</v>
      </c>
    </row>
    <row r="6279" spans="1:13" x14ac:dyDescent="0.2">
      <c r="A6279">
        <v>17317</v>
      </c>
      <c r="B6279" s="86">
        <v>40150</v>
      </c>
      <c r="C6279" t="s">
        <v>1666</v>
      </c>
      <c r="D6279">
        <v>7</v>
      </c>
      <c r="E6279">
        <v>34.659999999999997</v>
      </c>
      <c r="F6279" t="s">
        <v>1660</v>
      </c>
      <c r="G6279">
        <v>4.99</v>
      </c>
      <c r="H6279" t="s">
        <v>1683</v>
      </c>
      <c r="I6279" t="s">
        <v>1667</v>
      </c>
      <c r="J6279" t="s">
        <v>1668</v>
      </c>
      <c r="K6279" t="s">
        <v>1696</v>
      </c>
      <c r="L6279" t="s">
        <v>1658</v>
      </c>
      <c r="M6279" s="86">
        <v>40152</v>
      </c>
    </row>
    <row r="6280" spans="1:13" x14ac:dyDescent="0.2">
      <c r="A6280">
        <v>3556</v>
      </c>
      <c r="B6280" s="86">
        <v>41174</v>
      </c>
      <c r="C6280" t="s">
        <v>1666</v>
      </c>
      <c r="D6280">
        <v>41</v>
      </c>
      <c r="E6280">
        <v>4933.99</v>
      </c>
      <c r="F6280" t="s">
        <v>1660</v>
      </c>
      <c r="G6280">
        <v>12.65</v>
      </c>
      <c r="H6280" t="s">
        <v>1692</v>
      </c>
      <c r="I6280" t="s">
        <v>1676</v>
      </c>
      <c r="J6280" t="s">
        <v>1656</v>
      </c>
      <c r="K6280" t="s">
        <v>1673</v>
      </c>
      <c r="L6280" t="s">
        <v>1665</v>
      </c>
      <c r="M6280" s="86">
        <v>41174</v>
      </c>
    </row>
    <row r="6281" spans="1:13" x14ac:dyDescent="0.2">
      <c r="A6281">
        <v>47461</v>
      </c>
      <c r="B6281" s="86">
        <v>40293</v>
      </c>
      <c r="C6281" t="s">
        <v>1659</v>
      </c>
      <c r="D6281">
        <v>45</v>
      </c>
      <c r="E6281">
        <v>322.8</v>
      </c>
      <c r="F6281" t="s">
        <v>1660</v>
      </c>
      <c r="G6281">
        <v>2.35</v>
      </c>
      <c r="H6281" t="s">
        <v>1654</v>
      </c>
      <c r="I6281" t="s">
        <v>1662</v>
      </c>
      <c r="J6281" t="s">
        <v>1668</v>
      </c>
      <c r="K6281" t="s">
        <v>1669</v>
      </c>
      <c r="L6281" t="s">
        <v>1670</v>
      </c>
      <c r="M6281" s="86">
        <v>40295</v>
      </c>
    </row>
    <row r="6282" spans="1:13" x14ac:dyDescent="0.2">
      <c r="A6282">
        <v>57699</v>
      </c>
      <c r="B6282" s="86">
        <v>41223</v>
      </c>
      <c r="C6282" t="s">
        <v>1652</v>
      </c>
      <c r="D6282">
        <v>36</v>
      </c>
      <c r="E6282">
        <v>2160.83</v>
      </c>
      <c r="F6282" t="s">
        <v>1660</v>
      </c>
      <c r="G6282">
        <v>19.989999999999998</v>
      </c>
      <c r="H6282" t="s">
        <v>1661</v>
      </c>
      <c r="I6282" t="s">
        <v>1667</v>
      </c>
      <c r="J6282" t="s">
        <v>1668</v>
      </c>
      <c r="K6282" t="s">
        <v>1696</v>
      </c>
      <c r="L6282" t="s">
        <v>1658</v>
      </c>
      <c r="M6282" s="86">
        <v>41227</v>
      </c>
    </row>
    <row r="6283" spans="1:13" x14ac:dyDescent="0.2">
      <c r="A6283">
        <v>2791</v>
      </c>
      <c r="B6283" s="86">
        <v>40095</v>
      </c>
      <c r="C6283" t="s">
        <v>1659</v>
      </c>
      <c r="D6283">
        <v>49</v>
      </c>
      <c r="E6283">
        <v>5586.33</v>
      </c>
      <c r="F6283" t="s">
        <v>1672</v>
      </c>
      <c r="G6283">
        <v>30</v>
      </c>
      <c r="H6283" t="s">
        <v>1699</v>
      </c>
      <c r="I6283" t="s">
        <v>1667</v>
      </c>
      <c r="J6283" t="s">
        <v>1656</v>
      </c>
      <c r="K6283" t="s">
        <v>1673</v>
      </c>
      <c r="L6283" t="s">
        <v>1674</v>
      </c>
      <c r="M6283" s="86">
        <v>40097</v>
      </c>
    </row>
    <row r="6284" spans="1:13" x14ac:dyDescent="0.2">
      <c r="A6284">
        <v>24097</v>
      </c>
      <c r="B6284" s="86">
        <v>40394</v>
      </c>
      <c r="C6284" t="s">
        <v>1659</v>
      </c>
      <c r="D6284">
        <v>1</v>
      </c>
      <c r="E6284">
        <v>17.190000000000001</v>
      </c>
      <c r="F6284" t="s">
        <v>1660</v>
      </c>
      <c r="G6284">
        <v>1.99</v>
      </c>
      <c r="H6284" t="s">
        <v>1678</v>
      </c>
      <c r="I6284" t="s">
        <v>1662</v>
      </c>
      <c r="J6284" t="s">
        <v>1663</v>
      </c>
      <c r="K6284" t="s">
        <v>1677</v>
      </c>
      <c r="L6284" t="s">
        <v>1680</v>
      </c>
      <c r="M6284" s="86">
        <v>40394</v>
      </c>
    </row>
    <row r="6285" spans="1:13" x14ac:dyDescent="0.2">
      <c r="A6285">
        <v>45893</v>
      </c>
      <c r="B6285" s="86">
        <v>40689</v>
      </c>
      <c r="C6285" t="s">
        <v>1659</v>
      </c>
      <c r="D6285">
        <v>15</v>
      </c>
      <c r="E6285">
        <v>68.03</v>
      </c>
      <c r="F6285" t="s">
        <v>1660</v>
      </c>
      <c r="G6285">
        <v>1.49</v>
      </c>
      <c r="H6285" t="s">
        <v>1688</v>
      </c>
      <c r="I6285" t="s">
        <v>1667</v>
      </c>
      <c r="J6285" t="s">
        <v>1668</v>
      </c>
      <c r="K6285" t="s">
        <v>1682</v>
      </c>
      <c r="L6285" t="s">
        <v>1658</v>
      </c>
      <c r="M6285" s="86">
        <v>40690</v>
      </c>
    </row>
    <row r="6286" spans="1:13" x14ac:dyDescent="0.2">
      <c r="A6286">
        <v>9509</v>
      </c>
      <c r="B6286" s="86">
        <v>41189</v>
      </c>
      <c r="C6286" t="s">
        <v>1666</v>
      </c>
      <c r="D6286">
        <v>36</v>
      </c>
      <c r="E6286">
        <v>12175.82</v>
      </c>
      <c r="F6286" t="s">
        <v>1672</v>
      </c>
      <c r="G6286">
        <v>58.95</v>
      </c>
      <c r="H6286" t="s">
        <v>1678</v>
      </c>
      <c r="I6286" t="s">
        <v>1676</v>
      </c>
      <c r="J6286" t="s">
        <v>1656</v>
      </c>
      <c r="K6286" t="s">
        <v>1673</v>
      </c>
      <c r="L6286" t="s">
        <v>1674</v>
      </c>
      <c r="M6286" s="86">
        <v>41190</v>
      </c>
    </row>
    <row r="6287" spans="1:13" x14ac:dyDescent="0.2">
      <c r="A6287">
        <v>36805</v>
      </c>
      <c r="B6287" s="86">
        <v>40526</v>
      </c>
      <c r="C6287" t="s">
        <v>1675</v>
      </c>
      <c r="D6287">
        <v>28</v>
      </c>
      <c r="E6287">
        <v>1546.3965000000001</v>
      </c>
      <c r="F6287" t="s">
        <v>1653</v>
      </c>
      <c r="G6287">
        <v>5.26</v>
      </c>
      <c r="H6287" t="s">
        <v>1654</v>
      </c>
      <c r="I6287" t="s">
        <v>1667</v>
      </c>
      <c r="J6287" t="s">
        <v>1663</v>
      </c>
      <c r="K6287" t="s">
        <v>1664</v>
      </c>
      <c r="L6287" t="s">
        <v>1658</v>
      </c>
      <c r="M6287" s="86">
        <v>40528</v>
      </c>
    </row>
    <row r="6288" spans="1:13" x14ac:dyDescent="0.2">
      <c r="A6288">
        <v>34182</v>
      </c>
      <c r="B6288" s="86">
        <v>41199</v>
      </c>
      <c r="C6288" t="s">
        <v>1671</v>
      </c>
      <c r="D6288">
        <v>31</v>
      </c>
      <c r="E6288">
        <v>336.34</v>
      </c>
      <c r="F6288" t="s">
        <v>1660</v>
      </c>
      <c r="G6288">
        <v>7.94</v>
      </c>
      <c r="H6288" t="s">
        <v>1683</v>
      </c>
      <c r="I6288" t="s">
        <v>1676</v>
      </c>
      <c r="J6288" t="s">
        <v>1656</v>
      </c>
      <c r="K6288" t="s">
        <v>1657</v>
      </c>
      <c r="L6288" t="s">
        <v>1680</v>
      </c>
      <c r="M6288" s="86">
        <v>41201</v>
      </c>
    </row>
    <row r="6289" spans="1:13" x14ac:dyDescent="0.2">
      <c r="A6289">
        <v>21089</v>
      </c>
      <c r="B6289" s="86">
        <v>40752</v>
      </c>
      <c r="C6289" t="s">
        <v>1675</v>
      </c>
      <c r="D6289">
        <v>4</v>
      </c>
      <c r="E6289">
        <v>559.75</v>
      </c>
      <c r="F6289" t="s">
        <v>1672</v>
      </c>
      <c r="G6289">
        <v>70.2</v>
      </c>
      <c r="H6289" t="s">
        <v>1661</v>
      </c>
      <c r="I6289" t="s">
        <v>1667</v>
      </c>
      <c r="J6289" t="s">
        <v>1656</v>
      </c>
      <c r="K6289" t="s">
        <v>1673</v>
      </c>
      <c r="L6289" t="s">
        <v>1674</v>
      </c>
      <c r="M6289" s="86">
        <v>40754</v>
      </c>
    </row>
    <row r="6290" spans="1:13" x14ac:dyDescent="0.2">
      <c r="A6290">
        <v>21121</v>
      </c>
      <c r="B6290" s="86">
        <v>40072</v>
      </c>
      <c r="C6290" t="s">
        <v>1666</v>
      </c>
      <c r="D6290">
        <v>50</v>
      </c>
      <c r="E6290">
        <v>20175.48</v>
      </c>
      <c r="F6290" t="s">
        <v>1660</v>
      </c>
      <c r="G6290">
        <v>19.989999999999998</v>
      </c>
      <c r="H6290" t="s">
        <v>1693</v>
      </c>
      <c r="I6290" t="s">
        <v>1667</v>
      </c>
      <c r="J6290" t="s">
        <v>1668</v>
      </c>
      <c r="K6290" t="s">
        <v>1682</v>
      </c>
      <c r="L6290" t="s">
        <v>1658</v>
      </c>
      <c r="M6290" s="86">
        <v>40073</v>
      </c>
    </row>
    <row r="6291" spans="1:13" x14ac:dyDescent="0.2">
      <c r="A6291">
        <v>38784</v>
      </c>
      <c r="B6291" s="86">
        <v>40577</v>
      </c>
      <c r="C6291" t="s">
        <v>1675</v>
      </c>
      <c r="D6291">
        <v>50</v>
      </c>
      <c r="E6291">
        <v>298.12</v>
      </c>
      <c r="F6291" t="s">
        <v>1660</v>
      </c>
      <c r="G6291">
        <v>0.5</v>
      </c>
      <c r="H6291" t="s">
        <v>1654</v>
      </c>
      <c r="I6291" t="s">
        <v>1676</v>
      </c>
      <c r="J6291" t="s">
        <v>1668</v>
      </c>
      <c r="K6291" t="s">
        <v>1697</v>
      </c>
      <c r="L6291" t="s">
        <v>1658</v>
      </c>
      <c r="M6291" s="86">
        <v>40579</v>
      </c>
    </row>
    <row r="6292" spans="1:13" x14ac:dyDescent="0.2">
      <c r="A6292">
        <v>40547</v>
      </c>
      <c r="B6292" s="86">
        <v>40003</v>
      </c>
      <c r="C6292" t="s">
        <v>1671</v>
      </c>
      <c r="D6292">
        <v>45</v>
      </c>
      <c r="E6292">
        <v>6944.0919999999996</v>
      </c>
      <c r="F6292" t="s">
        <v>1653</v>
      </c>
      <c r="G6292">
        <v>13.99</v>
      </c>
      <c r="H6292" t="s">
        <v>1688</v>
      </c>
      <c r="I6292" t="s">
        <v>1662</v>
      </c>
      <c r="J6292" t="s">
        <v>1663</v>
      </c>
      <c r="K6292" t="s">
        <v>1664</v>
      </c>
      <c r="L6292" t="s">
        <v>1665</v>
      </c>
      <c r="M6292" s="86">
        <v>40005</v>
      </c>
    </row>
    <row r="6293" spans="1:13" x14ac:dyDescent="0.2">
      <c r="A6293">
        <v>46374</v>
      </c>
      <c r="B6293" s="86">
        <v>40366</v>
      </c>
      <c r="C6293" t="s">
        <v>1659</v>
      </c>
      <c r="D6293">
        <v>7</v>
      </c>
      <c r="E6293">
        <v>1822.83</v>
      </c>
      <c r="F6293" t="s">
        <v>1672</v>
      </c>
      <c r="G6293">
        <v>66.67</v>
      </c>
      <c r="H6293" t="s">
        <v>1661</v>
      </c>
      <c r="I6293" t="s">
        <v>1662</v>
      </c>
      <c r="J6293" t="s">
        <v>1656</v>
      </c>
      <c r="K6293" t="s">
        <v>1691</v>
      </c>
      <c r="L6293" t="s">
        <v>1698</v>
      </c>
      <c r="M6293" s="86">
        <v>40368</v>
      </c>
    </row>
    <row r="6294" spans="1:13" x14ac:dyDescent="0.2">
      <c r="A6294">
        <v>32869</v>
      </c>
      <c r="B6294" s="86">
        <v>39899</v>
      </c>
      <c r="C6294" t="s">
        <v>1675</v>
      </c>
      <c r="D6294">
        <v>2</v>
      </c>
      <c r="E6294">
        <v>15.26</v>
      </c>
      <c r="F6294" t="s">
        <v>1660</v>
      </c>
      <c r="G6294">
        <v>1.5</v>
      </c>
      <c r="H6294" t="s">
        <v>1689</v>
      </c>
      <c r="I6294" t="s">
        <v>1667</v>
      </c>
      <c r="J6294" t="s">
        <v>1668</v>
      </c>
      <c r="K6294" t="s">
        <v>1669</v>
      </c>
      <c r="L6294" t="s">
        <v>1670</v>
      </c>
      <c r="M6294" s="86">
        <v>39900</v>
      </c>
    </row>
    <row r="6295" spans="1:13" x14ac:dyDescent="0.2">
      <c r="A6295">
        <v>28899</v>
      </c>
      <c r="B6295" s="86">
        <v>41074</v>
      </c>
      <c r="C6295" t="s">
        <v>1652</v>
      </c>
      <c r="D6295">
        <v>27</v>
      </c>
      <c r="E6295">
        <v>4488.2635</v>
      </c>
      <c r="F6295" t="s">
        <v>1660</v>
      </c>
      <c r="G6295">
        <v>5</v>
      </c>
      <c r="H6295" t="s">
        <v>1688</v>
      </c>
      <c r="I6295" t="s">
        <v>1655</v>
      </c>
      <c r="J6295" t="s">
        <v>1663</v>
      </c>
      <c r="K6295" t="s">
        <v>1664</v>
      </c>
      <c r="L6295" t="s">
        <v>1658</v>
      </c>
      <c r="M6295" s="86">
        <v>41076</v>
      </c>
    </row>
    <row r="6296" spans="1:13" x14ac:dyDescent="0.2">
      <c r="A6296">
        <v>20261</v>
      </c>
      <c r="B6296" s="86">
        <v>39953</v>
      </c>
      <c r="C6296" t="s">
        <v>1675</v>
      </c>
      <c r="D6296">
        <v>36</v>
      </c>
      <c r="E6296">
        <v>220.48</v>
      </c>
      <c r="F6296" t="s">
        <v>1660</v>
      </c>
      <c r="G6296">
        <v>1.02</v>
      </c>
      <c r="H6296" t="s">
        <v>1661</v>
      </c>
      <c r="I6296" t="s">
        <v>1662</v>
      </c>
      <c r="J6296" t="s">
        <v>1668</v>
      </c>
      <c r="K6296" t="s">
        <v>1679</v>
      </c>
      <c r="L6296" t="s">
        <v>1670</v>
      </c>
      <c r="M6296" s="86">
        <v>39956</v>
      </c>
    </row>
    <row r="6297" spans="1:13" x14ac:dyDescent="0.2">
      <c r="A6297">
        <v>23940</v>
      </c>
      <c r="B6297" s="86">
        <v>40641</v>
      </c>
      <c r="C6297" t="s">
        <v>1675</v>
      </c>
      <c r="D6297">
        <v>11</v>
      </c>
      <c r="E6297">
        <v>1735.59</v>
      </c>
      <c r="F6297" t="s">
        <v>1672</v>
      </c>
      <c r="G6297">
        <v>60.2</v>
      </c>
      <c r="H6297" t="s">
        <v>1654</v>
      </c>
      <c r="I6297" t="s">
        <v>1676</v>
      </c>
      <c r="J6297" t="s">
        <v>1656</v>
      </c>
      <c r="K6297" t="s">
        <v>1673</v>
      </c>
      <c r="L6297" t="s">
        <v>1674</v>
      </c>
      <c r="M6297" s="86">
        <v>40644</v>
      </c>
    </row>
    <row r="6298" spans="1:13" x14ac:dyDescent="0.2">
      <c r="A6298">
        <v>37223</v>
      </c>
      <c r="B6298" s="86">
        <v>40857</v>
      </c>
      <c r="C6298" t="s">
        <v>1652</v>
      </c>
      <c r="D6298">
        <v>21</v>
      </c>
      <c r="E6298">
        <v>2731.73</v>
      </c>
      <c r="F6298" t="s">
        <v>1653</v>
      </c>
      <c r="G6298">
        <v>8.99</v>
      </c>
      <c r="H6298" t="s">
        <v>1661</v>
      </c>
      <c r="I6298" t="s">
        <v>1676</v>
      </c>
      <c r="J6298" t="s">
        <v>1663</v>
      </c>
      <c r="K6298" t="s">
        <v>1664</v>
      </c>
      <c r="L6298" t="s">
        <v>1658</v>
      </c>
      <c r="M6298" s="86">
        <v>40861</v>
      </c>
    </row>
    <row r="6299" spans="1:13" x14ac:dyDescent="0.2">
      <c r="A6299">
        <v>48902</v>
      </c>
      <c r="B6299" s="86">
        <v>41205</v>
      </c>
      <c r="C6299" t="s">
        <v>1675</v>
      </c>
      <c r="D6299">
        <v>7</v>
      </c>
      <c r="E6299">
        <v>53.29</v>
      </c>
      <c r="F6299" t="s">
        <v>1660</v>
      </c>
      <c r="G6299">
        <v>7.49</v>
      </c>
      <c r="H6299" t="s">
        <v>1661</v>
      </c>
      <c r="I6299" t="s">
        <v>1667</v>
      </c>
      <c r="J6299" t="s">
        <v>1668</v>
      </c>
      <c r="K6299" t="s">
        <v>1679</v>
      </c>
      <c r="L6299" t="s">
        <v>1658</v>
      </c>
      <c r="M6299" s="86">
        <v>41207</v>
      </c>
    </row>
    <row r="6300" spans="1:13" x14ac:dyDescent="0.2">
      <c r="A6300">
        <v>42882</v>
      </c>
      <c r="B6300" s="86">
        <v>40478</v>
      </c>
      <c r="C6300" t="s">
        <v>1652</v>
      </c>
      <c r="D6300">
        <v>17</v>
      </c>
      <c r="E6300">
        <v>204.07</v>
      </c>
      <c r="F6300" t="s">
        <v>1653</v>
      </c>
      <c r="G6300">
        <v>4.9800000000000004</v>
      </c>
      <c r="H6300" t="s">
        <v>1661</v>
      </c>
      <c r="I6300" t="s">
        <v>1676</v>
      </c>
      <c r="J6300" t="s">
        <v>1668</v>
      </c>
      <c r="K6300" t="s">
        <v>1702</v>
      </c>
      <c r="L6300" t="s">
        <v>1658</v>
      </c>
      <c r="M6300" s="86">
        <v>40480</v>
      </c>
    </row>
    <row r="6301" spans="1:13" x14ac:dyDescent="0.2">
      <c r="A6301">
        <v>43745</v>
      </c>
      <c r="B6301" s="86">
        <v>40483</v>
      </c>
      <c r="C6301" t="s">
        <v>1652</v>
      </c>
      <c r="D6301">
        <v>5</v>
      </c>
      <c r="E6301">
        <v>128.59</v>
      </c>
      <c r="F6301" t="s">
        <v>1660</v>
      </c>
      <c r="G6301">
        <v>5.37</v>
      </c>
      <c r="H6301" t="s">
        <v>1693</v>
      </c>
      <c r="I6301" t="s">
        <v>1667</v>
      </c>
      <c r="J6301" t="s">
        <v>1668</v>
      </c>
      <c r="K6301" t="s">
        <v>1702</v>
      </c>
      <c r="L6301" t="s">
        <v>1665</v>
      </c>
      <c r="M6301" s="86">
        <v>40490</v>
      </c>
    </row>
    <row r="6302" spans="1:13" x14ac:dyDescent="0.2">
      <c r="A6302">
        <v>37606</v>
      </c>
      <c r="B6302" s="86">
        <v>40231</v>
      </c>
      <c r="C6302" t="s">
        <v>1671</v>
      </c>
      <c r="D6302">
        <v>1</v>
      </c>
      <c r="E6302">
        <v>19.96</v>
      </c>
      <c r="F6302" t="s">
        <v>1653</v>
      </c>
      <c r="G6302">
        <v>4.8600000000000003</v>
      </c>
      <c r="H6302" t="s">
        <v>1654</v>
      </c>
      <c r="I6302" t="s">
        <v>1655</v>
      </c>
      <c r="J6302" t="s">
        <v>1668</v>
      </c>
      <c r="K6302" t="s">
        <v>1679</v>
      </c>
      <c r="L6302" t="s">
        <v>1658</v>
      </c>
      <c r="M6302" s="86">
        <v>40232</v>
      </c>
    </row>
    <row r="6303" spans="1:13" x14ac:dyDescent="0.2">
      <c r="A6303">
        <v>12613</v>
      </c>
      <c r="B6303" s="86">
        <v>40278</v>
      </c>
      <c r="C6303" t="s">
        <v>1675</v>
      </c>
      <c r="D6303">
        <v>18</v>
      </c>
      <c r="E6303">
        <v>225.37</v>
      </c>
      <c r="F6303" t="s">
        <v>1653</v>
      </c>
      <c r="G6303">
        <v>2.85</v>
      </c>
      <c r="H6303" t="s">
        <v>1688</v>
      </c>
      <c r="I6303" t="s">
        <v>1655</v>
      </c>
      <c r="J6303" t="s">
        <v>1656</v>
      </c>
      <c r="K6303" t="s">
        <v>1657</v>
      </c>
      <c r="L6303" t="s">
        <v>1680</v>
      </c>
      <c r="M6303" s="86">
        <v>40279</v>
      </c>
    </row>
    <row r="6304" spans="1:13" x14ac:dyDescent="0.2">
      <c r="A6304">
        <v>5569</v>
      </c>
      <c r="B6304" s="86">
        <v>40297</v>
      </c>
      <c r="C6304" t="s">
        <v>1666</v>
      </c>
      <c r="D6304">
        <v>12</v>
      </c>
      <c r="E6304">
        <v>118.97</v>
      </c>
      <c r="F6304" t="s">
        <v>1660</v>
      </c>
      <c r="G6304">
        <v>6.22</v>
      </c>
      <c r="H6304" t="s">
        <v>1699</v>
      </c>
      <c r="I6304" t="s">
        <v>1667</v>
      </c>
      <c r="J6304" t="s">
        <v>1656</v>
      </c>
      <c r="K6304" t="s">
        <v>1657</v>
      </c>
      <c r="L6304" t="s">
        <v>1658</v>
      </c>
      <c r="M6304" s="86">
        <v>40299</v>
      </c>
    </row>
    <row r="6305" spans="1:13" x14ac:dyDescent="0.2">
      <c r="A6305">
        <v>33670</v>
      </c>
      <c r="B6305" s="86">
        <v>41026</v>
      </c>
      <c r="C6305" t="s">
        <v>1659</v>
      </c>
      <c r="D6305">
        <v>50</v>
      </c>
      <c r="E6305">
        <v>207.54</v>
      </c>
      <c r="F6305" t="s">
        <v>1660</v>
      </c>
      <c r="G6305">
        <v>1.23</v>
      </c>
      <c r="H6305" t="s">
        <v>1690</v>
      </c>
      <c r="I6305" t="s">
        <v>1676</v>
      </c>
      <c r="J6305" t="s">
        <v>1668</v>
      </c>
      <c r="K6305" t="s">
        <v>1669</v>
      </c>
      <c r="L6305" t="s">
        <v>1670</v>
      </c>
      <c r="M6305" s="86">
        <v>41028</v>
      </c>
    </row>
    <row r="6306" spans="1:13" x14ac:dyDescent="0.2">
      <c r="A6306">
        <v>30147</v>
      </c>
      <c r="B6306" s="86">
        <v>41077</v>
      </c>
      <c r="C6306" t="s">
        <v>1666</v>
      </c>
      <c r="D6306">
        <v>37</v>
      </c>
      <c r="E6306">
        <v>740.14</v>
      </c>
      <c r="F6306" t="s">
        <v>1660</v>
      </c>
      <c r="G6306">
        <v>10.49</v>
      </c>
      <c r="H6306" t="s">
        <v>1654</v>
      </c>
      <c r="I6306" t="s">
        <v>1655</v>
      </c>
      <c r="J6306" t="s">
        <v>1656</v>
      </c>
      <c r="K6306" t="s">
        <v>1657</v>
      </c>
      <c r="L6306" t="s">
        <v>1658</v>
      </c>
      <c r="M6306" s="86">
        <v>41079</v>
      </c>
    </row>
    <row r="6307" spans="1:13" x14ac:dyDescent="0.2">
      <c r="A6307">
        <v>26053</v>
      </c>
      <c r="B6307" s="86">
        <v>40932</v>
      </c>
      <c r="C6307" t="s">
        <v>1652</v>
      </c>
      <c r="D6307">
        <v>48</v>
      </c>
      <c r="E6307">
        <v>878.75</v>
      </c>
      <c r="F6307" t="s">
        <v>1653</v>
      </c>
      <c r="G6307">
        <v>9.0299999999999994</v>
      </c>
      <c r="H6307" t="s">
        <v>1654</v>
      </c>
      <c r="I6307" t="s">
        <v>1667</v>
      </c>
      <c r="J6307" t="s">
        <v>1668</v>
      </c>
      <c r="K6307" t="s">
        <v>1679</v>
      </c>
      <c r="L6307" t="s">
        <v>1658</v>
      </c>
      <c r="M6307" s="86">
        <v>40932</v>
      </c>
    </row>
    <row r="6308" spans="1:13" x14ac:dyDescent="0.2">
      <c r="A6308">
        <v>51872</v>
      </c>
      <c r="B6308" s="86">
        <v>41022</v>
      </c>
      <c r="C6308" t="s">
        <v>1675</v>
      </c>
      <c r="D6308">
        <v>10</v>
      </c>
      <c r="E6308">
        <v>2193.9299999999998</v>
      </c>
      <c r="F6308" t="s">
        <v>1660</v>
      </c>
      <c r="G6308">
        <v>24.49</v>
      </c>
      <c r="H6308" t="s">
        <v>1685</v>
      </c>
      <c r="I6308" t="s">
        <v>1655</v>
      </c>
      <c r="J6308" t="s">
        <v>1656</v>
      </c>
      <c r="K6308" t="s">
        <v>1673</v>
      </c>
      <c r="L6308" t="s">
        <v>1687</v>
      </c>
      <c r="M6308" s="86">
        <v>41023</v>
      </c>
    </row>
    <row r="6309" spans="1:13" x14ac:dyDescent="0.2">
      <c r="A6309">
        <v>40800</v>
      </c>
      <c r="B6309" s="86">
        <v>40516</v>
      </c>
      <c r="C6309" t="s">
        <v>1666</v>
      </c>
      <c r="D6309">
        <v>18</v>
      </c>
      <c r="E6309">
        <v>101.34</v>
      </c>
      <c r="F6309" t="s">
        <v>1660</v>
      </c>
      <c r="G6309">
        <v>1.39</v>
      </c>
      <c r="H6309" t="s">
        <v>1689</v>
      </c>
      <c r="I6309" t="s">
        <v>1667</v>
      </c>
      <c r="J6309" t="s">
        <v>1668</v>
      </c>
      <c r="K6309" t="s">
        <v>1696</v>
      </c>
      <c r="L6309" t="s">
        <v>1658</v>
      </c>
      <c r="M6309" s="86">
        <v>40518</v>
      </c>
    </row>
    <row r="6310" spans="1:13" x14ac:dyDescent="0.2">
      <c r="A6310">
        <v>54181</v>
      </c>
      <c r="B6310" s="86">
        <v>41047</v>
      </c>
      <c r="C6310" t="s">
        <v>1659</v>
      </c>
      <c r="D6310">
        <v>12</v>
      </c>
      <c r="E6310">
        <v>2608.79</v>
      </c>
      <c r="F6310" t="s">
        <v>1672</v>
      </c>
      <c r="G6310">
        <v>14.7</v>
      </c>
      <c r="H6310" t="s">
        <v>1661</v>
      </c>
      <c r="I6310" t="s">
        <v>1676</v>
      </c>
      <c r="J6310" t="s">
        <v>1663</v>
      </c>
      <c r="K6310" t="s">
        <v>1695</v>
      </c>
      <c r="L6310" t="s">
        <v>1674</v>
      </c>
      <c r="M6310" s="86">
        <v>41049</v>
      </c>
    </row>
    <row r="6311" spans="1:13" x14ac:dyDescent="0.2">
      <c r="A6311">
        <v>5543</v>
      </c>
      <c r="B6311" s="86">
        <v>40445</v>
      </c>
      <c r="C6311" t="s">
        <v>1675</v>
      </c>
      <c r="D6311">
        <v>27</v>
      </c>
      <c r="E6311">
        <v>67.3</v>
      </c>
      <c r="F6311" t="s">
        <v>1660</v>
      </c>
      <c r="G6311">
        <v>5</v>
      </c>
      <c r="H6311" t="s">
        <v>1683</v>
      </c>
      <c r="I6311" t="s">
        <v>1667</v>
      </c>
      <c r="J6311" t="s">
        <v>1668</v>
      </c>
      <c r="K6311" t="s">
        <v>1684</v>
      </c>
      <c r="L6311" t="s">
        <v>1670</v>
      </c>
      <c r="M6311" s="86">
        <v>40447</v>
      </c>
    </row>
    <row r="6312" spans="1:13" x14ac:dyDescent="0.2">
      <c r="A6312">
        <v>37668</v>
      </c>
      <c r="B6312" s="86">
        <v>40186</v>
      </c>
      <c r="C6312" t="s">
        <v>1652</v>
      </c>
      <c r="D6312">
        <v>33</v>
      </c>
      <c r="E6312">
        <v>478.27</v>
      </c>
      <c r="F6312" t="s">
        <v>1660</v>
      </c>
      <c r="G6312">
        <v>7.51</v>
      </c>
      <c r="H6312" t="s">
        <v>1654</v>
      </c>
      <c r="I6312" t="s">
        <v>1667</v>
      </c>
      <c r="J6312" t="s">
        <v>1663</v>
      </c>
      <c r="K6312" t="s">
        <v>1695</v>
      </c>
      <c r="L6312" t="s">
        <v>1665</v>
      </c>
      <c r="M6312" s="86">
        <v>40186</v>
      </c>
    </row>
    <row r="6313" spans="1:13" x14ac:dyDescent="0.2">
      <c r="A6313">
        <v>28741</v>
      </c>
      <c r="B6313" s="86">
        <v>40602</v>
      </c>
      <c r="C6313" t="s">
        <v>1666</v>
      </c>
      <c r="D6313">
        <v>5</v>
      </c>
      <c r="E6313">
        <v>59.76</v>
      </c>
      <c r="F6313" t="s">
        <v>1660</v>
      </c>
      <c r="G6313">
        <v>3.37</v>
      </c>
      <c r="H6313" t="s">
        <v>1690</v>
      </c>
      <c r="I6313" t="s">
        <v>1662</v>
      </c>
      <c r="J6313" t="s">
        <v>1668</v>
      </c>
      <c r="K6313" t="s">
        <v>1684</v>
      </c>
      <c r="L6313" t="s">
        <v>1680</v>
      </c>
      <c r="M6313" s="86">
        <v>40603</v>
      </c>
    </row>
    <row r="6314" spans="1:13" x14ac:dyDescent="0.2">
      <c r="A6314">
        <v>35142</v>
      </c>
      <c r="B6314" s="86">
        <v>40290</v>
      </c>
      <c r="C6314" t="s">
        <v>1652</v>
      </c>
      <c r="D6314">
        <v>11</v>
      </c>
      <c r="E6314">
        <v>231.27</v>
      </c>
      <c r="F6314" t="s">
        <v>1660</v>
      </c>
      <c r="G6314">
        <v>6.67</v>
      </c>
      <c r="H6314" t="s">
        <v>1661</v>
      </c>
      <c r="I6314" t="s">
        <v>1667</v>
      </c>
      <c r="J6314" t="s">
        <v>1656</v>
      </c>
      <c r="K6314" t="s">
        <v>1657</v>
      </c>
      <c r="L6314" t="s">
        <v>1680</v>
      </c>
      <c r="M6314" s="86">
        <v>40292</v>
      </c>
    </row>
    <row r="6315" spans="1:13" x14ac:dyDescent="0.2">
      <c r="A6315">
        <v>43392</v>
      </c>
      <c r="B6315" s="86">
        <v>40543</v>
      </c>
      <c r="C6315" t="s">
        <v>1675</v>
      </c>
      <c r="D6315">
        <v>39</v>
      </c>
      <c r="E6315">
        <v>6553.45</v>
      </c>
      <c r="F6315" t="s">
        <v>1660</v>
      </c>
      <c r="G6315">
        <v>19.989999999999998</v>
      </c>
      <c r="H6315" t="s">
        <v>1678</v>
      </c>
      <c r="I6315" t="s">
        <v>1662</v>
      </c>
      <c r="J6315" t="s">
        <v>1668</v>
      </c>
      <c r="K6315" t="s">
        <v>1696</v>
      </c>
      <c r="L6315" t="s">
        <v>1658</v>
      </c>
      <c r="M6315" s="86">
        <v>40545</v>
      </c>
    </row>
    <row r="6316" spans="1:13" x14ac:dyDescent="0.2">
      <c r="A6316">
        <v>24450</v>
      </c>
      <c r="B6316" s="86">
        <v>41099</v>
      </c>
      <c r="C6316" t="s">
        <v>1671</v>
      </c>
      <c r="D6316">
        <v>41</v>
      </c>
      <c r="E6316">
        <v>392.61</v>
      </c>
      <c r="F6316" t="s">
        <v>1653</v>
      </c>
      <c r="G6316">
        <v>7.29</v>
      </c>
      <c r="H6316" t="s">
        <v>1654</v>
      </c>
      <c r="I6316" t="s">
        <v>1655</v>
      </c>
      <c r="J6316" t="s">
        <v>1656</v>
      </c>
      <c r="K6316" t="s">
        <v>1657</v>
      </c>
      <c r="L6316" t="s">
        <v>1680</v>
      </c>
      <c r="M6316" s="86">
        <v>41102</v>
      </c>
    </row>
    <row r="6317" spans="1:13" x14ac:dyDescent="0.2">
      <c r="A6317">
        <v>35813</v>
      </c>
      <c r="B6317" s="86">
        <v>39924</v>
      </c>
      <c r="C6317" t="s">
        <v>1671</v>
      </c>
      <c r="D6317">
        <v>21</v>
      </c>
      <c r="E6317">
        <v>156.31</v>
      </c>
      <c r="F6317" t="s">
        <v>1653</v>
      </c>
      <c r="G6317">
        <v>4</v>
      </c>
      <c r="H6317" t="s">
        <v>1690</v>
      </c>
      <c r="I6317" t="s">
        <v>1667</v>
      </c>
      <c r="J6317" t="s">
        <v>1656</v>
      </c>
      <c r="K6317" t="s">
        <v>1657</v>
      </c>
      <c r="L6317" t="s">
        <v>1670</v>
      </c>
      <c r="M6317" s="86">
        <v>39924</v>
      </c>
    </row>
    <row r="6318" spans="1:13" x14ac:dyDescent="0.2">
      <c r="A6318">
        <v>20225</v>
      </c>
      <c r="B6318" s="86">
        <v>40385</v>
      </c>
      <c r="C6318" t="s">
        <v>1652</v>
      </c>
      <c r="D6318">
        <v>22</v>
      </c>
      <c r="E6318">
        <v>123.4</v>
      </c>
      <c r="F6318" t="s">
        <v>1660</v>
      </c>
      <c r="G6318">
        <v>0.83</v>
      </c>
      <c r="H6318" t="s">
        <v>1681</v>
      </c>
      <c r="I6318" t="s">
        <v>1667</v>
      </c>
      <c r="J6318" t="s">
        <v>1668</v>
      </c>
      <c r="K6318" t="s">
        <v>1669</v>
      </c>
      <c r="L6318" t="s">
        <v>1670</v>
      </c>
      <c r="M6318" s="86">
        <v>40392</v>
      </c>
    </row>
    <row r="6319" spans="1:13" x14ac:dyDescent="0.2">
      <c r="A6319">
        <v>26978</v>
      </c>
      <c r="B6319" s="86">
        <v>40354</v>
      </c>
      <c r="C6319" t="s">
        <v>1675</v>
      </c>
      <c r="D6319">
        <v>2</v>
      </c>
      <c r="E6319">
        <v>48.84</v>
      </c>
      <c r="F6319" t="s">
        <v>1660</v>
      </c>
      <c r="G6319">
        <v>9.0299999999999994</v>
      </c>
      <c r="H6319" t="s">
        <v>1654</v>
      </c>
      <c r="I6319" t="s">
        <v>1676</v>
      </c>
      <c r="J6319" t="s">
        <v>1668</v>
      </c>
      <c r="K6319" t="s">
        <v>1679</v>
      </c>
      <c r="L6319" t="s">
        <v>1658</v>
      </c>
      <c r="M6319" s="86">
        <v>40355</v>
      </c>
    </row>
    <row r="6320" spans="1:13" x14ac:dyDescent="0.2">
      <c r="A6320">
        <v>5984</v>
      </c>
      <c r="B6320" s="86">
        <v>39981</v>
      </c>
      <c r="C6320" t="s">
        <v>1652</v>
      </c>
      <c r="D6320">
        <v>37</v>
      </c>
      <c r="E6320">
        <v>394.62</v>
      </c>
      <c r="F6320" t="s">
        <v>1660</v>
      </c>
      <c r="G6320">
        <v>4.5</v>
      </c>
      <c r="H6320" t="s">
        <v>1681</v>
      </c>
      <c r="I6320" t="s">
        <v>1655</v>
      </c>
      <c r="J6320" t="s">
        <v>1668</v>
      </c>
      <c r="K6320" t="s">
        <v>1702</v>
      </c>
      <c r="L6320" t="s">
        <v>1658</v>
      </c>
      <c r="M6320" s="86">
        <v>39986</v>
      </c>
    </row>
    <row r="6321" spans="1:13" x14ac:dyDescent="0.2">
      <c r="A6321">
        <v>51650</v>
      </c>
      <c r="B6321" s="86">
        <v>40695</v>
      </c>
      <c r="C6321" t="s">
        <v>1659</v>
      </c>
      <c r="D6321">
        <v>43</v>
      </c>
      <c r="E6321">
        <v>10854.83</v>
      </c>
      <c r="F6321" t="s">
        <v>1672</v>
      </c>
      <c r="G6321">
        <v>28.06</v>
      </c>
      <c r="H6321" t="s">
        <v>1690</v>
      </c>
      <c r="I6321" t="s">
        <v>1655</v>
      </c>
      <c r="J6321" t="s">
        <v>1663</v>
      </c>
      <c r="K6321" t="s">
        <v>1695</v>
      </c>
      <c r="L6321" t="s">
        <v>1674</v>
      </c>
      <c r="M6321" s="86">
        <v>40697</v>
      </c>
    </row>
    <row r="6322" spans="1:13" x14ac:dyDescent="0.2">
      <c r="A6322">
        <v>30915</v>
      </c>
      <c r="B6322" s="86">
        <v>39829</v>
      </c>
      <c r="C6322" t="s">
        <v>1652</v>
      </c>
      <c r="D6322">
        <v>25</v>
      </c>
      <c r="E6322">
        <v>2836.0504999999998</v>
      </c>
      <c r="F6322" t="s">
        <v>1660</v>
      </c>
      <c r="G6322">
        <v>8.99</v>
      </c>
      <c r="H6322" t="s">
        <v>1661</v>
      </c>
      <c r="I6322" t="s">
        <v>1667</v>
      </c>
      <c r="J6322" t="s">
        <v>1663</v>
      </c>
      <c r="K6322" t="s">
        <v>1664</v>
      </c>
      <c r="L6322" t="s">
        <v>1658</v>
      </c>
      <c r="M6322" s="86">
        <v>39834</v>
      </c>
    </row>
    <row r="6323" spans="1:13" x14ac:dyDescent="0.2">
      <c r="A6323">
        <v>56838</v>
      </c>
      <c r="B6323" s="86">
        <v>40753</v>
      </c>
      <c r="C6323" t="s">
        <v>1671</v>
      </c>
      <c r="D6323">
        <v>44</v>
      </c>
      <c r="E6323">
        <v>4326.2700000000004</v>
      </c>
      <c r="F6323" t="s">
        <v>1660</v>
      </c>
      <c r="G6323">
        <v>7.18</v>
      </c>
      <c r="H6323" t="s">
        <v>1688</v>
      </c>
      <c r="I6323" t="s">
        <v>1667</v>
      </c>
      <c r="J6323" t="s">
        <v>1663</v>
      </c>
      <c r="K6323" t="s">
        <v>1677</v>
      </c>
      <c r="L6323" t="s">
        <v>1658</v>
      </c>
      <c r="M6323" s="86">
        <v>40754</v>
      </c>
    </row>
    <row r="6324" spans="1:13" x14ac:dyDescent="0.2">
      <c r="A6324">
        <v>2595</v>
      </c>
      <c r="B6324" s="86">
        <v>40890</v>
      </c>
      <c r="C6324" t="s">
        <v>1666</v>
      </c>
      <c r="D6324">
        <v>4</v>
      </c>
      <c r="E6324">
        <v>25.17</v>
      </c>
      <c r="F6324" t="s">
        <v>1660</v>
      </c>
      <c r="G6324">
        <v>5.26</v>
      </c>
      <c r="H6324" t="s">
        <v>1654</v>
      </c>
      <c r="I6324" t="s">
        <v>1667</v>
      </c>
      <c r="J6324" t="s">
        <v>1656</v>
      </c>
      <c r="K6324" t="s">
        <v>1657</v>
      </c>
      <c r="L6324" t="s">
        <v>1680</v>
      </c>
      <c r="M6324" s="86">
        <v>40892</v>
      </c>
    </row>
    <row r="6325" spans="1:13" x14ac:dyDescent="0.2">
      <c r="A6325">
        <v>30497</v>
      </c>
      <c r="B6325" s="86">
        <v>40580</v>
      </c>
      <c r="C6325" t="s">
        <v>1671</v>
      </c>
      <c r="D6325">
        <v>31</v>
      </c>
      <c r="E6325">
        <v>190.06</v>
      </c>
      <c r="F6325" t="s">
        <v>1660</v>
      </c>
      <c r="G6325">
        <v>5.35</v>
      </c>
      <c r="H6325" t="s">
        <v>1690</v>
      </c>
      <c r="I6325" t="s">
        <v>1667</v>
      </c>
      <c r="J6325" t="s">
        <v>1668</v>
      </c>
      <c r="K6325" t="s">
        <v>1679</v>
      </c>
      <c r="L6325" t="s">
        <v>1658</v>
      </c>
      <c r="M6325" s="86">
        <v>40582</v>
      </c>
    </row>
    <row r="6326" spans="1:13" x14ac:dyDescent="0.2">
      <c r="A6326">
        <v>47873</v>
      </c>
      <c r="B6326" s="86">
        <v>40495</v>
      </c>
      <c r="C6326" t="s">
        <v>1671</v>
      </c>
      <c r="D6326">
        <v>8</v>
      </c>
      <c r="E6326">
        <v>52.39</v>
      </c>
      <c r="F6326" t="s">
        <v>1660</v>
      </c>
      <c r="G6326">
        <v>5.57</v>
      </c>
      <c r="H6326" t="s">
        <v>1678</v>
      </c>
      <c r="I6326" t="s">
        <v>1667</v>
      </c>
      <c r="J6326" t="s">
        <v>1656</v>
      </c>
      <c r="K6326" t="s">
        <v>1657</v>
      </c>
      <c r="L6326" t="s">
        <v>1658</v>
      </c>
      <c r="M6326" s="86">
        <v>40497</v>
      </c>
    </row>
    <row r="6327" spans="1:13" x14ac:dyDescent="0.2">
      <c r="A6327">
        <v>8293</v>
      </c>
      <c r="B6327" s="86">
        <v>41131</v>
      </c>
      <c r="C6327" t="s">
        <v>1652</v>
      </c>
      <c r="D6327">
        <v>50</v>
      </c>
      <c r="E6327">
        <v>1497.7594999999999</v>
      </c>
      <c r="F6327" t="s">
        <v>1660</v>
      </c>
      <c r="G6327">
        <v>1.1000000000000001</v>
      </c>
      <c r="H6327" t="s">
        <v>1683</v>
      </c>
      <c r="I6327" t="s">
        <v>1662</v>
      </c>
      <c r="J6327" t="s">
        <v>1663</v>
      </c>
      <c r="K6327" t="s">
        <v>1664</v>
      </c>
      <c r="L6327" t="s">
        <v>1658</v>
      </c>
      <c r="M6327" s="86">
        <v>41136</v>
      </c>
    </row>
    <row r="6328" spans="1:13" x14ac:dyDescent="0.2">
      <c r="A6328">
        <v>23008</v>
      </c>
      <c r="B6328" s="86">
        <v>40095</v>
      </c>
      <c r="C6328" t="s">
        <v>1671</v>
      </c>
      <c r="D6328">
        <v>2</v>
      </c>
      <c r="E6328">
        <v>325.81</v>
      </c>
      <c r="F6328" t="s">
        <v>1653</v>
      </c>
      <c r="G6328">
        <v>6.5</v>
      </c>
      <c r="H6328" t="s">
        <v>1661</v>
      </c>
      <c r="I6328" t="s">
        <v>1655</v>
      </c>
      <c r="J6328" t="s">
        <v>1663</v>
      </c>
      <c r="K6328" t="s">
        <v>1677</v>
      </c>
      <c r="L6328" t="s">
        <v>1658</v>
      </c>
      <c r="M6328" s="86">
        <v>40097</v>
      </c>
    </row>
    <row r="6329" spans="1:13" x14ac:dyDescent="0.2">
      <c r="A6329">
        <v>26146</v>
      </c>
      <c r="B6329" s="86">
        <v>40097</v>
      </c>
      <c r="C6329" t="s">
        <v>1652</v>
      </c>
      <c r="D6329">
        <v>49</v>
      </c>
      <c r="E6329">
        <v>595.4</v>
      </c>
      <c r="F6329" t="s">
        <v>1660</v>
      </c>
      <c r="G6329">
        <v>7.95</v>
      </c>
      <c r="H6329" t="s">
        <v>1688</v>
      </c>
      <c r="I6329" t="s">
        <v>1667</v>
      </c>
      <c r="J6329" t="s">
        <v>1668</v>
      </c>
      <c r="K6329" t="s">
        <v>1669</v>
      </c>
      <c r="L6329" t="s">
        <v>1680</v>
      </c>
      <c r="M6329" s="86">
        <v>40106</v>
      </c>
    </row>
    <row r="6330" spans="1:13" x14ac:dyDescent="0.2">
      <c r="A6330">
        <v>51266</v>
      </c>
      <c r="B6330" s="86">
        <v>39897</v>
      </c>
      <c r="C6330" t="s">
        <v>1666</v>
      </c>
      <c r="D6330">
        <v>11</v>
      </c>
      <c r="E6330">
        <v>1610.29</v>
      </c>
      <c r="F6330" t="s">
        <v>1660</v>
      </c>
      <c r="G6330">
        <v>13.99</v>
      </c>
      <c r="H6330" t="s">
        <v>1688</v>
      </c>
      <c r="I6330" t="s">
        <v>1667</v>
      </c>
      <c r="J6330" t="s">
        <v>1663</v>
      </c>
      <c r="K6330" t="s">
        <v>1695</v>
      </c>
      <c r="L6330" t="s">
        <v>1665</v>
      </c>
      <c r="M6330" s="86">
        <v>39899</v>
      </c>
    </row>
    <row r="6331" spans="1:13" x14ac:dyDescent="0.2">
      <c r="A6331">
        <v>26276</v>
      </c>
      <c r="B6331" s="86">
        <v>40433</v>
      </c>
      <c r="C6331" t="s">
        <v>1652</v>
      </c>
      <c r="D6331">
        <v>21</v>
      </c>
      <c r="E6331">
        <v>3685.38</v>
      </c>
      <c r="F6331" t="s">
        <v>1653</v>
      </c>
      <c r="G6331">
        <v>13.99</v>
      </c>
      <c r="H6331" t="s">
        <v>1692</v>
      </c>
      <c r="I6331" t="s">
        <v>1667</v>
      </c>
      <c r="J6331" t="s">
        <v>1656</v>
      </c>
      <c r="K6331" t="s">
        <v>1657</v>
      </c>
      <c r="L6331" t="s">
        <v>1665</v>
      </c>
      <c r="M6331" s="86">
        <v>40440</v>
      </c>
    </row>
    <row r="6332" spans="1:13" x14ac:dyDescent="0.2">
      <c r="A6332">
        <v>29216</v>
      </c>
      <c r="B6332" s="86">
        <v>41272</v>
      </c>
      <c r="C6332" t="s">
        <v>1671</v>
      </c>
      <c r="D6332">
        <v>46</v>
      </c>
      <c r="E6332">
        <v>1936.45</v>
      </c>
      <c r="F6332" t="s">
        <v>1660</v>
      </c>
      <c r="G6332">
        <v>4</v>
      </c>
      <c r="H6332" t="s">
        <v>1688</v>
      </c>
      <c r="I6332" t="s">
        <v>1676</v>
      </c>
      <c r="J6332" t="s">
        <v>1663</v>
      </c>
      <c r="K6332" t="s">
        <v>1677</v>
      </c>
      <c r="L6332" t="s">
        <v>1658</v>
      </c>
      <c r="M6332" s="86">
        <v>41273</v>
      </c>
    </row>
    <row r="6333" spans="1:13" x14ac:dyDescent="0.2">
      <c r="A6333">
        <v>24608</v>
      </c>
      <c r="B6333" s="86">
        <v>41135</v>
      </c>
      <c r="C6333" t="s">
        <v>1675</v>
      </c>
      <c r="D6333">
        <v>50</v>
      </c>
      <c r="E6333">
        <v>197.36</v>
      </c>
      <c r="F6333" t="s">
        <v>1660</v>
      </c>
      <c r="G6333">
        <v>2.99</v>
      </c>
      <c r="H6333" t="s">
        <v>1681</v>
      </c>
      <c r="I6333" t="s">
        <v>1676</v>
      </c>
      <c r="J6333" t="s">
        <v>1668</v>
      </c>
      <c r="K6333" t="s">
        <v>1682</v>
      </c>
      <c r="L6333" t="s">
        <v>1658</v>
      </c>
      <c r="M6333" s="86">
        <v>41136</v>
      </c>
    </row>
    <row r="6334" spans="1:13" x14ac:dyDescent="0.2">
      <c r="A6334">
        <v>24705</v>
      </c>
      <c r="B6334" s="86">
        <v>40801</v>
      </c>
      <c r="C6334" t="s">
        <v>1671</v>
      </c>
      <c r="D6334">
        <v>34</v>
      </c>
      <c r="E6334">
        <v>260.51</v>
      </c>
      <c r="F6334" t="s">
        <v>1660</v>
      </c>
      <c r="G6334">
        <v>7.72</v>
      </c>
      <c r="H6334" t="s">
        <v>1685</v>
      </c>
      <c r="I6334" t="s">
        <v>1655</v>
      </c>
      <c r="J6334" t="s">
        <v>1668</v>
      </c>
      <c r="K6334" t="s">
        <v>1682</v>
      </c>
      <c r="L6334" t="s">
        <v>1658</v>
      </c>
      <c r="M6334" s="86">
        <v>40803</v>
      </c>
    </row>
    <row r="6335" spans="1:13" x14ac:dyDescent="0.2">
      <c r="A6335">
        <v>26724</v>
      </c>
      <c r="B6335" s="86">
        <v>39850</v>
      </c>
      <c r="C6335" t="s">
        <v>1671</v>
      </c>
      <c r="D6335">
        <v>2</v>
      </c>
      <c r="E6335">
        <v>1838.18</v>
      </c>
      <c r="F6335" t="s">
        <v>1660</v>
      </c>
      <c r="G6335">
        <v>13.99</v>
      </c>
      <c r="H6335" t="s">
        <v>1683</v>
      </c>
      <c r="I6335" t="s">
        <v>1662</v>
      </c>
      <c r="J6335" t="s">
        <v>1663</v>
      </c>
      <c r="K6335" t="s">
        <v>1695</v>
      </c>
      <c r="L6335" t="s">
        <v>1665</v>
      </c>
      <c r="M6335" s="86">
        <v>39852</v>
      </c>
    </row>
    <row r="6336" spans="1:13" x14ac:dyDescent="0.2">
      <c r="A6336">
        <v>9537</v>
      </c>
      <c r="B6336" s="86">
        <v>40587</v>
      </c>
      <c r="C6336" t="s">
        <v>1666</v>
      </c>
      <c r="D6336">
        <v>43</v>
      </c>
      <c r="E6336">
        <v>170.88</v>
      </c>
      <c r="F6336" t="s">
        <v>1660</v>
      </c>
      <c r="G6336">
        <v>5.44</v>
      </c>
      <c r="H6336" t="s">
        <v>1689</v>
      </c>
      <c r="I6336" t="s">
        <v>1662</v>
      </c>
      <c r="J6336" t="s">
        <v>1668</v>
      </c>
      <c r="K6336" t="s">
        <v>1682</v>
      </c>
      <c r="L6336" t="s">
        <v>1658</v>
      </c>
      <c r="M6336" s="86">
        <v>40589</v>
      </c>
    </row>
    <row r="6337" spans="1:13" x14ac:dyDescent="0.2">
      <c r="A6337">
        <v>4642</v>
      </c>
      <c r="B6337" s="86">
        <v>40600</v>
      </c>
      <c r="C6337" t="s">
        <v>1671</v>
      </c>
      <c r="D6337">
        <v>9</v>
      </c>
      <c r="E6337">
        <v>65.61</v>
      </c>
      <c r="F6337" t="s">
        <v>1660</v>
      </c>
      <c r="G6337">
        <v>3.52</v>
      </c>
      <c r="H6337" t="s">
        <v>1654</v>
      </c>
      <c r="I6337" t="s">
        <v>1667</v>
      </c>
      <c r="J6337" t="s">
        <v>1663</v>
      </c>
      <c r="K6337" t="s">
        <v>1677</v>
      </c>
      <c r="L6337" t="s">
        <v>1680</v>
      </c>
      <c r="M6337" s="86">
        <v>40601</v>
      </c>
    </row>
    <row r="6338" spans="1:13" x14ac:dyDescent="0.2">
      <c r="A6338">
        <v>23078</v>
      </c>
      <c r="B6338" s="86">
        <v>40801</v>
      </c>
      <c r="C6338" t="s">
        <v>1675</v>
      </c>
      <c r="D6338">
        <v>39</v>
      </c>
      <c r="E6338">
        <v>577.95000000000005</v>
      </c>
      <c r="F6338" t="s">
        <v>1660</v>
      </c>
      <c r="G6338">
        <v>7.42</v>
      </c>
      <c r="H6338" t="s">
        <v>1692</v>
      </c>
      <c r="I6338" t="s">
        <v>1655</v>
      </c>
      <c r="J6338" t="s">
        <v>1668</v>
      </c>
      <c r="K6338" t="s">
        <v>1684</v>
      </c>
      <c r="L6338" t="s">
        <v>1680</v>
      </c>
      <c r="M6338" s="86">
        <v>40803</v>
      </c>
    </row>
    <row r="6339" spans="1:13" x14ac:dyDescent="0.2">
      <c r="A6339">
        <v>53894</v>
      </c>
      <c r="B6339" s="86">
        <v>40001</v>
      </c>
      <c r="C6339" t="s">
        <v>1671</v>
      </c>
      <c r="D6339">
        <v>29</v>
      </c>
      <c r="E6339">
        <v>5159.3725000000004</v>
      </c>
      <c r="F6339" t="s">
        <v>1653</v>
      </c>
      <c r="G6339">
        <v>8.08</v>
      </c>
      <c r="H6339" t="s">
        <v>1692</v>
      </c>
      <c r="I6339" t="s">
        <v>1655</v>
      </c>
      <c r="J6339" t="s">
        <v>1663</v>
      </c>
      <c r="K6339" t="s">
        <v>1664</v>
      </c>
      <c r="L6339" t="s">
        <v>1658</v>
      </c>
      <c r="M6339" s="86">
        <v>40001</v>
      </c>
    </row>
    <row r="6340" spans="1:13" x14ac:dyDescent="0.2">
      <c r="A6340">
        <v>1637</v>
      </c>
      <c r="B6340" s="86">
        <v>40581</v>
      </c>
      <c r="C6340" t="s">
        <v>1666</v>
      </c>
      <c r="D6340">
        <v>36</v>
      </c>
      <c r="E6340">
        <v>1225.52</v>
      </c>
      <c r="F6340" t="s">
        <v>1653</v>
      </c>
      <c r="G6340">
        <v>35</v>
      </c>
      <c r="H6340" t="s">
        <v>1681</v>
      </c>
      <c r="I6340" t="s">
        <v>1667</v>
      </c>
      <c r="J6340" t="s">
        <v>1668</v>
      </c>
      <c r="K6340" t="s">
        <v>1694</v>
      </c>
      <c r="L6340" t="s">
        <v>1687</v>
      </c>
      <c r="M6340" s="86">
        <v>40581</v>
      </c>
    </row>
    <row r="6341" spans="1:13" x14ac:dyDescent="0.2">
      <c r="A6341">
        <v>29249</v>
      </c>
      <c r="B6341" s="86">
        <v>40707</v>
      </c>
      <c r="C6341" t="s">
        <v>1652</v>
      </c>
      <c r="D6341">
        <v>47</v>
      </c>
      <c r="E6341">
        <v>302.69</v>
      </c>
      <c r="F6341" t="s">
        <v>1653</v>
      </c>
      <c r="G6341">
        <v>1.02</v>
      </c>
      <c r="H6341" t="s">
        <v>1690</v>
      </c>
      <c r="I6341" t="s">
        <v>1667</v>
      </c>
      <c r="J6341" t="s">
        <v>1668</v>
      </c>
      <c r="K6341" t="s">
        <v>1679</v>
      </c>
      <c r="L6341" t="s">
        <v>1670</v>
      </c>
      <c r="M6341" s="86">
        <v>40712</v>
      </c>
    </row>
    <row r="6342" spans="1:13" x14ac:dyDescent="0.2">
      <c r="A6342">
        <v>10373</v>
      </c>
      <c r="B6342" s="86">
        <v>40354</v>
      </c>
      <c r="C6342" t="s">
        <v>1671</v>
      </c>
      <c r="D6342">
        <v>28</v>
      </c>
      <c r="E6342">
        <v>193.16</v>
      </c>
      <c r="F6342" t="s">
        <v>1660</v>
      </c>
      <c r="G6342">
        <v>6.6</v>
      </c>
      <c r="H6342" t="s">
        <v>1661</v>
      </c>
      <c r="I6342" t="s">
        <v>1655</v>
      </c>
      <c r="J6342" t="s">
        <v>1668</v>
      </c>
      <c r="K6342" t="s">
        <v>1679</v>
      </c>
      <c r="L6342" t="s">
        <v>1658</v>
      </c>
      <c r="M6342" s="86">
        <v>40356</v>
      </c>
    </row>
    <row r="6343" spans="1:13" x14ac:dyDescent="0.2">
      <c r="A6343">
        <v>50532</v>
      </c>
      <c r="B6343" s="86">
        <v>41135</v>
      </c>
      <c r="C6343" t="s">
        <v>1675</v>
      </c>
      <c r="D6343">
        <v>22</v>
      </c>
      <c r="E6343">
        <v>82.98</v>
      </c>
      <c r="F6343" t="s">
        <v>1660</v>
      </c>
      <c r="G6343">
        <v>1.3</v>
      </c>
      <c r="H6343" t="s">
        <v>1688</v>
      </c>
      <c r="I6343" t="s">
        <v>1662</v>
      </c>
      <c r="J6343" t="s">
        <v>1668</v>
      </c>
      <c r="K6343" t="s">
        <v>1679</v>
      </c>
      <c r="L6343" t="s">
        <v>1670</v>
      </c>
      <c r="M6343" s="86">
        <v>41136</v>
      </c>
    </row>
    <row r="6344" spans="1:13" x14ac:dyDescent="0.2">
      <c r="A6344">
        <v>58725</v>
      </c>
      <c r="B6344" s="86">
        <v>40318</v>
      </c>
      <c r="C6344" t="s">
        <v>1666</v>
      </c>
      <c r="D6344">
        <v>39</v>
      </c>
      <c r="E6344">
        <v>335.35</v>
      </c>
      <c r="F6344" t="s">
        <v>1660</v>
      </c>
      <c r="G6344">
        <v>8.2899999999999991</v>
      </c>
      <c r="H6344" t="s">
        <v>1690</v>
      </c>
      <c r="I6344" t="s">
        <v>1667</v>
      </c>
      <c r="J6344" t="s">
        <v>1668</v>
      </c>
      <c r="K6344" t="s">
        <v>1696</v>
      </c>
      <c r="L6344" t="s">
        <v>1658</v>
      </c>
      <c r="M6344" s="86">
        <v>40319</v>
      </c>
    </row>
    <row r="6345" spans="1:13" x14ac:dyDescent="0.2">
      <c r="A6345">
        <v>55296</v>
      </c>
      <c r="B6345" s="86">
        <v>41200</v>
      </c>
      <c r="C6345" t="s">
        <v>1652</v>
      </c>
      <c r="D6345">
        <v>32</v>
      </c>
      <c r="E6345">
        <v>317.06</v>
      </c>
      <c r="F6345" t="s">
        <v>1660</v>
      </c>
      <c r="G6345">
        <v>2.06</v>
      </c>
      <c r="H6345" t="s">
        <v>1688</v>
      </c>
      <c r="I6345" t="s">
        <v>1667</v>
      </c>
      <c r="J6345" t="s">
        <v>1668</v>
      </c>
      <c r="K6345" t="s">
        <v>1679</v>
      </c>
      <c r="L6345" t="s">
        <v>1670</v>
      </c>
      <c r="M6345" s="86">
        <v>41204</v>
      </c>
    </row>
    <row r="6346" spans="1:13" x14ac:dyDescent="0.2">
      <c r="A6346">
        <v>28582</v>
      </c>
      <c r="B6346" s="86">
        <v>40930</v>
      </c>
      <c r="C6346" t="s">
        <v>1666</v>
      </c>
      <c r="D6346">
        <v>40</v>
      </c>
      <c r="E6346">
        <v>1500.17</v>
      </c>
      <c r="F6346" t="s">
        <v>1653</v>
      </c>
      <c r="G6346">
        <v>1.99</v>
      </c>
      <c r="H6346" t="s">
        <v>1654</v>
      </c>
      <c r="I6346" t="s">
        <v>1676</v>
      </c>
      <c r="J6346" t="s">
        <v>1663</v>
      </c>
      <c r="K6346" t="s">
        <v>1677</v>
      </c>
      <c r="L6346" t="s">
        <v>1680</v>
      </c>
      <c r="M6346" s="86">
        <v>40931</v>
      </c>
    </row>
    <row r="6347" spans="1:13" x14ac:dyDescent="0.2">
      <c r="A6347">
        <v>28225</v>
      </c>
      <c r="B6347" s="86">
        <v>39835</v>
      </c>
      <c r="C6347" t="s">
        <v>1671</v>
      </c>
      <c r="D6347">
        <v>13</v>
      </c>
      <c r="E6347">
        <v>1160.5899999999999</v>
      </c>
      <c r="F6347" t="s">
        <v>1660</v>
      </c>
      <c r="G6347">
        <v>35</v>
      </c>
      <c r="H6347" t="s">
        <v>1661</v>
      </c>
      <c r="I6347" t="s">
        <v>1667</v>
      </c>
      <c r="J6347" t="s">
        <v>1668</v>
      </c>
      <c r="K6347" t="s">
        <v>1694</v>
      </c>
      <c r="L6347" t="s">
        <v>1687</v>
      </c>
      <c r="M6347" s="86">
        <v>39837</v>
      </c>
    </row>
    <row r="6348" spans="1:13" x14ac:dyDescent="0.2">
      <c r="A6348">
        <v>41157</v>
      </c>
      <c r="B6348" s="86">
        <v>40649</v>
      </c>
      <c r="C6348" t="s">
        <v>1675</v>
      </c>
      <c r="D6348">
        <v>39</v>
      </c>
      <c r="E6348">
        <v>3854.4</v>
      </c>
      <c r="F6348" t="s">
        <v>1660</v>
      </c>
      <c r="G6348">
        <v>5.81</v>
      </c>
      <c r="H6348" t="s">
        <v>1654</v>
      </c>
      <c r="I6348" t="s">
        <v>1676</v>
      </c>
      <c r="J6348" t="s">
        <v>1656</v>
      </c>
      <c r="K6348" t="s">
        <v>1657</v>
      </c>
      <c r="L6348" t="s">
        <v>1665</v>
      </c>
      <c r="M6348" s="86">
        <v>40651</v>
      </c>
    </row>
    <row r="6349" spans="1:13" x14ac:dyDescent="0.2">
      <c r="A6349">
        <v>22466</v>
      </c>
      <c r="B6349" s="86">
        <v>40996</v>
      </c>
      <c r="C6349" t="s">
        <v>1652</v>
      </c>
      <c r="D6349">
        <v>31</v>
      </c>
      <c r="E6349">
        <v>5404.18</v>
      </c>
      <c r="F6349" t="s">
        <v>1672</v>
      </c>
      <c r="G6349">
        <v>30</v>
      </c>
      <c r="H6349" t="s">
        <v>1681</v>
      </c>
      <c r="I6349" t="s">
        <v>1667</v>
      </c>
      <c r="J6349" t="s">
        <v>1656</v>
      </c>
      <c r="K6349" t="s">
        <v>1673</v>
      </c>
      <c r="L6349" t="s">
        <v>1674</v>
      </c>
      <c r="M6349" s="86">
        <v>41003</v>
      </c>
    </row>
    <row r="6350" spans="1:13" x14ac:dyDescent="0.2">
      <c r="A6350">
        <v>23232</v>
      </c>
      <c r="B6350" s="86">
        <v>40284</v>
      </c>
      <c r="C6350" t="s">
        <v>1659</v>
      </c>
      <c r="D6350">
        <v>31</v>
      </c>
      <c r="E6350">
        <v>154.24</v>
      </c>
      <c r="F6350" t="s">
        <v>1660</v>
      </c>
      <c r="G6350">
        <v>0.49</v>
      </c>
      <c r="H6350" t="s">
        <v>1690</v>
      </c>
      <c r="I6350" t="s">
        <v>1676</v>
      </c>
      <c r="J6350" t="s">
        <v>1668</v>
      </c>
      <c r="K6350" t="s">
        <v>1697</v>
      </c>
      <c r="L6350" t="s">
        <v>1658</v>
      </c>
      <c r="M6350" s="86">
        <v>40285</v>
      </c>
    </row>
    <row r="6351" spans="1:13" x14ac:dyDescent="0.2">
      <c r="A6351">
        <v>27364</v>
      </c>
      <c r="B6351" s="86">
        <v>40683</v>
      </c>
      <c r="C6351" t="s">
        <v>1675</v>
      </c>
      <c r="D6351">
        <v>29</v>
      </c>
      <c r="E6351">
        <v>1529.0564999999999</v>
      </c>
      <c r="F6351" t="s">
        <v>1660</v>
      </c>
      <c r="G6351">
        <v>3.99</v>
      </c>
      <c r="H6351" t="s">
        <v>1690</v>
      </c>
      <c r="I6351" t="s">
        <v>1667</v>
      </c>
      <c r="J6351" t="s">
        <v>1663</v>
      </c>
      <c r="K6351" t="s">
        <v>1664</v>
      </c>
      <c r="L6351" t="s">
        <v>1658</v>
      </c>
      <c r="M6351" s="86">
        <v>40685</v>
      </c>
    </row>
    <row r="6352" spans="1:13" x14ac:dyDescent="0.2">
      <c r="A6352">
        <v>2305</v>
      </c>
      <c r="B6352" s="86">
        <v>40203</v>
      </c>
      <c r="C6352" t="s">
        <v>1659</v>
      </c>
      <c r="D6352">
        <v>11</v>
      </c>
      <c r="E6352">
        <v>1382.8</v>
      </c>
      <c r="F6352" t="s">
        <v>1660</v>
      </c>
      <c r="G6352">
        <v>19.989999999999998</v>
      </c>
      <c r="H6352" t="s">
        <v>1683</v>
      </c>
      <c r="I6352" t="s">
        <v>1676</v>
      </c>
      <c r="J6352" t="s">
        <v>1668</v>
      </c>
      <c r="K6352" t="s">
        <v>1694</v>
      </c>
      <c r="L6352" t="s">
        <v>1658</v>
      </c>
      <c r="M6352" s="86">
        <v>40203</v>
      </c>
    </row>
    <row r="6353" spans="1:13" x14ac:dyDescent="0.2">
      <c r="A6353">
        <v>49984</v>
      </c>
      <c r="B6353" s="86">
        <v>39944</v>
      </c>
      <c r="C6353" t="s">
        <v>1652</v>
      </c>
      <c r="D6353">
        <v>32</v>
      </c>
      <c r="E6353">
        <v>227.87</v>
      </c>
      <c r="F6353" t="s">
        <v>1660</v>
      </c>
      <c r="G6353">
        <v>8.4</v>
      </c>
      <c r="H6353" t="s">
        <v>1692</v>
      </c>
      <c r="I6353" t="s">
        <v>1662</v>
      </c>
      <c r="J6353" t="s">
        <v>1668</v>
      </c>
      <c r="K6353" t="s">
        <v>1679</v>
      </c>
      <c r="L6353" t="s">
        <v>1658</v>
      </c>
      <c r="M6353" s="86">
        <v>39944</v>
      </c>
    </row>
    <row r="6354" spans="1:13" x14ac:dyDescent="0.2">
      <c r="A6354">
        <v>19494</v>
      </c>
      <c r="B6354" s="86">
        <v>40190</v>
      </c>
      <c r="C6354" t="s">
        <v>1659</v>
      </c>
      <c r="D6354">
        <v>2</v>
      </c>
      <c r="E6354">
        <v>8.8699999999999992</v>
      </c>
      <c r="F6354" t="s">
        <v>1660</v>
      </c>
      <c r="G6354">
        <v>3.5</v>
      </c>
      <c r="H6354" t="s">
        <v>1661</v>
      </c>
      <c r="I6354" t="s">
        <v>1662</v>
      </c>
      <c r="J6354" t="s">
        <v>1668</v>
      </c>
      <c r="K6354" t="s">
        <v>1669</v>
      </c>
      <c r="L6354" t="s">
        <v>1680</v>
      </c>
      <c r="M6354" s="86">
        <v>40193</v>
      </c>
    </row>
    <row r="6355" spans="1:13" x14ac:dyDescent="0.2">
      <c r="A6355">
        <v>46597</v>
      </c>
      <c r="B6355" s="86">
        <v>40178</v>
      </c>
      <c r="C6355" t="s">
        <v>1666</v>
      </c>
      <c r="D6355">
        <v>1</v>
      </c>
      <c r="E6355">
        <v>200.57</v>
      </c>
      <c r="F6355" t="s">
        <v>1672</v>
      </c>
      <c r="G6355">
        <v>70.2</v>
      </c>
      <c r="H6355" t="s">
        <v>1683</v>
      </c>
      <c r="I6355" t="s">
        <v>1655</v>
      </c>
      <c r="J6355" t="s">
        <v>1656</v>
      </c>
      <c r="K6355" t="s">
        <v>1673</v>
      </c>
      <c r="L6355" t="s">
        <v>1674</v>
      </c>
      <c r="M6355" s="86">
        <v>40180</v>
      </c>
    </row>
    <row r="6356" spans="1:13" x14ac:dyDescent="0.2">
      <c r="A6356">
        <v>59943</v>
      </c>
      <c r="B6356" s="86">
        <v>40338</v>
      </c>
      <c r="C6356" t="s">
        <v>1671</v>
      </c>
      <c r="D6356">
        <v>43</v>
      </c>
      <c r="E6356">
        <v>679.65</v>
      </c>
      <c r="F6356" t="s">
        <v>1660</v>
      </c>
      <c r="G6356">
        <v>8.4</v>
      </c>
      <c r="H6356" t="s">
        <v>1688</v>
      </c>
      <c r="I6356" t="s">
        <v>1676</v>
      </c>
      <c r="J6356" t="s">
        <v>1668</v>
      </c>
      <c r="K6356" t="s">
        <v>1682</v>
      </c>
      <c r="L6356" t="s">
        <v>1658</v>
      </c>
      <c r="M6356" s="86">
        <v>40339</v>
      </c>
    </row>
    <row r="6357" spans="1:13" x14ac:dyDescent="0.2">
      <c r="A6357">
        <v>26145</v>
      </c>
      <c r="B6357" s="86">
        <v>40728</v>
      </c>
      <c r="C6357" t="s">
        <v>1652</v>
      </c>
      <c r="D6357">
        <v>18</v>
      </c>
      <c r="E6357">
        <v>99.36</v>
      </c>
      <c r="F6357" t="s">
        <v>1660</v>
      </c>
      <c r="G6357">
        <v>5.68</v>
      </c>
      <c r="H6357" t="s">
        <v>1661</v>
      </c>
      <c r="I6357" t="s">
        <v>1667</v>
      </c>
      <c r="J6357" t="s">
        <v>1668</v>
      </c>
      <c r="K6357" t="s">
        <v>1682</v>
      </c>
      <c r="L6357" t="s">
        <v>1658</v>
      </c>
      <c r="M6357" s="86">
        <v>40732</v>
      </c>
    </row>
    <row r="6358" spans="1:13" x14ac:dyDescent="0.2">
      <c r="A6358">
        <v>10627</v>
      </c>
      <c r="B6358" s="86">
        <v>40233</v>
      </c>
      <c r="C6358" t="s">
        <v>1652</v>
      </c>
      <c r="D6358">
        <v>4</v>
      </c>
      <c r="E6358">
        <v>40.229999999999997</v>
      </c>
      <c r="F6358" t="s">
        <v>1660</v>
      </c>
      <c r="G6358">
        <v>9.23</v>
      </c>
      <c r="H6358" t="s">
        <v>1683</v>
      </c>
      <c r="I6358" t="s">
        <v>1676</v>
      </c>
      <c r="J6358" t="s">
        <v>1668</v>
      </c>
      <c r="K6358" t="s">
        <v>1702</v>
      </c>
      <c r="L6358" t="s">
        <v>1658</v>
      </c>
      <c r="M6358" s="86">
        <v>40238</v>
      </c>
    </row>
    <row r="6359" spans="1:13" x14ac:dyDescent="0.2">
      <c r="A6359">
        <v>34244</v>
      </c>
      <c r="B6359" s="86">
        <v>40450</v>
      </c>
      <c r="C6359" t="s">
        <v>1652</v>
      </c>
      <c r="D6359">
        <v>4</v>
      </c>
      <c r="E6359">
        <v>125.7</v>
      </c>
      <c r="F6359" t="s">
        <v>1660</v>
      </c>
      <c r="G6359">
        <v>1.99</v>
      </c>
      <c r="H6359" t="s">
        <v>1661</v>
      </c>
      <c r="I6359" t="s">
        <v>1655</v>
      </c>
      <c r="J6359" t="s">
        <v>1663</v>
      </c>
      <c r="K6359" t="s">
        <v>1677</v>
      </c>
      <c r="L6359" t="s">
        <v>1680</v>
      </c>
      <c r="M6359" s="86">
        <v>40452</v>
      </c>
    </row>
    <row r="6360" spans="1:13" x14ac:dyDescent="0.2">
      <c r="A6360">
        <v>44450</v>
      </c>
      <c r="B6360" s="86">
        <v>40460</v>
      </c>
      <c r="C6360" t="s">
        <v>1671</v>
      </c>
      <c r="D6360">
        <v>14</v>
      </c>
      <c r="E6360">
        <v>243.23</v>
      </c>
      <c r="F6360" t="s">
        <v>1660</v>
      </c>
      <c r="G6360">
        <v>1.99</v>
      </c>
      <c r="H6360" t="s">
        <v>1654</v>
      </c>
      <c r="I6360" t="s">
        <v>1667</v>
      </c>
      <c r="J6360" t="s">
        <v>1663</v>
      </c>
      <c r="K6360" t="s">
        <v>1677</v>
      </c>
      <c r="L6360" t="s">
        <v>1680</v>
      </c>
      <c r="M6360" s="86">
        <v>40461</v>
      </c>
    </row>
    <row r="6361" spans="1:13" x14ac:dyDescent="0.2">
      <c r="A6361">
        <v>15014</v>
      </c>
      <c r="B6361" s="86">
        <v>40219</v>
      </c>
      <c r="C6361" t="s">
        <v>1675</v>
      </c>
      <c r="D6361">
        <v>10</v>
      </c>
      <c r="E6361">
        <v>633.13</v>
      </c>
      <c r="F6361" t="s">
        <v>1672</v>
      </c>
      <c r="G6361">
        <v>36.61</v>
      </c>
      <c r="H6361" t="s">
        <v>1661</v>
      </c>
      <c r="I6361" t="s">
        <v>1667</v>
      </c>
      <c r="J6361" t="s">
        <v>1656</v>
      </c>
      <c r="K6361" t="s">
        <v>1701</v>
      </c>
      <c r="L6361" t="s">
        <v>1698</v>
      </c>
      <c r="M6361" s="86">
        <v>40222</v>
      </c>
    </row>
    <row r="6362" spans="1:13" x14ac:dyDescent="0.2">
      <c r="A6362">
        <v>11712</v>
      </c>
      <c r="B6362" s="86">
        <v>39929</v>
      </c>
      <c r="C6362" t="s">
        <v>1652</v>
      </c>
      <c r="D6362">
        <v>9</v>
      </c>
      <c r="E6362">
        <v>38.96</v>
      </c>
      <c r="F6362" t="s">
        <v>1660</v>
      </c>
      <c r="G6362">
        <v>0.94</v>
      </c>
      <c r="H6362" t="s">
        <v>1685</v>
      </c>
      <c r="I6362" t="s">
        <v>1655</v>
      </c>
      <c r="J6362" t="s">
        <v>1668</v>
      </c>
      <c r="K6362" t="s">
        <v>1669</v>
      </c>
      <c r="L6362" t="s">
        <v>1670</v>
      </c>
      <c r="M6362" s="86">
        <v>39931</v>
      </c>
    </row>
    <row r="6363" spans="1:13" x14ac:dyDescent="0.2">
      <c r="A6363">
        <v>48294</v>
      </c>
      <c r="B6363" s="86">
        <v>40324</v>
      </c>
      <c r="C6363" t="s">
        <v>1659</v>
      </c>
      <c r="D6363">
        <v>43</v>
      </c>
      <c r="E6363">
        <v>4072.01</v>
      </c>
      <c r="F6363" t="s">
        <v>1660</v>
      </c>
      <c r="G6363">
        <v>0.99</v>
      </c>
      <c r="H6363" t="s">
        <v>1654</v>
      </c>
      <c r="I6363" t="s">
        <v>1676</v>
      </c>
      <c r="J6363" t="s">
        <v>1668</v>
      </c>
      <c r="K6363" t="s">
        <v>1702</v>
      </c>
      <c r="L6363" t="s">
        <v>1658</v>
      </c>
      <c r="M6363" s="86">
        <v>40324</v>
      </c>
    </row>
    <row r="6364" spans="1:13" x14ac:dyDescent="0.2">
      <c r="A6364">
        <v>14819</v>
      </c>
      <c r="B6364" s="86">
        <v>40203</v>
      </c>
      <c r="C6364" t="s">
        <v>1666</v>
      </c>
      <c r="D6364">
        <v>48</v>
      </c>
      <c r="E6364">
        <v>9062.73</v>
      </c>
      <c r="F6364" t="s">
        <v>1660</v>
      </c>
      <c r="G6364">
        <v>0.99</v>
      </c>
      <c r="H6364" t="s">
        <v>1678</v>
      </c>
      <c r="I6364" t="s">
        <v>1676</v>
      </c>
      <c r="J6364" t="s">
        <v>1668</v>
      </c>
      <c r="K6364" t="s">
        <v>1702</v>
      </c>
      <c r="L6364" t="s">
        <v>1658</v>
      </c>
      <c r="M6364" s="86">
        <v>40205</v>
      </c>
    </row>
    <row r="6365" spans="1:13" x14ac:dyDescent="0.2">
      <c r="A6365">
        <v>48448</v>
      </c>
      <c r="B6365" s="86">
        <v>41229</v>
      </c>
      <c r="C6365" t="s">
        <v>1652</v>
      </c>
      <c r="D6365">
        <v>20</v>
      </c>
      <c r="E6365">
        <v>340.952</v>
      </c>
      <c r="F6365" t="s">
        <v>1660</v>
      </c>
      <c r="G6365">
        <v>0.99</v>
      </c>
      <c r="H6365" t="s">
        <v>1688</v>
      </c>
      <c r="I6365" t="s">
        <v>1676</v>
      </c>
      <c r="J6365" t="s">
        <v>1663</v>
      </c>
      <c r="K6365" t="s">
        <v>1664</v>
      </c>
      <c r="L6365" t="s">
        <v>1670</v>
      </c>
      <c r="M6365" s="86">
        <v>41229</v>
      </c>
    </row>
    <row r="6366" spans="1:13" x14ac:dyDescent="0.2">
      <c r="A6366">
        <v>14274</v>
      </c>
      <c r="B6366" s="86">
        <v>39819</v>
      </c>
      <c r="C6366" t="s">
        <v>1666</v>
      </c>
      <c r="D6366">
        <v>2</v>
      </c>
      <c r="E6366">
        <v>61.718499999999999</v>
      </c>
      <c r="F6366" t="s">
        <v>1660</v>
      </c>
      <c r="G6366">
        <v>1.1000000000000001</v>
      </c>
      <c r="H6366" t="s">
        <v>1688</v>
      </c>
      <c r="I6366" t="s">
        <v>1655</v>
      </c>
      <c r="J6366" t="s">
        <v>1663</v>
      </c>
      <c r="K6366" t="s">
        <v>1664</v>
      </c>
      <c r="L6366" t="s">
        <v>1658</v>
      </c>
      <c r="M6366" s="86">
        <v>39820</v>
      </c>
    </row>
    <row r="6367" spans="1:13" x14ac:dyDescent="0.2">
      <c r="A6367">
        <v>21671</v>
      </c>
      <c r="B6367" s="86">
        <v>40344</v>
      </c>
      <c r="C6367" t="s">
        <v>1659</v>
      </c>
      <c r="D6367">
        <v>15</v>
      </c>
      <c r="E6367">
        <v>670.94</v>
      </c>
      <c r="F6367" t="s">
        <v>1660</v>
      </c>
      <c r="G6367">
        <v>1.99</v>
      </c>
      <c r="H6367" t="s">
        <v>1654</v>
      </c>
      <c r="I6367" t="s">
        <v>1655</v>
      </c>
      <c r="J6367" t="s">
        <v>1663</v>
      </c>
      <c r="K6367" t="s">
        <v>1677</v>
      </c>
      <c r="L6367" t="s">
        <v>1680</v>
      </c>
      <c r="M6367" s="86">
        <v>40347</v>
      </c>
    </row>
    <row r="6368" spans="1:13" x14ac:dyDescent="0.2">
      <c r="A6368">
        <v>25476</v>
      </c>
      <c r="B6368" s="86">
        <v>41184</v>
      </c>
      <c r="C6368" t="s">
        <v>1666</v>
      </c>
      <c r="D6368">
        <v>4</v>
      </c>
      <c r="E6368">
        <v>13698.96</v>
      </c>
      <c r="F6368" t="s">
        <v>1660</v>
      </c>
      <c r="G6368">
        <v>24.49</v>
      </c>
      <c r="H6368" t="s">
        <v>1681</v>
      </c>
      <c r="I6368" t="s">
        <v>1655</v>
      </c>
      <c r="J6368" t="s">
        <v>1663</v>
      </c>
      <c r="K6368" t="s">
        <v>1686</v>
      </c>
      <c r="L6368" t="s">
        <v>1687</v>
      </c>
      <c r="M6368" s="86">
        <v>41185</v>
      </c>
    </row>
    <row r="6369" spans="1:13" x14ac:dyDescent="0.2">
      <c r="A6369">
        <v>13413</v>
      </c>
      <c r="B6369" s="86">
        <v>40207</v>
      </c>
      <c r="C6369" t="s">
        <v>1671</v>
      </c>
      <c r="D6369">
        <v>29</v>
      </c>
      <c r="E6369">
        <v>150.28</v>
      </c>
      <c r="F6369" t="s">
        <v>1660</v>
      </c>
      <c r="G6369">
        <v>4.7</v>
      </c>
      <c r="H6369" t="s">
        <v>1661</v>
      </c>
      <c r="I6369" t="s">
        <v>1655</v>
      </c>
      <c r="J6369" t="s">
        <v>1668</v>
      </c>
      <c r="K6369" t="s">
        <v>1679</v>
      </c>
      <c r="L6369" t="s">
        <v>1658</v>
      </c>
      <c r="M6369" s="86">
        <v>40209</v>
      </c>
    </row>
    <row r="6370" spans="1:13" x14ac:dyDescent="0.2">
      <c r="A6370">
        <v>41316</v>
      </c>
      <c r="B6370" s="86">
        <v>40015</v>
      </c>
      <c r="C6370" t="s">
        <v>1666</v>
      </c>
      <c r="D6370">
        <v>4</v>
      </c>
      <c r="E6370">
        <v>700.36599999999999</v>
      </c>
      <c r="F6370" t="s">
        <v>1660</v>
      </c>
      <c r="G6370">
        <v>5.99</v>
      </c>
      <c r="H6370" t="s">
        <v>1661</v>
      </c>
      <c r="I6370" t="s">
        <v>1655</v>
      </c>
      <c r="J6370" t="s">
        <v>1663</v>
      </c>
      <c r="K6370" t="s">
        <v>1664</v>
      </c>
      <c r="L6370" t="s">
        <v>1658</v>
      </c>
      <c r="M6370" s="86">
        <v>40018</v>
      </c>
    </row>
    <row r="6371" spans="1:13" x14ac:dyDescent="0.2">
      <c r="A6371">
        <v>46053</v>
      </c>
      <c r="B6371" s="86">
        <v>41165</v>
      </c>
      <c r="C6371" t="s">
        <v>1659</v>
      </c>
      <c r="D6371">
        <v>31</v>
      </c>
      <c r="E6371">
        <v>2447.1075000000001</v>
      </c>
      <c r="F6371" t="s">
        <v>1660</v>
      </c>
      <c r="G6371">
        <v>0.99</v>
      </c>
      <c r="H6371" t="s">
        <v>1654</v>
      </c>
      <c r="I6371" t="s">
        <v>1655</v>
      </c>
      <c r="J6371" t="s">
        <v>1663</v>
      </c>
      <c r="K6371" t="s">
        <v>1664</v>
      </c>
      <c r="L6371" t="s">
        <v>1670</v>
      </c>
      <c r="M6371" s="86">
        <v>41166</v>
      </c>
    </row>
    <row r="6372" spans="1:13" x14ac:dyDescent="0.2">
      <c r="A6372">
        <v>14400</v>
      </c>
      <c r="B6372" s="86">
        <v>39848</v>
      </c>
      <c r="C6372" t="s">
        <v>1675</v>
      </c>
      <c r="D6372">
        <v>32</v>
      </c>
      <c r="E6372">
        <v>74.34</v>
      </c>
      <c r="F6372" t="s">
        <v>1660</v>
      </c>
      <c r="G6372">
        <v>6.05</v>
      </c>
      <c r="H6372" t="s">
        <v>1690</v>
      </c>
      <c r="I6372" t="s">
        <v>1676</v>
      </c>
      <c r="J6372" t="s">
        <v>1668</v>
      </c>
      <c r="K6372" t="s">
        <v>1682</v>
      </c>
      <c r="L6372" t="s">
        <v>1658</v>
      </c>
      <c r="M6372" s="86">
        <v>39849</v>
      </c>
    </row>
    <row r="6373" spans="1:13" x14ac:dyDescent="0.2">
      <c r="A6373">
        <v>50532</v>
      </c>
      <c r="B6373" s="86">
        <v>41135</v>
      </c>
      <c r="C6373" t="s">
        <v>1675</v>
      </c>
      <c r="D6373">
        <v>10</v>
      </c>
      <c r="E6373">
        <v>267.06</v>
      </c>
      <c r="F6373" t="s">
        <v>1660</v>
      </c>
      <c r="G6373">
        <v>2.99</v>
      </c>
      <c r="H6373" t="s">
        <v>1688</v>
      </c>
      <c r="I6373" t="s">
        <v>1662</v>
      </c>
      <c r="J6373" t="s">
        <v>1668</v>
      </c>
      <c r="K6373" t="s">
        <v>1682</v>
      </c>
      <c r="L6373" t="s">
        <v>1658</v>
      </c>
      <c r="M6373" s="86">
        <v>41137</v>
      </c>
    </row>
    <row r="6374" spans="1:13" x14ac:dyDescent="0.2">
      <c r="A6374">
        <v>57890</v>
      </c>
      <c r="B6374" s="86">
        <v>39870</v>
      </c>
      <c r="C6374" t="s">
        <v>1671</v>
      </c>
      <c r="D6374">
        <v>15</v>
      </c>
      <c r="E6374">
        <v>803.04</v>
      </c>
      <c r="F6374" t="s">
        <v>1660</v>
      </c>
      <c r="G6374">
        <v>6.79</v>
      </c>
      <c r="H6374" t="s">
        <v>1703</v>
      </c>
      <c r="I6374" t="s">
        <v>1676</v>
      </c>
      <c r="J6374" t="s">
        <v>1668</v>
      </c>
      <c r="K6374" t="s">
        <v>1679</v>
      </c>
      <c r="L6374" t="s">
        <v>1658</v>
      </c>
      <c r="M6374" s="86">
        <v>39872</v>
      </c>
    </row>
    <row r="6375" spans="1:13" x14ac:dyDescent="0.2">
      <c r="A6375">
        <v>36294</v>
      </c>
      <c r="B6375" s="86">
        <v>41141</v>
      </c>
      <c r="C6375" t="s">
        <v>1675</v>
      </c>
      <c r="D6375">
        <v>46</v>
      </c>
      <c r="E6375">
        <v>611.16</v>
      </c>
      <c r="F6375" t="s">
        <v>1660</v>
      </c>
      <c r="G6375">
        <v>4.9800000000000004</v>
      </c>
      <c r="H6375" t="s">
        <v>1703</v>
      </c>
      <c r="I6375" t="s">
        <v>1667</v>
      </c>
      <c r="J6375" t="s">
        <v>1668</v>
      </c>
      <c r="K6375" t="s">
        <v>1682</v>
      </c>
      <c r="L6375" t="s">
        <v>1658</v>
      </c>
      <c r="M6375" s="86">
        <v>41143</v>
      </c>
    </row>
    <row r="6376" spans="1:13" x14ac:dyDescent="0.2">
      <c r="A6376">
        <v>9606</v>
      </c>
      <c r="B6376" s="86">
        <v>40021</v>
      </c>
      <c r="C6376" t="s">
        <v>1666</v>
      </c>
      <c r="D6376">
        <v>37</v>
      </c>
      <c r="E6376">
        <v>192.15</v>
      </c>
      <c r="F6376" t="s">
        <v>1653</v>
      </c>
      <c r="G6376">
        <v>2.04</v>
      </c>
      <c r="H6376" t="s">
        <v>1661</v>
      </c>
      <c r="I6376" t="s">
        <v>1662</v>
      </c>
      <c r="J6376" t="s">
        <v>1668</v>
      </c>
      <c r="K6376" t="s">
        <v>1679</v>
      </c>
      <c r="L6376" t="s">
        <v>1670</v>
      </c>
      <c r="M6376" s="86">
        <v>40023</v>
      </c>
    </row>
    <row r="6377" spans="1:13" x14ac:dyDescent="0.2">
      <c r="A6377">
        <v>4708</v>
      </c>
      <c r="B6377" s="86">
        <v>40086</v>
      </c>
      <c r="C6377" t="s">
        <v>1671</v>
      </c>
      <c r="D6377">
        <v>29</v>
      </c>
      <c r="E6377">
        <v>180.38</v>
      </c>
      <c r="F6377" t="s">
        <v>1660</v>
      </c>
      <c r="G6377">
        <v>7.49</v>
      </c>
      <c r="H6377" t="s">
        <v>1683</v>
      </c>
      <c r="I6377" t="s">
        <v>1667</v>
      </c>
      <c r="J6377" t="s">
        <v>1668</v>
      </c>
      <c r="K6377" t="s">
        <v>1679</v>
      </c>
      <c r="L6377" t="s">
        <v>1658</v>
      </c>
      <c r="M6377" s="86">
        <v>40088</v>
      </c>
    </row>
    <row r="6378" spans="1:13" x14ac:dyDescent="0.2">
      <c r="A6378">
        <v>43779</v>
      </c>
      <c r="B6378" s="86">
        <v>40046</v>
      </c>
      <c r="C6378" t="s">
        <v>1659</v>
      </c>
      <c r="D6378">
        <v>20</v>
      </c>
      <c r="E6378">
        <v>3878.49</v>
      </c>
      <c r="F6378" t="s">
        <v>1660</v>
      </c>
      <c r="G6378">
        <v>21.21</v>
      </c>
      <c r="H6378" t="s">
        <v>1683</v>
      </c>
      <c r="I6378" t="s">
        <v>1667</v>
      </c>
      <c r="J6378" t="s">
        <v>1656</v>
      </c>
      <c r="K6378" t="s">
        <v>1657</v>
      </c>
      <c r="L6378" t="s">
        <v>1687</v>
      </c>
      <c r="M6378" s="86">
        <v>40049</v>
      </c>
    </row>
    <row r="6379" spans="1:13" x14ac:dyDescent="0.2">
      <c r="A6379">
        <v>35</v>
      </c>
      <c r="B6379" s="86">
        <v>40838</v>
      </c>
      <c r="C6379" t="s">
        <v>1666</v>
      </c>
      <c r="D6379">
        <v>14</v>
      </c>
      <c r="E6379">
        <v>1892.848</v>
      </c>
      <c r="F6379" t="s">
        <v>1660</v>
      </c>
      <c r="G6379">
        <v>8.99</v>
      </c>
      <c r="H6379" t="s">
        <v>1654</v>
      </c>
      <c r="I6379" t="s">
        <v>1667</v>
      </c>
      <c r="J6379" t="s">
        <v>1663</v>
      </c>
      <c r="K6379" t="s">
        <v>1664</v>
      </c>
      <c r="L6379" t="s">
        <v>1658</v>
      </c>
      <c r="M6379" s="86">
        <v>40840</v>
      </c>
    </row>
    <row r="6380" spans="1:13" x14ac:dyDescent="0.2">
      <c r="A6380">
        <v>5925</v>
      </c>
      <c r="B6380" s="86">
        <v>40859</v>
      </c>
      <c r="C6380" t="s">
        <v>1652</v>
      </c>
      <c r="D6380">
        <v>44</v>
      </c>
      <c r="E6380">
        <v>3922.42</v>
      </c>
      <c r="F6380" t="s">
        <v>1660</v>
      </c>
      <c r="G6380">
        <v>39.61</v>
      </c>
      <c r="H6380" t="s">
        <v>1699</v>
      </c>
      <c r="I6380" t="s">
        <v>1676</v>
      </c>
      <c r="J6380" t="s">
        <v>1656</v>
      </c>
      <c r="K6380" t="s">
        <v>1657</v>
      </c>
      <c r="L6380" t="s">
        <v>1665</v>
      </c>
      <c r="M6380" s="86">
        <v>40866</v>
      </c>
    </row>
    <row r="6381" spans="1:13" x14ac:dyDescent="0.2">
      <c r="A6381">
        <v>31046</v>
      </c>
      <c r="B6381" s="86">
        <v>40581</v>
      </c>
      <c r="C6381" t="s">
        <v>1671</v>
      </c>
      <c r="D6381">
        <v>42</v>
      </c>
      <c r="E6381">
        <v>3900.5309999999999</v>
      </c>
      <c r="F6381" t="s">
        <v>1660</v>
      </c>
      <c r="G6381">
        <v>2.5</v>
      </c>
      <c r="H6381" t="s">
        <v>1661</v>
      </c>
      <c r="I6381" t="s">
        <v>1667</v>
      </c>
      <c r="J6381" t="s">
        <v>1663</v>
      </c>
      <c r="K6381" t="s">
        <v>1664</v>
      </c>
      <c r="L6381" t="s">
        <v>1658</v>
      </c>
      <c r="M6381" s="86">
        <v>40582</v>
      </c>
    </row>
    <row r="6382" spans="1:13" x14ac:dyDescent="0.2">
      <c r="A6382">
        <v>21223</v>
      </c>
      <c r="B6382" s="86">
        <v>40983</v>
      </c>
      <c r="C6382" t="s">
        <v>1666</v>
      </c>
      <c r="D6382">
        <v>3</v>
      </c>
      <c r="E6382">
        <v>317.95</v>
      </c>
      <c r="F6382" t="s">
        <v>1672</v>
      </c>
      <c r="G6382">
        <v>26.22</v>
      </c>
      <c r="H6382" t="s">
        <v>1689</v>
      </c>
      <c r="I6382" t="s">
        <v>1655</v>
      </c>
      <c r="J6382" t="s">
        <v>1656</v>
      </c>
      <c r="K6382" t="s">
        <v>1701</v>
      </c>
      <c r="L6382" t="s">
        <v>1698</v>
      </c>
      <c r="M6382" s="86">
        <v>40984</v>
      </c>
    </row>
    <row r="6383" spans="1:13" x14ac:dyDescent="0.2">
      <c r="A6383">
        <v>59878</v>
      </c>
      <c r="B6383" s="86">
        <v>41057</v>
      </c>
      <c r="C6383" t="s">
        <v>1659</v>
      </c>
      <c r="D6383">
        <v>23</v>
      </c>
      <c r="E6383">
        <v>249.64</v>
      </c>
      <c r="F6383" t="s">
        <v>1660</v>
      </c>
      <c r="G6383">
        <v>7.46</v>
      </c>
      <c r="H6383" t="s">
        <v>1661</v>
      </c>
      <c r="I6383" t="s">
        <v>1667</v>
      </c>
      <c r="J6383" t="s">
        <v>1668</v>
      </c>
      <c r="K6383" t="s">
        <v>1694</v>
      </c>
      <c r="L6383" t="s">
        <v>1658</v>
      </c>
      <c r="M6383" s="86">
        <v>41058</v>
      </c>
    </row>
    <row r="6384" spans="1:13" x14ac:dyDescent="0.2">
      <c r="A6384">
        <v>28741</v>
      </c>
      <c r="B6384" s="86">
        <v>40602</v>
      </c>
      <c r="C6384" t="s">
        <v>1666</v>
      </c>
      <c r="D6384">
        <v>13</v>
      </c>
      <c r="E6384">
        <v>70.13</v>
      </c>
      <c r="F6384" t="s">
        <v>1660</v>
      </c>
      <c r="G6384">
        <v>0.95</v>
      </c>
      <c r="H6384" t="s">
        <v>1690</v>
      </c>
      <c r="I6384" t="s">
        <v>1662</v>
      </c>
      <c r="J6384" t="s">
        <v>1668</v>
      </c>
      <c r="K6384" t="s">
        <v>1679</v>
      </c>
      <c r="L6384" t="s">
        <v>1670</v>
      </c>
      <c r="M6384" s="86">
        <v>40603</v>
      </c>
    </row>
    <row r="6385" spans="1:13" x14ac:dyDescent="0.2">
      <c r="A6385">
        <v>1286</v>
      </c>
      <c r="B6385" s="86">
        <v>40311</v>
      </c>
      <c r="C6385" t="s">
        <v>1666</v>
      </c>
      <c r="D6385">
        <v>14</v>
      </c>
      <c r="E6385">
        <v>1000.3565</v>
      </c>
      <c r="F6385" t="s">
        <v>1660</v>
      </c>
      <c r="G6385">
        <v>3.3</v>
      </c>
      <c r="H6385" t="s">
        <v>1661</v>
      </c>
      <c r="I6385" t="s">
        <v>1676</v>
      </c>
      <c r="J6385" t="s">
        <v>1663</v>
      </c>
      <c r="K6385" t="s">
        <v>1664</v>
      </c>
      <c r="L6385" t="s">
        <v>1680</v>
      </c>
      <c r="M6385" s="86">
        <v>40313</v>
      </c>
    </row>
    <row r="6386" spans="1:13" x14ac:dyDescent="0.2">
      <c r="A6386">
        <v>37510</v>
      </c>
      <c r="B6386" s="86">
        <v>39880</v>
      </c>
      <c r="C6386" t="s">
        <v>1671</v>
      </c>
      <c r="D6386">
        <v>15</v>
      </c>
      <c r="E6386">
        <v>2466.02</v>
      </c>
      <c r="F6386" t="s">
        <v>1660</v>
      </c>
      <c r="G6386">
        <v>19.989999999999998</v>
      </c>
      <c r="H6386" t="s">
        <v>1693</v>
      </c>
      <c r="I6386" t="s">
        <v>1662</v>
      </c>
      <c r="J6386" t="s">
        <v>1668</v>
      </c>
      <c r="K6386" t="s">
        <v>1694</v>
      </c>
      <c r="L6386" t="s">
        <v>1658</v>
      </c>
      <c r="M6386" s="86">
        <v>39880</v>
      </c>
    </row>
    <row r="6387" spans="1:13" x14ac:dyDescent="0.2">
      <c r="A6387">
        <v>40804</v>
      </c>
      <c r="B6387" s="86">
        <v>40249</v>
      </c>
      <c r="C6387" t="s">
        <v>1675</v>
      </c>
      <c r="D6387">
        <v>36</v>
      </c>
      <c r="E6387">
        <v>4273.8</v>
      </c>
      <c r="F6387" t="s">
        <v>1672</v>
      </c>
      <c r="G6387">
        <v>70.2</v>
      </c>
      <c r="H6387" t="s">
        <v>1678</v>
      </c>
      <c r="I6387" t="s">
        <v>1655</v>
      </c>
      <c r="J6387" t="s">
        <v>1656</v>
      </c>
      <c r="K6387" t="s">
        <v>1673</v>
      </c>
      <c r="L6387" t="s">
        <v>1674</v>
      </c>
      <c r="M6387" s="86">
        <v>40251</v>
      </c>
    </row>
    <row r="6388" spans="1:13" x14ac:dyDescent="0.2">
      <c r="A6388">
        <v>56769</v>
      </c>
      <c r="B6388" s="86">
        <v>40511</v>
      </c>
      <c r="C6388" t="s">
        <v>1675</v>
      </c>
      <c r="D6388">
        <v>11</v>
      </c>
      <c r="E6388">
        <v>455.59</v>
      </c>
      <c r="F6388" t="s">
        <v>1660</v>
      </c>
      <c r="G6388">
        <v>13.99</v>
      </c>
      <c r="H6388" t="s">
        <v>1681</v>
      </c>
      <c r="I6388" t="s">
        <v>1655</v>
      </c>
      <c r="J6388" t="s">
        <v>1656</v>
      </c>
      <c r="K6388" t="s">
        <v>1657</v>
      </c>
      <c r="L6388" t="s">
        <v>1670</v>
      </c>
      <c r="M6388" s="86">
        <v>40513</v>
      </c>
    </row>
    <row r="6389" spans="1:13" x14ac:dyDescent="0.2">
      <c r="A6389">
        <v>16098</v>
      </c>
      <c r="B6389" s="86">
        <v>41111</v>
      </c>
      <c r="C6389" t="s">
        <v>1652</v>
      </c>
      <c r="D6389">
        <v>31</v>
      </c>
      <c r="E6389">
        <v>480.43</v>
      </c>
      <c r="F6389" t="s">
        <v>1660</v>
      </c>
      <c r="G6389">
        <v>8.99</v>
      </c>
      <c r="H6389" t="s">
        <v>1661</v>
      </c>
      <c r="I6389" t="s">
        <v>1676</v>
      </c>
      <c r="J6389" t="s">
        <v>1656</v>
      </c>
      <c r="K6389" t="s">
        <v>1657</v>
      </c>
      <c r="L6389" t="s">
        <v>1680</v>
      </c>
      <c r="M6389" s="86">
        <v>41115</v>
      </c>
    </row>
    <row r="6390" spans="1:13" x14ac:dyDescent="0.2">
      <c r="A6390">
        <v>54464</v>
      </c>
      <c r="B6390" s="86">
        <v>40057</v>
      </c>
      <c r="C6390" t="s">
        <v>1659</v>
      </c>
      <c r="D6390">
        <v>50</v>
      </c>
      <c r="E6390">
        <v>87.44</v>
      </c>
      <c r="F6390" t="s">
        <v>1660</v>
      </c>
      <c r="G6390">
        <v>4.8600000000000003</v>
      </c>
      <c r="H6390" t="s">
        <v>1690</v>
      </c>
      <c r="I6390" t="s">
        <v>1655</v>
      </c>
      <c r="J6390" t="s">
        <v>1656</v>
      </c>
      <c r="K6390" t="s">
        <v>1657</v>
      </c>
      <c r="L6390" t="s">
        <v>1658</v>
      </c>
      <c r="M6390" s="86">
        <v>40058</v>
      </c>
    </row>
    <row r="6391" spans="1:13" x14ac:dyDescent="0.2">
      <c r="A6391">
        <v>15111</v>
      </c>
      <c r="B6391" s="86">
        <v>40164</v>
      </c>
      <c r="C6391" t="s">
        <v>1666</v>
      </c>
      <c r="D6391">
        <v>13</v>
      </c>
      <c r="E6391">
        <v>970.47</v>
      </c>
      <c r="F6391" t="s">
        <v>1660</v>
      </c>
      <c r="G6391">
        <v>0.99</v>
      </c>
      <c r="H6391" t="s">
        <v>1681</v>
      </c>
      <c r="I6391" t="s">
        <v>1667</v>
      </c>
      <c r="J6391" t="s">
        <v>1668</v>
      </c>
      <c r="K6391" t="s">
        <v>1702</v>
      </c>
      <c r="L6391" t="s">
        <v>1658</v>
      </c>
      <c r="M6391" s="86">
        <v>40166</v>
      </c>
    </row>
    <row r="6392" spans="1:13" x14ac:dyDescent="0.2">
      <c r="A6392">
        <v>39907</v>
      </c>
      <c r="B6392" s="86">
        <v>40419</v>
      </c>
      <c r="C6392" t="s">
        <v>1652</v>
      </c>
      <c r="D6392">
        <v>12</v>
      </c>
      <c r="E6392">
        <v>378.84</v>
      </c>
      <c r="F6392" t="s">
        <v>1660</v>
      </c>
      <c r="G6392">
        <v>4</v>
      </c>
      <c r="H6392" t="s">
        <v>1654</v>
      </c>
      <c r="I6392" t="s">
        <v>1676</v>
      </c>
      <c r="J6392" t="s">
        <v>1663</v>
      </c>
      <c r="K6392" t="s">
        <v>1677</v>
      </c>
      <c r="L6392" t="s">
        <v>1658</v>
      </c>
      <c r="M6392" s="86">
        <v>40428</v>
      </c>
    </row>
    <row r="6393" spans="1:13" x14ac:dyDescent="0.2">
      <c r="A6393">
        <v>10272</v>
      </c>
      <c r="B6393" s="86">
        <v>39830</v>
      </c>
      <c r="C6393" t="s">
        <v>1675</v>
      </c>
      <c r="D6393">
        <v>3</v>
      </c>
      <c r="E6393">
        <v>299.08</v>
      </c>
      <c r="F6393" t="s">
        <v>1660</v>
      </c>
      <c r="G6393">
        <v>19.989999999999998</v>
      </c>
      <c r="H6393" t="s">
        <v>1690</v>
      </c>
      <c r="I6393" t="s">
        <v>1667</v>
      </c>
      <c r="J6393" t="s">
        <v>1668</v>
      </c>
      <c r="K6393" t="s">
        <v>1696</v>
      </c>
      <c r="L6393" t="s">
        <v>1658</v>
      </c>
      <c r="M6393" s="86">
        <v>39832</v>
      </c>
    </row>
    <row r="6394" spans="1:13" x14ac:dyDescent="0.2">
      <c r="A6394">
        <v>45984</v>
      </c>
      <c r="B6394" s="86">
        <v>40935</v>
      </c>
      <c r="C6394" t="s">
        <v>1675</v>
      </c>
      <c r="D6394">
        <v>27</v>
      </c>
      <c r="E6394">
        <v>80.33</v>
      </c>
      <c r="F6394" t="s">
        <v>1660</v>
      </c>
      <c r="G6394">
        <v>0.96</v>
      </c>
      <c r="H6394" t="s">
        <v>1692</v>
      </c>
      <c r="I6394" t="s">
        <v>1667</v>
      </c>
      <c r="J6394" t="s">
        <v>1668</v>
      </c>
      <c r="K6394" t="s">
        <v>1669</v>
      </c>
      <c r="L6394" t="s">
        <v>1670</v>
      </c>
      <c r="M6394" s="86">
        <v>40937</v>
      </c>
    </row>
    <row r="6395" spans="1:13" x14ac:dyDescent="0.2">
      <c r="A6395">
        <v>31522</v>
      </c>
      <c r="B6395" s="86">
        <v>40323</v>
      </c>
      <c r="C6395" t="s">
        <v>1675</v>
      </c>
      <c r="D6395">
        <v>14</v>
      </c>
      <c r="E6395">
        <v>302.39999999999998</v>
      </c>
      <c r="F6395" t="s">
        <v>1660</v>
      </c>
      <c r="G6395">
        <v>3.63</v>
      </c>
      <c r="H6395" t="s">
        <v>1661</v>
      </c>
      <c r="I6395" t="s">
        <v>1676</v>
      </c>
      <c r="J6395" t="s">
        <v>1656</v>
      </c>
      <c r="K6395" t="s">
        <v>1657</v>
      </c>
      <c r="L6395" t="s">
        <v>1680</v>
      </c>
      <c r="M6395" s="86">
        <v>40325</v>
      </c>
    </row>
    <row r="6396" spans="1:13" x14ac:dyDescent="0.2">
      <c r="A6396">
        <v>8390</v>
      </c>
      <c r="B6396" s="86">
        <v>41020</v>
      </c>
      <c r="C6396" t="s">
        <v>1675</v>
      </c>
      <c r="D6396">
        <v>24</v>
      </c>
      <c r="E6396">
        <v>715.4</v>
      </c>
      <c r="F6396" t="s">
        <v>1660</v>
      </c>
      <c r="G6396">
        <v>4</v>
      </c>
      <c r="H6396" t="s">
        <v>1654</v>
      </c>
      <c r="I6396" t="s">
        <v>1676</v>
      </c>
      <c r="J6396" t="s">
        <v>1663</v>
      </c>
      <c r="K6396" t="s">
        <v>1677</v>
      </c>
      <c r="L6396" t="s">
        <v>1658</v>
      </c>
      <c r="M6396" s="86">
        <v>41020</v>
      </c>
    </row>
    <row r="6397" spans="1:13" x14ac:dyDescent="0.2">
      <c r="A6397">
        <v>38240</v>
      </c>
      <c r="B6397" s="86">
        <v>40166</v>
      </c>
      <c r="C6397" t="s">
        <v>1659</v>
      </c>
      <c r="D6397">
        <v>4</v>
      </c>
      <c r="E6397">
        <v>41.53</v>
      </c>
      <c r="F6397" t="s">
        <v>1660</v>
      </c>
      <c r="G6397">
        <v>6.19</v>
      </c>
      <c r="H6397" t="s">
        <v>1661</v>
      </c>
      <c r="I6397" t="s">
        <v>1655</v>
      </c>
      <c r="J6397" t="s">
        <v>1668</v>
      </c>
      <c r="K6397" t="s">
        <v>1682</v>
      </c>
      <c r="L6397" t="s">
        <v>1658</v>
      </c>
      <c r="M6397" s="86">
        <v>40166</v>
      </c>
    </row>
    <row r="6398" spans="1:13" x14ac:dyDescent="0.2">
      <c r="A6398">
        <v>5188</v>
      </c>
      <c r="B6398" s="86">
        <v>40603</v>
      </c>
      <c r="C6398" t="s">
        <v>1666</v>
      </c>
      <c r="D6398">
        <v>24</v>
      </c>
      <c r="E6398">
        <v>192.8</v>
      </c>
      <c r="F6398" t="s">
        <v>1660</v>
      </c>
      <c r="G6398">
        <v>2.87</v>
      </c>
      <c r="H6398" t="s">
        <v>1681</v>
      </c>
      <c r="I6398" t="s">
        <v>1662</v>
      </c>
      <c r="J6398" t="s">
        <v>1668</v>
      </c>
      <c r="K6398" t="s">
        <v>1679</v>
      </c>
      <c r="L6398" t="s">
        <v>1670</v>
      </c>
      <c r="M6398" s="86">
        <v>40606</v>
      </c>
    </row>
    <row r="6399" spans="1:13" x14ac:dyDescent="0.2">
      <c r="A6399">
        <v>15079</v>
      </c>
      <c r="B6399" s="86">
        <v>40193</v>
      </c>
      <c r="C6399" t="s">
        <v>1675</v>
      </c>
      <c r="D6399">
        <v>45</v>
      </c>
      <c r="E6399">
        <v>3753.42</v>
      </c>
      <c r="F6399" t="s">
        <v>1660</v>
      </c>
      <c r="G6399">
        <v>7.18</v>
      </c>
      <c r="H6399" t="s">
        <v>1661</v>
      </c>
      <c r="I6399" t="s">
        <v>1662</v>
      </c>
      <c r="J6399" t="s">
        <v>1663</v>
      </c>
      <c r="K6399" t="s">
        <v>1677</v>
      </c>
      <c r="L6399" t="s">
        <v>1658</v>
      </c>
      <c r="M6399" s="86">
        <v>40196</v>
      </c>
    </row>
    <row r="6400" spans="1:13" x14ac:dyDescent="0.2">
      <c r="A6400">
        <v>5696</v>
      </c>
      <c r="B6400" s="86">
        <v>40666</v>
      </c>
      <c r="C6400" t="s">
        <v>1671</v>
      </c>
      <c r="D6400">
        <v>4</v>
      </c>
      <c r="E6400">
        <v>2206.17</v>
      </c>
      <c r="F6400" t="s">
        <v>1660</v>
      </c>
      <c r="G6400">
        <v>19.989999999999998</v>
      </c>
      <c r="H6400" t="s">
        <v>1690</v>
      </c>
      <c r="I6400" t="s">
        <v>1655</v>
      </c>
      <c r="J6400" t="s">
        <v>1668</v>
      </c>
      <c r="K6400" t="s">
        <v>1682</v>
      </c>
      <c r="L6400" t="s">
        <v>1658</v>
      </c>
      <c r="M6400" s="86">
        <v>40668</v>
      </c>
    </row>
    <row r="6401" spans="1:13" x14ac:dyDescent="0.2">
      <c r="A6401">
        <v>25601</v>
      </c>
      <c r="B6401" s="86">
        <v>39818</v>
      </c>
      <c r="C6401" t="s">
        <v>1675</v>
      </c>
      <c r="D6401">
        <v>43</v>
      </c>
      <c r="E6401">
        <v>257.41000000000003</v>
      </c>
      <c r="F6401" t="s">
        <v>1660</v>
      </c>
      <c r="G6401">
        <v>4.6900000000000004</v>
      </c>
      <c r="H6401" t="s">
        <v>1690</v>
      </c>
      <c r="I6401" t="s">
        <v>1667</v>
      </c>
      <c r="J6401" t="s">
        <v>1668</v>
      </c>
      <c r="K6401" t="s">
        <v>1694</v>
      </c>
      <c r="L6401" t="s">
        <v>1658</v>
      </c>
      <c r="M6401" s="86">
        <v>39819</v>
      </c>
    </row>
    <row r="6402" spans="1:13" x14ac:dyDescent="0.2">
      <c r="A6402">
        <v>11910</v>
      </c>
      <c r="B6402" s="86">
        <v>40709</v>
      </c>
      <c r="C6402" t="s">
        <v>1659</v>
      </c>
      <c r="D6402">
        <v>21</v>
      </c>
      <c r="E6402">
        <v>49.23</v>
      </c>
      <c r="F6402" t="s">
        <v>1660</v>
      </c>
      <c r="G6402">
        <v>4.7699999999999996</v>
      </c>
      <c r="H6402" t="s">
        <v>1685</v>
      </c>
      <c r="I6402" t="s">
        <v>1676</v>
      </c>
      <c r="J6402" t="s">
        <v>1668</v>
      </c>
      <c r="K6402" t="s">
        <v>1682</v>
      </c>
      <c r="L6402" t="s">
        <v>1658</v>
      </c>
      <c r="M6402" s="86">
        <v>40711</v>
      </c>
    </row>
    <row r="6403" spans="1:13" x14ac:dyDescent="0.2">
      <c r="A6403">
        <v>56001</v>
      </c>
      <c r="B6403" s="86">
        <v>40280</v>
      </c>
      <c r="C6403" t="s">
        <v>1652</v>
      </c>
      <c r="D6403">
        <v>17</v>
      </c>
      <c r="E6403">
        <v>118.36</v>
      </c>
      <c r="F6403" t="s">
        <v>1653</v>
      </c>
      <c r="G6403">
        <v>7.37</v>
      </c>
      <c r="H6403" t="s">
        <v>1654</v>
      </c>
      <c r="I6403" t="s">
        <v>1676</v>
      </c>
      <c r="J6403" t="s">
        <v>1668</v>
      </c>
      <c r="K6403" t="s">
        <v>1679</v>
      </c>
      <c r="L6403" t="s">
        <v>1658</v>
      </c>
      <c r="M6403" s="86">
        <v>40284</v>
      </c>
    </row>
    <row r="6404" spans="1:13" x14ac:dyDescent="0.2">
      <c r="A6404">
        <v>27778</v>
      </c>
      <c r="B6404" s="86">
        <v>40788</v>
      </c>
      <c r="C6404" t="s">
        <v>1671</v>
      </c>
      <c r="D6404">
        <v>10</v>
      </c>
      <c r="E6404">
        <v>6350.29</v>
      </c>
      <c r="F6404" t="s">
        <v>1660</v>
      </c>
      <c r="G6404">
        <v>24.49</v>
      </c>
      <c r="H6404" t="s">
        <v>1690</v>
      </c>
      <c r="I6404" t="s">
        <v>1667</v>
      </c>
      <c r="J6404" t="s">
        <v>1663</v>
      </c>
      <c r="K6404" t="s">
        <v>1686</v>
      </c>
      <c r="L6404" t="s">
        <v>1687</v>
      </c>
      <c r="M6404" s="86">
        <v>40790</v>
      </c>
    </row>
    <row r="6405" spans="1:13" x14ac:dyDescent="0.2">
      <c r="A6405">
        <v>30403</v>
      </c>
      <c r="B6405" s="86">
        <v>41100</v>
      </c>
      <c r="C6405" t="s">
        <v>1659</v>
      </c>
      <c r="D6405">
        <v>41</v>
      </c>
      <c r="E6405">
        <v>305.01</v>
      </c>
      <c r="F6405" t="s">
        <v>1653</v>
      </c>
      <c r="G6405">
        <v>7.72</v>
      </c>
      <c r="H6405" t="s">
        <v>1685</v>
      </c>
      <c r="I6405" t="s">
        <v>1676</v>
      </c>
      <c r="J6405" t="s">
        <v>1668</v>
      </c>
      <c r="K6405" t="s">
        <v>1682</v>
      </c>
      <c r="L6405" t="s">
        <v>1658</v>
      </c>
      <c r="M6405" s="86">
        <v>41102</v>
      </c>
    </row>
    <row r="6406" spans="1:13" x14ac:dyDescent="0.2">
      <c r="A6406">
        <v>16642</v>
      </c>
      <c r="B6406" s="86">
        <v>40604</v>
      </c>
      <c r="C6406" t="s">
        <v>1666</v>
      </c>
      <c r="D6406">
        <v>46</v>
      </c>
      <c r="E6406">
        <v>7640.2250000000004</v>
      </c>
      <c r="F6406" t="s">
        <v>1660</v>
      </c>
      <c r="G6406">
        <v>2.5</v>
      </c>
      <c r="H6406" t="s">
        <v>1681</v>
      </c>
      <c r="I6406" t="s">
        <v>1667</v>
      </c>
      <c r="J6406" t="s">
        <v>1663</v>
      </c>
      <c r="K6406" t="s">
        <v>1664</v>
      </c>
      <c r="L6406" t="s">
        <v>1658</v>
      </c>
      <c r="M6406" s="86">
        <v>40606</v>
      </c>
    </row>
    <row r="6407" spans="1:13" x14ac:dyDescent="0.2">
      <c r="A6407">
        <v>4578</v>
      </c>
      <c r="B6407" s="86">
        <v>41164</v>
      </c>
      <c r="C6407" t="s">
        <v>1652</v>
      </c>
      <c r="D6407">
        <v>48</v>
      </c>
      <c r="E6407">
        <v>724.13</v>
      </c>
      <c r="F6407" t="s">
        <v>1660</v>
      </c>
      <c r="G6407">
        <v>13.32</v>
      </c>
      <c r="H6407" t="s">
        <v>1690</v>
      </c>
      <c r="I6407" t="s">
        <v>1667</v>
      </c>
      <c r="J6407" t="s">
        <v>1668</v>
      </c>
      <c r="K6407" t="s">
        <v>1702</v>
      </c>
      <c r="L6407" t="s">
        <v>1658</v>
      </c>
      <c r="M6407" s="86">
        <v>41171</v>
      </c>
    </row>
    <row r="6408" spans="1:13" x14ac:dyDescent="0.2">
      <c r="A6408">
        <v>29473</v>
      </c>
      <c r="B6408" s="86">
        <v>40954</v>
      </c>
      <c r="C6408" t="s">
        <v>1675</v>
      </c>
      <c r="D6408">
        <v>40</v>
      </c>
      <c r="E6408">
        <v>13367.82</v>
      </c>
      <c r="F6408" t="s">
        <v>1672</v>
      </c>
      <c r="G6408">
        <v>29.2</v>
      </c>
      <c r="H6408" t="s">
        <v>1683</v>
      </c>
      <c r="I6408" t="s">
        <v>1655</v>
      </c>
      <c r="J6408" t="s">
        <v>1656</v>
      </c>
      <c r="K6408" t="s">
        <v>1691</v>
      </c>
      <c r="L6408" t="s">
        <v>1698</v>
      </c>
      <c r="M6408" s="86">
        <v>40955</v>
      </c>
    </row>
    <row r="6409" spans="1:13" x14ac:dyDescent="0.2">
      <c r="A6409">
        <v>47622</v>
      </c>
      <c r="B6409" s="86">
        <v>41164</v>
      </c>
      <c r="C6409" t="s">
        <v>1666</v>
      </c>
      <c r="D6409">
        <v>41</v>
      </c>
      <c r="E6409">
        <v>8188.19</v>
      </c>
      <c r="F6409" t="s">
        <v>1660</v>
      </c>
      <c r="G6409">
        <v>13.99</v>
      </c>
      <c r="H6409" t="s">
        <v>1690</v>
      </c>
      <c r="I6409" t="s">
        <v>1667</v>
      </c>
      <c r="J6409" t="s">
        <v>1663</v>
      </c>
      <c r="K6409" t="s">
        <v>1695</v>
      </c>
      <c r="L6409" t="s">
        <v>1665</v>
      </c>
      <c r="M6409" s="86">
        <v>41165</v>
      </c>
    </row>
    <row r="6410" spans="1:13" x14ac:dyDescent="0.2">
      <c r="A6410">
        <v>43745</v>
      </c>
      <c r="B6410" s="86">
        <v>40483</v>
      </c>
      <c r="C6410" t="s">
        <v>1652</v>
      </c>
      <c r="D6410">
        <v>43</v>
      </c>
      <c r="E6410">
        <v>2433.5300000000002</v>
      </c>
      <c r="F6410" t="s">
        <v>1660</v>
      </c>
      <c r="G6410">
        <v>0.99</v>
      </c>
      <c r="H6410" t="s">
        <v>1683</v>
      </c>
      <c r="I6410" t="s">
        <v>1667</v>
      </c>
      <c r="J6410" t="s">
        <v>1668</v>
      </c>
      <c r="K6410" t="s">
        <v>1702</v>
      </c>
      <c r="L6410" t="s">
        <v>1658</v>
      </c>
      <c r="M6410" s="86">
        <v>40483</v>
      </c>
    </row>
    <row r="6411" spans="1:13" x14ac:dyDescent="0.2">
      <c r="A6411">
        <v>37223</v>
      </c>
      <c r="B6411" s="86">
        <v>40857</v>
      </c>
      <c r="C6411" t="s">
        <v>1652</v>
      </c>
      <c r="D6411">
        <v>38</v>
      </c>
      <c r="E6411">
        <v>5176.2700000000004</v>
      </c>
      <c r="F6411" t="s">
        <v>1660</v>
      </c>
      <c r="G6411">
        <v>35</v>
      </c>
      <c r="H6411" t="s">
        <v>1661</v>
      </c>
      <c r="I6411" t="s">
        <v>1676</v>
      </c>
      <c r="J6411" t="s">
        <v>1668</v>
      </c>
      <c r="K6411" t="s">
        <v>1694</v>
      </c>
      <c r="L6411" t="s">
        <v>1687</v>
      </c>
      <c r="M6411" s="86">
        <v>40862</v>
      </c>
    </row>
    <row r="6412" spans="1:13" x14ac:dyDescent="0.2">
      <c r="A6412">
        <v>16005</v>
      </c>
      <c r="B6412" s="86">
        <v>41267</v>
      </c>
      <c r="C6412" t="s">
        <v>1666</v>
      </c>
      <c r="D6412">
        <v>7</v>
      </c>
      <c r="E6412">
        <v>51.03</v>
      </c>
      <c r="F6412" t="s">
        <v>1660</v>
      </c>
      <c r="G6412">
        <v>5.48</v>
      </c>
      <c r="H6412" t="s">
        <v>1690</v>
      </c>
      <c r="I6412" t="s">
        <v>1667</v>
      </c>
      <c r="J6412" t="s">
        <v>1668</v>
      </c>
      <c r="K6412" t="s">
        <v>1682</v>
      </c>
      <c r="L6412" t="s">
        <v>1658</v>
      </c>
      <c r="M6412" s="86">
        <v>41269</v>
      </c>
    </row>
    <row r="6413" spans="1:13" x14ac:dyDescent="0.2">
      <c r="A6413">
        <v>21414</v>
      </c>
      <c r="B6413" s="86">
        <v>40667</v>
      </c>
      <c r="C6413" t="s">
        <v>1671</v>
      </c>
      <c r="D6413">
        <v>33</v>
      </c>
      <c r="E6413">
        <v>3491.6129999999998</v>
      </c>
      <c r="F6413" t="s">
        <v>1660</v>
      </c>
      <c r="G6413">
        <v>5.63</v>
      </c>
      <c r="H6413" t="s">
        <v>1661</v>
      </c>
      <c r="I6413" t="s">
        <v>1655</v>
      </c>
      <c r="J6413" t="s">
        <v>1663</v>
      </c>
      <c r="K6413" t="s">
        <v>1664</v>
      </c>
      <c r="L6413" t="s">
        <v>1658</v>
      </c>
      <c r="M6413" s="86">
        <v>40668</v>
      </c>
    </row>
    <row r="6414" spans="1:13" x14ac:dyDescent="0.2">
      <c r="A6414">
        <v>38950</v>
      </c>
      <c r="B6414" s="86">
        <v>40726</v>
      </c>
      <c r="C6414" t="s">
        <v>1666</v>
      </c>
      <c r="D6414">
        <v>24</v>
      </c>
      <c r="E6414">
        <v>109.23</v>
      </c>
      <c r="F6414" t="s">
        <v>1660</v>
      </c>
      <c r="G6414">
        <v>6.21</v>
      </c>
      <c r="H6414" t="s">
        <v>1693</v>
      </c>
      <c r="I6414" t="s">
        <v>1662</v>
      </c>
      <c r="J6414" t="s">
        <v>1668</v>
      </c>
      <c r="K6414" t="s">
        <v>1682</v>
      </c>
      <c r="L6414" t="s">
        <v>1658</v>
      </c>
      <c r="M6414" s="86">
        <v>40727</v>
      </c>
    </row>
    <row r="6415" spans="1:13" x14ac:dyDescent="0.2">
      <c r="A6415">
        <v>30149</v>
      </c>
      <c r="B6415" s="86">
        <v>40524</v>
      </c>
      <c r="C6415" t="s">
        <v>1675</v>
      </c>
      <c r="D6415">
        <v>5</v>
      </c>
      <c r="E6415">
        <v>173.62</v>
      </c>
      <c r="F6415" t="s">
        <v>1672</v>
      </c>
      <c r="G6415">
        <v>19.190000000000001</v>
      </c>
      <c r="H6415" t="s">
        <v>1654</v>
      </c>
      <c r="I6415" t="s">
        <v>1667</v>
      </c>
      <c r="J6415" t="s">
        <v>1656</v>
      </c>
      <c r="K6415" t="s">
        <v>1673</v>
      </c>
      <c r="L6415" t="s">
        <v>1674</v>
      </c>
      <c r="M6415" s="86">
        <v>40526</v>
      </c>
    </row>
    <row r="6416" spans="1:13" x14ac:dyDescent="0.2">
      <c r="A6416">
        <v>53443</v>
      </c>
      <c r="B6416" s="86">
        <v>40824</v>
      </c>
      <c r="C6416" t="s">
        <v>1671</v>
      </c>
      <c r="D6416">
        <v>35</v>
      </c>
      <c r="E6416">
        <v>1477.63</v>
      </c>
      <c r="F6416" t="s">
        <v>1660</v>
      </c>
      <c r="G6416">
        <v>4.62</v>
      </c>
      <c r="H6416" t="s">
        <v>1685</v>
      </c>
      <c r="I6416" t="s">
        <v>1655</v>
      </c>
      <c r="J6416" t="s">
        <v>1668</v>
      </c>
      <c r="K6416" t="s">
        <v>1702</v>
      </c>
      <c r="L6416" t="s">
        <v>1658</v>
      </c>
      <c r="M6416" s="86">
        <v>40825</v>
      </c>
    </row>
    <row r="6417" spans="1:13" x14ac:dyDescent="0.2">
      <c r="A6417">
        <v>44480</v>
      </c>
      <c r="B6417" s="86">
        <v>40310</v>
      </c>
      <c r="C6417" t="s">
        <v>1675</v>
      </c>
      <c r="D6417">
        <v>25</v>
      </c>
      <c r="E6417">
        <v>1321.55</v>
      </c>
      <c r="F6417" t="s">
        <v>1660</v>
      </c>
      <c r="G6417">
        <v>10.75</v>
      </c>
      <c r="H6417" t="s">
        <v>1683</v>
      </c>
      <c r="I6417" t="s">
        <v>1676</v>
      </c>
      <c r="J6417" t="s">
        <v>1668</v>
      </c>
      <c r="K6417" t="s">
        <v>1679</v>
      </c>
      <c r="L6417" t="s">
        <v>1658</v>
      </c>
      <c r="M6417" s="86">
        <v>40312</v>
      </c>
    </row>
    <row r="6418" spans="1:13" x14ac:dyDescent="0.2">
      <c r="A6418">
        <v>12580</v>
      </c>
      <c r="B6418" s="86">
        <v>40191</v>
      </c>
      <c r="C6418" t="s">
        <v>1652</v>
      </c>
      <c r="D6418">
        <v>50</v>
      </c>
      <c r="E6418">
        <v>8038.08</v>
      </c>
      <c r="F6418" t="s">
        <v>1660</v>
      </c>
      <c r="G6418">
        <v>19.989999999999998</v>
      </c>
      <c r="H6418" t="s">
        <v>1681</v>
      </c>
      <c r="I6418" t="s">
        <v>1662</v>
      </c>
      <c r="J6418" t="s">
        <v>1668</v>
      </c>
      <c r="K6418" t="s">
        <v>1682</v>
      </c>
      <c r="L6418" t="s">
        <v>1658</v>
      </c>
      <c r="M6418" s="86">
        <v>40193</v>
      </c>
    </row>
    <row r="6419" spans="1:13" x14ac:dyDescent="0.2">
      <c r="A6419">
        <v>24070</v>
      </c>
      <c r="B6419" s="86">
        <v>40617</v>
      </c>
      <c r="C6419" t="s">
        <v>1659</v>
      </c>
      <c r="D6419">
        <v>3</v>
      </c>
      <c r="E6419">
        <v>431.29</v>
      </c>
      <c r="F6419" t="s">
        <v>1660</v>
      </c>
      <c r="G6419">
        <v>24.49</v>
      </c>
      <c r="H6419" t="s">
        <v>1654</v>
      </c>
      <c r="I6419" t="s">
        <v>1667</v>
      </c>
      <c r="J6419" t="s">
        <v>1656</v>
      </c>
      <c r="K6419" t="s">
        <v>1673</v>
      </c>
      <c r="L6419" t="s">
        <v>1687</v>
      </c>
      <c r="M6419" s="86">
        <v>40618</v>
      </c>
    </row>
    <row r="6420" spans="1:13" x14ac:dyDescent="0.2">
      <c r="A6420">
        <v>40386</v>
      </c>
      <c r="B6420" s="86">
        <v>40592</v>
      </c>
      <c r="C6420" t="s">
        <v>1659</v>
      </c>
      <c r="D6420">
        <v>28</v>
      </c>
      <c r="E6420">
        <v>2905.3</v>
      </c>
      <c r="F6420" t="s">
        <v>1653</v>
      </c>
      <c r="G6420">
        <v>0.49</v>
      </c>
      <c r="H6420" t="s">
        <v>1661</v>
      </c>
      <c r="I6420" t="s">
        <v>1662</v>
      </c>
      <c r="J6420" t="s">
        <v>1668</v>
      </c>
      <c r="K6420" t="s">
        <v>1697</v>
      </c>
      <c r="L6420" t="s">
        <v>1658</v>
      </c>
      <c r="M6420" s="86">
        <v>40594</v>
      </c>
    </row>
    <row r="6421" spans="1:13" x14ac:dyDescent="0.2">
      <c r="A6421">
        <v>31233</v>
      </c>
      <c r="B6421" s="86">
        <v>40810</v>
      </c>
      <c r="C6421" t="s">
        <v>1652</v>
      </c>
      <c r="D6421">
        <v>19</v>
      </c>
      <c r="E6421">
        <v>4245.93</v>
      </c>
      <c r="F6421" t="s">
        <v>1660</v>
      </c>
      <c r="G6421">
        <v>69</v>
      </c>
      <c r="H6421" t="s">
        <v>1681</v>
      </c>
      <c r="I6421" t="s">
        <v>1676</v>
      </c>
      <c r="J6421" t="s">
        <v>1656</v>
      </c>
      <c r="K6421" t="s">
        <v>1691</v>
      </c>
      <c r="L6421" t="s">
        <v>1687</v>
      </c>
      <c r="M6421" s="86">
        <v>40819</v>
      </c>
    </row>
    <row r="6422" spans="1:13" x14ac:dyDescent="0.2">
      <c r="A6422">
        <v>8930</v>
      </c>
      <c r="B6422" s="86">
        <v>39952</v>
      </c>
      <c r="C6422" t="s">
        <v>1675</v>
      </c>
      <c r="D6422">
        <v>14</v>
      </c>
      <c r="E6422">
        <v>145.86000000000001</v>
      </c>
      <c r="F6422" t="s">
        <v>1660</v>
      </c>
      <c r="G6422">
        <v>11.59</v>
      </c>
      <c r="H6422" t="s">
        <v>1681</v>
      </c>
      <c r="I6422" t="s">
        <v>1667</v>
      </c>
      <c r="J6422" t="s">
        <v>1668</v>
      </c>
      <c r="K6422" t="s">
        <v>1679</v>
      </c>
      <c r="L6422" t="s">
        <v>1658</v>
      </c>
      <c r="M6422" s="86">
        <v>39954</v>
      </c>
    </row>
    <row r="6423" spans="1:13" x14ac:dyDescent="0.2">
      <c r="A6423">
        <v>37988</v>
      </c>
      <c r="B6423" s="86">
        <v>40638</v>
      </c>
      <c r="C6423" t="s">
        <v>1666</v>
      </c>
      <c r="D6423">
        <v>12</v>
      </c>
      <c r="E6423">
        <v>189.19</v>
      </c>
      <c r="F6423" t="s">
        <v>1660</v>
      </c>
      <c r="G6423">
        <v>8.34</v>
      </c>
      <c r="H6423" t="s">
        <v>1654</v>
      </c>
      <c r="I6423" t="s">
        <v>1676</v>
      </c>
      <c r="J6423" t="s">
        <v>1668</v>
      </c>
      <c r="K6423" t="s">
        <v>1694</v>
      </c>
      <c r="L6423" t="s">
        <v>1658</v>
      </c>
      <c r="M6423" s="86">
        <v>40638</v>
      </c>
    </row>
    <row r="6424" spans="1:13" x14ac:dyDescent="0.2">
      <c r="A6424">
        <v>11109</v>
      </c>
      <c r="B6424" s="86">
        <v>40617</v>
      </c>
      <c r="C6424" t="s">
        <v>1675</v>
      </c>
      <c r="D6424">
        <v>18</v>
      </c>
      <c r="E6424">
        <v>130.38</v>
      </c>
      <c r="F6424" t="s">
        <v>1660</v>
      </c>
      <c r="G6424">
        <v>1.71</v>
      </c>
      <c r="H6424" t="s">
        <v>1688</v>
      </c>
      <c r="I6424" t="s">
        <v>1655</v>
      </c>
      <c r="J6424" t="s">
        <v>1668</v>
      </c>
      <c r="K6424" t="s">
        <v>1679</v>
      </c>
      <c r="L6424" t="s">
        <v>1670</v>
      </c>
      <c r="M6424" s="86">
        <v>40618</v>
      </c>
    </row>
    <row r="6425" spans="1:13" x14ac:dyDescent="0.2">
      <c r="A6425">
        <v>56197</v>
      </c>
      <c r="B6425" s="86">
        <v>39944</v>
      </c>
      <c r="C6425" t="s">
        <v>1659</v>
      </c>
      <c r="D6425">
        <v>11</v>
      </c>
      <c r="E6425">
        <v>28.63</v>
      </c>
      <c r="F6425" t="s">
        <v>1653</v>
      </c>
      <c r="G6425">
        <v>4.08</v>
      </c>
      <c r="H6425" t="s">
        <v>1688</v>
      </c>
      <c r="I6425" t="s">
        <v>1655</v>
      </c>
      <c r="J6425" t="s">
        <v>1656</v>
      </c>
      <c r="K6425" t="s">
        <v>1657</v>
      </c>
      <c r="L6425" t="s">
        <v>1680</v>
      </c>
      <c r="M6425" s="86">
        <v>39946</v>
      </c>
    </row>
    <row r="6426" spans="1:13" x14ac:dyDescent="0.2">
      <c r="A6426">
        <v>31173</v>
      </c>
      <c r="B6426" s="86">
        <v>41139</v>
      </c>
      <c r="C6426" t="s">
        <v>1652</v>
      </c>
      <c r="D6426">
        <v>24</v>
      </c>
      <c r="E6426">
        <v>169.35400000000001</v>
      </c>
      <c r="F6426" t="s">
        <v>1653</v>
      </c>
      <c r="G6426">
        <v>5.03</v>
      </c>
      <c r="H6426" t="s">
        <v>1661</v>
      </c>
      <c r="I6426" t="s">
        <v>1655</v>
      </c>
      <c r="J6426" t="s">
        <v>1663</v>
      </c>
      <c r="K6426" t="s">
        <v>1664</v>
      </c>
      <c r="L6426" t="s">
        <v>1665</v>
      </c>
      <c r="M6426" s="86">
        <v>41146</v>
      </c>
    </row>
    <row r="6427" spans="1:13" x14ac:dyDescent="0.2">
      <c r="A6427">
        <v>47009</v>
      </c>
      <c r="B6427" s="86">
        <v>39968</v>
      </c>
      <c r="C6427" t="s">
        <v>1671</v>
      </c>
      <c r="D6427">
        <v>32</v>
      </c>
      <c r="E6427">
        <v>1587.16</v>
      </c>
      <c r="F6427" t="s">
        <v>1653</v>
      </c>
      <c r="G6427">
        <v>19.989999999999998</v>
      </c>
      <c r="H6427" t="s">
        <v>1661</v>
      </c>
      <c r="I6427" t="s">
        <v>1662</v>
      </c>
      <c r="J6427" t="s">
        <v>1663</v>
      </c>
      <c r="K6427" t="s">
        <v>1677</v>
      </c>
      <c r="L6427" t="s">
        <v>1658</v>
      </c>
      <c r="M6427" s="86">
        <v>39970</v>
      </c>
    </row>
    <row r="6428" spans="1:13" x14ac:dyDescent="0.2">
      <c r="A6428">
        <v>50563</v>
      </c>
      <c r="B6428" s="86">
        <v>40740</v>
      </c>
      <c r="C6428" t="s">
        <v>1659</v>
      </c>
      <c r="D6428">
        <v>20</v>
      </c>
      <c r="E6428">
        <v>2197.4115000000002</v>
      </c>
      <c r="F6428" t="s">
        <v>1653</v>
      </c>
      <c r="G6428">
        <v>7.69</v>
      </c>
      <c r="H6428" t="s">
        <v>1685</v>
      </c>
      <c r="I6428" t="s">
        <v>1662</v>
      </c>
      <c r="J6428" t="s">
        <v>1663</v>
      </c>
      <c r="K6428" t="s">
        <v>1664</v>
      </c>
      <c r="L6428" t="s">
        <v>1658</v>
      </c>
      <c r="M6428" s="86">
        <v>40741</v>
      </c>
    </row>
    <row r="6429" spans="1:13" x14ac:dyDescent="0.2">
      <c r="A6429">
        <v>33889</v>
      </c>
      <c r="B6429" s="86">
        <v>40488</v>
      </c>
      <c r="C6429" t="s">
        <v>1652</v>
      </c>
      <c r="D6429">
        <v>27</v>
      </c>
      <c r="E6429">
        <v>159.05000000000001</v>
      </c>
      <c r="F6429" t="s">
        <v>1660</v>
      </c>
      <c r="G6429">
        <v>2.5</v>
      </c>
      <c r="H6429" t="s">
        <v>1661</v>
      </c>
      <c r="I6429" t="s">
        <v>1662</v>
      </c>
      <c r="J6429" t="s">
        <v>1668</v>
      </c>
      <c r="K6429" t="s">
        <v>1696</v>
      </c>
      <c r="L6429" t="s">
        <v>1658</v>
      </c>
      <c r="M6429" s="86">
        <v>40492</v>
      </c>
    </row>
    <row r="6430" spans="1:13" x14ac:dyDescent="0.2">
      <c r="A6430">
        <v>55206</v>
      </c>
      <c r="B6430" s="86">
        <v>40849</v>
      </c>
      <c r="C6430" t="s">
        <v>1675</v>
      </c>
      <c r="D6430">
        <v>20</v>
      </c>
      <c r="E6430">
        <v>52.7</v>
      </c>
      <c r="F6430" t="s">
        <v>1653</v>
      </c>
      <c r="G6430">
        <v>4.79</v>
      </c>
      <c r="H6430" t="s">
        <v>1683</v>
      </c>
      <c r="I6430" t="s">
        <v>1676</v>
      </c>
      <c r="J6430" t="s">
        <v>1668</v>
      </c>
      <c r="K6430" t="s">
        <v>1682</v>
      </c>
      <c r="L6430" t="s">
        <v>1658</v>
      </c>
      <c r="M6430" s="86">
        <v>40850</v>
      </c>
    </row>
    <row r="6431" spans="1:13" x14ac:dyDescent="0.2">
      <c r="A6431">
        <v>24579</v>
      </c>
      <c r="B6431" s="86">
        <v>41231</v>
      </c>
      <c r="C6431" t="s">
        <v>1659</v>
      </c>
      <c r="D6431">
        <v>45</v>
      </c>
      <c r="E6431">
        <v>13921.6</v>
      </c>
      <c r="F6431" t="s">
        <v>1660</v>
      </c>
      <c r="G6431">
        <v>24.49</v>
      </c>
      <c r="H6431" t="s">
        <v>1661</v>
      </c>
      <c r="I6431" t="s">
        <v>1662</v>
      </c>
      <c r="J6431" t="s">
        <v>1668</v>
      </c>
      <c r="K6431" t="s">
        <v>1702</v>
      </c>
      <c r="L6431" t="s">
        <v>1687</v>
      </c>
      <c r="M6431" s="86">
        <v>41232</v>
      </c>
    </row>
    <row r="6432" spans="1:13" x14ac:dyDescent="0.2">
      <c r="A6432">
        <v>33732</v>
      </c>
      <c r="B6432" s="86">
        <v>40053</v>
      </c>
      <c r="C6432" t="s">
        <v>1666</v>
      </c>
      <c r="D6432">
        <v>33</v>
      </c>
      <c r="E6432">
        <v>332.95</v>
      </c>
      <c r="F6432" t="s">
        <v>1660</v>
      </c>
      <c r="G6432">
        <v>6.22</v>
      </c>
      <c r="H6432" t="s">
        <v>1654</v>
      </c>
      <c r="I6432" t="s">
        <v>1667</v>
      </c>
      <c r="J6432" t="s">
        <v>1656</v>
      </c>
      <c r="K6432" t="s">
        <v>1657</v>
      </c>
      <c r="L6432" t="s">
        <v>1658</v>
      </c>
      <c r="M6432" s="86">
        <v>40054</v>
      </c>
    </row>
    <row r="6433" spans="1:13" x14ac:dyDescent="0.2">
      <c r="A6433">
        <v>55874</v>
      </c>
      <c r="B6433" s="86">
        <v>39860</v>
      </c>
      <c r="C6433" t="s">
        <v>1675</v>
      </c>
      <c r="D6433">
        <v>28</v>
      </c>
      <c r="E6433">
        <v>208.83</v>
      </c>
      <c r="F6433" t="s">
        <v>1660</v>
      </c>
      <c r="G6433">
        <v>6.05</v>
      </c>
      <c r="H6433" t="s">
        <v>1661</v>
      </c>
      <c r="I6433" t="s">
        <v>1662</v>
      </c>
      <c r="J6433" t="s">
        <v>1668</v>
      </c>
      <c r="K6433" t="s">
        <v>1682</v>
      </c>
      <c r="L6433" t="s">
        <v>1658</v>
      </c>
      <c r="M6433" s="86">
        <v>39861</v>
      </c>
    </row>
    <row r="6434" spans="1:13" x14ac:dyDescent="0.2">
      <c r="A6434">
        <v>37891</v>
      </c>
      <c r="B6434" s="86">
        <v>40836</v>
      </c>
      <c r="C6434" t="s">
        <v>1659</v>
      </c>
      <c r="D6434">
        <v>24</v>
      </c>
      <c r="E6434">
        <v>163.36000000000001</v>
      </c>
      <c r="F6434" t="s">
        <v>1660</v>
      </c>
      <c r="G6434">
        <v>6.6</v>
      </c>
      <c r="H6434" t="s">
        <v>1661</v>
      </c>
      <c r="I6434" t="s">
        <v>1662</v>
      </c>
      <c r="J6434" t="s">
        <v>1668</v>
      </c>
      <c r="K6434" t="s">
        <v>1679</v>
      </c>
      <c r="L6434" t="s">
        <v>1658</v>
      </c>
      <c r="M6434" s="86">
        <v>40838</v>
      </c>
    </row>
    <row r="6435" spans="1:13" x14ac:dyDescent="0.2">
      <c r="A6435">
        <v>42274</v>
      </c>
      <c r="B6435" s="86">
        <v>40789</v>
      </c>
      <c r="C6435" t="s">
        <v>1659</v>
      </c>
      <c r="D6435">
        <v>45</v>
      </c>
      <c r="E6435">
        <v>508.49</v>
      </c>
      <c r="F6435" t="s">
        <v>1653</v>
      </c>
      <c r="G6435">
        <v>6.2</v>
      </c>
      <c r="H6435" t="s">
        <v>1661</v>
      </c>
      <c r="I6435" t="s">
        <v>1676</v>
      </c>
      <c r="J6435" t="s">
        <v>1656</v>
      </c>
      <c r="K6435" t="s">
        <v>1657</v>
      </c>
      <c r="L6435" t="s">
        <v>1670</v>
      </c>
      <c r="M6435" s="86">
        <v>40791</v>
      </c>
    </row>
    <row r="6436" spans="1:13" x14ac:dyDescent="0.2">
      <c r="A6436">
        <v>53891</v>
      </c>
      <c r="B6436" s="86">
        <v>39835</v>
      </c>
      <c r="C6436" t="s">
        <v>1659</v>
      </c>
      <c r="D6436">
        <v>44</v>
      </c>
      <c r="E6436">
        <v>4039.72</v>
      </c>
      <c r="F6436" t="s">
        <v>1653</v>
      </c>
      <c r="G6436">
        <v>39.61</v>
      </c>
      <c r="H6436" t="s">
        <v>1693</v>
      </c>
      <c r="I6436" t="s">
        <v>1676</v>
      </c>
      <c r="J6436" t="s">
        <v>1656</v>
      </c>
      <c r="K6436" t="s">
        <v>1657</v>
      </c>
      <c r="L6436" t="s">
        <v>1665</v>
      </c>
      <c r="M6436" s="86">
        <v>39836</v>
      </c>
    </row>
    <row r="6437" spans="1:13" x14ac:dyDescent="0.2">
      <c r="A6437">
        <v>36355</v>
      </c>
      <c r="B6437" s="86">
        <v>40149</v>
      </c>
      <c r="C6437" t="s">
        <v>1675</v>
      </c>
      <c r="D6437">
        <v>6</v>
      </c>
      <c r="E6437">
        <v>129.5</v>
      </c>
      <c r="F6437" t="s">
        <v>1660</v>
      </c>
      <c r="G6437">
        <v>6.68</v>
      </c>
      <c r="H6437" t="s">
        <v>1683</v>
      </c>
      <c r="I6437" t="s">
        <v>1676</v>
      </c>
      <c r="J6437" t="s">
        <v>1656</v>
      </c>
      <c r="K6437" t="s">
        <v>1657</v>
      </c>
      <c r="L6437" t="s">
        <v>1658</v>
      </c>
      <c r="M6437" s="86">
        <v>40149</v>
      </c>
    </row>
    <row r="6438" spans="1:13" x14ac:dyDescent="0.2">
      <c r="A6438">
        <v>36836</v>
      </c>
      <c r="B6438" s="86">
        <v>40235</v>
      </c>
      <c r="C6438" t="s">
        <v>1675</v>
      </c>
      <c r="D6438">
        <v>43</v>
      </c>
      <c r="E6438">
        <v>16116.33</v>
      </c>
      <c r="F6438" t="s">
        <v>1660</v>
      </c>
      <c r="G6438">
        <v>19.989999999999998</v>
      </c>
      <c r="H6438" t="s">
        <v>1654</v>
      </c>
      <c r="I6438" t="s">
        <v>1667</v>
      </c>
      <c r="J6438" t="s">
        <v>1668</v>
      </c>
      <c r="K6438" t="s">
        <v>1682</v>
      </c>
      <c r="L6438" t="s">
        <v>1658</v>
      </c>
      <c r="M6438" s="86">
        <v>40238</v>
      </c>
    </row>
    <row r="6439" spans="1:13" x14ac:dyDescent="0.2">
      <c r="A6439">
        <v>39813</v>
      </c>
      <c r="B6439" s="86">
        <v>40941</v>
      </c>
      <c r="C6439" t="s">
        <v>1671</v>
      </c>
      <c r="D6439">
        <v>48</v>
      </c>
      <c r="E6439">
        <v>314.33999999999997</v>
      </c>
      <c r="F6439" t="s">
        <v>1660</v>
      </c>
      <c r="G6439">
        <v>6.6</v>
      </c>
      <c r="H6439" t="s">
        <v>1685</v>
      </c>
      <c r="I6439" t="s">
        <v>1655</v>
      </c>
      <c r="J6439" t="s">
        <v>1668</v>
      </c>
      <c r="K6439" t="s">
        <v>1679</v>
      </c>
      <c r="L6439" t="s">
        <v>1658</v>
      </c>
      <c r="M6439" s="86">
        <v>40942</v>
      </c>
    </row>
    <row r="6440" spans="1:13" x14ac:dyDescent="0.2">
      <c r="A6440">
        <v>5858</v>
      </c>
      <c r="B6440" s="86">
        <v>41103</v>
      </c>
      <c r="C6440" t="s">
        <v>1666</v>
      </c>
      <c r="D6440">
        <v>29</v>
      </c>
      <c r="E6440">
        <v>5382.3104999999996</v>
      </c>
      <c r="F6440" t="s">
        <v>1660</v>
      </c>
      <c r="G6440">
        <v>8.99</v>
      </c>
      <c r="H6440" t="s">
        <v>1685</v>
      </c>
      <c r="I6440" t="s">
        <v>1662</v>
      </c>
      <c r="J6440" t="s">
        <v>1663</v>
      </c>
      <c r="K6440" t="s">
        <v>1664</v>
      </c>
      <c r="L6440" t="s">
        <v>1658</v>
      </c>
      <c r="M6440" s="86">
        <v>41105</v>
      </c>
    </row>
    <row r="6441" spans="1:13" x14ac:dyDescent="0.2">
      <c r="A6441">
        <v>17124</v>
      </c>
      <c r="B6441" s="86">
        <v>40111</v>
      </c>
      <c r="C6441" t="s">
        <v>1671</v>
      </c>
      <c r="D6441">
        <v>39</v>
      </c>
      <c r="E6441">
        <v>128.31</v>
      </c>
      <c r="F6441" t="s">
        <v>1653</v>
      </c>
      <c r="G6441">
        <v>1.92</v>
      </c>
      <c r="H6441" t="s">
        <v>1688</v>
      </c>
      <c r="I6441" t="s">
        <v>1676</v>
      </c>
      <c r="J6441" t="s">
        <v>1668</v>
      </c>
      <c r="K6441" t="s">
        <v>1684</v>
      </c>
      <c r="L6441" t="s">
        <v>1670</v>
      </c>
      <c r="M6441" s="86">
        <v>40112</v>
      </c>
    </row>
    <row r="6442" spans="1:13" x14ac:dyDescent="0.2">
      <c r="A6442">
        <v>54567</v>
      </c>
      <c r="B6442" s="86">
        <v>40027</v>
      </c>
      <c r="C6442" t="s">
        <v>1675</v>
      </c>
      <c r="D6442">
        <v>31</v>
      </c>
      <c r="E6442">
        <v>196.74</v>
      </c>
      <c r="F6442" t="s">
        <v>1660</v>
      </c>
      <c r="G6442">
        <v>5.41</v>
      </c>
      <c r="H6442" t="s">
        <v>1678</v>
      </c>
      <c r="I6442" t="s">
        <v>1662</v>
      </c>
      <c r="J6442" t="s">
        <v>1656</v>
      </c>
      <c r="K6442" t="s">
        <v>1657</v>
      </c>
      <c r="L6442" t="s">
        <v>1658</v>
      </c>
      <c r="M6442" s="86">
        <v>40029</v>
      </c>
    </row>
    <row r="6443" spans="1:13" x14ac:dyDescent="0.2">
      <c r="A6443">
        <v>29255</v>
      </c>
      <c r="B6443" s="86">
        <v>40880</v>
      </c>
      <c r="C6443" t="s">
        <v>1652</v>
      </c>
      <c r="D6443">
        <v>11</v>
      </c>
      <c r="E6443">
        <v>617.21900000000005</v>
      </c>
      <c r="F6443" t="s">
        <v>1653</v>
      </c>
      <c r="G6443">
        <v>8.99</v>
      </c>
      <c r="H6443" t="s">
        <v>1661</v>
      </c>
      <c r="I6443" t="s">
        <v>1655</v>
      </c>
      <c r="J6443" t="s">
        <v>1663</v>
      </c>
      <c r="K6443" t="s">
        <v>1664</v>
      </c>
      <c r="L6443" t="s">
        <v>1658</v>
      </c>
      <c r="M6443" s="86">
        <v>40884</v>
      </c>
    </row>
    <row r="6444" spans="1:13" x14ac:dyDescent="0.2">
      <c r="A6444">
        <v>29187</v>
      </c>
      <c r="B6444" s="86">
        <v>40025</v>
      </c>
      <c r="C6444" t="s">
        <v>1652</v>
      </c>
      <c r="D6444">
        <v>5</v>
      </c>
      <c r="E6444">
        <v>142.30000000000001</v>
      </c>
      <c r="F6444" t="s">
        <v>1660</v>
      </c>
      <c r="G6444">
        <v>12.98</v>
      </c>
      <c r="H6444" t="s">
        <v>1685</v>
      </c>
      <c r="I6444" t="s">
        <v>1655</v>
      </c>
      <c r="J6444" t="s">
        <v>1668</v>
      </c>
      <c r="K6444" t="s">
        <v>1682</v>
      </c>
      <c r="L6444" t="s">
        <v>1658</v>
      </c>
      <c r="M6444" s="86">
        <v>40029</v>
      </c>
    </row>
    <row r="6445" spans="1:13" x14ac:dyDescent="0.2">
      <c r="A6445">
        <v>35302</v>
      </c>
      <c r="B6445" s="86">
        <v>40336</v>
      </c>
      <c r="C6445" t="s">
        <v>1675</v>
      </c>
      <c r="D6445">
        <v>13</v>
      </c>
      <c r="E6445">
        <v>1265.4970000000001</v>
      </c>
      <c r="F6445" t="s">
        <v>1660</v>
      </c>
      <c r="G6445">
        <v>7.69</v>
      </c>
      <c r="H6445" t="s">
        <v>1683</v>
      </c>
      <c r="I6445" t="s">
        <v>1662</v>
      </c>
      <c r="J6445" t="s">
        <v>1663</v>
      </c>
      <c r="K6445" t="s">
        <v>1664</v>
      </c>
      <c r="L6445" t="s">
        <v>1658</v>
      </c>
      <c r="M6445" s="86">
        <v>40337</v>
      </c>
    </row>
    <row r="6446" spans="1:13" x14ac:dyDescent="0.2">
      <c r="A6446">
        <v>9927</v>
      </c>
      <c r="B6446" s="86">
        <v>40771</v>
      </c>
      <c r="C6446" t="s">
        <v>1659</v>
      </c>
      <c r="D6446">
        <v>34</v>
      </c>
      <c r="E6446">
        <v>1608.08</v>
      </c>
      <c r="F6446" t="s">
        <v>1653</v>
      </c>
      <c r="G6446">
        <v>6.5</v>
      </c>
      <c r="H6446" t="s">
        <v>1678</v>
      </c>
      <c r="I6446" t="s">
        <v>1667</v>
      </c>
      <c r="J6446" t="s">
        <v>1663</v>
      </c>
      <c r="K6446" t="s">
        <v>1677</v>
      </c>
      <c r="L6446" t="s">
        <v>1658</v>
      </c>
      <c r="M6446" s="86">
        <v>40772</v>
      </c>
    </row>
    <row r="6447" spans="1:13" x14ac:dyDescent="0.2">
      <c r="A6447">
        <v>52482</v>
      </c>
      <c r="B6447" s="86">
        <v>40574</v>
      </c>
      <c r="C6447" t="s">
        <v>1671</v>
      </c>
      <c r="D6447">
        <v>30</v>
      </c>
      <c r="E6447">
        <v>717.21</v>
      </c>
      <c r="F6447" t="s">
        <v>1660</v>
      </c>
      <c r="G6447">
        <v>3.63</v>
      </c>
      <c r="H6447" t="s">
        <v>1690</v>
      </c>
      <c r="I6447" t="s">
        <v>1667</v>
      </c>
      <c r="J6447" t="s">
        <v>1656</v>
      </c>
      <c r="K6447" t="s">
        <v>1657</v>
      </c>
      <c r="L6447" t="s">
        <v>1680</v>
      </c>
      <c r="M6447" s="86">
        <v>40576</v>
      </c>
    </row>
    <row r="6448" spans="1:13" x14ac:dyDescent="0.2">
      <c r="A6448">
        <v>16165</v>
      </c>
      <c r="B6448" s="86">
        <v>40381</v>
      </c>
      <c r="C6448" t="s">
        <v>1666</v>
      </c>
      <c r="D6448">
        <v>19</v>
      </c>
      <c r="E6448">
        <v>3555.29</v>
      </c>
      <c r="F6448" t="s">
        <v>1653</v>
      </c>
      <c r="G6448">
        <v>19.989999999999998</v>
      </c>
      <c r="H6448" t="s">
        <v>1690</v>
      </c>
      <c r="I6448" t="s">
        <v>1662</v>
      </c>
      <c r="J6448" t="s">
        <v>1668</v>
      </c>
      <c r="K6448" t="s">
        <v>1694</v>
      </c>
      <c r="L6448" t="s">
        <v>1658</v>
      </c>
      <c r="M6448" s="86">
        <v>40381</v>
      </c>
    </row>
    <row r="6449" spans="1:13" x14ac:dyDescent="0.2">
      <c r="A6449">
        <v>28390</v>
      </c>
      <c r="B6449" s="86">
        <v>40946</v>
      </c>
      <c r="C6449" t="s">
        <v>1659</v>
      </c>
      <c r="D6449">
        <v>44</v>
      </c>
      <c r="E6449">
        <v>809.77</v>
      </c>
      <c r="F6449" t="s">
        <v>1660</v>
      </c>
      <c r="G6449">
        <v>6.68</v>
      </c>
      <c r="H6449" t="s">
        <v>1683</v>
      </c>
      <c r="I6449" t="s">
        <v>1662</v>
      </c>
      <c r="J6449" t="s">
        <v>1656</v>
      </c>
      <c r="K6449" t="s">
        <v>1657</v>
      </c>
      <c r="L6449" t="s">
        <v>1658</v>
      </c>
      <c r="M6449" s="86">
        <v>40948</v>
      </c>
    </row>
    <row r="6450" spans="1:13" x14ac:dyDescent="0.2">
      <c r="A6450">
        <v>22272</v>
      </c>
      <c r="B6450" s="86">
        <v>41035</v>
      </c>
      <c r="C6450" t="s">
        <v>1659</v>
      </c>
      <c r="D6450">
        <v>37</v>
      </c>
      <c r="E6450">
        <v>5382.24</v>
      </c>
      <c r="F6450" t="s">
        <v>1660</v>
      </c>
      <c r="G6450">
        <v>4</v>
      </c>
      <c r="H6450" t="s">
        <v>1661</v>
      </c>
      <c r="I6450" t="s">
        <v>1676</v>
      </c>
      <c r="J6450" t="s">
        <v>1663</v>
      </c>
      <c r="K6450" t="s">
        <v>1677</v>
      </c>
      <c r="L6450" t="s">
        <v>1658</v>
      </c>
      <c r="M6450" s="86">
        <v>41037</v>
      </c>
    </row>
    <row r="6451" spans="1:13" x14ac:dyDescent="0.2">
      <c r="A6451">
        <v>50565</v>
      </c>
      <c r="B6451" s="86">
        <v>41151</v>
      </c>
      <c r="C6451" t="s">
        <v>1659</v>
      </c>
      <c r="D6451">
        <v>43</v>
      </c>
      <c r="E6451">
        <v>683.46</v>
      </c>
      <c r="F6451" t="s">
        <v>1660</v>
      </c>
      <c r="G6451">
        <v>12.39</v>
      </c>
      <c r="H6451" t="s">
        <v>1678</v>
      </c>
      <c r="I6451" t="s">
        <v>1667</v>
      </c>
      <c r="J6451" t="s">
        <v>1668</v>
      </c>
      <c r="K6451" t="s">
        <v>1696</v>
      </c>
      <c r="L6451" t="s">
        <v>1658</v>
      </c>
      <c r="M6451" s="86">
        <v>41151</v>
      </c>
    </row>
    <row r="6452" spans="1:13" x14ac:dyDescent="0.2">
      <c r="A6452">
        <v>44451</v>
      </c>
      <c r="B6452" s="86">
        <v>40797</v>
      </c>
      <c r="C6452" t="s">
        <v>1652</v>
      </c>
      <c r="D6452">
        <v>4</v>
      </c>
      <c r="E6452">
        <v>12.49</v>
      </c>
      <c r="F6452" t="s">
        <v>1660</v>
      </c>
      <c r="G6452">
        <v>4.7699999999999996</v>
      </c>
      <c r="H6452" t="s">
        <v>1654</v>
      </c>
      <c r="I6452" t="s">
        <v>1676</v>
      </c>
      <c r="J6452" t="s">
        <v>1668</v>
      </c>
      <c r="K6452" t="s">
        <v>1682</v>
      </c>
      <c r="L6452" t="s">
        <v>1658</v>
      </c>
      <c r="M6452" s="86">
        <v>40801</v>
      </c>
    </row>
    <row r="6453" spans="1:13" x14ac:dyDescent="0.2">
      <c r="A6453">
        <v>46437</v>
      </c>
      <c r="B6453" s="86">
        <v>40071</v>
      </c>
      <c r="C6453" t="s">
        <v>1675</v>
      </c>
      <c r="D6453">
        <v>49</v>
      </c>
      <c r="E6453">
        <v>1488.66</v>
      </c>
      <c r="F6453" t="s">
        <v>1660</v>
      </c>
      <c r="G6453">
        <v>7.87</v>
      </c>
      <c r="H6453" t="s">
        <v>1685</v>
      </c>
      <c r="I6453" t="s">
        <v>1655</v>
      </c>
      <c r="J6453" t="s">
        <v>1656</v>
      </c>
      <c r="K6453" t="s">
        <v>1657</v>
      </c>
      <c r="L6453" t="s">
        <v>1658</v>
      </c>
      <c r="M6453" s="86">
        <v>40073</v>
      </c>
    </row>
    <row r="6454" spans="1:13" x14ac:dyDescent="0.2">
      <c r="A6454">
        <v>39943</v>
      </c>
      <c r="B6454" s="86">
        <v>41067</v>
      </c>
      <c r="C6454" t="s">
        <v>1659</v>
      </c>
      <c r="D6454">
        <v>12</v>
      </c>
      <c r="E6454">
        <v>201.535</v>
      </c>
      <c r="F6454" t="s">
        <v>1660</v>
      </c>
      <c r="G6454">
        <v>3.3</v>
      </c>
      <c r="H6454" t="s">
        <v>1661</v>
      </c>
      <c r="I6454" t="s">
        <v>1655</v>
      </c>
      <c r="J6454" t="s">
        <v>1663</v>
      </c>
      <c r="K6454" t="s">
        <v>1664</v>
      </c>
      <c r="L6454" t="s">
        <v>1680</v>
      </c>
      <c r="M6454" s="86">
        <v>41069</v>
      </c>
    </row>
    <row r="6455" spans="1:13" x14ac:dyDescent="0.2">
      <c r="A6455">
        <v>9478</v>
      </c>
      <c r="B6455" s="86">
        <v>39900</v>
      </c>
      <c r="C6455" t="s">
        <v>1659</v>
      </c>
      <c r="D6455">
        <v>48</v>
      </c>
      <c r="E6455">
        <v>522.97</v>
      </c>
      <c r="F6455" t="s">
        <v>1660</v>
      </c>
      <c r="G6455">
        <v>5.4</v>
      </c>
      <c r="H6455" t="s">
        <v>1661</v>
      </c>
      <c r="I6455" t="s">
        <v>1667</v>
      </c>
      <c r="J6455" t="s">
        <v>1656</v>
      </c>
      <c r="K6455" t="s">
        <v>1657</v>
      </c>
      <c r="L6455" t="s">
        <v>1680</v>
      </c>
      <c r="M6455" s="86">
        <v>39901</v>
      </c>
    </row>
    <row r="6456" spans="1:13" x14ac:dyDescent="0.2">
      <c r="A6456">
        <v>50055</v>
      </c>
      <c r="B6456" s="86">
        <v>41200</v>
      </c>
      <c r="C6456" t="s">
        <v>1675</v>
      </c>
      <c r="D6456">
        <v>11</v>
      </c>
      <c r="E6456">
        <v>75.790000000000006</v>
      </c>
      <c r="F6456" t="s">
        <v>1660</v>
      </c>
      <c r="G6456">
        <v>4.91</v>
      </c>
      <c r="H6456" t="s">
        <v>1688</v>
      </c>
      <c r="I6456" t="s">
        <v>1662</v>
      </c>
      <c r="J6456" t="s">
        <v>1668</v>
      </c>
      <c r="K6456" t="s">
        <v>1679</v>
      </c>
      <c r="L6456" t="s">
        <v>1658</v>
      </c>
      <c r="M6456" s="86">
        <v>41202</v>
      </c>
    </row>
    <row r="6457" spans="1:13" x14ac:dyDescent="0.2">
      <c r="A6457">
        <v>9639</v>
      </c>
      <c r="B6457" s="86">
        <v>40426</v>
      </c>
      <c r="C6457" t="s">
        <v>1666</v>
      </c>
      <c r="D6457">
        <v>47</v>
      </c>
      <c r="E6457">
        <v>1124.3</v>
      </c>
      <c r="F6457" t="s">
        <v>1672</v>
      </c>
      <c r="G6457">
        <v>14.36</v>
      </c>
      <c r="H6457" t="s">
        <v>1685</v>
      </c>
      <c r="I6457" t="s">
        <v>1667</v>
      </c>
      <c r="J6457" t="s">
        <v>1656</v>
      </c>
      <c r="K6457" t="s">
        <v>1673</v>
      </c>
      <c r="L6457" t="s">
        <v>1674</v>
      </c>
      <c r="M6457" s="86">
        <v>40428</v>
      </c>
    </row>
    <row r="6458" spans="1:13" x14ac:dyDescent="0.2">
      <c r="A6458">
        <v>21249</v>
      </c>
      <c r="B6458" s="86">
        <v>40440</v>
      </c>
      <c r="C6458" t="s">
        <v>1652</v>
      </c>
      <c r="D6458">
        <v>22</v>
      </c>
      <c r="E6458">
        <v>1082.8</v>
      </c>
      <c r="F6458" t="s">
        <v>1660</v>
      </c>
      <c r="G6458">
        <v>3.99</v>
      </c>
      <c r="H6458" t="s">
        <v>1683</v>
      </c>
      <c r="I6458" t="s">
        <v>1662</v>
      </c>
      <c r="J6458" t="s">
        <v>1668</v>
      </c>
      <c r="K6458" t="s">
        <v>1702</v>
      </c>
      <c r="L6458" t="s">
        <v>1658</v>
      </c>
      <c r="M6458" s="86">
        <v>40442</v>
      </c>
    </row>
    <row r="6459" spans="1:13" x14ac:dyDescent="0.2">
      <c r="A6459">
        <v>224</v>
      </c>
      <c r="B6459" s="86">
        <v>39981</v>
      </c>
      <c r="C6459" t="s">
        <v>1666</v>
      </c>
      <c r="D6459">
        <v>25</v>
      </c>
      <c r="E6459">
        <v>184.86</v>
      </c>
      <c r="F6459" t="s">
        <v>1660</v>
      </c>
      <c r="G6459">
        <v>5.21</v>
      </c>
      <c r="H6459" t="s">
        <v>1681</v>
      </c>
      <c r="I6459" t="s">
        <v>1667</v>
      </c>
      <c r="J6459" t="s">
        <v>1656</v>
      </c>
      <c r="K6459" t="s">
        <v>1657</v>
      </c>
      <c r="L6459" t="s">
        <v>1658</v>
      </c>
      <c r="M6459" s="86">
        <v>39982</v>
      </c>
    </row>
    <row r="6460" spans="1:13" x14ac:dyDescent="0.2">
      <c r="A6460">
        <v>33637</v>
      </c>
      <c r="B6460" s="86">
        <v>41237</v>
      </c>
      <c r="C6460" t="s">
        <v>1652</v>
      </c>
      <c r="D6460">
        <v>35</v>
      </c>
      <c r="E6460">
        <v>192.21</v>
      </c>
      <c r="F6460" t="s">
        <v>1660</v>
      </c>
      <c r="G6460">
        <v>5.26</v>
      </c>
      <c r="H6460" t="s">
        <v>1690</v>
      </c>
      <c r="I6460" t="s">
        <v>1662</v>
      </c>
      <c r="J6460" t="s">
        <v>1656</v>
      </c>
      <c r="K6460" t="s">
        <v>1657</v>
      </c>
      <c r="L6460" t="s">
        <v>1680</v>
      </c>
      <c r="M6460" s="86">
        <v>41239</v>
      </c>
    </row>
    <row r="6461" spans="1:13" x14ac:dyDescent="0.2">
      <c r="A6461">
        <v>31973</v>
      </c>
      <c r="B6461" s="86">
        <v>40675</v>
      </c>
      <c r="C6461" t="s">
        <v>1666</v>
      </c>
      <c r="D6461">
        <v>16</v>
      </c>
      <c r="E6461">
        <v>124.89</v>
      </c>
      <c r="F6461" t="s">
        <v>1660</v>
      </c>
      <c r="G6461">
        <v>11.15</v>
      </c>
      <c r="H6461" t="s">
        <v>1693</v>
      </c>
      <c r="I6461" t="s">
        <v>1662</v>
      </c>
      <c r="J6461" t="s">
        <v>1668</v>
      </c>
      <c r="K6461" t="s">
        <v>1679</v>
      </c>
      <c r="L6461" t="s">
        <v>1658</v>
      </c>
      <c r="M6461" s="86">
        <v>40677</v>
      </c>
    </row>
    <row r="6462" spans="1:13" x14ac:dyDescent="0.2">
      <c r="A6462">
        <v>43110</v>
      </c>
      <c r="B6462" s="86">
        <v>40580</v>
      </c>
      <c r="C6462" t="s">
        <v>1659</v>
      </c>
      <c r="D6462">
        <v>1</v>
      </c>
      <c r="E6462">
        <v>3457.99</v>
      </c>
      <c r="F6462" t="s">
        <v>1660</v>
      </c>
      <c r="G6462">
        <v>24.49</v>
      </c>
      <c r="H6462" t="s">
        <v>1688</v>
      </c>
      <c r="I6462" t="s">
        <v>1667</v>
      </c>
      <c r="J6462" t="s">
        <v>1663</v>
      </c>
      <c r="K6462" t="s">
        <v>1686</v>
      </c>
      <c r="L6462" t="s">
        <v>1687</v>
      </c>
      <c r="M6462" s="86">
        <v>40582</v>
      </c>
    </row>
    <row r="6463" spans="1:13" x14ac:dyDescent="0.2">
      <c r="A6463">
        <v>45991</v>
      </c>
      <c r="B6463" s="86">
        <v>40588</v>
      </c>
      <c r="C6463" t="s">
        <v>1652</v>
      </c>
      <c r="D6463">
        <v>50</v>
      </c>
      <c r="E6463">
        <v>196.39</v>
      </c>
      <c r="F6463" t="s">
        <v>1660</v>
      </c>
      <c r="G6463">
        <v>0.5</v>
      </c>
      <c r="H6463" t="s">
        <v>1661</v>
      </c>
      <c r="I6463" t="s">
        <v>1655</v>
      </c>
      <c r="J6463" t="s">
        <v>1668</v>
      </c>
      <c r="K6463" t="s">
        <v>1697</v>
      </c>
      <c r="L6463" t="s">
        <v>1658</v>
      </c>
      <c r="M6463" s="86">
        <v>40592</v>
      </c>
    </row>
    <row r="6464" spans="1:13" x14ac:dyDescent="0.2">
      <c r="A6464">
        <v>49634</v>
      </c>
      <c r="B6464" s="86">
        <v>40991</v>
      </c>
      <c r="C6464" t="s">
        <v>1666</v>
      </c>
      <c r="D6464">
        <v>3</v>
      </c>
      <c r="E6464">
        <v>86.85</v>
      </c>
      <c r="F6464" t="s">
        <v>1660</v>
      </c>
      <c r="G6464">
        <v>1.99</v>
      </c>
      <c r="H6464" t="s">
        <v>1692</v>
      </c>
      <c r="I6464" t="s">
        <v>1655</v>
      </c>
      <c r="J6464" t="s">
        <v>1663</v>
      </c>
      <c r="K6464" t="s">
        <v>1677</v>
      </c>
      <c r="L6464" t="s">
        <v>1680</v>
      </c>
      <c r="M6464" s="86">
        <v>40993</v>
      </c>
    </row>
    <row r="6465" spans="1:13" x14ac:dyDescent="0.2">
      <c r="A6465">
        <v>48487</v>
      </c>
      <c r="B6465" s="86">
        <v>40189</v>
      </c>
      <c r="C6465" t="s">
        <v>1652</v>
      </c>
      <c r="D6465">
        <v>27</v>
      </c>
      <c r="E6465">
        <v>360.7</v>
      </c>
      <c r="F6465" t="s">
        <v>1660</v>
      </c>
      <c r="G6465">
        <v>1.49</v>
      </c>
      <c r="H6465" t="s">
        <v>1683</v>
      </c>
      <c r="I6465" t="s">
        <v>1676</v>
      </c>
      <c r="J6465" t="s">
        <v>1668</v>
      </c>
      <c r="K6465" t="s">
        <v>1682</v>
      </c>
      <c r="L6465" t="s">
        <v>1658</v>
      </c>
      <c r="M6465" s="86">
        <v>40191</v>
      </c>
    </row>
    <row r="6466" spans="1:13" x14ac:dyDescent="0.2">
      <c r="A6466">
        <v>14119</v>
      </c>
      <c r="B6466" s="86">
        <v>40329</v>
      </c>
      <c r="C6466" t="s">
        <v>1652</v>
      </c>
      <c r="D6466">
        <v>31</v>
      </c>
      <c r="E6466">
        <v>968.23500000000001</v>
      </c>
      <c r="F6466" t="s">
        <v>1660</v>
      </c>
      <c r="G6466">
        <v>5</v>
      </c>
      <c r="H6466" t="s">
        <v>1661</v>
      </c>
      <c r="I6466" t="s">
        <v>1676</v>
      </c>
      <c r="J6466" t="s">
        <v>1663</v>
      </c>
      <c r="K6466" t="s">
        <v>1664</v>
      </c>
      <c r="L6466" t="s">
        <v>1658</v>
      </c>
      <c r="M6466" s="86">
        <v>40331</v>
      </c>
    </row>
    <row r="6467" spans="1:13" x14ac:dyDescent="0.2">
      <c r="A6467">
        <v>48480</v>
      </c>
      <c r="B6467" s="86">
        <v>40180</v>
      </c>
      <c r="C6467" t="s">
        <v>1671</v>
      </c>
      <c r="D6467">
        <v>32</v>
      </c>
      <c r="E6467">
        <v>11103.75</v>
      </c>
      <c r="F6467" t="s">
        <v>1672</v>
      </c>
      <c r="G6467">
        <v>99</v>
      </c>
      <c r="H6467" t="s">
        <v>1690</v>
      </c>
      <c r="I6467" t="s">
        <v>1667</v>
      </c>
      <c r="J6467" t="s">
        <v>1668</v>
      </c>
      <c r="K6467" t="s">
        <v>1694</v>
      </c>
      <c r="L6467" t="s">
        <v>1674</v>
      </c>
      <c r="M6467" s="86">
        <v>40183</v>
      </c>
    </row>
    <row r="6468" spans="1:13" x14ac:dyDescent="0.2">
      <c r="A6468">
        <v>19777</v>
      </c>
      <c r="B6468" s="86">
        <v>41201</v>
      </c>
      <c r="C6468" t="s">
        <v>1666</v>
      </c>
      <c r="D6468">
        <v>22</v>
      </c>
      <c r="E6468">
        <v>321.91000000000003</v>
      </c>
      <c r="F6468" t="s">
        <v>1660</v>
      </c>
      <c r="G6468">
        <v>8.4</v>
      </c>
      <c r="H6468" t="s">
        <v>1661</v>
      </c>
      <c r="I6468" t="s">
        <v>1667</v>
      </c>
      <c r="J6468" t="s">
        <v>1668</v>
      </c>
      <c r="K6468" t="s">
        <v>1682</v>
      </c>
      <c r="L6468" t="s">
        <v>1658</v>
      </c>
      <c r="M6468" s="86">
        <v>41201</v>
      </c>
    </row>
    <row r="6469" spans="1:13" x14ac:dyDescent="0.2">
      <c r="A6469">
        <v>6560</v>
      </c>
      <c r="B6469" s="86">
        <v>40547</v>
      </c>
      <c r="C6469" t="s">
        <v>1652</v>
      </c>
      <c r="D6469">
        <v>37</v>
      </c>
      <c r="E6469">
        <v>8252.3919999999998</v>
      </c>
      <c r="F6469" t="s">
        <v>1672</v>
      </c>
      <c r="G6469">
        <v>35.67</v>
      </c>
      <c r="H6469" t="s">
        <v>1688</v>
      </c>
      <c r="I6469" t="s">
        <v>1667</v>
      </c>
      <c r="J6469" t="s">
        <v>1656</v>
      </c>
      <c r="K6469" t="s">
        <v>1691</v>
      </c>
      <c r="L6469" t="s">
        <v>1698</v>
      </c>
      <c r="M6469" s="86">
        <v>40552</v>
      </c>
    </row>
    <row r="6470" spans="1:13" x14ac:dyDescent="0.2">
      <c r="A6470">
        <v>8580</v>
      </c>
      <c r="B6470" s="86">
        <v>40624</v>
      </c>
      <c r="C6470" t="s">
        <v>1659</v>
      </c>
      <c r="D6470">
        <v>37</v>
      </c>
      <c r="E6470">
        <v>308.22000000000003</v>
      </c>
      <c r="F6470" t="s">
        <v>1660</v>
      </c>
      <c r="G6470">
        <v>9.23</v>
      </c>
      <c r="H6470" t="s">
        <v>1690</v>
      </c>
      <c r="I6470" t="s">
        <v>1655</v>
      </c>
      <c r="J6470" t="s">
        <v>1668</v>
      </c>
      <c r="K6470" t="s">
        <v>1702</v>
      </c>
      <c r="L6470" t="s">
        <v>1658</v>
      </c>
      <c r="M6470" s="86">
        <v>40625</v>
      </c>
    </row>
    <row r="6471" spans="1:13" x14ac:dyDescent="0.2">
      <c r="A6471">
        <v>7430</v>
      </c>
      <c r="B6471" s="86">
        <v>40337</v>
      </c>
      <c r="C6471" t="s">
        <v>1675</v>
      </c>
      <c r="D6471">
        <v>50</v>
      </c>
      <c r="E6471">
        <v>751.77</v>
      </c>
      <c r="F6471" t="s">
        <v>1660</v>
      </c>
      <c r="G6471">
        <v>1.39</v>
      </c>
      <c r="H6471" t="s">
        <v>1699</v>
      </c>
      <c r="I6471" t="s">
        <v>1667</v>
      </c>
      <c r="J6471" t="s">
        <v>1668</v>
      </c>
      <c r="K6471" t="s">
        <v>1696</v>
      </c>
      <c r="L6471" t="s">
        <v>1658</v>
      </c>
      <c r="M6471" s="86">
        <v>40338</v>
      </c>
    </row>
    <row r="6472" spans="1:13" x14ac:dyDescent="0.2">
      <c r="A6472">
        <v>35110</v>
      </c>
      <c r="B6472" s="86">
        <v>40834</v>
      </c>
      <c r="C6472" t="s">
        <v>1659</v>
      </c>
      <c r="D6472">
        <v>14</v>
      </c>
      <c r="E6472">
        <v>12805.25</v>
      </c>
      <c r="F6472" t="s">
        <v>1660</v>
      </c>
      <c r="G6472">
        <v>19.989999999999998</v>
      </c>
      <c r="H6472" t="s">
        <v>1661</v>
      </c>
      <c r="I6472" t="s">
        <v>1667</v>
      </c>
      <c r="J6472" t="s">
        <v>1668</v>
      </c>
      <c r="K6472" t="s">
        <v>1682</v>
      </c>
      <c r="L6472" t="s">
        <v>1658</v>
      </c>
      <c r="M6472" s="86">
        <v>40835</v>
      </c>
    </row>
    <row r="6473" spans="1:13" x14ac:dyDescent="0.2">
      <c r="A6473">
        <v>34530</v>
      </c>
      <c r="B6473" s="86">
        <v>40420</v>
      </c>
      <c r="C6473" t="s">
        <v>1652</v>
      </c>
      <c r="D6473">
        <v>22</v>
      </c>
      <c r="E6473">
        <v>1516.13</v>
      </c>
      <c r="F6473" t="s">
        <v>1653</v>
      </c>
      <c r="G6473">
        <v>0.99</v>
      </c>
      <c r="H6473" t="s">
        <v>1661</v>
      </c>
      <c r="I6473" t="s">
        <v>1655</v>
      </c>
      <c r="J6473" t="s">
        <v>1668</v>
      </c>
      <c r="K6473" t="s">
        <v>1702</v>
      </c>
      <c r="L6473" t="s">
        <v>1658</v>
      </c>
      <c r="M6473" s="86">
        <v>40422</v>
      </c>
    </row>
    <row r="6474" spans="1:13" x14ac:dyDescent="0.2">
      <c r="A6474">
        <v>33159</v>
      </c>
      <c r="B6474" s="86">
        <v>41026</v>
      </c>
      <c r="C6474" t="s">
        <v>1675</v>
      </c>
      <c r="D6474">
        <v>3</v>
      </c>
      <c r="E6474">
        <v>56.695</v>
      </c>
      <c r="F6474" t="s">
        <v>1660</v>
      </c>
      <c r="G6474">
        <v>0.99</v>
      </c>
      <c r="H6474" t="s">
        <v>1678</v>
      </c>
      <c r="I6474" t="s">
        <v>1667</v>
      </c>
      <c r="J6474" t="s">
        <v>1663</v>
      </c>
      <c r="K6474" t="s">
        <v>1664</v>
      </c>
      <c r="L6474" t="s">
        <v>1670</v>
      </c>
      <c r="M6474" s="86">
        <v>41028</v>
      </c>
    </row>
    <row r="6475" spans="1:13" x14ac:dyDescent="0.2">
      <c r="A6475">
        <v>9860</v>
      </c>
      <c r="B6475" s="86">
        <v>40461</v>
      </c>
      <c r="C6475" t="s">
        <v>1671</v>
      </c>
      <c r="D6475">
        <v>43</v>
      </c>
      <c r="E6475">
        <v>319.69</v>
      </c>
      <c r="F6475" t="s">
        <v>1660</v>
      </c>
      <c r="G6475">
        <v>3.52</v>
      </c>
      <c r="H6475" t="s">
        <v>1654</v>
      </c>
      <c r="I6475" t="s">
        <v>1676</v>
      </c>
      <c r="J6475" t="s">
        <v>1663</v>
      </c>
      <c r="K6475" t="s">
        <v>1677</v>
      </c>
      <c r="L6475" t="s">
        <v>1680</v>
      </c>
      <c r="M6475" s="86">
        <v>40462</v>
      </c>
    </row>
    <row r="6476" spans="1:13" x14ac:dyDescent="0.2">
      <c r="A6476">
        <v>54787</v>
      </c>
      <c r="B6476" s="86">
        <v>40598</v>
      </c>
      <c r="C6476" t="s">
        <v>1659</v>
      </c>
      <c r="D6476">
        <v>7</v>
      </c>
      <c r="E6476">
        <v>170.02</v>
      </c>
      <c r="F6476" t="s">
        <v>1660</v>
      </c>
      <c r="G6476">
        <v>16.87</v>
      </c>
      <c r="H6476" t="s">
        <v>1685</v>
      </c>
      <c r="I6476" t="s">
        <v>1676</v>
      </c>
      <c r="J6476" t="s">
        <v>1668</v>
      </c>
      <c r="K6476" t="s">
        <v>1679</v>
      </c>
      <c r="L6476" t="s">
        <v>1658</v>
      </c>
      <c r="M6476" s="86">
        <v>40599</v>
      </c>
    </row>
    <row r="6477" spans="1:13" x14ac:dyDescent="0.2">
      <c r="A6477">
        <v>3778</v>
      </c>
      <c r="B6477" s="86">
        <v>40323</v>
      </c>
      <c r="C6477" t="s">
        <v>1671</v>
      </c>
      <c r="D6477">
        <v>3</v>
      </c>
      <c r="E6477">
        <v>26.53</v>
      </c>
      <c r="F6477" t="s">
        <v>1660</v>
      </c>
      <c r="G6477">
        <v>6.92</v>
      </c>
      <c r="H6477" t="s">
        <v>1683</v>
      </c>
      <c r="I6477" t="s">
        <v>1676</v>
      </c>
      <c r="J6477" t="s">
        <v>1668</v>
      </c>
      <c r="K6477" t="s">
        <v>1679</v>
      </c>
      <c r="L6477" t="s">
        <v>1658</v>
      </c>
      <c r="M6477" s="86">
        <v>40324</v>
      </c>
    </row>
    <row r="6478" spans="1:13" x14ac:dyDescent="0.2">
      <c r="A6478">
        <v>24097</v>
      </c>
      <c r="B6478" s="86">
        <v>40394</v>
      </c>
      <c r="C6478" t="s">
        <v>1659</v>
      </c>
      <c r="D6478">
        <v>2</v>
      </c>
      <c r="E6478">
        <v>15.31</v>
      </c>
      <c r="F6478" t="s">
        <v>1660</v>
      </c>
      <c r="G6478">
        <v>4.8600000000000003</v>
      </c>
      <c r="H6478" t="s">
        <v>1678</v>
      </c>
      <c r="I6478" t="s">
        <v>1662</v>
      </c>
      <c r="J6478" t="s">
        <v>1668</v>
      </c>
      <c r="K6478" t="s">
        <v>1679</v>
      </c>
      <c r="L6478" t="s">
        <v>1658</v>
      </c>
      <c r="M6478" s="86">
        <v>40396</v>
      </c>
    </row>
    <row r="6479" spans="1:13" x14ac:dyDescent="0.2">
      <c r="A6479">
        <v>6116</v>
      </c>
      <c r="B6479" s="86">
        <v>39892</v>
      </c>
      <c r="C6479" t="s">
        <v>1675</v>
      </c>
      <c r="D6479">
        <v>6</v>
      </c>
      <c r="E6479">
        <v>9620.82</v>
      </c>
      <c r="F6479" t="s">
        <v>1660</v>
      </c>
      <c r="G6479">
        <v>24.49</v>
      </c>
      <c r="H6479" t="s">
        <v>1699</v>
      </c>
      <c r="I6479" t="s">
        <v>1667</v>
      </c>
      <c r="J6479" t="s">
        <v>1668</v>
      </c>
      <c r="K6479" t="s">
        <v>1684</v>
      </c>
      <c r="L6479" t="s">
        <v>1665</v>
      </c>
      <c r="M6479" s="86">
        <v>39894</v>
      </c>
    </row>
    <row r="6480" spans="1:13" x14ac:dyDescent="0.2">
      <c r="A6480">
        <v>20995</v>
      </c>
      <c r="B6480" s="86">
        <v>40995</v>
      </c>
      <c r="C6480" t="s">
        <v>1675</v>
      </c>
      <c r="D6480">
        <v>37</v>
      </c>
      <c r="E6480">
        <v>5817.88</v>
      </c>
      <c r="F6480" t="s">
        <v>1672</v>
      </c>
      <c r="G6480">
        <v>66.27</v>
      </c>
      <c r="H6480" t="s">
        <v>1681</v>
      </c>
      <c r="I6480" t="s">
        <v>1655</v>
      </c>
      <c r="J6480" t="s">
        <v>1656</v>
      </c>
      <c r="K6480" t="s">
        <v>1701</v>
      </c>
      <c r="L6480" t="s">
        <v>1698</v>
      </c>
      <c r="M6480" s="86">
        <v>40996</v>
      </c>
    </row>
    <row r="6481" spans="1:13" x14ac:dyDescent="0.2">
      <c r="A6481">
        <v>58755</v>
      </c>
      <c r="B6481" s="86">
        <v>40880</v>
      </c>
      <c r="C6481" t="s">
        <v>1652</v>
      </c>
      <c r="D6481">
        <v>7</v>
      </c>
      <c r="E6481">
        <v>15.61</v>
      </c>
      <c r="F6481" t="s">
        <v>1660</v>
      </c>
      <c r="G6481">
        <v>1.49</v>
      </c>
      <c r="H6481" t="s">
        <v>1688</v>
      </c>
      <c r="I6481" t="s">
        <v>1676</v>
      </c>
      <c r="J6481" t="s">
        <v>1668</v>
      </c>
      <c r="K6481" t="s">
        <v>1682</v>
      </c>
      <c r="L6481" t="s">
        <v>1658</v>
      </c>
      <c r="M6481" s="86">
        <v>40882</v>
      </c>
    </row>
    <row r="6482" spans="1:13" x14ac:dyDescent="0.2">
      <c r="A6482">
        <v>33888</v>
      </c>
      <c r="B6482" s="86">
        <v>40045</v>
      </c>
      <c r="C6482" t="s">
        <v>1666</v>
      </c>
      <c r="D6482">
        <v>3</v>
      </c>
      <c r="E6482">
        <v>58.33</v>
      </c>
      <c r="F6482" t="s">
        <v>1660</v>
      </c>
      <c r="G6482">
        <v>11.25</v>
      </c>
      <c r="H6482" t="s">
        <v>1678</v>
      </c>
      <c r="I6482" t="s">
        <v>1676</v>
      </c>
      <c r="J6482" t="s">
        <v>1668</v>
      </c>
      <c r="K6482" t="s">
        <v>1694</v>
      </c>
      <c r="L6482" t="s">
        <v>1658</v>
      </c>
      <c r="M6482" s="86">
        <v>40046</v>
      </c>
    </row>
    <row r="6483" spans="1:13" x14ac:dyDescent="0.2">
      <c r="A6483">
        <v>5283</v>
      </c>
      <c r="B6483" s="86">
        <v>39967</v>
      </c>
      <c r="C6483" t="s">
        <v>1675</v>
      </c>
      <c r="D6483">
        <v>23</v>
      </c>
      <c r="E6483">
        <v>2508.6729999999998</v>
      </c>
      <c r="F6483" t="s">
        <v>1660</v>
      </c>
      <c r="G6483">
        <v>7.69</v>
      </c>
      <c r="H6483" t="s">
        <v>1661</v>
      </c>
      <c r="I6483" t="s">
        <v>1676</v>
      </c>
      <c r="J6483" t="s">
        <v>1663</v>
      </c>
      <c r="K6483" t="s">
        <v>1664</v>
      </c>
      <c r="L6483" t="s">
        <v>1658</v>
      </c>
      <c r="M6483" s="86">
        <v>39969</v>
      </c>
    </row>
    <row r="6484" spans="1:13" x14ac:dyDescent="0.2">
      <c r="A6484">
        <v>48868</v>
      </c>
      <c r="B6484" s="86">
        <v>41073</v>
      </c>
      <c r="C6484" t="s">
        <v>1666</v>
      </c>
      <c r="D6484">
        <v>47</v>
      </c>
      <c r="E6484">
        <v>7647.97</v>
      </c>
      <c r="F6484" t="s">
        <v>1653</v>
      </c>
      <c r="G6484">
        <v>35</v>
      </c>
      <c r="H6484" t="s">
        <v>1688</v>
      </c>
      <c r="I6484" t="s">
        <v>1667</v>
      </c>
      <c r="J6484" t="s">
        <v>1668</v>
      </c>
      <c r="K6484" t="s">
        <v>1694</v>
      </c>
      <c r="L6484" t="s">
        <v>1687</v>
      </c>
      <c r="M6484" s="86">
        <v>41075</v>
      </c>
    </row>
    <row r="6485" spans="1:13" x14ac:dyDescent="0.2">
      <c r="A6485">
        <v>44839</v>
      </c>
      <c r="B6485" s="86">
        <v>41071</v>
      </c>
      <c r="C6485" t="s">
        <v>1671</v>
      </c>
      <c r="D6485">
        <v>27</v>
      </c>
      <c r="E6485">
        <v>899.97</v>
      </c>
      <c r="F6485" t="s">
        <v>1653</v>
      </c>
      <c r="G6485">
        <v>19.989999999999998</v>
      </c>
      <c r="H6485" t="s">
        <v>1678</v>
      </c>
      <c r="I6485" t="s">
        <v>1655</v>
      </c>
      <c r="J6485" t="s">
        <v>1656</v>
      </c>
      <c r="K6485" t="s">
        <v>1657</v>
      </c>
      <c r="L6485" t="s">
        <v>1658</v>
      </c>
      <c r="M6485" s="86">
        <v>41073</v>
      </c>
    </row>
    <row r="6486" spans="1:13" x14ac:dyDescent="0.2">
      <c r="A6486">
        <v>27430</v>
      </c>
      <c r="B6486" s="86">
        <v>40574</v>
      </c>
      <c r="C6486" t="s">
        <v>1659</v>
      </c>
      <c r="D6486">
        <v>3</v>
      </c>
      <c r="E6486">
        <v>315.27</v>
      </c>
      <c r="F6486" t="s">
        <v>1660</v>
      </c>
      <c r="G6486">
        <v>13.99</v>
      </c>
      <c r="H6486" t="s">
        <v>1692</v>
      </c>
      <c r="I6486" t="s">
        <v>1662</v>
      </c>
      <c r="J6486" t="s">
        <v>1656</v>
      </c>
      <c r="K6486" t="s">
        <v>1657</v>
      </c>
      <c r="L6486" t="s">
        <v>1665</v>
      </c>
      <c r="M6486" s="86">
        <v>40575</v>
      </c>
    </row>
    <row r="6487" spans="1:13" x14ac:dyDescent="0.2">
      <c r="A6487">
        <v>28198</v>
      </c>
      <c r="B6487" s="86">
        <v>40947</v>
      </c>
      <c r="C6487" t="s">
        <v>1675</v>
      </c>
      <c r="D6487">
        <v>50</v>
      </c>
      <c r="E6487">
        <v>7703.9665000000005</v>
      </c>
      <c r="F6487" t="s">
        <v>1660</v>
      </c>
      <c r="G6487">
        <v>8.99</v>
      </c>
      <c r="H6487" t="s">
        <v>1693</v>
      </c>
      <c r="I6487" t="s">
        <v>1655</v>
      </c>
      <c r="J6487" t="s">
        <v>1663</v>
      </c>
      <c r="K6487" t="s">
        <v>1664</v>
      </c>
      <c r="L6487" t="s">
        <v>1658</v>
      </c>
      <c r="M6487" s="86">
        <v>40948</v>
      </c>
    </row>
    <row r="6488" spans="1:13" x14ac:dyDescent="0.2">
      <c r="A6488">
        <v>31781</v>
      </c>
      <c r="B6488" s="86">
        <v>39829</v>
      </c>
      <c r="C6488" t="s">
        <v>1675</v>
      </c>
      <c r="D6488">
        <v>41</v>
      </c>
      <c r="E6488">
        <v>78.489999999999995</v>
      </c>
      <c r="F6488" t="s">
        <v>1660</v>
      </c>
      <c r="G6488">
        <v>0.75</v>
      </c>
      <c r="H6488" t="s">
        <v>1678</v>
      </c>
      <c r="I6488" t="s">
        <v>1667</v>
      </c>
      <c r="J6488" t="s">
        <v>1668</v>
      </c>
      <c r="K6488" t="s">
        <v>1700</v>
      </c>
      <c r="L6488" t="s">
        <v>1670</v>
      </c>
      <c r="M6488" s="86">
        <v>39830</v>
      </c>
    </row>
    <row r="6489" spans="1:13" x14ac:dyDescent="0.2">
      <c r="A6489">
        <v>44612</v>
      </c>
      <c r="B6489" s="86">
        <v>40615</v>
      </c>
      <c r="C6489" t="s">
        <v>1659</v>
      </c>
      <c r="D6489">
        <v>6</v>
      </c>
      <c r="E6489">
        <v>428.72300000000001</v>
      </c>
      <c r="F6489" t="s">
        <v>1660</v>
      </c>
      <c r="G6489">
        <v>1.25</v>
      </c>
      <c r="H6489" t="s">
        <v>1661</v>
      </c>
      <c r="I6489" t="s">
        <v>1667</v>
      </c>
      <c r="J6489" t="s">
        <v>1663</v>
      </c>
      <c r="K6489" t="s">
        <v>1664</v>
      </c>
      <c r="L6489" t="s">
        <v>1680</v>
      </c>
      <c r="M6489" s="86">
        <v>40617</v>
      </c>
    </row>
    <row r="6490" spans="1:13" x14ac:dyDescent="0.2">
      <c r="A6490">
        <v>29219</v>
      </c>
      <c r="B6490" s="86">
        <v>39913</v>
      </c>
      <c r="C6490" t="s">
        <v>1666</v>
      </c>
      <c r="D6490">
        <v>29</v>
      </c>
      <c r="E6490">
        <v>203.4</v>
      </c>
      <c r="F6490" t="s">
        <v>1660</v>
      </c>
      <c r="G6490">
        <v>2.35</v>
      </c>
      <c r="H6490" t="s">
        <v>1661</v>
      </c>
      <c r="I6490" t="s">
        <v>1676</v>
      </c>
      <c r="J6490" t="s">
        <v>1668</v>
      </c>
      <c r="K6490" t="s">
        <v>1669</v>
      </c>
      <c r="L6490" t="s">
        <v>1670</v>
      </c>
      <c r="M6490" s="86">
        <v>39914</v>
      </c>
    </row>
    <row r="6491" spans="1:13" x14ac:dyDescent="0.2">
      <c r="A6491">
        <v>12868</v>
      </c>
      <c r="B6491" s="86">
        <v>40603</v>
      </c>
      <c r="C6491" t="s">
        <v>1671</v>
      </c>
      <c r="D6491">
        <v>2</v>
      </c>
      <c r="E6491">
        <v>9.3699999999999992</v>
      </c>
      <c r="F6491" t="s">
        <v>1660</v>
      </c>
      <c r="G6491">
        <v>1.22</v>
      </c>
      <c r="H6491" t="s">
        <v>1703</v>
      </c>
      <c r="I6491" t="s">
        <v>1655</v>
      </c>
      <c r="J6491" t="s">
        <v>1668</v>
      </c>
      <c r="K6491" t="s">
        <v>1679</v>
      </c>
      <c r="L6491" t="s">
        <v>1670</v>
      </c>
      <c r="M6491" s="86">
        <v>40605</v>
      </c>
    </row>
    <row r="6492" spans="1:13" x14ac:dyDescent="0.2">
      <c r="A6492">
        <v>19745</v>
      </c>
      <c r="B6492" s="86">
        <v>41261</v>
      </c>
      <c r="C6492" t="s">
        <v>1659</v>
      </c>
      <c r="D6492">
        <v>29</v>
      </c>
      <c r="E6492">
        <v>8635.61</v>
      </c>
      <c r="F6492" t="s">
        <v>1660</v>
      </c>
      <c r="G6492">
        <v>7.18</v>
      </c>
      <c r="H6492" t="s">
        <v>1685</v>
      </c>
      <c r="I6492" t="s">
        <v>1662</v>
      </c>
      <c r="J6492" t="s">
        <v>1663</v>
      </c>
      <c r="K6492" t="s">
        <v>1677</v>
      </c>
      <c r="L6492" t="s">
        <v>1658</v>
      </c>
      <c r="M6492" s="86">
        <v>41262</v>
      </c>
    </row>
    <row r="6493" spans="1:13" x14ac:dyDescent="0.2">
      <c r="A6493">
        <v>11396</v>
      </c>
      <c r="B6493" s="86">
        <v>41111</v>
      </c>
      <c r="C6493" t="s">
        <v>1671</v>
      </c>
      <c r="D6493">
        <v>42</v>
      </c>
      <c r="E6493">
        <v>12270.3</v>
      </c>
      <c r="F6493" t="s">
        <v>1660</v>
      </c>
      <c r="G6493">
        <v>19.989999999999998</v>
      </c>
      <c r="H6493" t="s">
        <v>1661</v>
      </c>
      <c r="I6493" t="s">
        <v>1667</v>
      </c>
      <c r="J6493" t="s">
        <v>1668</v>
      </c>
      <c r="K6493" t="s">
        <v>1682</v>
      </c>
      <c r="L6493" t="s">
        <v>1658</v>
      </c>
      <c r="M6493" s="86">
        <v>41112</v>
      </c>
    </row>
    <row r="6494" spans="1:13" x14ac:dyDescent="0.2">
      <c r="A6494">
        <v>21572</v>
      </c>
      <c r="B6494" s="86">
        <v>39857</v>
      </c>
      <c r="C6494" t="s">
        <v>1671</v>
      </c>
      <c r="D6494">
        <v>42</v>
      </c>
      <c r="E6494">
        <v>8549.0400000000009</v>
      </c>
      <c r="F6494" t="s">
        <v>1660</v>
      </c>
      <c r="G6494">
        <v>11.54</v>
      </c>
      <c r="H6494" t="s">
        <v>1654</v>
      </c>
      <c r="I6494" t="s">
        <v>1676</v>
      </c>
      <c r="J6494" t="s">
        <v>1656</v>
      </c>
      <c r="K6494" t="s">
        <v>1657</v>
      </c>
      <c r="L6494" t="s">
        <v>1687</v>
      </c>
      <c r="M6494" s="86">
        <v>39859</v>
      </c>
    </row>
    <row r="6495" spans="1:13" x14ac:dyDescent="0.2">
      <c r="A6495">
        <v>10437</v>
      </c>
      <c r="B6495" s="86">
        <v>40043</v>
      </c>
      <c r="C6495" t="s">
        <v>1671</v>
      </c>
      <c r="D6495">
        <v>50</v>
      </c>
      <c r="E6495">
        <v>820.52</v>
      </c>
      <c r="F6495" t="s">
        <v>1660</v>
      </c>
      <c r="G6495">
        <v>13.18</v>
      </c>
      <c r="H6495" t="s">
        <v>1678</v>
      </c>
      <c r="I6495" t="s">
        <v>1667</v>
      </c>
      <c r="J6495" t="s">
        <v>1668</v>
      </c>
      <c r="K6495" t="s">
        <v>1682</v>
      </c>
      <c r="L6495" t="s">
        <v>1658</v>
      </c>
      <c r="M6495" s="86">
        <v>40045</v>
      </c>
    </row>
    <row r="6496" spans="1:13" x14ac:dyDescent="0.2">
      <c r="A6496">
        <v>38661</v>
      </c>
      <c r="B6496" s="86">
        <v>40951</v>
      </c>
      <c r="C6496" t="s">
        <v>1659</v>
      </c>
      <c r="D6496">
        <v>48</v>
      </c>
      <c r="E6496">
        <v>326.10000000000002</v>
      </c>
      <c r="F6496" t="s">
        <v>1660</v>
      </c>
      <c r="G6496">
        <v>6.6</v>
      </c>
      <c r="H6496" t="s">
        <v>1654</v>
      </c>
      <c r="I6496" t="s">
        <v>1667</v>
      </c>
      <c r="J6496" t="s">
        <v>1668</v>
      </c>
      <c r="K6496" t="s">
        <v>1679</v>
      </c>
      <c r="L6496" t="s">
        <v>1658</v>
      </c>
      <c r="M6496" s="86">
        <v>40952</v>
      </c>
    </row>
    <row r="6497" spans="1:13" x14ac:dyDescent="0.2">
      <c r="A6497">
        <v>20451</v>
      </c>
      <c r="B6497" s="86">
        <v>41054</v>
      </c>
      <c r="C6497" t="s">
        <v>1671</v>
      </c>
      <c r="D6497">
        <v>17</v>
      </c>
      <c r="E6497">
        <v>9150.09</v>
      </c>
      <c r="F6497" t="s">
        <v>1672</v>
      </c>
      <c r="G6497">
        <v>45.7</v>
      </c>
      <c r="H6497" t="s">
        <v>1661</v>
      </c>
      <c r="I6497" t="s">
        <v>1667</v>
      </c>
      <c r="J6497" t="s">
        <v>1656</v>
      </c>
      <c r="K6497" t="s">
        <v>1691</v>
      </c>
      <c r="L6497" t="s">
        <v>1698</v>
      </c>
      <c r="M6497" s="86">
        <v>41056</v>
      </c>
    </row>
    <row r="6498" spans="1:13" x14ac:dyDescent="0.2">
      <c r="A6498">
        <v>20964</v>
      </c>
      <c r="B6498" s="86">
        <v>40998</v>
      </c>
      <c r="C6498" t="s">
        <v>1671</v>
      </c>
      <c r="D6498">
        <v>11</v>
      </c>
      <c r="E6498">
        <v>629.5865</v>
      </c>
      <c r="F6498" t="s">
        <v>1660</v>
      </c>
      <c r="G6498">
        <v>8.99</v>
      </c>
      <c r="H6498" t="s">
        <v>1693</v>
      </c>
      <c r="I6498" t="s">
        <v>1655</v>
      </c>
      <c r="J6498" t="s">
        <v>1663</v>
      </c>
      <c r="K6498" t="s">
        <v>1664</v>
      </c>
      <c r="L6498" t="s">
        <v>1658</v>
      </c>
      <c r="M6498" s="86">
        <v>41000</v>
      </c>
    </row>
    <row r="6499" spans="1:13" x14ac:dyDescent="0.2">
      <c r="A6499">
        <v>8961</v>
      </c>
      <c r="B6499" s="86">
        <v>40722</v>
      </c>
      <c r="C6499" t="s">
        <v>1652</v>
      </c>
      <c r="D6499">
        <v>15</v>
      </c>
      <c r="E6499">
        <v>627.69000000000005</v>
      </c>
      <c r="F6499" t="s">
        <v>1660</v>
      </c>
      <c r="G6499">
        <v>4</v>
      </c>
      <c r="H6499" t="s">
        <v>1661</v>
      </c>
      <c r="I6499" t="s">
        <v>1662</v>
      </c>
      <c r="J6499" t="s">
        <v>1663</v>
      </c>
      <c r="K6499" t="s">
        <v>1677</v>
      </c>
      <c r="L6499" t="s">
        <v>1658</v>
      </c>
      <c r="M6499" s="86">
        <v>40727</v>
      </c>
    </row>
    <row r="6500" spans="1:13" x14ac:dyDescent="0.2">
      <c r="A6500">
        <v>20900</v>
      </c>
      <c r="B6500" s="86">
        <v>40506</v>
      </c>
      <c r="C6500" t="s">
        <v>1652</v>
      </c>
      <c r="D6500">
        <v>50</v>
      </c>
      <c r="E6500">
        <v>1978.3665000000001</v>
      </c>
      <c r="F6500" t="s">
        <v>1660</v>
      </c>
      <c r="G6500">
        <v>4.99</v>
      </c>
      <c r="H6500" t="s">
        <v>1683</v>
      </c>
      <c r="I6500" t="s">
        <v>1667</v>
      </c>
      <c r="J6500" t="s">
        <v>1663</v>
      </c>
      <c r="K6500" t="s">
        <v>1664</v>
      </c>
      <c r="L6500" t="s">
        <v>1658</v>
      </c>
      <c r="M6500" s="86">
        <v>40508</v>
      </c>
    </row>
    <row r="6501" spans="1:13" x14ac:dyDescent="0.2">
      <c r="A6501">
        <v>51266</v>
      </c>
      <c r="B6501" s="86">
        <v>39897</v>
      </c>
      <c r="C6501" t="s">
        <v>1666</v>
      </c>
      <c r="D6501">
        <v>23</v>
      </c>
      <c r="E6501">
        <v>278.83</v>
      </c>
      <c r="F6501" t="s">
        <v>1660</v>
      </c>
      <c r="G6501">
        <v>4.8600000000000003</v>
      </c>
      <c r="H6501" t="s">
        <v>1688</v>
      </c>
      <c r="I6501" t="s">
        <v>1667</v>
      </c>
      <c r="J6501" t="s">
        <v>1668</v>
      </c>
      <c r="K6501" t="s">
        <v>1679</v>
      </c>
      <c r="L6501" t="s">
        <v>1658</v>
      </c>
      <c r="M6501" s="86">
        <v>39898</v>
      </c>
    </row>
    <row r="6502" spans="1:13" x14ac:dyDescent="0.2">
      <c r="A6502">
        <v>43650</v>
      </c>
      <c r="B6502" s="86">
        <v>39895</v>
      </c>
      <c r="C6502" t="s">
        <v>1666</v>
      </c>
      <c r="D6502">
        <v>7</v>
      </c>
      <c r="E6502">
        <v>88.59</v>
      </c>
      <c r="F6502" t="s">
        <v>1660</v>
      </c>
      <c r="G6502">
        <v>5.81</v>
      </c>
      <c r="H6502" t="s">
        <v>1688</v>
      </c>
      <c r="I6502" t="s">
        <v>1667</v>
      </c>
      <c r="J6502" t="s">
        <v>1668</v>
      </c>
      <c r="K6502" t="s">
        <v>1669</v>
      </c>
      <c r="L6502" t="s">
        <v>1680</v>
      </c>
      <c r="M6502" s="86">
        <v>39897</v>
      </c>
    </row>
    <row r="6503" spans="1:13" x14ac:dyDescent="0.2">
      <c r="A6503">
        <v>38950</v>
      </c>
      <c r="B6503" s="86">
        <v>40726</v>
      </c>
      <c r="C6503" t="s">
        <v>1666</v>
      </c>
      <c r="D6503">
        <v>39</v>
      </c>
      <c r="E6503">
        <v>74</v>
      </c>
      <c r="F6503" t="s">
        <v>1660</v>
      </c>
      <c r="G6503">
        <v>0.76</v>
      </c>
      <c r="H6503" t="s">
        <v>1693</v>
      </c>
      <c r="I6503" t="s">
        <v>1662</v>
      </c>
      <c r="J6503" t="s">
        <v>1668</v>
      </c>
      <c r="K6503" t="s">
        <v>1700</v>
      </c>
      <c r="L6503" t="s">
        <v>1670</v>
      </c>
      <c r="M6503" s="86">
        <v>40727</v>
      </c>
    </row>
    <row r="6504" spans="1:13" x14ac:dyDescent="0.2">
      <c r="A6504">
        <v>50055</v>
      </c>
      <c r="B6504" s="86">
        <v>41200</v>
      </c>
      <c r="C6504" t="s">
        <v>1675</v>
      </c>
      <c r="D6504">
        <v>1</v>
      </c>
      <c r="E6504">
        <v>13.45</v>
      </c>
      <c r="F6504" t="s">
        <v>1660</v>
      </c>
      <c r="G6504">
        <v>7.78</v>
      </c>
      <c r="H6504" t="s">
        <v>1688</v>
      </c>
      <c r="I6504" t="s">
        <v>1662</v>
      </c>
      <c r="J6504" t="s">
        <v>1668</v>
      </c>
      <c r="K6504" t="s">
        <v>1682</v>
      </c>
      <c r="L6504" t="s">
        <v>1658</v>
      </c>
      <c r="M6504" s="86">
        <v>41202</v>
      </c>
    </row>
    <row r="6505" spans="1:13" x14ac:dyDescent="0.2">
      <c r="A6505">
        <v>13991</v>
      </c>
      <c r="B6505" s="86">
        <v>40974</v>
      </c>
      <c r="C6505" t="s">
        <v>1659</v>
      </c>
      <c r="D6505">
        <v>24</v>
      </c>
      <c r="E6505">
        <v>170.7</v>
      </c>
      <c r="F6505" t="s">
        <v>1660</v>
      </c>
      <c r="G6505">
        <v>2.74</v>
      </c>
      <c r="H6505" t="s">
        <v>1681</v>
      </c>
      <c r="I6505" t="s">
        <v>1667</v>
      </c>
      <c r="J6505" t="s">
        <v>1663</v>
      </c>
      <c r="K6505" t="s">
        <v>1677</v>
      </c>
      <c r="L6505" t="s">
        <v>1680</v>
      </c>
      <c r="M6505" s="86">
        <v>40976</v>
      </c>
    </row>
    <row r="6506" spans="1:13" x14ac:dyDescent="0.2">
      <c r="A6506">
        <v>39744</v>
      </c>
      <c r="B6506" s="86">
        <v>40000</v>
      </c>
      <c r="C6506" t="s">
        <v>1675</v>
      </c>
      <c r="D6506">
        <v>6</v>
      </c>
      <c r="E6506">
        <v>63.61</v>
      </c>
      <c r="F6506" t="s">
        <v>1660</v>
      </c>
      <c r="G6506">
        <v>2.06</v>
      </c>
      <c r="H6506" t="s">
        <v>1683</v>
      </c>
      <c r="I6506" t="s">
        <v>1655</v>
      </c>
      <c r="J6506" t="s">
        <v>1668</v>
      </c>
      <c r="K6506" t="s">
        <v>1679</v>
      </c>
      <c r="L6506" t="s">
        <v>1670</v>
      </c>
      <c r="M6506" s="86">
        <v>40002</v>
      </c>
    </row>
    <row r="6507" spans="1:13" x14ac:dyDescent="0.2">
      <c r="A6507">
        <v>39333</v>
      </c>
      <c r="B6507" s="86">
        <v>40226</v>
      </c>
      <c r="C6507" t="s">
        <v>1671</v>
      </c>
      <c r="D6507">
        <v>18</v>
      </c>
      <c r="E6507">
        <v>95.22</v>
      </c>
      <c r="F6507" t="s">
        <v>1660</v>
      </c>
      <c r="G6507">
        <v>4.7</v>
      </c>
      <c r="H6507" t="s">
        <v>1661</v>
      </c>
      <c r="I6507" t="s">
        <v>1655</v>
      </c>
      <c r="J6507" t="s">
        <v>1668</v>
      </c>
      <c r="K6507" t="s">
        <v>1679</v>
      </c>
      <c r="L6507" t="s">
        <v>1658</v>
      </c>
      <c r="M6507" s="86">
        <v>40226</v>
      </c>
    </row>
    <row r="6508" spans="1:13" x14ac:dyDescent="0.2">
      <c r="A6508">
        <v>28901</v>
      </c>
      <c r="B6508" s="86">
        <v>41071</v>
      </c>
      <c r="C6508" t="s">
        <v>1659</v>
      </c>
      <c r="D6508">
        <v>23</v>
      </c>
      <c r="E6508">
        <v>871.32</v>
      </c>
      <c r="F6508" t="s">
        <v>1660</v>
      </c>
      <c r="G6508">
        <v>5.86</v>
      </c>
      <c r="H6508" t="s">
        <v>1654</v>
      </c>
      <c r="I6508" t="s">
        <v>1662</v>
      </c>
      <c r="J6508" t="s">
        <v>1668</v>
      </c>
      <c r="K6508" t="s">
        <v>1679</v>
      </c>
      <c r="L6508" t="s">
        <v>1658</v>
      </c>
      <c r="M6508" s="86">
        <v>41072</v>
      </c>
    </row>
    <row r="6509" spans="1:13" x14ac:dyDescent="0.2">
      <c r="A6509">
        <v>48288</v>
      </c>
      <c r="B6509" s="86">
        <v>40746</v>
      </c>
      <c r="C6509" t="s">
        <v>1675</v>
      </c>
      <c r="D6509">
        <v>25</v>
      </c>
      <c r="E6509">
        <v>3308.28</v>
      </c>
      <c r="F6509" t="s">
        <v>1672</v>
      </c>
      <c r="G6509">
        <v>54.74</v>
      </c>
      <c r="H6509" t="s">
        <v>1654</v>
      </c>
      <c r="I6509" t="s">
        <v>1655</v>
      </c>
      <c r="J6509" t="s">
        <v>1656</v>
      </c>
      <c r="K6509" t="s">
        <v>1701</v>
      </c>
      <c r="L6509" t="s">
        <v>1698</v>
      </c>
      <c r="M6509" s="86">
        <v>40748</v>
      </c>
    </row>
    <row r="6510" spans="1:13" x14ac:dyDescent="0.2">
      <c r="A6510">
        <v>40356</v>
      </c>
      <c r="B6510" s="86">
        <v>40166</v>
      </c>
      <c r="C6510" t="s">
        <v>1666</v>
      </c>
      <c r="D6510">
        <v>48</v>
      </c>
      <c r="E6510">
        <v>201.98</v>
      </c>
      <c r="F6510" t="s">
        <v>1653</v>
      </c>
      <c r="G6510">
        <v>6.89</v>
      </c>
      <c r="H6510" t="s">
        <v>1683</v>
      </c>
      <c r="I6510" t="s">
        <v>1667</v>
      </c>
      <c r="J6510" t="s">
        <v>1668</v>
      </c>
      <c r="K6510" t="s">
        <v>1702</v>
      </c>
      <c r="L6510" t="s">
        <v>1658</v>
      </c>
      <c r="M6510" s="86">
        <v>40168</v>
      </c>
    </row>
    <row r="6511" spans="1:13" x14ac:dyDescent="0.2">
      <c r="A6511">
        <v>898</v>
      </c>
      <c r="B6511" s="86">
        <v>40331</v>
      </c>
      <c r="C6511" t="s">
        <v>1659</v>
      </c>
      <c r="D6511">
        <v>26</v>
      </c>
      <c r="E6511">
        <v>7668.55</v>
      </c>
      <c r="F6511" t="s">
        <v>1672</v>
      </c>
      <c r="G6511">
        <v>54.12</v>
      </c>
      <c r="H6511" t="s">
        <v>1683</v>
      </c>
      <c r="I6511" t="s">
        <v>1655</v>
      </c>
      <c r="J6511" t="s">
        <v>1656</v>
      </c>
      <c r="K6511" t="s">
        <v>1691</v>
      </c>
      <c r="L6511" t="s">
        <v>1698</v>
      </c>
      <c r="M6511" s="86">
        <v>40331</v>
      </c>
    </row>
    <row r="6512" spans="1:13" x14ac:dyDescent="0.2">
      <c r="A6512">
        <v>31877</v>
      </c>
      <c r="B6512" s="86">
        <v>39993</v>
      </c>
      <c r="C6512" t="s">
        <v>1675</v>
      </c>
      <c r="D6512">
        <v>34</v>
      </c>
      <c r="E6512">
        <v>285.06</v>
      </c>
      <c r="F6512" t="s">
        <v>1660</v>
      </c>
      <c r="G6512">
        <v>10.16</v>
      </c>
      <c r="H6512" t="s">
        <v>1661</v>
      </c>
      <c r="I6512" t="s">
        <v>1655</v>
      </c>
      <c r="J6512" t="s">
        <v>1656</v>
      </c>
      <c r="K6512" t="s">
        <v>1657</v>
      </c>
      <c r="L6512" t="s">
        <v>1687</v>
      </c>
      <c r="M6512" s="86">
        <v>39993</v>
      </c>
    </row>
    <row r="6513" spans="1:13" x14ac:dyDescent="0.2">
      <c r="A6513">
        <v>5699</v>
      </c>
      <c r="B6513" s="86">
        <v>41119</v>
      </c>
      <c r="C6513" t="s">
        <v>1652</v>
      </c>
      <c r="D6513">
        <v>2</v>
      </c>
      <c r="E6513">
        <v>9.25</v>
      </c>
      <c r="F6513" t="s">
        <v>1660</v>
      </c>
      <c r="G6513">
        <v>0.99</v>
      </c>
      <c r="H6513" t="s">
        <v>1661</v>
      </c>
      <c r="I6513" t="s">
        <v>1662</v>
      </c>
      <c r="J6513" t="s">
        <v>1668</v>
      </c>
      <c r="K6513" t="s">
        <v>1697</v>
      </c>
      <c r="L6513" t="s">
        <v>1658</v>
      </c>
      <c r="M6513" s="86">
        <v>41124</v>
      </c>
    </row>
    <row r="6514" spans="1:13" x14ac:dyDescent="0.2">
      <c r="A6514">
        <v>4581</v>
      </c>
      <c r="B6514" s="86">
        <v>41155</v>
      </c>
      <c r="C6514" t="s">
        <v>1666</v>
      </c>
      <c r="D6514">
        <v>25</v>
      </c>
      <c r="E6514">
        <v>2325.42</v>
      </c>
      <c r="F6514" t="s">
        <v>1660</v>
      </c>
      <c r="G6514">
        <v>19.989999999999998</v>
      </c>
      <c r="H6514" t="s">
        <v>1681</v>
      </c>
      <c r="I6514" t="s">
        <v>1676</v>
      </c>
      <c r="J6514" t="s">
        <v>1668</v>
      </c>
      <c r="K6514" t="s">
        <v>1696</v>
      </c>
      <c r="L6514" t="s">
        <v>1658</v>
      </c>
      <c r="M6514" s="86">
        <v>41157</v>
      </c>
    </row>
    <row r="6515" spans="1:13" x14ac:dyDescent="0.2">
      <c r="A6515">
        <v>28933</v>
      </c>
      <c r="B6515" s="86">
        <v>40003</v>
      </c>
      <c r="C6515" t="s">
        <v>1671</v>
      </c>
      <c r="D6515">
        <v>38</v>
      </c>
      <c r="E6515">
        <v>156.19999999999999</v>
      </c>
      <c r="F6515" t="s">
        <v>1660</v>
      </c>
      <c r="G6515">
        <v>0.7</v>
      </c>
      <c r="H6515" t="s">
        <v>1681</v>
      </c>
      <c r="I6515" t="s">
        <v>1667</v>
      </c>
      <c r="J6515" t="s">
        <v>1668</v>
      </c>
      <c r="K6515" t="s">
        <v>1669</v>
      </c>
      <c r="L6515" t="s">
        <v>1670</v>
      </c>
      <c r="M6515" s="86">
        <v>40004</v>
      </c>
    </row>
    <row r="6516" spans="1:13" x14ac:dyDescent="0.2">
      <c r="A6516">
        <v>45767</v>
      </c>
      <c r="B6516" s="86">
        <v>41100</v>
      </c>
      <c r="C6516" t="s">
        <v>1659</v>
      </c>
      <c r="D6516">
        <v>49</v>
      </c>
      <c r="E6516">
        <v>841.51</v>
      </c>
      <c r="F6516" t="s">
        <v>1653</v>
      </c>
      <c r="G6516">
        <v>6.25</v>
      </c>
      <c r="H6516" t="s">
        <v>1688</v>
      </c>
      <c r="I6516" t="s">
        <v>1667</v>
      </c>
      <c r="J6516" t="s">
        <v>1668</v>
      </c>
      <c r="K6516" t="s">
        <v>1694</v>
      </c>
      <c r="L6516" t="s">
        <v>1658</v>
      </c>
      <c r="M6516" s="86">
        <v>41102</v>
      </c>
    </row>
    <row r="6517" spans="1:13" x14ac:dyDescent="0.2">
      <c r="A6517">
        <v>16229</v>
      </c>
      <c r="B6517" s="86">
        <v>39901</v>
      </c>
      <c r="C6517" t="s">
        <v>1659</v>
      </c>
      <c r="D6517">
        <v>27</v>
      </c>
      <c r="E6517">
        <v>1068.7</v>
      </c>
      <c r="F6517" t="s">
        <v>1660</v>
      </c>
      <c r="G6517">
        <v>6.5</v>
      </c>
      <c r="H6517" t="s">
        <v>1681</v>
      </c>
      <c r="I6517" t="s">
        <v>1662</v>
      </c>
      <c r="J6517" t="s">
        <v>1663</v>
      </c>
      <c r="K6517" t="s">
        <v>1677</v>
      </c>
      <c r="L6517" t="s">
        <v>1658</v>
      </c>
      <c r="M6517" s="86">
        <v>39902</v>
      </c>
    </row>
    <row r="6518" spans="1:13" x14ac:dyDescent="0.2">
      <c r="A6518">
        <v>43364</v>
      </c>
      <c r="B6518" s="86">
        <v>41006</v>
      </c>
      <c r="C6518" t="s">
        <v>1659</v>
      </c>
      <c r="D6518">
        <v>21</v>
      </c>
      <c r="E6518">
        <v>524.20000000000005</v>
      </c>
      <c r="F6518" t="s">
        <v>1660</v>
      </c>
      <c r="G6518">
        <v>6.71</v>
      </c>
      <c r="H6518" t="s">
        <v>1678</v>
      </c>
      <c r="I6518" t="s">
        <v>1667</v>
      </c>
      <c r="J6518" t="s">
        <v>1668</v>
      </c>
      <c r="K6518" t="s">
        <v>1696</v>
      </c>
      <c r="L6518" t="s">
        <v>1658</v>
      </c>
      <c r="M6518" s="86">
        <v>41009</v>
      </c>
    </row>
    <row r="6519" spans="1:13" x14ac:dyDescent="0.2">
      <c r="A6519">
        <v>29350</v>
      </c>
      <c r="B6519" s="86">
        <v>40050</v>
      </c>
      <c r="C6519" t="s">
        <v>1659</v>
      </c>
      <c r="D6519">
        <v>10</v>
      </c>
      <c r="E6519">
        <v>150.33000000000001</v>
      </c>
      <c r="F6519" t="s">
        <v>1660</v>
      </c>
      <c r="G6519">
        <v>4.53</v>
      </c>
      <c r="H6519" t="s">
        <v>1683</v>
      </c>
      <c r="I6519" t="s">
        <v>1655</v>
      </c>
      <c r="J6519" t="s">
        <v>1668</v>
      </c>
      <c r="K6519" t="s">
        <v>1694</v>
      </c>
      <c r="L6519" t="s">
        <v>1658</v>
      </c>
      <c r="M6519" s="86">
        <v>40053</v>
      </c>
    </row>
    <row r="6520" spans="1:13" x14ac:dyDescent="0.2">
      <c r="A6520">
        <v>39972</v>
      </c>
      <c r="B6520" s="86">
        <v>41177</v>
      </c>
      <c r="C6520" t="s">
        <v>1666</v>
      </c>
      <c r="D6520">
        <v>35</v>
      </c>
      <c r="E6520">
        <v>224.58</v>
      </c>
      <c r="F6520" t="s">
        <v>1660</v>
      </c>
      <c r="G6520">
        <v>0.5</v>
      </c>
      <c r="H6520" t="s">
        <v>1683</v>
      </c>
      <c r="I6520" t="s">
        <v>1667</v>
      </c>
      <c r="J6520" t="s">
        <v>1668</v>
      </c>
      <c r="K6520" t="s">
        <v>1697</v>
      </c>
      <c r="L6520" t="s">
        <v>1658</v>
      </c>
      <c r="M6520" s="86">
        <v>41178</v>
      </c>
    </row>
    <row r="6521" spans="1:13" x14ac:dyDescent="0.2">
      <c r="A6521">
        <v>43911</v>
      </c>
      <c r="B6521" s="86">
        <v>39827</v>
      </c>
      <c r="C6521" t="s">
        <v>1675</v>
      </c>
      <c r="D6521">
        <v>29</v>
      </c>
      <c r="E6521">
        <v>577.89</v>
      </c>
      <c r="F6521" t="s">
        <v>1660</v>
      </c>
      <c r="G6521">
        <v>11.17</v>
      </c>
      <c r="H6521" t="s">
        <v>1685</v>
      </c>
      <c r="I6521" t="s">
        <v>1667</v>
      </c>
      <c r="J6521" t="s">
        <v>1656</v>
      </c>
      <c r="K6521" t="s">
        <v>1657</v>
      </c>
      <c r="L6521" t="s">
        <v>1687</v>
      </c>
      <c r="M6521" s="86">
        <v>39827</v>
      </c>
    </row>
    <row r="6522" spans="1:13" x14ac:dyDescent="0.2">
      <c r="A6522">
        <v>12389</v>
      </c>
      <c r="B6522" s="86">
        <v>40029</v>
      </c>
      <c r="C6522" t="s">
        <v>1675</v>
      </c>
      <c r="D6522">
        <v>34</v>
      </c>
      <c r="E6522">
        <v>2560.59</v>
      </c>
      <c r="F6522" t="s">
        <v>1660</v>
      </c>
      <c r="G6522">
        <v>7.18</v>
      </c>
      <c r="H6522" t="s">
        <v>1692</v>
      </c>
      <c r="I6522" t="s">
        <v>1667</v>
      </c>
      <c r="J6522" t="s">
        <v>1663</v>
      </c>
      <c r="K6522" t="s">
        <v>1677</v>
      </c>
      <c r="L6522" t="s">
        <v>1658</v>
      </c>
      <c r="M6522" s="86">
        <v>40031</v>
      </c>
    </row>
    <row r="6523" spans="1:13" x14ac:dyDescent="0.2">
      <c r="A6523">
        <v>22083</v>
      </c>
      <c r="B6523" s="86">
        <v>39861</v>
      </c>
      <c r="C6523" t="s">
        <v>1671</v>
      </c>
      <c r="D6523">
        <v>2</v>
      </c>
      <c r="E6523">
        <v>16.809999999999999</v>
      </c>
      <c r="F6523" t="s">
        <v>1653</v>
      </c>
      <c r="G6523">
        <v>2.14</v>
      </c>
      <c r="H6523" t="s">
        <v>1681</v>
      </c>
      <c r="I6523" t="s">
        <v>1667</v>
      </c>
      <c r="J6523" t="s">
        <v>1668</v>
      </c>
      <c r="K6523" t="s">
        <v>1679</v>
      </c>
      <c r="L6523" t="s">
        <v>1670</v>
      </c>
      <c r="M6523" s="86">
        <v>39863</v>
      </c>
    </row>
    <row r="6524" spans="1:13" x14ac:dyDescent="0.2">
      <c r="A6524">
        <v>30149</v>
      </c>
      <c r="B6524" s="86">
        <v>40524</v>
      </c>
      <c r="C6524" t="s">
        <v>1675</v>
      </c>
      <c r="D6524">
        <v>50</v>
      </c>
      <c r="E6524">
        <v>690.97</v>
      </c>
      <c r="F6524" t="s">
        <v>1660</v>
      </c>
      <c r="G6524">
        <v>8.7799999999999994</v>
      </c>
      <c r="H6524" t="s">
        <v>1654</v>
      </c>
      <c r="I6524" t="s">
        <v>1667</v>
      </c>
      <c r="J6524" t="s">
        <v>1656</v>
      </c>
      <c r="K6524" t="s">
        <v>1657</v>
      </c>
      <c r="L6524" t="s">
        <v>1658</v>
      </c>
      <c r="M6524" s="86">
        <v>40527</v>
      </c>
    </row>
    <row r="6525" spans="1:13" x14ac:dyDescent="0.2">
      <c r="A6525">
        <v>13927</v>
      </c>
      <c r="B6525" s="86">
        <v>40051</v>
      </c>
      <c r="C6525" t="s">
        <v>1652</v>
      </c>
      <c r="D6525">
        <v>26</v>
      </c>
      <c r="E6525">
        <v>188.05</v>
      </c>
      <c r="F6525" t="s">
        <v>1653</v>
      </c>
      <c r="G6525">
        <v>5.16</v>
      </c>
      <c r="H6525" t="s">
        <v>1689</v>
      </c>
      <c r="I6525" t="s">
        <v>1667</v>
      </c>
      <c r="J6525" t="s">
        <v>1668</v>
      </c>
      <c r="K6525" t="s">
        <v>1679</v>
      </c>
      <c r="L6525" t="s">
        <v>1658</v>
      </c>
      <c r="M6525" s="86">
        <v>40058</v>
      </c>
    </row>
    <row r="6526" spans="1:13" x14ac:dyDescent="0.2">
      <c r="A6526">
        <v>24871</v>
      </c>
      <c r="B6526" s="86">
        <v>40625</v>
      </c>
      <c r="C6526" t="s">
        <v>1675</v>
      </c>
      <c r="D6526">
        <v>6</v>
      </c>
      <c r="E6526">
        <v>143.78</v>
      </c>
      <c r="F6526" t="s">
        <v>1660</v>
      </c>
      <c r="G6526">
        <v>8.99</v>
      </c>
      <c r="H6526" t="s">
        <v>1678</v>
      </c>
      <c r="I6526" t="s">
        <v>1667</v>
      </c>
      <c r="J6526" t="s">
        <v>1656</v>
      </c>
      <c r="K6526" t="s">
        <v>1657</v>
      </c>
      <c r="L6526" t="s">
        <v>1680</v>
      </c>
      <c r="M6526" s="86">
        <v>40626</v>
      </c>
    </row>
    <row r="6527" spans="1:13" x14ac:dyDescent="0.2">
      <c r="A6527">
        <v>3585</v>
      </c>
      <c r="B6527" s="86">
        <v>40139</v>
      </c>
      <c r="C6527" t="s">
        <v>1659</v>
      </c>
      <c r="D6527">
        <v>27</v>
      </c>
      <c r="E6527">
        <v>259.72000000000003</v>
      </c>
      <c r="F6527" t="s">
        <v>1660</v>
      </c>
      <c r="G6527">
        <v>2.06</v>
      </c>
      <c r="H6527" t="s">
        <v>1661</v>
      </c>
      <c r="I6527" t="s">
        <v>1667</v>
      </c>
      <c r="J6527" t="s">
        <v>1668</v>
      </c>
      <c r="K6527" t="s">
        <v>1679</v>
      </c>
      <c r="L6527" t="s">
        <v>1670</v>
      </c>
      <c r="M6527" s="86">
        <v>40139</v>
      </c>
    </row>
    <row r="6528" spans="1:13" x14ac:dyDescent="0.2">
      <c r="A6528">
        <v>24326</v>
      </c>
      <c r="B6528" s="86">
        <v>40815</v>
      </c>
      <c r="C6528" t="s">
        <v>1671</v>
      </c>
      <c r="D6528">
        <v>12</v>
      </c>
      <c r="E6528">
        <v>78.36</v>
      </c>
      <c r="F6528" t="s">
        <v>1660</v>
      </c>
      <c r="G6528">
        <v>1.5</v>
      </c>
      <c r="H6528" t="s">
        <v>1688</v>
      </c>
      <c r="I6528" t="s">
        <v>1667</v>
      </c>
      <c r="J6528" t="s">
        <v>1668</v>
      </c>
      <c r="K6528" t="s">
        <v>1669</v>
      </c>
      <c r="L6528" t="s">
        <v>1670</v>
      </c>
      <c r="M6528" s="86">
        <v>40816</v>
      </c>
    </row>
    <row r="6529" spans="1:13" x14ac:dyDescent="0.2">
      <c r="A6529">
        <v>37252</v>
      </c>
      <c r="B6529" s="86">
        <v>40866</v>
      </c>
      <c r="C6529" t="s">
        <v>1652</v>
      </c>
      <c r="D6529">
        <v>21</v>
      </c>
      <c r="E6529">
        <v>1503.49</v>
      </c>
      <c r="F6529" t="s">
        <v>1660</v>
      </c>
      <c r="G6529">
        <v>3.5</v>
      </c>
      <c r="H6529" t="s">
        <v>1690</v>
      </c>
      <c r="I6529" t="s">
        <v>1667</v>
      </c>
      <c r="J6529" t="s">
        <v>1668</v>
      </c>
      <c r="K6529" t="s">
        <v>1702</v>
      </c>
      <c r="L6529" t="s">
        <v>1658</v>
      </c>
      <c r="M6529" s="86">
        <v>40868</v>
      </c>
    </row>
    <row r="6530" spans="1:13" x14ac:dyDescent="0.2">
      <c r="A6530">
        <v>8704</v>
      </c>
      <c r="B6530" s="86">
        <v>40724</v>
      </c>
      <c r="C6530" t="s">
        <v>1675</v>
      </c>
      <c r="D6530">
        <v>43</v>
      </c>
      <c r="E6530">
        <v>449.17</v>
      </c>
      <c r="F6530" t="s">
        <v>1660</v>
      </c>
      <c r="G6530">
        <v>1.0900000000000001</v>
      </c>
      <c r="H6530" t="s">
        <v>1693</v>
      </c>
      <c r="I6530" t="s">
        <v>1676</v>
      </c>
      <c r="J6530" t="s">
        <v>1668</v>
      </c>
      <c r="K6530" t="s">
        <v>1669</v>
      </c>
      <c r="L6530" t="s">
        <v>1670</v>
      </c>
      <c r="M6530" s="86">
        <v>40725</v>
      </c>
    </row>
    <row r="6531" spans="1:13" x14ac:dyDescent="0.2">
      <c r="A6531">
        <v>37505</v>
      </c>
      <c r="B6531" s="86">
        <v>40697</v>
      </c>
      <c r="C6531" t="s">
        <v>1652</v>
      </c>
      <c r="D6531">
        <v>1</v>
      </c>
      <c r="E6531">
        <v>29.19</v>
      </c>
      <c r="F6531" t="s">
        <v>1660</v>
      </c>
      <c r="G6531">
        <v>12.39</v>
      </c>
      <c r="H6531" t="s">
        <v>1654</v>
      </c>
      <c r="I6531" t="s">
        <v>1676</v>
      </c>
      <c r="J6531" t="s">
        <v>1668</v>
      </c>
      <c r="K6531" t="s">
        <v>1696</v>
      </c>
      <c r="L6531" t="s">
        <v>1658</v>
      </c>
      <c r="M6531" s="86">
        <v>40699</v>
      </c>
    </row>
    <row r="6532" spans="1:13" x14ac:dyDescent="0.2">
      <c r="A6532">
        <v>57794</v>
      </c>
      <c r="B6532" s="86">
        <v>40020</v>
      </c>
      <c r="C6532" t="s">
        <v>1652</v>
      </c>
      <c r="D6532">
        <v>16</v>
      </c>
      <c r="E6532">
        <v>88.84</v>
      </c>
      <c r="F6532" t="s">
        <v>1660</v>
      </c>
      <c r="G6532">
        <v>6.07</v>
      </c>
      <c r="H6532" t="s">
        <v>1661</v>
      </c>
      <c r="I6532" t="s">
        <v>1676</v>
      </c>
      <c r="J6532" t="s">
        <v>1668</v>
      </c>
      <c r="K6532" t="s">
        <v>1679</v>
      </c>
      <c r="L6532" t="s">
        <v>1658</v>
      </c>
      <c r="M6532" s="86">
        <v>40022</v>
      </c>
    </row>
    <row r="6533" spans="1:13" x14ac:dyDescent="0.2">
      <c r="A6533">
        <v>52518</v>
      </c>
      <c r="B6533" s="86">
        <v>41002</v>
      </c>
      <c r="C6533" t="s">
        <v>1671</v>
      </c>
      <c r="D6533">
        <v>8</v>
      </c>
      <c r="E6533">
        <v>168.99</v>
      </c>
      <c r="F6533" t="s">
        <v>1660</v>
      </c>
      <c r="G6533">
        <v>4</v>
      </c>
      <c r="H6533" t="s">
        <v>1685</v>
      </c>
      <c r="I6533" t="s">
        <v>1655</v>
      </c>
      <c r="J6533" t="s">
        <v>1663</v>
      </c>
      <c r="K6533" t="s">
        <v>1677</v>
      </c>
      <c r="L6533" t="s">
        <v>1658</v>
      </c>
      <c r="M6533" s="86">
        <v>41003</v>
      </c>
    </row>
    <row r="6534" spans="1:13" x14ac:dyDescent="0.2">
      <c r="A6534">
        <v>44290</v>
      </c>
      <c r="B6534" s="86">
        <v>40258</v>
      </c>
      <c r="C6534" t="s">
        <v>1675</v>
      </c>
      <c r="D6534">
        <v>28</v>
      </c>
      <c r="E6534">
        <v>281.08999999999997</v>
      </c>
      <c r="F6534" t="s">
        <v>1660</v>
      </c>
      <c r="G6534">
        <v>9.86</v>
      </c>
      <c r="H6534" t="s">
        <v>1688</v>
      </c>
      <c r="I6534" t="s">
        <v>1667</v>
      </c>
      <c r="J6534" t="s">
        <v>1668</v>
      </c>
      <c r="K6534" t="s">
        <v>1679</v>
      </c>
      <c r="L6534" t="s">
        <v>1658</v>
      </c>
      <c r="M6534" s="86">
        <v>40260</v>
      </c>
    </row>
    <row r="6535" spans="1:13" x14ac:dyDescent="0.2">
      <c r="A6535">
        <v>44738</v>
      </c>
      <c r="B6535" s="86">
        <v>40517</v>
      </c>
      <c r="C6535" t="s">
        <v>1666</v>
      </c>
      <c r="D6535">
        <v>34</v>
      </c>
      <c r="E6535">
        <v>75.569999999999993</v>
      </c>
      <c r="F6535" t="s">
        <v>1660</v>
      </c>
      <c r="G6535">
        <v>0.7</v>
      </c>
      <c r="H6535" t="s">
        <v>1661</v>
      </c>
      <c r="I6535" t="s">
        <v>1676</v>
      </c>
      <c r="J6535" t="s">
        <v>1668</v>
      </c>
      <c r="K6535" t="s">
        <v>1669</v>
      </c>
      <c r="L6535" t="s">
        <v>1670</v>
      </c>
      <c r="M6535" s="86">
        <v>40519</v>
      </c>
    </row>
    <row r="6536" spans="1:13" x14ac:dyDescent="0.2">
      <c r="A6536">
        <v>50337</v>
      </c>
      <c r="B6536" s="86">
        <v>39919</v>
      </c>
      <c r="C6536" t="s">
        <v>1666</v>
      </c>
      <c r="D6536">
        <v>6</v>
      </c>
      <c r="E6536">
        <v>14734.71</v>
      </c>
      <c r="F6536" t="s">
        <v>1672</v>
      </c>
      <c r="G6536">
        <v>29.7</v>
      </c>
      <c r="H6536" t="s">
        <v>1654</v>
      </c>
      <c r="I6536" t="s">
        <v>1655</v>
      </c>
      <c r="J6536" t="s">
        <v>1663</v>
      </c>
      <c r="K6536" t="s">
        <v>1695</v>
      </c>
      <c r="L6536" t="s">
        <v>1674</v>
      </c>
      <c r="M6536" s="86">
        <v>39921</v>
      </c>
    </row>
    <row r="6537" spans="1:13" x14ac:dyDescent="0.2">
      <c r="A6537">
        <v>28933</v>
      </c>
      <c r="B6537" s="86">
        <v>40003</v>
      </c>
      <c r="C6537" t="s">
        <v>1671</v>
      </c>
      <c r="D6537">
        <v>1</v>
      </c>
      <c r="E6537">
        <v>11.16</v>
      </c>
      <c r="F6537" t="s">
        <v>1660</v>
      </c>
      <c r="G6537">
        <v>5.3</v>
      </c>
      <c r="H6537" t="s">
        <v>1681</v>
      </c>
      <c r="I6537" t="s">
        <v>1667</v>
      </c>
      <c r="J6537" t="s">
        <v>1668</v>
      </c>
      <c r="K6537" t="s">
        <v>1696</v>
      </c>
      <c r="L6537" t="s">
        <v>1658</v>
      </c>
      <c r="M6537" s="86">
        <v>40004</v>
      </c>
    </row>
    <row r="6538" spans="1:13" x14ac:dyDescent="0.2">
      <c r="A6538">
        <v>481</v>
      </c>
      <c r="B6538" s="86">
        <v>41189</v>
      </c>
      <c r="C6538" t="s">
        <v>1659</v>
      </c>
      <c r="D6538">
        <v>44</v>
      </c>
      <c r="E6538">
        <v>4509.3774999999996</v>
      </c>
      <c r="F6538" t="s">
        <v>1660</v>
      </c>
      <c r="G6538">
        <v>5.26</v>
      </c>
      <c r="H6538" t="s">
        <v>1654</v>
      </c>
      <c r="I6538" t="s">
        <v>1676</v>
      </c>
      <c r="J6538" t="s">
        <v>1663</v>
      </c>
      <c r="K6538" t="s">
        <v>1664</v>
      </c>
      <c r="L6538" t="s">
        <v>1658</v>
      </c>
      <c r="M6538" s="86">
        <v>41191</v>
      </c>
    </row>
    <row r="6539" spans="1:13" x14ac:dyDescent="0.2">
      <c r="A6539">
        <v>55877</v>
      </c>
      <c r="B6539" s="86">
        <v>40211</v>
      </c>
      <c r="C6539" t="s">
        <v>1666</v>
      </c>
      <c r="D6539">
        <v>19</v>
      </c>
      <c r="E6539">
        <v>126.53</v>
      </c>
      <c r="F6539" t="s">
        <v>1660</v>
      </c>
      <c r="G6539">
        <v>7.5</v>
      </c>
      <c r="H6539" t="s">
        <v>1693</v>
      </c>
      <c r="I6539" t="s">
        <v>1667</v>
      </c>
      <c r="J6539" t="s">
        <v>1668</v>
      </c>
      <c r="K6539" t="s">
        <v>1679</v>
      </c>
      <c r="L6539" t="s">
        <v>1658</v>
      </c>
      <c r="M6539" s="86">
        <v>40212</v>
      </c>
    </row>
    <row r="6540" spans="1:13" x14ac:dyDescent="0.2">
      <c r="A6540">
        <v>34177</v>
      </c>
      <c r="B6540" s="86">
        <v>40040</v>
      </c>
      <c r="C6540" t="s">
        <v>1659</v>
      </c>
      <c r="D6540">
        <v>50</v>
      </c>
      <c r="E6540">
        <v>853.16200000000003</v>
      </c>
      <c r="F6540" t="s">
        <v>1660</v>
      </c>
      <c r="G6540">
        <v>2.5</v>
      </c>
      <c r="H6540" t="s">
        <v>1678</v>
      </c>
      <c r="I6540" t="s">
        <v>1667</v>
      </c>
      <c r="J6540" t="s">
        <v>1663</v>
      </c>
      <c r="K6540" t="s">
        <v>1664</v>
      </c>
      <c r="L6540" t="s">
        <v>1670</v>
      </c>
      <c r="M6540" s="86">
        <v>40041</v>
      </c>
    </row>
    <row r="6541" spans="1:13" x14ac:dyDescent="0.2">
      <c r="A6541">
        <v>30725</v>
      </c>
      <c r="B6541" s="86">
        <v>40175</v>
      </c>
      <c r="C6541" t="s">
        <v>1675</v>
      </c>
      <c r="D6541">
        <v>39</v>
      </c>
      <c r="E6541">
        <v>16468.55</v>
      </c>
      <c r="F6541" t="s">
        <v>1672</v>
      </c>
      <c r="G6541">
        <v>49</v>
      </c>
      <c r="H6541" t="s">
        <v>1683</v>
      </c>
      <c r="I6541" t="s">
        <v>1662</v>
      </c>
      <c r="J6541" t="s">
        <v>1663</v>
      </c>
      <c r="K6541" t="s">
        <v>1686</v>
      </c>
      <c r="L6541" t="s">
        <v>1674</v>
      </c>
      <c r="M6541" s="86">
        <v>40176</v>
      </c>
    </row>
    <row r="6542" spans="1:13" x14ac:dyDescent="0.2">
      <c r="A6542">
        <v>57666</v>
      </c>
      <c r="B6542" s="86">
        <v>39955</v>
      </c>
      <c r="C6542" t="s">
        <v>1666</v>
      </c>
      <c r="D6542">
        <v>44</v>
      </c>
      <c r="E6542">
        <v>941.99</v>
      </c>
      <c r="F6542" t="s">
        <v>1672</v>
      </c>
      <c r="G6542">
        <v>53.03</v>
      </c>
      <c r="H6542" t="s">
        <v>1683</v>
      </c>
      <c r="I6542" t="s">
        <v>1662</v>
      </c>
      <c r="J6542" t="s">
        <v>1668</v>
      </c>
      <c r="K6542" t="s">
        <v>1694</v>
      </c>
      <c r="L6542" t="s">
        <v>1674</v>
      </c>
      <c r="M6542" s="86">
        <v>39955</v>
      </c>
    </row>
    <row r="6543" spans="1:13" x14ac:dyDescent="0.2">
      <c r="A6543">
        <v>5698</v>
      </c>
      <c r="B6543" s="86">
        <v>39953</v>
      </c>
      <c r="C6543" t="s">
        <v>1675</v>
      </c>
      <c r="D6543">
        <v>7</v>
      </c>
      <c r="E6543">
        <v>108.26</v>
      </c>
      <c r="F6543" t="s">
        <v>1660</v>
      </c>
      <c r="G6543">
        <v>1.39</v>
      </c>
      <c r="H6543" t="s">
        <v>1654</v>
      </c>
      <c r="I6543" t="s">
        <v>1655</v>
      </c>
      <c r="J6543" t="s">
        <v>1668</v>
      </c>
      <c r="K6543" t="s">
        <v>1696</v>
      </c>
      <c r="L6543" t="s">
        <v>1658</v>
      </c>
      <c r="M6543" s="86">
        <v>39954</v>
      </c>
    </row>
    <row r="6544" spans="1:13" x14ac:dyDescent="0.2">
      <c r="A6544">
        <v>9665</v>
      </c>
      <c r="B6544" s="86">
        <v>39926</v>
      </c>
      <c r="C6544" t="s">
        <v>1652</v>
      </c>
      <c r="D6544">
        <v>19</v>
      </c>
      <c r="E6544">
        <v>2657.12</v>
      </c>
      <c r="F6544" t="s">
        <v>1672</v>
      </c>
      <c r="G6544">
        <v>36.090000000000003</v>
      </c>
      <c r="H6544" t="s">
        <v>1661</v>
      </c>
      <c r="I6544" t="s">
        <v>1676</v>
      </c>
      <c r="J6544" t="s">
        <v>1656</v>
      </c>
      <c r="K6544" t="s">
        <v>1701</v>
      </c>
      <c r="L6544" t="s">
        <v>1698</v>
      </c>
      <c r="M6544" s="86">
        <v>39928</v>
      </c>
    </row>
    <row r="6545" spans="1:13" x14ac:dyDescent="0.2">
      <c r="A6545">
        <v>44679</v>
      </c>
      <c r="B6545" s="86">
        <v>41063</v>
      </c>
      <c r="C6545" t="s">
        <v>1675</v>
      </c>
      <c r="D6545">
        <v>22</v>
      </c>
      <c r="E6545">
        <v>127.51</v>
      </c>
      <c r="F6545" t="s">
        <v>1660</v>
      </c>
      <c r="G6545">
        <v>1.49</v>
      </c>
      <c r="H6545" t="s">
        <v>1654</v>
      </c>
      <c r="I6545" t="s">
        <v>1662</v>
      </c>
      <c r="J6545" t="s">
        <v>1668</v>
      </c>
      <c r="K6545" t="s">
        <v>1682</v>
      </c>
      <c r="L6545" t="s">
        <v>1658</v>
      </c>
      <c r="M6545" s="86">
        <v>41064</v>
      </c>
    </row>
    <row r="6546" spans="1:13" x14ac:dyDescent="0.2">
      <c r="A6546">
        <v>22820</v>
      </c>
      <c r="B6546" s="86">
        <v>40407</v>
      </c>
      <c r="C6546" t="s">
        <v>1659</v>
      </c>
      <c r="D6546">
        <v>18</v>
      </c>
      <c r="E6546">
        <v>144.84</v>
      </c>
      <c r="F6546" t="s">
        <v>1660</v>
      </c>
      <c r="G6546">
        <v>2.82</v>
      </c>
      <c r="H6546" t="s">
        <v>1692</v>
      </c>
      <c r="I6546" t="s">
        <v>1655</v>
      </c>
      <c r="J6546" t="s">
        <v>1668</v>
      </c>
      <c r="K6546" t="s">
        <v>1700</v>
      </c>
      <c r="L6546" t="s">
        <v>1670</v>
      </c>
      <c r="M6546" s="86">
        <v>40410</v>
      </c>
    </row>
    <row r="6547" spans="1:13" x14ac:dyDescent="0.2">
      <c r="A6547">
        <v>25154</v>
      </c>
      <c r="B6547" s="86">
        <v>40410</v>
      </c>
      <c r="C6547" t="s">
        <v>1659</v>
      </c>
      <c r="D6547">
        <v>16</v>
      </c>
      <c r="E6547">
        <v>102.5</v>
      </c>
      <c r="F6547" t="s">
        <v>1660</v>
      </c>
      <c r="G6547">
        <v>1.5</v>
      </c>
      <c r="H6547" t="s">
        <v>1689</v>
      </c>
      <c r="I6547" t="s">
        <v>1676</v>
      </c>
      <c r="J6547" t="s">
        <v>1668</v>
      </c>
      <c r="K6547" t="s">
        <v>1669</v>
      </c>
      <c r="L6547" t="s">
        <v>1670</v>
      </c>
      <c r="M6547" s="86">
        <v>40411</v>
      </c>
    </row>
    <row r="6548" spans="1:13" x14ac:dyDescent="0.2">
      <c r="A6548">
        <v>57344</v>
      </c>
      <c r="B6548" s="86">
        <v>40445</v>
      </c>
      <c r="C6548" t="s">
        <v>1659</v>
      </c>
      <c r="D6548">
        <v>47</v>
      </c>
      <c r="E6548">
        <v>1060.0605</v>
      </c>
      <c r="F6548" t="s">
        <v>1660</v>
      </c>
      <c r="G6548">
        <v>8.59</v>
      </c>
      <c r="H6548" t="s">
        <v>1678</v>
      </c>
      <c r="I6548" t="s">
        <v>1667</v>
      </c>
      <c r="J6548" t="s">
        <v>1663</v>
      </c>
      <c r="K6548" t="s">
        <v>1664</v>
      </c>
      <c r="L6548" t="s">
        <v>1665</v>
      </c>
      <c r="M6548" s="86">
        <v>40447</v>
      </c>
    </row>
    <row r="6549" spans="1:13" x14ac:dyDescent="0.2">
      <c r="A6549">
        <v>38212</v>
      </c>
      <c r="B6549" s="86">
        <v>40637</v>
      </c>
      <c r="C6549" t="s">
        <v>1675</v>
      </c>
      <c r="D6549">
        <v>38</v>
      </c>
      <c r="E6549">
        <v>3821.4045000000001</v>
      </c>
      <c r="F6549" t="s">
        <v>1660</v>
      </c>
      <c r="G6549">
        <v>2.5</v>
      </c>
      <c r="H6549" t="s">
        <v>1654</v>
      </c>
      <c r="I6549" t="s">
        <v>1676</v>
      </c>
      <c r="J6549" t="s">
        <v>1663</v>
      </c>
      <c r="K6549" t="s">
        <v>1664</v>
      </c>
      <c r="L6549" t="s">
        <v>1658</v>
      </c>
      <c r="M6549" s="86">
        <v>40639</v>
      </c>
    </row>
    <row r="6550" spans="1:13" x14ac:dyDescent="0.2">
      <c r="A6550">
        <v>26723</v>
      </c>
      <c r="B6550" s="86">
        <v>40605</v>
      </c>
      <c r="C6550" t="s">
        <v>1652</v>
      </c>
      <c r="D6550">
        <v>8</v>
      </c>
      <c r="E6550">
        <v>441.80450000000002</v>
      </c>
      <c r="F6550" t="s">
        <v>1660</v>
      </c>
      <c r="G6550">
        <v>7.69</v>
      </c>
      <c r="H6550" t="s">
        <v>1685</v>
      </c>
      <c r="I6550" t="s">
        <v>1655</v>
      </c>
      <c r="J6550" t="s">
        <v>1663</v>
      </c>
      <c r="K6550" t="s">
        <v>1664</v>
      </c>
      <c r="L6550" t="s">
        <v>1658</v>
      </c>
      <c r="M6550" s="86">
        <v>40610</v>
      </c>
    </row>
    <row r="6551" spans="1:13" x14ac:dyDescent="0.2">
      <c r="A6551">
        <v>10917</v>
      </c>
      <c r="B6551" s="86">
        <v>40949</v>
      </c>
      <c r="C6551" t="s">
        <v>1671</v>
      </c>
      <c r="D6551">
        <v>14</v>
      </c>
      <c r="E6551">
        <v>1281.3579999999999</v>
      </c>
      <c r="F6551" t="s">
        <v>1653</v>
      </c>
      <c r="G6551">
        <v>5.99</v>
      </c>
      <c r="H6551" t="s">
        <v>1685</v>
      </c>
      <c r="I6551" t="s">
        <v>1667</v>
      </c>
      <c r="J6551" t="s">
        <v>1663</v>
      </c>
      <c r="K6551" t="s">
        <v>1664</v>
      </c>
      <c r="L6551" t="s">
        <v>1658</v>
      </c>
      <c r="M6551" s="86">
        <v>40951</v>
      </c>
    </row>
    <row r="6552" spans="1:13" x14ac:dyDescent="0.2">
      <c r="A6552">
        <v>37603</v>
      </c>
      <c r="B6552" s="86">
        <v>40506</v>
      </c>
      <c r="C6552" t="s">
        <v>1675</v>
      </c>
      <c r="D6552">
        <v>50</v>
      </c>
      <c r="E6552">
        <v>2440.2600000000002</v>
      </c>
      <c r="F6552" t="s">
        <v>1660</v>
      </c>
      <c r="G6552">
        <v>1.99</v>
      </c>
      <c r="H6552" t="s">
        <v>1688</v>
      </c>
      <c r="I6552" t="s">
        <v>1655</v>
      </c>
      <c r="J6552" t="s">
        <v>1663</v>
      </c>
      <c r="K6552" t="s">
        <v>1677</v>
      </c>
      <c r="L6552" t="s">
        <v>1680</v>
      </c>
      <c r="M6552" s="86">
        <v>40508</v>
      </c>
    </row>
    <row r="6553" spans="1:13" x14ac:dyDescent="0.2">
      <c r="A6553">
        <v>6885</v>
      </c>
      <c r="B6553" s="86">
        <v>41079</v>
      </c>
      <c r="C6553" t="s">
        <v>1652</v>
      </c>
      <c r="D6553">
        <v>40</v>
      </c>
      <c r="E6553">
        <v>879.54</v>
      </c>
      <c r="F6553" t="s">
        <v>1660</v>
      </c>
      <c r="G6553">
        <v>6.3</v>
      </c>
      <c r="H6553" t="s">
        <v>1692</v>
      </c>
      <c r="I6553" t="s">
        <v>1667</v>
      </c>
      <c r="J6553" t="s">
        <v>1663</v>
      </c>
      <c r="K6553" t="s">
        <v>1695</v>
      </c>
      <c r="L6553" t="s">
        <v>1665</v>
      </c>
      <c r="M6553" s="86">
        <v>41079</v>
      </c>
    </row>
    <row r="6554" spans="1:13" x14ac:dyDescent="0.2">
      <c r="A6554">
        <v>19745</v>
      </c>
      <c r="B6554" s="86">
        <v>41261</v>
      </c>
      <c r="C6554" t="s">
        <v>1659</v>
      </c>
      <c r="D6554">
        <v>2</v>
      </c>
      <c r="E6554">
        <v>63.96</v>
      </c>
      <c r="F6554" t="s">
        <v>1660</v>
      </c>
      <c r="G6554">
        <v>1.99</v>
      </c>
      <c r="H6554" t="s">
        <v>1685</v>
      </c>
      <c r="I6554" t="s">
        <v>1662</v>
      </c>
      <c r="J6554" t="s">
        <v>1663</v>
      </c>
      <c r="K6554" t="s">
        <v>1677</v>
      </c>
      <c r="L6554" t="s">
        <v>1680</v>
      </c>
      <c r="M6554" s="86">
        <v>41263</v>
      </c>
    </row>
    <row r="6555" spans="1:13" x14ac:dyDescent="0.2">
      <c r="A6555">
        <v>37443</v>
      </c>
      <c r="B6555" s="86">
        <v>40283</v>
      </c>
      <c r="C6555" t="s">
        <v>1666</v>
      </c>
      <c r="D6555">
        <v>50</v>
      </c>
      <c r="E6555">
        <v>2869.44</v>
      </c>
      <c r="F6555" t="s">
        <v>1660</v>
      </c>
      <c r="G6555">
        <v>3.99</v>
      </c>
      <c r="H6555" t="s">
        <v>1692</v>
      </c>
      <c r="I6555" t="s">
        <v>1662</v>
      </c>
      <c r="J6555" t="s">
        <v>1668</v>
      </c>
      <c r="K6555" t="s">
        <v>1702</v>
      </c>
      <c r="L6555" t="s">
        <v>1658</v>
      </c>
      <c r="M6555" s="86">
        <v>40283</v>
      </c>
    </row>
    <row r="6556" spans="1:13" x14ac:dyDescent="0.2">
      <c r="A6556">
        <v>38501</v>
      </c>
      <c r="B6556" s="86">
        <v>39931</v>
      </c>
      <c r="C6556" t="s">
        <v>1671</v>
      </c>
      <c r="D6556">
        <v>11</v>
      </c>
      <c r="E6556">
        <v>78.680000000000007</v>
      </c>
      <c r="F6556" t="s">
        <v>1660</v>
      </c>
      <c r="G6556">
        <v>6.22</v>
      </c>
      <c r="H6556" t="s">
        <v>1661</v>
      </c>
      <c r="I6556" t="s">
        <v>1667</v>
      </c>
      <c r="J6556" t="s">
        <v>1668</v>
      </c>
      <c r="K6556" t="s">
        <v>1679</v>
      </c>
      <c r="L6556" t="s">
        <v>1658</v>
      </c>
      <c r="M6556" s="86">
        <v>39932</v>
      </c>
    </row>
    <row r="6557" spans="1:13" x14ac:dyDescent="0.2">
      <c r="A6557">
        <v>14852</v>
      </c>
      <c r="B6557" s="86">
        <v>40901</v>
      </c>
      <c r="C6557" t="s">
        <v>1675</v>
      </c>
      <c r="D6557">
        <v>9</v>
      </c>
      <c r="E6557">
        <v>3800.4</v>
      </c>
      <c r="F6557" t="s">
        <v>1653</v>
      </c>
      <c r="G6557">
        <v>19.989999999999998</v>
      </c>
      <c r="H6557" t="s">
        <v>1654</v>
      </c>
      <c r="I6557" t="s">
        <v>1655</v>
      </c>
      <c r="J6557" t="s">
        <v>1668</v>
      </c>
      <c r="K6557" t="s">
        <v>1682</v>
      </c>
      <c r="L6557" t="s">
        <v>1658</v>
      </c>
      <c r="M6557" s="86">
        <v>40901</v>
      </c>
    </row>
    <row r="6558" spans="1:13" x14ac:dyDescent="0.2">
      <c r="A6558">
        <v>59586</v>
      </c>
      <c r="B6558" s="86">
        <v>40975</v>
      </c>
      <c r="C6558" t="s">
        <v>1652</v>
      </c>
      <c r="D6558">
        <v>25</v>
      </c>
      <c r="E6558">
        <v>167.23</v>
      </c>
      <c r="F6558" t="s">
        <v>1660</v>
      </c>
      <c r="G6558">
        <v>5.41</v>
      </c>
      <c r="H6558" t="s">
        <v>1685</v>
      </c>
      <c r="I6558" t="s">
        <v>1655</v>
      </c>
      <c r="J6558" t="s">
        <v>1668</v>
      </c>
      <c r="K6558" t="s">
        <v>1679</v>
      </c>
      <c r="L6558" t="s">
        <v>1658</v>
      </c>
      <c r="M6558" s="86">
        <v>40979</v>
      </c>
    </row>
    <row r="6559" spans="1:13" x14ac:dyDescent="0.2">
      <c r="A6559">
        <v>4611</v>
      </c>
      <c r="B6559" s="86">
        <v>40187</v>
      </c>
      <c r="C6559" t="s">
        <v>1659</v>
      </c>
      <c r="D6559">
        <v>32</v>
      </c>
      <c r="E6559">
        <v>16172.44</v>
      </c>
      <c r="F6559" t="s">
        <v>1672</v>
      </c>
      <c r="G6559">
        <v>28.14</v>
      </c>
      <c r="H6559" t="s">
        <v>1690</v>
      </c>
      <c r="I6559" t="s">
        <v>1655</v>
      </c>
      <c r="J6559" t="s">
        <v>1663</v>
      </c>
      <c r="K6559" t="s">
        <v>1695</v>
      </c>
      <c r="L6559" t="s">
        <v>1674</v>
      </c>
      <c r="M6559" s="86">
        <v>40187</v>
      </c>
    </row>
    <row r="6560" spans="1:13" x14ac:dyDescent="0.2">
      <c r="A6560">
        <v>17507</v>
      </c>
      <c r="B6560" s="86">
        <v>41072</v>
      </c>
      <c r="C6560" t="s">
        <v>1675</v>
      </c>
      <c r="D6560">
        <v>27</v>
      </c>
      <c r="E6560">
        <v>399.76</v>
      </c>
      <c r="F6560" t="s">
        <v>1660</v>
      </c>
      <c r="G6560">
        <v>3.5</v>
      </c>
      <c r="H6560" t="s">
        <v>1654</v>
      </c>
      <c r="I6560" t="s">
        <v>1667</v>
      </c>
      <c r="J6560" t="s">
        <v>1668</v>
      </c>
      <c r="K6560" t="s">
        <v>1702</v>
      </c>
      <c r="L6560" t="s">
        <v>1658</v>
      </c>
      <c r="M6560" s="86">
        <v>41072</v>
      </c>
    </row>
    <row r="6561" spans="1:13" x14ac:dyDescent="0.2">
      <c r="A6561">
        <v>41094</v>
      </c>
      <c r="B6561" s="86">
        <v>39819</v>
      </c>
      <c r="C6561" t="s">
        <v>1652</v>
      </c>
      <c r="D6561">
        <v>46</v>
      </c>
      <c r="E6561">
        <v>298.97000000000003</v>
      </c>
      <c r="F6561" t="s">
        <v>1660</v>
      </c>
      <c r="G6561">
        <v>8.73</v>
      </c>
      <c r="H6561" t="s">
        <v>1693</v>
      </c>
      <c r="I6561" t="s">
        <v>1667</v>
      </c>
      <c r="J6561" t="s">
        <v>1668</v>
      </c>
      <c r="K6561" t="s">
        <v>1679</v>
      </c>
      <c r="L6561" t="s">
        <v>1658</v>
      </c>
      <c r="M6561" s="86">
        <v>39821</v>
      </c>
    </row>
    <row r="6562" spans="1:13" x14ac:dyDescent="0.2">
      <c r="A6562">
        <v>9509</v>
      </c>
      <c r="B6562" s="86">
        <v>41189</v>
      </c>
      <c r="C6562" t="s">
        <v>1666</v>
      </c>
      <c r="D6562">
        <v>32</v>
      </c>
      <c r="E6562">
        <v>1585.64</v>
      </c>
      <c r="F6562" t="s">
        <v>1660</v>
      </c>
      <c r="G6562">
        <v>5.81</v>
      </c>
      <c r="H6562" t="s">
        <v>1678</v>
      </c>
      <c r="I6562" t="s">
        <v>1676</v>
      </c>
      <c r="J6562" t="s">
        <v>1668</v>
      </c>
      <c r="K6562" t="s">
        <v>1679</v>
      </c>
      <c r="L6562" t="s">
        <v>1658</v>
      </c>
      <c r="M6562" s="86">
        <v>41189</v>
      </c>
    </row>
    <row r="6563" spans="1:13" x14ac:dyDescent="0.2">
      <c r="A6563">
        <v>54086</v>
      </c>
      <c r="B6563" s="86">
        <v>41158</v>
      </c>
      <c r="C6563" t="s">
        <v>1652</v>
      </c>
      <c r="D6563">
        <v>23</v>
      </c>
      <c r="E6563">
        <v>5062.18</v>
      </c>
      <c r="F6563" t="s">
        <v>1672</v>
      </c>
      <c r="G6563">
        <v>28.06</v>
      </c>
      <c r="H6563" t="s">
        <v>1654</v>
      </c>
      <c r="I6563" t="s">
        <v>1662</v>
      </c>
      <c r="J6563" t="s">
        <v>1663</v>
      </c>
      <c r="K6563" t="s">
        <v>1695</v>
      </c>
      <c r="L6563" t="s">
        <v>1674</v>
      </c>
      <c r="M6563" s="86">
        <v>41160</v>
      </c>
    </row>
    <row r="6564" spans="1:13" x14ac:dyDescent="0.2">
      <c r="A6564">
        <v>46310</v>
      </c>
      <c r="B6564" s="86">
        <v>40380</v>
      </c>
      <c r="C6564" t="s">
        <v>1659</v>
      </c>
      <c r="D6564">
        <v>42</v>
      </c>
      <c r="E6564">
        <v>5423.58</v>
      </c>
      <c r="F6564" t="s">
        <v>1660</v>
      </c>
      <c r="G6564">
        <v>19.989999999999998</v>
      </c>
      <c r="H6564" t="s">
        <v>1661</v>
      </c>
      <c r="I6564" t="s">
        <v>1676</v>
      </c>
      <c r="J6564" t="s">
        <v>1668</v>
      </c>
      <c r="K6564" t="s">
        <v>1694</v>
      </c>
      <c r="L6564" t="s">
        <v>1658</v>
      </c>
      <c r="M6564" s="86">
        <v>40380</v>
      </c>
    </row>
    <row r="6565" spans="1:13" x14ac:dyDescent="0.2">
      <c r="A6565">
        <v>38625</v>
      </c>
      <c r="B6565" s="86">
        <v>40499</v>
      </c>
      <c r="C6565" t="s">
        <v>1666</v>
      </c>
      <c r="D6565">
        <v>28</v>
      </c>
      <c r="E6565">
        <v>2752</v>
      </c>
      <c r="F6565" t="s">
        <v>1653</v>
      </c>
      <c r="G6565">
        <v>19.989999999999998</v>
      </c>
      <c r="H6565" t="s">
        <v>1654</v>
      </c>
      <c r="I6565" t="s">
        <v>1667</v>
      </c>
      <c r="J6565" t="s">
        <v>1663</v>
      </c>
      <c r="K6565" t="s">
        <v>1677</v>
      </c>
      <c r="L6565" t="s">
        <v>1658</v>
      </c>
      <c r="M6565" s="86">
        <v>40501</v>
      </c>
    </row>
    <row r="6566" spans="1:13" x14ac:dyDescent="0.2">
      <c r="A6566">
        <v>23648</v>
      </c>
      <c r="B6566" s="86">
        <v>41176</v>
      </c>
      <c r="C6566" t="s">
        <v>1671</v>
      </c>
      <c r="D6566">
        <v>44</v>
      </c>
      <c r="E6566">
        <v>6768.16</v>
      </c>
      <c r="F6566" t="s">
        <v>1660</v>
      </c>
      <c r="G6566">
        <v>6.5</v>
      </c>
      <c r="H6566" t="s">
        <v>1688</v>
      </c>
      <c r="I6566" t="s">
        <v>1667</v>
      </c>
      <c r="J6566" t="s">
        <v>1663</v>
      </c>
      <c r="K6566" t="s">
        <v>1677</v>
      </c>
      <c r="L6566" t="s">
        <v>1658</v>
      </c>
      <c r="M6566" s="86">
        <v>41177</v>
      </c>
    </row>
    <row r="6567" spans="1:13" x14ac:dyDescent="0.2">
      <c r="A6567">
        <v>55654</v>
      </c>
      <c r="B6567" s="86">
        <v>40440</v>
      </c>
      <c r="C6567" t="s">
        <v>1659</v>
      </c>
      <c r="D6567">
        <v>2</v>
      </c>
      <c r="E6567">
        <v>17.3</v>
      </c>
      <c r="F6567" t="s">
        <v>1660</v>
      </c>
      <c r="G6567">
        <v>2.83</v>
      </c>
      <c r="H6567" t="s">
        <v>1688</v>
      </c>
      <c r="I6567" t="s">
        <v>1676</v>
      </c>
      <c r="J6567" t="s">
        <v>1656</v>
      </c>
      <c r="K6567" t="s">
        <v>1657</v>
      </c>
      <c r="L6567" t="s">
        <v>1680</v>
      </c>
      <c r="M6567" s="86">
        <v>40442</v>
      </c>
    </row>
    <row r="6568" spans="1:13" x14ac:dyDescent="0.2">
      <c r="A6568">
        <v>20128</v>
      </c>
      <c r="B6568" s="86">
        <v>40056</v>
      </c>
      <c r="C6568" t="s">
        <v>1666</v>
      </c>
      <c r="D6568">
        <v>32</v>
      </c>
      <c r="E6568">
        <v>279.43</v>
      </c>
      <c r="F6568" t="s">
        <v>1660</v>
      </c>
      <c r="G6568">
        <v>1.99</v>
      </c>
      <c r="H6568" t="s">
        <v>1685</v>
      </c>
      <c r="I6568" t="s">
        <v>1667</v>
      </c>
      <c r="J6568" t="s">
        <v>1663</v>
      </c>
      <c r="K6568" t="s">
        <v>1677</v>
      </c>
      <c r="L6568" t="s">
        <v>1680</v>
      </c>
      <c r="M6568" s="86">
        <v>40058</v>
      </c>
    </row>
    <row r="6569" spans="1:13" x14ac:dyDescent="0.2">
      <c r="A6569">
        <v>7429</v>
      </c>
      <c r="B6569" s="86">
        <v>40324</v>
      </c>
      <c r="C6569" t="s">
        <v>1666</v>
      </c>
      <c r="D6569">
        <v>6</v>
      </c>
      <c r="E6569">
        <v>168.25</v>
      </c>
      <c r="F6569" t="s">
        <v>1653</v>
      </c>
      <c r="G6569">
        <v>6.93</v>
      </c>
      <c r="H6569" t="s">
        <v>1661</v>
      </c>
      <c r="I6569" t="s">
        <v>1676</v>
      </c>
      <c r="J6569" t="s">
        <v>1656</v>
      </c>
      <c r="K6569" t="s">
        <v>1657</v>
      </c>
      <c r="L6569" t="s">
        <v>1658</v>
      </c>
      <c r="M6569" s="86">
        <v>40325</v>
      </c>
    </row>
    <row r="6570" spans="1:13" x14ac:dyDescent="0.2">
      <c r="A6570">
        <v>5735</v>
      </c>
      <c r="B6570" s="86">
        <v>40157</v>
      </c>
      <c r="C6570" t="s">
        <v>1675</v>
      </c>
      <c r="D6570">
        <v>10</v>
      </c>
      <c r="E6570">
        <v>2665.64</v>
      </c>
      <c r="F6570" t="s">
        <v>1672</v>
      </c>
      <c r="G6570">
        <v>35.67</v>
      </c>
      <c r="H6570" t="s">
        <v>1654</v>
      </c>
      <c r="I6570" t="s">
        <v>1676</v>
      </c>
      <c r="J6570" t="s">
        <v>1656</v>
      </c>
      <c r="K6570" t="s">
        <v>1691</v>
      </c>
      <c r="L6570" t="s">
        <v>1698</v>
      </c>
      <c r="M6570" s="86">
        <v>40158</v>
      </c>
    </row>
    <row r="6571" spans="1:13" x14ac:dyDescent="0.2">
      <c r="A6571">
        <v>16258</v>
      </c>
      <c r="B6571" s="86">
        <v>40730</v>
      </c>
      <c r="C6571" t="s">
        <v>1675</v>
      </c>
      <c r="D6571">
        <v>1</v>
      </c>
      <c r="E6571">
        <v>9.69</v>
      </c>
      <c r="F6571" t="s">
        <v>1660</v>
      </c>
      <c r="G6571">
        <v>4.72</v>
      </c>
      <c r="H6571" t="s">
        <v>1693</v>
      </c>
      <c r="I6571" t="s">
        <v>1667</v>
      </c>
      <c r="J6571" t="s">
        <v>1668</v>
      </c>
      <c r="K6571" t="s">
        <v>1679</v>
      </c>
      <c r="L6571" t="s">
        <v>1658</v>
      </c>
      <c r="M6571" s="86">
        <v>40731</v>
      </c>
    </row>
    <row r="6572" spans="1:13" x14ac:dyDescent="0.2">
      <c r="A6572">
        <v>24581</v>
      </c>
      <c r="B6572" s="86">
        <v>40277</v>
      </c>
      <c r="C6572" t="s">
        <v>1659</v>
      </c>
      <c r="D6572">
        <v>8</v>
      </c>
      <c r="E6572">
        <v>38.56</v>
      </c>
      <c r="F6572" t="s">
        <v>1660</v>
      </c>
      <c r="G6572">
        <v>1.49</v>
      </c>
      <c r="H6572" t="s">
        <v>1661</v>
      </c>
      <c r="I6572" t="s">
        <v>1655</v>
      </c>
      <c r="J6572" t="s">
        <v>1668</v>
      </c>
      <c r="K6572" t="s">
        <v>1682</v>
      </c>
      <c r="L6572" t="s">
        <v>1658</v>
      </c>
      <c r="M6572" s="86">
        <v>40278</v>
      </c>
    </row>
    <row r="6573" spans="1:13" x14ac:dyDescent="0.2">
      <c r="A6573">
        <v>9285</v>
      </c>
      <c r="B6573" s="86">
        <v>39815</v>
      </c>
      <c r="C6573" t="s">
        <v>1671</v>
      </c>
      <c r="D6573">
        <v>3</v>
      </c>
      <c r="E6573">
        <v>124.81</v>
      </c>
      <c r="F6573" t="s">
        <v>1660</v>
      </c>
      <c r="G6573">
        <v>2.99</v>
      </c>
      <c r="H6573" t="s">
        <v>1692</v>
      </c>
      <c r="I6573" t="s">
        <v>1655</v>
      </c>
      <c r="J6573" t="s">
        <v>1668</v>
      </c>
      <c r="K6573" t="s">
        <v>1682</v>
      </c>
      <c r="L6573" t="s">
        <v>1658</v>
      </c>
      <c r="M6573" s="86">
        <v>39817</v>
      </c>
    </row>
    <row r="6574" spans="1:13" x14ac:dyDescent="0.2">
      <c r="A6574">
        <v>29958</v>
      </c>
      <c r="B6574" s="86">
        <v>40549</v>
      </c>
      <c r="C6574" t="s">
        <v>1659</v>
      </c>
      <c r="D6574">
        <v>32</v>
      </c>
      <c r="E6574">
        <v>14861.07</v>
      </c>
      <c r="F6574" t="s">
        <v>1672</v>
      </c>
      <c r="G6574">
        <v>26</v>
      </c>
      <c r="H6574" t="s">
        <v>1683</v>
      </c>
      <c r="I6574" t="s">
        <v>1655</v>
      </c>
      <c r="J6574" t="s">
        <v>1656</v>
      </c>
      <c r="K6574" t="s">
        <v>1673</v>
      </c>
      <c r="L6574" t="s">
        <v>1674</v>
      </c>
      <c r="M6574" s="86">
        <v>40551</v>
      </c>
    </row>
    <row r="6575" spans="1:13" x14ac:dyDescent="0.2">
      <c r="A6575">
        <v>35584</v>
      </c>
      <c r="B6575" s="86">
        <v>40666</v>
      </c>
      <c r="C6575" t="s">
        <v>1675</v>
      </c>
      <c r="D6575">
        <v>15</v>
      </c>
      <c r="E6575">
        <v>150.33000000000001</v>
      </c>
      <c r="F6575" t="s">
        <v>1653</v>
      </c>
      <c r="G6575">
        <v>9.4499999999999993</v>
      </c>
      <c r="H6575" t="s">
        <v>1661</v>
      </c>
      <c r="I6575" t="s">
        <v>1667</v>
      </c>
      <c r="J6575" t="s">
        <v>1668</v>
      </c>
      <c r="K6575" t="s">
        <v>1694</v>
      </c>
      <c r="L6575" t="s">
        <v>1658</v>
      </c>
      <c r="M6575" s="86">
        <v>40666</v>
      </c>
    </row>
    <row r="6576" spans="1:13" x14ac:dyDescent="0.2">
      <c r="A6576">
        <v>31175</v>
      </c>
      <c r="B6576" s="86">
        <v>40082</v>
      </c>
      <c r="C6576" t="s">
        <v>1671</v>
      </c>
      <c r="D6576">
        <v>26</v>
      </c>
      <c r="E6576">
        <v>539.66</v>
      </c>
      <c r="F6576" t="s">
        <v>1653</v>
      </c>
      <c r="G6576">
        <v>5.97</v>
      </c>
      <c r="H6576" t="s">
        <v>1688</v>
      </c>
      <c r="I6576" t="s">
        <v>1667</v>
      </c>
      <c r="J6576" t="s">
        <v>1668</v>
      </c>
      <c r="K6576" t="s">
        <v>1679</v>
      </c>
      <c r="L6576" t="s">
        <v>1658</v>
      </c>
      <c r="M6576" s="86">
        <v>40085</v>
      </c>
    </row>
    <row r="6577" spans="1:13" x14ac:dyDescent="0.2">
      <c r="A6577">
        <v>42467</v>
      </c>
      <c r="B6577" s="86">
        <v>40465</v>
      </c>
      <c r="C6577" t="s">
        <v>1659</v>
      </c>
      <c r="D6577">
        <v>39</v>
      </c>
      <c r="E6577">
        <v>1235.29</v>
      </c>
      <c r="F6577" t="s">
        <v>1653</v>
      </c>
      <c r="G6577">
        <v>6.5</v>
      </c>
      <c r="H6577" t="s">
        <v>1654</v>
      </c>
      <c r="I6577" t="s">
        <v>1676</v>
      </c>
      <c r="J6577" t="s">
        <v>1663</v>
      </c>
      <c r="K6577" t="s">
        <v>1677</v>
      </c>
      <c r="L6577" t="s">
        <v>1658</v>
      </c>
      <c r="M6577" s="86">
        <v>40467</v>
      </c>
    </row>
    <row r="6578" spans="1:13" x14ac:dyDescent="0.2">
      <c r="A6578">
        <v>10245</v>
      </c>
      <c r="B6578" s="86">
        <v>40587</v>
      </c>
      <c r="C6578" t="s">
        <v>1675</v>
      </c>
      <c r="D6578">
        <v>20</v>
      </c>
      <c r="E6578">
        <v>2573.29</v>
      </c>
      <c r="F6578" t="s">
        <v>1672</v>
      </c>
      <c r="G6578">
        <v>70.2</v>
      </c>
      <c r="H6578" t="s">
        <v>1661</v>
      </c>
      <c r="I6578" t="s">
        <v>1667</v>
      </c>
      <c r="J6578" t="s">
        <v>1656</v>
      </c>
      <c r="K6578" t="s">
        <v>1673</v>
      </c>
      <c r="L6578" t="s">
        <v>1674</v>
      </c>
      <c r="M6578" s="86">
        <v>40588</v>
      </c>
    </row>
    <row r="6579" spans="1:13" x14ac:dyDescent="0.2">
      <c r="A6579">
        <v>44224</v>
      </c>
      <c r="B6579" s="86">
        <v>40399</v>
      </c>
      <c r="C6579" t="s">
        <v>1659</v>
      </c>
      <c r="D6579">
        <v>32</v>
      </c>
      <c r="E6579">
        <v>198.7</v>
      </c>
      <c r="F6579" t="s">
        <v>1660</v>
      </c>
      <c r="G6579">
        <v>2.74</v>
      </c>
      <c r="H6579" t="s">
        <v>1690</v>
      </c>
      <c r="I6579" t="s">
        <v>1667</v>
      </c>
      <c r="J6579" t="s">
        <v>1663</v>
      </c>
      <c r="K6579" t="s">
        <v>1677</v>
      </c>
      <c r="L6579" t="s">
        <v>1680</v>
      </c>
      <c r="M6579" s="86">
        <v>40400</v>
      </c>
    </row>
    <row r="6580" spans="1:13" x14ac:dyDescent="0.2">
      <c r="A6580">
        <v>57475</v>
      </c>
      <c r="B6580" s="86">
        <v>40455</v>
      </c>
      <c r="C6580" t="s">
        <v>1652</v>
      </c>
      <c r="D6580">
        <v>34</v>
      </c>
      <c r="E6580">
        <v>554.88</v>
      </c>
      <c r="F6580" t="s">
        <v>1660</v>
      </c>
      <c r="G6580">
        <v>13.18</v>
      </c>
      <c r="H6580" t="s">
        <v>1693</v>
      </c>
      <c r="I6580" t="s">
        <v>1676</v>
      </c>
      <c r="J6580" t="s">
        <v>1668</v>
      </c>
      <c r="K6580" t="s">
        <v>1682</v>
      </c>
      <c r="L6580" t="s">
        <v>1658</v>
      </c>
      <c r="M6580" s="86">
        <v>40455</v>
      </c>
    </row>
    <row r="6581" spans="1:13" x14ac:dyDescent="0.2">
      <c r="A6581">
        <v>7301</v>
      </c>
      <c r="B6581" s="86">
        <v>40540</v>
      </c>
      <c r="C6581" t="s">
        <v>1652</v>
      </c>
      <c r="D6581">
        <v>17</v>
      </c>
      <c r="E6581">
        <v>959.08900000000006</v>
      </c>
      <c r="F6581" t="s">
        <v>1660</v>
      </c>
      <c r="G6581">
        <v>2.5</v>
      </c>
      <c r="H6581" t="s">
        <v>1683</v>
      </c>
      <c r="I6581" t="s">
        <v>1667</v>
      </c>
      <c r="J6581" t="s">
        <v>1663</v>
      </c>
      <c r="K6581" t="s">
        <v>1664</v>
      </c>
      <c r="L6581" t="s">
        <v>1658</v>
      </c>
      <c r="M6581" s="86">
        <v>40557</v>
      </c>
    </row>
    <row r="6582" spans="1:13" x14ac:dyDescent="0.2">
      <c r="A6582">
        <v>6502</v>
      </c>
      <c r="B6582" s="86">
        <v>40775</v>
      </c>
      <c r="C6582" t="s">
        <v>1675</v>
      </c>
      <c r="D6582">
        <v>30</v>
      </c>
      <c r="E6582">
        <v>306.92</v>
      </c>
      <c r="F6582" t="s">
        <v>1660</v>
      </c>
      <c r="G6582">
        <v>5.12</v>
      </c>
      <c r="H6582" t="s">
        <v>1661</v>
      </c>
      <c r="I6582" t="s">
        <v>1676</v>
      </c>
      <c r="J6582" t="s">
        <v>1668</v>
      </c>
      <c r="K6582" t="s">
        <v>1679</v>
      </c>
      <c r="L6582" t="s">
        <v>1658</v>
      </c>
      <c r="M6582" s="86">
        <v>40778</v>
      </c>
    </row>
    <row r="6583" spans="1:13" x14ac:dyDescent="0.2">
      <c r="A6583">
        <v>18405</v>
      </c>
      <c r="B6583" s="86">
        <v>39820</v>
      </c>
      <c r="C6583" t="s">
        <v>1675</v>
      </c>
      <c r="D6583">
        <v>30</v>
      </c>
      <c r="E6583">
        <v>610.65</v>
      </c>
      <c r="F6583" t="s">
        <v>1653</v>
      </c>
      <c r="G6583">
        <v>8.83</v>
      </c>
      <c r="H6583" t="s">
        <v>1661</v>
      </c>
      <c r="I6583" t="s">
        <v>1655</v>
      </c>
      <c r="J6583" t="s">
        <v>1668</v>
      </c>
      <c r="K6583" t="s">
        <v>1682</v>
      </c>
      <c r="L6583" t="s">
        <v>1658</v>
      </c>
      <c r="M6583" s="86">
        <v>39822</v>
      </c>
    </row>
    <row r="6584" spans="1:13" x14ac:dyDescent="0.2">
      <c r="A6584">
        <v>37380</v>
      </c>
      <c r="B6584" s="86">
        <v>40634</v>
      </c>
      <c r="C6584" t="s">
        <v>1671</v>
      </c>
      <c r="D6584">
        <v>29</v>
      </c>
      <c r="E6584">
        <v>737.38</v>
      </c>
      <c r="F6584" t="s">
        <v>1660</v>
      </c>
      <c r="G6584">
        <v>5.3</v>
      </c>
      <c r="H6584" t="s">
        <v>1654</v>
      </c>
      <c r="I6584" t="s">
        <v>1676</v>
      </c>
      <c r="J6584" t="s">
        <v>1656</v>
      </c>
      <c r="K6584" t="s">
        <v>1673</v>
      </c>
      <c r="L6584" t="s">
        <v>1665</v>
      </c>
      <c r="M6584" s="86">
        <v>40635</v>
      </c>
    </row>
    <row r="6585" spans="1:13" x14ac:dyDescent="0.2">
      <c r="A6585">
        <v>16291</v>
      </c>
      <c r="B6585" s="86">
        <v>40641</v>
      </c>
      <c r="C6585" t="s">
        <v>1666</v>
      </c>
      <c r="D6585">
        <v>31</v>
      </c>
      <c r="E6585">
        <v>894.64</v>
      </c>
      <c r="F6585" t="s">
        <v>1660</v>
      </c>
      <c r="G6585">
        <v>19.46</v>
      </c>
      <c r="H6585" t="s">
        <v>1661</v>
      </c>
      <c r="I6585" t="s">
        <v>1655</v>
      </c>
      <c r="J6585" t="s">
        <v>1656</v>
      </c>
      <c r="K6585" t="s">
        <v>1657</v>
      </c>
      <c r="L6585" t="s">
        <v>1658</v>
      </c>
      <c r="M6585" s="86">
        <v>40642</v>
      </c>
    </row>
    <row r="6586" spans="1:13" x14ac:dyDescent="0.2">
      <c r="A6586">
        <v>25280</v>
      </c>
      <c r="B6586" s="86">
        <v>40684</v>
      </c>
      <c r="C6586" t="s">
        <v>1666</v>
      </c>
      <c r="D6586">
        <v>16</v>
      </c>
      <c r="E6586">
        <v>179.26</v>
      </c>
      <c r="F6586" t="s">
        <v>1660</v>
      </c>
      <c r="G6586">
        <v>2.99</v>
      </c>
      <c r="H6586" t="s">
        <v>1661</v>
      </c>
      <c r="I6586" t="s">
        <v>1667</v>
      </c>
      <c r="J6586" t="s">
        <v>1668</v>
      </c>
      <c r="K6586" t="s">
        <v>1682</v>
      </c>
      <c r="L6586" t="s">
        <v>1658</v>
      </c>
      <c r="M6586" s="86">
        <v>40686</v>
      </c>
    </row>
    <row r="6587" spans="1:13" x14ac:dyDescent="0.2">
      <c r="A6587">
        <v>46212</v>
      </c>
      <c r="B6587" s="86">
        <v>41164</v>
      </c>
      <c r="C6587" t="s">
        <v>1666</v>
      </c>
      <c r="D6587">
        <v>7</v>
      </c>
      <c r="E6587">
        <v>3877.88</v>
      </c>
      <c r="F6587" t="s">
        <v>1672</v>
      </c>
      <c r="G6587">
        <v>45.7</v>
      </c>
      <c r="H6587" t="s">
        <v>1661</v>
      </c>
      <c r="I6587" t="s">
        <v>1655</v>
      </c>
      <c r="J6587" t="s">
        <v>1656</v>
      </c>
      <c r="K6587" t="s">
        <v>1691</v>
      </c>
      <c r="L6587" t="s">
        <v>1698</v>
      </c>
      <c r="M6587" s="86">
        <v>41166</v>
      </c>
    </row>
    <row r="6588" spans="1:13" x14ac:dyDescent="0.2">
      <c r="A6588">
        <v>56128</v>
      </c>
      <c r="B6588" s="86">
        <v>40389</v>
      </c>
      <c r="C6588" t="s">
        <v>1675</v>
      </c>
      <c r="D6588">
        <v>41</v>
      </c>
      <c r="E6588">
        <v>902.19</v>
      </c>
      <c r="F6588" t="s">
        <v>1660</v>
      </c>
      <c r="G6588">
        <v>8.99</v>
      </c>
      <c r="H6588" t="s">
        <v>1661</v>
      </c>
      <c r="I6588" t="s">
        <v>1662</v>
      </c>
      <c r="J6588" t="s">
        <v>1668</v>
      </c>
      <c r="K6588" t="s">
        <v>1669</v>
      </c>
      <c r="L6588" t="s">
        <v>1680</v>
      </c>
      <c r="M6588" s="86">
        <v>40389</v>
      </c>
    </row>
    <row r="6589" spans="1:13" x14ac:dyDescent="0.2">
      <c r="A6589">
        <v>42528</v>
      </c>
      <c r="B6589" s="86">
        <v>40232</v>
      </c>
      <c r="C6589" t="s">
        <v>1675</v>
      </c>
      <c r="D6589">
        <v>13</v>
      </c>
      <c r="E6589">
        <v>250.75</v>
      </c>
      <c r="F6589" t="s">
        <v>1660</v>
      </c>
      <c r="G6589">
        <v>9.4700000000000006</v>
      </c>
      <c r="H6589" t="s">
        <v>1692</v>
      </c>
      <c r="I6589" t="s">
        <v>1655</v>
      </c>
      <c r="J6589" t="s">
        <v>1668</v>
      </c>
      <c r="K6589" t="s">
        <v>1694</v>
      </c>
      <c r="L6589" t="s">
        <v>1658</v>
      </c>
      <c r="M6589" s="86">
        <v>40233</v>
      </c>
    </row>
    <row r="6590" spans="1:13" x14ac:dyDescent="0.2">
      <c r="A6590">
        <v>34980</v>
      </c>
      <c r="B6590" s="86">
        <v>40392</v>
      </c>
      <c r="C6590" t="s">
        <v>1666</v>
      </c>
      <c r="D6590">
        <v>7</v>
      </c>
      <c r="E6590">
        <v>140.77000000000001</v>
      </c>
      <c r="F6590" t="s">
        <v>1660</v>
      </c>
      <c r="G6590">
        <v>3.77</v>
      </c>
      <c r="H6590" t="s">
        <v>1654</v>
      </c>
      <c r="I6590" t="s">
        <v>1667</v>
      </c>
      <c r="J6590" t="s">
        <v>1656</v>
      </c>
      <c r="K6590" t="s">
        <v>1657</v>
      </c>
      <c r="L6590" t="s">
        <v>1680</v>
      </c>
      <c r="M6590" s="86">
        <v>40394</v>
      </c>
    </row>
    <row r="6591" spans="1:13" x14ac:dyDescent="0.2">
      <c r="A6591">
        <v>55906</v>
      </c>
      <c r="B6591" s="86">
        <v>40143</v>
      </c>
      <c r="C6591" t="s">
        <v>1671</v>
      </c>
      <c r="D6591">
        <v>42</v>
      </c>
      <c r="E6591">
        <v>2269.0100000000002</v>
      </c>
      <c r="F6591" t="s">
        <v>1660</v>
      </c>
      <c r="G6591">
        <v>19.989999999999998</v>
      </c>
      <c r="H6591" t="s">
        <v>1688</v>
      </c>
      <c r="I6591" t="s">
        <v>1655</v>
      </c>
      <c r="J6591" t="s">
        <v>1668</v>
      </c>
      <c r="K6591" t="s">
        <v>1694</v>
      </c>
      <c r="L6591" t="s">
        <v>1658</v>
      </c>
      <c r="M6591" s="86">
        <v>40144</v>
      </c>
    </row>
    <row r="6592" spans="1:13" x14ac:dyDescent="0.2">
      <c r="A6592">
        <v>27364</v>
      </c>
      <c r="B6592" s="86">
        <v>40683</v>
      </c>
      <c r="C6592" t="s">
        <v>1675</v>
      </c>
      <c r="D6592">
        <v>25</v>
      </c>
      <c r="E6592">
        <v>74.069999999999993</v>
      </c>
      <c r="F6592" t="s">
        <v>1660</v>
      </c>
      <c r="G6592">
        <v>1.49</v>
      </c>
      <c r="H6592" t="s">
        <v>1690</v>
      </c>
      <c r="I6592" t="s">
        <v>1667</v>
      </c>
      <c r="J6592" t="s">
        <v>1668</v>
      </c>
      <c r="K6592" t="s">
        <v>1682</v>
      </c>
      <c r="L6592" t="s">
        <v>1658</v>
      </c>
      <c r="M6592" s="86">
        <v>40685</v>
      </c>
    </row>
    <row r="6593" spans="1:13" x14ac:dyDescent="0.2">
      <c r="A6593">
        <v>6720</v>
      </c>
      <c r="B6593" s="86">
        <v>40430</v>
      </c>
      <c r="C6593" t="s">
        <v>1666</v>
      </c>
      <c r="D6593">
        <v>8</v>
      </c>
      <c r="E6593">
        <v>53.89</v>
      </c>
      <c r="F6593" t="s">
        <v>1660</v>
      </c>
      <c r="G6593">
        <v>0.5</v>
      </c>
      <c r="H6593" t="s">
        <v>1693</v>
      </c>
      <c r="I6593" t="s">
        <v>1676</v>
      </c>
      <c r="J6593" t="s">
        <v>1668</v>
      </c>
      <c r="K6593" t="s">
        <v>1697</v>
      </c>
      <c r="L6593" t="s">
        <v>1658</v>
      </c>
      <c r="M6593" s="86">
        <v>40432</v>
      </c>
    </row>
    <row r="6594" spans="1:13" x14ac:dyDescent="0.2">
      <c r="A6594">
        <v>33060</v>
      </c>
      <c r="B6594" s="86">
        <v>40228</v>
      </c>
      <c r="C6594" t="s">
        <v>1659</v>
      </c>
      <c r="D6594">
        <v>3</v>
      </c>
      <c r="E6594">
        <v>15.88</v>
      </c>
      <c r="F6594" t="s">
        <v>1660</v>
      </c>
      <c r="G6594">
        <v>4.6900000000000004</v>
      </c>
      <c r="H6594" t="s">
        <v>1690</v>
      </c>
      <c r="I6594" t="s">
        <v>1676</v>
      </c>
      <c r="J6594" t="s">
        <v>1668</v>
      </c>
      <c r="K6594" t="s">
        <v>1682</v>
      </c>
      <c r="L6594" t="s">
        <v>1658</v>
      </c>
      <c r="M6594" s="86">
        <v>40229</v>
      </c>
    </row>
    <row r="6595" spans="1:13" x14ac:dyDescent="0.2">
      <c r="A6595">
        <v>39655</v>
      </c>
      <c r="B6595" s="86">
        <v>40991</v>
      </c>
      <c r="C6595" t="s">
        <v>1659</v>
      </c>
      <c r="D6595">
        <v>35</v>
      </c>
      <c r="E6595">
        <v>253.15</v>
      </c>
      <c r="F6595" t="s">
        <v>1660</v>
      </c>
      <c r="G6595">
        <v>3.52</v>
      </c>
      <c r="H6595" t="s">
        <v>1654</v>
      </c>
      <c r="I6595" t="s">
        <v>1667</v>
      </c>
      <c r="J6595" t="s">
        <v>1663</v>
      </c>
      <c r="K6595" t="s">
        <v>1677</v>
      </c>
      <c r="L6595" t="s">
        <v>1680</v>
      </c>
      <c r="M6595" s="86">
        <v>40991</v>
      </c>
    </row>
    <row r="6596" spans="1:13" x14ac:dyDescent="0.2">
      <c r="A6596">
        <v>25157</v>
      </c>
      <c r="B6596" s="86">
        <v>40323</v>
      </c>
      <c r="C6596" t="s">
        <v>1666</v>
      </c>
      <c r="D6596">
        <v>24</v>
      </c>
      <c r="E6596">
        <v>545.38</v>
      </c>
      <c r="F6596" t="s">
        <v>1660</v>
      </c>
      <c r="G6596">
        <v>8.18</v>
      </c>
      <c r="H6596" t="s">
        <v>1681</v>
      </c>
      <c r="I6596" t="s">
        <v>1667</v>
      </c>
      <c r="J6596" t="s">
        <v>1668</v>
      </c>
      <c r="K6596" t="s">
        <v>1679</v>
      </c>
      <c r="L6596" t="s">
        <v>1658</v>
      </c>
      <c r="M6596" s="86">
        <v>40325</v>
      </c>
    </row>
    <row r="6597" spans="1:13" x14ac:dyDescent="0.2">
      <c r="A6597">
        <v>31106</v>
      </c>
      <c r="B6597" s="86">
        <v>40955</v>
      </c>
      <c r="C6597" t="s">
        <v>1652</v>
      </c>
      <c r="D6597">
        <v>45</v>
      </c>
      <c r="E6597">
        <v>259.17</v>
      </c>
      <c r="F6597" t="s">
        <v>1660</v>
      </c>
      <c r="G6597">
        <v>3.6</v>
      </c>
      <c r="H6597" t="s">
        <v>1688</v>
      </c>
      <c r="I6597" t="s">
        <v>1667</v>
      </c>
      <c r="J6597" t="s">
        <v>1668</v>
      </c>
      <c r="K6597" t="s">
        <v>1684</v>
      </c>
      <c r="L6597" t="s">
        <v>1680</v>
      </c>
      <c r="M6597" s="86">
        <v>40957</v>
      </c>
    </row>
    <row r="6598" spans="1:13" x14ac:dyDescent="0.2">
      <c r="A6598">
        <v>46018</v>
      </c>
      <c r="B6598" s="86">
        <v>40036</v>
      </c>
      <c r="C6598" t="s">
        <v>1675</v>
      </c>
      <c r="D6598">
        <v>31</v>
      </c>
      <c r="E6598">
        <v>2797.41</v>
      </c>
      <c r="F6598" t="s">
        <v>1672</v>
      </c>
      <c r="G6598">
        <v>14</v>
      </c>
      <c r="H6598" t="s">
        <v>1688</v>
      </c>
      <c r="I6598" t="s">
        <v>1676</v>
      </c>
      <c r="J6598" t="s">
        <v>1663</v>
      </c>
      <c r="K6598" t="s">
        <v>1695</v>
      </c>
      <c r="L6598" t="s">
        <v>1674</v>
      </c>
      <c r="M6598" s="86">
        <v>40037</v>
      </c>
    </row>
    <row r="6599" spans="1:13" x14ac:dyDescent="0.2">
      <c r="A6599">
        <v>43298</v>
      </c>
      <c r="B6599" s="86">
        <v>40734</v>
      </c>
      <c r="C6599" t="s">
        <v>1666</v>
      </c>
      <c r="D6599">
        <v>33</v>
      </c>
      <c r="E6599">
        <v>5964.19</v>
      </c>
      <c r="F6599" t="s">
        <v>1660</v>
      </c>
      <c r="G6599">
        <v>24.49</v>
      </c>
      <c r="H6599" t="s">
        <v>1685</v>
      </c>
      <c r="I6599" t="s">
        <v>1655</v>
      </c>
      <c r="J6599" t="s">
        <v>1663</v>
      </c>
      <c r="K6599" t="s">
        <v>1686</v>
      </c>
      <c r="L6599" t="s">
        <v>1687</v>
      </c>
      <c r="M6599" s="86">
        <v>40736</v>
      </c>
    </row>
    <row r="6600" spans="1:13" x14ac:dyDescent="0.2">
      <c r="A6600">
        <v>30278</v>
      </c>
      <c r="B6600" s="86">
        <v>40086</v>
      </c>
      <c r="C6600" t="s">
        <v>1652</v>
      </c>
      <c r="D6600">
        <v>50</v>
      </c>
      <c r="E6600">
        <v>2860.93</v>
      </c>
      <c r="F6600" t="s">
        <v>1660</v>
      </c>
      <c r="G6600">
        <v>5.26</v>
      </c>
      <c r="H6600" t="s">
        <v>1693</v>
      </c>
      <c r="I6600" t="s">
        <v>1676</v>
      </c>
      <c r="J6600" t="s">
        <v>1663</v>
      </c>
      <c r="K6600" t="s">
        <v>1664</v>
      </c>
      <c r="L6600" t="s">
        <v>1658</v>
      </c>
      <c r="M6600" s="86">
        <v>40095</v>
      </c>
    </row>
    <row r="6601" spans="1:13" x14ac:dyDescent="0.2">
      <c r="A6601">
        <v>13408</v>
      </c>
      <c r="B6601" s="86">
        <v>39858</v>
      </c>
      <c r="C6601" t="s">
        <v>1652</v>
      </c>
      <c r="D6601">
        <v>4</v>
      </c>
      <c r="E6601">
        <v>256.77</v>
      </c>
      <c r="F6601" t="s">
        <v>1660</v>
      </c>
      <c r="G6601">
        <v>12.23</v>
      </c>
      <c r="H6601" t="s">
        <v>1661</v>
      </c>
      <c r="I6601" t="s">
        <v>1676</v>
      </c>
      <c r="J6601" t="s">
        <v>1656</v>
      </c>
      <c r="K6601" t="s">
        <v>1657</v>
      </c>
      <c r="L6601" t="s">
        <v>1665</v>
      </c>
      <c r="M6601" s="86">
        <v>39860</v>
      </c>
    </row>
    <row r="6602" spans="1:13" x14ac:dyDescent="0.2">
      <c r="A6602">
        <v>1925</v>
      </c>
      <c r="B6602" s="86">
        <v>40972</v>
      </c>
      <c r="C6602" t="s">
        <v>1671</v>
      </c>
      <c r="D6602">
        <v>7</v>
      </c>
      <c r="E6602">
        <v>1874.37</v>
      </c>
      <c r="F6602" t="s">
        <v>1660</v>
      </c>
      <c r="G6602">
        <v>24.49</v>
      </c>
      <c r="H6602" t="s">
        <v>1654</v>
      </c>
      <c r="I6602" t="s">
        <v>1667</v>
      </c>
      <c r="J6602" t="s">
        <v>1656</v>
      </c>
      <c r="K6602" t="s">
        <v>1673</v>
      </c>
      <c r="L6602" t="s">
        <v>1687</v>
      </c>
      <c r="M6602" s="86">
        <v>40973</v>
      </c>
    </row>
    <row r="6603" spans="1:13" x14ac:dyDescent="0.2">
      <c r="A6603">
        <v>35430</v>
      </c>
      <c r="B6603" s="86">
        <v>40262</v>
      </c>
      <c r="C6603" t="s">
        <v>1652</v>
      </c>
      <c r="D6603">
        <v>16</v>
      </c>
      <c r="E6603">
        <v>1835.84</v>
      </c>
      <c r="F6603" t="s">
        <v>1660</v>
      </c>
      <c r="G6603">
        <v>13.99</v>
      </c>
      <c r="H6603" t="s">
        <v>1661</v>
      </c>
      <c r="I6603" t="s">
        <v>1676</v>
      </c>
      <c r="J6603" t="s">
        <v>1656</v>
      </c>
      <c r="K6603" t="s">
        <v>1657</v>
      </c>
      <c r="L6603" t="s">
        <v>1665</v>
      </c>
      <c r="M6603" s="86">
        <v>40269</v>
      </c>
    </row>
    <row r="6604" spans="1:13" x14ac:dyDescent="0.2">
      <c r="A6604">
        <v>8101</v>
      </c>
      <c r="B6604" s="86">
        <v>40241</v>
      </c>
      <c r="C6604" t="s">
        <v>1675</v>
      </c>
      <c r="D6604">
        <v>35</v>
      </c>
      <c r="E6604">
        <v>3491.71</v>
      </c>
      <c r="F6604" t="s">
        <v>1672</v>
      </c>
      <c r="G6604">
        <v>74.349999999999994</v>
      </c>
      <c r="H6604" t="s">
        <v>1681</v>
      </c>
      <c r="I6604" t="s">
        <v>1655</v>
      </c>
      <c r="J6604" t="s">
        <v>1656</v>
      </c>
      <c r="K6604" t="s">
        <v>1673</v>
      </c>
      <c r="L6604" t="s">
        <v>1674</v>
      </c>
      <c r="M6604" s="86">
        <v>40243</v>
      </c>
    </row>
    <row r="6605" spans="1:13" x14ac:dyDescent="0.2">
      <c r="A6605">
        <v>32613</v>
      </c>
      <c r="B6605" s="86">
        <v>40893</v>
      </c>
      <c r="C6605" t="s">
        <v>1652</v>
      </c>
      <c r="D6605">
        <v>38</v>
      </c>
      <c r="E6605">
        <v>5228.2</v>
      </c>
      <c r="F6605" t="s">
        <v>1660</v>
      </c>
      <c r="G6605">
        <v>35</v>
      </c>
      <c r="H6605" t="s">
        <v>1683</v>
      </c>
      <c r="I6605" t="s">
        <v>1655</v>
      </c>
      <c r="J6605" t="s">
        <v>1668</v>
      </c>
      <c r="K6605" t="s">
        <v>1694</v>
      </c>
      <c r="L6605" t="s">
        <v>1687</v>
      </c>
      <c r="M6605" s="86">
        <v>40895</v>
      </c>
    </row>
    <row r="6606" spans="1:13" x14ac:dyDescent="0.2">
      <c r="A6606">
        <v>47620</v>
      </c>
      <c r="B6606" s="86">
        <v>41086</v>
      </c>
      <c r="C6606" t="s">
        <v>1652</v>
      </c>
      <c r="D6606">
        <v>27</v>
      </c>
      <c r="E6606">
        <v>302.2</v>
      </c>
      <c r="F6606" t="s">
        <v>1660</v>
      </c>
      <c r="G6606">
        <v>3.37</v>
      </c>
      <c r="H6606" t="s">
        <v>1678</v>
      </c>
      <c r="I6606" t="s">
        <v>1667</v>
      </c>
      <c r="J6606" t="s">
        <v>1668</v>
      </c>
      <c r="K6606" t="s">
        <v>1684</v>
      </c>
      <c r="L6606" t="s">
        <v>1680</v>
      </c>
      <c r="M6606" s="86">
        <v>41095</v>
      </c>
    </row>
    <row r="6607" spans="1:13" x14ac:dyDescent="0.2">
      <c r="A6607">
        <v>28068</v>
      </c>
      <c r="B6607" s="86">
        <v>40416</v>
      </c>
      <c r="C6607" t="s">
        <v>1652</v>
      </c>
      <c r="D6607">
        <v>23</v>
      </c>
      <c r="E6607">
        <v>631.99</v>
      </c>
      <c r="F6607" t="s">
        <v>1660</v>
      </c>
      <c r="G6607">
        <v>4</v>
      </c>
      <c r="H6607" t="s">
        <v>1654</v>
      </c>
      <c r="I6607" t="s">
        <v>1667</v>
      </c>
      <c r="J6607" t="s">
        <v>1663</v>
      </c>
      <c r="K6607" t="s">
        <v>1677</v>
      </c>
      <c r="L6607" t="s">
        <v>1658</v>
      </c>
      <c r="M6607" s="86">
        <v>40418</v>
      </c>
    </row>
    <row r="6608" spans="1:13" x14ac:dyDescent="0.2">
      <c r="A6608">
        <v>48195</v>
      </c>
      <c r="B6608" s="86">
        <v>40509</v>
      </c>
      <c r="C6608" t="s">
        <v>1666</v>
      </c>
      <c r="D6608">
        <v>47</v>
      </c>
      <c r="E6608">
        <v>2679.1235000000001</v>
      </c>
      <c r="F6608" t="s">
        <v>1660</v>
      </c>
      <c r="G6608">
        <v>19.989999999999998</v>
      </c>
      <c r="H6608" t="s">
        <v>1661</v>
      </c>
      <c r="I6608" t="s">
        <v>1667</v>
      </c>
      <c r="J6608" t="s">
        <v>1663</v>
      </c>
      <c r="K6608" t="s">
        <v>1664</v>
      </c>
      <c r="L6608" t="s">
        <v>1658</v>
      </c>
      <c r="M6608" s="86">
        <v>40510</v>
      </c>
    </row>
    <row r="6609" spans="1:13" x14ac:dyDescent="0.2">
      <c r="A6609">
        <v>16676</v>
      </c>
      <c r="B6609" s="86">
        <v>39891</v>
      </c>
      <c r="C6609" t="s">
        <v>1659</v>
      </c>
      <c r="D6609">
        <v>39</v>
      </c>
      <c r="E6609">
        <v>936.80200000000002</v>
      </c>
      <c r="F6609" t="s">
        <v>1660</v>
      </c>
      <c r="G6609">
        <v>8.59</v>
      </c>
      <c r="H6609" t="s">
        <v>1661</v>
      </c>
      <c r="I6609" t="s">
        <v>1655</v>
      </c>
      <c r="J6609" t="s">
        <v>1663</v>
      </c>
      <c r="K6609" t="s">
        <v>1664</v>
      </c>
      <c r="L6609" t="s">
        <v>1665</v>
      </c>
      <c r="M6609" s="86">
        <v>39891</v>
      </c>
    </row>
    <row r="6610" spans="1:13" x14ac:dyDescent="0.2">
      <c r="A6610">
        <v>59781</v>
      </c>
      <c r="B6610" s="86">
        <v>41255</v>
      </c>
      <c r="C6610" t="s">
        <v>1666</v>
      </c>
      <c r="D6610">
        <v>28</v>
      </c>
      <c r="E6610">
        <v>24391.16</v>
      </c>
      <c r="F6610" t="s">
        <v>1672</v>
      </c>
      <c r="G6610">
        <v>44.55</v>
      </c>
      <c r="H6610" t="s">
        <v>1683</v>
      </c>
      <c r="I6610" t="s">
        <v>1667</v>
      </c>
      <c r="J6610" t="s">
        <v>1656</v>
      </c>
      <c r="K6610" t="s">
        <v>1701</v>
      </c>
      <c r="L6610" t="s">
        <v>1698</v>
      </c>
      <c r="M6610" s="86">
        <v>41256</v>
      </c>
    </row>
    <row r="6611" spans="1:13" x14ac:dyDescent="0.2">
      <c r="A6611">
        <v>20832</v>
      </c>
      <c r="B6611" s="86">
        <v>40389</v>
      </c>
      <c r="C6611" t="s">
        <v>1666</v>
      </c>
      <c r="D6611">
        <v>39</v>
      </c>
      <c r="E6611">
        <v>105.89</v>
      </c>
      <c r="F6611" t="s">
        <v>1660</v>
      </c>
      <c r="G6611">
        <v>0.93</v>
      </c>
      <c r="H6611" t="s">
        <v>1688</v>
      </c>
      <c r="I6611" t="s">
        <v>1676</v>
      </c>
      <c r="J6611" t="s">
        <v>1668</v>
      </c>
      <c r="K6611" t="s">
        <v>1669</v>
      </c>
      <c r="L6611" t="s">
        <v>1670</v>
      </c>
      <c r="M6611" s="86">
        <v>40391</v>
      </c>
    </row>
    <row r="6612" spans="1:13" x14ac:dyDescent="0.2">
      <c r="A6612">
        <v>1829</v>
      </c>
      <c r="B6612" s="86">
        <v>39940</v>
      </c>
      <c r="C6612" t="s">
        <v>1659</v>
      </c>
      <c r="D6612">
        <v>48</v>
      </c>
      <c r="E6612">
        <v>133.04</v>
      </c>
      <c r="F6612" t="s">
        <v>1660</v>
      </c>
      <c r="G6612">
        <v>1.49</v>
      </c>
      <c r="H6612" t="s">
        <v>1688</v>
      </c>
      <c r="I6612" t="s">
        <v>1662</v>
      </c>
      <c r="J6612" t="s">
        <v>1668</v>
      </c>
      <c r="K6612" t="s">
        <v>1682</v>
      </c>
      <c r="L6612" t="s">
        <v>1658</v>
      </c>
      <c r="M6612" s="86">
        <v>39941</v>
      </c>
    </row>
    <row r="6613" spans="1:13" x14ac:dyDescent="0.2">
      <c r="A6613">
        <v>48832</v>
      </c>
      <c r="B6613" s="86">
        <v>40303</v>
      </c>
      <c r="C6613" t="s">
        <v>1659</v>
      </c>
      <c r="D6613">
        <v>48</v>
      </c>
      <c r="E6613">
        <v>4480.8900000000003</v>
      </c>
      <c r="F6613" t="s">
        <v>1672</v>
      </c>
      <c r="G6613">
        <v>30</v>
      </c>
      <c r="H6613" t="s">
        <v>1654</v>
      </c>
      <c r="I6613" t="s">
        <v>1662</v>
      </c>
      <c r="J6613" t="s">
        <v>1656</v>
      </c>
      <c r="K6613" t="s">
        <v>1673</v>
      </c>
      <c r="L6613" t="s">
        <v>1674</v>
      </c>
      <c r="M6613" s="86">
        <v>40303</v>
      </c>
    </row>
    <row r="6614" spans="1:13" x14ac:dyDescent="0.2">
      <c r="A6614">
        <v>22627</v>
      </c>
      <c r="B6614" s="86">
        <v>40271</v>
      </c>
      <c r="C6614" t="s">
        <v>1652</v>
      </c>
      <c r="D6614">
        <v>46</v>
      </c>
      <c r="E6614">
        <v>6803</v>
      </c>
      <c r="F6614" t="s">
        <v>1672</v>
      </c>
      <c r="G6614">
        <v>66.27</v>
      </c>
      <c r="H6614" t="s">
        <v>1681</v>
      </c>
      <c r="I6614" t="s">
        <v>1662</v>
      </c>
      <c r="J6614" t="s">
        <v>1656</v>
      </c>
      <c r="K6614" t="s">
        <v>1701</v>
      </c>
      <c r="L6614" t="s">
        <v>1698</v>
      </c>
      <c r="M6614" s="86">
        <v>40271</v>
      </c>
    </row>
    <row r="6615" spans="1:13" x14ac:dyDescent="0.2">
      <c r="A6615">
        <v>1221</v>
      </c>
      <c r="B6615" s="86">
        <v>41017</v>
      </c>
      <c r="C6615" t="s">
        <v>1666</v>
      </c>
      <c r="D6615">
        <v>16</v>
      </c>
      <c r="E6615">
        <v>68.45</v>
      </c>
      <c r="F6615" t="s">
        <v>1660</v>
      </c>
      <c r="G6615">
        <v>5.41</v>
      </c>
      <c r="H6615" t="s">
        <v>1654</v>
      </c>
      <c r="I6615" t="s">
        <v>1667</v>
      </c>
      <c r="J6615" t="s">
        <v>1668</v>
      </c>
      <c r="K6615" t="s">
        <v>1682</v>
      </c>
      <c r="L6615" t="s">
        <v>1658</v>
      </c>
      <c r="M6615" s="86">
        <v>41019</v>
      </c>
    </row>
    <row r="6616" spans="1:13" x14ac:dyDescent="0.2">
      <c r="A6616">
        <v>12451</v>
      </c>
      <c r="B6616" s="86">
        <v>40287</v>
      </c>
      <c r="C6616" t="s">
        <v>1652</v>
      </c>
      <c r="D6616">
        <v>21</v>
      </c>
      <c r="E6616">
        <v>329.37</v>
      </c>
      <c r="F6616" t="s">
        <v>1653</v>
      </c>
      <c r="G6616">
        <v>4.53</v>
      </c>
      <c r="H6616" t="s">
        <v>1690</v>
      </c>
      <c r="I6616" t="s">
        <v>1662</v>
      </c>
      <c r="J6616" t="s">
        <v>1668</v>
      </c>
      <c r="K6616" t="s">
        <v>1694</v>
      </c>
      <c r="L6616" t="s">
        <v>1658</v>
      </c>
      <c r="M6616" s="86">
        <v>40289</v>
      </c>
    </row>
    <row r="6617" spans="1:13" x14ac:dyDescent="0.2">
      <c r="A6617">
        <v>21542</v>
      </c>
      <c r="B6617" s="86">
        <v>40684</v>
      </c>
      <c r="C6617" t="s">
        <v>1659</v>
      </c>
      <c r="D6617">
        <v>18</v>
      </c>
      <c r="E6617">
        <v>404.3</v>
      </c>
      <c r="F6617" t="s">
        <v>1660</v>
      </c>
      <c r="G6617">
        <v>8.99</v>
      </c>
      <c r="H6617" t="s">
        <v>1689</v>
      </c>
      <c r="I6617" t="s">
        <v>1667</v>
      </c>
      <c r="J6617" t="s">
        <v>1668</v>
      </c>
      <c r="K6617" t="s">
        <v>1669</v>
      </c>
      <c r="L6617" t="s">
        <v>1680</v>
      </c>
      <c r="M6617" s="86">
        <v>40685</v>
      </c>
    </row>
    <row r="6618" spans="1:13" x14ac:dyDescent="0.2">
      <c r="A6618">
        <v>58656</v>
      </c>
      <c r="B6618" s="86">
        <v>40516</v>
      </c>
      <c r="C6618" t="s">
        <v>1659</v>
      </c>
      <c r="D6618">
        <v>3</v>
      </c>
      <c r="E6618">
        <v>11.01</v>
      </c>
      <c r="F6618" t="s">
        <v>1660</v>
      </c>
      <c r="G6618">
        <v>5.33</v>
      </c>
      <c r="H6618" t="s">
        <v>1661</v>
      </c>
      <c r="I6618" t="s">
        <v>1662</v>
      </c>
      <c r="J6618" t="s">
        <v>1656</v>
      </c>
      <c r="K6618" t="s">
        <v>1657</v>
      </c>
      <c r="L6618" t="s">
        <v>1658</v>
      </c>
      <c r="M6618" s="86">
        <v>40518</v>
      </c>
    </row>
    <row r="6619" spans="1:13" x14ac:dyDescent="0.2">
      <c r="A6619">
        <v>11425</v>
      </c>
      <c r="B6619" s="86">
        <v>40716</v>
      </c>
      <c r="C6619" t="s">
        <v>1671</v>
      </c>
      <c r="D6619">
        <v>23</v>
      </c>
      <c r="E6619">
        <v>2969.6365000000001</v>
      </c>
      <c r="F6619" t="s">
        <v>1653</v>
      </c>
      <c r="G6619">
        <v>8.99</v>
      </c>
      <c r="H6619" t="s">
        <v>1661</v>
      </c>
      <c r="I6619" t="s">
        <v>1655</v>
      </c>
      <c r="J6619" t="s">
        <v>1663</v>
      </c>
      <c r="K6619" t="s">
        <v>1664</v>
      </c>
      <c r="L6619" t="s">
        <v>1658</v>
      </c>
      <c r="M6619" s="86">
        <v>40718</v>
      </c>
    </row>
    <row r="6620" spans="1:13" x14ac:dyDescent="0.2">
      <c r="A6620">
        <v>32229</v>
      </c>
      <c r="B6620" s="86">
        <v>40420</v>
      </c>
      <c r="C6620" t="s">
        <v>1659</v>
      </c>
      <c r="D6620">
        <v>8</v>
      </c>
      <c r="E6620">
        <v>1219.19</v>
      </c>
      <c r="F6620" t="s">
        <v>1660</v>
      </c>
      <c r="G6620">
        <v>13.99</v>
      </c>
      <c r="H6620" t="s">
        <v>1678</v>
      </c>
      <c r="I6620" t="s">
        <v>1667</v>
      </c>
      <c r="J6620" t="s">
        <v>1663</v>
      </c>
      <c r="K6620" t="s">
        <v>1695</v>
      </c>
      <c r="L6620" t="s">
        <v>1665</v>
      </c>
      <c r="M6620" s="86">
        <v>40420</v>
      </c>
    </row>
    <row r="6621" spans="1:13" x14ac:dyDescent="0.2">
      <c r="A6621">
        <v>19299</v>
      </c>
      <c r="B6621" s="86">
        <v>39890</v>
      </c>
      <c r="C6621" t="s">
        <v>1666</v>
      </c>
      <c r="D6621">
        <v>10</v>
      </c>
      <c r="E6621">
        <v>29.23</v>
      </c>
      <c r="F6621" t="s">
        <v>1660</v>
      </c>
      <c r="G6621">
        <v>0.5</v>
      </c>
      <c r="H6621" t="s">
        <v>1681</v>
      </c>
      <c r="I6621" t="s">
        <v>1667</v>
      </c>
      <c r="J6621" t="s">
        <v>1668</v>
      </c>
      <c r="K6621" t="s">
        <v>1697</v>
      </c>
      <c r="L6621" t="s">
        <v>1658</v>
      </c>
      <c r="M6621" s="86">
        <v>39892</v>
      </c>
    </row>
    <row r="6622" spans="1:13" x14ac:dyDescent="0.2">
      <c r="A6622">
        <v>41508</v>
      </c>
      <c r="B6622" s="86">
        <v>40445</v>
      </c>
      <c r="C6622" t="s">
        <v>1659</v>
      </c>
      <c r="D6622">
        <v>39</v>
      </c>
      <c r="E6622">
        <v>18561.310000000001</v>
      </c>
      <c r="F6622" t="s">
        <v>1672</v>
      </c>
      <c r="G6622">
        <v>26</v>
      </c>
      <c r="H6622" t="s">
        <v>1661</v>
      </c>
      <c r="I6622" t="s">
        <v>1676</v>
      </c>
      <c r="J6622" t="s">
        <v>1656</v>
      </c>
      <c r="K6622" t="s">
        <v>1673</v>
      </c>
      <c r="L6622" t="s">
        <v>1674</v>
      </c>
      <c r="M6622" s="86">
        <v>40447</v>
      </c>
    </row>
    <row r="6623" spans="1:13" x14ac:dyDescent="0.2">
      <c r="A6623">
        <v>19425</v>
      </c>
      <c r="B6623" s="86">
        <v>41176</v>
      </c>
      <c r="C6623" t="s">
        <v>1666</v>
      </c>
      <c r="D6623">
        <v>34</v>
      </c>
      <c r="E6623">
        <v>210.24</v>
      </c>
      <c r="F6623" t="s">
        <v>1660</v>
      </c>
      <c r="G6623">
        <v>3.6</v>
      </c>
      <c r="H6623" t="s">
        <v>1685</v>
      </c>
      <c r="I6623" t="s">
        <v>1676</v>
      </c>
      <c r="J6623" t="s">
        <v>1668</v>
      </c>
      <c r="K6623" t="s">
        <v>1684</v>
      </c>
      <c r="L6623" t="s">
        <v>1680</v>
      </c>
      <c r="M6623" s="86">
        <v>41177</v>
      </c>
    </row>
    <row r="6624" spans="1:13" x14ac:dyDescent="0.2">
      <c r="A6624">
        <v>48071</v>
      </c>
      <c r="B6624" s="86">
        <v>40605</v>
      </c>
      <c r="C6624" t="s">
        <v>1652</v>
      </c>
      <c r="D6624">
        <v>1</v>
      </c>
      <c r="E6624">
        <v>22.74</v>
      </c>
      <c r="F6624" t="s">
        <v>1653</v>
      </c>
      <c r="G6624">
        <v>4.9800000000000004</v>
      </c>
      <c r="H6624" t="s">
        <v>1692</v>
      </c>
      <c r="I6624" t="s">
        <v>1676</v>
      </c>
      <c r="J6624" t="s">
        <v>1656</v>
      </c>
      <c r="K6624" t="s">
        <v>1657</v>
      </c>
      <c r="L6624" t="s">
        <v>1680</v>
      </c>
      <c r="M6624" s="86">
        <v>40614</v>
      </c>
    </row>
    <row r="6625" spans="1:13" x14ac:dyDescent="0.2">
      <c r="A6625">
        <v>35812</v>
      </c>
      <c r="B6625" s="86">
        <v>40200</v>
      </c>
      <c r="C6625" t="s">
        <v>1671</v>
      </c>
      <c r="D6625">
        <v>24</v>
      </c>
      <c r="E6625">
        <v>2722.85</v>
      </c>
      <c r="F6625" t="s">
        <v>1672</v>
      </c>
      <c r="G6625">
        <v>30</v>
      </c>
      <c r="H6625" t="s">
        <v>1654</v>
      </c>
      <c r="I6625" t="s">
        <v>1662</v>
      </c>
      <c r="J6625" t="s">
        <v>1656</v>
      </c>
      <c r="K6625" t="s">
        <v>1673</v>
      </c>
      <c r="L6625" t="s">
        <v>1674</v>
      </c>
      <c r="M6625" s="86">
        <v>40202</v>
      </c>
    </row>
    <row r="6626" spans="1:13" x14ac:dyDescent="0.2">
      <c r="A6626">
        <v>20354</v>
      </c>
      <c r="B6626" s="86">
        <v>41171</v>
      </c>
      <c r="C6626" t="s">
        <v>1671</v>
      </c>
      <c r="D6626">
        <v>24</v>
      </c>
      <c r="E6626">
        <v>76.06</v>
      </c>
      <c r="F6626" t="s">
        <v>1660</v>
      </c>
      <c r="G6626">
        <v>0.49</v>
      </c>
      <c r="H6626" t="s">
        <v>1683</v>
      </c>
      <c r="I6626" t="s">
        <v>1667</v>
      </c>
      <c r="J6626" t="s">
        <v>1668</v>
      </c>
      <c r="K6626" t="s">
        <v>1697</v>
      </c>
      <c r="L6626" t="s">
        <v>1658</v>
      </c>
      <c r="M6626" s="86">
        <v>41173</v>
      </c>
    </row>
    <row r="6627" spans="1:13" x14ac:dyDescent="0.2">
      <c r="A6627">
        <v>20135</v>
      </c>
      <c r="B6627" s="86">
        <v>39994</v>
      </c>
      <c r="C6627" t="s">
        <v>1671</v>
      </c>
      <c r="D6627">
        <v>44</v>
      </c>
      <c r="E6627">
        <v>115.24</v>
      </c>
      <c r="F6627" t="s">
        <v>1660</v>
      </c>
      <c r="G6627">
        <v>0.5</v>
      </c>
      <c r="H6627" t="s">
        <v>1690</v>
      </c>
      <c r="I6627" t="s">
        <v>1667</v>
      </c>
      <c r="J6627" t="s">
        <v>1668</v>
      </c>
      <c r="K6627" t="s">
        <v>1697</v>
      </c>
      <c r="L6627" t="s">
        <v>1658</v>
      </c>
      <c r="M6627" s="86">
        <v>39994</v>
      </c>
    </row>
    <row r="6628" spans="1:13" x14ac:dyDescent="0.2">
      <c r="A6628">
        <v>38503</v>
      </c>
      <c r="B6628" s="86">
        <v>39938</v>
      </c>
      <c r="C6628" t="s">
        <v>1652</v>
      </c>
      <c r="D6628">
        <v>10</v>
      </c>
      <c r="E6628">
        <v>503.29349999999999</v>
      </c>
      <c r="F6628" t="s">
        <v>1660</v>
      </c>
      <c r="G6628">
        <v>5</v>
      </c>
      <c r="H6628" t="s">
        <v>1661</v>
      </c>
      <c r="I6628" t="s">
        <v>1667</v>
      </c>
      <c r="J6628" t="s">
        <v>1663</v>
      </c>
      <c r="K6628" t="s">
        <v>1664</v>
      </c>
      <c r="L6628" t="s">
        <v>1680</v>
      </c>
      <c r="M6628" s="86">
        <v>39938</v>
      </c>
    </row>
    <row r="6629" spans="1:13" x14ac:dyDescent="0.2">
      <c r="A6629">
        <v>54401</v>
      </c>
      <c r="B6629" s="86">
        <v>40881</v>
      </c>
      <c r="C6629" t="s">
        <v>1659</v>
      </c>
      <c r="D6629">
        <v>34</v>
      </c>
      <c r="E6629">
        <v>670.02</v>
      </c>
      <c r="F6629" t="s">
        <v>1660</v>
      </c>
      <c r="G6629">
        <v>1.49</v>
      </c>
      <c r="H6629" t="s">
        <v>1661</v>
      </c>
      <c r="I6629" t="s">
        <v>1676</v>
      </c>
      <c r="J6629" t="s">
        <v>1668</v>
      </c>
      <c r="K6629" t="s">
        <v>1682</v>
      </c>
      <c r="L6629" t="s">
        <v>1658</v>
      </c>
      <c r="M6629" s="86">
        <v>40883</v>
      </c>
    </row>
    <row r="6630" spans="1:13" x14ac:dyDescent="0.2">
      <c r="A6630">
        <v>17287</v>
      </c>
      <c r="B6630" s="86">
        <v>40638</v>
      </c>
      <c r="C6630" t="s">
        <v>1659</v>
      </c>
      <c r="D6630">
        <v>38</v>
      </c>
      <c r="E6630">
        <v>5793.46</v>
      </c>
      <c r="F6630" t="s">
        <v>1660</v>
      </c>
      <c r="G6630">
        <v>13.99</v>
      </c>
      <c r="H6630" t="s">
        <v>1685</v>
      </c>
      <c r="I6630" t="s">
        <v>1676</v>
      </c>
      <c r="J6630" t="s">
        <v>1663</v>
      </c>
      <c r="K6630" t="s">
        <v>1695</v>
      </c>
      <c r="L6630" t="s">
        <v>1665</v>
      </c>
      <c r="M6630" s="86">
        <v>40639</v>
      </c>
    </row>
    <row r="6631" spans="1:13" x14ac:dyDescent="0.2">
      <c r="A6631">
        <v>33126</v>
      </c>
      <c r="B6631" s="86">
        <v>40859</v>
      </c>
      <c r="C6631" t="s">
        <v>1671</v>
      </c>
      <c r="D6631">
        <v>28</v>
      </c>
      <c r="E6631">
        <v>175.76</v>
      </c>
      <c r="F6631" t="s">
        <v>1660</v>
      </c>
      <c r="G6631">
        <v>0.5</v>
      </c>
      <c r="H6631" t="s">
        <v>1654</v>
      </c>
      <c r="I6631" t="s">
        <v>1662</v>
      </c>
      <c r="J6631" t="s">
        <v>1668</v>
      </c>
      <c r="K6631" t="s">
        <v>1697</v>
      </c>
      <c r="L6631" t="s">
        <v>1658</v>
      </c>
      <c r="M6631" s="86">
        <v>40861</v>
      </c>
    </row>
    <row r="6632" spans="1:13" x14ac:dyDescent="0.2">
      <c r="A6632">
        <v>42727</v>
      </c>
      <c r="B6632" s="86">
        <v>40662</v>
      </c>
      <c r="C6632" t="s">
        <v>1666</v>
      </c>
      <c r="D6632">
        <v>21</v>
      </c>
      <c r="E6632">
        <v>177.06</v>
      </c>
      <c r="F6632" t="s">
        <v>1660</v>
      </c>
      <c r="G6632">
        <v>7.77</v>
      </c>
      <c r="H6632" t="s">
        <v>1688</v>
      </c>
      <c r="I6632" t="s">
        <v>1655</v>
      </c>
      <c r="J6632" t="s">
        <v>1668</v>
      </c>
      <c r="K6632" t="s">
        <v>1684</v>
      </c>
      <c r="L6632" t="s">
        <v>1680</v>
      </c>
      <c r="M6632" s="86">
        <v>40663</v>
      </c>
    </row>
    <row r="6633" spans="1:13" x14ac:dyDescent="0.2">
      <c r="A6633">
        <v>54914</v>
      </c>
      <c r="B6633" s="86">
        <v>40783</v>
      </c>
      <c r="C6633" t="s">
        <v>1671</v>
      </c>
      <c r="D6633">
        <v>32</v>
      </c>
      <c r="E6633">
        <v>197.93</v>
      </c>
      <c r="F6633" t="s">
        <v>1660</v>
      </c>
      <c r="G6633">
        <v>5.46</v>
      </c>
      <c r="H6633" t="s">
        <v>1661</v>
      </c>
      <c r="I6633" t="s">
        <v>1662</v>
      </c>
      <c r="J6633" t="s">
        <v>1668</v>
      </c>
      <c r="K6633" t="s">
        <v>1679</v>
      </c>
      <c r="L6633" t="s">
        <v>1658</v>
      </c>
      <c r="M6633" s="86">
        <v>40784</v>
      </c>
    </row>
    <row r="6634" spans="1:13" x14ac:dyDescent="0.2">
      <c r="A6634">
        <v>35712</v>
      </c>
      <c r="B6634" s="86">
        <v>41205</v>
      </c>
      <c r="C6634" t="s">
        <v>1659</v>
      </c>
      <c r="D6634">
        <v>42</v>
      </c>
      <c r="E6634">
        <v>3931.17</v>
      </c>
      <c r="F6634" t="s">
        <v>1660</v>
      </c>
      <c r="G6634">
        <v>7.18</v>
      </c>
      <c r="H6634" t="s">
        <v>1661</v>
      </c>
      <c r="I6634" t="s">
        <v>1655</v>
      </c>
      <c r="J6634" t="s">
        <v>1663</v>
      </c>
      <c r="K6634" t="s">
        <v>1677</v>
      </c>
      <c r="L6634" t="s">
        <v>1658</v>
      </c>
      <c r="M6634" s="86">
        <v>41206</v>
      </c>
    </row>
    <row r="6635" spans="1:13" x14ac:dyDescent="0.2">
      <c r="A6635">
        <v>49541</v>
      </c>
      <c r="B6635" s="86">
        <v>39829</v>
      </c>
      <c r="C6635" t="s">
        <v>1675</v>
      </c>
      <c r="D6635">
        <v>35</v>
      </c>
      <c r="E6635">
        <v>503.75</v>
      </c>
      <c r="F6635" t="s">
        <v>1660</v>
      </c>
      <c r="G6635">
        <v>5.5</v>
      </c>
      <c r="H6635" t="s">
        <v>1690</v>
      </c>
      <c r="I6635" t="s">
        <v>1676</v>
      </c>
      <c r="J6635" t="s">
        <v>1668</v>
      </c>
      <c r="K6635" t="s">
        <v>1694</v>
      </c>
      <c r="L6635" t="s">
        <v>1658</v>
      </c>
      <c r="M6635" s="86">
        <v>39830</v>
      </c>
    </row>
    <row r="6636" spans="1:13" x14ac:dyDescent="0.2">
      <c r="A6636">
        <v>12771</v>
      </c>
      <c r="B6636" s="86">
        <v>39830</v>
      </c>
      <c r="C6636" t="s">
        <v>1671</v>
      </c>
      <c r="D6636">
        <v>46</v>
      </c>
      <c r="E6636">
        <v>78.08</v>
      </c>
      <c r="F6636" t="s">
        <v>1660</v>
      </c>
      <c r="G6636">
        <v>1.57</v>
      </c>
      <c r="H6636" t="s">
        <v>1678</v>
      </c>
      <c r="I6636" t="s">
        <v>1662</v>
      </c>
      <c r="J6636" t="s">
        <v>1668</v>
      </c>
      <c r="K6636" t="s">
        <v>1669</v>
      </c>
      <c r="L6636" t="s">
        <v>1670</v>
      </c>
      <c r="M6636" s="86">
        <v>39832</v>
      </c>
    </row>
    <row r="6637" spans="1:13" x14ac:dyDescent="0.2">
      <c r="A6637">
        <v>15264</v>
      </c>
      <c r="B6637" s="86">
        <v>40864</v>
      </c>
      <c r="C6637" t="s">
        <v>1675</v>
      </c>
      <c r="D6637">
        <v>3</v>
      </c>
      <c r="E6637">
        <v>3581.52</v>
      </c>
      <c r="F6637" t="s">
        <v>1660</v>
      </c>
      <c r="G6637">
        <v>19.989999999999998</v>
      </c>
      <c r="H6637" t="s">
        <v>1683</v>
      </c>
      <c r="I6637" t="s">
        <v>1676</v>
      </c>
      <c r="J6637" t="s">
        <v>1668</v>
      </c>
      <c r="K6637" t="s">
        <v>1682</v>
      </c>
      <c r="L6637" t="s">
        <v>1658</v>
      </c>
      <c r="M6637" s="86">
        <v>40866</v>
      </c>
    </row>
    <row r="6638" spans="1:13" x14ac:dyDescent="0.2">
      <c r="A6638">
        <v>10309</v>
      </c>
      <c r="B6638" s="86">
        <v>40138</v>
      </c>
      <c r="C6638" t="s">
        <v>1652</v>
      </c>
      <c r="D6638">
        <v>23</v>
      </c>
      <c r="E6638">
        <v>496.15</v>
      </c>
      <c r="F6638" t="s">
        <v>1660</v>
      </c>
      <c r="G6638">
        <v>1.49</v>
      </c>
      <c r="H6638" t="s">
        <v>1688</v>
      </c>
      <c r="I6638" t="s">
        <v>1662</v>
      </c>
      <c r="J6638" t="s">
        <v>1668</v>
      </c>
      <c r="K6638" t="s">
        <v>1682</v>
      </c>
      <c r="L6638" t="s">
        <v>1658</v>
      </c>
      <c r="M6638" s="86">
        <v>40138</v>
      </c>
    </row>
    <row r="6639" spans="1:13" x14ac:dyDescent="0.2">
      <c r="A6639">
        <v>51969</v>
      </c>
      <c r="B6639" s="86">
        <v>40790</v>
      </c>
      <c r="C6639" t="s">
        <v>1659</v>
      </c>
      <c r="D6639">
        <v>33</v>
      </c>
      <c r="E6639">
        <v>1756.6949999999999</v>
      </c>
      <c r="F6639" t="s">
        <v>1660</v>
      </c>
      <c r="G6639">
        <v>8.8000000000000007</v>
      </c>
      <c r="H6639" t="s">
        <v>1654</v>
      </c>
      <c r="I6639" t="s">
        <v>1655</v>
      </c>
      <c r="J6639" t="s">
        <v>1663</v>
      </c>
      <c r="K6639" t="s">
        <v>1664</v>
      </c>
      <c r="L6639" t="s">
        <v>1658</v>
      </c>
      <c r="M6639" s="86">
        <v>40793</v>
      </c>
    </row>
    <row r="6640" spans="1:13" x14ac:dyDescent="0.2">
      <c r="A6640">
        <v>14272</v>
      </c>
      <c r="B6640" s="86">
        <v>40951</v>
      </c>
      <c r="C6640" t="s">
        <v>1675</v>
      </c>
      <c r="D6640">
        <v>32</v>
      </c>
      <c r="E6640">
        <v>2409.96</v>
      </c>
      <c r="F6640" t="s">
        <v>1660</v>
      </c>
      <c r="G6640">
        <v>4.5</v>
      </c>
      <c r="H6640" t="s">
        <v>1683</v>
      </c>
      <c r="I6640" t="s">
        <v>1676</v>
      </c>
      <c r="J6640" t="s">
        <v>1668</v>
      </c>
      <c r="K6640" t="s">
        <v>1702</v>
      </c>
      <c r="L6640" t="s">
        <v>1658</v>
      </c>
      <c r="M6640" s="86">
        <v>40953</v>
      </c>
    </row>
    <row r="6641" spans="1:13" x14ac:dyDescent="0.2">
      <c r="A6641">
        <v>7845</v>
      </c>
      <c r="B6641" s="86">
        <v>40160</v>
      </c>
      <c r="C6641" t="s">
        <v>1671</v>
      </c>
      <c r="D6641">
        <v>45</v>
      </c>
      <c r="E6641">
        <v>2145.0500000000002</v>
      </c>
      <c r="F6641" t="s">
        <v>1653</v>
      </c>
      <c r="G6641">
        <v>5.86</v>
      </c>
      <c r="H6641" t="s">
        <v>1661</v>
      </c>
      <c r="I6641" t="s">
        <v>1662</v>
      </c>
      <c r="J6641" t="s">
        <v>1668</v>
      </c>
      <c r="K6641" t="s">
        <v>1679</v>
      </c>
      <c r="L6641" t="s">
        <v>1658</v>
      </c>
      <c r="M6641" s="86">
        <v>40161</v>
      </c>
    </row>
    <row r="6642" spans="1:13" x14ac:dyDescent="0.2">
      <c r="A6642">
        <v>19300</v>
      </c>
      <c r="B6642" s="86">
        <v>40163</v>
      </c>
      <c r="C6642" t="s">
        <v>1671</v>
      </c>
      <c r="D6642">
        <v>10</v>
      </c>
      <c r="E6642">
        <v>78.72</v>
      </c>
      <c r="F6642" t="s">
        <v>1660</v>
      </c>
      <c r="G6642">
        <v>5.83</v>
      </c>
      <c r="H6642" t="s">
        <v>1690</v>
      </c>
      <c r="I6642" t="s">
        <v>1667</v>
      </c>
      <c r="J6642" t="s">
        <v>1668</v>
      </c>
      <c r="K6642" t="s">
        <v>1679</v>
      </c>
      <c r="L6642" t="s">
        <v>1670</v>
      </c>
      <c r="M6642" s="86">
        <v>40164</v>
      </c>
    </row>
    <row r="6643" spans="1:13" x14ac:dyDescent="0.2">
      <c r="A6643">
        <v>56135</v>
      </c>
      <c r="B6643" s="86">
        <v>40495</v>
      </c>
      <c r="C6643" t="s">
        <v>1675</v>
      </c>
      <c r="D6643">
        <v>48</v>
      </c>
      <c r="E6643">
        <v>79.75</v>
      </c>
      <c r="F6643" t="s">
        <v>1660</v>
      </c>
      <c r="G6643">
        <v>1.56</v>
      </c>
      <c r="H6643" t="s">
        <v>1690</v>
      </c>
      <c r="I6643" t="s">
        <v>1667</v>
      </c>
      <c r="J6643" t="s">
        <v>1668</v>
      </c>
      <c r="K6643" t="s">
        <v>1700</v>
      </c>
      <c r="L6643" t="s">
        <v>1670</v>
      </c>
      <c r="M6643" s="86">
        <v>40496</v>
      </c>
    </row>
    <row r="6644" spans="1:13" x14ac:dyDescent="0.2">
      <c r="A6644">
        <v>35238</v>
      </c>
      <c r="B6644" s="86">
        <v>40661</v>
      </c>
      <c r="C6644" t="s">
        <v>1652</v>
      </c>
      <c r="D6644">
        <v>27</v>
      </c>
      <c r="E6644">
        <v>1403.027</v>
      </c>
      <c r="F6644" t="s">
        <v>1653</v>
      </c>
      <c r="G6644">
        <v>5.63</v>
      </c>
      <c r="H6644" t="s">
        <v>1688</v>
      </c>
      <c r="I6644" t="s">
        <v>1662</v>
      </c>
      <c r="J6644" t="s">
        <v>1663</v>
      </c>
      <c r="K6644" t="s">
        <v>1664</v>
      </c>
      <c r="L6644" t="s">
        <v>1658</v>
      </c>
      <c r="M6644" s="86">
        <v>40661</v>
      </c>
    </row>
    <row r="6645" spans="1:13" x14ac:dyDescent="0.2">
      <c r="A6645">
        <v>47232</v>
      </c>
      <c r="B6645" s="86">
        <v>40407</v>
      </c>
      <c r="C6645" t="s">
        <v>1666</v>
      </c>
      <c r="D6645">
        <v>39</v>
      </c>
      <c r="E6645">
        <v>546.4</v>
      </c>
      <c r="F6645" t="s">
        <v>1653</v>
      </c>
      <c r="G6645">
        <v>4.53</v>
      </c>
      <c r="H6645" t="s">
        <v>1688</v>
      </c>
      <c r="I6645" t="s">
        <v>1667</v>
      </c>
      <c r="J6645" t="s">
        <v>1668</v>
      </c>
      <c r="K6645" t="s">
        <v>1694</v>
      </c>
      <c r="L6645" t="s">
        <v>1658</v>
      </c>
      <c r="M6645" s="86">
        <v>40409</v>
      </c>
    </row>
    <row r="6646" spans="1:13" x14ac:dyDescent="0.2">
      <c r="A6646">
        <v>47367</v>
      </c>
      <c r="B6646" s="86">
        <v>40649</v>
      </c>
      <c r="C6646" t="s">
        <v>1675</v>
      </c>
      <c r="D6646">
        <v>7</v>
      </c>
      <c r="E6646">
        <v>27.99</v>
      </c>
      <c r="F6646" t="s">
        <v>1660</v>
      </c>
      <c r="G6646">
        <v>1.49</v>
      </c>
      <c r="H6646" t="s">
        <v>1654</v>
      </c>
      <c r="I6646" t="s">
        <v>1667</v>
      </c>
      <c r="J6646" t="s">
        <v>1668</v>
      </c>
      <c r="K6646" t="s">
        <v>1682</v>
      </c>
      <c r="L6646" t="s">
        <v>1658</v>
      </c>
      <c r="M6646" s="86">
        <v>40649</v>
      </c>
    </row>
    <row r="6647" spans="1:13" x14ac:dyDescent="0.2">
      <c r="A6647">
        <v>7878</v>
      </c>
      <c r="B6647" s="86">
        <v>40664</v>
      </c>
      <c r="C6647" t="s">
        <v>1671</v>
      </c>
      <c r="D6647">
        <v>50</v>
      </c>
      <c r="E6647">
        <v>3904.12</v>
      </c>
      <c r="F6647" t="s">
        <v>1672</v>
      </c>
      <c r="G6647">
        <v>55.81</v>
      </c>
      <c r="H6647" t="s">
        <v>1690</v>
      </c>
      <c r="I6647" t="s">
        <v>1667</v>
      </c>
      <c r="J6647" t="s">
        <v>1656</v>
      </c>
      <c r="K6647" t="s">
        <v>1701</v>
      </c>
      <c r="L6647" t="s">
        <v>1698</v>
      </c>
      <c r="M6647" s="86">
        <v>40669</v>
      </c>
    </row>
    <row r="6648" spans="1:13" x14ac:dyDescent="0.2">
      <c r="A6648">
        <v>49027</v>
      </c>
      <c r="B6648" s="86">
        <v>40644</v>
      </c>
      <c r="C6648" t="s">
        <v>1659</v>
      </c>
      <c r="D6648">
        <v>41</v>
      </c>
      <c r="E6648">
        <v>708.83</v>
      </c>
      <c r="F6648" t="s">
        <v>1660</v>
      </c>
      <c r="G6648">
        <v>8.99</v>
      </c>
      <c r="H6648" t="s">
        <v>1654</v>
      </c>
      <c r="I6648" t="s">
        <v>1676</v>
      </c>
      <c r="J6648" t="s">
        <v>1656</v>
      </c>
      <c r="K6648" t="s">
        <v>1657</v>
      </c>
      <c r="L6648" t="s">
        <v>1680</v>
      </c>
      <c r="M6648" s="86">
        <v>40645</v>
      </c>
    </row>
    <row r="6649" spans="1:13" x14ac:dyDescent="0.2">
      <c r="A6649">
        <v>13634</v>
      </c>
      <c r="B6649" s="86">
        <v>40651</v>
      </c>
      <c r="C6649" t="s">
        <v>1659</v>
      </c>
      <c r="D6649">
        <v>27</v>
      </c>
      <c r="E6649">
        <v>151.38</v>
      </c>
      <c r="F6649" t="s">
        <v>1660</v>
      </c>
      <c r="G6649">
        <v>5.3</v>
      </c>
      <c r="H6649" t="s">
        <v>1683</v>
      </c>
      <c r="I6649" t="s">
        <v>1655</v>
      </c>
      <c r="J6649" t="s">
        <v>1668</v>
      </c>
      <c r="K6649" t="s">
        <v>1696</v>
      </c>
      <c r="L6649" t="s">
        <v>1658</v>
      </c>
      <c r="M6649" s="86">
        <v>40652</v>
      </c>
    </row>
    <row r="6650" spans="1:13" x14ac:dyDescent="0.2">
      <c r="A6650">
        <v>3591</v>
      </c>
      <c r="B6650" s="86">
        <v>40519</v>
      </c>
      <c r="C6650" t="s">
        <v>1675</v>
      </c>
      <c r="D6650">
        <v>12</v>
      </c>
      <c r="E6650">
        <v>1085.1600000000001</v>
      </c>
      <c r="F6650" t="s">
        <v>1672</v>
      </c>
      <c r="G6650">
        <v>42</v>
      </c>
      <c r="H6650" t="s">
        <v>1661</v>
      </c>
      <c r="I6650" t="s">
        <v>1662</v>
      </c>
      <c r="J6650" t="s">
        <v>1656</v>
      </c>
      <c r="K6650" t="s">
        <v>1673</v>
      </c>
      <c r="L6650" t="s">
        <v>1674</v>
      </c>
      <c r="M6650" s="86">
        <v>40520</v>
      </c>
    </row>
    <row r="6651" spans="1:13" x14ac:dyDescent="0.2">
      <c r="A6651">
        <v>20484</v>
      </c>
      <c r="B6651" s="86">
        <v>39842</v>
      </c>
      <c r="C6651" t="s">
        <v>1671</v>
      </c>
      <c r="D6651">
        <v>14</v>
      </c>
      <c r="E6651">
        <v>1122.6375</v>
      </c>
      <c r="F6651" t="s">
        <v>1660</v>
      </c>
      <c r="G6651">
        <v>4.9000000000000004</v>
      </c>
      <c r="H6651" t="s">
        <v>1693</v>
      </c>
      <c r="I6651" t="s">
        <v>1655</v>
      </c>
      <c r="J6651" t="s">
        <v>1663</v>
      </c>
      <c r="K6651" t="s">
        <v>1664</v>
      </c>
      <c r="L6651" t="s">
        <v>1658</v>
      </c>
      <c r="M6651" s="86">
        <v>39844</v>
      </c>
    </row>
    <row r="6652" spans="1:13" x14ac:dyDescent="0.2">
      <c r="A6652">
        <v>12228</v>
      </c>
      <c r="B6652" s="86">
        <v>39989</v>
      </c>
      <c r="C6652" t="s">
        <v>1666</v>
      </c>
      <c r="D6652">
        <v>1</v>
      </c>
      <c r="E6652">
        <v>159.51</v>
      </c>
      <c r="F6652" t="s">
        <v>1672</v>
      </c>
      <c r="G6652">
        <v>30</v>
      </c>
      <c r="H6652" t="s">
        <v>1692</v>
      </c>
      <c r="I6652" t="s">
        <v>1667</v>
      </c>
      <c r="J6652" t="s">
        <v>1656</v>
      </c>
      <c r="K6652" t="s">
        <v>1673</v>
      </c>
      <c r="L6652" t="s">
        <v>1674</v>
      </c>
      <c r="M6652" s="86">
        <v>39992</v>
      </c>
    </row>
    <row r="6653" spans="1:13" x14ac:dyDescent="0.2">
      <c r="A6653">
        <v>28932</v>
      </c>
      <c r="B6653" s="86">
        <v>40380</v>
      </c>
      <c r="C6653" t="s">
        <v>1652</v>
      </c>
      <c r="D6653">
        <v>18</v>
      </c>
      <c r="E6653">
        <v>98.94</v>
      </c>
      <c r="F6653" t="s">
        <v>1660</v>
      </c>
      <c r="G6653">
        <v>2.27</v>
      </c>
      <c r="H6653" t="s">
        <v>1661</v>
      </c>
      <c r="I6653" t="s">
        <v>1655</v>
      </c>
      <c r="J6653" t="s">
        <v>1668</v>
      </c>
      <c r="K6653" t="s">
        <v>1669</v>
      </c>
      <c r="L6653" t="s">
        <v>1670</v>
      </c>
      <c r="M6653" s="86">
        <v>40387</v>
      </c>
    </row>
    <row r="6654" spans="1:13" x14ac:dyDescent="0.2">
      <c r="A6654">
        <v>53990</v>
      </c>
      <c r="B6654" s="86">
        <v>41214</v>
      </c>
      <c r="C6654" t="s">
        <v>1666</v>
      </c>
      <c r="D6654">
        <v>44</v>
      </c>
      <c r="E6654">
        <v>4263.9314999999997</v>
      </c>
      <c r="F6654" t="s">
        <v>1660</v>
      </c>
      <c r="G6654">
        <v>2.5</v>
      </c>
      <c r="H6654" t="s">
        <v>1678</v>
      </c>
      <c r="I6654" t="s">
        <v>1667</v>
      </c>
      <c r="J6654" t="s">
        <v>1663</v>
      </c>
      <c r="K6654" t="s">
        <v>1664</v>
      </c>
      <c r="L6654" t="s">
        <v>1658</v>
      </c>
      <c r="M6654" s="86">
        <v>41215</v>
      </c>
    </row>
    <row r="6655" spans="1:13" x14ac:dyDescent="0.2">
      <c r="A6655">
        <v>55265</v>
      </c>
      <c r="B6655" s="86">
        <v>40079</v>
      </c>
      <c r="C6655" t="s">
        <v>1652</v>
      </c>
      <c r="D6655">
        <v>39</v>
      </c>
      <c r="E6655">
        <v>706.39250000000004</v>
      </c>
      <c r="F6655" t="s">
        <v>1660</v>
      </c>
      <c r="G6655">
        <v>0.99</v>
      </c>
      <c r="H6655" t="s">
        <v>1661</v>
      </c>
      <c r="I6655" t="s">
        <v>1667</v>
      </c>
      <c r="J6655" t="s">
        <v>1663</v>
      </c>
      <c r="K6655" t="s">
        <v>1664</v>
      </c>
      <c r="L6655" t="s">
        <v>1670</v>
      </c>
      <c r="M6655" s="86">
        <v>40084</v>
      </c>
    </row>
    <row r="6656" spans="1:13" x14ac:dyDescent="0.2">
      <c r="A6656">
        <v>18562</v>
      </c>
      <c r="B6656" s="86">
        <v>40897</v>
      </c>
      <c r="C6656" t="s">
        <v>1671</v>
      </c>
      <c r="D6656">
        <v>41</v>
      </c>
      <c r="E6656">
        <v>160.11000000000001</v>
      </c>
      <c r="F6656" t="s">
        <v>1660</v>
      </c>
      <c r="G6656">
        <v>2.97</v>
      </c>
      <c r="H6656" t="s">
        <v>1683</v>
      </c>
      <c r="I6656" t="s">
        <v>1676</v>
      </c>
      <c r="J6656" t="s">
        <v>1668</v>
      </c>
      <c r="K6656" t="s">
        <v>1679</v>
      </c>
      <c r="L6656" t="s">
        <v>1670</v>
      </c>
      <c r="M6656" s="86">
        <v>40899</v>
      </c>
    </row>
    <row r="6657" spans="1:13" x14ac:dyDescent="0.2">
      <c r="A6657">
        <v>26176</v>
      </c>
      <c r="B6657" s="86">
        <v>40866</v>
      </c>
      <c r="C6657" t="s">
        <v>1659</v>
      </c>
      <c r="D6657">
        <v>30</v>
      </c>
      <c r="E6657">
        <v>554.42949999999996</v>
      </c>
      <c r="F6657" t="s">
        <v>1660</v>
      </c>
      <c r="G6657">
        <v>4.8099999999999996</v>
      </c>
      <c r="H6657" t="s">
        <v>1690</v>
      </c>
      <c r="I6657" t="s">
        <v>1676</v>
      </c>
      <c r="J6657" t="s">
        <v>1663</v>
      </c>
      <c r="K6657" t="s">
        <v>1664</v>
      </c>
      <c r="L6657" t="s">
        <v>1665</v>
      </c>
      <c r="M6657" s="86">
        <v>40867</v>
      </c>
    </row>
    <row r="6658" spans="1:13" x14ac:dyDescent="0.2">
      <c r="A6658">
        <v>38503</v>
      </c>
      <c r="B6658" s="86">
        <v>39938</v>
      </c>
      <c r="C6658" t="s">
        <v>1652</v>
      </c>
      <c r="D6658">
        <v>47</v>
      </c>
      <c r="E6658">
        <v>5567.79</v>
      </c>
      <c r="F6658" t="s">
        <v>1660</v>
      </c>
      <c r="G6658">
        <v>3.99</v>
      </c>
      <c r="H6658" t="s">
        <v>1661</v>
      </c>
      <c r="I6658" t="s">
        <v>1667</v>
      </c>
      <c r="J6658" t="s">
        <v>1668</v>
      </c>
      <c r="K6658" t="s">
        <v>1702</v>
      </c>
      <c r="L6658" t="s">
        <v>1658</v>
      </c>
      <c r="M6658" s="86">
        <v>39938</v>
      </c>
    </row>
    <row r="6659" spans="1:13" x14ac:dyDescent="0.2">
      <c r="A6659">
        <v>39238</v>
      </c>
      <c r="B6659" s="86">
        <v>40447</v>
      </c>
      <c r="C6659" t="s">
        <v>1671</v>
      </c>
      <c r="D6659">
        <v>9</v>
      </c>
      <c r="E6659">
        <v>373.48</v>
      </c>
      <c r="F6659" t="s">
        <v>1653</v>
      </c>
      <c r="G6659">
        <v>2.99</v>
      </c>
      <c r="H6659" t="s">
        <v>1683</v>
      </c>
      <c r="I6659" t="s">
        <v>1667</v>
      </c>
      <c r="J6659" t="s">
        <v>1668</v>
      </c>
      <c r="K6659" t="s">
        <v>1682</v>
      </c>
      <c r="L6659" t="s">
        <v>1658</v>
      </c>
      <c r="M6659" s="86">
        <v>40448</v>
      </c>
    </row>
    <row r="6660" spans="1:13" x14ac:dyDescent="0.2">
      <c r="A6660">
        <v>28258</v>
      </c>
      <c r="B6660" s="86">
        <v>39885</v>
      </c>
      <c r="C6660" t="s">
        <v>1671</v>
      </c>
      <c r="D6660">
        <v>25</v>
      </c>
      <c r="E6660">
        <v>2493.2399999999998</v>
      </c>
      <c r="F6660" t="s">
        <v>1660</v>
      </c>
      <c r="G6660">
        <v>19.989999999999998</v>
      </c>
      <c r="H6660" t="s">
        <v>1661</v>
      </c>
      <c r="I6660" t="s">
        <v>1676</v>
      </c>
      <c r="J6660" t="s">
        <v>1663</v>
      </c>
      <c r="K6660" t="s">
        <v>1677</v>
      </c>
      <c r="L6660" t="s">
        <v>1658</v>
      </c>
      <c r="M6660" s="86">
        <v>39886</v>
      </c>
    </row>
    <row r="6661" spans="1:13" x14ac:dyDescent="0.2">
      <c r="A6661">
        <v>58759</v>
      </c>
      <c r="B6661" s="86">
        <v>39834</v>
      </c>
      <c r="C6661" t="s">
        <v>1652</v>
      </c>
      <c r="D6661">
        <v>4</v>
      </c>
      <c r="E6661">
        <v>33.44</v>
      </c>
      <c r="F6661" t="s">
        <v>1660</v>
      </c>
      <c r="G6661">
        <v>2.87</v>
      </c>
      <c r="H6661" t="s">
        <v>1654</v>
      </c>
      <c r="I6661" t="s">
        <v>1667</v>
      </c>
      <c r="J6661" t="s">
        <v>1668</v>
      </c>
      <c r="K6661" t="s">
        <v>1679</v>
      </c>
      <c r="L6661" t="s">
        <v>1670</v>
      </c>
      <c r="M6661" s="86">
        <v>39841</v>
      </c>
    </row>
    <row r="6662" spans="1:13" x14ac:dyDescent="0.2">
      <c r="A6662">
        <v>22561</v>
      </c>
      <c r="B6662" s="86">
        <v>40563</v>
      </c>
      <c r="C6662" t="s">
        <v>1671</v>
      </c>
      <c r="D6662">
        <v>5</v>
      </c>
      <c r="E6662">
        <v>504.79</v>
      </c>
      <c r="F6662" t="s">
        <v>1653</v>
      </c>
      <c r="G6662">
        <v>19.989999999999998</v>
      </c>
      <c r="H6662" t="s">
        <v>1692</v>
      </c>
      <c r="I6662" t="s">
        <v>1655</v>
      </c>
      <c r="J6662" t="s">
        <v>1663</v>
      </c>
      <c r="K6662" t="s">
        <v>1677</v>
      </c>
      <c r="L6662" t="s">
        <v>1658</v>
      </c>
      <c r="M6662" s="86">
        <v>40565</v>
      </c>
    </row>
    <row r="6663" spans="1:13" x14ac:dyDescent="0.2">
      <c r="A6663">
        <v>17926</v>
      </c>
      <c r="B6663" s="86">
        <v>40857</v>
      </c>
      <c r="C6663" t="s">
        <v>1671</v>
      </c>
      <c r="D6663">
        <v>37</v>
      </c>
      <c r="E6663">
        <v>608.33000000000004</v>
      </c>
      <c r="F6663" t="s">
        <v>1660</v>
      </c>
      <c r="G6663">
        <v>8.7799999999999994</v>
      </c>
      <c r="H6663" t="s">
        <v>1654</v>
      </c>
      <c r="I6663" t="s">
        <v>1655</v>
      </c>
      <c r="J6663" t="s">
        <v>1668</v>
      </c>
      <c r="K6663" t="s">
        <v>1694</v>
      </c>
      <c r="L6663" t="s">
        <v>1658</v>
      </c>
      <c r="M6663" s="86">
        <v>40859</v>
      </c>
    </row>
    <row r="6664" spans="1:13" x14ac:dyDescent="0.2">
      <c r="A6664">
        <v>52743</v>
      </c>
      <c r="B6664" s="86">
        <v>40363</v>
      </c>
      <c r="C6664" t="s">
        <v>1659</v>
      </c>
      <c r="D6664">
        <v>46</v>
      </c>
      <c r="E6664">
        <v>5699.22</v>
      </c>
      <c r="F6664" t="s">
        <v>1660</v>
      </c>
      <c r="G6664">
        <v>13.99</v>
      </c>
      <c r="H6664" t="s">
        <v>1681</v>
      </c>
      <c r="I6664" t="s">
        <v>1662</v>
      </c>
      <c r="J6664" t="s">
        <v>1663</v>
      </c>
      <c r="K6664" t="s">
        <v>1695</v>
      </c>
      <c r="L6664" t="s">
        <v>1665</v>
      </c>
      <c r="M6664" s="86">
        <v>40363</v>
      </c>
    </row>
    <row r="6665" spans="1:13" x14ac:dyDescent="0.2">
      <c r="A6665">
        <v>135</v>
      </c>
      <c r="B6665" s="86">
        <v>40836</v>
      </c>
      <c r="C6665" t="s">
        <v>1666</v>
      </c>
      <c r="D6665">
        <v>25</v>
      </c>
      <c r="E6665">
        <v>125.85</v>
      </c>
      <c r="F6665" t="s">
        <v>1660</v>
      </c>
      <c r="G6665">
        <v>4.62</v>
      </c>
      <c r="H6665" t="s">
        <v>1683</v>
      </c>
      <c r="I6665" t="s">
        <v>1655</v>
      </c>
      <c r="J6665" t="s">
        <v>1663</v>
      </c>
      <c r="K6665" t="s">
        <v>1677</v>
      </c>
      <c r="L6665" t="s">
        <v>1680</v>
      </c>
      <c r="M6665" s="86">
        <v>40838</v>
      </c>
    </row>
    <row r="6666" spans="1:13" x14ac:dyDescent="0.2">
      <c r="A6666">
        <v>54342</v>
      </c>
      <c r="B6666" s="86">
        <v>39972</v>
      </c>
      <c r="C6666" t="s">
        <v>1652</v>
      </c>
      <c r="D6666">
        <v>2</v>
      </c>
      <c r="E6666">
        <v>10.48</v>
      </c>
      <c r="F6666" t="s">
        <v>1660</v>
      </c>
      <c r="G6666">
        <v>0.71</v>
      </c>
      <c r="H6666" t="s">
        <v>1685</v>
      </c>
      <c r="I6666" t="s">
        <v>1655</v>
      </c>
      <c r="J6666" t="s">
        <v>1668</v>
      </c>
      <c r="K6666" t="s">
        <v>1669</v>
      </c>
      <c r="L6666" t="s">
        <v>1670</v>
      </c>
      <c r="M6666" s="86">
        <v>39972</v>
      </c>
    </row>
    <row r="6667" spans="1:13" x14ac:dyDescent="0.2">
      <c r="A6667">
        <v>46951</v>
      </c>
      <c r="B6667" s="86">
        <v>40864</v>
      </c>
      <c r="C6667" t="s">
        <v>1671</v>
      </c>
      <c r="D6667">
        <v>26</v>
      </c>
      <c r="E6667">
        <v>2379.3285000000001</v>
      </c>
      <c r="F6667" t="s">
        <v>1660</v>
      </c>
      <c r="G6667">
        <v>5.92</v>
      </c>
      <c r="H6667" t="s">
        <v>1690</v>
      </c>
      <c r="I6667" t="s">
        <v>1667</v>
      </c>
      <c r="J6667" t="s">
        <v>1663</v>
      </c>
      <c r="K6667" t="s">
        <v>1664</v>
      </c>
      <c r="L6667" t="s">
        <v>1658</v>
      </c>
      <c r="M6667" s="86">
        <v>40865</v>
      </c>
    </row>
    <row r="6668" spans="1:13" x14ac:dyDescent="0.2">
      <c r="A6668">
        <v>8576</v>
      </c>
      <c r="B6668" s="86">
        <v>39822</v>
      </c>
      <c r="C6668" t="s">
        <v>1659</v>
      </c>
      <c r="D6668">
        <v>43</v>
      </c>
      <c r="E6668">
        <v>541.45000000000005</v>
      </c>
      <c r="F6668" t="s">
        <v>1653</v>
      </c>
      <c r="G6668">
        <v>8.99</v>
      </c>
      <c r="H6668" t="s">
        <v>1681</v>
      </c>
      <c r="I6668" t="s">
        <v>1667</v>
      </c>
      <c r="J6668" t="s">
        <v>1668</v>
      </c>
      <c r="K6668" t="s">
        <v>1669</v>
      </c>
      <c r="L6668" t="s">
        <v>1680</v>
      </c>
      <c r="M6668" s="86">
        <v>39824</v>
      </c>
    </row>
    <row r="6669" spans="1:13" x14ac:dyDescent="0.2">
      <c r="A6669">
        <v>8551</v>
      </c>
      <c r="B6669" s="86">
        <v>40023</v>
      </c>
      <c r="C6669" t="s">
        <v>1671</v>
      </c>
      <c r="D6669">
        <v>34</v>
      </c>
      <c r="E6669">
        <v>225.98</v>
      </c>
      <c r="F6669" t="s">
        <v>1660</v>
      </c>
      <c r="G6669">
        <v>7.86</v>
      </c>
      <c r="H6669" t="s">
        <v>1690</v>
      </c>
      <c r="I6669" t="s">
        <v>1667</v>
      </c>
      <c r="J6669" t="s">
        <v>1668</v>
      </c>
      <c r="K6669" t="s">
        <v>1679</v>
      </c>
      <c r="L6669" t="s">
        <v>1658</v>
      </c>
      <c r="M6669" s="86">
        <v>40025</v>
      </c>
    </row>
    <row r="6670" spans="1:13" x14ac:dyDescent="0.2">
      <c r="A6670">
        <v>28290</v>
      </c>
      <c r="B6670" s="86">
        <v>39823</v>
      </c>
      <c r="C6670" t="s">
        <v>1652</v>
      </c>
      <c r="D6670">
        <v>43</v>
      </c>
      <c r="E6670">
        <v>1307.3499999999999</v>
      </c>
      <c r="F6670" t="s">
        <v>1653</v>
      </c>
      <c r="G6670">
        <v>8.65</v>
      </c>
      <c r="H6670" t="s">
        <v>1661</v>
      </c>
      <c r="I6670" t="s">
        <v>1676</v>
      </c>
      <c r="J6670" t="s">
        <v>1663</v>
      </c>
      <c r="K6670" t="s">
        <v>1677</v>
      </c>
      <c r="L6670" t="s">
        <v>1658</v>
      </c>
      <c r="M6670" s="86">
        <v>39827</v>
      </c>
    </row>
    <row r="6671" spans="1:13" x14ac:dyDescent="0.2">
      <c r="A6671">
        <v>46597</v>
      </c>
      <c r="B6671" s="86">
        <v>40178</v>
      </c>
      <c r="C6671" t="s">
        <v>1666</v>
      </c>
      <c r="D6671">
        <v>10</v>
      </c>
      <c r="E6671">
        <v>130.36000000000001</v>
      </c>
      <c r="F6671" t="s">
        <v>1660</v>
      </c>
      <c r="G6671">
        <v>4.9800000000000004</v>
      </c>
      <c r="H6671" t="s">
        <v>1683</v>
      </c>
      <c r="I6671" t="s">
        <v>1655</v>
      </c>
      <c r="J6671" t="s">
        <v>1668</v>
      </c>
      <c r="K6671" t="s">
        <v>1682</v>
      </c>
      <c r="L6671" t="s">
        <v>1658</v>
      </c>
      <c r="M6671" s="86">
        <v>40180</v>
      </c>
    </row>
    <row r="6672" spans="1:13" x14ac:dyDescent="0.2">
      <c r="A6672">
        <v>35555</v>
      </c>
      <c r="B6672" s="86">
        <v>40606</v>
      </c>
      <c r="C6672" t="s">
        <v>1675</v>
      </c>
      <c r="D6672">
        <v>2</v>
      </c>
      <c r="E6672">
        <v>10.43</v>
      </c>
      <c r="F6672" t="s">
        <v>1660</v>
      </c>
      <c r="G6672">
        <v>0.8</v>
      </c>
      <c r="H6672" t="s">
        <v>1661</v>
      </c>
      <c r="I6672" t="s">
        <v>1667</v>
      </c>
      <c r="J6672" t="s">
        <v>1668</v>
      </c>
      <c r="K6672" t="s">
        <v>1679</v>
      </c>
      <c r="L6672" t="s">
        <v>1670</v>
      </c>
      <c r="M6672" s="86">
        <v>40606</v>
      </c>
    </row>
    <row r="6673" spans="1:13" x14ac:dyDescent="0.2">
      <c r="A6673">
        <v>43686</v>
      </c>
      <c r="B6673" s="86">
        <v>40670</v>
      </c>
      <c r="C6673" t="s">
        <v>1675</v>
      </c>
      <c r="D6673">
        <v>16</v>
      </c>
      <c r="E6673">
        <v>1313.64</v>
      </c>
      <c r="F6673" t="s">
        <v>1660</v>
      </c>
      <c r="G6673">
        <v>6.13</v>
      </c>
      <c r="H6673" t="s">
        <v>1685</v>
      </c>
      <c r="I6673" t="s">
        <v>1667</v>
      </c>
      <c r="J6673" t="s">
        <v>1663</v>
      </c>
      <c r="K6673" t="s">
        <v>1677</v>
      </c>
      <c r="L6673" t="s">
        <v>1658</v>
      </c>
      <c r="M6673" s="86">
        <v>40671</v>
      </c>
    </row>
    <row r="6674" spans="1:13" x14ac:dyDescent="0.2">
      <c r="A6674">
        <v>50503</v>
      </c>
      <c r="B6674" s="86">
        <v>41234</v>
      </c>
      <c r="C6674" t="s">
        <v>1675</v>
      </c>
      <c r="D6674">
        <v>28</v>
      </c>
      <c r="E6674">
        <v>1538.8655000000001</v>
      </c>
      <c r="F6674" t="s">
        <v>1660</v>
      </c>
      <c r="G6674">
        <v>19.989999999999998</v>
      </c>
      <c r="H6674" t="s">
        <v>1654</v>
      </c>
      <c r="I6674" t="s">
        <v>1676</v>
      </c>
      <c r="J6674" t="s">
        <v>1663</v>
      </c>
      <c r="K6674" t="s">
        <v>1664</v>
      </c>
      <c r="L6674" t="s">
        <v>1658</v>
      </c>
      <c r="M6674" s="86">
        <v>41236</v>
      </c>
    </row>
    <row r="6675" spans="1:13" x14ac:dyDescent="0.2">
      <c r="A6675">
        <v>2052</v>
      </c>
      <c r="B6675" s="86">
        <v>41011</v>
      </c>
      <c r="C6675" t="s">
        <v>1659</v>
      </c>
      <c r="D6675">
        <v>23</v>
      </c>
      <c r="E6675">
        <v>107.93</v>
      </c>
      <c r="F6675" t="s">
        <v>1660</v>
      </c>
      <c r="G6675">
        <v>5.34</v>
      </c>
      <c r="H6675" t="s">
        <v>1681</v>
      </c>
      <c r="I6675" t="s">
        <v>1662</v>
      </c>
      <c r="J6675" t="s">
        <v>1668</v>
      </c>
      <c r="K6675" t="s">
        <v>1682</v>
      </c>
      <c r="L6675" t="s">
        <v>1658</v>
      </c>
      <c r="M6675" s="86">
        <v>41013</v>
      </c>
    </row>
    <row r="6676" spans="1:13" x14ac:dyDescent="0.2">
      <c r="A6676">
        <v>40870</v>
      </c>
      <c r="B6676" s="86">
        <v>40888</v>
      </c>
      <c r="C6676" t="s">
        <v>1671</v>
      </c>
      <c r="D6676">
        <v>28</v>
      </c>
      <c r="E6676">
        <v>146.69</v>
      </c>
      <c r="F6676" t="s">
        <v>1660</v>
      </c>
      <c r="G6676">
        <v>5.32</v>
      </c>
      <c r="H6676" t="s">
        <v>1683</v>
      </c>
      <c r="I6676" t="s">
        <v>1667</v>
      </c>
      <c r="J6676" t="s">
        <v>1656</v>
      </c>
      <c r="K6676" t="s">
        <v>1657</v>
      </c>
      <c r="L6676" t="s">
        <v>1658</v>
      </c>
      <c r="M6676" s="86">
        <v>40890</v>
      </c>
    </row>
    <row r="6677" spans="1:13" x14ac:dyDescent="0.2">
      <c r="A6677">
        <v>27654</v>
      </c>
      <c r="B6677" s="86">
        <v>40445</v>
      </c>
      <c r="C6677" t="s">
        <v>1659</v>
      </c>
      <c r="D6677">
        <v>12</v>
      </c>
      <c r="E6677">
        <v>94.83</v>
      </c>
      <c r="F6677" t="s">
        <v>1660</v>
      </c>
      <c r="G6677">
        <v>1.39</v>
      </c>
      <c r="H6677" t="s">
        <v>1661</v>
      </c>
      <c r="I6677" t="s">
        <v>1676</v>
      </c>
      <c r="J6677" t="s">
        <v>1668</v>
      </c>
      <c r="K6677" t="s">
        <v>1696</v>
      </c>
      <c r="L6677" t="s">
        <v>1658</v>
      </c>
      <c r="M6677" s="86">
        <v>40447</v>
      </c>
    </row>
    <row r="6678" spans="1:13" x14ac:dyDescent="0.2">
      <c r="A6678">
        <v>21638</v>
      </c>
      <c r="B6678" s="86">
        <v>41015</v>
      </c>
      <c r="C6678" t="s">
        <v>1659</v>
      </c>
      <c r="D6678">
        <v>13</v>
      </c>
      <c r="E6678">
        <v>418.93</v>
      </c>
      <c r="F6678" t="s">
        <v>1660</v>
      </c>
      <c r="G6678">
        <v>8.74</v>
      </c>
      <c r="H6678" t="s">
        <v>1688</v>
      </c>
      <c r="I6678" t="s">
        <v>1662</v>
      </c>
      <c r="J6678" t="s">
        <v>1668</v>
      </c>
      <c r="K6678" t="s">
        <v>1679</v>
      </c>
      <c r="L6678" t="s">
        <v>1658</v>
      </c>
      <c r="M6678" s="86">
        <v>41016</v>
      </c>
    </row>
    <row r="6679" spans="1:13" x14ac:dyDescent="0.2">
      <c r="A6679">
        <v>43399</v>
      </c>
      <c r="B6679" s="86">
        <v>40024</v>
      </c>
      <c r="C6679" t="s">
        <v>1659</v>
      </c>
      <c r="D6679">
        <v>2</v>
      </c>
      <c r="E6679">
        <v>377.01600000000002</v>
      </c>
      <c r="F6679" t="s">
        <v>1672</v>
      </c>
      <c r="G6679">
        <v>69.64</v>
      </c>
      <c r="H6679" t="s">
        <v>1661</v>
      </c>
      <c r="I6679" t="s">
        <v>1667</v>
      </c>
      <c r="J6679" t="s">
        <v>1656</v>
      </c>
      <c r="K6679" t="s">
        <v>1691</v>
      </c>
      <c r="L6679" t="s">
        <v>1698</v>
      </c>
      <c r="M6679" s="86">
        <v>40026</v>
      </c>
    </row>
    <row r="6680" spans="1:13" x14ac:dyDescent="0.2">
      <c r="A6680">
        <v>40224</v>
      </c>
      <c r="B6680" s="86">
        <v>39994</v>
      </c>
      <c r="C6680" t="s">
        <v>1652</v>
      </c>
      <c r="D6680">
        <v>14</v>
      </c>
      <c r="E6680">
        <v>890.9</v>
      </c>
      <c r="F6680" t="s">
        <v>1653</v>
      </c>
      <c r="G6680">
        <v>14.48</v>
      </c>
      <c r="H6680" t="s">
        <v>1661</v>
      </c>
      <c r="I6680" t="s">
        <v>1655</v>
      </c>
      <c r="J6680" t="s">
        <v>1656</v>
      </c>
      <c r="K6680" t="s">
        <v>1657</v>
      </c>
      <c r="L6680" t="s">
        <v>1658</v>
      </c>
      <c r="M6680" s="86">
        <v>40001</v>
      </c>
    </row>
    <row r="6681" spans="1:13" x14ac:dyDescent="0.2">
      <c r="A6681">
        <v>25637</v>
      </c>
      <c r="B6681" s="86">
        <v>40964</v>
      </c>
      <c r="C6681" t="s">
        <v>1666</v>
      </c>
      <c r="D6681">
        <v>12</v>
      </c>
      <c r="E6681">
        <v>2409.424</v>
      </c>
      <c r="F6681" t="s">
        <v>1672</v>
      </c>
      <c r="G6681">
        <v>66.67</v>
      </c>
      <c r="H6681" t="s">
        <v>1693</v>
      </c>
      <c r="I6681" t="s">
        <v>1662</v>
      </c>
      <c r="J6681" t="s">
        <v>1656</v>
      </c>
      <c r="K6681" t="s">
        <v>1691</v>
      </c>
      <c r="L6681" t="s">
        <v>1698</v>
      </c>
      <c r="M6681" s="86">
        <v>40966</v>
      </c>
    </row>
    <row r="6682" spans="1:13" x14ac:dyDescent="0.2">
      <c r="A6682">
        <v>50310</v>
      </c>
      <c r="B6682" s="86">
        <v>40040</v>
      </c>
      <c r="C6682" t="s">
        <v>1675</v>
      </c>
      <c r="D6682">
        <v>22</v>
      </c>
      <c r="E6682">
        <v>482.37</v>
      </c>
      <c r="F6682" t="s">
        <v>1660</v>
      </c>
      <c r="G6682">
        <v>4</v>
      </c>
      <c r="H6682" t="s">
        <v>1654</v>
      </c>
      <c r="I6682" t="s">
        <v>1667</v>
      </c>
      <c r="J6682" t="s">
        <v>1663</v>
      </c>
      <c r="K6682" t="s">
        <v>1677</v>
      </c>
      <c r="L6682" t="s">
        <v>1658</v>
      </c>
      <c r="M6682" s="86">
        <v>40042</v>
      </c>
    </row>
    <row r="6683" spans="1:13" x14ac:dyDescent="0.2">
      <c r="A6683">
        <v>33956</v>
      </c>
      <c r="B6683" s="86">
        <v>40927</v>
      </c>
      <c r="C6683" t="s">
        <v>1652</v>
      </c>
      <c r="D6683">
        <v>13</v>
      </c>
      <c r="E6683">
        <v>109.58</v>
      </c>
      <c r="F6683" t="s">
        <v>1660</v>
      </c>
      <c r="G6683">
        <v>4</v>
      </c>
      <c r="H6683" t="s">
        <v>1683</v>
      </c>
      <c r="I6683" t="s">
        <v>1662</v>
      </c>
      <c r="J6683" t="s">
        <v>1656</v>
      </c>
      <c r="K6683" t="s">
        <v>1657</v>
      </c>
      <c r="L6683" t="s">
        <v>1670</v>
      </c>
      <c r="M6683" s="86">
        <v>40929</v>
      </c>
    </row>
    <row r="6684" spans="1:13" x14ac:dyDescent="0.2">
      <c r="A6684">
        <v>34402</v>
      </c>
      <c r="B6684" s="86">
        <v>40300</v>
      </c>
      <c r="C6684" t="s">
        <v>1659</v>
      </c>
      <c r="D6684">
        <v>38</v>
      </c>
      <c r="E6684">
        <v>3016.85</v>
      </c>
      <c r="F6684" t="s">
        <v>1660</v>
      </c>
      <c r="G6684">
        <v>35</v>
      </c>
      <c r="H6684" t="s">
        <v>1688</v>
      </c>
      <c r="I6684" t="s">
        <v>1667</v>
      </c>
      <c r="J6684" t="s">
        <v>1668</v>
      </c>
      <c r="K6684" t="s">
        <v>1694</v>
      </c>
      <c r="L6684" t="s">
        <v>1687</v>
      </c>
      <c r="M6684" s="86">
        <v>40302</v>
      </c>
    </row>
    <row r="6685" spans="1:13" x14ac:dyDescent="0.2">
      <c r="A6685">
        <v>56321</v>
      </c>
      <c r="B6685" s="86">
        <v>40284</v>
      </c>
      <c r="C6685" t="s">
        <v>1671</v>
      </c>
      <c r="D6685">
        <v>24</v>
      </c>
      <c r="E6685">
        <v>135.88</v>
      </c>
      <c r="F6685" t="s">
        <v>1660</v>
      </c>
      <c r="G6685">
        <v>5.59</v>
      </c>
      <c r="H6685" t="s">
        <v>1692</v>
      </c>
      <c r="I6685" t="s">
        <v>1655</v>
      </c>
      <c r="J6685" t="s">
        <v>1668</v>
      </c>
      <c r="K6685" t="s">
        <v>1682</v>
      </c>
      <c r="L6685" t="s">
        <v>1658</v>
      </c>
      <c r="M6685" s="86">
        <v>40286</v>
      </c>
    </row>
    <row r="6686" spans="1:13" x14ac:dyDescent="0.2">
      <c r="A6686">
        <v>32449</v>
      </c>
      <c r="B6686" s="86">
        <v>41252</v>
      </c>
      <c r="C6686" t="s">
        <v>1671</v>
      </c>
      <c r="D6686">
        <v>44</v>
      </c>
      <c r="E6686">
        <v>7195.2584999999999</v>
      </c>
      <c r="F6686" t="s">
        <v>1653</v>
      </c>
      <c r="G6686">
        <v>8.08</v>
      </c>
      <c r="H6686" t="s">
        <v>1685</v>
      </c>
      <c r="I6686" t="s">
        <v>1667</v>
      </c>
      <c r="J6686" t="s">
        <v>1663</v>
      </c>
      <c r="K6686" t="s">
        <v>1664</v>
      </c>
      <c r="L6686" t="s">
        <v>1658</v>
      </c>
      <c r="M6686" s="86">
        <v>41253</v>
      </c>
    </row>
    <row r="6687" spans="1:13" x14ac:dyDescent="0.2">
      <c r="A6687">
        <v>45156</v>
      </c>
      <c r="B6687" s="86">
        <v>40586</v>
      </c>
      <c r="C6687" t="s">
        <v>1652</v>
      </c>
      <c r="D6687">
        <v>30</v>
      </c>
      <c r="E6687">
        <v>663.24</v>
      </c>
      <c r="F6687" t="s">
        <v>1660</v>
      </c>
      <c r="G6687">
        <v>6.32</v>
      </c>
      <c r="H6687" t="s">
        <v>1688</v>
      </c>
      <c r="I6687" t="s">
        <v>1676</v>
      </c>
      <c r="J6687" t="s">
        <v>1668</v>
      </c>
      <c r="K6687" t="s">
        <v>1702</v>
      </c>
      <c r="L6687" t="s">
        <v>1658</v>
      </c>
      <c r="M6687" s="86">
        <v>40586</v>
      </c>
    </row>
    <row r="6688" spans="1:13" x14ac:dyDescent="0.2">
      <c r="A6688">
        <v>49735</v>
      </c>
      <c r="B6688" s="86">
        <v>40079</v>
      </c>
      <c r="C6688" t="s">
        <v>1666</v>
      </c>
      <c r="D6688">
        <v>32</v>
      </c>
      <c r="E6688">
        <v>1929.19</v>
      </c>
      <c r="F6688" t="s">
        <v>1660</v>
      </c>
      <c r="G6688">
        <v>4.5</v>
      </c>
      <c r="H6688" t="s">
        <v>1688</v>
      </c>
      <c r="I6688" t="s">
        <v>1667</v>
      </c>
      <c r="J6688" t="s">
        <v>1668</v>
      </c>
      <c r="K6688" t="s">
        <v>1702</v>
      </c>
      <c r="L6688" t="s">
        <v>1658</v>
      </c>
      <c r="M6688" s="86">
        <v>40080</v>
      </c>
    </row>
    <row r="6689" spans="1:13" x14ac:dyDescent="0.2">
      <c r="A6689">
        <v>54592</v>
      </c>
      <c r="B6689" s="86">
        <v>40706</v>
      </c>
      <c r="C6689" t="s">
        <v>1652</v>
      </c>
      <c r="D6689">
        <v>34</v>
      </c>
      <c r="E6689">
        <v>154.43</v>
      </c>
      <c r="F6689" t="s">
        <v>1660</v>
      </c>
      <c r="G6689">
        <v>6.92</v>
      </c>
      <c r="H6689" t="s">
        <v>1683</v>
      </c>
      <c r="I6689" t="s">
        <v>1662</v>
      </c>
      <c r="J6689" t="s">
        <v>1656</v>
      </c>
      <c r="K6689" t="s">
        <v>1657</v>
      </c>
      <c r="L6689" t="s">
        <v>1658</v>
      </c>
      <c r="M6689" s="86">
        <v>40708</v>
      </c>
    </row>
    <row r="6690" spans="1:13" x14ac:dyDescent="0.2">
      <c r="A6690">
        <v>37765</v>
      </c>
      <c r="B6690" s="86">
        <v>41237</v>
      </c>
      <c r="C6690" t="s">
        <v>1652</v>
      </c>
      <c r="D6690">
        <v>7</v>
      </c>
      <c r="E6690">
        <v>42.66</v>
      </c>
      <c r="F6690" t="s">
        <v>1653</v>
      </c>
      <c r="G6690">
        <v>6.89</v>
      </c>
      <c r="H6690" t="s">
        <v>1688</v>
      </c>
      <c r="I6690" t="s">
        <v>1655</v>
      </c>
      <c r="J6690" t="s">
        <v>1668</v>
      </c>
      <c r="K6690" t="s">
        <v>1702</v>
      </c>
      <c r="L6690" t="s">
        <v>1658</v>
      </c>
      <c r="M6690" s="86">
        <v>41242</v>
      </c>
    </row>
    <row r="6691" spans="1:13" x14ac:dyDescent="0.2">
      <c r="A6691">
        <v>51556</v>
      </c>
      <c r="B6691" s="86">
        <v>41209</v>
      </c>
      <c r="C6691" t="s">
        <v>1659</v>
      </c>
      <c r="D6691">
        <v>10</v>
      </c>
      <c r="E6691">
        <v>45.69</v>
      </c>
      <c r="F6691" t="s">
        <v>1653</v>
      </c>
      <c r="G6691">
        <v>4.17</v>
      </c>
      <c r="H6691" t="s">
        <v>1683</v>
      </c>
      <c r="I6691" t="s">
        <v>1667</v>
      </c>
      <c r="J6691" t="s">
        <v>1668</v>
      </c>
      <c r="K6691" t="s">
        <v>1669</v>
      </c>
      <c r="L6691" t="s">
        <v>1680</v>
      </c>
      <c r="M6691" s="86">
        <v>41211</v>
      </c>
    </row>
    <row r="6692" spans="1:13" x14ac:dyDescent="0.2">
      <c r="A6692">
        <v>13861</v>
      </c>
      <c r="B6692" s="86">
        <v>40401</v>
      </c>
      <c r="C6692" t="s">
        <v>1659</v>
      </c>
      <c r="D6692">
        <v>7</v>
      </c>
      <c r="E6692">
        <v>37.299999999999997</v>
      </c>
      <c r="F6692" t="s">
        <v>1660</v>
      </c>
      <c r="G6692">
        <v>0.71</v>
      </c>
      <c r="H6692" t="s">
        <v>1661</v>
      </c>
      <c r="I6692" t="s">
        <v>1667</v>
      </c>
      <c r="J6692" t="s">
        <v>1668</v>
      </c>
      <c r="K6692" t="s">
        <v>1669</v>
      </c>
      <c r="L6692" t="s">
        <v>1670</v>
      </c>
      <c r="M6692" s="86">
        <v>40401</v>
      </c>
    </row>
    <row r="6693" spans="1:13" x14ac:dyDescent="0.2">
      <c r="A6693">
        <v>19105</v>
      </c>
      <c r="B6693" s="86">
        <v>40114</v>
      </c>
      <c r="C6693" t="s">
        <v>1659</v>
      </c>
      <c r="D6693">
        <v>29</v>
      </c>
      <c r="E6693">
        <v>172.98</v>
      </c>
      <c r="F6693" t="s">
        <v>1660</v>
      </c>
      <c r="G6693">
        <v>5.46</v>
      </c>
      <c r="H6693" t="s">
        <v>1688</v>
      </c>
      <c r="I6693" t="s">
        <v>1667</v>
      </c>
      <c r="J6693" t="s">
        <v>1668</v>
      </c>
      <c r="K6693" t="s">
        <v>1679</v>
      </c>
      <c r="L6693" t="s">
        <v>1658</v>
      </c>
      <c r="M6693" s="86">
        <v>40114</v>
      </c>
    </row>
    <row r="6694" spans="1:13" x14ac:dyDescent="0.2">
      <c r="A6694">
        <v>15808</v>
      </c>
      <c r="B6694" s="86">
        <v>40526</v>
      </c>
      <c r="C6694" t="s">
        <v>1671</v>
      </c>
      <c r="D6694">
        <v>3</v>
      </c>
      <c r="E6694">
        <v>58.14</v>
      </c>
      <c r="F6694" t="s">
        <v>1660</v>
      </c>
      <c r="G6694">
        <v>4.8099999999999996</v>
      </c>
      <c r="H6694" t="s">
        <v>1661</v>
      </c>
      <c r="I6694" t="s">
        <v>1667</v>
      </c>
      <c r="J6694" t="s">
        <v>1663</v>
      </c>
      <c r="K6694" t="s">
        <v>1664</v>
      </c>
      <c r="L6694" t="s">
        <v>1665</v>
      </c>
      <c r="M6694" s="86">
        <v>40527</v>
      </c>
    </row>
    <row r="6695" spans="1:13" x14ac:dyDescent="0.2">
      <c r="A6695">
        <v>929</v>
      </c>
      <c r="B6695" s="86">
        <v>41183</v>
      </c>
      <c r="C6695" t="s">
        <v>1659</v>
      </c>
      <c r="D6695">
        <v>39</v>
      </c>
      <c r="E6695">
        <v>84.33</v>
      </c>
      <c r="F6695" t="s">
        <v>1660</v>
      </c>
      <c r="G6695">
        <v>2.56</v>
      </c>
      <c r="H6695" t="s">
        <v>1681</v>
      </c>
      <c r="I6695" t="s">
        <v>1667</v>
      </c>
      <c r="J6695" t="s">
        <v>1668</v>
      </c>
      <c r="K6695" t="s">
        <v>1684</v>
      </c>
      <c r="L6695" t="s">
        <v>1680</v>
      </c>
      <c r="M6695" s="86">
        <v>41185</v>
      </c>
    </row>
    <row r="6696" spans="1:13" x14ac:dyDescent="0.2">
      <c r="A6696">
        <v>23361</v>
      </c>
      <c r="B6696" s="86">
        <v>40362</v>
      </c>
      <c r="C6696" t="s">
        <v>1671</v>
      </c>
      <c r="D6696">
        <v>36</v>
      </c>
      <c r="E6696">
        <v>2861.66</v>
      </c>
      <c r="F6696" t="s">
        <v>1660</v>
      </c>
      <c r="G6696">
        <v>35</v>
      </c>
      <c r="H6696" t="s">
        <v>1681</v>
      </c>
      <c r="I6696" t="s">
        <v>1667</v>
      </c>
      <c r="J6696" t="s">
        <v>1668</v>
      </c>
      <c r="K6696" t="s">
        <v>1694</v>
      </c>
      <c r="L6696" t="s">
        <v>1687</v>
      </c>
      <c r="M6696" s="86">
        <v>40363</v>
      </c>
    </row>
    <row r="6697" spans="1:13" x14ac:dyDescent="0.2">
      <c r="A6697">
        <v>17379</v>
      </c>
      <c r="B6697" s="86">
        <v>40769</v>
      </c>
      <c r="C6697" t="s">
        <v>1671</v>
      </c>
      <c r="D6697">
        <v>29</v>
      </c>
      <c r="E6697">
        <v>3218.42</v>
      </c>
      <c r="F6697" t="s">
        <v>1672</v>
      </c>
      <c r="G6697">
        <v>58.72</v>
      </c>
      <c r="H6697" t="s">
        <v>1661</v>
      </c>
      <c r="I6697" t="s">
        <v>1655</v>
      </c>
      <c r="J6697" t="s">
        <v>1656</v>
      </c>
      <c r="K6697" t="s">
        <v>1701</v>
      </c>
      <c r="L6697" t="s">
        <v>1698</v>
      </c>
      <c r="M6697" s="86">
        <v>40771</v>
      </c>
    </row>
    <row r="6698" spans="1:13" x14ac:dyDescent="0.2">
      <c r="A6698">
        <v>44231</v>
      </c>
      <c r="B6698" s="86">
        <v>40120</v>
      </c>
      <c r="C6698" t="s">
        <v>1666</v>
      </c>
      <c r="D6698">
        <v>24</v>
      </c>
      <c r="E6698">
        <v>2343.076</v>
      </c>
      <c r="F6698" t="s">
        <v>1660</v>
      </c>
      <c r="G6698">
        <v>8.99</v>
      </c>
      <c r="H6698" t="s">
        <v>1654</v>
      </c>
      <c r="I6698" t="s">
        <v>1676</v>
      </c>
      <c r="J6698" t="s">
        <v>1663</v>
      </c>
      <c r="K6698" t="s">
        <v>1664</v>
      </c>
      <c r="L6698" t="s">
        <v>1658</v>
      </c>
      <c r="M6698" s="86">
        <v>40121</v>
      </c>
    </row>
    <row r="6699" spans="1:13" x14ac:dyDescent="0.2">
      <c r="A6699">
        <v>54023</v>
      </c>
      <c r="B6699" s="86">
        <v>41112</v>
      </c>
      <c r="C6699" t="s">
        <v>1666</v>
      </c>
      <c r="D6699">
        <v>45</v>
      </c>
      <c r="E6699">
        <v>405.6</v>
      </c>
      <c r="F6699" t="s">
        <v>1660</v>
      </c>
      <c r="G6699">
        <v>5.6</v>
      </c>
      <c r="H6699" t="s">
        <v>1661</v>
      </c>
      <c r="I6699" t="s">
        <v>1662</v>
      </c>
      <c r="J6699" t="s">
        <v>1668</v>
      </c>
      <c r="K6699" t="s">
        <v>1682</v>
      </c>
      <c r="L6699" t="s">
        <v>1658</v>
      </c>
      <c r="M6699" s="86">
        <v>41113</v>
      </c>
    </row>
    <row r="6700" spans="1:13" x14ac:dyDescent="0.2">
      <c r="A6700">
        <v>5764</v>
      </c>
      <c r="B6700" s="86">
        <v>40453</v>
      </c>
      <c r="C6700" t="s">
        <v>1666</v>
      </c>
      <c r="D6700">
        <v>23</v>
      </c>
      <c r="E6700">
        <v>193.79</v>
      </c>
      <c r="F6700" t="s">
        <v>1660</v>
      </c>
      <c r="G6700">
        <v>8.94</v>
      </c>
      <c r="H6700" t="s">
        <v>1685</v>
      </c>
      <c r="I6700" t="s">
        <v>1662</v>
      </c>
      <c r="J6700" t="s">
        <v>1668</v>
      </c>
      <c r="K6700" t="s">
        <v>1682</v>
      </c>
      <c r="L6700" t="s">
        <v>1658</v>
      </c>
      <c r="M6700" s="86">
        <v>40454</v>
      </c>
    </row>
    <row r="6701" spans="1:13" x14ac:dyDescent="0.2">
      <c r="A6701">
        <v>42144</v>
      </c>
      <c r="B6701" s="86">
        <v>40129</v>
      </c>
      <c r="C6701" t="s">
        <v>1675</v>
      </c>
      <c r="D6701">
        <v>10</v>
      </c>
      <c r="E6701">
        <v>670.03</v>
      </c>
      <c r="F6701" t="s">
        <v>1653</v>
      </c>
      <c r="G6701">
        <v>35</v>
      </c>
      <c r="H6701" t="s">
        <v>1683</v>
      </c>
      <c r="I6701" t="s">
        <v>1655</v>
      </c>
      <c r="J6701" t="s">
        <v>1668</v>
      </c>
      <c r="K6701" t="s">
        <v>1694</v>
      </c>
      <c r="L6701" t="s">
        <v>1687</v>
      </c>
      <c r="M6701" s="86">
        <v>40131</v>
      </c>
    </row>
    <row r="6702" spans="1:13" x14ac:dyDescent="0.2">
      <c r="A6702">
        <v>42887</v>
      </c>
      <c r="B6702" s="86">
        <v>41070</v>
      </c>
      <c r="C6702" t="s">
        <v>1675</v>
      </c>
      <c r="D6702">
        <v>3</v>
      </c>
      <c r="E6702">
        <v>498.49</v>
      </c>
      <c r="F6702" t="s">
        <v>1672</v>
      </c>
      <c r="G6702">
        <v>51.92</v>
      </c>
      <c r="H6702" t="s">
        <v>1690</v>
      </c>
      <c r="I6702" t="s">
        <v>1655</v>
      </c>
      <c r="J6702" t="s">
        <v>1656</v>
      </c>
      <c r="K6702" t="s">
        <v>1691</v>
      </c>
      <c r="L6702" t="s">
        <v>1698</v>
      </c>
      <c r="M6702" s="86">
        <v>41072</v>
      </c>
    </row>
    <row r="6703" spans="1:13" x14ac:dyDescent="0.2">
      <c r="A6703">
        <v>46402</v>
      </c>
      <c r="B6703" s="86">
        <v>40551</v>
      </c>
      <c r="C6703" t="s">
        <v>1675</v>
      </c>
      <c r="D6703">
        <v>27</v>
      </c>
      <c r="E6703">
        <v>826.27</v>
      </c>
      <c r="F6703" t="s">
        <v>1660</v>
      </c>
      <c r="G6703">
        <v>8.5500000000000007</v>
      </c>
      <c r="H6703" t="s">
        <v>1661</v>
      </c>
      <c r="I6703" t="s">
        <v>1655</v>
      </c>
      <c r="J6703" t="s">
        <v>1656</v>
      </c>
      <c r="K6703" t="s">
        <v>1657</v>
      </c>
      <c r="L6703" t="s">
        <v>1658</v>
      </c>
      <c r="M6703" s="86">
        <v>40553</v>
      </c>
    </row>
    <row r="6704" spans="1:13" x14ac:dyDescent="0.2">
      <c r="A6704">
        <v>29280</v>
      </c>
      <c r="B6704" s="86">
        <v>40996</v>
      </c>
      <c r="C6704" t="s">
        <v>1675</v>
      </c>
      <c r="D6704">
        <v>19</v>
      </c>
      <c r="E6704">
        <v>238.35</v>
      </c>
      <c r="F6704" t="s">
        <v>1660</v>
      </c>
      <c r="G6704">
        <v>7.95</v>
      </c>
      <c r="H6704" t="s">
        <v>1683</v>
      </c>
      <c r="I6704" t="s">
        <v>1662</v>
      </c>
      <c r="J6704" t="s">
        <v>1668</v>
      </c>
      <c r="K6704" t="s">
        <v>1669</v>
      </c>
      <c r="L6704" t="s">
        <v>1680</v>
      </c>
      <c r="M6704" s="86">
        <v>40997</v>
      </c>
    </row>
    <row r="6705" spans="1:13" x14ac:dyDescent="0.2">
      <c r="A6705">
        <v>34753</v>
      </c>
      <c r="B6705" s="86">
        <v>40196</v>
      </c>
      <c r="C6705" t="s">
        <v>1666</v>
      </c>
      <c r="D6705">
        <v>7</v>
      </c>
      <c r="E6705">
        <v>117.062</v>
      </c>
      <c r="F6705" t="s">
        <v>1660</v>
      </c>
      <c r="G6705">
        <v>0.99</v>
      </c>
      <c r="H6705" t="s">
        <v>1654</v>
      </c>
      <c r="I6705" t="s">
        <v>1662</v>
      </c>
      <c r="J6705" t="s">
        <v>1663</v>
      </c>
      <c r="K6705" t="s">
        <v>1664</v>
      </c>
      <c r="L6705" t="s">
        <v>1670</v>
      </c>
      <c r="M6705" s="86">
        <v>40198</v>
      </c>
    </row>
    <row r="6706" spans="1:13" x14ac:dyDescent="0.2">
      <c r="A6706">
        <v>19905</v>
      </c>
      <c r="B6706" s="86">
        <v>41133</v>
      </c>
      <c r="C6706" t="s">
        <v>1671</v>
      </c>
      <c r="D6706">
        <v>20</v>
      </c>
      <c r="E6706">
        <v>82.97</v>
      </c>
      <c r="F6706" t="s">
        <v>1660</v>
      </c>
      <c r="G6706">
        <v>0.5</v>
      </c>
      <c r="H6706" t="s">
        <v>1692</v>
      </c>
      <c r="I6706" t="s">
        <v>1676</v>
      </c>
      <c r="J6706" t="s">
        <v>1668</v>
      </c>
      <c r="K6706" t="s">
        <v>1697</v>
      </c>
      <c r="L6706" t="s">
        <v>1658</v>
      </c>
      <c r="M6706" s="86">
        <v>41135</v>
      </c>
    </row>
    <row r="6707" spans="1:13" x14ac:dyDescent="0.2">
      <c r="A6707">
        <v>17571</v>
      </c>
      <c r="B6707" s="86">
        <v>40983</v>
      </c>
      <c r="C6707" t="s">
        <v>1666</v>
      </c>
      <c r="D6707">
        <v>50</v>
      </c>
      <c r="E6707">
        <v>1695.65</v>
      </c>
      <c r="F6707" t="s">
        <v>1653</v>
      </c>
      <c r="G6707">
        <v>5.5</v>
      </c>
      <c r="H6707" t="s">
        <v>1681</v>
      </c>
      <c r="I6707" t="s">
        <v>1655</v>
      </c>
      <c r="J6707" t="s">
        <v>1663</v>
      </c>
      <c r="K6707" t="s">
        <v>1677</v>
      </c>
      <c r="L6707" t="s">
        <v>1658</v>
      </c>
      <c r="M6707" s="86">
        <v>40985</v>
      </c>
    </row>
    <row r="6708" spans="1:13" x14ac:dyDescent="0.2">
      <c r="A6708">
        <v>19207</v>
      </c>
      <c r="B6708" s="86">
        <v>40983</v>
      </c>
      <c r="C6708" t="s">
        <v>1666</v>
      </c>
      <c r="D6708">
        <v>11</v>
      </c>
      <c r="E6708">
        <v>15.53</v>
      </c>
      <c r="F6708" t="s">
        <v>1660</v>
      </c>
      <c r="G6708">
        <v>0.7</v>
      </c>
      <c r="H6708" t="s">
        <v>1681</v>
      </c>
      <c r="I6708" t="s">
        <v>1667</v>
      </c>
      <c r="J6708" t="s">
        <v>1668</v>
      </c>
      <c r="K6708" t="s">
        <v>1700</v>
      </c>
      <c r="L6708" t="s">
        <v>1670</v>
      </c>
      <c r="M6708" s="86">
        <v>40984</v>
      </c>
    </row>
    <row r="6709" spans="1:13" x14ac:dyDescent="0.2">
      <c r="A6709">
        <v>12641</v>
      </c>
      <c r="B6709" s="86">
        <v>40596</v>
      </c>
      <c r="C6709" t="s">
        <v>1652</v>
      </c>
      <c r="D6709">
        <v>2</v>
      </c>
      <c r="E6709">
        <v>107.12</v>
      </c>
      <c r="F6709" t="s">
        <v>1660</v>
      </c>
      <c r="G6709">
        <v>4.8600000000000003</v>
      </c>
      <c r="H6709" t="s">
        <v>1685</v>
      </c>
      <c r="I6709" t="s">
        <v>1676</v>
      </c>
      <c r="J6709" t="s">
        <v>1668</v>
      </c>
      <c r="K6709" t="s">
        <v>1679</v>
      </c>
      <c r="L6709" t="s">
        <v>1658</v>
      </c>
      <c r="M6709" s="86">
        <v>40602</v>
      </c>
    </row>
    <row r="6710" spans="1:13" x14ac:dyDescent="0.2">
      <c r="A6710">
        <v>8609</v>
      </c>
      <c r="B6710" s="86">
        <v>41013</v>
      </c>
      <c r="C6710" t="s">
        <v>1671</v>
      </c>
      <c r="D6710">
        <v>4</v>
      </c>
      <c r="E6710">
        <v>72.003500000000003</v>
      </c>
      <c r="F6710" t="s">
        <v>1660</v>
      </c>
      <c r="G6710">
        <v>2.5</v>
      </c>
      <c r="H6710" t="s">
        <v>1685</v>
      </c>
      <c r="I6710" t="s">
        <v>1667</v>
      </c>
      <c r="J6710" t="s">
        <v>1663</v>
      </c>
      <c r="K6710" t="s">
        <v>1664</v>
      </c>
      <c r="L6710" t="s">
        <v>1670</v>
      </c>
      <c r="M6710" s="86">
        <v>41014</v>
      </c>
    </row>
    <row r="6711" spans="1:13" x14ac:dyDescent="0.2">
      <c r="A6711">
        <v>19205</v>
      </c>
      <c r="B6711" s="86">
        <v>40385</v>
      </c>
      <c r="C6711" t="s">
        <v>1675</v>
      </c>
      <c r="D6711">
        <v>31</v>
      </c>
      <c r="E6711">
        <v>107.97</v>
      </c>
      <c r="F6711" t="s">
        <v>1660</v>
      </c>
      <c r="G6711">
        <v>1.86</v>
      </c>
      <c r="H6711" t="s">
        <v>1661</v>
      </c>
      <c r="I6711" t="s">
        <v>1662</v>
      </c>
      <c r="J6711" t="s">
        <v>1668</v>
      </c>
      <c r="K6711" t="s">
        <v>1669</v>
      </c>
      <c r="L6711" t="s">
        <v>1670</v>
      </c>
      <c r="M6711" s="86">
        <v>40387</v>
      </c>
    </row>
    <row r="6712" spans="1:13" x14ac:dyDescent="0.2">
      <c r="A6712">
        <v>9286</v>
      </c>
      <c r="B6712" s="86">
        <v>40636</v>
      </c>
      <c r="C6712" t="s">
        <v>1671</v>
      </c>
      <c r="D6712">
        <v>26</v>
      </c>
      <c r="E6712">
        <v>123.16</v>
      </c>
      <c r="F6712" t="s">
        <v>1660</v>
      </c>
      <c r="G6712">
        <v>0.8</v>
      </c>
      <c r="H6712" t="s">
        <v>1685</v>
      </c>
      <c r="I6712" t="s">
        <v>1655</v>
      </c>
      <c r="J6712" t="s">
        <v>1668</v>
      </c>
      <c r="K6712" t="s">
        <v>1679</v>
      </c>
      <c r="L6712" t="s">
        <v>1670</v>
      </c>
      <c r="M6712" s="86">
        <v>40638</v>
      </c>
    </row>
    <row r="6713" spans="1:13" x14ac:dyDescent="0.2">
      <c r="A6713">
        <v>58434</v>
      </c>
      <c r="B6713" s="86">
        <v>39881</v>
      </c>
      <c r="C6713" t="s">
        <v>1659</v>
      </c>
      <c r="D6713">
        <v>42</v>
      </c>
      <c r="E6713">
        <v>843.53</v>
      </c>
      <c r="F6713" t="s">
        <v>1660</v>
      </c>
      <c r="G6713">
        <v>6.15</v>
      </c>
      <c r="H6713" t="s">
        <v>1689</v>
      </c>
      <c r="I6713" t="s">
        <v>1676</v>
      </c>
      <c r="J6713" t="s">
        <v>1656</v>
      </c>
      <c r="K6713" t="s">
        <v>1657</v>
      </c>
      <c r="L6713" t="s">
        <v>1680</v>
      </c>
      <c r="M6713" s="86">
        <v>39882</v>
      </c>
    </row>
    <row r="6714" spans="1:13" x14ac:dyDescent="0.2">
      <c r="A6714">
        <v>15872</v>
      </c>
      <c r="B6714" s="86">
        <v>41212</v>
      </c>
      <c r="C6714" t="s">
        <v>1666</v>
      </c>
      <c r="D6714">
        <v>19</v>
      </c>
      <c r="E6714">
        <v>718.41</v>
      </c>
      <c r="F6714" t="s">
        <v>1660</v>
      </c>
      <c r="G6714">
        <v>17.48</v>
      </c>
      <c r="H6714" t="s">
        <v>1690</v>
      </c>
      <c r="I6714" t="s">
        <v>1667</v>
      </c>
      <c r="J6714" t="s">
        <v>1668</v>
      </c>
      <c r="K6714" t="s">
        <v>1679</v>
      </c>
      <c r="L6714" t="s">
        <v>1658</v>
      </c>
      <c r="M6714" s="86">
        <v>41213</v>
      </c>
    </row>
    <row r="6715" spans="1:13" x14ac:dyDescent="0.2">
      <c r="A6715">
        <v>46721</v>
      </c>
      <c r="B6715" s="86">
        <v>40069</v>
      </c>
      <c r="C6715" t="s">
        <v>1675</v>
      </c>
      <c r="D6715">
        <v>35</v>
      </c>
      <c r="E6715">
        <v>240.61</v>
      </c>
      <c r="F6715" t="s">
        <v>1660</v>
      </c>
      <c r="G6715">
        <v>7.91</v>
      </c>
      <c r="H6715" t="s">
        <v>1690</v>
      </c>
      <c r="I6715" t="s">
        <v>1667</v>
      </c>
      <c r="J6715" t="s">
        <v>1668</v>
      </c>
      <c r="K6715" t="s">
        <v>1679</v>
      </c>
      <c r="L6715" t="s">
        <v>1658</v>
      </c>
      <c r="M6715" s="86">
        <v>40070</v>
      </c>
    </row>
    <row r="6716" spans="1:13" x14ac:dyDescent="0.2">
      <c r="A6716">
        <v>13120</v>
      </c>
      <c r="B6716" s="86">
        <v>40161</v>
      </c>
      <c r="C6716" t="s">
        <v>1652</v>
      </c>
      <c r="D6716">
        <v>8</v>
      </c>
      <c r="E6716">
        <v>216.33</v>
      </c>
      <c r="F6716" t="s">
        <v>1660</v>
      </c>
      <c r="G6716">
        <v>12.98</v>
      </c>
      <c r="H6716" t="s">
        <v>1689</v>
      </c>
      <c r="I6716" t="s">
        <v>1655</v>
      </c>
      <c r="J6716" t="s">
        <v>1668</v>
      </c>
      <c r="K6716" t="s">
        <v>1682</v>
      </c>
      <c r="L6716" t="s">
        <v>1658</v>
      </c>
      <c r="M6716" s="86">
        <v>40161</v>
      </c>
    </row>
    <row r="6717" spans="1:13" x14ac:dyDescent="0.2">
      <c r="A6717">
        <v>42370</v>
      </c>
      <c r="B6717" s="86">
        <v>40868</v>
      </c>
      <c r="C6717" t="s">
        <v>1659</v>
      </c>
      <c r="D6717">
        <v>33</v>
      </c>
      <c r="E6717">
        <v>125.27</v>
      </c>
      <c r="F6717" t="s">
        <v>1660</v>
      </c>
      <c r="G6717">
        <v>4.83</v>
      </c>
      <c r="H6717" t="s">
        <v>1685</v>
      </c>
      <c r="I6717" t="s">
        <v>1676</v>
      </c>
      <c r="J6717" t="s">
        <v>1668</v>
      </c>
      <c r="K6717" t="s">
        <v>1682</v>
      </c>
      <c r="L6717" t="s">
        <v>1658</v>
      </c>
      <c r="M6717" s="86">
        <v>40870</v>
      </c>
    </row>
    <row r="6718" spans="1:13" x14ac:dyDescent="0.2">
      <c r="A6718">
        <v>55367</v>
      </c>
      <c r="B6718" s="86">
        <v>39823</v>
      </c>
      <c r="C6718" t="s">
        <v>1671</v>
      </c>
      <c r="D6718">
        <v>48</v>
      </c>
      <c r="E6718">
        <v>571.16999999999996</v>
      </c>
      <c r="F6718" t="s">
        <v>1660</v>
      </c>
      <c r="G6718">
        <v>2.36</v>
      </c>
      <c r="H6718" t="s">
        <v>1692</v>
      </c>
      <c r="I6718" t="s">
        <v>1655</v>
      </c>
      <c r="J6718" t="s">
        <v>1668</v>
      </c>
      <c r="K6718" t="s">
        <v>1669</v>
      </c>
      <c r="L6718" t="s">
        <v>1670</v>
      </c>
      <c r="M6718" s="86">
        <v>39825</v>
      </c>
    </row>
    <row r="6719" spans="1:13" x14ac:dyDescent="0.2">
      <c r="A6719">
        <v>5317</v>
      </c>
      <c r="B6719" s="86">
        <v>40064</v>
      </c>
      <c r="C6719" t="s">
        <v>1652</v>
      </c>
      <c r="D6719">
        <v>25</v>
      </c>
      <c r="E6719">
        <v>4279.24</v>
      </c>
      <c r="F6719" t="s">
        <v>1660</v>
      </c>
      <c r="G6719">
        <v>5.26</v>
      </c>
      <c r="H6719" t="s">
        <v>1654</v>
      </c>
      <c r="I6719" t="s">
        <v>1662</v>
      </c>
      <c r="J6719" t="s">
        <v>1663</v>
      </c>
      <c r="K6719" t="s">
        <v>1664</v>
      </c>
      <c r="L6719" t="s">
        <v>1658</v>
      </c>
      <c r="M6719" s="86">
        <v>40071</v>
      </c>
    </row>
    <row r="6720" spans="1:13" x14ac:dyDescent="0.2">
      <c r="A6720">
        <v>32291</v>
      </c>
      <c r="B6720" s="86">
        <v>40122</v>
      </c>
      <c r="C6720" t="s">
        <v>1675</v>
      </c>
      <c r="D6720">
        <v>13</v>
      </c>
      <c r="E6720">
        <v>183.22</v>
      </c>
      <c r="F6720" t="s">
        <v>1660</v>
      </c>
      <c r="G6720">
        <v>14.37</v>
      </c>
      <c r="H6720" t="s">
        <v>1654</v>
      </c>
      <c r="I6720" t="s">
        <v>1662</v>
      </c>
      <c r="J6720" t="s">
        <v>1656</v>
      </c>
      <c r="K6720" t="s">
        <v>1657</v>
      </c>
      <c r="L6720" t="s">
        <v>1687</v>
      </c>
      <c r="M6720" s="86">
        <v>40122</v>
      </c>
    </row>
    <row r="6721" spans="1:13" x14ac:dyDescent="0.2">
      <c r="A6721">
        <v>14500</v>
      </c>
      <c r="B6721" s="86">
        <v>40718</v>
      </c>
      <c r="C6721" t="s">
        <v>1666</v>
      </c>
      <c r="D6721">
        <v>46</v>
      </c>
      <c r="E6721">
        <v>1662.5</v>
      </c>
      <c r="F6721" t="s">
        <v>1660</v>
      </c>
      <c r="G6721">
        <v>8.99</v>
      </c>
      <c r="H6721" t="s">
        <v>1690</v>
      </c>
      <c r="I6721" t="s">
        <v>1655</v>
      </c>
      <c r="J6721" t="s">
        <v>1668</v>
      </c>
      <c r="K6721" t="s">
        <v>1669</v>
      </c>
      <c r="L6721" t="s">
        <v>1680</v>
      </c>
      <c r="M6721" s="86">
        <v>40719</v>
      </c>
    </row>
    <row r="6722" spans="1:13" x14ac:dyDescent="0.2">
      <c r="A6722">
        <v>8000</v>
      </c>
      <c r="B6722" s="86">
        <v>40440</v>
      </c>
      <c r="C6722" t="s">
        <v>1652</v>
      </c>
      <c r="D6722">
        <v>10</v>
      </c>
      <c r="E6722">
        <v>149.25</v>
      </c>
      <c r="F6722" t="s">
        <v>1660</v>
      </c>
      <c r="G6722">
        <v>8.4</v>
      </c>
      <c r="H6722" t="s">
        <v>1683</v>
      </c>
      <c r="I6722" t="s">
        <v>1662</v>
      </c>
      <c r="J6722" t="s">
        <v>1668</v>
      </c>
      <c r="K6722" t="s">
        <v>1682</v>
      </c>
      <c r="L6722" t="s">
        <v>1658</v>
      </c>
      <c r="M6722" s="86">
        <v>40442</v>
      </c>
    </row>
    <row r="6723" spans="1:13" x14ac:dyDescent="0.2">
      <c r="A6723">
        <v>11687</v>
      </c>
      <c r="B6723" s="86">
        <v>40902</v>
      </c>
      <c r="C6723" t="s">
        <v>1659</v>
      </c>
      <c r="D6723">
        <v>26</v>
      </c>
      <c r="E6723">
        <v>188.93</v>
      </c>
      <c r="F6723" t="s">
        <v>1660</v>
      </c>
      <c r="G6723">
        <v>1.77</v>
      </c>
      <c r="H6723" t="s">
        <v>1683</v>
      </c>
      <c r="I6723" t="s">
        <v>1676</v>
      </c>
      <c r="J6723" t="s">
        <v>1668</v>
      </c>
      <c r="K6723" t="s">
        <v>1679</v>
      </c>
      <c r="L6723" t="s">
        <v>1670</v>
      </c>
      <c r="M6723" s="86">
        <v>40902</v>
      </c>
    </row>
    <row r="6724" spans="1:13" x14ac:dyDescent="0.2">
      <c r="A6724">
        <v>15045</v>
      </c>
      <c r="B6724" s="86">
        <v>40410</v>
      </c>
      <c r="C6724" t="s">
        <v>1666</v>
      </c>
      <c r="D6724">
        <v>11</v>
      </c>
      <c r="E6724">
        <v>1378.72</v>
      </c>
      <c r="F6724" t="s">
        <v>1672</v>
      </c>
      <c r="G6724">
        <v>70.2</v>
      </c>
      <c r="H6724" t="s">
        <v>1690</v>
      </c>
      <c r="I6724" t="s">
        <v>1662</v>
      </c>
      <c r="J6724" t="s">
        <v>1656</v>
      </c>
      <c r="K6724" t="s">
        <v>1673</v>
      </c>
      <c r="L6724" t="s">
        <v>1674</v>
      </c>
      <c r="M6724" s="86">
        <v>40412</v>
      </c>
    </row>
    <row r="6725" spans="1:13" x14ac:dyDescent="0.2">
      <c r="A6725">
        <v>33095</v>
      </c>
      <c r="B6725" s="86">
        <v>39859</v>
      </c>
      <c r="C6725" t="s">
        <v>1666</v>
      </c>
      <c r="D6725">
        <v>34</v>
      </c>
      <c r="E6725">
        <v>2548.3000000000002</v>
      </c>
      <c r="F6725" t="s">
        <v>1660</v>
      </c>
      <c r="G6725">
        <v>19.989999999999998</v>
      </c>
      <c r="H6725" t="s">
        <v>1654</v>
      </c>
      <c r="I6725" t="s">
        <v>1655</v>
      </c>
      <c r="J6725" t="s">
        <v>1656</v>
      </c>
      <c r="K6725" t="s">
        <v>1657</v>
      </c>
      <c r="L6725" t="s">
        <v>1658</v>
      </c>
      <c r="M6725" s="86">
        <v>39860</v>
      </c>
    </row>
    <row r="6726" spans="1:13" x14ac:dyDescent="0.2">
      <c r="A6726">
        <v>47617</v>
      </c>
      <c r="B6726" s="86">
        <v>40155</v>
      </c>
      <c r="C6726" t="s">
        <v>1666</v>
      </c>
      <c r="D6726">
        <v>17</v>
      </c>
      <c r="E6726">
        <v>5001.29</v>
      </c>
      <c r="F6726" t="s">
        <v>1660</v>
      </c>
      <c r="G6726">
        <v>19.989999999999998</v>
      </c>
      <c r="H6726" t="s">
        <v>1683</v>
      </c>
      <c r="I6726" t="s">
        <v>1667</v>
      </c>
      <c r="J6726" t="s">
        <v>1668</v>
      </c>
      <c r="K6726" t="s">
        <v>1682</v>
      </c>
      <c r="L6726" t="s">
        <v>1658</v>
      </c>
      <c r="M6726" s="86">
        <v>40156</v>
      </c>
    </row>
    <row r="6727" spans="1:13" x14ac:dyDescent="0.2">
      <c r="A6727">
        <v>55618</v>
      </c>
      <c r="B6727" s="86">
        <v>40929</v>
      </c>
      <c r="C6727" t="s">
        <v>1675</v>
      </c>
      <c r="D6727">
        <v>48</v>
      </c>
      <c r="E6727">
        <v>1494.232</v>
      </c>
      <c r="F6727" t="s">
        <v>1660</v>
      </c>
      <c r="G6727">
        <v>1.25</v>
      </c>
      <c r="H6727" t="s">
        <v>1690</v>
      </c>
      <c r="I6727" t="s">
        <v>1667</v>
      </c>
      <c r="J6727" t="s">
        <v>1663</v>
      </c>
      <c r="K6727" t="s">
        <v>1664</v>
      </c>
      <c r="L6727" t="s">
        <v>1680</v>
      </c>
      <c r="M6727" s="86">
        <v>40930</v>
      </c>
    </row>
    <row r="6728" spans="1:13" x14ac:dyDescent="0.2">
      <c r="A6728">
        <v>40961</v>
      </c>
      <c r="B6728" s="86">
        <v>40632</v>
      </c>
      <c r="C6728" t="s">
        <v>1675</v>
      </c>
      <c r="D6728">
        <v>7</v>
      </c>
      <c r="E6728">
        <v>23.84</v>
      </c>
      <c r="F6728" t="s">
        <v>1660</v>
      </c>
      <c r="G6728">
        <v>0.5</v>
      </c>
      <c r="H6728" t="s">
        <v>1661</v>
      </c>
      <c r="I6728" t="s">
        <v>1667</v>
      </c>
      <c r="J6728" t="s">
        <v>1668</v>
      </c>
      <c r="K6728" t="s">
        <v>1697</v>
      </c>
      <c r="L6728" t="s">
        <v>1658</v>
      </c>
      <c r="M6728" s="86">
        <v>40633</v>
      </c>
    </row>
    <row r="6729" spans="1:13" x14ac:dyDescent="0.2">
      <c r="A6729">
        <v>40098</v>
      </c>
      <c r="B6729" s="86">
        <v>40944</v>
      </c>
      <c r="C6729" t="s">
        <v>1652</v>
      </c>
      <c r="D6729">
        <v>50</v>
      </c>
      <c r="E6729">
        <v>490.87</v>
      </c>
      <c r="F6729" t="s">
        <v>1660</v>
      </c>
      <c r="G6729">
        <v>2.0299999999999998</v>
      </c>
      <c r="H6729" t="s">
        <v>1681</v>
      </c>
      <c r="I6729" t="s">
        <v>1667</v>
      </c>
      <c r="J6729" t="s">
        <v>1668</v>
      </c>
      <c r="K6729" t="s">
        <v>1679</v>
      </c>
      <c r="L6729" t="s">
        <v>1670</v>
      </c>
      <c r="M6729" s="86">
        <v>40948</v>
      </c>
    </row>
    <row r="6730" spans="1:13" x14ac:dyDescent="0.2">
      <c r="A6730">
        <v>36517</v>
      </c>
      <c r="B6730" s="86">
        <v>40238</v>
      </c>
      <c r="C6730" t="s">
        <v>1666</v>
      </c>
      <c r="D6730">
        <v>18</v>
      </c>
      <c r="E6730">
        <v>877.64</v>
      </c>
      <c r="F6730" t="s">
        <v>1660</v>
      </c>
      <c r="G6730">
        <v>3.99</v>
      </c>
      <c r="H6730" t="s">
        <v>1661</v>
      </c>
      <c r="I6730" t="s">
        <v>1667</v>
      </c>
      <c r="J6730" t="s">
        <v>1668</v>
      </c>
      <c r="K6730" t="s">
        <v>1702</v>
      </c>
      <c r="L6730" t="s">
        <v>1658</v>
      </c>
      <c r="M6730" s="86">
        <v>40239</v>
      </c>
    </row>
    <row r="6731" spans="1:13" x14ac:dyDescent="0.2">
      <c r="A6731">
        <v>18017</v>
      </c>
      <c r="B6731" s="86">
        <v>40262</v>
      </c>
      <c r="C6731" t="s">
        <v>1671</v>
      </c>
      <c r="D6731">
        <v>22</v>
      </c>
      <c r="E6731">
        <v>5202.8959999999997</v>
      </c>
      <c r="F6731" t="s">
        <v>1672</v>
      </c>
      <c r="G6731">
        <v>54.12</v>
      </c>
      <c r="H6731" t="s">
        <v>1683</v>
      </c>
      <c r="I6731" t="s">
        <v>1662</v>
      </c>
      <c r="J6731" t="s">
        <v>1656</v>
      </c>
      <c r="K6731" t="s">
        <v>1691</v>
      </c>
      <c r="L6731" t="s">
        <v>1698</v>
      </c>
      <c r="M6731" s="86">
        <v>40264</v>
      </c>
    </row>
    <row r="6732" spans="1:13" x14ac:dyDescent="0.2">
      <c r="A6732">
        <v>50790</v>
      </c>
      <c r="B6732" s="86">
        <v>40740</v>
      </c>
      <c r="C6732" t="s">
        <v>1671</v>
      </c>
      <c r="D6732">
        <v>47</v>
      </c>
      <c r="E6732">
        <v>255.65</v>
      </c>
      <c r="F6732" t="s">
        <v>1660</v>
      </c>
      <c r="G6732">
        <v>5.71</v>
      </c>
      <c r="H6732" t="s">
        <v>1685</v>
      </c>
      <c r="I6732" t="s">
        <v>1676</v>
      </c>
      <c r="J6732" t="s">
        <v>1656</v>
      </c>
      <c r="K6732" t="s">
        <v>1657</v>
      </c>
      <c r="L6732" t="s">
        <v>1665</v>
      </c>
      <c r="M6732" s="86">
        <v>40742</v>
      </c>
    </row>
    <row r="6733" spans="1:13" x14ac:dyDescent="0.2">
      <c r="A6733">
        <v>43620</v>
      </c>
      <c r="B6733" s="86">
        <v>39830</v>
      </c>
      <c r="C6733" t="s">
        <v>1675</v>
      </c>
      <c r="D6733">
        <v>13</v>
      </c>
      <c r="E6733">
        <v>196.22</v>
      </c>
      <c r="F6733" t="s">
        <v>1660</v>
      </c>
      <c r="G6733">
        <v>13.32</v>
      </c>
      <c r="H6733" t="s">
        <v>1688</v>
      </c>
      <c r="I6733" t="s">
        <v>1676</v>
      </c>
      <c r="J6733" t="s">
        <v>1668</v>
      </c>
      <c r="K6733" t="s">
        <v>1702</v>
      </c>
      <c r="L6733" t="s">
        <v>1658</v>
      </c>
      <c r="M6733" s="86">
        <v>39833</v>
      </c>
    </row>
    <row r="6734" spans="1:13" x14ac:dyDescent="0.2">
      <c r="A6734">
        <v>7654</v>
      </c>
      <c r="B6734" s="86">
        <v>40219</v>
      </c>
      <c r="C6734" t="s">
        <v>1659</v>
      </c>
      <c r="D6734">
        <v>3</v>
      </c>
      <c r="E6734">
        <v>19.47</v>
      </c>
      <c r="F6734" t="s">
        <v>1660</v>
      </c>
      <c r="G6734">
        <v>6.89</v>
      </c>
      <c r="H6734" t="s">
        <v>1685</v>
      </c>
      <c r="I6734" t="s">
        <v>1662</v>
      </c>
      <c r="J6734" t="s">
        <v>1668</v>
      </c>
      <c r="K6734" t="s">
        <v>1697</v>
      </c>
      <c r="L6734" t="s">
        <v>1658</v>
      </c>
      <c r="M6734" s="86">
        <v>40221</v>
      </c>
    </row>
    <row r="6735" spans="1:13" x14ac:dyDescent="0.2">
      <c r="A6735">
        <v>57127</v>
      </c>
      <c r="B6735" s="86">
        <v>40225</v>
      </c>
      <c r="C6735" t="s">
        <v>1652</v>
      </c>
      <c r="D6735">
        <v>13</v>
      </c>
      <c r="E6735">
        <v>735.54</v>
      </c>
      <c r="F6735" t="s">
        <v>1660</v>
      </c>
      <c r="G6735">
        <v>14.3</v>
      </c>
      <c r="H6735" t="s">
        <v>1678</v>
      </c>
      <c r="I6735" t="s">
        <v>1655</v>
      </c>
      <c r="J6735" t="s">
        <v>1668</v>
      </c>
      <c r="K6735" t="s">
        <v>1679</v>
      </c>
      <c r="L6735" t="s">
        <v>1658</v>
      </c>
      <c r="M6735" s="86">
        <v>40227</v>
      </c>
    </row>
    <row r="6736" spans="1:13" x14ac:dyDescent="0.2">
      <c r="A6736">
        <v>31270</v>
      </c>
      <c r="B6736" s="86">
        <v>41236</v>
      </c>
      <c r="C6736" t="s">
        <v>1675</v>
      </c>
      <c r="D6736">
        <v>21</v>
      </c>
      <c r="E6736">
        <v>6806.66</v>
      </c>
      <c r="F6736" t="s">
        <v>1672</v>
      </c>
      <c r="G6736">
        <v>87.01</v>
      </c>
      <c r="H6736" t="s">
        <v>1678</v>
      </c>
      <c r="I6736" t="s">
        <v>1667</v>
      </c>
      <c r="J6736" t="s">
        <v>1656</v>
      </c>
      <c r="K6736" t="s">
        <v>1673</v>
      </c>
      <c r="L6736" t="s">
        <v>1674</v>
      </c>
      <c r="M6736" s="86">
        <v>41237</v>
      </c>
    </row>
    <row r="6737" spans="1:13" x14ac:dyDescent="0.2">
      <c r="A6737">
        <v>50275</v>
      </c>
      <c r="B6737" s="86">
        <v>40152</v>
      </c>
      <c r="C6737" t="s">
        <v>1675</v>
      </c>
      <c r="D6737">
        <v>31</v>
      </c>
      <c r="E6737">
        <v>211.94</v>
      </c>
      <c r="F6737" t="s">
        <v>1660</v>
      </c>
      <c r="G6737">
        <v>5.84</v>
      </c>
      <c r="H6737" t="s">
        <v>1690</v>
      </c>
      <c r="I6737" t="s">
        <v>1676</v>
      </c>
      <c r="J6737" t="s">
        <v>1668</v>
      </c>
      <c r="K6737" t="s">
        <v>1679</v>
      </c>
      <c r="L6737" t="s">
        <v>1658</v>
      </c>
      <c r="M6737" s="86">
        <v>40153</v>
      </c>
    </row>
    <row r="6738" spans="1:13" x14ac:dyDescent="0.2">
      <c r="A6738">
        <v>11431</v>
      </c>
      <c r="B6738" s="86">
        <v>41122</v>
      </c>
      <c r="C6738" t="s">
        <v>1659</v>
      </c>
      <c r="D6738">
        <v>8</v>
      </c>
      <c r="E6738">
        <v>1273.2660000000001</v>
      </c>
      <c r="F6738" t="s">
        <v>1660</v>
      </c>
      <c r="G6738">
        <v>8.99</v>
      </c>
      <c r="H6738" t="s">
        <v>1690</v>
      </c>
      <c r="I6738" t="s">
        <v>1662</v>
      </c>
      <c r="J6738" t="s">
        <v>1663</v>
      </c>
      <c r="K6738" t="s">
        <v>1664</v>
      </c>
      <c r="L6738" t="s">
        <v>1658</v>
      </c>
      <c r="M6738" s="86">
        <v>41123</v>
      </c>
    </row>
    <row r="6739" spans="1:13" x14ac:dyDescent="0.2">
      <c r="A6739">
        <v>130</v>
      </c>
      <c r="B6739" s="86">
        <v>41036</v>
      </c>
      <c r="C6739" t="s">
        <v>1659</v>
      </c>
      <c r="D6739">
        <v>29</v>
      </c>
      <c r="E6739">
        <v>575.11</v>
      </c>
      <c r="F6739" t="s">
        <v>1660</v>
      </c>
      <c r="G6739">
        <v>9.0299999999999994</v>
      </c>
      <c r="H6739" t="s">
        <v>1688</v>
      </c>
      <c r="I6739" t="s">
        <v>1667</v>
      </c>
      <c r="J6739" t="s">
        <v>1668</v>
      </c>
      <c r="K6739" t="s">
        <v>1679</v>
      </c>
      <c r="L6739" t="s">
        <v>1658</v>
      </c>
      <c r="M6739" s="86">
        <v>41037</v>
      </c>
    </row>
    <row r="6740" spans="1:13" x14ac:dyDescent="0.2">
      <c r="A6740">
        <v>18464</v>
      </c>
      <c r="B6740" s="86">
        <v>40996</v>
      </c>
      <c r="C6740" t="s">
        <v>1659</v>
      </c>
      <c r="D6740">
        <v>27</v>
      </c>
      <c r="E6740">
        <v>4891.8599999999997</v>
      </c>
      <c r="F6740" t="s">
        <v>1672</v>
      </c>
      <c r="G6740">
        <v>55.24</v>
      </c>
      <c r="H6740" t="s">
        <v>1692</v>
      </c>
      <c r="I6740" t="s">
        <v>1662</v>
      </c>
      <c r="J6740" t="s">
        <v>1668</v>
      </c>
      <c r="K6740" t="s">
        <v>1702</v>
      </c>
      <c r="L6740" t="s">
        <v>1674</v>
      </c>
      <c r="M6740" s="86">
        <v>40998</v>
      </c>
    </row>
    <row r="6741" spans="1:13" x14ac:dyDescent="0.2">
      <c r="A6741">
        <v>10277</v>
      </c>
      <c r="B6741" s="86">
        <v>39910</v>
      </c>
      <c r="C6741" t="s">
        <v>1675</v>
      </c>
      <c r="D6741">
        <v>36</v>
      </c>
      <c r="E6741">
        <v>2144.924</v>
      </c>
      <c r="F6741" t="s">
        <v>1660</v>
      </c>
      <c r="G6741">
        <v>5.26</v>
      </c>
      <c r="H6741" t="s">
        <v>1681</v>
      </c>
      <c r="I6741" t="s">
        <v>1667</v>
      </c>
      <c r="J6741" t="s">
        <v>1663</v>
      </c>
      <c r="K6741" t="s">
        <v>1664</v>
      </c>
      <c r="L6741" t="s">
        <v>1658</v>
      </c>
      <c r="M6741" s="86">
        <v>39911</v>
      </c>
    </row>
    <row r="6742" spans="1:13" x14ac:dyDescent="0.2">
      <c r="A6742">
        <v>16579</v>
      </c>
      <c r="B6742" s="86">
        <v>40524</v>
      </c>
      <c r="C6742" t="s">
        <v>1666</v>
      </c>
      <c r="D6742">
        <v>33</v>
      </c>
      <c r="E6742">
        <v>63.96</v>
      </c>
      <c r="F6742" t="s">
        <v>1660</v>
      </c>
      <c r="G6742">
        <v>1.49</v>
      </c>
      <c r="H6742" t="s">
        <v>1688</v>
      </c>
      <c r="I6742" t="s">
        <v>1655</v>
      </c>
      <c r="J6742" t="s">
        <v>1668</v>
      </c>
      <c r="K6742" t="s">
        <v>1682</v>
      </c>
      <c r="L6742" t="s">
        <v>1658</v>
      </c>
      <c r="M6742" s="86">
        <v>40525</v>
      </c>
    </row>
    <row r="6743" spans="1:13" x14ac:dyDescent="0.2">
      <c r="A6743">
        <v>28647</v>
      </c>
      <c r="B6743" s="86">
        <v>39886</v>
      </c>
      <c r="C6743" t="s">
        <v>1671</v>
      </c>
      <c r="D6743">
        <v>38</v>
      </c>
      <c r="E6743">
        <v>5679.59</v>
      </c>
      <c r="F6743" t="s">
        <v>1653</v>
      </c>
      <c r="G6743">
        <v>69</v>
      </c>
      <c r="H6743" t="s">
        <v>1683</v>
      </c>
      <c r="I6743" t="s">
        <v>1667</v>
      </c>
      <c r="J6743" t="s">
        <v>1656</v>
      </c>
      <c r="K6743" t="s">
        <v>1691</v>
      </c>
      <c r="L6743" t="s">
        <v>1687</v>
      </c>
      <c r="M6743" s="86">
        <v>39887</v>
      </c>
    </row>
    <row r="6744" spans="1:13" x14ac:dyDescent="0.2">
      <c r="A6744">
        <v>12773</v>
      </c>
      <c r="B6744" s="86">
        <v>40554</v>
      </c>
      <c r="C6744" t="s">
        <v>1652</v>
      </c>
      <c r="D6744">
        <v>21</v>
      </c>
      <c r="E6744">
        <v>77.62</v>
      </c>
      <c r="F6744" t="s">
        <v>1660</v>
      </c>
      <c r="G6744">
        <v>3.97</v>
      </c>
      <c r="H6744" t="s">
        <v>1689</v>
      </c>
      <c r="I6744" t="s">
        <v>1667</v>
      </c>
      <c r="J6744" t="s">
        <v>1668</v>
      </c>
      <c r="K6744" t="s">
        <v>1669</v>
      </c>
      <c r="L6744" t="s">
        <v>1670</v>
      </c>
      <c r="M6744" s="86">
        <v>40559</v>
      </c>
    </row>
    <row r="6745" spans="1:13" x14ac:dyDescent="0.2">
      <c r="A6745">
        <v>3202</v>
      </c>
      <c r="B6745" s="86">
        <v>41266</v>
      </c>
      <c r="C6745" t="s">
        <v>1652</v>
      </c>
      <c r="D6745">
        <v>10</v>
      </c>
      <c r="E6745">
        <v>554.21</v>
      </c>
      <c r="F6745" t="s">
        <v>1660</v>
      </c>
      <c r="G6745">
        <v>5.5</v>
      </c>
      <c r="H6745" t="s">
        <v>1688</v>
      </c>
      <c r="I6745" t="s">
        <v>1655</v>
      </c>
      <c r="J6745" t="s">
        <v>1663</v>
      </c>
      <c r="K6745" t="s">
        <v>1677</v>
      </c>
      <c r="L6745" t="s">
        <v>1658</v>
      </c>
      <c r="M6745" s="86">
        <v>41270</v>
      </c>
    </row>
    <row r="6746" spans="1:13" x14ac:dyDescent="0.2">
      <c r="A6746">
        <v>44071</v>
      </c>
      <c r="B6746" s="86">
        <v>41014</v>
      </c>
      <c r="C6746" t="s">
        <v>1666</v>
      </c>
      <c r="D6746">
        <v>19</v>
      </c>
      <c r="E6746">
        <v>110.67</v>
      </c>
      <c r="F6746" t="s">
        <v>1660</v>
      </c>
      <c r="G6746">
        <v>4.92</v>
      </c>
      <c r="H6746" t="s">
        <v>1678</v>
      </c>
      <c r="I6746" t="s">
        <v>1667</v>
      </c>
      <c r="J6746" t="s">
        <v>1668</v>
      </c>
      <c r="K6746" t="s">
        <v>1682</v>
      </c>
      <c r="L6746" t="s">
        <v>1658</v>
      </c>
      <c r="M6746" s="86">
        <v>41015</v>
      </c>
    </row>
    <row r="6747" spans="1:13" x14ac:dyDescent="0.2">
      <c r="A6747">
        <v>53795</v>
      </c>
      <c r="B6747" s="86">
        <v>40938</v>
      </c>
      <c r="C6747" t="s">
        <v>1659</v>
      </c>
      <c r="D6747">
        <v>21</v>
      </c>
      <c r="E6747">
        <v>3356.7350000000001</v>
      </c>
      <c r="F6747" t="s">
        <v>1660</v>
      </c>
      <c r="G6747">
        <v>4.2</v>
      </c>
      <c r="H6747" t="s">
        <v>1661</v>
      </c>
      <c r="I6747" t="s">
        <v>1676</v>
      </c>
      <c r="J6747" t="s">
        <v>1663</v>
      </c>
      <c r="K6747" t="s">
        <v>1664</v>
      </c>
      <c r="L6747" t="s">
        <v>1658</v>
      </c>
      <c r="M6747" s="86">
        <v>40940</v>
      </c>
    </row>
    <row r="6748" spans="1:13" x14ac:dyDescent="0.2">
      <c r="A6748">
        <v>39078</v>
      </c>
      <c r="B6748" s="86">
        <v>39987</v>
      </c>
      <c r="C6748" t="s">
        <v>1652</v>
      </c>
      <c r="D6748">
        <v>10</v>
      </c>
      <c r="E6748">
        <v>36.909999999999997</v>
      </c>
      <c r="F6748" t="s">
        <v>1660</v>
      </c>
      <c r="G6748">
        <v>3.97</v>
      </c>
      <c r="H6748" t="s">
        <v>1661</v>
      </c>
      <c r="I6748" t="s">
        <v>1667</v>
      </c>
      <c r="J6748" t="s">
        <v>1668</v>
      </c>
      <c r="K6748" t="s">
        <v>1669</v>
      </c>
      <c r="L6748" t="s">
        <v>1670</v>
      </c>
      <c r="M6748" s="86">
        <v>39987</v>
      </c>
    </row>
    <row r="6749" spans="1:13" x14ac:dyDescent="0.2">
      <c r="A6749">
        <v>26688</v>
      </c>
      <c r="B6749" s="86">
        <v>40408</v>
      </c>
      <c r="C6749" t="s">
        <v>1675</v>
      </c>
      <c r="D6749">
        <v>7</v>
      </c>
      <c r="E6749">
        <v>69.400000000000006</v>
      </c>
      <c r="F6749" t="s">
        <v>1660</v>
      </c>
      <c r="G6749">
        <v>1.0900000000000001</v>
      </c>
      <c r="H6749" t="s">
        <v>1685</v>
      </c>
      <c r="I6749" t="s">
        <v>1676</v>
      </c>
      <c r="J6749" t="s">
        <v>1668</v>
      </c>
      <c r="K6749" t="s">
        <v>1669</v>
      </c>
      <c r="L6749" t="s">
        <v>1670</v>
      </c>
      <c r="M6749" s="86">
        <v>40409</v>
      </c>
    </row>
    <row r="6750" spans="1:13" x14ac:dyDescent="0.2">
      <c r="A6750">
        <v>52007</v>
      </c>
      <c r="B6750" s="86">
        <v>41013</v>
      </c>
      <c r="C6750" t="s">
        <v>1675</v>
      </c>
      <c r="D6750">
        <v>19</v>
      </c>
      <c r="E6750">
        <v>10351.01</v>
      </c>
      <c r="F6750" t="s">
        <v>1672</v>
      </c>
      <c r="G6750">
        <v>45.7</v>
      </c>
      <c r="H6750" t="s">
        <v>1661</v>
      </c>
      <c r="I6750" t="s">
        <v>1655</v>
      </c>
      <c r="J6750" t="s">
        <v>1656</v>
      </c>
      <c r="K6750" t="s">
        <v>1691</v>
      </c>
      <c r="L6750" t="s">
        <v>1698</v>
      </c>
      <c r="M6750" s="86">
        <v>41014</v>
      </c>
    </row>
    <row r="6751" spans="1:13" x14ac:dyDescent="0.2">
      <c r="A6751">
        <v>41254</v>
      </c>
      <c r="B6751" s="86">
        <v>40553</v>
      </c>
      <c r="C6751" t="s">
        <v>1671</v>
      </c>
      <c r="D6751">
        <v>17</v>
      </c>
      <c r="E6751">
        <v>1782.68</v>
      </c>
      <c r="F6751" t="s">
        <v>1660</v>
      </c>
      <c r="G6751">
        <v>5.81</v>
      </c>
      <c r="H6751" t="s">
        <v>1683</v>
      </c>
      <c r="I6751" t="s">
        <v>1667</v>
      </c>
      <c r="J6751" t="s">
        <v>1656</v>
      </c>
      <c r="K6751" t="s">
        <v>1657</v>
      </c>
      <c r="L6751" t="s">
        <v>1665</v>
      </c>
      <c r="M6751" s="86">
        <v>40555</v>
      </c>
    </row>
    <row r="6752" spans="1:13" x14ac:dyDescent="0.2">
      <c r="A6752">
        <v>9219</v>
      </c>
      <c r="B6752" s="86">
        <v>40084</v>
      </c>
      <c r="C6752" t="s">
        <v>1652</v>
      </c>
      <c r="D6752">
        <v>24</v>
      </c>
      <c r="E6752">
        <v>1239.81</v>
      </c>
      <c r="F6752" t="s">
        <v>1660</v>
      </c>
      <c r="G6752">
        <v>6.5</v>
      </c>
      <c r="H6752" t="s">
        <v>1685</v>
      </c>
      <c r="I6752" t="s">
        <v>1655</v>
      </c>
      <c r="J6752" t="s">
        <v>1663</v>
      </c>
      <c r="K6752" t="s">
        <v>1677</v>
      </c>
      <c r="L6752" t="s">
        <v>1658</v>
      </c>
      <c r="M6752" s="86">
        <v>40089</v>
      </c>
    </row>
    <row r="6753" spans="1:13" x14ac:dyDescent="0.2">
      <c r="A6753">
        <v>8000</v>
      </c>
      <c r="B6753" s="86">
        <v>40440</v>
      </c>
      <c r="C6753" t="s">
        <v>1652</v>
      </c>
      <c r="D6753">
        <v>1</v>
      </c>
      <c r="E6753">
        <v>10.14</v>
      </c>
      <c r="F6753" t="s">
        <v>1660</v>
      </c>
      <c r="G6753">
        <v>5.24</v>
      </c>
      <c r="H6753" t="s">
        <v>1683</v>
      </c>
      <c r="I6753" t="s">
        <v>1662</v>
      </c>
      <c r="J6753" t="s">
        <v>1668</v>
      </c>
      <c r="K6753" t="s">
        <v>1682</v>
      </c>
      <c r="L6753" t="s">
        <v>1658</v>
      </c>
      <c r="M6753" s="86">
        <v>40442</v>
      </c>
    </row>
    <row r="6754" spans="1:13" x14ac:dyDescent="0.2">
      <c r="A6754">
        <v>45728</v>
      </c>
      <c r="B6754" s="86">
        <v>40350</v>
      </c>
      <c r="C6754" t="s">
        <v>1659</v>
      </c>
      <c r="D6754">
        <v>49</v>
      </c>
      <c r="E6754">
        <v>1711.79</v>
      </c>
      <c r="F6754" t="s">
        <v>1660</v>
      </c>
      <c r="G6754">
        <v>1.99</v>
      </c>
      <c r="H6754" t="s">
        <v>1654</v>
      </c>
      <c r="I6754" t="s">
        <v>1662</v>
      </c>
      <c r="J6754" t="s">
        <v>1663</v>
      </c>
      <c r="K6754" t="s">
        <v>1677</v>
      </c>
      <c r="L6754" t="s">
        <v>1680</v>
      </c>
      <c r="M6754" s="86">
        <v>40351</v>
      </c>
    </row>
    <row r="6755" spans="1:13" x14ac:dyDescent="0.2">
      <c r="A6755">
        <v>14211</v>
      </c>
      <c r="B6755" s="86">
        <v>39856</v>
      </c>
      <c r="C6755" t="s">
        <v>1666</v>
      </c>
      <c r="D6755">
        <v>22</v>
      </c>
      <c r="E6755">
        <v>3220.58</v>
      </c>
      <c r="F6755" t="s">
        <v>1660</v>
      </c>
      <c r="G6755">
        <v>13.99</v>
      </c>
      <c r="H6755" t="s">
        <v>1661</v>
      </c>
      <c r="I6755" t="s">
        <v>1676</v>
      </c>
      <c r="J6755" t="s">
        <v>1663</v>
      </c>
      <c r="K6755" t="s">
        <v>1695</v>
      </c>
      <c r="L6755" t="s">
        <v>1665</v>
      </c>
      <c r="M6755" s="86">
        <v>39859</v>
      </c>
    </row>
    <row r="6756" spans="1:13" x14ac:dyDescent="0.2">
      <c r="A6756">
        <v>23488</v>
      </c>
      <c r="B6756" s="86">
        <v>39819</v>
      </c>
      <c r="C6756" t="s">
        <v>1671</v>
      </c>
      <c r="D6756">
        <v>30</v>
      </c>
      <c r="E6756">
        <v>26133.39</v>
      </c>
      <c r="F6756" t="s">
        <v>1672</v>
      </c>
      <c r="G6756">
        <v>44.55</v>
      </c>
      <c r="H6756" t="s">
        <v>1678</v>
      </c>
      <c r="I6756" t="s">
        <v>1676</v>
      </c>
      <c r="J6756" t="s">
        <v>1656</v>
      </c>
      <c r="K6756" t="s">
        <v>1701</v>
      </c>
      <c r="L6756" t="s">
        <v>1698</v>
      </c>
      <c r="M6756" s="86">
        <v>39820</v>
      </c>
    </row>
    <row r="6757" spans="1:13" x14ac:dyDescent="0.2">
      <c r="A6757">
        <v>24544</v>
      </c>
      <c r="B6757" s="86">
        <v>39839</v>
      </c>
      <c r="C6757" t="s">
        <v>1659</v>
      </c>
      <c r="D6757">
        <v>39</v>
      </c>
      <c r="E6757">
        <v>1243.45</v>
      </c>
      <c r="F6757" t="s">
        <v>1660</v>
      </c>
      <c r="G6757">
        <v>35</v>
      </c>
      <c r="H6757" t="s">
        <v>1690</v>
      </c>
      <c r="I6757" t="s">
        <v>1667</v>
      </c>
      <c r="J6757" t="s">
        <v>1668</v>
      </c>
      <c r="K6757" t="s">
        <v>1694</v>
      </c>
      <c r="L6757" t="s">
        <v>1687</v>
      </c>
      <c r="M6757" s="86">
        <v>39840</v>
      </c>
    </row>
    <row r="6758" spans="1:13" x14ac:dyDescent="0.2">
      <c r="A6758">
        <v>20517</v>
      </c>
      <c r="B6758" s="86">
        <v>40436</v>
      </c>
      <c r="C6758" t="s">
        <v>1652</v>
      </c>
      <c r="D6758">
        <v>39</v>
      </c>
      <c r="E6758">
        <v>116.63</v>
      </c>
      <c r="F6758" t="s">
        <v>1660</v>
      </c>
      <c r="G6758">
        <v>0.96</v>
      </c>
      <c r="H6758" t="s">
        <v>1688</v>
      </c>
      <c r="I6758" t="s">
        <v>1662</v>
      </c>
      <c r="J6758" t="s">
        <v>1668</v>
      </c>
      <c r="K6758" t="s">
        <v>1669</v>
      </c>
      <c r="L6758" t="s">
        <v>1670</v>
      </c>
      <c r="M6758" s="86">
        <v>40438</v>
      </c>
    </row>
    <row r="6759" spans="1:13" x14ac:dyDescent="0.2">
      <c r="A6759">
        <v>29410</v>
      </c>
      <c r="B6759" s="86">
        <v>40073</v>
      </c>
      <c r="C6759" t="s">
        <v>1671</v>
      </c>
      <c r="D6759">
        <v>36</v>
      </c>
      <c r="E6759">
        <v>6057.27</v>
      </c>
      <c r="F6759" t="s">
        <v>1660</v>
      </c>
      <c r="G6759">
        <v>4.2</v>
      </c>
      <c r="H6759" t="s">
        <v>1661</v>
      </c>
      <c r="I6759" t="s">
        <v>1667</v>
      </c>
      <c r="J6759" t="s">
        <v>1663</v>
      </c>
      <c r="K6759" t="s">
        <v>1664</v>
      </c>
      <c r="L6759" t="s">
        <v>1658</v>
      </c>
      <c r="M6759" s="86">
        <v>40075</v>
      </c>
    </row>
    <row r="6760" spans="1:13" x14ac:dyDescent="0.2">
      <c r="A6760">
        <v>58626</v>
      </c>
      <c r="B6760" s="86">
        <v>40907</v>
      </c>
      <c r="C6760" t="s">
        <v>1659</v>
      </c>
      <c r="D6760">
        <v>23</v>
      </c>
      <c r="E6760">
        <v>6641.14</v>
      </c>
      <c r="F6760" t="s">
        <v>1672</v>
      </c>
      <c r="G6760">
        <v>64.73</v>
      </c>
      <c r="H6760" t="s">
        <v>1689</v>
      </c>
      <c r="I6760" t="s">
        <v>1662</v>
      </c>
      <c r="J6760" t="s">
        <v>1656</v>
      </c>
      <c r="K6760" t="s">
        <v>1673</v>
      </c>
      <c r="L6760" t="s">
        <v>1674</v>
      </c>
      <c r="M6760" s="86">
        <v>40909</v>
      </c>
    </row>
    <row r="6761" spans="1:13" x14ac:dyDescent="0.2">
      <c r="A6761">
        <v>58470</v>
      </c>
      <c r="B6761" s="86">
        <v>40702</v>
      </c>
      <c r="C6761" t="s">
        <v>1659</v>
      </c>
      <c r="D6761">
        <v>13</v>
      </c>
      <c r="E6761">
        <v>49.08</v>
      </c>
      <c r="F6761" t="s">
        <v>1660</v>
      </c>
      <c r="G6761">
        <v>1.93</v>
      </c>
      <c r="H6761" t="s">
        <v>1654</v>
      </c>
      <c r="I6761" t="s">
        <v>1662</v>
      </c>
      <c r="J6761" t="s">
        <v>1668</v>
      </c>
      <c r="K6761" t="s">
        <v>1679</v>
      </c>
      <c r="L6761" t="s">
        <v>1670</v>
      </c>
      <c r="M6761" s="86">
        <v>40702</v>
      </c>
    </row>
    <row r="6762" spans="1:13" x14ac:dyDescent="0.2">
      <c r="A6762">
        <v>30727</v>
      </c>
      <c r="B6762" s="86">
        <v>41115</v>
      </c>
      <c r="C6762" t="s">
        <v>1675</v>
      </c>
      <c r="D6762">
        <v>28</v>
      </c>
      <c r="E6762">
        <v>1166.29</v>
      </c>
      <c r="F6762" t="s">
        <v>1653</v>
      </c>
      <c r="G6762">
        <v>4.5</v>
      </c>
      <c r="H6762" t="s">
        <v>1661</v>
      </c>
      <c r="I6762" t="s">
        <v>1662</v>
      </c>
      <c r="J6762" t="s">
        <v>1668</v>
      </c>
      <c r="K6762" t="s">
        <v>1702</v>
      </c>
      <c r="L6762" t="s">
        <v>1658</v>
      </c>
      <c r="M6762" s="86">
        <v>41117</v>
      </c>
    </row>
    <row r="6763" spans="1:13" x14ac:dyDescent="0.2">
      <c r="A6763">
        <v>47778</v>
      </c>
      <c r="B6763" s="86">
        <v>40223</v>
      </c>
      <c r="C6763" t="s">
        <v>1671</v>
      </c>
      <c r="D6763">
        <v>12</v>
      </c>
      <c r="E6763">
        <v>174.11</v>
      </c>
      <c r="F6763" t="s">
        <v>1660</v>
      </c>
      <c r="G6763">
        <v>6.85</v>
      </c>
      <c r="H6763" t="s">
        <v>1685</v>
      </c>
      <c r="I6763" t="s">
        <v>1667</v>
      </c>
      <c r="J6763" t="s">
        <v>1656</v>
      </c>
      <c r="K6763" t="s">
        <v>1657</v>
      </c>
      <c r="L6763" t="s">
        <v>1670</v>
      </c>
      <c r="M6763" s="86">
        <v>40225</v>
      </c>
    </row>
    <row r="6764" spans="1:13" x14ac:dyDescent="0.2">
      <c r="A6764">
        <v>21827</v>
      </c>
      <c r="B6764" s="86">
        <v>41222</v>
      </c>
      <c r="C6764" t="s">
        <v>1666</v>
      </c>
      <c r="D6764">
        <v>25</v>
      </c>
      <c r="E6764">
        <v>1351.78</v>
      </c>
      <c r="F6764" t="s">
        <v>1660</v>
      </c>
      <c r="G6764">
        <v>13.22</v>
      </c>
      <c r="H6764" t="s">
        <v>1681</v>
      </c>
      <c r="I6764" t="s">
        <v>1667</v>
      </c>
      <c r="J6764" t="s">
        <v>1668</v>
      </c>
      <c r="K6764" t="s">
        <v>1702</v>
      </c>
      <c r="L6764" t="s">
        <v>1658</v>
      </c>
      <c r="M6764" s="86">
        <v>41224</v>
      </c>
    </row>
    <row r="6765" spans="1:13" x14ac:dyDescent="0.2">
      <c r="A6765">
        <v>57093</v>
      </c>
      <c r="B6765" s="86">
        <v>41031</v>
      </c>
      <c r="C6765" t="s">
        <v>1652</v>
      </c>
      <c r="D6765">
        <v>3</v>
      </c>
      <c r="E6765">
        <v>18.97</v>
      </c>
      <c r="F6765" t="s">
        <v>1660</v>
      </c>
      <c r="G6765">
        <v>2.99</v>
      </c>
      <c r="H6765" t="s">
        <v>1685</v>
      </c>
      <c r="I6765" t="s">
        <v>1662</v>
      </c>
      <c r="J6765" t="s">
        <v>1668</v>
      </c>
      <c r="K6765" t="s">
        <v>1682</v>
      </c>
      <c r="L6765" t="s">
        <v>1658</v>
      </c>
      <c r="M6765" s="86">
        <v>41038</v>
      </c>
    </row>
    <row r="6766" spans="1:13" x14ac:dyDescent="0.2">
      <c r="A6766">
        <v>8097</v>
      </c>
      <c r="B6766" s="86">
        <v>40521</v>
      </c>
      <c r="C6766" t="s">
        <v>1675</v>
      </c>
      <c r="D6766">
        <v>48</v>
      </c>
      <c r="E6766">
        <v>7522.8</v>
      </c>
      <c r="F6766" t="s">
        <v>1653</v>
      </c>
      <c r="G6766">
        <v>19.989999999999998</v>
      </c>
      <c r="H6766" t="s">
        <v>1683</v>
      </c>
      <c r="I6766" t="s">
        <v>1676</v>
      </c>
      <c r="J6766" t="s">
        <v>1668</v>
      </c>
      <c r="K6766" t="s">
        <v>1696</v>
      </c>
      <c r="L6766" t="s">
        <v>1658</v>
      </c>
      <c r="M6766" s="86">
        <v>40523</v>
      </c>
    </row>
    <row r="6767" spans="1:13" x14ac:dyDescent="0.2">
      <c r="A6767">
        <v>26567</v>
      </c>
      <c r="B6767" s="86">
        <v>40060</v>
      </c>
      <c r="C6767" t="s">
        <v>1671</v>
      </c>
      <c r="D6767">
        <v>48</v>
      </c>
      <c r="E6767">
        <v>6109.817</v>
      </c>
      <c r="F6767" t="s">
        <v>1660</v>
      </c>
      <c r="G6767">
        <v>8.08</v>
      </c>
      <c r="H6767" t="s">
        <v>1678</v>
      </c>
      <c r="I6767" t="s">
        <v>1667</v>
      </c>
      <c r="J6767" t="s">
        <v>1663</v>
      </c>
      <c r="K6767" t="s">
        <v>1664</v>
      </c>
      <c r="L6767" t="s">
        <v>1658</v>
      </c>
      <c r="M6767" s="86">
        <v>40061</v>
      </c>
    </row>
    <row r="6768" spans="1:13" x14ac:dyDescent="0.2">
      <c r="A6768">
        <v>23426</v>
      </c>
      <c r="B6768" s="86">
        <v>40590</v>
      </c>
      <c r="C6768" t="s">
        <v>1671</v>
      </c>
      <c r="D6768">
        <v>12</v>
      </c>
      <c r="E6768">
        <v>29.71</v>
      </c>
      <c r="F6768" t="s">
        <v>1660</v>
      </c>
      <c r="G6768">
        <v>1.92</v>
      </c>
      <c r="H6768" t="s">
        <v>1661</v>
      </c>
      <c r="I6768" t="s">
        <v>1655</v>
      </c>
      <c r="J6768" t="s">
        <v>1668</v>
      </c>
      <c r="K6768" t="s">
        <v>1684</v>
      </c>
      <c r="L6768" t="s">
        <v>1670</v>
      </c>
      <c r="M6768" s="86">
        <v>40591</v>
      </c>
    </row>
    <row r="6769" spans="1:13" x14ac:dyDescent="0.2">
      <c r="A6769">
        <v>57059</v>
      </c>
      <c r="B6769" s="86">
        <v>40695</v>
      </c>
      <c r="C6769" t="s">
        <v>1675</v>
      </c>
      <c r="D6769">
        <v>50</v>
      </c>
      <c r="E6769">
        <v>212.12</v>
      </c>
      <c r="F6769" t="s">
        <v>1660</v>
      </c>
      <c r="G6769">
        <v>5.26</v>
      </c>
      <c r="H6769" t="s">
        <v>1693</v>
      </c>
      <c r="I6769" t="s">
        <v>1667</v>
      </c>
      <c r="J6769" t="s">
        <v>1668</v>
      </c>
      <c r="K6769" t="s">
        <v>1682</v>
      </c>
      <c r="L6769" t="s">
        <v>1658</v>
      </c>
      <c r="M6769" s="86">
        <v>40697</v>
      </c>
    </row>
    <row r="6770" spans="1:13" x14ac:dyDescent="0.2">
      <c r="A6770">
        <v>58181</v>
      </c>
      <c r="B6770" s="86">
        <v>41189</v>
      </c>
      <c r="C6770" t="s">
        <v>1666</v>
      </c>
      <c r="D6770">
        <v>5</v>
      </c>
      <c r="E6770">
        <v>36.43</v>
      </c>
      <c r="F6770" t="s">
        <v>1660</v>
      </c>
      <c r="G6770">
        <v>7.15</v>
      </c>
      <c r="H6770" t="s">
        <v>1688</v>
      </c>
      <c r="I6770" t="s">
        <v>1667</v>
      </c>
      <c r="J6770" t="s">
        <v>1668</v>
      </c>
      <c r="K6770" t="s">
        <v>1679</v>
      </c>
      <c r="L6770" t="s">
        <v>1658</v>
      </c>
      <c r="M6770" s="86">
        <v>41191</v>
      </c>
    </row>
    <row r="6771" spans="1:13" x14ac:dyDescent="0.2">
      <c r="A6771">
        <v>35811</v>
      </c>
      <c r="B6771" s="86">
        <v>40911</v>
      </c>
      <c r="C6771" t="s">
        <v>1671</v>
      </c>
      <c r="D6771">
        <v>49</v>
      </c>
      <c r="E6771">
        <v>741.57</v>
      </c>
      <c r="F6771" t="s">
        <v>1660</v>
      </c>
      <c r="G6771">
        <v>1.39</v>
      </c>
      <c r="H6771" t="s">
        <v>1685</v>
      </c>
      <c r="I6771" t="s">
        <v>1667</v>
      </c>
      <c r="J6771" t="s">
        <v>1668</v>
      </c>
      <c r="K6771" t="s">
        <v>1696</v>
      </c>
      <c r="L6771" t="s">
        <v>1658</v>
      </c>
      <c r="M6771" s="86">
        <v>40912</v>
      </c>
    </row>
    <row r="6772" spans="1:13" x14ac:dyDescent="0.2">
      <c r="A6772">
        <v>2656</v>
      </c>
      <c r="B6772" s="86">
        <v>40301</v>
      </c>
      <c r="C6772" t="s">
        <v>1671</v>
      </c>
      <c r="D6772">
        <v>29</v>
      </c>
      <c r="E6772">
        <v>913.41</v>
      </c>
      <c r="F6772" t="s">
        <v>1660</v>
      </c>
      <c r="G6772">
        <v>1.25</v>
      </c>
      <c r="H6772" t="s">
        <v>1692</v>
      </c>
      <c r="I6772" t="s">
        <v>1655</v>
      </c>
      <c r="J6772" t="s">
        <v>1663</v>
      </c>
      <c r="K6772" t="s">
        <v>1664</v>
      </c>
      <c r="L6772" t="s">
        <v>1680</v>
      </c>
      <c r="M6772" s="86">
        <v>40303</v>
      </c>
    </row>
    <row r="6773" spans="1:13" x14ac:dyDescent="0.2">
      <c r="A6773">
        <v>14855</v>
      </c>
      <c r="B6773" s="86">
        <v>40298</v>
      </c>
      <c r="C6773" t="s">
        <v>1666</v>
      </c>
      <c r="D6773">
        <v>48</v>
      </c>
      <c r="E6773">
        <v>103.8</v>
      </c>
      <c r="F6773" t="s">
        <v>1660</v>
      </c>
      <c r="G6773">
        <v>4.57</v>
      </c>
      <c r="H6773" t="s">
        <v>1690</v>
      </c>
      <c r="I6773" t="s">
        <v>1667</v>
      </c>
      <c r="J6773" t="s">
        <v>1656</v>
      </c>
      <c r="K6773" t="s">
        <v>1657</v>
      </c>
      <c r="L6773" t="s">
        <v>1680</v>
      </c>
      <c r="M6773" s="86">
        <v>40300</v>
      </c>
    </row>
    <row r="6774" spans="1:13" x14ac:dyDescent="0.2">
      <c r="A6774">
        <v>20096</v>
      </c>
      <c r="B6774" s="86">
        <v>41140</v>
      </c>
      <c r="C6774" t="s">
        <v>1652</v>
      </c>
      <c r="D6774">
        <v>35</v>
      </c>
      <c r="E6774">
        <v>6116.11</v>
      </c>
      <c r="F6774" t="s">
        <v>1672</v>
      </c>
      <c r="G6774">
        <v>29.21</v>
      </c>
      <c r="H6774" t="s">
        <v>1681</v>
      </c>
      <c r="I6774" t="s">
        <v>1655</v>
      </c>
      <c r="J6774" t="s">
        <v>1656</v>
      </c>
      <c r="K6774" t="s">
        <v>1691</v>
      </c>
      <c r="L6774" t="s">
        <v>1698</v>
      </c>
      <c r="M6774" s="86">
        <v>41145</v>
      </c>
    </row>
    <row r="6775" spans="1:13" x14ac:dyDescent="0.2">
      <c r="A6775">
        <v>325</v>
      </c>
      <c r="B6775" s="86">
        <v>40467</v>
      </c>
      <c r="C6775" t="s">
        <v>1652</v>
      </c>
      <c r="D6775">
        <v>9</v>
      </c>
      <c r="E6775">
        <v>884.12750000000005</v>
      </c>
      <c r="F6775" t="s">
        <v>1660</v>
      </c>
      <c r="G6775">
        <v>4.2300000000000004</v>
      </c>
      <c r="H6775" t="s">
        <v>1692</v>
      </c>
      <c r="I6775" t="s">
        <v>1667</v>
      </c>
      <c r="J6775" t="s">
        <v>1663</v>
      </c>
      <c r="K6775" t="s">
        <v>1664</v>
      </c>
      <c r="L6775" t="s">
        <v>1658</v>
      </c>
      <c r="M6775" s="86">
        <v>40471</v>
      </c>
    </row>
    <row r="6776" spans="1:13" x14ac:dyDescent="0.2">
      <c r="A6776">
        <v>3911</v>
      </c>
      <c r="B6776" s="86">
        <v>40618</v>
      </c>
      <c r="C6776" t="s">
        <v>1666</v>
      </c>
      <c r="D6776">
        <v>24</v>
      </c>
      <c r="E6776">
        <v>370.72</v>
      </c>
      <c r="F6776" t="s">
        <v>1660</v>
      </c>
      <c r="G6776">
        <v>11.25</v>
      </c>
      <c r="H6776" t="s">
        <v>1681</v>
      </c>
      <c r="I6776" t="s">
        <v>1662</v>
      </c>
      <c r="J6776" t="s">
        <v>1668</v>
      </c>
      <c r="K6776" t="s">
        <v>1694</v>
      </c>
      <c r="L6776" t="s">
        <v>1658</v>
      </c>
      <c r="M6776" s="86">
        <v>40618</v>
      </c>
    </row>
    <row r="6777" spans="1:13" x14ac:dyDescent="0.2">
      <c r="A6777">
        <v>59781</v>
      </c>
      <c r="B6777" s="86">
        <v>41255</v>
      </c>
      <c r="C6777" t="s">
        <v>1666</v>
      </c>
      <c r="D6777">
        <v>18</v>
      </c>
      <c r="E6777">
        <v>1837.94</v>
      </c>
      <c r="F6777" t="s">
        <v>1660</v>
      </c>
      <c r="G6777">
        <v>8.99</v>
      </c>
      <c r="H6777" t="s">
        <v>1683</v>
      </c>
      <c r="I6777" t="s">
        <v>1667</v>
      </c>
      <c r="J6777" t="s">
        <v>1656</v>
      </c>
      <c r="K6777" t="s">
        <v>1657</v>
      </c>
      <c r="L6777" t="s">
        <v>1680</v>
      </c>
      <c r="M6777" s="86">
        <v>41257</v>
      </c>
    </row>
    <row r="6778" spans="1:13" x14ac:dyDescent="0.2">
      <c r="A6778">
        <v>26919</v>
      </c>
      <c r="B6778" s="86">
        <v>41253</v>
      </c>
      <c r="C6778" t="s">
        <v>1652</v>
      </c>
      <c r="D6778">
        <v>12</v>
      </c>
      <c r="E6778">
        <v>3534.56</v>
      </c>
      <c r="F6778" t="s">
        <v>1660</v>
      </c>
      <c r="G6778">
        <v>24.49</v>
      </c>
      <c r="H6778" t="s">
        <v>1690</v>
      </c>
      <c r="I6778" t="s">
        <v>1676</v>
      </c>
      <c r="J6778" t="s">
        <v>1668</v>
      </c>
      <c r="K6778" t="s">
        <v>1702</v>
      </c>
      <c r="L6778" t="s">
        <v>1687</v>
      </c>
      <c r="M6778" s="86">
        <v>41255</v>
      </c>
    </row>
    <row r="6779" spans="1:13" x14ac:dyDescent="0.2">
      <c r="A6779">
        <v>12704</v>
      </c>
      <c r="B6779" s="86">
        <v>40218</v>
      </c>
      <c r="C6779" t="s">
        <v>1652</v>
      </c>
      <c r="D6779">
        <v>44</v>
      </c>
      <c r="E6779">
        <v>21506.77</v>
      </c>
      <c r="F6779" t="s">
        <v>1660</v>
      </c>
      <c r="G6779">
        <v>24.49</v>
      </c>
      <c r="H6779" t="s">
        <v>1678</v>
      </c>
      <c r="I6779" t="s">
        <v>1662</v>
      </c>
      <c r="J6779" t="s">
        <v>1663</v>
      </c>
      <c r="K6779" t="s">
        <v>1686</v>
      </c>
      <c r="L6779" t="s">
        <v>1687</v>
      </c>
      <c r="M6779" s="86">
        <v>40218</v>
      </c>
    </row>
    <row r="6780" spans="1:13" x14ac:dyDescent="0.2">
      <c r="A6780">
        <v>18208</v>
      </c>
      <c r="B6780" s="86">
        <v>41000</v>
      </c>
      <c r="C6780" t="s">
        <v>1666</v>
      </c>
      <c r="D6780">
        <v>34</v>
      </c>
      <c r="E6780">
        <v>197.45</v>
      </c>
      <c r="F6780" t="s">
        <v>1660</v>
      </c>
      <c r="G6780">
        <v>1.39</v>
      </c>
      <c r="H6780" t="s">
        <v>1688</v>
      </c>
      <c r="I6780" t="s">
        <v>1667</v>
      </c>
      <c r="J6780" t="s">
        <v>1668</v>
      </c>
      <c r="K6780" t="s">
        <v>1696</v>
      </c>
      <c r="L6780" t="s">
        <v>1658</v>
      </c>
      <c r="M6780" s="86">
        <v>41002</v>
      </c>
    </row>
    <row r="6781" spans="1:13" x14ac:dyDescent="0.2">
      <c r="A6781">
        <v>6018</v>
      </c>
      <c r="B6781" s="86">
        <v>41139</v>
      </c>
      <c r="C6781" t="s">
        <v>1652</v>
      </c>
      <c r="D6781">
        <v>2</v>
      </c>
      <c r="E6781">
        <v>124.25</v>
      </c>
      <c r="F6781" t="s">
        <v>1660</v>
      </c>
      <c r="G6781">
        <v>13.88</v>
      </c>
      <c r="H6781" t="s">
        <v>1688</v>
      </c>
      <c r="I6781" t="s">
        <v>1676</v>
      </c>
      <c r="J6781" t="s">
        <v>1668</v>
      </c>
      <c r="K6781" t="s">
        <v>1679</v>
      </c>
      <c r="L6781" t="s">
        <v>1658</v>
      </c>
      <c r="M6781" s="86">
        <v>41144</v>
      </c>
    </row>
    <row r="6782" spans="1:13" x14ac:dyDescent="0.2">
      <c r="A6782">
        <v>31522</v>
      </c>
      <c r="B6782" s="86">
        <v>40323</v>
      </c>
      <c r="C6782" t="s">
        <v>1675</v>
      </c>
      <c r="D6782">
        <v>42</v>
      </c>
      <c r="E6782">
        <v>1083.3699999999999</v>
      </c>
      <c r="F6782" t="s">
        <v>1672</v>
      </c>
      <c r="G6782">
        <v>14.36</v>
      </c>
      <c r="H6782" t="s">
        <v>1661</v>
      </c>
      <c r="I6782" t="s">
        <v>1676</v>
      </c>
      <c r="J6782" t="s">
        <v>1656</v>
      </c>
      <c r="K6782" t="s">
        <v>1673</v>
      </c>
      <c r="L6782" t="s">
        <v>1674</v>
      </c>
      <c r="M6782" s="86">
        <v>40325</v>
      </c>
    </row>
    <row r="6783" spans="1:13" x14ac:dyDescent="0.2">
      <c r="A6783">
        <v>11815</v>
      </c>
      <c r="B6783" s="86">
        <v>40798</v>
      </c>
      <c r="C6783" t="s">
        <v>1652</v>
      </c>
      <c r="D6783">
        <v>22</v>
      </c>
      <c r="E6783">
        <v>351.27</v>
      </c>
      <c r="F6783" t="s">
        <v>1660</v>
      </c>
      <c r="G6783">
        <v>7.42</v>
      </c>
      <c r="H6783" t="s">
        <v>1690</v>
      </c>
      <c r="I6783" t="s">
        <v>1655</v>
      </c>
      <c r="J6783" t="s">
        <v>1668</v>
      </c>
      <c r="K6783" t="s">
        <v>1684</v>
      </c>
      <c r="L6783" t="s">
        <v>1680</v>
      </c>
      <c r="M6783" s="86">
        <v>40800</v>
      </c>
    </row>
    <row r="6784" spans="1:13" x14ac:dyDescent="0.2">
      <c r="A6784">
        <v>55014</v>
      </c>
      <c r="B6784" s="86">
        <v>40483</v>
      </c>
      <c r="C6784" t="s">
        <v>1659</v>
      </c>
      <c r="D6784">
        <v>38</v>
      </c>
      <c r="E6784">
        <v>235.15</v>
      </c>
      <c r="F6784" t="s">
        <v>1660</v>
      </c>
      <c r="G6784">
        <v>2.27</v>
      </c>
      <c r="H6784" t="s">
        <v>1685</v>
      </c>
      <c r="I6784" t="s">
        <v>1662</v>
      </c>
      <c r="J6784" t="s">
        <v>1668</v>
      </c>
      <c r="K6784" t="s">
        <v>1669</v>
      </c>
      <c r="L6784" t="s">
        <v>1670</v>
      </c>
      <c r="M6784" s="86">
        <v>40484</v>
      </c>
    </row>
    <row r="6785" spans="1:13" x14ac:dyDescent="0.2">
      <c r="A6785">
        <v>17382</v>
      </c>
      <c r="B6785" s="86">
        <v>40728</v>
      </c>
      <c r="C6785" t="s">
        <v>1666</v>
      </c>
      <c r="D6785">
        <v>20</v>
      </c>
      <c r="E6785">
        <v>2162.8164999999999</v>
      </c>
      <c r="F6785" t="s">
        <v>1660</v>
      </c>
      <c r="G6785">
        <v>8.99</v>
      </c>
      <c r="H6785" t="s">
        <v>1654</v>
      </c>
      <c r="I6785" t="s">
        <v>1676</v>
      </c>
      <c r="J6785" t="s">
        <v>1663</v>
      </c>
      <c r="K6785" t="s">
        <v>1664</v>
      </c>
      <c r="L6785" t="s">
        <v>1658</v>
      </c>
      <c r="M6785" s="86">
        <v>40729</v>
      </c>
    </row>
    <row r="6786" spans="1:13" x14ac:dyDescent="0.2">
      <c r="A6786">
        <v>13540</v>
      </c>
      <c r="B6786" s="86">
        <v>40321</v>
      </c>
      <c r="C6786" t="s">
        <v>1659</v>
      </c>
      <c r="D6786">
        <v>27</v>
      </c>
      <c r="E6786">
        <v>1484.1849999999999</v>
      </c>
      <c r="F6786" t="s">
        <v>1660</v>
      </c>
      <c r="G6786">
        <v>4.99</v>
      </c>
      <c r="H6786" t="s">
        <v>1683</v>
      </c>
      <c r="I6786" t="s">
        <v>1655</v>
      </c>
      <c r="J6786" t="s">
        <v>1663</v>
      </c>
      <c r="K6786" t="s">
        <v>1664</v>
      </c>
      <c r="L6786" t="s">
        <v>1658</v>
      </c>
      <c r="M6786" s="86">
        <v>40323</v>
      </c>
    </row>
    <row r="6787" spans="1:13" x14ac:dyDescent="0.2">
      <c r="A6787">
        <v>40132</v>
      </c>
      <c r="B6787" s="86">
        <v>40962</v>
      </c>
      <c r="C6787" t="s">
        <v>1652</v>
      </c>
      <c r="D6787">
        <v>16</v>
      </c>
      <c r="E6787">
        <v>347.47</v>
      </c>
      <c r="F6787" t="s">
        <v>1660</v>
      </c>
      <c r="G6787">
        <v>15.1</v>
      </c>
      <c r="H6787" t="s">
        <v>1678</v>
      </c>
      <c r="I6787" t="s">
        <v>1667</v>
      </c>
      <c r="J6787" t="s">
        <v>1668</v>
      </c>
      <c r="K6787" t="s">
        <v>1682</v>
      </c>
      <c r="L6787" t="s">
        <v>1658</v>
      </c>
      <c r="M6787" s="86">
        <v>40970</v>
      </c>
    </row>
    <row r="6788" spans="1:13" x14ac:dyDescent="0.2">
      <c r="A6788">
        <v>58278</v>
      </c>
      <c r="B6788" s="86">
        <v>41162</v>
      </c>
      <c r="C6788" t="s">
        <v>1659</v>
      </c>
      <c r="D6788">
        <v>37</v>
      </c>
      <c r="E6788">
        <v>3512.9</v>
      </c>
      <c r="F6788" t="s">
        <v>1660</v>
      </c>
      <c r="G6788">
        <v>8.99</v>
      </c>
      <c r="H6788" t="s">
        <v>1690</v>
      </c>
      <c r="I6788" t="s">
        <v>1667</v>
      </c>
      <c r="J6788" t="s">
        <v>1656</v>
      </c>
      <c r="K6788" t="s">
        <v>1657</v>
      </c>
      <c r="L6788" t="s">
        <v>1680</v>
      </c>
      <c r="M6788" s="86">
        <v>41164</v>
      </c>
    </row>
    <row r="6789" spans="1:13" x14ac:dyDescent="0.2">
      <c r="A6789">
        <v>9155</v>
      </c>
      <c r="B6789" s="86">
        <v>41151</v>
      </c>
      <c r="C6789" t="s">
        <v>1671</v>
      </c>
      <c r="D6789">
        <v>17</v>
      </c>
      <c r="E6789">
        <v>518.79999999999995</v>
      </c>
      <c r="F6789" t="s">
        <v>1660</v>
      </c>
      <c r="G6789">
        <v>11.63</v>
      </c>
      <c r="H6789" t="s">
        <v>1690</v>
      </c>
      <c r="I6789" t="s">
        <v>1655</v>
      </c>
      <c r="J6789" t="s">
        <v>1668</v>
      </c>
      <c r="K6789" t="s">
        <v>1682</v>
      </c>
      <c r="L6789" t="s">
        <v>1658</v>
      </c>
      <c r="M6789" s="86">
        <v>41152</v>
      </c>
    </row>
    <row r="6790" spans="1:13" x14ac:dyDescent="0.2">
      <c r="A6790">
        <v>12129</v>
      </c>
      <c r="B6790" s="86">
        <v>41268</v>
      </c>
      <c r="C6790" t="s">
        <v>1675</v>
      </c>
      <c r="D6790">
        <v>36</v>
      </c>
      <c r="E6790">
        <v>4852.05</v>
      </c>
      <c r="F6790" t="s">
        <v>1672</v>
      </c>
      <c r="G6790">
        <v>70.2</v>
      </c>
      <c r="H6790" t="s">
        <v>1654</v>
      </c>
      <c r="I6790" t="s">
        <v>1667</v>
      </c>
      <c r="J6790" t="s">
        <v>1656</v>
      </c>
      <c r="K6790" t="s">
        <v>1673</v>
      </c>
      <c r="L6790" t="s">
        <v>1674</v>
      </c>
      <c r="M6790" s="86">
        <v>41271</v>
      </c>
    </row>
    <row r="6791" spans="1:13" x14ac:dyDescent="0.2">
      <c r="A6791">
        <v>14212</v>
      </c>
      <c r="B6791" s="86">
        <v>40955</v>
      </c>
      <c r="C6791" t="s">
        <v>1671</v>
      </c>
      <c r="D6791">
        <v>8</v>
      </c>
      <c r="E6791">
        <v>21.99</v>
      </c>
      <c r="F6791" t="s">
        <v>1660</v>
      </c>
      <c r="G6791">
        <v>0.5</v>
      </c>
      <c r="H6791" t="s">
        <v>1685</v>
      </c>
      <c r="I6791" t="s">
        <v>1662</v>
      </c>
      <c r="J6791" t="s">
        <v>1668</v>
      </c>
      <c r="K6791" t="s">
        <v>1697</v>
      </c>
      <c r="L6791" t="s">
        <v>1658</v>
      </c>
      <c r="M6791" s="86">
        <v>40957</v>
      </c>
    </row>
    <row r="6792" spans="1:13" x14ac:dyDescent="0.2">
      <c r="A6792">
        <v>33923</v>
      </c>
      <c r="B6792" s="86">
        <v>39820</v>
      </c>
      <c r="C6792" t="s">
        <v>1652</v>
      </c>
      <c r="D6792">
        <v>34</v>
      </c>
      <c r="E6792">
        <v>1961.7915</v>
      </c>
      <c r="F6792" t="s">
        <v>1660</v>
      </c>
      <c r="G6792">
        <v>5.99</v>
      </c>
      <c r="H6792" t="s">
        <v>1654</v>
      </c>
      <c r="I6792" t="s">
        <v>1662</v>
      </c>
      <c r="J6792" t="s">
        <v>1663</v>
      </c>
      <c r="K6792" t="s">
        <v>1664</v>
      </c>
      <c r="L6792" t="s">
        <v>1658</v>
      </c>
      <c r="M6792" s="86">
        <v>39824</v>
      </c>
    </row>
    <row r="6793" spans="1:13" x14ac:dyDescent="0.2">
      <c r="A6793">
        <v>16359</v>
      </c>
      <c r="B6793" s="86">
        <v>41043</v>
      </c>
      <c r="C6793" t="s">
        <v>1671</v>
      </c>
      <c r="D6793">
        <v>8</v>
      </c>
      <c r="E6793">
        <v>35.28</v>
      </c>
      <c r="F6793" t="s">
        <v>1660</v>
      </c>
      <c r="G6793">
        <v>7.49</v>
      </c>
      <c r="H6793" t="s">
        <v>1661</v>
      </c>
      <c r="I6793" t="s">
        <v>1655</v>
      </c>
      <c r="J6793" t="s">
        <v>1668</v>
      </c>
      <c r="K6793" t="s">
        <v>1669</v>
      </c>
      <c r="L6793" t="s">
        <v>1670</v>
      </c>
      <c r="M6793" s="86">
        <v>41043</v>
      </c>
    </row>
    <row r="6794" spans="1:13" x14ac:dyDescent="0.2">
      <c r="A6794">
        <v>21607</v>
      </c>
      <c r="B6794" s="86">
        <v>40983</v>
      </c>
      <c r="C6794" t="s">
        <v>1666</v>
      </c>
      <c r="D6794">
        <v>17</v>
      </c>
      <c r="E6794">
        <v>618.9</v>
      </c>
      <c r="F6794" t="s">
        <v>1660</v>
      </c>
      <c r="G6794">
        <v>13.89</v>
      </c>
      <c r="H6794" t="s">
        <v>1678</v>
      </c>
      <c r="I6794" t="s">
        <v>1676</v>
      </c>
      <c r="J6794" t="s">
        <v>1668</v>
      </c>
      <c r="K6794" t="s">
        <v>1669</v>
      </c>
      <c r="L6794" t="s">
        <v>1670</v>
      </c>
      <c r="M6794" s="86">
        <v>40985</v>
      </c>
    </row>
    <row r="6795" spans="1:13" x14ac:dyDescent="0.2">
      <c r="A6795">
        <v>27106</v>
      </c>
      <c r="B6795" s="86">
        <v>40878</v>
      </c>
      <c r="C6795" t="s">
        <v>1659</v>
      </c>
      <c r="D6795">
        <v>1</v>
      </c>
      <c r="E6795">
        <v>13.96</v>
      </c>
      <c r="F6795" t="s">
        <v>1660</v>
      </c>
      <c r="G6795">
        <v>2.99</v>
      </c>
      <c r="H6795" t="s">
        <v>1661</v>
      </c>
      <c r="I6795" t="s">
        <v>1676</v>
      </c>
      <c r="J6795" t="s">
        <v>1668</v>
      </c>
      <c r="K6795" t="s">
        <v>1682</v>
      </c>
      <c r="L6795" t="s">
        <v>1658</v>
      </c>
      <c r="M6795" s="86">
        <v>40880</v>
      </c>
    </row>
    <row r="6796" spans="1:13" x14ac:dyDescent="0.2">
      <c r="A6796">
        <v>36739</v>
      </c>
      <c r="B6796" s="86">
        <v>40094</v>
      </c>
      <c r="C6796" t="s">
        <v>1666</v>
      </c>
      <c r="D6796">
        <v>16</v>
      </c>
      <c r="E6796">
        <v>68.040000000000006</v>
      </c>
      <c r="F6796" t="s">
        <v>1660</v>
      </c>
      <c r="G6796">
        <v>5.26</v>
      </c>
      <c r="H6796" t="s">
        <v>1683</v>
      </c>
      <c r="I6796" t="s">
        <v>1655</v>
      </c>
      <c r="J6796" t="s">
        <v>1668</v>
      </c>
      <c r="K6796" t="s">
        <v>1682</v>
      </c>
      <c r="L6796" t="s">
        <v>1658</v>
      </c>
      <c r="M6796" s="86">
        <v>40096</v>
      </c>
    </row>
    <row r="6797" spans="1:13" x14ac:dyDescent="0.2">
      <c r="A6797">
        <v>6502</v>
      </c>
      <c r="B6797" s="86">
        <v>40775</v>
      </c>
      <c r="C6797" t="s">
        <v>1675</v>
      </c>
      <c r="D6797">
        <v>16</v>
      </c>
      <c r="E6797">
        <v>116.11</v>
      </c>
      <c r="F6797" t="s">
        <v>1653</v>
      </c>
      <c r="G6797">
        <v>5.83</v>
      </c>
      <c r="H6797" t="s">
        <v>1661</v>
      </c>
      <c r="I6797" t="s">
        <v>1676</v>
      </c>
      <c r="J6797" t="s">
        <v>1668</v>
      </c>
      <c r="K6797" t="s">
        <v>1679</v>
      </c>
      <c r="L6797" t="s">
        <v>1670</v>
      </c>
      <c r="M6797" s="86">
        <v>40775</v>
      </c>
    </row>
    <row r="6798" spans="1:13" x14ac:dyDescent="0.2">
      <c r="A6798">
        <v>30343</v>
      </c>
      <c r="B6798" s="86">
        <v>41050</v>
      </c>
      <c r="C6798" t="s">
        <v>1671</v>
      </c>
      <c r="D6798">
        <v>28</v>
      </c>
      <c r="E6798">
        <v>130.28</v>
      </c>
      <c r="F6798" t="s">
        <v>1660</v>
      </c>
      <c r="G6798">
        <v>0.5</v>
      </c>
      <c r="H6798" t="s">
        <v>1685</v>
      </c>
      <c r="I6798" t="s">
        <v>1667</v>
      </c>
      <c r="J6798" t="s">
        <v>1668</v>
      </c>
      <c r="K6798" t="s">
        <v>1697</v>
      </c>
      <c r="L6798" t="s">
        <v>1658</v>
      </c>
      <c r="M6798" s="86">
        <v>41052</v>
      </c>
    </row>
    <row r="6799" spans="1:13" x14ac:dyDescent="0.2">
      <c r="A6799">
        <v>46050</v>
      </c>
      <c r="B6799" s="86">
        <v>40182</v>
      </c>
      <c r="C6799" t="s">
        <v>1659</v>
      </c>
      <c r="D6799">
        <v>5</v>
      </c>
      <c r="E6799">
        <v>2249.0500000000002</v>
      </c>
      <c r="F6799" t="s">
        <v>1660</v>
      </c>
      <c r="G6799">
        <v>24.49</v>
      </c>
      <c r="H6799" t="s">
        <v>1661</v>
      </c>
      <c r="I6799" t="s">
        <v>1676</v>
      </c>
      <c r="J6799" t="s">
        <v>1663</v>
      </c>
      <c r="K6799" t="s">
        <v>1686</v>
      </c>
      <c r="L6799" t="s">
        <v>1687</v>
      </c>
      <c r="M6799" s="86">
        <v>40183</v>
      </c>
    </row>
    <row r="6800" spans="1:13" x14ac:dyDescent="0.2">
      <c r="A6800">
        <v>55046</v>
      </c>
      <c r="B6800" s="86">
        <v>39916</v>
      </c>
      <c r="C6800" t="s">
        <v>1671</v>
      </c>
      <c r="D6800">
        <v>2</v>
      </c>
      <c r="E6800">
        <v>29.32</v>
      </c>
      <c r="F6800" t="s">
        <v>1653</v>
      </c>
      <c r="G6800">
        <v>11.15</v>
      </c>
      <c r="H6800" t="s">
        <v>1690</v>
      </c>
      <c r="I6800" t="s">
        <v>1662</v>
      </c>
      <c r="J6800" t="s">
        <v>1668</v>
      </c>
      <c r="K6800" t="s">
        <v>1679</v>
      </c>
      <c r="L6800" t="s">
        <v>1658</v>
      </c>
      <c r="M6800" s="86">
        <v>39917</v>
      </c>
    </row>
    <row r="6801" spans="1:13" x14ac:dyDescent="0.2">
      <c r="A6801">
        <v>48673</v>
      </c>
      <c r="B6801" s="86">
        <v>41025</v>
      </c>
      <c r="C6801" t="s">
        <v>1666</v>
      </c>
      <c r="D6801">
        <v>36</v>
      </c>
      <c r="E6801">
        <v>570.14</v>
      </c>
      <c r="F6801" t="s">
        <v>1660</v>
      </c>
      <c r="G6801">
        <v>8.7799999999999994</v>
      </c>
      <c r="H6801" t="s">
        <v>1685</v>
      </c>
      <c r="I6801" t="s">
        <v>1676</v>
      </c>
      <c r="J6801" t="s">
        <v>1668</v>
      </c>
      <c r="K6801" t="s">
        <v>1694</v>
      </c>
      <c r="L6801" t="s">
        <v>1658</v>
      </c>
      <c r="M6801" s="86">
        <v>41026</v>
      </c>
    </row>
    <row r="6802" spans="1:13" x14ac:dyDescent="0.2">
      <c r="A6802">
        <v>20579</v>
      </c>
      <c r="B6802" s="86">
        <v>41183</v>
      </c>
      <c r="C6802" t="s">
        <v>1675</v>
      </c>
      <c r="D6802">
        <v>16</v>
      </c>
      <c r="E6802">
        <v>1434.086</v>
      </c>
      <c r="F6802" t="s">
        <v>1660</v>
      </c>
      <c r="G6802">
        <v>8.99</v>
      </c>
      <c r="H6802" t="s">
        <v>1693</v>
      </c>
      <c r="I6802" t="s">
        <v>1662</v>
      </c>
      <c r="J6802" t="s">
        <v>1663</v>
      </c>
      <c r="K6802" t="s">
        <v>1664</v>
      </c>
      <c r="L6802" t="s">
        <v>1658</v>
      </c>
      <c r="M6802" s="86">
        <v>41186</v>
      </c>
    </row>
    <row r="6803" spans="1:13" x14ac:dyDescent="0.2">
      <c r="A6803">
        <v>24003</v>
      </c>
      <c r="B6803" s="86">
        <v>40117</v>
      </c>
      <c r="C6803" t="s">
        <v>1671</v>
      </c>
      <c r="D6803">
        <v>49</v>
      </c>
      <c r="E6803">
        <v>87.44</v>
      </c>
      <c r="F6803" t="s">
        <v>1660</v>
      </c>
      <c r="G6803">
        <v>0.7</v>
      </c>
      <c r="H6803" t="s">
        <v>1703</v>
      </c>
      <c r="I6803" t="s">
        <v>1667</v>
      </c>
      <c r="J6803" t="s">
        <v>1668</v>
      </c>
      <c r="K6803" t="s">
        <v>1669</v>
      </c>
      <c r="L6803" t="s">
        <v>1670</v>
      </c>
      <c r="M6803" s="86">
        <v>40119</v>
      </c>
    </row>
    <row r="6804" spans="1:13" x14ac:dyDescent="0.2">
      <c r="A6804">
        <v>52999</v>
      </c>
      <c r="B6804" s="86">
        <v>41024</v>
      </c>
      <c r="C6804" t="s">
        <v>1666</v>
      </c>
      <c r="D6804">
        <v>39</v>
      </c>
      <c r="E6804">
        <v>343.05</v>
      </c>
      <c r="F6804" t="s">
        <v>1660</v>
      </c>
      <c r="G6804">
        <v>2.15</v>
      </c>
      <c r="H6804" t="s">
        <v>1661</v>
      </c>
      <c r="I6804" t="s">
        <v>1676</v>
      </c>
      <c r="J6804" t="s">
        <v>1668</v>
      </c>
      <c r="K6804" t="s">
        <v>1679</v>
      </c>
      <c r="L6804" t="s">
        <v>1670</v>
      </c>
      <c r="M6804" s="86">
        <v>41026</v>
      </c>
    </row>
    <row r="6805" spans="1:13" x14ac:dyDescent="0.2">
      <c r="A6805">
        <v>33988</v>
      </c>
      <c r="B6805" s="86">
        <v>39823</v>
      </c>
      <c r="C6805" t="s">
        <v>1675</v>
      </c>
      <c r="D6805">
        <v>30</v>
      </c>
      <c r="E6805">
        <v>164.78</v>
      </c>
      <c r="F6805" t="s">
        <v>1660</v>
      </c>
      <c r="G6805">
        <v>5.14</v>
      </c>
      <c r="H6805" t="s">
        <v>1661</v>
      </c>
      <c r="I6805" t="s">
        <v>1655</v>
      </c>
      <c r="J6805" t="s">
        <v>1663</v>
      </c>
      <c r="K6805" t="s">
        <v>1677</v>
      </c>
      <c r="L6805" t="s">
        <v>1680</v>
      </c>
      <c r="M6805" s="86">
        <v>39824</v>
      </c>
    </row>
    <row r="6806" spans="1:13" x14ac:dyDescent="0.2">
      <c r="A6806">
        <v>49954</v>
      </c>
      <c r="B6806" s="86">
        <v>40966</v>
      </c>
      <c r="C6806" t="s">
        <v>1671</v>
      </c>
      <c r="D6806">
        <v>36</v>
      </c>
      <c r="E6806">
        <v>1921.1275000000001</v>
      </c>
      <c r="F6806" t="s">
        <v>1660</v>
      </c>
      <c r="G6806">
        <v>8.99</v>
      </c>
      <c r="H6806" t="s">
        <v>1685</v>
      </c>
      <c r="I6806" t="s">
        <v>1676</v>
      </c>
      <c r="J6806" t="s">
        <v>1663</v>
      </c>
      <c r="K6806" t="s">
        <v>1664</v>
      </c>
      <c r="L6806" t="s">
        <v>1658</v>
      </c>
      <c r="M6806" s="86">
        <v>40968</v>
      </c>
    </row>
    <row r="6807" spans="1:13" x14ac:dyDescent="0.2">
      <c r="A6807">
        <v>24996</v>
      </c>
      <c r="B6807" s="86">
        <v>40811</v>
      </c>
      <c r="C6807" t="s">
        <v>1671</v>
      </c>
      <c r="D6807">
        <v>2</v>
      </c>
      <c r="E6807">
        <v>143.667</v>
      </c>
      <c r="F6807" t="s">
        <v>1660</v>
      </c>
      <c r="G6807">
        <v>1.25</v>
      </c>
      <c r="H6807" t="s">
        <v>1685</v>
      </c>
      <c r="I6807" t="s">
        <v>1655</v>
      </c>
      <c r="J6807" t="s">
        <v>1663</v>
      </c>
      <c r="K6807" t="s">
        <v>1664</v>
      </c>
      <c r="L6807" t="s">
        <v>1680</v>
      </c>
      <c r="M6807" s="86">
        <v>40813</v>
      </c>
    </row>
    <row r="6808" spans="1:13" x14ac:dyDescent="0.2">
      <c r="A6808">
        <v>21285</v>
      </c>
      <c r="B6808" s="86">
        <v>40362</v>
      </c>
      <c r="C6808" t="s">
        <v>1675</v>
      </c>
      <c r="D6808">
        <v>47</v>
      </c>
      <c r="E6808">
        <v>304.83</v>
      </c>
      <c r="F6808" t="s">
        <v>1660</v>
      </c>
      <c r="G6808">
        <v>2.35</v>
      </c>
      <c r="H6808" t="s">
        <v>1678</v>
      </c>
      <c r="I6808" t="s">
        <v>1667</v>
      </c>
      <c r="J6808" t="s">
        <v>1668</v>
      </c>
      <c r="K6808" t="s">
        <v>1669</v>
      </c>
      <c r="L6808" t="s">
        <v>1670</v>
      </c>
      <c r="M6808" s="86">
        <v>40364</v>
      </c>
    </row>
    <row r="6809" spans="1:13" x14ac:dyDescent="0.2">
      <c r="A6809">
        <v>37765</v>
      </c>
      <c r="B6809" s="86">
        <v>41237</v>
      </c>
      <c r="C6809" t="s">
        <v>1652</v>
      </c>
      <c r="D6809">
        <v>12</v>
      </c>
      <c r="E6809">
        <v>1465.33</v>
      </c>
      <c r="F6809" t="s">
        <v>1672</v>
      </c>
      <c r="G6809">
        <v>30</v>
      </c>
      <c r="H6809" t="s">
        <v>1688</v>
      </c>
      <c r="I6809" t="s">
        <v>1655</v>
      </c>
      <c r="J6809" t="s">
        <v>1656</v>
      </c>
      <c r="K6809" t="s">
        <v>1673</v>
      </c>
      <c r="L6809" t="s">
        <v>1674</v>
      </c>
      <c r="M6809" s="86">
        <v>41242</v>
      </c>
    </row>
    <row r="6810" spans="1:13" x14ac:dyDescent="0.2">
      <c r="A6810">
        <v>44290</v>
      </c>
      <c r="B6810" s="86">
        <v>40258</v>
      </c>
      <c r="C6810" t="s">
        <v>1675</v>
      </c>
      <c r="D6810">
        <v>49</v>
      </c>
      <c r="E6810">
        <v>508.38</v>
      </c>
      <c r="F6810" t="s">
        <v>1660</v>
      </c>
      <c r="G6810">
        <v>5.4</v>
      </c>
      <c r="H6810" t="s">
        <v>1688</v>
      </c>
      <c r="I6810" t="s">
        <v>1667</v>
      </c>
      <c r="J6810" t="s">
        <v>1656</v>
      </c>
      <c r="K6810" t="s">
        <v>1657</v>
      </c>
      <c r="L6810" t="s">
        <v>1680</v>
      </c>
      <c r="M6810" s="86">
        <v>40260</v>
      </c>
    </row>
    <row r="6811" spans="1:13" x14ac:dyDescent="0.2">
      <c r="A6811">
        <v>19555</v>
      </c>
      <c r="B6811" s="86">
        <v>40220</v>
      </c>
      <c r="C6811" t="s">
        <v>1652</v>
      </c>
      <c r="D6811">
        <v>36</v>
      </c>
      <c r="E6811">
        <v>246.24</v>
      </c>
      <c r="F6811" t="s">
        <v>1660</v>
      </c>
      <c r="G6811">
        <v>7.3</v>
      </c>
      <c r="H6811" t="s">
        <v>1654</v>
      </c>
      <c r="I6811" t="s">
        <v>1662</v>
      </c>
      <c r="J6811" t="s">
        <v>1668</v>
      </c>
      <c r="K6811" t="s">
        <v>1679</v>
      </c>
      <c r="L6811" t="s">
        <v>1658</v>
      </c>
      <c r="M6811" s="86">
        <v>40224</v>
      </c>
    </row>
    <row r="6812" spans="1:13" x14ac:dyDescent="0.2">
      <c r="A6812">
        <v>3649</v>
      </c>
      <c r="B6812" s="86">
        <v>39999</v>
      </c>
      <c r="C6812" t="s">
        <v>1652</v>
      </c>
      <c r="D6812">
        <v>8</v>
      </c>
      <c r="E6812">
        <v>79.42</v>
      </c>
      <c r="F6812" t="s">
        <v>1660</v>
      </c>
      <c r="G6812">
        <v>6.28</v>
      </c>
      <c r="H6812" t="s">
        <v>1681</v>
      </c>
      <c r="I6812" t="s">
        <v>1676</v>
      </c>
      <c r="J6812" t="s">
        <v>1668</v>
      </c>
      <c r="K6812" t="s">
        <v>1682</v>
      </c>
      <c r="L6812" t="s">
        <v>1658</v>
      </c>
      <c r="M6812" s="86">
        <v>40004</v>
      </c>
    </row>
    <row r="6813" spans="1:13" x14ac:dyDescent="0.2">
      <c r="A6813">
        <v>29282</v>
      </c>
      <c r="B6813" s="86">
        <v>41241</v>
      </c>
      <c r="C6813" t="s">
        <v>1675</v>
      </c>
      <c r="D6813">
        <v>4</v>
      </c>
      <c r="E6813">
        <v>34.270000000000003</v>
      </c>
      <c r="F6813" t="s">
        <v>1660</v>
      </c>
      <c r="G6813">
        <v>9.5399999999999991</v>
      </c>
      <c r="H6813" t="s">
        <v>1690</v>
      </c>
      <c r="I6813" t="s">
        <v>1667</v>
      </c>
      <c r="J6813" t="s">
        <v>1668</v>
      </c>
      <c r="K6813" t="s">
        <v>1679</v>
      </c>
      <c r="L6813" t="s">
        <v>1658</v>
      </c>
      <c r="M6813" s="86">
        <v>41243</v>
      </c>
    </row>
    <row r="6814" spans="1:13" x14ac:dyDescent="0.2">
      <c r="A6814">
        <v>3877</v>
      </c>
      <c r="B6814" s="86">
        <v>40318</v>
      </c>
      <c r="C6814" t="s">
        <v>1652</v>
      </c>
      <c r="D6814">
        <v>14</v>
      </c>
      <c r="E6814">
        <v>700.46</v>
      </c>
      <c r="F6814" t="s">
        <v>1653</v>
      </c>
      <c r="G6814">
        <v>7.23</v>
      </c>
      <c r="H6814" t="s">
        <v>1683</v>
      </c>
      <c r="I6814" t="s">
        <v>1667</v>
      </c>
      <c r="J6814" t="s">
        <v>1668</v>
      </c>
      <c r="K6814" t="s">
        <v>1679</v>
      </c>
      <c r="L6814" t="s">
        <v>1658</v>
      </c>
      <c r="M6814" s="86">
        <v>40318</v>
      </c>
    </row>
    <row r="6815" spans="1:13" x14ac:dyDescent="0.2">
      <c r="A6815">
        <v>41316</v>
      </c>
      <c r="B6815" s="86">
        <v>40015</v>
      </c>
      <c r="C6815" t="s">
        <v>1666</v>
      </c>
      <c r="D6815">
        <v>8</v>
      </c>
      <c r="E6815">
        <v>121.74</v>
      </c>
      <c r="F6815" t="s">
        <v>1660</v>
      </c>
      <c r="G6815">
        <v>2.99</v>
      </c>
      <c r="H6815" t="s">
        <v>1661</v>
      </c>
      <c r="I6815" t="s">
        <v>1655</v>
      </c>
      <c r="J6815" t="s">
        <v>1668</v>
      </c>
      <c r="K6815" t="s">
        <v>1682</v>
      </c>
      <c r="L6815" t="s">
        <v>1658</v>
      </c>
      <c r="M6815" s="86">
        <v>40016</v>
      </c>
    </row>
    <row r="6816" spans="1:13" x14ac:dyDescent="0.2">
      <c r="A6816">
        <v>58599</v>
      </c>
      <c r="B6816" s="86">
        <v>40192</v>
      </c>
      <c r="C6816" t="s">
        <v>1671</v>
      </c>
      <c r="D6816">
        <v>49</v>
      </c>
      <c r="E6816">
        <v>5332.42</v>
      </c>
      <c r="F6816" t="s">
        <v>1672</v>
      </c>
      <c r="G6816">
        <v>30</v>
      </c>
      <c r="H6816" t="s">
        <v>1692</v>
      </c>
      <c r="I6816" t="s">
        <v>1662</v>
      </c>
      <c r="J6816" t="s">
        <v>1656</v>
      </c>
      <c r="K6816" t="s">
        <v>1673</v>
      </c>
      <c r="L6816" t="s">
        <v>1674</v>
      </c>
      <c r="M6816" s="86">
        <v>40193</v>
      </c>
    </row>
    <row r="6817" spans="1:13" x14ac:dyDescent="0.2">
      <c r="A6817">
        <v>21125</v>
      </c>
      <c r="B6817" s="86">
        <v>40600</v>
      </c>
      <c r="C6817" t="s">
        <v>1666</v>
      </c>
      <c r="D6817">
        <v>17</v>
      </c>
      <c r="E6817">
        <v>155.16999999999999</v>
      </c>
      <c r="F6817" t="s">
        <v>1660</v>
      </c>
      <c r="G6817">
        <v>4.3899999999999997</v>
      </c>
      <c r="H6817" t="s">
        <v>1661</v>
      </c>
      <c r="I6817" t="s">
        <v>1676</v>
      </c>
      <c r="J6817" t="s">
        <v>1668</v>
      </c>
      <c r="K6817" t="s">
        <v>1679</v>
      </c>
      <c r="L6817" t="s">
        <v>1670</v>
      </c>
      <c r="M6817" s="86">
        <v>40601</v>
      </c>
    </row>
    <row r="6818" spans="1:13" x14ac:dyDescent="0.2">
      <c r="A6818">
        <v>56483</v>
      </c>
      <c r="B6818" s="86">
        <v>39863</v>
      </c>
      <c r="C6818" t="s">
        <v>1659</v>
      </c>
      <c r="D6818">
        <v>37</v>
      </c>
      <c r="E6818">
        <v>158.62</v>
      </c>
      <c r="F6818" t="s">
        <v>1660</v>
      </c>
      <c r="G6818">
        <v>5.17</v>
      </c>
      <c r="H6818" t="s">
        <v>1654</v>
      </c>
      <c r="I6818" t="s">
        <v>1662</v>
      </c>
      <c r="J6818" t="s">
        <v>1668</v>
      </c>
      <c r="K6818" t="s">
        <v>1679</v>
      </c>
      <c r="L6818" t="s">
        <v>1658</v>
      </c>
      <c r="M6818" s="86">
        <v>39863</v>
      </c>
    </row>
    <row r="6819" spans="1:13" x14ac:dyDescent="0.2">
      <c r="A6819">
        <v>15205</v>
      </c>
      <c r="B6819" s="86">
        <v>40619</v>
      </c>
      <c r="C6819" t="s">
        <v>1671</v>
      </c>
      <c r="D6819">
        <v>18</v>
      </c>
      <c r="E6819">
        <v>4605.3599999999997</v>
      </c>
      <c r="F6819" t="s">
        <v>1672</v>
      </c>
      <c r="G6819">
        <v>43.32</v>
      </c>
      <c r="H6819" t="s">
        <v>1678</v>
      </c>
      <c r="I6819" t="s">
        <v>1667</v>
      </c>
      <c r="J6819" t="s">
        <v>1656</v>
      </c>
      <c r="K6819" t="s">
        <v>1673</v>
      </c>
      <c r="L6819" t="s">
        <v>1674</v>
      </c>
      <c r="M6819" s="86">
        <v>40621</v>
      </c>
    </row>
    <row r="6820" spans="1:13" x14ac:dyDescent="0.2">
      <c r="A6820">
        <v>19745</v>
      </c>
      <c r="B6820" s="86">
        <v>41261</v>
      </c>
      <c r="C6820" t="s">
        <v>1659</v>
      </c>
      <c r="D6820">
        <v>25</v>
      </c>
      <c r="E6820">
        <v>1071.77</v>
      </c>
      <c r="F6820" t="s">
        <v>1660</v>
      </c>
      <c r="G6820">
        <v>4.8</v>
      </c>
      <c r="H6820" t="s">
        <v>1685</v>
      </c>
      <c r="I6820" t="s">
        <v>1662</v>
      </c>
      <c r="J6820" t="s">
        <v>1656</v>
      </c>
      <c r="K6820" t="s">
        <v>1657</v>
      </c>
      <c r="L6820" t="s">
        <v>1670</v>
      </c>
      <c r="M6820" s="86">
        <v>41262</v>
      </c>
    </row>
    <row r="6821" spans="1:13" x14ac:dyDescent="0.2">
      <c r="A6821">
        <v>2818</v>
      </c>
      <c r="B6821" s="86">
        <v>40158</v>
      </c>
      <c r="C6821" t="s">
        <v>1675</v>
      </c>
      <c r="D6821">
        <v>2</v>
      </c>
      <c r="E6821">
        <v>89.23</v>
      </c>
      <c r="F6821" t="s">
        <v>1660</v>
      </c>
      <c r="G6821">
        <v>13.26</v>
      </c>
      <c r="H6821" t="s">
        <v>1690</v>
      </c>
      <c r="I6821" t="s">
        <v>1667</v>
      </c>
      <c r="J6821" t="s">
        <v>1668</v>
      </c>
      <c r="K6821" t="s">
        <v>1679</v>
      </c>
      <c r="L6821" t="s">
        <v>1658</v>
      </c>
      <c r="M6821" s="86">
        <v>40159</v>
      </c>
    </row>
    <row r="6822" spans="1:13" x14ac:dyDescent="0.2">
      <c r="A6822">
        <v>33797</v>
      </c>
      <c r="B6822" s="86">
        <v>39824</v>
      </c>
      <c r="C6822" t="s">
        <v>1666</v>
      </c>
      <c r="D6822">
        <v>29</v>
      </c>
      <c r="E6822">
        <v>138.16999999999999</v>
      </c>
      <c r="F6822" t="s">
        <v>1653</v>
      </c>
      <c r="G6822">
        <v>6.6</v>
      </c>
      <c r="H6822" t="s">
        <v>1683</v>
      </c>
      <c r="I6822" t="s">
        <v>1662</v>
      </c>
      <c r="J6822" t="s">
        <v>1656</v>
      </c>
      <c r="K6822" t="s">
        <v>1657</v>
      </c>
      <c r="L6822" t="s">
        <v>1658</v>
      </c>
      <c r="M6822" s="86">
        <v>39826</v>
      </c>
    </row>
    <row r="6823" spans="1:13" x14ac:dyDescent="0.2">
      <c r="A6823">
        <v>17666</v>
      </c>
      <c r="B6823" s="86">
        <v>40429</v>
      </c>
      <c r="C6823" t="s">
        <v>1675</v>
      </c>
      <c r="D6823">
        <v>19</v>
      </c>
      <c r="E6823">
        <v>82.56</v>
      </c>
      <c r="F6823" t="s">
        <v>1660</v>
      </c>
      <c r="G6823">
        <v>1.3</v>
      </c>
      <c r="H6823" t="s">
        <v>1688</v>
      </c>
      <c r="I6823" t="s">
        <v>1676</v>
      </c>
      <c r="J6823" t="s">
        <v>1668</v>
      </c>
      <c r="K6823" t="s">
        <v>1679</v>
      </c>
      <c r="L6823" t="s">
        <v>1670</v>
      </c>
      <c r="M6823" s="86">
        <v>40431</v>
      </c>
    </row>
    <row r="6824" spans="1:13" x14ac:dyDescent="0.2">
      <c r="A6824">
        <v>32356</v>
      </c>
      <c r="B6824" s="86">
        <v>41192</v>
      </c>
      <c r="C6824" t="s">
        <v>1666</v>
      </c>
      <c r="D6824">
        <v>12</v>
      </c>
      <c r="E6824">
        <v>768.41</v>
      </c>
      <c r="F6824" t="s">
        <v>1660</v>
      </c>
      <c r="G6824">
        <v>19.989999999999998</v>
      </c>
      <c r="H6824" t="s">
        <v>1688</v>
      </c>
      <c r="I6824" t="s">
        <v>1676</v>
      </c>
      <c r="J6824" t="s">
        <v>1668</v>
      </c>
      <c r="K6824" t="s">
        <v>1682</v>
      </c>
      <c r="L6824" t="s">
        <v>1658</v>
      </c>
      <c r="M6824" s="86">
        <v>41193</v>
      </c>
    </row>
    <row r="6825" spans="1:13" x14ac:dyDescent="0.2">
      <c r="A6825">
        <v>29028</v>
      </c>
      <c r="B6825" s="86">
        <v>40579</v>
      </c>
      <c r="C6825" t="s">
        <v>1671</v>
      </c>
      <c r="D6825">
        <v>43</v>
      </c>
      <c r="E6825">
        <v>17131.36</v>
      </c>
      <c r="F6825" t="s">
        <v>1672</v>
      </c>
      <c r="G6825">
        <v>14.7</v>
      </c>
      <c r="H6825" t="s">
        <v>1690</v>
      </c>
      <c r="I6825" t="s">
        <v>1667</v>
      </c>
      <c r="J6825" t="s">
        <v>1663</v>
      </c>
      <c r="K6825" t="s">
        <v>1695</v>
      </c>
      <c r="L6825" t="s">
        <v>1674</v>
      </c>
      <c r="M6825" s="86">
        <v>40581</v>
      </c>
    </row>
    <row r="6826" spans="1:13" x14ac:dyDescent="0.2">
      <c r="A6826">
        <v>18951</v>
      </c>
      <c r="B6826" s="86">
        <v>40723</v>
      </c>
      <c r="C6826" t="s">
        <v>1671</v>
      </c>
      <c r="D6826">
        <v>10</v>
      </c>
      <c r="E6826">
        <v>324.3175</v>
      </c>
      <c r="F6826" t="s">
        <v>1653</v>
      </c>
      <c r="G6826">
        <v>5</v>
      </c>
      <c r="H6826" t="s">
        <v>1692</v>
      </c>
      <c r="I6826" t="s">
        <v>1667</v>
      </c>
      <c r="J6826" t="s">
        <v>1663</v>
      </c>
      <c r="K6826" t="s">
        <v>1664</v>
      </c>
      <c r="L6826" t="s">
        <v>1658</v>
      </c>
      <c r="M6826" s="86">
        <v>40725</v>
      </c>
    </row>
    <row r="6827" spans="1:13" x14ac:dyDescent="0.2">
      <c r="A6827">
        <v>16640</v>
      </c>
      <c r="B6827" s="86">
        <v>40386</v>
      </c>
      <c r="C6827" t="s">
        <v>1652</v>
      </c>
      <c r="D6827">
        <v>6</v>
      </c>
      <c r="E6827">
        <v>652.33000000000004</v>
      </c>
      <c r="F6827" t="s">
        <v>1672</v>
      </c>
      <c r="G6827">
        <v>30</v>
      </c>
      <c r="H6827" t="s">
        <v>1683</v>
      </c>
      <c r="I6827" t="s">
        <v>1667</v>
      </c>
      <c r="J6827" t="s">
        <v>1656</v>
      </c>
      <c r="K6827" t="s">
        <v>1673</v>
      </c>
      <c r="L6827" t="s">
        <v>1674</v>
      </c>
      <c r="M6827" s="86">
        <v>40388</v>
      </c>
    </row>
    <row r="6828" spans="1:13" x14ac:dyDescent="0.2">
      <c r="A6828">
        <v>15236</v>
      </c>
      <c r="B6828" s="86">
        <v>41008</v>
      </c>
      <c r="C6828" t="s">
        <v>1666</v>
      </c>
      <c r="D6828">
        <v>33</v>
      </c>
      <c r="E6828">
        <v>341.42</v>
      </c>
      <c r="F6828" t="s">
        <v>1660</v>
      </c>
      <c r="G6828">
        <v>2.99</v>
      </c>
      <c r="H6828" t="s">
        <v>1661</v>
      </c>
      <c r="I6828" t="s">
        <v>1676</v>
      </c>
      <c r="J6828" t="s">
        <v>1668</v>
      </c>
      <c r="K6828" t="s">
        <v>1682</v>
      </c>
      <c r="L6828" t="s">
        <v>1658</v>
      </c>
      <c r="M6828" s="86">
        <v>41009</v>
      </c>
    </row>
    <row r="6829" spans="1:13" x14ac:dyDescent="0.2">
      <c r="A6829">
        <v>55813</v>
      </c>
      <c r="B6829" s="86">
        <v>41118</v>
      </c>
      <c r="C6829" t="s">
        <v>1652</v>
      </c>
      <c r="D6829">
        <v>39</v>
      </c>
      <c r="E6829">
        <v>2650.77</v>
      </c>
      <c r="F6829" t="s">
        <v>1660</v>
      </c>
      <c r="G6829">
        <v>37.58</v>
      </c>
      <c r="H6829" t="s">
        <v>1685</v>
      </c>
      <c r="I6829" t="s">
        <v>1667</v>
      </c>
      <c r="J6829" t="s">
        <v>1656</v>
      </c>
      <c r="K6829" t="s">
        <v>1657</v>
      </c>
      <c r="L6829" t="s">
        <v>1670</v>
      </c>
      <c r="M6829" s="86">
        <v>41118</v>
      </c>
    </row>
    <row r="6830" spans="1:13" x14ac:dyDescent="0.2">
      <c r="A6830">
        <v>43911</v>
      </c>
      <c r="B6830" s="86">
        <v>39827</v>
      </c>
      <c r="C6830" t="s">
        <v>1675</v>
      </c>
      <c r="D6830">
        <v>36</v>
      </c>
      <c r="E6830">
        <v>9920.85</v>
      </c>
      <c r="F6830" t="s">
        <v>1672</v>
      </c>
      <c r="G6830">
        <v>17.86</v>
      </c>
      <c r="H6830" t="s">
        <v>1685</v>
      </c>
      <c r="I6830" t="s">
        <v>1667</v>
      </c>
      <c r="J6830" t="s">
        <v>1663</v>
      </c>
      <c r="K6830" t="s">
        <v>1695</v>
      </c>
      <c r="L6830" t="s">
        <v>1674</v>
      </c>
      <c r="M6830" s="86">
        <v>39828</v>
      </c>
    </row>
    <row r="6831" spans="1:13" x14ac:dyDescent="0.2">
      <c r="A6831">
        <v>55429</v>
      </c>
      <c r="B6831" s="86">
        <v>39993</v>
      </c>
      <c r="C6831" t="s">
        <v>1659</v>
      </c>
      <c r="D6831">
        <v>43</v>
      </c>
      <c r="E6831">
        <v>260.58999999999997</v>
      </c>
      <c r="F6831" t="s">
        <v>1660</v>
      </c>
      <c r="G6831">
        <v>7.03</v>
      </c>
      <c r="H6831" t="s">
        <v>1690</v>
      </c>
      <c r="I6831" t="s">
        <v>1655</v>
      </c>
      <c r="J6831" t="s">
        <v>1668</v>
      </c>
      <c r="K6831" t="s">
        <v>1679</v>
      </c>
      <c r="L6831" t="s">
        <v>1658</v>
      </c>
      <c r="M6831" s="86">
        <v>39995</v>
      </c>
    </row>
    <row r="6832" spans="1:13" x14ac:dyDescent="0.2">
      <c r="A6832">
        <v>44387</v>
      </c>
      <c r="B6832" s="86">
        <v>39848</v>
      </c>
      <c r="C6832" t="s">
        <v>1652</v>
      </c>
      <c r="D6832">
        <v>20</v>
      </c>
      <c r="E6832">
        <v>173.09</v>
      </c>
      <c r="F6832" t="s">
        <v>1660</v>
      </c>
      <c r="G6832">
        <v>4.82</v>
      </c>
      <c r="H6832" t="s">
        <v>1689</v>
      </c>
      <c r="I6832" t="s">
        <v>1667</v>
      </c>
      <c r="J6832" t="s">
        <v>1668</v>
      </c>
      <c r="K6832" t="s">
        <v>1679</v>
      </c>
      <c r="L6832" t="s">
        <v>1658</v>
      </c>
      <c r="M6832" s="86">
        <v>39852</v>
      </c>
    </row>
    <row r="6833" spans="1:13" x14ac:dyDescent="0.2">
      <c r="A6833">
        <v>14596</v>
      </c>
      <c r="B6833" s="86">
        <v>39823</v>
      </c>
      <c r="C6833" t="s">
        <v>1671</v>
      </c>
      <c r="D6833">
        <v>19</v>
      </c>
      <c r="E6833">
        <v>63.14</v>
      </c>
      <c r="F6833" t="s">
        <v>1660</v>
      </c>
      <c r="G6833">
        <v>3.97</v>
      </c>
      <c r="H6833" t="s">
        <v>1661</v>
      </c>
      <c r="I6833" t="s">
        <v>1667</v>
      </c>
      <c r="J6833" t="s">
        <v>1668</v>
      </c>
      <c r="K6833" t="s">
        <v>1669</v>
      </c>
      <c r="L6833" t="s">
        <v>1670</v>
      </c>
      <c r="M6833" s="86">
        <v>39824</v>
      </c>
    </row>
    <row r="6834" spans="1:13" x14ac:dyDescent="0.2">
      <c r="A6834">
        <v>19010</v>
      </c>
      <c r="B6834" s="86">
        <v>39971</v>
      </c>
      <c r="C6834" t="s">
        <v>1652</v>
      </c>
      <c r="D6834">
        <v>18</v>
      </c>
      <c r="E6834">
        <v>23792.93</v>
      </c>
      <c r="F6834" t="s">
        <v>1660</v>
      </c>
      <c r="G6834">
        <v>19.989999999999998</v>
      </c>
      <c r="H6834" t="s">
        <v>1678</v>
      </c>
      <c r="I6834" t="s">
        <v>1662</v>
      </c>
      <c r="J6834" t="s">
        <v>1668</v>
      </c>
      <c r="K6834" t="s">
        <v>1682</v>
      </c>
      <c r="L6834" t="s">
        <v>1658</v>
      </c>
      <c r="M6834" s="86">
        <v>39973</v>
      </c>
    </row>
    <row r="6835" spans="1:13" x14ac:dyDescent="0.2">
      <c r="A6835">
        <v>54791</v>
      </c>
      <c r="B6835" s="86">
        <v>41263</v>
      </c>
      <c r="C6835" t="s">
        <v>1659</v>
      </c>
      <c r="D6835">
        <v>27</v>
      </c>
      <c r="E6835">
        <v>1087.58</v>
      </c>
      <c r="F6835" t="s">
        <v>1660</v>
      </c>
      <c r="G6835">
        <v>3.04</v>
      </c>
      <c r="H6835" t="s">
        <v>1693</v>
      </c>
      <c r="I6835" t="s">
        <v>1667</v>
      </c>
      <c r="J6835" t="s">
        <v>1656</v>
      </c>
      <c r="K6835" t="s">
        <v>1657</v>
      </c>
      <c r="L6835" t="s">
        <v>1670</v>
      </c>
      <c r="M6835" s="86">
        <v>41264</v>
      </c>
    </row>
    <row r="6836" spans="1:13" x14ac:dyDescent="0.2">
      <c r="A6836">
        <v>17952</v>
      </c>
      <c r="B6836" s="86">
        <v>40462</v>
      </c>
      <c r="C6836" t="s">
        <v>1675</v>
      </c>
      <c r="D6836">
        <v>28</v>
      </c>
      <c r="E6836">
        <v>430.13</v>
      </c>
      <c r="F6836" t="s">
        <v>1660</v>
      </c>
      <c r="G6836">
        <v>6.75</v>
      </c>
      <c r="H6836" t="s">
        <v>1685</v>
      </c>
      <c r="I6836" t="s">
        <v>1662</v>
      </c>
      <c r="J6836" t="s">
        <v>1668</v>
      </c>
      <c r="K6836" t="s">
        <v>1702</v>
      </c>
      <c r="L6836" t="s">
        <v>1665</v>
      </c>
      <c r="M6836" s="86">
        <v>40463</v>
      </c>
    </row>
    <row r="6837" spans="1:13" x14ac:dyDescent="0.2">
      <c r="A6837">
        <v>24677</v>
      </c>
      <c r="B6837" s="86">
        <v>40973</v>
      </c>
      <c r="C6837" t="s">
        <v>1652</v>
      </c>
      <c r="D6837">
        <v>44</v>
      </c>
      <c r="E6837">
        <v>364.4</v>
      </c>
      <c r="F6837" t="s">
        <v>1660</v>
      </c>
      <c r="G6837">
        <v>1.99</v>
      </c>
      <c r="H6837" t="s">
        <v>1681</v>
      </c>
      <c r="I6837" t="s">
        <v>1655</v>
      </c>
      <c r="J6837" t="s">
        <v>1663</v>
      </c>
      <c r="K6837" t="s">
        <v>1677</v>
      </c>
      <c r="L6837" t="s">
        <v>1680</v>
      </c>
      <c r="M6837" s="86">
        <v>40975</v>
      </c>
    </row>
    <row r="6838" spans="1:13" x14ac:dyDescent="0.2">
      <c r="A6838">
        <v>47106</v>
      </c>
      <c r="B6838" s="86">
        <v>40841</v>
      </c>
      <c r="C6838" t="s">
        <v>1675</v>
      </c>
      <c r="D6838">
        <v>37</v>
      </c>
      <c r="E6838">
        <v>2192.63</v>
      </c>
      <c r="F6838" t="s">
        <v>1660</v>
      </c>
      <c r="G6838">
        <v>3.99</v>
      </c>
      <c r="H6838" t="s">
        <v>1683</v>
      </c>
      <c r="I6838" t="s">
        <v>1676</v>
      </c>
      <c r="J6838" t="s">
        <v>1668</v>
      </c>
      <c r="K6838" t="s">
        <v>1702</v>
      </c>
      <c r="L6838" t="s">
        <v>1658</v>
      </c>
      <c r="M6838" s="86">
        <v>40843</v>
      </c>
    </row>
    <row r="6839" spans="1:13" x14ac:dyDescent="0.2">
      <c r="A6839">
        <v>44614</v>
      </c>
      <c r="B6839" s="86">
        <v>40343</v>
      </c>
      <c r="C6839" t="s">
        <v>1652</v>
      </c>
      <c r="D6839">
        <v>27</v>
      </c>
      <c r="E6839">
        <v>700.35</v>
      </c>
      <c r="F6839" t="s">
        <v>1660</v>
      </c>
      <c r="G6839">
        <v>5.89</v>
      </c>
      <c r="H6839" t="s">
        <v>1661</v>
      </c>
      <c r="I6839" t="s">
        <v>1667</v>
      </c>
      <c r="J6839" t="s">
        <v>1663</v>
      </c>
      <c r="K6839" t="s">
        <v>1677</v>
      </c>
      <c r="L6839" t="s">
        <v>1658</v>
      </c>
      <c r="M6839" s="86">
        <v>40352</v>
      </c>
    </row>
    <row r="6840" spans="1:13" x14ac:dyDescent="0.2">
      <c r="A6840">
        <v>10663</v>
      </c>
      <c r="B6840" s="86">
        <v>39956</v>
      </c>
      <c r="C6840" t="s">
        <v>1659</v>
      </c>
      <c r="D6840">
        <v>40</v>
      </c>
      <c r="E6840">
        <v>104.39</v>
      </c>
      <c r="F6840" t="s">
        <v>1660</v>
      </c>
      <c r="G6840">
        <v>0.5</v>
      </c>
      <c r="H6840" t="s">
        <v>1685</v>
      </c>
      <c r="I6840" t="s">
        <v>1676</v>
      </c>
      <c r="J6840" t="s">
        <v>1668</v>
      </c>
      <c r="K6840" t="s">
        <v>1697</v>
      </c>
      <c r="L6840" t="s">
        <v>1658</v>
      </c>
      <c r="M6840" s="86">
        <v>39956</v>
      </c>
    </row>
    <row r="6841" spans="1:13" x14ac:dyDescent="0.2">
      <c r="A6841">
        <v>13635</v>
      </c>
      <c r="B6841" s="86">
        <v>39934</v>
      </c>
      <c r="C6841" t="s">
        <v>1671</v>
      </c>
      <c r="D6841">
        <v>28</v>
      </c>
      <c r="E6841">
        <v>149</v>
      </c>
      <c r="F6841" t="s">
        <v>1660</v>
      </c>
      <c r="G6841">
        <v>7.44</v>
      </c>
      <c r="H6841" t="s">
        <v>1688</v>
      </c>
      <c r="I6841" t="s">
        <v>1676</v>
      </c>
      <c r="J6841" t="s">
        <v>1668</v>
      </c>
      <c r="K6841" t="s">
        <v>1679</v>
      </c>
      <c r="L6841" t="s">
        <v>1658</v>
      </c>
      <c r="M6841" s="86">
        <v>39935</v>
      </c>
    </row>
    <row r="6842" spans="1:13" x14ac:dyDescent="0.2">
      <c r="A6842">
        <v>2593</v>
      </c>
      <c r="B6842" s="86">
        <v>40424</v>
      </c>
      <c r="C6842" t="s">
        <v>1659</v>
      </c>
      <c r="D6842">
        <v>15</v>
      </c>
      <c r="E6842">
        <v>3841.72</v>
      </c>
      <c r="F6842" t="s">
        <v>1672</v>
      </c>
      <c r="G6842">
        <v>43.32</v>
      </c>
      <c r="H6842" t="s">
        <v>1688</v>
      </c>
      <c r="I6842" t="s">
        <v>1667</v>
      </c>
      <c r="J6842" t="s">
        <v>1656</v>
      </c>
      <c r="K6842" t="s">
        <v>1673</v>
      </c>
      <c r="L6842" t="s">
        <v>1674</v>
      </c>
      <c r="M6842" s="86">
        <v>40425</v>
      </c>
    </row>
    <row r="6843" spans="1:13" x14ac:dyDescent="0.2">
      <c r="A6843">
        <v>53120</v>
      </c>
      <c r="B6843" s="86">
        <v>41046</v>
      </c>
      <c r="C6843" t="s">
        <v>1666</v>
      </c>
      <c r="D6843">
        <v>5</v>
      </c>
      <c r="E6843">
        <v>22.75</v>
      </c>
      <c r="F6843" t="s">
        <v>1660</v>
      </c>
      <c r="G6843">
        <v>0.88</v>
      </c>
      <c r="H6843" t="s">
        <v>1681</v>
      </c>
      <c r="I6843" t="s">
        <v>1667</v>
      </c>
      <c r="J6843" t="s">
        <v>1668</v>
      </c>
      <c r="K6843" t="s">
        <v>1679</v>
      </c>
      <c r="L6843" t="s">
        <v>1670</v>
      </c>
      <c r="M6843" s="86">
        <v>41048</v>
      </c>
    </row>
    <row r="6844" spans="1:13" x14ac:dyDescent="0.2">
      <c r="A6844">
        <v>47168</v>
      </c>
      <c r="B6844" s="86">
        <v>39985</v>
      </c>
      <c r="C6844" t="s">
        <v>1666</v>
      </c>
      <c r="D6844">
        <v>42</v>
      </c>
      <c r="E6844">
        <v>262.3</v>
      </c>
      <c r="F6844" t="s">
        <v>1660</v>
      </c>
      <c r="G6844">
        <v>9.68</v>
      </c>
      <c r="H6844" t="s">
        <v>1661</v>
      </c>
      <c r="I6844" t="s">
        <v>1667</v>
      </c>
      <c r="J6844" t="s">
        <v>1668</v>
      </c>
      <c r="K6844" t="s">
        <v>1679</v>
      </c>
      <c r="L6844" t="s">
        <v>1658</v>
      </c>
      <c r="M6844" s="86">
        <v>39986</v>
      </c>
    </row>
    <row r="6845" spans="1:13" x14ac:dyDescent="0.2">
      <c r="A6845">
        <v>52162</v>
      </c>
      <c r="B6845" s="86">
        <v>40848</v>
      </c>
      <c r="C6845" t="s">
        <v>1666</v>
      </c>
      <c r="D6845">
        <v>47</v>
      </c>
      <c r="E6845">
        <v>155.22</v>
      </c>
      <c r="F6845" t="s">
        <v>1660</v>
      </c>
      <c r="G6845">
        <v>1.35</v>
      </c>
      <c r="H6845" t="s">
        <v>1661</v>
      </c>
      <c r="I6845" t="s">
        <v>1676</v>
      </c>
      <c r="J6845" t="s">
        <v>1656</v>
      </c>
      <c r="K6845" t="s">
        <v>1673</v>
      </c>
      <c r="L6845" t="s">
        <v>1674</v>
      </c>
      <c r="M6845" s="86">
        <v>40849</v>
      </c>
    </row>
    <row r="6846" spans="1:13" x14ac:dyDescent="0.2">
      <c r="A6846">
        <v>54467</v>
      </c>
      <c r="B6846" s="86">
        <v>40469</v>
      </c>
      <c r="C6846" t="s">
        <v>1652</v>
      </c>
      <c r="D6846">
        <v>17</v>
      </c>
      <c r="E6846">
        <v>74.83</v>
      </c>
      <c r="F6846" t="s">
        <v>1660</v>
      </c>
      <c r="G6846">
        <v>6.89</v>
      </c>
      <c r="H6846" t="s">
        <v>1654</v>
      </c>
      <c r="I6846" t="s">
        <v>1662</v>
      </c>
      <c r="J6846" t="s">
        <v>1668</v>
      </c>
      <c r="K6846" t="s">
        <v>1702</v>
      </c>
      <c r="L6846" t="s">
        <v>1658</v>
      </c>
      <c r="M6846" s="86">
        <v>40474</v>
      </c>
    </row>
    <row r="6847" spans="1:13" x14ac:dyDescent="0.2">
      <c r="A6847">
        <v>38625</v>
      </c>
      <c r="B6847" s="86">
        <v>40499</v>
      </c>
      <c r="C6847" t="s">
        <v>1666</v>
      </c>
      <c r="D6847">
        <v>12</v>
      </c>
      <c r="E6847">
        <v>72.819999999999993</v>
      </c>
      <c r="F6847" t="s">
        <v>1660</v>
      </c>
      <c r="G6847">
        <v>2.5</v>
      </c>
      <c r="H6847" t="s">
        <v>1654</v>
      </c>
      <c r="I6847" t="s">
        <v>1667</v>
      </c>
      <c r="J6847" t="s">
        <v>1668</v>
      </c>
      <c r="K6847" t="s">
        <v>1696</v>
      </c>
      <c r="L6847" t="s">
        <v>1658</v>
      </c>
      <c r="M6847" s="86">
        <v>40501</v>
      </c>
    </row>
    <row r="6848" spans="1:13" x14ac:dyDescent="0.2">
      <c r="A6848">
        <v>23168</v>
      </c>
      <c r="B6848" s="86">
        <v>40436</v>
      </c>
      <c r="C6848" t="s">
        <v>1652</v>
      </c>
      <c r="D6848">
        <v>46</v>
      </c>
      <c r="E6848">
        <v>23949.51</v>
      </c>
      <c r="F6848" t="s">
        <v>1653</v>
      </c>
      <c r="G6848">
        <v>24.49</v>
      </c>
      <c r="H6848" t="s">
        <v>1681</v>
      </c>
      <c r="I6848" t="s">
        <v>1676</v>
      </c>
      <c r="J6848" t="s">
        <v>1663</v>
      </c>
      <c r="K6848" t="s">
        <v>1686</v>
      </c>
      <c r="L6848" t="s">
        <v>1687</v>
      </c>
      <c r="M6848" s="86">
        <v>40443</v>
      </c>
    </row>
    <row r="6849" spans="1:13" x14ac:dyDescent="0.2">
      <c r="A6849">
        <v>44679</v>
      </c>
      <c r="B6849" s="86">
        <v>41063</v>
      </c>
      <c r="C6849" t="s">
        <v>1675</v>
      </c>
      <c r="D6849">
        <v>35</v>
      </c>
      <c r="E6849">
        <v>2004.22</v>
      </c>
      <c r="F6849" t="s">
        <v>1660</v>
      </c>
      <c r="G6849">
        <v>12.23</v>
      </c>
      <c r="H6849" t="s">
        <v>1654</v>
      </c>
      <c r="I6849" t="s">
        <v>1662</v>
      </c>
      <c r="J6849" t="s">
        <v>1656</v>
      </c>
      <c r="K6849" t="s">
        <v>1657</v>
      </c>
      <c r="L6849" t="s">
        <v>1665</v>
      </c>
      <c r="M6849" s="86">
        <v>41065</v>
      </c>
    </row>
    <row r="6850" spans="1:13" x14ac:dyDescent="0.2">
      <c r="A6850">
        <v>29287</v>
      </c>
      <c r="B6850" s="86">
        <v>39996</v>
      </c>
      <c r="C6850" t="s">
        <v>1659</v>
      </c>
      <c r="D6850">
        <v>50</v>
      </c>
      <c r="E6850">
        <v>281.39</v>
      </c>
      <c r="F6850" t="s">
        <v>1660</v>
      </c>
      <c r="G6850">
        <v>5.01</v>
      </c>
      <c r="H6850" t="s">
        <v>1678</v>
      </c>
      <c r="I6850" t="s">
        <v>1655</v>
      </c>
      <c r="J6850" t="s">
        <v>1668</v>
      </c>
      <c r="K6850" t="s">
        <v>1682</v>
      </c>
      <c r="L6850" t="s">
        <v>1658</v>
      </c>
      <c r="M6850" s="86">
        <v>39998</v>
      </c>
    </row>
    <row r="6851" spans="1:13" x14ac:dyDescent="0.2">
      <c r="A6851">
        <v>17702</v>
      </c>
      <c r="B6851" s="86">
        <v>41012</v>
      </c>
      <c r="C6851" t="s">
        <v>1659</v>
      </c>
      <c r="D6851">
        <v>9</v>
      </c>
      <c r="E6851">
        <v>264.63</v>
      </c>
      <c r="F6851" t="s">
        <v>1653</v>
      </c>
      <c r="G6851">
        <v>4</v>
      </c>
      <c r="H6851" t="s">
        <v>1654</v>
      </c>
      <c r="I6851" t="s">
        <v>1676</v>
      </c>
      <c r="J6851" t="s">
        <v>1663</v>
      </c>
      <c r="K6851" t="s">
        <v>1677</v>
      </c>
      <c r="L6851" t="s">
        <v>1658</v>
      </c>
      <c r="M6851" s="86">
        <v>41012</v>
      </c>
    </row>
    <row r="6852" spans="1:13" x14ac:dyDescent="0.2">
      <c r="A6852">
        <v>48931</v>
      </c>
      <c r="B6852" s="86">
        <v>39981</v>
      </c>
      <c r="C6852" t="s">
        <v>1652</v>
      </c>
      <c r="D6852">
        <v>8</v>
      </c>
      <c r="E6852">
        <v>254.32</v>
      </c>
      <c r="F6852" t="s">
        <v>1660</v>
      </c>
      <c r="G6852">
        <v>6.5</v>
      </c>
      <c r="H6852" t="s">
        <v>1690</v>
      </c>
      <c r="I6852" t="s">
        <v>1667</v>
      </c>
      <c r="J6852" t="s">
        <v>1663</v>
      </c>
      <c r="K6852" t="s">
        <v>1677</v>
      </c>
      <c r="L6852" t="s">
        <v>1658</v>
      </c>
      <c r="M6852" s="86">
        <v>39983</v>
      </c>
    </row>
    <row r="6853" spans="1:13" x14ac:dyDescent="0.2">
      <c r="A6853">
        <v>20325</v>
      </c>
      <c r="B6853" s="86">
        <v>40362</v>
      </c>
      <c r="C6853" t="s">
        <v>1671</v>
      </c>
      <c r="D6853">
        <v>35</v>
      </c>
      <c r="E6853">
        <v>4043.29</v>
      </c>
      <c r="F6853" t="s">
        <v>1672</v>
      </c>
      <c r="G6853">
        <v>56.14</v>
      </c>
      <c r="H6853" t="s">
        <v>1681</v>
      </c>
      <c r="I6853" t="s">
        <v>1662</v>
      </c>
      <c r="J6853" t="s">
        <v>1663</v>
      </c>
      <c r="K6853" t="s">
        <v>1695</v>
      </c>
      <c r="L6853" t="s">
        <v>1698</v>
      </c>
      <c r="M6853" s="86">
        <v>40364</v>
      </c>
    </row>
    <row r="6854" spans="1:13" x14ac:dyDescent="0.2">
      <c r="A6854">
        <v>26374</v>
      </c>
      <c r="B6854" s="86">
        <v>40122</v>
      </c>
      <c r="C6854" t="s">
        <v>1666</v>
      </c>
      <c r="D6854">
        <v>5</v>
      </c>
      <c r="E6854">
        <v>90.941500000000005</v>
      </c>
      <c r="F6854" t="s">
        <v>1660</v>
      </c>
      <c r="G6854">
        <v>3.3</v>
      </c>
      <c r="H6854" t="s">
        <v>1654</v>
      </c>
      <c r="I6854" t="s">
        <v>1667</v>
      </c>
      <c r="J6854" t="s">
        <v>1663</v>
      </c>
      <c r="K6854" t="s">
        <v>1664</v>
      </c>
      <c r="L6854" t="s">
        <v>1680</v>
      </c>
      <c r="M6854" s="86">
        <v>40123</v>
      </c>
    </row>
    <row r="6855" spans="1:13" x14ac:dyDescent="0.2">
      <c r="A6855">
        <v>10630</v>
      </c>
      <c r="B6855" s="86">
        <v>40213</v>
      </c>
      <c r="C6855" t="s">
        <v>1675</v>
      </c>
      <c r="D6855">
        <v>44</v>
      </c>
      <c r="E6855">
        <v>2773.84</v>
      </c>
      <c r="F6855" t="s">
        <v>1672</v>
      </c>
      <c r="G6855">
        <v>36.61</v>
      </c>
      <c r="H6855" t="s">
        <v>1693</v>
      </c>
      <c r="I6855" t="s">
        <v>1667</v>
      </c>
      <c r="J6855" t="s">
        <v>1656</v>
      </c>
      <c r="K6855" t="s">
        <v>1701</v>
      </c>
      <c r="L6855" t="s">
        <v>1698</v>
      </c>
      <c r="M6855" s="86">
        <v>40215</v>
      </c>
    </row>
    <row r="6856" spans="1:13" x14ac:dyDescent="0.2">
      <c r="A6856">
        <v>51553</v>
      </c>
      <c r="B6856" s="86">
        <v>40874</v>
      </c>
      <c r="C6856" t="s">
        <v>1666</v>
      </c>
      <c r="D6856">
        <v>12</v>
      </c>
      <c r="E6856">
        <v>88.57</v>
      </c>
      <c r="F6856" t="s">
        <v>1660</v>
      </c>
      <c r="G6856">
        <v>6.15</v>
      </c>
      <c r="H6856" t="s">
        <v>1685</v>
      </c>
      <c r="I6856" t="s">
        <v>1662</v>
      </c>
      <c r="J6856" t="s">
        <v>1668</v>
      </c>
      <c r="K6856" t="s">
        <v>1679</v>
      </c>
      <c r="L6856" t="s">
        <v>1658</v>
      </c>
      <c r="M6856" s="86">
        <v>40876</v>
      </c>
    </row>
    <row r="6857" spans="1:13" x14ac:dyDescent="0.2">
      <c r="A6857">
        <v>58818</v>
      </c>
      <c r="B6857" s="86">
        <v>39918</v>
      </c>
      <c r="C6857" t="s">
        <v>1671</v>
      </c>
      <c r="D6857">
        <v>41</v>
      </c>
      <c r="E6857">
        <v>998.05</v>
      </c>
      <c r="F6857" t="s">
        <v>1660</v>
      </c>
      <c r="G6857">
        <v>1.99</v>
      </c>
      <c r="H6857" t="s">
        <v>1693</v>
      </c>
      <c r="I6857" t="s">
        <v>1655</v>
      </c>
      <c r="J6857" t="s">
        <v>1663</v>
      </c>
      <c r="K6857" t="s">
        <v>1677</v>
      </c>
      <c r="L6857" t="s">
        <v>1680</v>
      </c>
      <c r="M6857" s="86">
        <v>39919</v>
      </c>
    </row>
    <row r="6858" spans="1:13" x14ac:dyDescent="0.2">
      <c r="A6858">
        <v>50048</v>
      </c>
      <c r="B6858" s="86">
        <v>40196</v>
      </c>
      <c r="C6858" t="s">
        <v>1659</v>
      </c>
      <c r="D6858">
        <v>1</v>
      </c>
      <c r="E6858">
        <v>15</v>
      </c>
      <c r="F6858" t="s">
        <v>1660</v>
      </c>
      <c r="G6858">
        <v>8.3699999999999992</v>
      </c>
      <c r="H6858" t="s">
        <v>1690</v>
      </c>
      <c r="I6858" t="s">
        <v>1667</v>
      </c>
      <c r="J6858" t="s">
        <v>1668</v>
      </c>
      <c r="K6858" t="s">
        <v>1684</v>
      </c>
      <c r="L6858" t="s">
        <v>1680</v>
      </c>
      <c r="M6858" s="86">
        <v>40198</v>
      </c>
    </row>
    <row r="6859" spans="1:13" x14ac:dyDescent="0.2">
      <c r="A6859">
        <v>261</v>
      </c>
      <c r="B6859" s="86">
        <v>40357</v>
      </c>
      <c r="C6859" t="s">
        <v>1675</v>
      </c>
      <c r="D6859">
        <v>47</v>
      </c>
      <c r="E6859">
        <v>5677.6090000000004</v>
      </c>
      <c r="F6859" t="s">
        <v>1660</v>
      </c>
      <c r="G6859">
        <v>4.2</v>
      </c>
      <c r="H6859" t="s">
        <v>1654</v>
      </c>
      <c r="I6859" t="s">
        <v>1662</v>
      </c>
      <c r="J6859" t="s">
        <v>1663</v>
      </c>
      <c r="K6859" t="s">
        <v>1664</v>
      </c>
      <c r="L6859" t="s">
        <v>1658</v>
      </c>
      <c r="M6859" s="86">
        <v>40358</v>
      </c>
    </row>
    <row r="6860" spans="1:13" x14ac:dyDescent="0.2">
      <c r="A6860">
        <v>8997</v>
      </c>
      <c r="B6860" s="86">
        <v>39995</v>
      </c>
      <c r="C6860" t="s">
        <v>1652</v>
      </c>
      <c r="D6860">
        <v>40</v>
      </c>
      <c r="E6860">
        <v>17279.62</v>
      </c>
      <c r="F6860" t="s">
        <v>1660</v>
      </c>
      <c r="G6860">
        <v>24.49</v>
      </c>
      <c r="H6860" t="s">
        <v>1685</v>
      </c>
      <c r="I6860" t="s">
        <v>1662</v>
      </c>
      <c r="J6860" t="s">
        <v>1663</v>
      </c>
      <c r="K6860" t="s">
        <v>1686</v>
      </c>
      <c r="L6860" t="s">
        <v>1687</v>
      </c>
      <c r="M6860" s="86">
        <v>39999</v>
      </c>
    </row>
    <row r="6861" spans="1:13" x14ac:dyDescent="0.2">
      <c r="A6861">
        <v>58854</v>
      </c>
      <c r="B6861" s="86">
        <v>40292</v>
      </c>
      <c r="C6861" t="s">
        <v>1671</v>
      </c>
      <c r="D6861">
        <v>10</v>
      </c>
      <c r="E6861">
        <v>193.20500000000001</v>
      </c>
      <c r="F6861" t="s">
        <v>1660</v>
      </c>
      <c r="G6861">
        <v>4.8099999999999996</v>
      </c>
      <c r="H6861" t="s">
        <v>1683</v>
      </c>
      <c r="I6861" t="s">
        <v>1667</v>
      </c>
      <c r="J6861" t="s">
        <v>1663</v>
      </c>
      <c r="K6861" t="s">
        <v>1664</v>
      </c>
      <c r="L6861" t="s">
        <v>1665</v>
      </c>
      <c r="M6861" s="86">
        <v>40294</v>
      </c>
    </row>
    <row r="6862" spans="1:13" x14ac:dyDescent="0.2">
      <c r="A6862">
        <v>48452</v>
      </c>
      <c r="B6862" s="86">
        <v>40460</v>
      </c>
      <c r="C6862" t="s">
        <v>1659</v>
      </c>
      <c r="D6862">
        <v>19</v>
      </c>
      <c r="E6862">
        <v>1781.11</v>
      </c>
      <c r="F6862" t="s">
        <v>1660</v>
      </c>
      <c r="G6862">
        <v>19.989999999999998</v>
      </c>
      <c r="H6862" t="s">
        <v>1692</v>
      </c>
      <c r="I6862" t="s">
        <v>1667</v>
      </c>
      <c r="J6862" t="s">
        <v>1663</v>
      </c>
      <c r="K6862" t="s">
        <v>1677</v>
      </c>
      <c r="L6862" t="s">
        <v>1658</v>
      </c>
      <c r="M6862" s="86">
        <v>40460</v>
      </c>
    </row>
    <row r="6863" spans="1:13" x14ac:dyDescent="0.2">
      <c r="A6863">
        <v>22468</v>
      </c>
      <c r="B6863" s="86">
        <v>40339</v>
      </c>
      <c r="C6863" t="s">
        <v>1666</v>
      </c>
      <c r="D6863">
        <v>19</v>
      </c>
      <c r="E6863">
        <v>163.75</v>
      </c>
      <c r="F6863" t="s">
        <v>1660</v>
      </c>
      <c r="G6863">
        <v>4.95</v>
      </c>
      <c r="H6863" t="s">
        <v>1661</v>
      </c>
      <c r="I6863" t="s">
        <v>1662</v>
      </c>
      <c r="J6863" t="s">
        <v>1656</v>
      </c>
      <c r="K6863" t="s">
        <v>1657</v>
      </c>
      <c r="L6863" t="s">
        <v>1658</v>
      </c>
      <c r="M6863" s="86">
        <v>40341</v>
      </c>
    </row>
    <row r="6864" spans="1:13" x14ac:dyDescent="0.2">
      <c r="A6864">
        <v>30913</v>
      </c>
      <c r="B6864" s="86">
        <v>41174</v>
      </c>
      <c r="C6864" t="s">
        <v>1675</v>
      </c>
      <c r="D6864">
        <v>24</v>
      </c>
      <c r="E6864">
        <v>496.62</v>
      </c>
      <c r="F6864" t="s">
        <v>1653</v>
      </c>
      <c r="G6864">
        <v>10.49</v>
      </c>
      <c r="H6864" t="s">
        <v>1685</v>
      </c>
      <c r="I6864" t="s">
        <v>1667</v>
      </c>
      <c r="J6864" t="s">
        <v>1656</v>
      </c>
      <c r="K6864" t="s">
        <v>1657</v>
      </c>
      <c r="L6864" t="s">
        <v>1658</v>
      </c>
      <c r="M6864" s="86">
        <v>41176</v>
      </c>
    </row>
    <row r="6865" spans="1:13" x14ac:dyDescent="0.2">
      <c r="A6865">
        <v>56327</v>
      </c>
      <c r="B6865" s="86">
        <v>40189</v>
      </c>
      <c r="C6865" t="s">
        <v>1675</v>
      </c>
      <c r="D6865">
        <v>47</v>
      </c>
      <c r="E6865">
        <v>1276.73</v>
      </c>
      <c r="F6865" t="s">
        <v>1653</v>
      </c>
      <c r="G6865">
        <v>8.5500000000000007</v>
      </c>
      <c r="H6865" t="s">
        <v>1685</v>
      </c>
      <c r="I6865" t="s">
        <v>1662</v>
      </c>
      <c r="J6865" t="s">
        <v>1656</v>
      </c>
      <c r="K6865" t="s">
        <v>1657</v>
      </c>
      <c r="L6865" t="s">
        <v>1658</v>
      </c>
      <c r="M6865" s="86">
        <v>40190</v>
      </c>
    </row>
    <row r="6866" spans="1:13" x14ac:dyDescent="0.2">
      <c r="A6866">
        <v>5408</v>
      </c>
      <c r="B6866" s="86">
        <v>41110</v>
      </c>
      <c r="C6866" t="s">
        <v>1652</v>
      </c>
      <c r="D6866">
        <v>20</v>
      </c>
      <c r="E6866">
        <v>88.82</v>
      </c>
      <c r="F6866" t="s">
        <v>1660</v>
      </c>
      <c r="G6866">
        <v>0.5</v>
      </c>
      <c r="H6866" t="s">
        <v>1681</v>
      </c>
      <c r="I6866" t="s">
        <v>1662</v>
      </c>
      <c r="J6866" t="s">
        <v>1668</v>
      </c>
      <c r="K6866" t="s">
        <v>1697</v>
      </c>
      <c r="L6866" t="s">
        <v>1658</v>
      </c>
      <c r="M6866" s="86">
        <v>41117</v>
      </c>
    </row>
    <row r="6867" spans="1:13" x14ac:dyDescent="0.2">
      <c r="A6867">
        <v>52162</v>
      </c>
      <c r="B6867" s="86">
        <v>40848</v>
      </c>
      <c r="C6867" t="s">
        <v>1666</v>
      </c>
      <c r="D6867">
        <v>39</v>
      </c>
      <c r="E6867">
        <v>261.16000000000003</v>
      </c>
      <c r="F6867" t="s">
        <v>1660</v>
      </c>
      <c r="G6867">
        <v>9.68</v>
      </c>
      <c r="H6867" t="s">
        <v>1661</v>
      </c>
      <c r="I6867" t="s">
        <v>1676</v>
      </c>
      <c r="J6867" t="s">
        <v>1656</v>
      </c>
      <c r="K6867" t="s">
        <v>1701</v>
      </c>
      <c r="L6867" t="s">
        <v>1698</v>
      </c>
      <c r="M6867" s="86">
        <v>40848</v>
      </c>
    </row>
    <row r="6868" spans="1:13" x14ac:dyDescent="0.2">
      <c r="A6868">
        <v>41409</v>
      </c>
      <c r="B6868" s="86">
        <v>40745</v>
      </c>
      <c r="C6868" t="s">
        <v>1666</v>
      </c>
      <c r="D6868">
        <v>1</v>
      </c>
      <c r="E6868">
        <v>18.920000000000002</v>
      </c>
      <c r="F6868" t="s">
        <v>1660</v>
      </c>
      <c r="G6868">
        <v>7.19</v>
      </c>
      <c r="H6868" t="s">
        <v>1678</v>
      </c>
      <c r="I6868" t="s">
        <v>1667</v>
      </c>
      <c r="J6868" t="s">
        <v>1668</v>
      </c>
      <c r="K6868" t="s">
        <v>1682</v>
      </c>
      <c r="L6868" t="s">
        <v>1658</v>
      </c>
      <c r="M6868" s="86">
        <v>40747</v>
      </c>
    </row>
    <row r="6869" spans="1:13" x14ac:dyDescent="0.2">
      <c r="A6869">
        <v>57287</v>
      </c>
      <c r="B6869" s="86">
        <v>40844</v>
      </c>
      <c r="C6869" t="s">
        <v>1666</v>
      </c>
      <c r="D6869">
        <v>11</v>
      </c>
      <c r="E6869">
        <v>472.12</v>
      </c>
      <c r="F6869" t="s">
        <v>1660</v>
      </c>
      <c r="G6869">
        <v>1.99</v>
      </c>
      <c r="H6869" t="s">
        <v>1688</v>
      </c>
      <c r="I6869" t="s">
        <v>1667</v>
      </c>
      <c r="J6869" t="s">
        <v>1663</v>
      </c>
      <c r="K6869" t="s">
        <v>1677</v>
      </c>
      <c r="L6869" t="s">
        <v>1680</v>
      </c>
      <c r="M6869" s="86">
        <v>40845</v>
      </c>
    </row>
    <row r="6870" spans="1:13" x14ac:dyDescent="0.2">
      <c r="A6870">
        <v>49312</v>
      </c>
      <c r="B6870" s="86">
        <v>40595</v>
      </c>
      <c r="C6870" t="s">
        <v>1671</v>
      </c>
      <c r="D6870">
        <v>19</v>
      </c>
      <c r="E6870">
        <v>1882.18</v>
      </c>
      <c r="F6870" t="s">
        <v>1653</v>
      </c>
      <c r="G6870">
        <v>5.81</v>
      </c>
      <c r="H6870" t="s">
        <v>1692</v>
      </c>
      <c r="I6870" t="s">
        <v>1667</v>
      </c>
      <c r="J6870" t="s">
        <v>1656</v>
      </c>
      <c r="K6870" t="s">
        <v>1657</v>
      </c>
      <c r="L6870" t="s">
        <v>1665</v>
      </c>
      <c r="M6870" s="86">
        <v>40597</v>
      </c>
    </row>
    <row r="6871" spans="1:13" x14ac:dyDescent="0.2">
      <c r="A6871">
        <v>27844</v>
      </c>
      <c r="B6871" s="86">
        <v>40723</v>
      </c>
      <c r="C6871" t="s">
        <v>1652</v>
      </c>
      <c r="D6871">
        <v>1</v>
      </c>
      <c r="E6871">
        <v>11.08</v>
      </c>
      <c r="F6871" t="s">
        <v>1660</v>
      </c>
      <c r="G6871">
        <v>5.59</v>
      </c>
      <c r="H6871" t="s">
        <v>1685</v>
      </c>
      <c r="I6871" t="s">
        <v>1676</v>
      </c>
      <c r="J6871" t="s">
        <v>1668</v>
      </c>
      <c r="K6871" t="s">
        <v>1682</v>
      </c>
      <c r="L6871" t="s">
        <v>1658</v>
      </c>
      <c r="M6871" s="86">
        <v>40730</v>
      </c>
    </row>
    <row r="6872" spans="1:13" x14ac:dyDescent="0.2">
      <c r="A6872">
        <v>27840</v>
      </c>
      <c r="B6872" s="86">
        <v>39997</v>
      </c>
      <c r="C6872" t="s">
        <v>1659</v>
      </c>
      <c r="D6872">
        <v>8</v>
      </c>
      <c r="E6872">
        <v>1209.3699999999999</v>
      </c>
      <c r="F6872" t="s">
        <v>1672</v>
      </c>
      <c r="G6872">
        <v>66.27</v>
      </c>
      <c r="H6872" t="s">
        <v>1661</v>
      </c>
      <c r="I6872" t="s">
        <v>1676</v>
      </c>
      <c r="J6872" t="s">
        <v>1656</v>
      </c>
      <c r="K6872" t="s">
        <v>1701</v>
      </c>
      <c r="L6872" t="s">
        <v>1698</v>
      </c>
      <c r="M6872" s="86">
        <v>39998</v>
      </c>
    </row>
    <row r="6873" spans="1:13" x14ac:dyDescent="0.2">
      <c r="A6873">
        <v>14661</v>
      </c>
      <c r="B6873" s="86">
        <v>40202</v>
      </c>
      <c r="C6873" t="s">
        <v>1666</v>
      </c>
      <c r="D6873">
        <v>38</v>
      </c>
      <c r="E6873">
        <v>1325.06</v>
      </c>
      <c r="F6873" t="s">
        <v>1660</v>
      </c>
      <c r="G6873">
        <v>9.02</v>
      </c>
      <c r="H6873" t="s">
        <v>1654</v>
      </c>
      <c r="I6873" t="s">
        <v>1676</v>
      </c>
      <c r="J6873" t="s">
        <v>1663</v>
      </c>
      <c r="K6873" t="s">
        <v>1677</v>
      </c>
      <c r="L6873" t="s">
        <v>1658</v>
      </c>
      <c r="M6873" s="86">
        <v>40203</v>
      </c>
    </row>
    <row r="6874" spans="1:13" x14ac:dyDescent="0.2">
      <c r="A6874">
        <v>4741</v>
      </c>
      <c r="B6874" s="86">
        <v>41096</v>
      </c>
      <c r="C6874" t="s">
        <v>1666</v>
      </c>
      <c r="D6874">
        <v>40</v>
      </c>
      <c r="E6874">
        <v>342.97</v>
      </c>
      <c r="F6874" t="s">
        <v>1660</v>
      </c>
      <c r="G6874">
        <v>8.5399999999999991</v>
      </c>
      <c r="H6874" t="s">
        <v>1654</v>
      </c>
      <c r="I6874" t="s">
        <v>1655</v>
      </c>
      <c r="J6874" t="s">
        <v>1656</v>
      </c>
      <c r="K6874" t="s">
        <v>1657</v>
      </c>
      <c r="L6874" t="s">
        <v>1680</v>
      </c>
      <c r="M6874" s="86">
        <v>41097</v>
      </c>
    </row>
    <row r="6875" spans="1:13" x14ac:dyDescent="0.2">
      <c r="A6875">
        <v>58247</v>
      </c>
      <c r="B6875" s="86">
        <v>40809</v>
      </c>
      <c r="C6875" t="s">
        <v>1666</v>
      </c>
      <c r="D6875">
        <v>14</v>
      </c>
      <c r="E6875">
        <v>92.07</v>
      </c>
      <c r="F6875" t="s">
        <v>1660</v>
      </c>
      <c r="G6875">
        <v>7.86</v>
      </c>
      <c r="H6875" t="s">
        <v>1654</v>
      </c>
      <c r="I6875" t="s">
        <v>1676</v>
      </c>
      <c r="J6875" t="s">
        <v>1668</v>
      </c>
      <c r="K6875" t="s">
        <v>1679</v>
      </c>
      <c r="L6875" t="s">
        <v>1658</v>
      </c>
      <c r="M6875" s="86">
        <v>40811</v>
      </c>
    </row>
    <row r="6876" spans="1:13" x14ac:dyDescent="0.2">
      <c r="A6876">
        <v>14855</v>
      </c>
      <c r="B6876" s="86">
        <v>40298</v>
      </c>
      <c r="C6876" t="s">
        <v>1666</v>
      </c>
      <c r="D6876">
        <v>19</v>
      </c>
      <c r="E6876">
        <v>2557.5100000000002</v>
      </c>
      <c r="F6876" t="s">
        <v>1672</v>
      </c>
      <c r="G6876">
        <v>51.94</v>
      </c>
      <c r="H6876" t="s">
        <v>1690</v>
      </c>
      <c r="I6876" t="s">
        <v>1667</v>
      </c>
      <c r="J6876" t="s">
        <v>1656</v>
      </c>
      <c r="K6876" t="s">
        <v>1691</v>
      </c>
      <c r="L6876" t="s">
        <v>1698</v>
      </c>
      <c r="M6876" s="86">
        <v>40300</v>
      </c>
    </row>
    <row r="6877" spans="1:13" x14ac:dyDescent="0.2">
      <c r="A6877">
        <v>19521</v>
      </c>
      <c r="B6877" s="86">
        <v>40140</v>
      </c>
      <c r="C6877" t="s">
        <v>1666</v>
      </c>
      <c r="D6877">
        <v>9</v>
      </c>
      <c r="E6877">
        <v>351.06</v>
      </c>
      <c r="F6877" t="s">
        <v>1660</v>
      </c>
      <c r="G6877">
        <v>35</v>
      </c>
      <c r="H6877" t="s">
        <v>1685</v>
      </c>
      <c r="I6877" t="s">
        <v>1676</v>
      </c>
      <c r="J6877" t="s">
        <v>1668</v>
      </c>
      <c r="K6877" t="s">
        <v>1694</v>
      </c>
      <c r="L6877" t="s">
        <v>1687</v>
      </c>
      <c r="M6877" s="86">
        <v>40141</v>
      </c>
    </row>
    <row r="6878" spans="1:13" x14ac:dyDescent="0.2">
      <c r="A6878">
        <v>36608</v>
      </c>
      <c r="B6878" s="86">
        <v>40814</v>
      </c>
      <c r="C6878" t="s">
        <v>1652</v>
      </c>
      <c r="D6878">
        <v>40</v>
      </c>
      <c r="E6878">
        <v>825.8</v>
      </c>
      <c r="F6878" t="s">
        <v>1660</v>
      </c>
      <c r="G6878">
        <v>2.87</v>
      </c>
      <c r="H6878" t="s">
        <v>1685</v>
      </c>
      <c r="I6878" t="s">
        <v>1662</v>
      </c>
      <c r="J6878" t="s">
        <v>1668</v>
      </c>
      <c r="K6878" t="s">
        <v>1669</v>
      </c>
      <c r="L6878" t="s">
        <v>1680</v>
      </c>
      <c r="M6878" s="86">
        <v>40818</v>
      </c>
    </row>
    <row r="6879" spans="1:13" x14ac:dyDescent="0.2">
      <c r="A6879">
        <v>32164</v>
      </c>
      <c r="B6879" s="86">
        <v>40211</v>
      </c>
      <c r="C6879" t="s">
        <v>1666</v>
      </c>
      <c r="D6879">
        <v>23</v>
      </c>
      <c r="E6879">
        <v>6552.9</v>
      </c>
      <c r="F6879" t="s">
        <v>1672</v>
      </c>
      <c r="G6879">
        <v>54.12</v>
      </c>
      <c r="H6879" t="s">
        <v>1685</v>
      </c>
      <c r="I6879" t="s">
        <v>1662</v>
      </c>
      <c r="J6879" t="s">
        <v>1656</v>
      </c>
      <c r="K6879" t="s">
        <v>1691</v>
      </c>
      <c r="L6879" t="s">
        <v>1698</v>
      </c>
      <c r="M6879" s="86">
        <v>40212</v>
      </c>
    </row>
    <row r="6880" spans="1:13" x14ac:dyDescent="0.2">
      <c r="A6880">
        <v>55138</v>
      </c>
      <c r="B6880" s="86">
        <v>40080</v>
      </c>
      <c r="C6880" t="s">
        <v>1659</v>
      </c>
      <c r="D6880">
        <v>22</v>
      </c>
      <c r="E6880">
        <v>1132.54</v>
      </c>
      <c r="F6880" t="s">
        <v>1660</v>
      </c>
      <c r="G6880">
        <v>35</v>
      </c>
      <c r="H6880" t="s">
        <v>1690</v>
      </c>
      <c r="I6880" t="s">
        <v>1667</v>
      </c>
      <c r="J6880" t="s">
        <v>1668</v>
      </c>
      <c r="K6880" t="s">
        <v>1694</v>
      </c>
      <c r="L6880" t="s">
        <v>1687</v>
      </c>
      <c r="M6880" s="86">
        <v>40081</v>
      </c>
    </row>
    <row r="6881" spans="1:13" x14ac:dyDescent="0.2">
      <c r="A6881">
        <v>5284</v>
      </c>
      <c r="B6881" s="86">
        <v>40732</v>
      </c>
      <c r="C6881" t="s">
        <v>1666</v>
      </c>
      <c r="D6881">
        <v>7</v>
      </c>
      <c r="E6881">
        <v>59.38</v>
      </c>
      <c r="F6881" t="s">
        <v>1660</v>
      </c>
      <c r="G6881">
        <v>2.99</v>
      </c>
      <c r="H6881" t="s">
        <v>1699</v>
      </c>
      <c r="I6881" t="s">
        <v>1676</v>
      </c>
      <c r="J6881" t="s">
        <v>1668</v>
      </c>
      <c r="K6881" t="s">
        <v>1682</v>
      </c>
      <c r="L6881" t="s">
        <v>1658</v>
      </c>
      <c r="M6881" s="86">
        <v>40734</v>
      </c>
    </row>
    <row r="6882" spans="1:13" x14ac:dyDescent="0.2">
      <c r="A6882">
        <v>42848</v>
      </c>
      <c r="B6882" s="86">
        <v>41188</v>
      </c>
      <c r="C6882" t="s">
        <v>1666</v>
      </c>
      <c r="D6882">
        <v>50</v>
      </c>
      <c r="E6882">
        <v>387.79</v>
      </c>
      <c r="F6882" t="s">
        <v>1660</v>
      </c>
      <c r="G6882">
        <v>5.83</v>
      </c>
      <c r="H6882" t="s">
        <v>1661</v>
      </c>
      <c r="I6882" t="s">
        <v>1655</v>
      </c>
      <c r="J6882" t="s">
        <v>1668</v>
      </c>
      <c r="K6882" t="s">
        <v>1679</v>
      </c>
      <c r="L6882" t="s">
        <v>1670</v>
      </c>
      <c r="M6882" s="86">
        <v>41190</v>
      </c>
    </row>
    <row r="6883" spans="1:13" x14ac:dyDescent="0.2">
      <c r="A6883">
        <v>50978</v>
      </c>
      <c r="B6883" s="86">
        <v>40999</v>
      </c>
      <c r="C6883" t="s">
        <v>1659</v>
      </c>
      <c r="D6883">
        <v>4</v>
      </c>
      <c r="E6883">
        <v>816.09</v>
      </c>
      <c r="F6883" t="s">
        <v>1660</v>
      </c>
      <c r="G6883">
        <v>9.99</v>
      </c>
      <c r="H6883" t="s">
        <v>1681</v>
      </c>
      <c r="I6883" t="s">
        <v>1667</v>
      </c>
      <c r="J6883" t="s">
        <v>1668</v>
      </c>
      <c r="K6883" t="s">
        <v>1694</v>
      </c>
      <c r="L6883" t="s">
        <v>1658</v>
      </c>
      <c r="M6883" s="86">
        <v>41001</v>
      </c>
    </row>
    <row r="6884" spans="1:13" x14ac:dyDescent="0.2">
      <c r="A6884">
        <v>47461</v>
      </c>
      <c r="B6884" s="86">
        <v>40293</v>
      </c>
      <c r="C6884" t="s">
        <v>1659</v>
      </c>
      <c r="D6884">
        <v>39</v>
      </c>
      <c r="E6884">
        <v>318.27999999999997</v>
      </c>
      <c r="F6884" t="s">
        <v>1660</v>
      </c>
      <c r="G6884">
        <v>1.69</v>
      </c>
      <c r="H6884" t="s">
        <v>1654</v>
      </c>
      <c r="I6884" t="s">
        <v>1662</v>
      </c>
      <c r="J6884" t="s">
        <v>1668</v>
      </c>
      <c r="K6884" t="s">
        <v>1679</v>
      </c>
      <c r="L6884" t="s">
        <v>1670</v>
      </c>
      <c r="M6884" s="86">
        <v>40294</v>
      </c>
    </row>
    <row r="6885" spans="1:13" x14ac:dyDescent="0.2">
      <c r="A6885">
        <v>12551</v>
      </c>
      <c r="B6885" s="86">
        <v>41071</v>
      </c>
      <c r="C6885" t="s">
        <v>1652</v>
      </c>
      <c r="D6885">
        <v>46</v>
      </c>
      <c r="E6885">
        <v>5023.2534999999998</v>
      </c>
      <c r="F6885" t="s">
        <v>1660</v>
      </c>
      <c r="G6885">
        <v>5.26</v>
      </c>
      <c r="H6885" t="s">
        <v>1661</v>
      </c>
      <c r="I6885" t="s">
        <v>1662</v>
      </c>
      <c r="J6885" t="s">
        <v>1663</v>
      </c>
      <c r="K6885" t="s">
        <v>1664</v>
      </c>
      <c r="L6885" t="s">
        <v>1658</v>
      </c>
      <c r="M6885" s="86">
        <v>41078</v>
      </c>
    </row>
    <row r="6886" spans="1:13" x14ac:dyDescent="0.2">
      <c r="A6886">
        <v>16961</v>
      </c>
      <c r="B6886" s="86">
        <v>39819</v>
      </c>
      <c r="C6886" t="s">
        <v>1666</v>
      </c>
      <c r="D6886">
        <v>27</v>
      </c>
      <c r="E6886">
        <v>46.86</v>
      </c>
      <c r="F6886" t="s">
        <v>1660</v>
      </c>
      <c r="G6886">
        <v>1.99</v>
      </c>
      <c r="H6886" t="s">
        <v>1693</v>
      </c>
      <c r="I6886" t="s">
        <v>1655</v>
      </c>
      <c r="J6886" t="s">
        <v>1663</v>
      </c>
      <c r="K6886" t="s">
        <v>1677</v>
      </c>
      <c r="L6886" t="s">
        <v>1680</v>
      </c>
      <c r="M6886" s="86">
        <v>39820</v>
      </c>
    </row>
    <row r="6887" spans="1:13" x14ac:dyDescent="0.2">
      <c r="A6887">
        <v>45700</v>
      </c>
      <c r="B6887" s="86">
        <v>41226</v>
      </c>
      <c r="C6887" t="s">
        <v>1659</v>
      </c>
      <c r="D6887">
        <v>43</v>
      </c>
      <c r="E6887">
        <v>1704.58</v>
      </c>
      <c r="F6887" t="s">
        <v>1660</v>
      </c>
      <c r="G6887">
        <v>4.5</v>
      </c>
      <c r="H6887" t="s">
        <v>1661</v>
      </c>
      <c r="I6887" t="s">
        <v>1676</v>
      </c>
      <c r="J6887" t="s">
        <v>1668</v>
      </c>
      <c r="K6887" t="s">
        <v>1702</v>
      </c>
      <c r="L6887" t="s">
        <v>1658</v>
      </c>
      <c r="M6887" s="86">
        <v>41226</v>
      </c>
    </row>
    <row r="6888" spans="1:13" x14ac:dyDescent="0.2">
      <c r="A6888">
        <v>36103</v>
      </c>
      <c r="B6888" s="86">
        <v>41028</v>
      </c>
      <c r="C6888" t="s">
        <v>1671</v>
      </c>
      <c r="D6888">
        <v>45</v>
      </c>
      <c r="E6888">
        <v>1335.316</v>
      </c>
      <c r="F6888" t="s">
        <v>1660</v>
      </c>
      <c r="G6888">
        <v>0.99</v>
      </c>
      <c r="H6888" t="s">
        <v>1693</v>
      </c>
      <c r="I6888" t="s">
        <v>1676</v>
      </c>
      <c r="J6888" t="s">
        <v>1663</v>
      </c>
      <c r="K6888" t="s">
        <v>1664</v>
      </c>
      <c r="L6888" t="s">
        <v>1680</v>
      </c>
      <c r="M6888" s="86">
        <v>41030</v>
      </c>
    </row>
    <row r="6889" spans="1:13" x14ac:dyDescent="0.2">
      <c r="A6889">
        <v>19911</v>
      </c>
      <c r="B6889" s="86">
        <v>40822</v>
      </c>
      <c r="C6889" t="s">
        <v>1659</v>
      </c>
      <c r="D6889">
        <v>38</v>
      </c>
      <c r="E6889">
        <v>5349.21</v>
      </c>
      <c r="F6889" t="s">
        <v>1672</v>
      </c>
      <c r="G6889">
        <v>28.63</v>
      </c>
      <c r="H6889" t="s">
        <v>1688</v>
      </c>
      <c r="I6889" t="s">
        <v>1655</v>
      </c>
      <c r="J6889" t="s">
        <v>1656</v>
      </c>
      <c r="K6889" t="s">
        <v>1673</v>
      </c>
      <c r="L6889" t="s">
        <v>1674</v>
      </c>
      <c r="M6889" s="86">
        <v>40824</v>
      </c>
    </row>
    <row r="6890" spans="1:13" x14ac:dyDescent="0.2">
      <c r="A6890">
        <v>19621</v>
      </c>
      <c r="B6890" s="86">
        <v>40793</v>
      </c>
      <c r="C6890" t="s">
        <v>1671</v>
      </c>
      <c r="D6890">
        <v>15</v>
      </c>
      <c r="E6890">
        <v>140.82</v>
      </c>
      <c r="F6890" t="s">
        <v>1653</v>
      </c>
      <c r="G6890">
        <v>6.5</v>
      </c>
      <c r="H6890" t="s">
        <v>1690</v>
      </c>
      <c r="I6890" t="s">
        <v>1667</v>
      </c>
      <c r="J6890" t="s">
        <v>1668</v>
      </c>
      <c r="K6890" t="s">
        <v>1694</v>
      </c>
      <c r="L6890" t="s">
        <v>1665</v>
      </c>
      <c r="M6890" s="86">
        <v>40794</v>
      </c>
    </row>
    <row r="6891" spans="1:13" x14ac:dyDescent="0.2">
      <c r="A6891">
        <v>50533</v>
      </c>
      <c r="B6891" s="86">
        <v>40694</v>
      </c>
      <c r="C6891" t="s">
        <v>1666</v>
      </c>
      <c r="D6891">
        <v>3</v>
      </c>
      <c r="E6891">
        <v>73.44</v>
      </c>
      <c r="F6891" t="s">
        <v>1672</v>
      </c>
      <c r="G6891">
        <v>27.75</v>
      </c>
      <c r="H6891" t="s">
        <v>1661</v>
      </c>
      <c r="I6891" t="s">
        <v>1662</v>
      </c>
      <c r="J6891" t="s">
        <v>1656</v>
      </c>
      <c r="K6891" t="s">
        <v>1691</v>
      </c>
      <c r="L6891" t="s">
        <v>1698</v>
      </c>
      <c r="M6891" s="86">
        <v>40695</v>
      </c>
    </row>
    <row r="6892" spans="1:13" x14ac:dyDescent="0.2">
      <c r="A6892">
        <v>57959</v>
      </c>
      <c r="B6892" s="86">
        <v>40907</v>
      </c>
      <c r="C6892" t="s">
        <v>1675</v>
      </c>
      <c r="D6892">
        <v>48</v>
      </c>
      <c r="E6892">
        <v>1269.79</v>
      </c>
      <c r="F6892" t="s">
        <v>1653</v>
      </c>
      <c r="G6892">
        <v>5.89</v>
      </c>
      <c r="H6892" t="s">
        <v>1654</v>
      </c>
      <c r="I6892" t="s">
        <v>1655</v>
      </c>
      <c r="J6892" t="s">
        <v>1663</v>
      </c>
      <c r="K6892" t="s">
        <v>1677</v>
      </c>
      <c r="L6892" t="s">
        <v>1658</v>
      </c>
      <c r="M6892" s="86">
        <v>40908</v>
      </c>
    </row>
    <row r="6893" spans="1:13" x14ac:dyDescent="0.2">
      <c r="A6893">
        <v>29856</v>
      </c>
      <c r="B6893" s="86">
        <v>41068</v>
      </c>
      <c r="C6893" t="s">
        <v>1675</v>
      </c>
      <c r="D6893">
        <v>24</v>
      </c>
      <c r="E6893">
        <v>115.54</v>
      </c>
      <c r="F6893" t="s">
        <v>1660</v>
      </c>
      <c r="G6893">
        <v>0.8</v>
      </c>
      <c r="H6893" t="s">
        <v>1661</v>
      </c>
      <c r="I6893" t="s">
        <v>1655</v>
      </c>
      <c r="J6893" t="s">
        <v>1668</v>
      </c>
      <c r="K6893" t="s">
        <v>1679</v>
      </c>
      <c r="L6893" t="s">
        <v>1670</v>
      </c>
      <c r="M6893" s="86">
        <v>41071</v>
      </c>
    </row>
    <row r="6894" spans="1:13" x14ac:dyDescent="0.2">
      <c r="A6894">
        <v>2752</v>
      </c>
      <c r="B6894" s="86">
        <v>40500</v>
      </c>
      <c r="C6894" t="s">
        <v>1659</v>
      </c>
      <c r="D6894">
        <v>41</v>
      </c>
      <c r="E6894">
        <v>152.59</v>
      </c>
      <c r="F6894" t="s">
        <v>1660</v>
      </c>
      <c r="G6894">
        <v>0.71</v>
      </c>
      <c r="H6894" t="s">
        <v>1661</v>
      </c>
      <c r="I6894" t="s">
        <v>1662</v>
      </c>
      <c r="J6894" t="s">
        <v>1668</v>
      </c>
      <c r="K6894" t="s">
        <v>1700</v>
      </c>
      <c r="L6894" t="s">
        <v>1670</v>
      </c>
      <c r="M6894" s="86">
        <v>40502</v>
      </c>
    </row>
    <row r="6895" spans="1:13" x14ac:dyDescent="0.2">
      <c r="A6895">
        <v>18308</v>
      </c>
      <c r="B6895" s="86">
        <v>40095</v>
      </c>
      <c r="C6895" t="s">
        <v>1666</v>
      </c>
      <c r="D6895">
        <v>15</v>
      </c>
      <c r="E6895">
        <v>436.05</v>
      </c>
      <c r="F6895" t="s">
        <v>1660</v>
      </c>
      <c r="G6895">
        <v>4</v>
      </c>
      <c r="H6895" t="s">
        <v>1678</v>
      </c>
      <c r="I6895" t="s">
        <v>1667</v>
      </c>
      <c r="J6895" t="s">
        <v>1663</v>
      </c>
      <c r="K6895" t="s">
        <v>1677</v>
      </c>
      <c r="L6895" t="s">
        <v>1658</v>
      </c>
      <c r="M6895" s="86">
        <v>40095</v>
      </c>
    </row>
    <row r="6896" spans="1:13" x14ac:dyDescent="0.2">
      <c r="A6896">
        <v>33091</v>
      </c>
      <c r="B6896" s="86">
        <v>40568</v>
      </c>
      <c r="C6896" t="s">
        <v>1659</v>
      </c>
      <c r="D6896">
        <v>24</v>
      </c>
      <c r="E6896">
        <v>265.35000000000002</v>
      </c>
      <c r="F6896" t="s">
        <v>1660</v>
      </c>
      <c r="G6896">
        <v>11.59</v>
      </c>
      <c r="H6896" t="s">
        <v>1661</v>
      </c>
      <c r="I6896" t="s">
        <v>1676</v>
      </c>
      <c r="J6896" t="s">
        <v>1668</v>
      </c>
      <c r="K6896" t="s">
        <v>1679</v>
      </c>
      <c r="L6896" t="s">
        <v>1658</v>
      </c>
      <c r="M6896" s="86">
        <v>40570</v>
      </c>
    </row>
    <row r="6897" spans="1:13" x14ac:dyDescent="0.2">
      <c r="A6897">
        <v>28737</v>
      </c>
      <c r="B6897" s="86">
        <v>40819</v>
      </c>
      <c r="C6897" t="s">
        <v>1671</v>
      </c>
      <c r="D6897">
        <v>17</v>
      </c>
      <c r="E6897">
        <v>1721.6410000000001</v>
      </c>
      <c r="F6897" t="s">
        <v>1660</v>
      </c>
      <c r="G6897">
        <v>4.2300000000000004</v>
      </c>
      <c r="H6897" t="s">
        <v>1681</v>
      </c>
      <c r="I6897" t="s">
        <v>1676</v>
      </c>
      <c r="J6897" t="s">
        <v>1663</v>
      </c>
      <c r="K6897" t="s">
        <v>1664</v>
      </c>
      <c r="L6897" t="s">
        <v>1658</v>
      </c>
      <c r="M6897" s="86">
        <v>40821</v>
      </c>
    </row>
    <row r="6898" spans="1:13" x14ac:dyDescent="0.2">
      <c r="A6898">
        <v>19556</v>
      </c>
      <c r="B6898" s="86">
        <v>40542</v>
      </c>
      <c r="C6898" t="s">
        <v>1666</v>
      </c>
      <c r="D6898">
        <v>35</v>
      </c>
      <c r="E6898">
        <v>3238.143</v>
      </c>
      <c r="F6898" t="s">
        <v>1660</v>
      </c>
      <c r="G6898">
        <v>4.2300000000000004</v>
      </c>
      <c r="H6898" t="s">
        <v>1681</v>
      </c>
      <c r="I6898" t="s">
        <v>1655</v>
      </c>
      <c r="J6898" t="s">
        <v>1663</v>
      </c>
      <c r="K6898" t="s">
        <v>1664</v>
      </c>
      <c r="L6898" t="s">
        <v>1658</v>
      </c>
      <c r="M6898" s="86">
        <v>40570</v>
      </c>
    </row>
    <row r="6899" spans="1:13" x14ac:dyDescent="0.2">
      <c r="A6899">
        <v>8294</v>
      </c>
      <c r="B6899" s="86">
        <v>41080</v>
      </c>
      <c r="C6899" t="s">
        <v>1675</v>
      </c>
      <c r="D6899">
        <v>28</v>
      </c>
      <c r="E6899">
        <v>197.57400000000001</v>
      </c>
      <c r="F6899" t="s">
        <v>1660</v>
      </c>
      <c r="G6899">
        <v>5.03</v>
      </c>
      <c r="H6899" t="s">
        <v>1690</v>
      </c>
      <c r="I6899" t="s">
        <v>1676</v>
      </c>
      <c r="J6899" t="s">
        <v>1663</v>
      </c>
      <c r="K6899" t="s">
        <v>1664</v>
      </c>
      <c r="L6899" t="s">
        <v>1665</v>
      </c>
      <c r="M6899" s="86">
        <v>41081</v>
      </c>
    </row>
    <row r="6900" spans="1:13" x14ac:dyDescent="0.2">
      <c r="A6900">
        <v>17377</v>
      </c>
      <c r="B6900" s="86">
        <v>40844</v>
      </c>
      <c r="C6900" t="s">
        <v>1652</v>
      </c>
      <c r="D6900">
        <v>39</v>
      </c>
      <c r="E6900">
        <v>110.38</v>
      </c>
      <c r="F6900" t="s">
        <v>1660</v>
      </c>
      <c r="G6900">
        <v>1.2</v>
      </c>
      <c r="H6900" t="s">
        <v>1661</v>
      </c>
      <c r="I6900" t="s">
        <v>1667</v>
      </c>
      <c r="J6900" t="s">
        <v>1668</v>
      </c>
      <c r="K6900" t="s">
        <v>1669</v>
      </c>
      <c r="L6900" t="s">
        <v>1670</v>
      </c>
      <c r="M6900" s="86">
        <v>40846</v>
      </c>
    </row>
    <row r="6901" spans="1:13" x14ac:dyDescent="0.2">
      <c r="A6901">
        <v>5954</v>
      </c>
      <c r="B6901" s="86">
        <v>41245</v>
      </c>
      <c r="C6901" t="s">
        <v>1671</v>
      </c>
      <c r="D6901">
        <v>32</v>
      </c>
      <c r="E6901">
        <v>18316.3</v>
      </c>
      <c r="F6901" t="s">
        <v>1672</v>
      </c>
      <c r="G6901">
        <v>14.7</v>
      </c>
      <c r="H6901" t="s">
        <v>1688</v>
      </c>
      <c r="I6901" t="s">
        <v>1667</v>
      </c>
      <c r="J6901" t="s">
        <v>1663</v>
      </c>
      <c r="K6901" t="s">
        <v>1695</v>
      </c>
      <c r="L6901" t="s">
        <v>1674</v>
      </c>
      <c r="M6901" s="86">
        <v>41247</v>
      </c>
    </row>
    <row r="6902" spans="1:13" x14ac:dyDescent="0.2">
      <c r="A6902">
        <v>38851</v>
      </c>
      <c r="B6902" s="86">
        <v>41070</v>
      </c>
      <c r="C6902" t="s">
        <v>1671</v>
      </c>
      <c r="D6902">
        <v>1</v>
      </c>
      <c r="E6902">
        <v>8.49</v>
      </c>
      <c r="F6902" t="s">
        <v>1660</v>
      </c>
      <c r="G6902">
        <v>4.6900000000000004</v>
      </c>
      <c r="H6902" t="s">
        <v>1692</v>
      </c>
      <c r="I6902" t="s">
        <v>1667</v>
      </c>
      <c r="J6902" t="s">
        <v>1668</v>
      </c>
      <c r="K6902" t="s">
        <v>1682</v>
      </c>
      <c r="L6902" t="s">
        <v>1658</v>
      </c>
      <c r="M6902" s="86">
        <v>41071</v>
      </c>
    </row>
    <row r="6903" spans="1:13" x14ac:dyDescent="0.2">
      <c r="A6903">
        <v>7653</v>
      </c>
      <c r="B6903" s="86">
        <v>40966</v>
      </c>
      <c r="C6903" t="s">
        <v>1675</v>
      </c>
      <c r="D6903">
        <v>32</v>
      </c>
      <c r="E6903">
        <v>1425.06</v>
      </c>
      <c r="F6903" t="s">
        <v>1660</v>
      </c>
      <c r="G6903">
        <v>5.09</v>
      </c>
      <c r="H6903" t="s">
        <v>1690</v>
      </c>
      <c r="I6903" t="s">
        <v>1655</v>
      </c>
      <c r="J6903" t="s">
        <v>1668</v>
      </c>
      <c r="K6903" t="s">
        <v>1679</v>
      </c>
      <c r="L6903" t="s">
        <v>1658</v>
      </c>
      <c r="M6903" s="86">
        <v>40969</v>
      </c>
    </row>
    <row r="6904" spans="1:13" x14ac:dyDescent="0.2">
      <c r="A6904">
        <v>24450</v>
      </c>
      <c r="B6904" s="86">
        <v>41099</v>
      </c>
      <c r="C6904" t="s">
        <v>1671</v>
      </c>
      <c r="D6904">
        <v>4</v>
      </c>
      <c r="E6904">
        <v>30.85</v>
      </c>
      <c r="F6904" t="s">
        <v>1660</v>
      </c>
      <c r="G6904">
        <v>5.79</v>
      </c>
      <c r="H6904" t="s">
        <v>1654</v>
      </c>
      <c r="I6904" t="s">
        <v>1655</v>
      </c>
      <c r="J6904" t="s">
        <v>1668</v>
      </c>
      <c r="K6904" t="s">
        <v>1679</v>
      </c>
      <c r="L6904" t="s">
        <v>1658</v>
      </c>
      <c r="M6904" s="86">
        <v>41101</v>
      </c>
    </row>
    <row r="6905" spans="1:13" x14ac:dyDescent="0.2">
      <c r="A6905">
        <v>27078</v>
      </c>
      <c r="B6905" s="86">
        <v>41133</v>
      </c>
      <c r="C6905" t="s">
        <v>1666</v>
      </c>
      <c r="D6905">
        <v>22</v>
      </c>
      <c r="E6905">
        <v>152.44</v>
      </c>
      <c r="F6905" t="s">
        <v>1660</v>
      </c>
      <c r="G6905">
        <v>5.86</v>
      </c>
      <c r="H6905" t="s">
        <v>1693</v>
      </c>
      <c r="I6905" t="s">
        <v>1667</v>
      </c>
      <c r="J6905" t="s">
        <v>1668</v>
      </c>
      <c r="K6905" t="s">
        <v>1679</v>
      </c>
      <c r="L6905" t="s">
        <v>1658</v>
      </c>
      <c r="M6905" s="86">
        <v>41134</v>
      </c>
    </row>
    <row r="6906" spans="1:13" x14ac:dyDescent="0.2">
      <c r="A6906">
        <v>48773</v>
      </c>
      <c r="B6906" s="86">
        <v>39828</v>
      </c>
      <c r="C6906" t="s">
        <v>1675</v>
      </c>
      <c r="D6906">
        <v>7</v>
      </c>
      <c r="E6906">
        <v>51.27</v>
      </c>
      <c r="F6906" t="s">
        <v>1660</v>
      </c>
      <c r="G6906">
        <v>2.17</v>
      </c>
      <c r="H6906" t="s">
        <v>1661</v>
      </c>
      <c r="I6906" t="s">
        <v>1662</v>
      </c>
      <c r="J6906" t="s">
        <v>1668</v>
      </c>
      <c r="K6906" t="s">
        <v>1679</v>
      </c>
      <c r="L6906" t="s">
        <v>1670</v>
      </c>
      <c r="M6906" s="86">
        <v>39830</v>
      </c>
    </row>
    <row r="6907" spans="1:13" x14ac:dyDescent="0.2">
      <c r="A6907">
        <v>27876</v>
      </c>
      <c r="B6907" s="86">
        <v>40428</v>
      </c>
      <c r="C6907" t="s">
        <v>1652</v>
      </c>
      <c r="D6907">
        <v>44</v>
      </c>
      <c r="E6907">
        <v>777.63</v>
      </c>
      <c r="F6907" t="s">
        <v>1660</v>
      </c>
      <c r="G6907">
        <v>8.99</v>
      </c>
      <c r="H6907" t="s">
        <v>1654</v>
      </c>
      <c r="I6907" t="s">
        <v>1667</v>
      </c>
      <c r="J6907" t="s">
        <v>1668</v>
      </c>
      <c r="K6907" t="s">
        <v>1669</v>
      </c>
      <c r="L6907" t="s">
        <v>1680</v>
      </c>
      <c r="M6907" s="86">
        <v>40435</v>
      </c>
    </row>
    <row r="6908" spans="1:13" x14ac:dyDescent="0.2">
      <c r="A6908">
        <v>10820</v>
      </c>
      <c r="B6908" s="86">
        <v>40904</v>
      </c>
      <c r="C6908" t="s">
        <v>1666</v>
      </c>
      <c r="D6908">
        <v>33</v>
      </c>
      <c r="E6908">
        <v>151.19</v>
      </c>
      <c r="F6908" t="s">
        <v>1660</v>
      </c>
      <c r="G6908">
        <v>0.7</v>
      </c>
      <c r="H6908" t="s">
        <v>1685</v>
      </c>
      <c r="I6908" t="s">
        <v>1662</v>
      </c>
      <c r="J6908" t="s">
        <v>1668</v>
      </c>
      <c r="K6908" t="s">
        <v>1700</v>
      </c>
      <c r="L6908" t="s">
        <v>1670</v>
      </c>
      <c r="M6908" s="86">
        <v>40904</v>
      </c>
    </row>
    <row r="6909" spans="1:13" x14ac:dyDescent="0.2">
      <c r="A6909">
        <v>57984</v>
      </c>
      <c r="B6909" s="86">
        <v>40453</v>
      </c>
      <c r="C6909" t="s">
        <v>1659</v>
      </c>
      <c r="D6909">
        <v>6</v>
      </c>
      <c r="E6909">
        <v>192.99</v>
      </c>
      <c r="F6909" t="s">
        <v>1653</v>
      </c>
      <c r="G6909">
        <v>4</v>
      </c>
      <c r="H6909" t="s">
        <v>1688</v>
      </c>
      <c r="I6909" t="s">
        <v>1676</v>
      </c>
      <c r="J6909" t="s">
        <v>1663</v>
      </c>
      <c r="K6909" t="s">
        <v>1677</v>
      </c>
      <c r="L6909" t="s">
        <v>1658</v>
      </c>
      <c r="M6909" s="86">
        <v>40454</v>
      </c>
    </row>
    <row r="6910" spans="1:13" x14ac:dyDescent="0.2">
      <c r="A6910">
        <v>29058</v>
      </c>
      <c r="B6910" s="86">
        <v>40181</v>
      </c>
      <c r="C6910" t="s">
        <v>1659</v>
      </c>
      <c r="D6910">
        <v>33</v>
      </c>
      <c r="E6910">
        <v>28389.14</v>
      </c>
      <c r="F6910" t="s">
        <v>1672</v>
      </c>
      <c r="G6910">
        <v>44.55</v>
      </c>
      <c r="H6910" t="s">
        <v>1685</v>
      </c>
      <c r="I6910" t="s">
        <v>1655</v>
      </c>
      <c r="J6910" t="s">
        <v>1656</v>
      </c>
      <c r="K6910" t="s">
        <v>1701</v>
      </c>
      <c r="L6910" t="s">
        <v>1698</v>
      </c>
      <c r="M6910" s="86">
        <v>40183</v>
      </c>
    </row>
    <row r="6911" spans="1:13" x14ac:dyDescent="0.2">
      <c r="A6911">
        <v>1637</v>
      </c>
      <c r="B6911" s="86">
        <v>40581</v>
      </c>
      <c r="C6911" t="s">
        <v>1666</v>
      </c>
      <c r="D6911">
        <v>10</v>
      </c>
      <c r="E6911">
        <v>1024.29</v>
      </c>
      <c r="F6911" t="s">
        <v>1660</v>
      </c>
      <c r="G6911">
        <v>19.989999999999998</v>
      </c>
      <c r="H6911" t="s">
        <v>1681</v>
      </c>
      <c r="I6911" t="s">
        <v>1667</v>
      </c>
      <c r="J6911" t="s">
        <v>1663</v>
      </c>
      <c r="K6911" t="s">
        <v>1677</v>
      </c>
      <c r="L6911" t="s">
        <v>1658</v>
      </c>
      <c r="M6911" s="86">
        <v>40581</v>
      </c>
    </row>
    <row r="6912" spans="1:13" x14ac:dyDescent="0.2">
      <c r="A6912">
        <v>54850</v>
      </c>
      <c r="B6912" s="86">
        <v>40536</v>
      </c>
      <c r="C6912" t="s">
        <v>1666</v>
      </c>
      <c r="D6912">
        <v>9</v>
      </c>
      <c r="E6912">
        <v>953.98900000000003</v>
      </c>
      <c r="F6912" t="s">
        <v>1660</v>
      </c>
      <c r="G6912">
        <v>8.08</v>
      </c>
      <c r="H6912" t="s">
        <v>1661</v>
      </c>
      <c r="I6912" t="s">
        <v>1676</v>
      </c>
      <c r="J6912" t="s">
        <v>1663</v>
      </c>
      <c r="K6912" t="s">
        <v>1664</v>
      </c>
      <c r="L6912" t="s">
        <v>1658</v>
      </c>
      <c r="M6912" s="86">
        <v>40537</v>
      </c>
    </row>
    <row r="6913" spans="1:13" x14ac:dyDescent="0.2">
      <c r="A6913">
        <v>17376</v>
      </c>
      <c r="B6913" s="86">
        <v>40881</v>
      </c>
      <c r="C6913" t="s">
        <v>1659</v>
      </c>
      <c r="D6913">
        <v>44</v>
      </c>
      <c r="E6913">
        <v>1127.81</v>
      </c>
      <c r="F6913" t="s">
        <v>1660</v>
      </c>
      <c r="G6913">
        <v>1.99</v>
      </c>
      <c r="H6913" t="s">
        <v>1689</v>
      </c>
      <c r="I6913" t="s">
        <v>1667</v>
      </c>
      <c r="J6913" t="s">
        <v>1663</v>
      </c>
      <c r="K6913" t="s">
        <v>1677</v>
      </c>
      <c r="L6913" t="s">
        <v>1680</v>
      </c>
      <c r="M6913" s="86">
        <v>40883</v>
      </c>
    </row>
    <row r="6914" spans="1:13" x14ac:dyDescent="0.2">
      <c r="A6914">
        <v>18852</v>
      </c>
      <c r="B6914" s="86">
        <v>40805</v>
      </c>
      <c r="C6914" t="s">
        <v>1659</v>
      </c>
      <c r="D6914">
        <v>17</v>
      </c>
      <c r="E6914">
        <v>351.25</v>
      </c>
      <c r="F6914" t="s">
        <v>1653</v>
      </c>
      <c r="G6914">
        <v>5.97</v>
      </c>
      <c r="H6914" t="s">
        <v>1683</v>
      </c>
      <c r="I6914" t="s">
        <v>1662</v>
      </c>
      <c r="J6914" t="s">
        <v>1668</v>
      </c>
      <c r="K6914" t="s">
        <v>1679</v>
      </c>
      <c r="L6914" t="s">
        <v>1658</v>
      </c>
      <c r="M6914" s="86">
        <v>40807</v>
      </c>
    </row>
    <row r="6915" spans="1:13" x14ac:dyDescent="0.2">
      <c r="A6915">
        <v>22342</v>
      </c>
      <c r="B6915" s="86">
        <v>39962</v>
      </c>
      <c r="C6915" t="s">
        <v>1652</v>
      </c>
      <c r="D6915">
        <v>13</v>
      </c>
      <c r="E6915">
        <v>241.70599999999999</v>
      </c>
      <c r="F6915" t="s">
        <v>1660</v>
      </c>
      <c r="G6915">
        <v>3.3</v>
      </c>
      <c r="H6915" t="s">
        <v>1678</v>
      </c>
      <c r="I6915" t="s">
        <v>1662</v>
      </c>
      <c r="J6915" t="s">
        <v>1663</v>
      </c>
      <c r="K6915" t="s">
        <v>1664</v>
      </c>
      <c r="L6915" t="s">
        <v>1680</v>
      </c>
      <c r="M6915" s="86">
        <v>39969</v>
      </c>
    </row>
    <row r="6916" spans="1:13" x14ac:dyDescent="0.2">
      <c r="A6916">
        <v>45059</v>
      </c>
      <c r="B6916" s="86">
        <v>40577</v>
      </c>
      <c r="C6916" t="s">
        <v>1666</v>
      </c>
      <c r="D6916">
        <v>4</v>
      </c>
      <c r="E6916">
        <v>130.13999999999999</v>
      </c>
      <c r="F6916" t="s">
        <v>1660</v>
      </c>
      <c r="G6916">
        <v>8.65</v>
      </c>
      <c r="H6916" t="s">
        <v>1661</v>
      </c>
      <c r="I6916" t="s">
        <v>1655</v>
      </c>
      <c r="J6916" t="s">
        <v>1663</v>
      </c>
      <c r="K6916" t="s">
        <v>1677</v>
      </c>
      <c r="L6916" t="s">
        <v>1658</v>
      </c>
      <c r="M6916" s="86">
        <v>40579</v>
      </c>
    </row>
    <row r="6917" spans="1:13" x14ac:dyDescent="0.2">
      <c r="A6917">
        <v>37152</v>
      </c>
      <c r="B6917" s="86">
        <v>40685</v>
      </c>
      <c r="C6917" t="s">
        <v>1675</v>
      </c>
      <c r="D6917">
        <v>45</v>
      </c>
      <c r="E6917">
        <v>2503.3265000000001</v>
      </c>
      <c r="F6917" t="s">
        <v>1660</v>
      </c>
      <c r="G6917">
        <v>8.8000000000000007</v>
      </c>
      <c r="H6917" t="s">
        <v>1661</v>
      </c>
      <c r="I6917" t="s">
        <v>1667</v>
      </c>
      <c r="J6917" t="s">
        <v>1663</v>
      </c>
      <c r="K6917" t="s">
        <v>1664</v>
      </c>
      <c r="L6917" t="s">
        <v>1658</v>
      </c>
      <c r="M6917" s="86">
        <v>40687</v>
      </c>
    </row>
    <row r="6918" spans="1:13" x14ac:dyDescent="0.2">
      <c r="A6918">
        <v>31237</v>
      </c>
      <c r="B6918" s="86">
        <v>40753</v>
      </c>
      <c r="C6918" t="s">
        <v>1666</v>
      </c>
      <c r="D6918">
        <v>13</v>
      </c>
      <c r="E6918">
        <v>589.78</v>
      </c>
      <c r="F6918" t="s">
        <v>1660</v>
      </c>
      <c r="G6918">
        <v>2.99</v>
      </c>
      <c r="H6918" t="s">
        <v>1685</v>
      </c>
      <c r="I6918" t="s">
        <v>1662</v>
      </c>
      <c r="J6918" t="s">
        <v>1668</v>
      </c>
      <c r="K6918" t="s">
        <v>1682</v>
      </c>
      <c r="L6918" t="s">
        <v>1658</v>
      </c>
      <c r="M6918" s="86">
        <v>40753</v>
      </c>
    </row>
    <row r="6919" spans="1:13" x14ac:dyDescent="0.2">
      <c r="A6919">
        <v>19936</v>
      </c>
      <c r="B6919" s="86">
        <v>41226</v>
      </c>
      <c r="C6919" t="s">
        <v>1671</v>
      </c>
      <c r="D6919">
        <v>41</v>
      </c>
      <c r="E6919">
        <v>1115.2</v>
      </c>
      <c r="F6919" t="s">
        <v>1660</v>
      </c>
      <c r="G6919">
        <v>1.99</v>
      </c>
      <c r="H6919" t="s">
        <v>1654</v>
      </c>
      <c r="I6919" t="s">
        <v>1676</v>
      </c>
      <c r="J6919" t="s">
        <v>1663</v>
      </c>
      <c r="K6919" t="s">
        <v>1677</v>
      </c>
      <c r="L6919" t="s">
        <v>1680</v>
      </c>
      <c r="M6919" s="86">
        <v>41227</v>
      </c>
    </row>
    <row r="6920" spans="1:13" x14ac:dyDescent="0.2">
      <c r="A6920">
        <v>12931</v>
      </c>
      <c r="B6920" s="86">
        <v>41023</v>
      </c>
      <c r="C6920" t="s">
        <v>1675</v>
      </c>
      <c r="D6920">
        <v>11</v>
      </c>
      <c r="E6920">
        <v>653.91999999999996</v>
      </c>
      <c r="F6920" t="s">
        <v>1660</v>
      </c>
      <c r="G6920">
        <v>9.7100000000000009</v>
      </c>
      <c r="H6920" t="s">
        <v>1683</v>
      </c>
      <c r="I6920" t="s">
        <v>1676</v>
      </c>
      <c r="J6920" t="s">
        <v>1668</v>
      </c>
      <c r="K6920" t="s">
        <v>1694</v>
      </c>
      <c r="L6920" t="s">
        <v>1658</v>
      </c>
      <c r="M6920" s="86">
        <v>41024</v>
      </c>
    </row>
    <row r="6921" spans="1:13" x14ac:dyDescent="0.2">
      <c r="A6921">
        <v>47015</v>
      </c>
      <c r="B6921" s="86">
        <v>40587</v>
      </c>
      <c r="C6921" t="s">
        <v>1666</v>
      </c>
      <c r="D6921">
        <v>19</v>
      </c>
      <c r="E6921">
        <v>5441.06</v>
      </c>
      <c r="F6921" t="s">
        <v>1672</v>
      </c>
      <c r="G6921">
        <v>61.76</v>
      </c>
      <c r="H6921" t="s">
        <v>1688</v>
      </c>
      <c r="I6921" t="s">
        <v>1667</v>
      </c>
      <c r="J6921" t="s">
        <v>1656</v>
      </c>
      <c r="K6921" t="s">
        <v>1691</v>
      </c>
      <c r="L6921" t="s">
        <v>1698</v>
      </c>
      <c r="M6921" s="86">
        <v>40588</v>
      </c>
    </row>
    <row r="6922" spans="1:13" x14ac:dyDescent="0.2">
      <c r="A6922">
        <v>21028</v>
      </c>
      <c r="B6922" s="86">
        <v>41067</v>
      </c>
      <c r="C6922" t="s">
        <v>1671</v>
      </c>
      <c r="D6922">
        <v>38</v>
      </c>
      <c r="E6922">
        <v>437.86</v>
      </c>
      <c r="F6922" t="s">
        <v>1660</v>
      </c>
      <c r="G6922">
        <v>6.97</v>
      </c>
      <c r="H6922" t="s">
        <v>1661</v>
      </c>
      <c r="I6922" t="s">
        <v>1655</v>
      </c>
      <c r="J6922" t="s">
        <v>1668</v>
      </c>
      <c r="K6922" t="s">
        <v>1696</v>
      </c>
      <c r="L6922" t="s">
        <v>1658</v>
      </c>
      <c r="M6922" s="86">
        <v>41069</v>
      </c>
    </row>
    <row r="6923" spans="1:13" x14ac:dyDescent="0.2">
      <c r="A6923">
        <v>4261</v>
      </c>
      <c r="B6923" s="86">
        <v>41184</v>
      </c>
      <c r="C6923" t="s">
        <v>1671</v>
      </c>
      <c r="D6923">
        <v>33</v>
      </c>
      <c r="E6923">
        <v>195.98</v>
      </c>
      <c r="F6923" t="s">
        <v>1660</v>
      </c>
      <c r="G6923">
        <v>5.35</v>
      </c>
      <c r="H6923" t="s">
        <v>1654</v>
      </c>
      <c r="I6923" t="s">
        <v>1667</v>
      </c>
      <c r="J6923" t="s">
        <v>1668</v>
      </c>
      <c r="K6923" t="s">
        <v>1679</v>
      </c>
      <c r="L6923" t="s">
        <v>1658</v>
      </c>
      <c r="M6923" s="86">
        <v>41186</v>
      </c>
    </row>
    <row r="6924" spans="1:13" x14ac:dyDescent="0.2">
      <c r="A6924">
        <v>59619</v>
      </c>
      <c r="B6924" s="86">
        <v>40222</v>
      </c>
      <c r="C6924" t="s">
        <v>1666</v>
      </c>
      <c r="D6924">
        <v>12</v>
      </c>
      <c r="E6924">
        <v>76.040000000000006</v>
      </c>
      <c r="F6924" t="s">
        <v>1660</v>
      </c>
      <c r="G6924">
        <v>7.15</v>
      </c>
      <c r="H6924" t="s">
        <v>1692</v>
      </c>
      <c r="I6924" t="s">
        <v>1655</v>
      </c>
      <c r="J6924" t="s">
        <v>1668</v>
      </c>
      <c r="K6924" t="s">
        <v>1679</v>
      </c>
      <c r="L6924" t="s">
        <v>1658</v>
      </c>
      <c r="M6924" s="86">
        <v>40224</v>
      </c>
    </row>
    <row r="6925" spans="1:13" x14ac:dyDescent="0.2">
      <c r="A6925">
        <v>16805</v>
      </c>
      <c r="B6925" s="86">
        <v>40907</v>
      </c>
      <c r="C6925" t="s">
        <v>1652</v>
      </c>
      <c r="D6925">
        <v>26</v>
      </c>
      <c r="E6925">
        <v>172.33</v>
      </c>
      <c r="F6925" t="s">
        <v>1660</v>
      </c>
      <c r="G6925">
        <v>5.74</v>
      </c>
      <c r="H6925" t="s">
        <v>1685</v>
      </c>
      <c r="I6925" t="s">
        <v>1667</v>
      </c>
      <c r="J6925" t="s">
        <v>1668</v>
      </c>
      <c r="K6925" t="s">
        <v>1679</v>
      </c>
      <c r="L6925" t="s">
        <v>1658</v>
      </c>
      <c r="M6925" s="86">
        <v>40909</v>
      </c>
    </row>
    <row r="6926" spans="1:13" x14ac:dyDescent="0.2">
      <c r="A6926">
        <v>37792</v>
      </c>
      <c r="B6926" s="86">
        <v>40906</v>
      </c>
      <c r="C6926" t="s">
        <v>1659</v>
      </c>
      <c r="D6926">
        <v>49</v>
      </c>
      <c r="E6926">
        <v>183.08</v>
      </c>
      <c r="F6926" t="s">
        <v>1660</v>
      </c>
      <c r="G6926">
        <v>0.5</v>
      </c>
      <c r="H6926" t="s">
        <v>1692</v>
      </c>
      <c r="I6926" t="s">
        <v>1667</v>
      </c>
      <c r="J6926" t="s">
        <v>1668</v>
      </c>
      <c r="K6926" t="s">
        <v>1697</v>
      </c>
      <c r="L6926" t="s">
        <v>1658</v>
      </c>
      <c r="M6926" s="86">
        <v>40908</v>
      </c>
    </row>
    <row r="6927" spans="1:13" x14ac:dyDescent="0.2">
      <c r="A6927">
        <v>25478</v>
      </c>
      <c r="B6927" s="86">
        <v>41023</v>
      </c>
      <c r="C6927" t="s">
        <v>1671</v>
      </c>
      <c r="D6927">
        <v>47</v>
      </c>
      <c r="E6927">
        <v>4725.0905000000002</v>
      </c>
      <c r="F6927" t="s">
        <v>1660</v>
      </c>
      <c r="G6927">
        <v>2.5</v>
      </c>
      <c r="H6927" t="s">
        <v>1661</v>
      </c>
      <c r="I6927" t="s">
        <v>1655</v>
      </c>
      <c r="J6927" t="s">
        <v>1663</v>
      </c>
      <c r="K6927" t="s">
        <v>1664</v>
      </c>
      <c r="L6927" t="s">
        <v>1658</v>
      </c>
      <c r="M6927" s="86">
        <v>41023</v>
      </c>
    </row>
    <row r="6928" spans="1:13" x14ac:dyDescent="0.2">
      <c r="A6928">
        <v>54791</v>
      </c>
      <c r="B6928" s="86">
        <v>41263</v>
      </c>
      <c r="C6928" t="s">
        <v>1659</v>
      </c>
      <c r="D6928">
        <v>45</v>
      </c>
      <c r="E6928">
        <v>4165.04</v>
      </c>
      <c r="F6928" t="s">
        <v>1672</v>
      </c>
      <c r="G6928">
        <v>30</v>
      </c>
      <c r="H6928" t="s">
        <v>1661</v>
      </c>
      <c r="I6928" t="s">
        <v>1667</v>
      </c>
      <c r="J6928" t="s">
        <v>1656</v>
      </c>
      <c r="K6928" t="s">
        <v>1673</v>
      </c>
      <c r="L6928" t="s">
        <v>1674</v>
      </c>
      <c r="M6928" s="86">
        <v>41265</v>
      </c>
    </row>
    <row r="6929" spans="1:13" x14ac:dyDescent="0.2">
      <c r="A6929">
        <v>27810</v>
      </c>
      <c r="B6929" s="86">
        <v>40206</v>
      </c>
      <c r="C6929" t="s">
        <v>1659</v>
      </c>
      <c r="D6929">
        <v>32</v>
      </c>
      <c r="E6929">
        <v>216.51</v>
      </c>
      <c r="F6929" t="s">
        <v>1653</v>
      </c>
      <c r="G6929">
        <v>0.5</v>
      </c>
      <c r="H6929" t="s">
        <v>1688</v>
      </c>
      <c r="I6929" t="s">
        <v>1655</v>
      </c>
      <c r="J6929" t="s">
        <v>1668</v>
      </c>
      <c r="K6929" t="s">
        <v>1697</v>
      </c>
      <c r="L6929" t="s">
        <v>1658</v>
      </c>
      <c r="M6929" s="86">
        <v>40208</v>
      </c>
    </row>
    <row r="6930" spans="1:13" x14ac:dyDescent="0.2">
      <c r="A6930">
        <v>14756</v>
      </c>
      <c r="B6930" s="86">
        <v>40056</v>
      </c>
      <c r="C6930" t="s">
        <v>1652</v>
      </c>
      <c r="D6930">
        <v>2</v>
      </c>
      <c r="E6930">
        <v>42.3</v>
      </c>
      <c r="F6930" t="s">
        <v>1660</v>
      </c>
      <c r="G6930">
        <v>6.15</v>
      </c>
      <c r="H6930" t="s">
        <v>1690</v>
      </c>
      <c r="I6930" t="s">
        <v>1667</v>
      </c>
      <c r="J6930" t="s">
        <v>1656</v>
      </c>
      <c r="K6930" t="s">
        <v>1657</v>
      </c>
      <c r="L6930" t="s">
        <v>1680</v>
      </c>
      <c r="M6930" s="86">
        <v>40056</v>
      </c>
    </row>
    <row r="6931" spans="1:13" x14ac:dyDescent="0.2">
      <c r="A6931">
        <v>33090</v>
      </c>
      <c r="B6931" s="86">
        <v>40030</v>
      </c>
      <c r="C6931" t="s">
        <v>1675</v>
      </c>
      <c r="D6931">
        <v>26</v>
      </c>
      <c r="E6931">
        <v>1033.93</v>
      </c>
      <c r="F6931" t="s">
        <v>1660</v>
      </c>
      <c r="G6931">
        <v>12.9</v>
      </c>
      <c r="H6931" t="s">
        <v>1661</v>
      </c>
      <c r="I6931" t="s">
        <v>1667</v>
      </c>
      <c r="J6931" t="s">
        <v>1668</v>
      </c>
      <c r="K6931" t="s">
        <v>1694</v>
      </c>
      <c r="L6931" t="s">
        <v>1658</v>
      </c>
      <c r="M6931" s="86">
        <v>40031</v>
      </c>
    </row>
    <row r="6932" spans="1:13" x14ac:dyDescent="0.2">
      <c r="A6932">
        <v>26214</v>
      </c>
      <c r="B6932" s="86">
        <v>40867</v>
      </c>
      <c r="C6932" t="s">
        <v>1675</v>
      </c>
      <c r="D6932">
        <v>41</v>
      </c>
      <c r="E6932">
        <v>1901.29</v>
      </c>
      <c r="F6932" t="s">
        <v>1660</v>
      </c>
      <c r="G6932">
        <v>6.77</v>
      </c>
      <c r="H6932" t="s">
        <v>1688</v>
      </c>
      <c r="I6932" t="s">
        <v>1662</v>
      </c>
      <c r="J6932" t="s">
        <v>1656</v>
      </c>
      <c r="K6932" t="s">
        <v>1657</v>
      </c>
      <c r="L6932" t="s">
        <v>1658</v>
      </c>
      <c r="M6932" s="86">
        <v>40868</v>
      </c>
    </row>
    <row r="6933" spans="1:13" x14ac:dyDescent="0.2">
      <c r="A6933">
        <v>37537</v>
      </c>
      <c r="B6933" s="86">
        <v>39815</v>
      </c>
      <c r="C6933" t="s">
        <v>1652</v>
      </c>
      <c r="D6933">
        <v>32</v>
      </c>
      <c r="E6933">
        <v>4902.38</v>
      </c>
      <c r="F6933" t="s">
        <v>1660</v>
      </c>
      <c r="G6933">
        <v>7.07</v>
      </c>
      <c r="H6933" t="s">
        <v>1654</v>
      </c>
      <c r="I6933" t="s">
        <v>1667</v>
      </c>
      <c r="J6933" t="s">
        <v>1668</v>
      </c>
      <c r="K6933" t="s">
        <v>1694</v>
      </c>
      <c r="L6933" t="s">
        <v>1658</v>
      </c>
      <c r="M6933" s="86">
        <v>39822</v>
      </c>
    </row>
    <row r="6934" spans="1:13" x14ac:dyDescent="0.2">
      <c r="A6934">
        <v>50657</v>
      </c>
      <c r="B6934" s="86">
        <v>40895</v>
      </c>
      <c r="C6934" t="s">
        <v>1659</v>
      </c>
      <c r="D6934">
        <v>49</v>
      </c>
      <c r="E6934">
        <v>7413.29</v>
      </c>
      <c r="F6934" t="s">
        <v>1672</v>
      </c>
      <c r="G6934">
        <v>16.010000000000002</v>
      </c>
      <c r="H6934" t="s">
        <v>1693</v>
      </c>
      <c r="I6934" t="s">
        <v>1667</v>
      </c>
      <c r="J6934" t="s">
        <v>1656</v>
      </c>
      <c r="K6934" t="s">
        <v>1691</v>
      </c>
      <c r="L6934" t="s">
        <v>1698</v>
      </c>
      <c r="M6934" s="86">
        <v>40897</v>
      </c>
    </row>
    <row r="6935" spans="1:13" x14ac:dyDescent="0.2">
      <c r="A6935">
        <v>7623</v>
      </c>
      <c r="B6935" s="86">
        <v>40114</v>
      </c>
      <c r="C6935" t="s">
        <v>1671</v>
      </c>
      <c r="D6935">
        <v>37</v>
      </c>
      <c r="E6935">
        <v>1793.42</v>
      </c>
      <c r="F6935" t="s">
        <v>1660</v>
      </c>
      <c r="G6935">
        <v>19.989999999999998</v>
      </c>
      <c r="H6935" t="s">
        <v>1683</v>
      </c>
      <c r="I6935" t="s">
        <v>1667</v>
      </c>
      <c r="J6935" t="s">
        <v>1663</v>
      </c>
      <c r="K6935" t="s">
        <v>1677</v>
      </c>
      <c r="L6935" t="s">
        <v>1658</v>
      </c>
      <c r="M6935" s="86">
        <v>40116</v>
      </c>
    </row>
    <row r="6936" spans="1:13" x14ac:dyDescent="0.2">
      <c r="A6936">
        <v>48800</v>
      </c>
      <c r="B6936" s="86">
        <v>40473</v>
      </c>
      <c r="C6936" t="s">
        <v>1666</v>
      </c>
      <c r="D6936">
        <v>8</v>
      </c>
      <c r="E6936">
        <v>28761.52</v>
      </c>
      <c r="F6936" t="s">
        <v>1660</v>
      </c>
      <c r="G6936">
        <v>24.49</v>
      </c>
      <c r="H6936" t="s">
        <v>1690</v>
      </c>
      <c r="I6936" t="s">
        <v>1676</v>
      </c>
      <c r="J6936" t="s">
        <v>1663</v>
      </c>
      <c r="K6936" t="s">
        <v>1686</v>
      </c>
      <c r="L6936" t="s">
        <v>1687</v>
      </c>
      <c r="M6936" s="86">
        <v>40474</v>
      </c>
    </row>
    <row r="6937" spans="1:13" x14ac:dyDescent="0.2">
      <c r="A6937">
        <v>22917</v>
      </c>
      <c r="B6937" s="86">
        <v>39873</v>
      </c>
      <c r="C6937" t="s">
        <v>1675</v>
      </c>
      <c r="D6937">
        <v>1</v>
      </c>
      <c r="E6937">
        <v>3550.28</v>
      </c>
      <c r="F6937" t="s">
        <v>1653</v>
      </c>
      <c r="G6937">
        <v>24.49</v>
      </c>
      <c r="H6937" t="s">
        <v>1693</v>
      </c>
      <c r="I6937" t="s">
        <v>1667</v>
      </c>
      <c r="J6937" t="s">
        <v>1663</v>
      </c>
      <c r="K6937" t="s">
        <v>1686</v>
      </c>
      <c r="L6937" t="s">
        <v>1687</v>
      </c>
      <c r="M6937" s="86">
        <v>39876</v>
      </c>
    </row>
    <row r="6938" spans="1:13" x14ac:dyDescent="0.2">
      <c r="A6938">
        <v>47398</v>
      </c>
      <c r="B6938" s="86">
        <v>40711</v>
      </c>
      <c r="C6938" t="s">
        <v>1675</v>
      </c>
      <c r="D6938">
        <v>6</v>
      </c>
      <c r="E6938">
        <v>1307.184</v>
      </c>
      <c r="F6938" t="s">
        <v>1672</v>
      </c>
      <c r="G6938">
        <v>62.74</v>
      </c>
      <c r="H6938" t="s">
        <v>1688</v>
      </c>
      <c r="I6938" t="s">
        <v>1667</v>
      </c>
      <c r="J6938" t="s">
        <v>1656</v>
      </c>
      <c r="K6938" t="s">
        <v>1691</v>
      </c>
      <c r="L6938" t="s">
        <v>1698</v>
      </c>
      <c r="M6938" s="86">
        <v>40713</v>
      </c>
    </row>
    <row r="6939" spans="1:13" x14ac:dyDescent="0.2">
      <c r="A6939">
        <v>27589</v>
      </c>
      <c r="B6939" s="86">
        <v>40801</v>
      </c>
      <c r="C6939" t="s">
        <v>1675</v>
      </c>
      <c r="D6939">
        <v>20</v>
      </c>
      <c r="E6939">
        <v>845.7</v>
      </c>
      <c r="F6939" t="s">
        <v>1653</v>
      </c>
      <c r="G6939">
        <v>1.99</v>
      </c>
      <c r="H6939" t="s">
        <v>1661</v>
      </c>
      <c r="I6939" t="s">
        <v>1667</v>
      </c>
      <c r="J6939" t="s">
        <v>1663</v>
      </c>
      <c r="K6939" t="s">
        <v>1677</v>
      </c>
      <c r="L6939" t="s">
        <v>1680</v>
      </c>
      <c r="M6939" s="86">
        <v>40803</v>
      </c>
    </row>
    <row r="6940" spans="1:13" x14ac:dyDescent="0.2">
      <c r="A6940">
        <v>54534</v>
      </c>
      <c r="B6940" s="86">
        <v>40987</v>
      </c>
      <c r="C6940" t="s">
        <v>1666</v>
      </c>
      <c r="D6940">
        <v>16</v>
      </c>
      <c r="E6940">
        <v>124.71</v>
      </c>
      <c r="F6940" t="s">
        <v>1660</v>
      </c>
      <c r="G6940">
        <v>5.96</v>
      </c>
      <c r="H6940" t="s">
        <v>1654</v>
      </c>
      <c r="I6940" t="s">
        <v>1662</v>
      </c>
      <c r="J6940" t="s">
        <v>1668</v>
      </c>
      <c r="K6940" t="s">
        <v>1679</v>
      </c>
      <c r="L6940" t="s">
        <v>1658</v>
      </c>
      <c r="M6940" s="86">
        <v>40989</v>
      </c>
    </row>
    <row r="6941" spans="1:13" x14ac:dyDescent="0.2">
      <c r="A6941">
        <v>17282</v>
      </c>
      <c r="B6941" s="86">
        <v>40135</v>
      </c>
      <c r="C6941" t="s">
        <v>1652</v>
      </c>
      <c r="D6941">
        <v>37</v>
      </c>
      <c r="E6941">
        <v>988.42</v>
      </c>
      <c r="F6941" t="s">
        <v>1660</v>
      </c>
      <c r="G6941">
        <v>6.27</v>
      </c>
      <c r="H6941" t="s">
        <v>1688</v>
      </c>
      <c r="I6941" t="s">
        <v>1676</v>
      </c>
      <c r="J6941" t="s">
        <v>1668</v>
      </c>
      <c r="K6941" t="s">
        <v>1682</v>
      </c>
      <c r="L6941" t="s">
        <v>1658</v>
      </c>
      <c r="M6941" s="86">
        <v>40137</v>
      </c>
    </row>
    <row r="6942" spans="1:13" x14ac:dyDescent="0.2">
      <c r="A6942">
        <v>38466</v>
      </c>
      <c r="B6942" s="86">
        <v>40772</v>
      </c>
      <c r="C6942" t="s">
        <v>1671</v>
      </c>
      <c r="D6942">
        <v>22</v>
      </c>
      <c r="E6942">
        <v>136.18</v>
      </c>
      <c r="F6942" t="s">
        <v>1660</v>
      </c>
      <c r="G6942">
        <v>5.46</v>
      </c>
      <c r="H6942" t="s">
        <v>1661</v>
      </c>
      <c r="I6942" t="s">
        <v>1667</v>
      </c>
      <c r="J6942" t="s">
        <v>1668</v>
      </c>
      <c r="K6942" t="s">
        <v>1679</v>
      </c>
      <c r="L6942" t="s">
        <v>1658</v>
      </c>
      <c r="M6942" s="86">
        <v>40773</v>
      </c>
    </row>
    <row r="6943" spans="1:13" x14ac:dyDescent="0.2">
      <c r="A6943">
        <v>38406</v>
      </c>
      <c r="B6943" s="86">
        <v>40514</v>
      </c>
      <c r="C6943" t="s">
        <v>1675</v>
      </c>
      <c r="D6943">
        <v>12</v>
      </c>
      <c r="E6943">
        <v>754.94</v>
      </c>
      <c r="F6943" t="s">
        <v>1672</v>
      </c>
      <c r="G6943">
        <v>36.61</v>
      </c>
      <c r="H6943" t="s">
        <v>1654</v>
      </c>
      <c r="I6943" t="s">
        <v>1662</v>
      </c>
      <c r="J6943" t="s">
        <v>1656</v>
      </c>
      <c r="K6943" t="s">
        <v>1701</v>
      </c>
      <c r="L6943" t="s">
        <v>1698</v>
      </c>
      <c r="M6943" s="86">
        <v>40515</v>
      </c>
    </row>
    <row r="6944" spans="1:13" x14ac:dyDescent="0.2">
      <c r="A6944">
        <v>44864</v>
      </c>
      <c r="B6944" s="86">
        <v>40346</v>
      </c>
      <c r="C6944" t="s">
        <v>1652</v>
      </c>
      <c r="D6944">
        <v>25</v>
      </c>
      <c r="E6944">
        <v>187.55</v>
      </c>
      <c r="F6944" t="s">
        <v>1660</v>
      </c>
      <c r="G6944">
        <v>9.23</v>
      </c>
      <c r="H6944" t="s">
        <v>1661</v>
      </c>
      <c r="I6944" t="s">
        <v>1667</v>
      </c>
      <c r="J6944" t="s">
        <v>1668</v>
      </c>
      <c r="K6944" t="s">
        <v>1702</v>
      </c>
      <c r="L6944" t="s">
        <v>1658</v>
      </c>
      <c r="M6944" s="86">
        <v>40353</v>
      </c>
    </row>
    <row r="6945" spans="1:13" x14ac:dyDescent="0.2">
      <c r="A6945">
        <v>13094</v>
      </c>
      <c r="B6945" s="86">
        <v>40408</v>
      </c>
      <c r="C6945" t="s">
        <v>1666</v>
      </c>
      <c r="D6945">
        <v>7</v>
      </c>
      <c r="E6945">
        <v>283.57</v>
      </c>
      <c r="F6945" t="s">
        <v>1660</v>
      </c>
      <c r="G6945">
        <v>5.08</v>
      </c>
      <c r="H6945" t="s">
        <v>1688</v>
      </c>
      <c r="I6945" t="s">
        <v>1655</v>
      </c>
      <c r="J6945" t="s">
        <v>1668</v>
      </c>
      <c r="K6945" t="s">
        <v>1679</v>
      </c>
      <c r="L6945" t="s">
        <v>1670</v>
      </c>
      <c r="M6945" s="86">
        <v>40409</v>
      </c>
    </row>
    <row r="6946" spans="1:13" x14ac:dyDescent="0.2">
      <c r="A6946">
        <v>34017</v>
      </c>
      <c r="B6946" s="86">
        <v>39895</v>
      </c>
      <c r="C6946" t="s">
        <v>1659</v>
      </c>
      <c r="D6946">
        <v>28</v>
      </c>
      <c r="E6946">
        <v>435.39</v>
      </c>
      <c r="F6946" t="s">
        <v>1660</v>
      </c>
      <c r="G6946">
        <v>7.69</v>
      </c>
      <c r="H6946" t="s">
        <v>1661</v>
      </c>
      <c r="I6946" t="s">
        <v>1667</v>
      </c>
      <c r="J6946" t="s">
        <v>1668</v>
      </c>
      <c r="K6946" t="s">
        <v>1694</v>
      </c>
      <c r="L6946" t="s">
        <v>1658</v>
      </c>
      <c r="M6946" s="86">
        <v>39897</v>
      </c>
    </row>
    <row r="6947" spans="1:13" x14ac:dyDescent="0.2">
      <c r="A6947">
        <v>55554</v>
      </c>
      <c r="B6947" s="86">
        <v>40133</v>
      </c>
      <c r="C6947" t="s">
        <v>1671</v>
      </c>
      <c r="D6947">
        <v>6</v>
      </c>
      <c r="E6947">
        <v>122.09</v>
      </c>
      <c r="F6947" t="s">
        <v>1660</v>
      </c>
      <c r="G6947">
        <v>9.5399999999999991</v>
      </c>
      <c r="H6947" t="s">
        <v>1654</v>
      </c>
      <c r="I6947" t="s">
        <v>1662</v>
      </c>
      <c r="J6947" t="s">
        <v>1668</v>
      </c>
      <c r="K6947" t="s">
        <v>1679</v>
      </c>
      <c r="L6947" t="s">
        <v>1658</v>
      </c>
      <c r="M6947" s="86">
        <v>40134</v>
      </c>
    </row>
    <row r="6948" spans="1:13" x14ac:dyDescent="0.2">
      <c r="A6948">
        <v>24384</v>
      </c>
      <c r="B6948" s="86">
        <v>40628</v>
      </c>
      <c r="C6948" t="s">
        <v>1675</v>
      </c>
      <c r="D6948">
        <v>44</v>
      </c>
      <c r="E6948">
        <v>205.11</v>
      </c>
      <c r="F6948" t="s">
        <v>1660</v>
      </c>
      <c r="G6948">
        <v>0.5</v>
      </c>
      <c r="H6948" t="s">
        <v>1690</v>
      </c>
      <c r="I6948" t="s">
        <v>1655</v>
      </c>
      <c r="J6948" t="s">
        <v>1668</v>
      </c>
      <c r="K6948" t="s">
        <v>1697</v>
      </c>
      <c r="L6948" t="s">
        <v>1658</v>
      </c>
      <c r="M6948" s="86">
        <v>40630</v>
      </c>
    </row>
    <row r="6949" spans="1:13" x14ac:dyDescent="0.2">
      <c r="A6949">
        <v>22848</v>
      </c>
      <c r="B6949" s="86">
        <v>40887</v>
      </c>
      <c r="C6949" t="s">
        <v>1666</v>
      </c>
      <c r="D6949">
        <v>20</v>
      </c>
      <c r="E6949">
        <v>140.37</v>
      </c>
      <c r="F6949" t="s">
        <v>1660</v>
      </c>
      <c r="G6949">
        <v>49</v>
      </c>
      <c r="H6949" t="s">
        <v>1681</v>
      </c>
      <c r="I6949" t="s">
        <v>1676</v>
      </c>
      <c r="J6949" t="s">
        <v>1668</v>
      </c>
      <c r="K6949" t="s">
        <v>1702</v>
      </c>
      <c r="L6949" t="s">
        <v>1687</v>
      </c>
      <c r="M6949" s="86">
        <v>40888</v>
      </c>
    </row>
    <row r="6950" spans="1:13" x14ac:dyDescent="0.2">
      <c r="A6950">
        <v>8005</v>
      </c>
      <c r="B6950" s="86">
        <v>41004</v>
      </c>
      <c r="C6950" t="s">
        <v>1671</v>
      </c>
      <c r="D6950">
        <v>24</v>
      </c>
      <c r="E6950">
        <v>790.63</v>
      </c>
      <c r="F6950" t="s">
        <v>1660</v>
      </c>
      <c r="G6950">
        <v>14.72</v>
      </c>
      <c r="H6950" t="s">
        <v>1685</v>
      </c>
      <c r="I6950" t="s">
        <v>1662</v>
      </c>
      <c r="J6950" t="s">
        <v>1668</v>
      </c>
      <c r="K6950" t="s">
        <v>1682</v>
      </c>
      <c r="L6950" t="s">
        <v>1658</v>
      </c>
      <c r="M6950" s="86">
        <v>41006</v>
      </c>
    </row>
    <row r="6951" spans="1:13" x14ac:dyDescent="0.2">
      <c r="A6951">
        <v>9763</v>
      </c>
      <c r="B6951" s="86">
        <v>40768</v>
      </c>
      <c r="C6951" t="s">
        <v>1675</v>
      </c>
      <c r="D6951">
        <v>44</v>
      </c>
      <c r="E6951">
        <v>176.26</v>
      </c>
      <c r="F6951" t="s">
        <v>1660</v>
      </c>
      <c r="G6951">
        <v>0.5</v>
      </c>
      <c r="H6951" t="s">
        <v>1678</v>
      </c>
      <c r="I6951" t="s">
        <v>1667</v>
      </c>
      <c r="J6951" t="s">
        <v>1668</v>
      </c>
      <c r="K6951" t="s">
        <v>1697</v>
      </c>
      <c r="L6951" t="s">
        <v>1658</v>
      </c>
      <c r="M6951" s="86">
        <v>40771</v>
      </c>
    </row>
    <row r="6952" spans="1:13" x14ac:dyDescent="0.2">
      <c r="A6952">
        <v>50405</v>
      </c>
      <c r="B6952" s="86">
        <v>40726</v>
      </c>
      <c r="C6952" t="s">
        <v>1675</v>
      </c>
      <c r="D6952">
        <v>8</v>
      </c>
      <c r="E6952">
        <v>876.01</v>
      </c>
      <c r="F6952" t="s">
        <v>1660</v>
      </c>
      <c r="G6952">
        <v>8.64</v>
      </c>
      <c r="H6952" t="s">
        <v>1690</v>
      </c>
      <c r="I6952" t="s">
        <v>1662</v>
      </c>
      <c r="J6952" t="s">
        <v>1668</v>
      </c>
      <c r="K6952" t="s">
        <v>1694</v>
      </c>
      <c r="L6952" t="s">
        <v>1658</v>
      </c>
      <c r="M6952" s="86">
        <v>40726</v>
      </c>
    </row>
    <row r="6953" spans="1:13" x14ac:dyDescent="0.2">
      <c r="A6953">
        <v>10272</v>
      </c>
      <c r="B6953" s="86">
        <v>39830</v>
      </c>
      <c r="C6953" t="s">
        <v>1675</v>
      </c>
      <c r="D6953">
        <v>26</v>
      </c>
      <c r="E6953">
        <v>566.39</v>
      </c>
      <c r="F6953" t="s">
        <v>1660</v>
      </c>
      <c r="G6953">
        <v>8.18</v>
      </c>
      <c r="H6953" t="s">
        <v>1690</v>
      </c>
      <c r="I6953" t="s">
        <v>1667</v>
      </c>
      <c r="J6953" t="s">
        <v>1668</v>
      </c>
      <c r="K6953" t="s">
        <v>1679</v>
      </c>
      <c r="L6953" t="s">
        <v>1658</v>
      </c>
      <c r="M6953" s="86">
        <v>39830</v>
      </c>
    </row>
    <row r="6954" spans="1:13" x14ac:dyDescent="0.2">
      <c r="A6954">
        <v>15941</v>
      </c>
      <c r="B6954" s="86">
        <v>40887</v>
      </c>
      <c r="C6954" t="s">
        <v>1666</v>
      </c>
      <c r="D6954">
        <v>15</v>
      </c>
      <c r="E6954">
        <v>951.09</v>
      </c>
      <c r="F6954" t="s">
        <v>1672</v>
      </c>
      <c r="G6954">
        <v>36.61</v>
      </c>
      <c r="H6954" t="s">
        <v>1683</v>
      </c>
      <c r="I6954" t="s">
        <v>1655</v>
      </c>
      <c r="J6954" t="s">
        <v>1656</v>
      </c>
      <c r="K6954" t="s">
        <v>1701</v>
      </c>
      <c r="L6954" t="s">
        <v>1698</v>
      </c>
      <c r="M6954" s="86">
        <v>40889</v>
      </c>
    </row>
    <row r="6955" spans="1:13" x14ac:dyDescent="0.2">
      <c r="A6955">
        <v>37987</v>
      </c>
      <c r="B6955" s="86">
        <v>39997</v>
      </c>
      <c r="C6955" t="s">
        <v>1659</v>
      </c>
      <c r="D6955">
        <v>26</v>
      </c>
      <c r="E6955">
        <v>299.07</v>
      </c>
      <c r="F6955" t="s">
        <v>1660</v>
      </c>
      <c r="G6955">
        <v>0.49</v>
      </c>
      <c r="H6955" t="s">
        <v>1690</v>
      </c>
      <c r="I6955" t="s">
        <v>1667</v>
      </c>
      <c r="J6955" t="s">
        <v>1668</v>
      </c>
      <c r="K6955" t="s">
        <v>1697</v>
      </c>
      <c r="L6955" t="s">
        <v>1658</v>
      </c>
      <c r="M6955" s="86">
        <v>39998</v>
      </c>
    </row>
    <row r="6956" spans="1:13" x14ac:dyDescent="0.2">
      <c r="A6956">
        <v>29666</v>
      </c>
      <c r="B6956" s="86">
        <v>40907</v>
      </c>
      <c r="C6956" t="s">
        <v>1666</v>
      </c>
      <c r="D6956">
        <v>29</v>
      </c>
      <c r="E6956">
        <v>155.86000000000001</v>
      </c>
      <c r="F6956" t="s">
        <v>1660</v>
      </c>
      <c r="G6956">
        <v>8.16</v>
      </c>
      <c r="H6956" t="s">
        <v>1683</v>
      </c>
      <c r="I6956" t="s">
        <v>1662</v>
      </c>
      <c r="J6956" t="s">
        <v>1668</v>
      </c>
      <c r="K6956" t="s">
        <v>1679</v>
      </c>
      <c r="L6956" t="s">
        <v>1658</v>
      </c>
      <c r="M6956" s="86">
        <v>40908</v>
      </c>
    </row>
    <row r="6957" spans="1:13" x14ac:dyDescent="0.2">
      <c r="A6957">
        <v>50784</v>
      </c>
      <c r="B6957" s="86">
        <v>40949</v>
      </c>
      <c r="C6957" t="s">
        <v>1659</v>
      </c>
      <c r="D6957">
        <v>20</v>
      </c>
      <c r="E6957">
        <v>638.72</v>
      </c>
      <c r="F6957" t="s">
        <v>1660</v>
      </c>
      <c r="G6957">
        <v>5.5</v>
      </c>
      <c r="H6957" t="s">
        <v>1690</v>
      </c>
      <c r="I6957" t="s">
        <v>1667</v>
      </c>
      <c r="J6957" t="s">
        <v>1663</v>
      </c>
      <c r="K6957" t="s">
        <v>1677</v>
      </c>
      <c r="L6957" t="s">
        <v>1658</v>
      </c>
      <c r="M6957" s="86">
        <v>40950</v>
      </c>
    </row>
    <row r="6958" spans="1:13" x14ac:dyDescent="0.2">
      <c r="A6958">
        <v>31138</v>
      </c>
      <c r="B6958" s="86">
        <v>39834</v>
      </c>
      <c r="C6958" t="s">
        <v>1659</v>
      </c>
      <c r="D6958">
        <v>37</v>
      </c>
      <c r="E6958">
        <v>1251.18</v>
      </c>
      <c r="F6958" t="s">
        <v>1672</v>
      </c>
      <c r="G6958">
        <v>45.51</v>
      </c>
      <c r="H6958" t="s">
        <v>1661</v>
      </c>
      <c r="I6958" t="s">
        <v>1662</v>
      </c>
      <c r="J6958" t="s">
        <v>1656</v>
      </c>
      <c r="K6958" t="s">
        <v>1691</v>
      </c>
      <c r="L6958" t="s">
        <v>1698</v>
      </c>
      <c r="M6958" s="86">
        <v>39836</v>
      </c>
    </row>
    <row r="6959" spans="1:13" x14ac:dyDescent="0.2">
      <c r="A6959">
        <v>18723</v>
      </c>
      <c r="B6959" s="86">
        <v>40037</v>
      </c>
      <c r="C6959" t="s">
        <v>1675</v>
      </c>
      <c r="D6959">
        <v>1</v>
      </c>
      <c r="E6959">
        <v>52.096499999999999</v>
      </c>
      <c r="F6959" t="s">
        <v>1660</v>
      </c>
      <c r="G6959">
        <v>2.5</v>
      </c>
      <c r="H6959" t="s">
        <v>1661</v>
      </c>
      <c r="I6959" t="s">
        <v>1655</v>
      </c>
      <c r="J6959" t="s">
        <v>1663</v>
      </c>
      <c r="K6959" t="s">
        <v>1664</v>
      </c>
      <c r="L6959" t="s">
        <v>1680</v>
      </c>
      <c r="M6959" s="86">
        <v>40039</v>
      </c>
    </row>
    <row r="6960" spans="1:13" x14ac:dyDescent="0.2">
      <c r="A6960">
        <v>44196</v>
      </c>
      <c r="B6960" s="86">
        <v>40047</v>
      </c>
      <c r="C6960" t="s">
        <v>1666</v>
      </c>
      <c r="D6960">
        <v>12</v>
      </c>
      <c r="E6960">
        <v>653.78599999999994</v>
      </c>
      <c r="F6960" t="s">
        <v>1660</v>
      </c>
      <c r="G6960">
        <v>5.31</v>
      </c>
      <c r="H6960" t="s">
        <v>1683</v>
      </c>
      <c r="I6960" t="s">
        <v>1667</v>
      </c>
      <c r="J6960" t="s">
        <v>1663</v>
      </c>
      <c r="K6960" t="s">
        <v>1664</v>
      </c>
      <c r="L6960" t="s">
        <v>1658</v>
      </c>
      <c r="M6960" s="86">
        <v>40048</v>
      </c>
    </row>
    <row r="6961" spans="1:13" x14ac:dyDescent="0.2">
      <c r="A6961">
        <v>44775</v>
      </c>
      <c r="B6961" s="86">
        <v>40085</v>
      </c>
      <c r="C6961" t="s">
        <v>1675</v>
      </c>
      <c r="D6961">
        <v>29</v>
      </c>
      <c r="E6961">
        <v>209.3</v>
      </c>
      <c r="F6961" t="s">
        <v>1653</v>
      </c>
      <c r="G6961">
        <v>2.35</v>
      </c>
      <c r="H6961" t="s">
        <v>1683</v>
      </c>
      <c r="I6961" t="s">
        <v>1662</v>
      </c>
      <c r="J6961" t="s">
        <v>1668</v>
      </c>
      <c r="K6961" t="s">
        <v>1669</v>
      </c>
      <c r="L6961" t="s">
        <v>1670</v>
      </c>
      <c r="M6961" s="86">
        <v>40086</v>
      </c>
    </row>
    <row r="6962" spans="1:13" x14ac:dyDescent="0.2">
      <c r="A6962">
        <v>39904</v>
      </c>
      <c r="B6962" s="86">
        <v>39846</v>
      </c>
      <c r="C6962" t="s">
        <v>1666</v>
      </c>
      <c r="D6962">
        <v>44</v>
      </c>
      <c r="E6962">
        <v>363.92</v>
      </c>
      <c r="F6962" t="s">
        <v>1660</v>
      </c>
      <c r="G6962">
        <v>7.96</v>
      </c>
      <c r="H6962" t="s">
        <v>1661</v>
      </c>
      <c r="I6962" t="s">
        <v>1655</v>
      </c>
      <c r="J6962" t="s">
        <v>1656</v>
      </c>
      <c r="K6962" t="s">
        <v>1657</v>
      </c>
      <c r="L6962" t="s">
        <v>1658</v>
      </c>
      <c r="M6962" s="86">
        <v>39847</v>
      </c>
    </row>
    <row r="6963" spans="1:13" x14ac:dyDescent="0.2">
      <c r="A6963">
        <v>53381</v>
      </c>
      <c r="B6963" s="86">
        <v>40447</v>
      </c>
      <c r="C6963" t="s">
        <v>1671</v>
      </c>
      <c r="D6963">
        <v>26</v>
      </c>
      <c r="E6963">
        <v>287.43</v>
      </c>
      <c r="F6963" t="s">
        <v>1660</v>
      </c>
      <c r="G6963">
        <v>4.8</v>
      </c>
      <c r="H6963" t="s">
        <v>1654</v>
      </c>
      <c r="I6963" t="s">
        <v>1667</v>
      </c>
      <c r="J6963" t="s">
        <v>1668</v>
      </c>
      <c r="K6963" t="s">
        <v>1696</v>
      </c>
      <c r="L6963" t="s">
        <v>1658</v>
      </c>
      <c r="M6963" s="86">
        <v>40448</v>
      </c>
    </row>
    <row r="6964" spans="1:13" x14ac:dyDescent="0.2">
      <c r="A6964">
        <v>13313</v>
      </c>
      <c r="B6964" s="86">
        <v>40010</v>
      </c>
      <c r="C6964" t="s">
        <v>1666</v>
      </c>
      <c r="D6964">
        <v>45</v>
      </c>
      <c r="E6964">
        <v>592.73</v>
      </c>
      <c r="F6964" t="s">
        <v>1660</v>
      </c>
      <c r="G6964">
        <v>3.14</v>
      </c>
      <c r="H6964" t="s">
        <v>1661</v>
      </c>
      <c r="I6964" t="s">
        <v>1676</v>
      </c>
      <c r="J6964" t="s">
        <v>1668</v>
      </c>
      <c r="K6964" t="s">
        <v>1684</v>
      </c>
      <c r="L6964" t="s">
        <v>1680</v>
      </c>
      <c r="M6964" s="86">
        <v>40013</v>
      </c>
    </row>
    <row r="6965" spans="1:13" x14ac:dyDescent="0.2">
      <c r="A6965">
        <v>52068</v>
      </c>
      <c r="B6965" s="86">
        <v>40921</v>
      </c>
      <c r="C6965" t="s">
        <v>1666</v>
      </c>
      <c r="D6965">
        <v>47</v>
      </c>
      <c r="E6965">
        <v>24559.91</v>
      </c>
      <c r="F6965" t="s">
        <v>1672</v>
      </c>
      <c r="G6965">
        <v>16.63</v>
      </c>
      <c r="H6965" t="s">
        <v>1688</v>
      </c>
      <c r="I6965" t="s">
        <v>1667</v>
      </c>
      <c r="J6965" t="s">
        <v>1663</v>
      </c>
      <c r="K6965" t="s">
        <v>1695</v>
      </c>
      <c r="L6965" t="s">
        <v>1698</v>
      </c>
      <c r="M6965" s="86">
        <v>40921</v>
      </c>
    </row>
    <row r="6966" spans="1:13" x14ac:dyDescent="0.2">
      <c r="A6966">
        <v>52130</v>
      </c>
      <c r="B6966" s="86">
        <v>41157</v>
      </c>
      <c r="C6966" t="s">
        <v>1652</v>
      </c>
      <c r="D6966">
        <v>13</v>
      </c>
      <c r="E6966">
        <v>63.33</v>
      </c>
      <c r="F6966" t="s">
        <v>1660</v>
      </c>
      <c r="G6966">
        <v>5.34</v>
      </c>
      <c r="H6966" t="s">
        <v>1690</v>
      </c>
      <c r="I6966" t="s">
        <v>1655</v>
      </c>
      <c r="J6966" t="s">
        <v>1668</v>
      </c>
      <c r="K6966" t="s">
        <v>1682</v>
      </c>
      <c r="L6966" t="s">
        <v>1658</v>
      </c>
      <c r="M6966" s="86">
        <v>41159</v>
      </c>
    </row>
    <row r="6967" spans="1:13" x14ac:dyDescent="0.2">
      <c r="A6967">
        <v>59205</v>
      </c>
      <c r="B6967" s="86">
        <v>40847</v>
      </c>
      <c r="C6967" t="s">
        <v>1671</v>
      </c>
      <c r="D6967">
        <v>11</v>
      </c>
      <c r="E6967">
        <v>54.59</v>
      </c>
      <c r="F6967" t="s">
        <v>1660</v>
      </c>
      <c r="G6967">
        <v>6.89</v>
      </c>
      <c r="H6967" t="s">
        <v>1688</v>
      </c>
      <c r="I6967" t="s">
        <v>1676</v>
      </c>
      <c r="J6967" t="s">
        <v>1668</v>
      </c>
      <c r="K6967" t="s">
        <v>1697</v>
      </c>
      <c r="L6967" t="s">
        <v>1658</v>
      </c>
      <c r="M6967" s="86">
        <v>40849</v>
      </c>
    </row>
    <row r="6968" spans="1:13" x14ac:dyDescent="0.2">
      <c r="A6968">
        <v>18661</v>
      </c>
      <c r="B6968" s="86">
        <v>41160</v>
      </c>
      <c r="C6968" t="s">
        <v>1652</v>
      </c>
      <c r="D6968">
        <v>11</v>
      </c>
      <c r="E6968">
        <v>2618.1120000000001</v>
      </c>
      <c r="F6968" t="s">
        <v>1672</v>
      </c>
      <c r="G6968">
        <v>61.76</v>
      </c>
      <c r="H6968" t="s">
        <v>1661</v>
      </c>
      <c r="I6968" t="s">
        <v>1667</v>
      </c>
      <c r="J6968" t="s">
        <v>1656</v>
      </c>
      <c r="K6968" t="s">
        <v>1691</v>
      </c>
      <c r="L6968" t="s">
        <v>1698</v>
      </c>
      <c r="M6968" s="86">
        <v>41162</v>
      </c>
    </row>
    <row r="6969" spans="1:13" x14ac:dyDescent="0.2">
      <c r="A6969">
        <v>224</v>
      </c>
      <c r="B6969" s="86">
        <v>39981</v>
      </c>
      <c r="C6969" t="s">
        <v>1666</v>
      </c>
      <c r="D6969">
        <v>33</v>
      </c>
      <c r="E6969">
        <v>528.5</v>
      </c>
      <c r="F6969" t="s">
        <v>1660</v>
      </c>
      <c r="G6969">
        <v>10.68</v>
      </c>
      <c r="H6969" t="s">
        <v>1681</v>
      </c>
      <c r="I6969" t="s">
        <v>1667</v>
      </c>
      <c r="J6969" t="s">
        <v>1668</v>
      </c>
      <c r="K6969" t="s">
        <v>1694</v>
      </c>
      <c r="L6969" t="s">
        <v>1658</v>
      </c>
      <c r="M6969" s="86">
        <v>39982</v>
      </c>
    </row>
    <row r="6970" spans="1:13" x14ac:dyDescent="0.2">
      <c r="A6970">
        <v>59971</v>
      </c>
      <c r="B6970" s="86">
        <v>40694</v>
      </c>
      <c r="C6970" t="s">
        <v>1671</v>
      </c>
      <c r="D6970">
        <v>26</v>
      </c>
      <c r="E6970">
        <v>437.77</v>
      </c>
      <c r="F6970" t="s">
        <v>1653</v>
      </c>
      <c r="G6970">
        <v>8.99</v>
      </c>
      <c r="H6970" t="s">
        <v>1654</v>
      </c>
      <c r="I6970" t="s">
        <v>1676</v>
      </c>
      <c r="J6970" t="s">
        <v>1663</v>
      </c>
      <c r="K6970" t="s">
        <v>1677</v>
      </c>
      <c r="L6970" t="s">
        <v>1680</v>
      </c>
      <c r="M6970" s="86">
        <v>40696</v>
      </c>
    </row>
    <row r="6971" spans="1:13" x14ac:dyDescent="0.2">
      <c r="A6971">
        <v>42086</v>
      </c>
      <c r="B6971" s="86">
        <v>40381</v>
      </c>
      <c r="C6971" t="s">
        <v>1659</v>
      </c>
      <c r="D6971">
        <v>18</v>
      </c>
      <c r="E6971">
        <v>50.15</v>
      </c>
      <c r="F6971" t="s">
        <v>1660</v>
      </c>
      <c r="G6971">
        <v>0.97</v>
      </c>
      <c r="H6971" t="s">
        <v>1661</v>
      </c>
      <c r="I6971" t="s">
        <v>1676</v>
      </c>
      <c r="J6971" t="s">
        <v>1668</v>
      </c>
      <c r="K6971" t="s">
        <v>1669</v>
      </c>
      <c r="L6971" t="s">
        <v>1670</v>
      </c>
      <c r="M6971" s="86">
        <v>40382</v>
      </c>
    </row>
    <row r="6972" spans="1:13" x14ac:dyDescent="0.2">
      <c r="A6972">
        <v>46852</v>
      </c>
      <c r="B6972" s="86">
        <v>40936</v>
      </c>
      <c r="C6972" t="s">
        <v>1666</v>
      </c>
      <c r="D6972">
        <v>44</v>
      </c>
      <c r="E6972">
        <v>220.07</v>
      </c>
      <c r="F6972" t="s">
        <v>1660</v>
      </c>
      <c r="G6972">
        <v>4.93</v>
      </c>
      <c r="H6972" t="s">
        <v>1690</v>
      </c>
      <c r="I6972" t="s">
        <v>1662</v>
      </c>
      <c r="J6972" t="s">
        <v>1663</v>
      </c>
      <c r="K6972" t="s">
        <v>1677</v>
      </c>
      <c r="L6972" t="s">
        <v>1680</v>
      </c>
      <c r="M6972" s="86">
        <v>40937</v>
      </c>
    </row>
    <row r="6973" spans="1:13" x14ac:dyDescent="0.2">
      <c r="A6973">
        <v>7904</v>
      </c>
      <c r="B6973" s="86">
        <v>40325</v>
      </c>
      <c r="C6973" t="s">
        <v>1652</v>
      </c>
      <c r="D6973">
        <v>47</v>
      </c>
      <c r="E6973">
        <v>298.3</v>
      </c>
      <c r="F6973" t="s">
        <v>1653</v>
      </c>
      <c r="G6973">
        <v>0.5</v>
      </c>
      <c r="H6973" t="s">
        <v>1685</v>
      </c>
      <c r="I6973" t="s">
        <v>1667</v>
      </c>
      <c r="J6973" t="s">
        <v>1668</v>
      </c>
      <c r="K6973" t="s">
        <v>1697</v>
      </c>
      <c r="L6973" t="s">
        <v>1658</v>
      </c>
      <c r="M6973" s="86">
        <v>40334</v>
      </c>
    </row>
    <row r="6974" spans="1:13" x14ac:dyDescent="0.2">
      <c r="A6974">
        <v>1600</v>
      </c>
      <c r="B6974" s="86">
        <v>40239</v>
      </c>
      <c r="C6974" t="s">
        <v>1675</v>
      </c>
      <c r="D6974">
        <v>32</v>
      </c>
      <c r="E6974">
        <v>303.58999999999997</v>
      </c>
      <c r="F6974" t="s">
        <v>1660</v>
      </c>
      <c r="G6974">
        <v>6.22</v>
      </c>
      <c r="H6974" t="s">
        <v>1661</v>
      </c>
      <c r="I6974" t="s">
        <v>1667</v>
      </c>
      <c r="J6974" t="s">
        <v>1656</v>
      </c>
      <c r="K6974" t="s">
        <v>1657</v>
      </c>
      <c r="L6974" t="s">
        <v>1658</v>
      </c>
      <c r="M6974" s="86">
        <v>40241</v>
      </c>
    </row>
    <row r="6975" spans="1:13" x14ac:dyDescent="0.2">
      <c r="A6975">
        <v>6854</v>
      </c>
      <c r="B6975" s="86">
        <v>39819</v>
      </c>
      <c r="C6975" t="s">
        <v>1675</v>
      </c>
      <c r="D6975">
        <v>19</v>
      </c>
      <c r="E6975">
        <v>129.84</v>
      </c>
      <c r="F6975" t="s">
        <v>1653</v>
      </c>
      <c r="G6975">
        <v>4.95</v>
      </c>
      <c r="H6975" t="s">
        <v>1690</v>
      </c>
      <c r="I6975" t="s">
        <v>1655</v>
      </c>
      <c r="J6975" t="s">
        <v>1656</v>
      </c>
      <c r="K6975" t="s">
        <v>1657</v>
      </c>
      <c r="L6975" t="s">
        <v>1680</v>
      </c>
      <c r="M6975" s="86">
        <v>39821</v>
      </c>
    </row>
    <row r="6976" spans="1:13" x14ac:dyDescent="0.2">
      <c r="A6976">
        <v>8007</v>
      </c>
      <c r="B6976" s="86">
        <v>40950</v>
      </c>
      <c r="C6976" t="s">
        <v>1652</v>
      </c>
      <c r="D6976">
        <v>5</v>
      </c>
      <c r="E6976">
        <v>820.56449999999995</v>
      </c>
      <c r="F6976" t="s">
        <v>1660</v>
      </c>
      <c r="G6976">
        <v>8.99</v>
      </c>
      <c r="H6976" t="s">
        <v>1692</v>
      </c>
      <c r="I6976" t="s">
        <v>1667</v>
      </c>
      <c r="J6976" t="s">
        <v>1663</v>
      </c>
      <c r="K6976" t="s">
        <v>1664</v>
      </c>
      <c r="L6976" t="s">
        <v>1658</v>
      </c>
      <c r="M6976" s="86">
        <v>40950</v>
      </c>
    </row>
    <row r="6977" spans="1:13" x14ac:dyDescent="0.2">
      <c r="A6977">
        <v>20807</v>
      </c>
      <c r="B6977" s="86">
        <v>41111</v>
      </c>
      <c r="C6977" t="s">
        <v>1666</v>
      </c>
      <c r="D6977">
        <v>16</v>
      </c>
      <c r="E6977">
        <v>466.94749999999999</v>
      </c>
      <c r="F6977" t="s">
        <v>1660</v>
      </c>
      <c r="G6977">
        <v>3.3</v>
      </c>
      <c r="H6977" t="s">
        <v>1683</v>
      </c>
      <c r="I6977" t="s">
        <v>1655</v>
      </c>
      <c r="J6977" t="s">
        <v>1663</v>
      </c>
      <c r="K6977" t="s">
        <v>1664</v>
      </c>
      <c r="L6977" t="s">
        <v>1680</v>
      </c>
      <c r="M6977" s="86">
        <v>41112</v>
      </c>
    </row>
    <row r="6978" spans="1:13" x14ac:dyDescent="0.2">
      <c r="A6978">
        <v>1095</v>
      </c>
      <c r="B6978" s="86">
        <v>40776</v>
      </c>
      <c r="C6978" t="s">
        <v>1675</v>
      </c>
      <c r="D6978">
        <v>28</v>
      </c>
      <c r="E6978">
        <v>142.18</v>
      </c>
      <c r="F6978" t="s">
        <v>1660</v>
      </c>
      <c r="G6978">
        <v>4.72</v>
      </c>
      <c r="H6978" t="s">
        <v>1681</v>
      </c>
      <c r="I6978" t="s">
        <v>1655</v>
      </c>
      <c r="J6978" t="s">
        <v>1668</v>
      </c>
      <c r="K6978" t="s">
        <v>1679</v>
      </c>
      <c r="L6978" t="s">
        <v>1658</v>
      </c>
      <c r="M6978" s="86">
        <v>40778</v>
      </c>
    </row>
    <row r="6979" spans="1:13" x14ac:dyDescent="0.2">
      <c r="A6979">
        <v>46244</v>
      </c>
      <c r="B6979" s="86">
        <v>39996</v>
      </c>
      <c r="C6979" t="s">
        <v>1675</v>
      </c>
      <c r="D6979">
        <v>9</v>
      </c>
      <c r="E6979">
        <v>157.41999999999999</v>
      </c>
      <c r="F6979" t="s">
        <v>1660</v>
      </c>
      <c r="G6979">
        <v>1.99</v>
      </c>
      <c r="H6979" t="s">
        <v>1690</v>
      </c>
      <c r="I6979" t="s">
        <v>1655</v>
      </c>
      <c r="J6979" t="s">
        <v>1663</v>
      </c>
      <c r="K6979" t="s">
        <v>1677</v>
      </c>
      <c r="L6979" t="s">
        <v>1680</v>
      </c>
      <c r="M6979" s="86">
        <v>39998</v>
      </c>
    </row>
    <row r="6980" spans="1:13" x14ac:dyDescent="0.2">
      <c r="A6980">
        <v>53443</v>
      </c>
      <c r="B6980" s="86">
        <v>40824</v>
      </c>
      <c r="C6980" t="s">
        <v>1671</v>
      </c>
      <c r="D6980">
        <v>22</v>
      </c>
      <c r="E6980">
        <v>148.80000000000001</v>
      </c>
      <c r="F6980" t="s">
        <v>1660</v>
      </c>
      <c r="G6980">
        <v>1.22</v>
      </c>
      <c r="H6980" t="s">
        <v>1685</v>
      </c>
      <c r="I6980" t="s">
        <v>1655</v>
      </c>
      <c r="J6980" t="s">
        <v>1668</v>
      </c>
      <c r="K6980" t="s">
        <v>1669</v>
      </c>
      <c r="L6980" t="s">
        <v>1670</v>
      </c>
      <c r="M6980" s="86">
        <v>40825</v>
      </c>
    </row>
    <row r="6981" spans="1:13" x14ac:dyDescent="0.2">
      <c r="A6981">
        <v>11169</v>
      </c>
      <c r="B6981" s="86">
        <v>40319</v>
      </c>
      <c r="C6981" t="s">
        <v>1675</v>
      </c>
      <c r="D6981">
        <v>5</v>
      </c>
      <c r="E6981">
        <v>28.59</v>
      </c>
      <c r="F6981" t="s">
        <v>1660</v>
      </c>
      <c r="G6981">
        <v>4.7</v>
      </c>
      <c r="H6981" t="s">
        <v>1685</v>
      </c>
      <c r="I6981" t="s">
        <v>1667</v>
      </c>
      <c r="J6981" t="s">
        <v>1668</v>
      </c>
      <c r="K6981" t="s">
        <v>1679</v>
      </c>
      <c r="L6981" t="s">
        <v>1658</v>
      </c>
      <c r="M6981" s="86">
        <v>40320</v>
      </c>
    </row>
    <row r="6982" spans="1:13" x14ac:dyDescent="0.2">
      <c r="A6982">
        <v>40965</v>
      </c>
      <c r="B6982" s="86">
        <v>40137</v>
      </c>
      <c r="C6982" t="s">
        <v>1675</v>
      </c>
      <c r="D6982">
        <v>48</v>
      </c>
      <c r="E6982">
        <v>7227.42</v>
      </c>
      <c r="F6982" t="s">
        <v>1672</v>
      </c>
      <c r="G6982">
        <v>60</v>
      </c>
      <c r="H6982" t="s">
        <v>1661</v>
      </c>
      <c r="I6982" t="s">
        <v>1667</v>
      </c>
      <c r="J6982" t="s">
        <v>1656</v>
      </c>
      <c r="K6982" t="s">
        <v>1691</v>
      </c>
      <c r="L6982" t="s">
        <v>1674</v>
      </c>
      <c r="M6982" s="86">
        <v>40139</v>
      </c>
    </row>
    <row r="6983" spans="1:13" x14ac:dyDescent="0.2">
      <c r="A6983">
        <v>24610</v>
      </c>
      <c r="B6983" s="86">
        <v>40196</v>
      </c>
      <c r="C6983" t="s">
        <v>1666</v>
      </c>
      <c r="D6983">
        <v>4</v>
      </c>
      <c r="E6983">
        <v>883.31</v>
      </c>
      <c r="F6983" t="s">
        <v>1672</v>
      </c>
      <c r="G6983">
        <v>23.76</v>
      </c>
      <c r="H6983" t="s">
        <v>1681</v>
      </c>
      <c r="I6983" t="s">
        <v>1676</v>
      </c>
      <c r="J6983" t="s">
        <v>1656</v>
      </c>
      <c r="K6983" t="s">
        <v>1673</v>
      </c>
      <c r="L6983" t="s">
        <v>1674</v>
      </c>
      <c r="M6983" s="86">
        <v>40198</v>
      </c>
    </row>
    <row r="6984" spans="1:13" x14ac:dyDescent="0.2">
      <c r="A6984">
        <v>33857</v>
      </c>
      <c r="B6984" s="86">
        <v>40297</v>
      </c>
      <c r="C6984" t="s">
        <v>1671</v>
      </c>
      <c r="D6984">
        <v>18</v>
      </c>
      <c r="E6984">
        <v>130.16</v>
      </c>
      <c r="F6984" t="s">
        <v>1660</v>
      </c>
      <c r="G6984">
        <v>2.17</v>
      </c>
      <c r="H6984" t="s">
        <v>1690</v>
      </c>
      <c r="I6984" t="s">
        <v>1676</v>
      </c>
      <c r="J6984" t="s">
        <v>1668</v>
      </c>
      <c r="K6984" t="s">
        <v>1679</v>
      </c>
      <c r="L6984" t="s">
        <v>1670</v>
      </c>
      <c r="M6984" s="86">
        <v>40298</v>
      </c>
    </row>
    <row r="6985" spans="1:13" x14ac:dyDescent="0.2">
      <c r="A6985">
        <v>54368</v>
      </c>
      <c r="B6985" s="86">
        <v>40848</v>
      </c>
      <c r="C6985" t="s">
        <v>1666</v>
      </c>
      <c r="D6985">
        <v>16</v>
      </c>
      <c r="E6985">
        <v>79.53</v>
      </c>
      <c r="F6985" t="s">
        <v>1660</v>
      </c>
      <c r="G6985">
        <v>5.49</v>
      </c>
      <c r="H6985" t="s">
        <v>1683</v>
      </c>
      <c r="I6985" t="s">
        <v>1662</v>
      </c>
      <c r="J6985" t="s">
        <v>1668</v>
      </c>
      <c r="K6985" t="s">
        <v>1679</v>
      </c>
      <c r="L6985" t="s">
        <v>1658</v>
      </c>
      <c r="M6985" s="86">
        <v>40849</v>
      </c>
    </row>
    <row r="6986" spans="1:13" x14ac:dyDescent="0.2">
      <c r="A6986">
        <v>19041</v>
      </c>
      <c r="B6986" s="86">
        <v>40750</v>
      </c>
      <c r="C6986" t="s">
        <v>1652</v>
      </c>
      <c r="D6986">
        <v>3</v>
      </c>
      <c r="E6986">
        <v>36.06</v>
      </c>
      <c r="F6986" t="s">
        <v>1660</v>
      </c>
      <c r="G6986">
        <v>4.5</v>
      </c>
      <c r="H6986" t="s">
        <v>1681</v>
      </c>
      <c r="I6986" t="s">
        <v>1667</v>
      </c>
      <c r="J6986" t="s">
        <v>1668</v>
      </c>
      <c r="K6986" t="s">
        <v>1702</v>
      </c>
      <c r="L6986" t="s">
        <v>1658</v>
      </c>
      <c r="M6986" s="86">
        <v>40754</v>
      </c>
    </row>
    <row r="6987" spans="1:13" x14ac:dyDescent="0.2">
      <c r="A6987">
        <v>22051</v>
      </c>
      <c r="B6987" s="86">
        <v>40907</v>
      </c>
      <c r="C6987" t="s">
        <v>1666</v>
      </c>
      <c r="D6987">
        <v>39</v>
      </c>
      <c r="E6987">
        <v>209.33</v>
      </c>
      <c r="F6987" t="s">
        <v>1660</v>
      </c>
      <c r="G6987">
        <v>7.44</v>
      </c>
      <c r="H6987" t="s">
        <v>1690</v>
      </c>
      <c r="I6987" t="s">
        <v>1667</v>
      </c>
      <c r="J6987" t="s">
        <v>1668</v>
      </c>
      <c r="K6987" t="s">
        <v>1679</v>
      </c>
      <c r="L6987" t="s">
        <v>1658</v>
      </c>
      <c r="M6987" s="86">
        <v>40909</v>
      </c>
    </row>
    <row r="6988" spans="1:13" x14ac:dyDescent="0.2">
      <c r="A6988">
        <v>31809</v>
      </c>
      <c r="B6988" s="86">
        <v>40387</v>
      </c>
      <c r="C6988" t="s">
        <v>1659</v>
      </c>
      <c r="D6988">
        <v>1</v>
      </c>
      <c r="E6988">
        <v>15</v>
      </c>
      <c r="F6988" t="s">
        <v>1660</v>
      </c>
      <c r="G6988">
        <v>5.76</v>
      </c>
      <c r="H6988" t="s">
        <v>1685</v>
      </c>
      <c r="I6988" t="s">
        <v>1667</v>
      </c>
      <c r="J6988" t="s">
        <v>1668</v>
      </c>
      <c r="K6988" t="s">
        <v>1696</v>
      </c>
      <c r="L6988" t="s">
        <v>1658</v>
      </c>
      <c r="M6988" s="86">
        <v>40389</v>
      </c>
    </row>
    <row r="6989" spans="1:13" x14ac:dyDescent="0.2">
      <c r="A6989">
        <v>20098</v>
      </c>
      <c r="B6989" s="86">
        <v>40885</v>
      </c>
      <c r="C6989" t="s">
        <v>1675</v>
      </c>
      <c r="D6989">
        <v>11</v>
      </c>
      <c r="E6989">
        <v>183.32</v>
      </c>
      <c r="F6989" t="s">
        <v>1660</v>
      </c>
      <c r="G6989">
        <v>9.4</v>
      </c>
      <c r="H6989" t="s">
        <v>1692</v>
      </c>
      <c r="I6989" t="s">
        <v>1655</v>
      </c>
      <c r="J6989" t="s">
        <v>1663</v>
      </c>
      <c r="K6989" t="s">
        <v>1695</v>
      </c>
      <c r="L6989" t="s">
        <v>1658</v>
      </c>
      <c r="M6989" s="86">
        <v>40887</v>
      </c>
    </row>
    <row r="6990" spans="1:13" x14ac:dyDescent="0.2">
      <c r="A6990">
        <v>38850</v>
      </c>
      <c r="B6990" s="86">
        <v>40297</v>
      </c>
      <c r="C6990" t="s">
        <v>1675</v>
      </c>
      <c r="D6990">
        <v>34</v>
      </c>
      <c r="E6990">
        <v>12570.74</v>
      </c>
      <c r="F6990" t="s">
        <v>1672</v>
      </c>
      <c r="G6990">
        <v>40.19</v>
      </c>
      <c r="H6990" t="s">
        <v>1654</v>
      </c>
      <c r="I6990" t="s">
        <v>1676</v>
      </c>
      <c r="J6990" t="s">
        <v>1656</v>
      </c>
      <c r="K6990" t="s">
        <v>1691</v>
      </c>
      <c r="L6990" t="s">
        <v>1698</v>
      </c>
      <c r="M6990" s="86">
        <v>40299</v>
      </c>
    </row>
    <row r="6991" spans="1:13" x14ac:dyDescent="0.2">
      <c r="A6991">
        <v>16612</v>
      </c>
      <c r="B6991" s="86">
        <v>39857</v>
      </c>
      <c r="C6991" t="s">
        <v>1659</v>
      </c>
      <c r="D6991">
        <v>45</v>
      </c>
      <c r="E6991">
        <v>3699.22</v>
      </c>
      <c r="F6991" t="s">
        <v>1672</v>
      </c>
      <c r="G6991">
        <v>30.06</v>
      </c>
      <c r="H6991" t="s">
        <v>1692</v>
      </c>
      <c r="I6991" t="s">
        <v>1676</v>
      </c>
      <c r="J6991" t="s">
        <v>1663</v>
      </c>
      <c r="K6991" t="s">
        <v>1695</v>
      </c>
      <c r="L6991" t="s">
        <v>1698</v>
      </c>
      <c r="M6991" s="86">
        <v>39858</v>
      </c>
    </row>
    <row r="6992" spans="1:13" x14ac:dyDescent="0.2">
      <c r="A6992">
        <v>42115</v>
      </c>
      <c r="B6992" s="86">
        <v>40957</v>
      </c>
      <c r="C6992" t="s">
        <v>1671</v>
      </c>
      <c r="D6992">
        <v>19</v>
      </c>
      <c r="E6992">
        <v>540.55999999999995</v>
      </c>
      <c r="F6992" t="s">
        <v>1660</v>
      </c>
      <c r="G6992">
        <v>13.99</v>
      </c>
      <c r="H6992" t="s">
        <v>1681</v>
      </c>
      <c r="I6992" t="s">
        <v>1676</v>
      </c>
      <c r="J6992" t="s">
        <v>1668</v>
      </c>
      <c r="K6992" t="s">
        <v>1694</v>
      </c>
      <c r="L6992" t="s">
        <v>1665</v>
      </c>
      <c r="M6992" s="86">
        <v>40958</v>
      </c>
    </row>
    <row r="6993" spans="1:13" x14ac:dyDescent="0.2">
      <c r="A6993">
        <v>19621</v>
      </c>
      <c r="B6993" s="86">
        <v>40793</v>
      </c>
      <c r="C6993" t="s">
        <v>1671</v>
      </c>
      <c r="D6993">
        <v>20</v>
      </c>
      <c r="E6993">
        <v>67.03</v>
      </c>
      <c r="F6993" t="s">
        <v>1660</v>
      </c>
      <c r="G6993">
        <v>1.92</v>
      </c>
      <c r="H6993" t="s">
        <v>1690</v>
      </c>
      <c r="I6993" t="s">
        <v>1667</v>
      </c>
      <c r="J6993" t="s">
        <v>1668</v>
      </c>
      <c r="K6993" t="s">
        <v>1684</v>
      </c>
      <c r="L6993" t="s">
        <v>1670</v>
      </c>
      <c r="M6993" s="86">
        <v>40794</v>
      </c>
    </row>
    <row r="6994" spans="1:13" x14ac:dyDescent="0.2">
      <c r="A6994">
        <v>2433</v>
      </c>
      <c r="B6994" s="86">
        <v>40046</v>
      </c>
      <c r="C6994" t="s">
        <v>1666</v>
      </c>
      <c r="D6994">
        <v>14</v>
      </c>
      <c r="E6994">
        <v>24105.87</v>
      </c>
      <c r="F6994" t="s">
        <v>1672</v>
      </c>
      <c r="G6994">
        <v>14.7</v>
      </c>
      <c r="H6994" t="s">
        <v>1685</v>
      </c>
      <c r="I6994" t="s">
        <v>1667</v>
      </c>
      <c r="J6994" t="s">
        <v>1663</v>
      </c>
      <c r="K6994" t="s">
        <v>1695</v>
      </c>
      <c r="L6994" t="s">
        <v>1674</v>
      </c>
      <c r="M6994" s="86">
        <v>40046</v>
      </c>
    </row>
    <row r="6995" spans="1:13" x14ac:dyDescent="0.2">
      <c r="A6995">
        <v>30720</v>
      </c>
      <c r="B6995" s="86">
        <v>41179</v>
      </c>
      <c r="C6995" t="s">
        <v>1652</v>
      </c>
      <c r="D6995">
        <v>5</v>
      </c>
      <c r="E6995">
        <v>32.770000000000003</v>
      </c>
      <c r="F6995" t="s">
        <v>1660</v>
      </c>
      <c r="G6995">
        <v>5.01</v>
      </c>
      <c r="H6995" t="s">
        <v>1681</v>
      </c>
      <c r="I6995" t="s">
        <v>1662</v>
      </c>
      <c r="J6995" t="s">
        <v>1668</v>
      </c>
      <c r="K6995" t="s">
        <v>1682</v>
      </c>
      <c r="L6995" t="s">
        <v>1658</v>
      </c>
      <c r="M6995" s="86">
        <v>41186</v>
      </c>
    </row>
    <row r="6996" spans="1:13" x14ac:dyDescent="0.2">
      <c r="A6996">
        <v>51714</v>
      </c>
      <c r="B6996" s="86">
        <v>40061</v>
      </c>
      <c r="C6996" t="s">
        <v>1666</v>
      </c>
      <c r="D6996">
        <v>33</v>
      </c>
      <c r="E6996">
        <v>194.09</v>
      </c>
      <c r="F6996" t="s">
        <v>1660</v>
      </c>
      <c r="G6996">
        <v>5.37</v>
      </c>
      <c r="H6996" t="s">
        <v>1654</v>
      </c>
      <c r="I6996" t="s">
        <v>1676</v>
      </c>
      <c r="J6996" t="s">
        <v>1668</v>
      </c>
      <c r="K6996" t="s">
        <v>1679</v>
      </c>
      <c r="L6996" t="s">
        <v>1658</v>
      </c>
      <c r="M6996" s="86">
        <v>40062</v>
      </c>
    </row>
    <row r="6997" spans="1:13" x14ac:dyDescent="0.2">
      <c r="A6997">
        <v>46627</v>
      </c>
      <c r="B6997" s="86">
        <v>39975</v>
      </c>
      <c r="C6997" t="s">
        <v>1671</v>
      </c>
      <c r="D6997">
        <v>24</v>
      </c>
      <c r="E6997">
        <v>1388.6279999999999</v>
      </c>
      <c r="F6997" t="s">
        <v>1660</v>
      </c>
      <c r="G6997">
        <v>5.26</v>
      </c>
      <c r="H6997" t="s">
        <v>1661</v>
      </c>
      <c r="I6997" t="s">
        <v>1676</v>
      </c>
      <c r="J6997" t="s">
        <v>1663</v>
      </c>
      <c r="K6997" t="s">
        <v>1664</v>
      </c>
      <c r="L6997" t="s">
        <v>1658</v>
      </c>
      <c r="M6997" s="86">
        <v>39976</v>
      </c>
    </row>
    <row r="6998" spans="1:13" x14ac:dyDescent="0.2">
      <c r="A6998">
        <v>48518</v>
      </c>
      <c r="B6998" s="86">
        <v>39905</v>
      </c>
      <c r="C6998" t="s">
        <v>1675</v>
      </c>
      <c r="D6998">
        <v>17</v>
      </c>
      <c r="E6998">
        <v>585.47</v>
      </c>
      <c r="F6998" t="s">
        <v>1653</v>
      </c>
      <c r="G6998">
        <v>5.08</v>
      </c>
      <c r="H6998" t="s">
        <v>1661</v>
      </c>
      <c r="I6998" t="s">
        <v>1667</v>
      </c>
      <c r="J6998" t="s">
        <v>1668</v>
      </c>
      <c r="K6998" t="s">
        <v>1679</v>
      </c>
      <c r="L6998" t="s">
        <v>1670</v>
      </c>
      <c r="M6998" s="86">
        <v>39907</v>
      </c>
    </row>
    <row r="6999" spans="1:13" x14ac:dyDescent="0.2">
      <c r="A6999">
        <v>17795</v>
      </c>
      <c r="B6999" s="86">
        <v>39904</v>
      </c>
      <c r="C6999" t="s">
        <v>1675</v>
      </c>
      <c r="D6999">
        <v>1</v>
      </c>
      <c r="E6999">
        <v>17.62</v>
      </c>
      <c r="F6999" t="s">
        <v>1660</v>
      </c>
      <c r="G6999">
        <v>6.12</v>
      </c>
      <c r="H6999" t="s">
        <v>1703</v>
      </c>
      <c r="I6999" t="s">
        <v>1662</v>
      </c>
      <c r="J6999" t="s">
        <v>1668</v>
      </c>
      <c r="K6999" t="s">
        <v>1702</v>
      </c>
      <c r="L6999" t="s">
        <v>1665</v>
      </c>
      <c r="M6999" s="86">
        <v>39906</v>
      </c>
    </row>
    <row r="7000" spans="1:13" x14ac:dyDescent="0.2">
      <c r="A7000">
        <v>24452</v>
      </c>
      <c r="B7000" s="86">
        <v>39940</v>
      </c>
      <c r="C7000" t="s">
        <v>1659</v>
      </c>
      <c r="D7000">
        <v>18</v>
      </c>
      <c r="E7000">
        <v>115.71</v>
      </c>
      <c r="F7000" t="s">
        <v>1660</v>
      </c>
      <c r="G7000">
        <v>8.4</v>
      </c>
      <c r="H7000" t="s">
        <v>1690</v>
      </c>
      <c r="I7000" t="s">
        <v>1655</v>
      </c>
      <c r="J7000" t="s">
        <v>1668</v>
      </c>
      <c r="K7000" t="s">
        <v>1679</v>
      </c>
      <c r="L7000" t="s">
        <v>1658</v>
      </c>
      <c r="M7000" s="86">
        <v>39940</v>
      </c>
    </row>
    <row r="7001" spans="1:13" x14ac:dyDescent="0.2">
      <c r="A7001">
        <v>9893</v>
      </c>
      <c r="B7001" s="86">
        <v>40041</v>
      </c>
      <c r="C7001" t="s">
        <v>1675</v>
      </c>
      <c r="D7001">
        <v>1</v>
      </c>
      <c r="E7001">
        <v>192.49</v>
      </c>
      <c r="F7001" t="s">
        <v>1672</v>
      </c>
      <c r="G7001">
        <v>30</v>
      </c>
      <c r="H7001" t="s">
        <v>1661</v>
      </c>
      <c r="I7001" t="s">
        <v>1676</v>
      </c>
      <c r="J7001" t="s">
        <v>1656</v>
      </c>
      <c r="K7001" t="s">
        <v>1673</v>
      </c>
      <c r="L7001" t="s">
        <v>1674</v>
      </c>
      <c r="M7001" s="86">
        <v>40044</v>
      </c>
    </row>
    <row r="7002" spans="1:13" x14ac:dyDescent="0.2">
      <c r="A7002">
        <v>12515</v>
      </c>
      <c r="B7002" s="86">
        <v>40311</v>
      </c>
      <c r="C7002" t="s">
        <v>1675</v>
      </c>
      <c r="D7002">
        <v>16</v>
      </c>
      <c r="E7002">
        <v>1702.499</v>
      </c>
      <c r="F7002" t="s">
        <v>1660</v>
      </c>
      <c r="G7002">
        <v>5.99</v>
      </c>
      <c r="H7002" t="s">
        <v>1683</v>
      </c>
      <c r="I7002" t="s">
        <v>1662</v>
      </c>
      <c r="J7002" t="s">
        <v>1663</v>
      </c>
      <c r="K7002" t="s">
        <v>1664</v>
      </c>
      <c r="L7002" t="s">
        <v>1658</v>
      </c>
      <c r="M7002" s="86">
        <v>40314</v>
      </c>
    </row>
    <row r="7003" spans="1:13" x14ac:dyDescent="0.2">
      <c r="A7003">
        <v>43362</v>
      </c>
      <c r="B7003" s="86">
        <v>39825</v>
      </c>
      <c r="C7003" t="s">
        <v>1671</v>
      </c>
      <c r="D7003">
        <v>33</v>
      </c>
      <c r="E7003">
        <v>58.48</v>
      </c>
      <c r="F7003" t="s">
        <v>1660</v>
      </c>
      <c r="G7003">
        <v>1</v>
      </c>
      <c r="H7003" t="s">
        <v>1683</v>
      </c>
      <c r="I7003" t="s">
        <v>1655</v>
      </c>
      <c r="J7003" t="s">
        <v>1668</v>
      </c>
      <c r="K7003" t="s">
        <v>1669</v>
      </c>
      <c r="L7003" t="s">
        <v>1670</v>
      </c>
      <c r="M7003" s="86">
        <v>39827</v>
      </c>
    </row>
    <row r="7004" spans="1:13" x14ac:dyDescent="0.2">
      <c r="A7004">
        <v>57639</v>
      </c>
      <c r="B7004" s="86">
        <v>40380</v>
      </c>
      <c r="C7004" t="s">
        <v>1671</v>
      </c>
      <c r="D7004">
        <v>24</v>
      </c>
      <c r="E7004">
        <v>2239.52</v>
      </c>
      <c r="F7004" t="s">
        <v>1660</v>
      </c>
      <c r="G7004">
        <v>18.13</v>
      </c>
      <c r="H7004" t="s">
        <v>1661</v>
      </c>
      <c r="I7004" t="s">
        <v>1655</v>
      </c>
      <c r="J7004" t="s">
        <v>1656</v>
      </c>
      <c r="K7004" t="s">
        <v>1657</v>
      </c>
      <c r="L7004" t="s">
        <v>1687</v>
      </c>
      <c r="M7004" s="86">
        <v>40380</v>
      </c>
    </row>
    <row r="7005" spans="1:13" x14ac:dyDescent="0.2">
      <c r="A7005">
        <v>7744</v>
      </c>
      <c r="B7005" s="86">
        <v>40134</v>
      </c>
      <c r="C7005" t="s">
        <v>1652</v>
      </c>
      <c r="D7005">
        <v>1</v>
      </c>
      <c r="E7005">
        <v>8.34</v>
      </c>
      <c r="F7005" t="s">
        <v>1660</v>
      </c>
      <c r="G7005">
        <v>1.39</v>
      </c>
      <c r="H7005" t="s">
        <v>1661</v>
      </c>
      <c r="I7005" t="s">
        <v>1667</v>
      </c>
      <c r="J7005" t="s">
        <v>1668</v>
      </c>
      <c r="K7005" t="s">
        <v>1696</v>
      </c>
      <c r="L7005" t="s">
        <v>1658</v>
      </c>
      <c r="M7005" s="86">
        <v>40143</v>
      </c>
    </row>
    <row r="7006" spans="1:13" x14ac:dyDescent="0.2">
      <c r="A7006">
        <v>28738</v>
      </c>
      <c r="B7006" s="86">
        <v>41131</v>
      </c>
      <c r="C7006" t="s">
        <v>1675</v>
      </c>
      <c r="D7006">
        <v>10</v>
      </c>
      <c r="E7006">
        <v>1539.83</v>
      </c>
      <c r="F7006" t="s">
        <v>1660</v>
      </c>
      <c r="G7006">
        <v>19.989999999999998</v>
      </c>
      <c r="H7006" t="s">
        <v>1693</v>
      </c>
      <c r="I7006" t="s">
        <v>1662</v>
      </c>
      <c r="J7006" t="s">
        <v>1668</v>
      </c>
      <c r="K7006" t="s">
        <v>1694</v>
      </c>
      <c r="L7006" t="s">
        <v>1658</v>
      </c>
      <c r="M7006" s="86">
        <v>41132</v>
      </c>
    </row>
    <row r="7007" spans="1:13" x14ac:dyDescent="0.2">
      <c r="A7007">
        <v>18241</v>
      </c>
      <c r="B7007" s="86">
        <v>40386</v>
      </c>
      <c r="C7007" t="s">
        <v>1652</v>
      </c>
      <c r="D7007">
        <v>25</v>
      </c>
      <c r="E7007">
        <v>9944.49</v>
      </c>
      <c r="F7007" t="s">
        <v>1672</v>
      </c>
      <c r="G7007">
        <v>76.37</v>
      </c>
      <c r="H7007" t="s">
        <v>1661</v>
      </c>
      <c r="I7007" t="s">
        <v>1676</v>
      </c>
      <c r="J7007" t="s">
        <v>1656</v>
      </c>
      <c r="K7007" t="s">
        <v>1691</v>
      </c>
      <c r="L7007" t="s">
        <v>1698</v>
      </c>
      <c r="M7007" s="86">
        <v>40388</v>
      </c>
    </row>
    <row r="7008" spans="1:13" x14ac:dyDescent="0.2">
      <c r="A7008">
        <v>18533</v>
      </c>
      <c r="B7008" s="86">
        <v>40123</v>
      </c>
      <c r="C7008" t="s">
        <v>1666</v>
      </c>
      <c r="D7008">
        <v>27</v>
      </c>
      <c r="E7008">
        <v>442.57</v>
      </c>
      <c r="F7008" t="s">
        <v>1660</v>
      </c>
      <c r="G7008">
        <v>8.7799999999999994</v>
      </c>
      <c r="H7008" t="s">
        <v>1661</v>
      </c>
      <c r="I7008" t="s">
        <v>1676</v>
      </c>
      <c r="J7008" t="s">
        <v>1668</v>
      </c>
      <c r="K7008" t="s">
        <v>1694</v>
      </c>
      <c r="L7008" t="s">
        <v>1658</v>
      </c>
      <c r="M7008" s="86">
        <v>40124</v>
      </c>
    </row>
    <row r="7009" spans="1:13" x14ac:dyDescent="0.2">
      <c r="A7009">
        <v>36998</v>
      </c>
      <c r="B7009" s="86">
        <v>41181</v>
      </c>
      <c r="C7009" t="s">
        <v>1652</v>
      </c>
      <c r="D7009">
        <v>41</v>
      </c>
      <c r="E7009">
        <v>265.39</v>
      </c>
      <c r="F7009" t="s">
        <v>1660</v>
      </c>
      <c r="G7009">
        <v>9.5399999999999991</v>
      </c>
      <c r="H7009" t="s">
        <v>1685</v>
      </c>
      <c r="I7009" t="s">
        <v>1667</v>
      </c>
      <c r="J7009" t="s">
        <v>1668</v>
      </c>
      <c r="K7009" t="s">
        <v>1679</v>
      </c>
      <c r="L7009" t="s">
        <v>1658</v>
      </c>
      <c r="M7009" s="86">
        <v>41188</v>
      </c>
    </row>
    <row r="7010" spans="1:13" x14ac:dyDescent="0.2">
      <c r="A7010">
        <v>22817</v>
      </c>
      <c r="B7010" s="86">
        <v>41234</v>
      </c>
      <c r="C7010" t="s">
        <v>1671</v>
      </c>
      <c r="D7010">
        <v>27</v>
      </c>
      <c r="E7010">
        <v>6785.86</v>
      </c>
      <c r="F7010" t="s">
        <v>1672</v>
      </c>
      <c r="G7010">
        <v>62.74</v>
      </c>
      <c r="H7010" t="s">
        <v>1685</v>
      </c>
      <c r="I7010" t="s">
        <v>1676</v>
      </c>
      <c r="J7010" t="s">
        <v>1656</v>
      </c>
      <c r="K7010" t="s">
        <v>1691</v>
      </c>
      <c r="L7010" t="s">
        <v>1698</v>
      </c>
      <c r="M7010" s="86">
        <v>41236</v>
      </c>
    </row>
    <row r="7011" spans="1:13" x14ac:dyDescent="0.2">
      <c r="A7011">
        <v>4354</v>
      </c>
      <c r="B7011" s="86">
        <v>40085</v>
      </c>
      <c r="C7011" t="s">
        <v>1666</v>
      </c>
      <c r="D7011">
        <v>6</v>
      </c>
      <c r="E7011">
        <v>49.04</v>
      </c>
      <c r="F7011" t="s">
        <v>1660</v>
      </c>
      <c r="G7011">
        <v>5.21</v>
      </c>
      <c r="H7011" t="s">
        <v>1661</v>
      </c>
      <c r="I7011" t="s">
        <v>1667</v>
      </c>
      <c r="J7011" t="s">
        <v>1656</v>
      </c>
      <c r="K7011" t="s">
        <v>1657</v>
      </c>
      <c r="L7011" t="s">
        <v>1658</v>
      </c>
      <c r="M7011" s="86">
        <v>40086</v>
      </c>
    </row>
    <row r="7012" spans="1:13" x14ac:dyDescent="0.2">
      <c r="A7012">
        <v>41318</v>
      </c>
      <c r="B7012" s="86">
        <v>40825</v>
      </c>
      <c r="C7012" t="s">
        <v>1652</v>
      </c>
      <c r="D7012">
        <v>21</v>
      </c>
      <c r="E7012">
        <v>1223.1099999999999</v>
      </c>
      <c r="F7012" t="s">
        <v>1653</v>
      </c>
      <c r="G7012">
        <v>13.22</v>
      </c>
      <c r="H7012" t="s">
        <v>1661</v>
      </c>
      <c r="I7012" t="s">
        <v>1655</v>
      </c>
      <c r="J7012" t="s">
        <v>1668</v>
      </c>
      <c r="K7012" t="s">
        <v>1702</v>
      </c>
      <c r="L7012" t="s">
        <v>1658</v>
      </c>
      <c r="M7012" s="86">
        <v>40834</v>
      </c>
    </row>
    <row r="7013" spans="1:13" x14ac:dyDescent="0.2">
      <c r="A7013">
        <v>28387</v>
      </c>
      <c r="B7013" s="86">
        <v>41089</v>
      </c>
      <c r="C7013" t="s">
        <v>1666</v>
      </c>
      <c r="D7013">
        <v>13</v>
      </c>
      <c r="E7013">
        <v>292.95</v>
      </c>
      <c r="F7013" t="s">
        <v>1660</v>
      </c>
      <c r="G7013">
        <v>5.47</v>
      </c>
      <c r="H7013" t="s">
        <v>1681</v>
      </c>
      <c r="I7013" t="s">
        <v>1655</v>
      </c>
      <c r="J7013" t="s">
        <v>1668</v>
      </c>
      <c r="K7013" t="s">
        <v>1679</v>
      </c>
      <c r="L7013" t="s">
        <v>1658</v>
      </c>
      <c r="M7013" s="86">
        <v>41090</v>
      </c>
    </row>
    <row r="7014" spans="1:13" x14ac:dyDescent="0.2">
      <c r="A7014">
        <v>55077</v>
      </c>
      <c r="B7014" s="86">
        <v>40820</v>
      </c>
      <c r="C7014" t="s">
        <v>1671</v>
      </c>
      <c r="D7014">
        <v>2</v>
      </c>
      <c r="E7014">
        <v>31.7</v>
      </c>
      <c r="F7014" t="s">
        <v>1660</v>
      </c>
      <c r="G7014">
        <v>1.99</v>
      </c>
      <c r="H7014" t="s">
        <v>1683</v>
      </c>
      <c r="I7014" t="s">
        <v>1667</v>
      </c>
      <c r="J7014" t="s">
        <v>1663</v>
      </c>
      <c r="K7014" t="s">
        <v>1677</v>
      </c>
      <c r="L7014" t="s">
        <v>1680</v>
      </c>
      <c r="M7014" s="86">
        <v>40822</v>
      </c>
    </row>
    <row r="7015" spans="1:13" x14ac:dyDescent="0.2">
      <c r="A7015">
        <v>34400</v>
      </c>
      <c r="B7015" s="86">
        <v>41267</v>
      </c>
      <c r="C7015" t="s">
        <v>1652</v>
      </c>
      <c r="D7015">
        <v>17</v>
      </c>
      <c r="E7015">
        <v>988.64350000000002</v>
      </c>
      <c r="F7015" t="s">
        <v>1660</v>
      </c>
      <c r="G7015">
        <v>4.2</v>
      </c>
      <c r="H7015" t="s">
        <v>1690</v>
      </c>
      <c r="I7015" t="s">
        <v>1667</v>
      </c>
      <c r="J7015" t="s">
        <v>1663</v>
      </c>
      <c r="K7015" t="s">
        <v>1664</v>
      </c>
      <c r="L7015" t="s">
        <v>1658</v>
      </c>
      <c r="M7015" s="86">
        <v>41272</v>
      </c>
    </row>
    <row r="7016" spans="1:13" x14ac:dyDescent="0.2">
      <c r="A7016">
        <v>35104</v>
      </c>
      <c r="B7016" s="86">
        <v>41021</v>
      </c>
      <c r="C7016" t="s">
        <v>1659</v>
      </c>
      <c r="D7016">
        <v>18</v>
      </c>
      <c r="E7016">
        <v>388.15</v>
      </c>
      <c r="F7016" t="s">
        <v>1660</v>
      </c>
      <c r="G7016">
        <v>14.87</v>
      </c>
      <c r="H7016" t="s">
        <v>1661</v>
      </c>
      <c r="I7016" t="s">
        <v>1662</v>
      </c>
      <c r="J7016" t="s">
        <v>1656</v>
      </c>
      <c r="K7016" t="s">
        <v>1657</v>
      </c>
      <c r="L7016" t="s">
        <v>1687</v>
      </c>
      <c r="M7016" s="86">
        <v>41023</v>
      </c>
    </row>
    <row r="7017" spans="1:13" x14ac:dyDescent="0.2">
      <c r="A7017">
        <v>24263</v>
      </c>
      <c r="B7017" s="86">
        <v>41167</v>
      </c>
      <c r="C7017" t="s">
        <v>1652</v>
      </c>
      <c r="D7017">
        <v>16</v>
      </c>
      <c r="E7017">
        <v>512.80999999999995</v>
      </c>
      <c r="F7017" t="s">
        <v>1672</v>
      </c>
      <c r="G7017">
        <v>19.190000000000001</v>
      </c>
      <c r="H7017" t="s">
        <v>1661</v>
      </c>
      <c r="I7017" t="s">
        <v>1655</v>
      </c>
      <c r="J7017" t="s">
        <v>1656</v>
      </c>
      <c r="K7017" t="s">
        <v>1673</v>
      </c>
      <c r="L7017" t="s">
        <v>1674</v>
      </c>
      <c r="M7017" s="86">
        <v>41174</v>
      </c>
    </row>
    <row r="7018" spans="1:13" x14ac:dyDescent="0.2">
      <c r="A7018">
        <v>27811</v>
      </c>
      <c r="B7018" s="86">
        <v>40606</v>
      </c>
      <c r="C7018" t="s">
        <v>1666</v>
      </c>
      <c r="D7018">
        <v>31</v>
      </c>
      <c r="E7018">
        <v>197.59</v>
      </c>
      <c r="F7018" t="s">
        <v>1660</v>
      </c>
      <c r="G7018">
        <v>5.48</v>
      </c>
      <c r="H7018" t="s">
        <v>1661</v>
      </c>
      <c r="I7018" t="s">
        <v>1662</v>
      </c>
      <c r="J7018" t="s">
        <v>1668</v>
      </c>
      <c r="K7018" t="s">
        <v>1682</v>
      </c>
      <c r="L7018" t="s">
        <v>1658</v>
      </c>
      <c r="M7018" s="86">
        <v>40608</v>
      </c>
    </row>
    <row r="7019" spans="1:13" x14ac:dyDescent="0.2">
      <c r="A7019">
        <v>16225</v>
      </c>
      <c r="B7019" s="86">
        <v>39961</v>
      </c>
      <c r="C7019" t="s">
        <v>1671</v>
      </c>
      <c r="D7019">
        <v>30</v>
      </c>
      <c r="E7019">
        <v>550.29</v>
      </c>
      <c r="F7019" t="s">
        <v>1660</v>
      </c>
      <c r="G7019">
        <v>9.4700000000000006</v>
      </c>
      <c r="H7019" t="s">
        <v>1690</v>
      </c>
      <c r="I7019" t="s">
        <v>1655</v>
      </c>
      <c r="J7019" t="s">
        <v>1668</v>
      </c>
      <c r="K7019" t="s">
        <v>1694</v>
      </c>
      <c r="L7019" t="s">
        <v>1658</v>
      </c>
      <c r="M7019" s="86">
        <v>39963</v>
      </c>
    </row>
    <row r="7020" spans="1:13" x14ac:dyDescent="0.2">
      <c r="A7020">
        <v>9091</v>
      </c>
      <c r="B7020" s="86">
        <v>40493</v>
      </c>
      <c r="C7020" t="s">
        <v>1659</v>
      </c>
      <c r="D7020">
        <v>44</v>
      </c>
      <c r="E7020">
        <v>1480.91</v>
      </c>
      <c r="F7020" t="s">
        <v>1660</v>
      </c>
      <c r="G7020">
        <v>8.74</v>
      </c>
      <c r="H7020" t="s">
        <v>1681</v>
      </c>
      <c r="I7020" t="s">
        <v>1667</v>
      </c>
      <c r="J7020" t="s">
        <v>1668</v>
      </c>
      <c r="K7020" t="s">
        <v>1679</v>
      </c>
      <c r="L7020" t="s">
        <v>1658</v>
      </c>
      <c r="M7020" s="86">
        <v>40494</v>
      </c>
    </row>
    <row r="7021" spans="1:13" x14ac:dyDescent="0.2">
      <c r="A7021">
        <v>29156</v>
      </c>
      <c r="B7021" s="86">
        <v>40233</v>
      </c>
      <c r="C7021" t="s">
        <v>1652</v>
      </c>
      <c r="D7021">
        <v>10</v>
      </c>
      <c r="E7021">
        <v>208.77</v>
      </c>
      <c r="F7021" t="s">
        <v>1660</v>
      </c>
      <c r="G7021">
        <v>4</v>
      </c>
      <c r="H7021" t="s">
        <v>1690</v>
      </c>
      <c r="I7021" t="s">
        <v>1676</v>
      </c>
      <c r="J7021" t="s">
        <v>1663</v>
      </c>
      <c r="K7021" t="s">
        <v>1677</v>
      </c>
      <c r="L7021" t="s">
        <v>1658</v>
      </c>
      <c r="M7021" s="86">
        <v>40238</v>
      </c>
    </row>
    <row r="7022" spans="1:13" x14ac:dyDescent="0.2">
      <c r="A7022">
        <v>33253</v>
      </c>
      <c r="B7022" s="86">
        <v>40877</v>
      </c>
      <c r="C7022" t="s">
        <v>1666</v>
      </c>
      <c r="D7022">
        <v>6</v>
      </c>
      <c r="E7022">
        <v>24.2</v>
      </c>
      <c r="F7022" t="s">
        <v>1660</v>
      </c>
      <c r="G7022">
        <v>1.17</v>
      </c>
      <c r="H7022" t="s">
        <v>1683</v>
      </c>
      <c r="I7022" t="s">
        <v>1676</v>
      </c>
      <c r="J7022" t="s">
        <v>1668</v>
      </c>
      <c r="K7022" t="s">
        <v>1669</v>
      </c>
      <c r="L7022" t="s">
        <v>1670</v>
      </c>
      <c r="M7022" s="86">
        <v>40879</v>
      </c>
    </row>
    <row r="7023" spans="1:13" x14ac:dyDescent="0.2">
      <c r="A7023">
        <v>45731</v>
      </c>
      <c r="B7023" s="86">
        <v>40035</v>
      </c>
      <c r="C7023" t="s">
        <v>1671</v>
      </c>
      <c r="D7023">
        <v>44</v>
      </c>
      <c r="E7023">
        <v>12689.87</v>
      </c>
      <c r="F7023" t="s">
        <v>1672</v>
      </c>
      <c r="G7023">
        <v>154.12</v>
      </c>
      <c r="H7023" t="s">
        <v>1690</v>
      </c>
      <c r="I7023" t="s">
        <v>1655</v>
      </c>
      <c r="J7023" t="s">
        <v>1656</v>
      </c>
      <c r="K7023" t="s">
        <v>1691</v>
      </c>
      <c r="L7023" t="s">
        <v>1698</v>
      </c>
      <c r="M7023" s="86">
        <v>40036</v>
      </c>
    </row>
    <row r="7024" spans="1:13" x14ac:dyDescent="0.2">
      <c r="A7024">
        <v>32002</v>
      </c>
      <c r="B7024" s="86">
        <v>40379</v>
      </c>
      <c r="C7024" t="s">
        <v>1652</v>
      </c>
      <c r="D7024">
        <v>7</v>
      </c>
      <c r="E7024">
        <v>98.55</v>
      </c>
      <c r="F7024" t="s">
        <v>1660</v>
      </c>
      <c r="G7024">
        <v>8.7799999999999994</v>
      </c>
      <c r="H7024" t="s">
        <v>1661</v>
      </c>
      <c r="I7024" t="s">
        <v>1655</v>
      </c>
      <c r="J7024" t="s">
        <v>1656</v>
      </c>
      <c r="K7024" t="s">
        <v>1657</v>
      </c>
      <c r="L7024" t="s">
        <v>1658</v>
      </c>
      <c r="M7024" s="86">
        <v>40379</v>
      </c>
    </row>
    <row r="7025" spans="1:13" x14ac:dyDescent="0.2">
      <c r="A7025">
        <v>50246</v>
      </c>
      <c r="B7025" s="86">
        <v>40408</v>
      </c>
      <c r="C7025" t="s">
        <v>1675</v>
      </c>
      <c r="D7025">
        <v>14</v>
      </c>
      <c r="E7025">
        <v>102.04</v>
      </c>
      <c r="F7025" t="s">
        <v>1653</v>
      </c>
      <c r="G7025">
        <v>7.37</v>
      </c>
      <c r="H7025" t="s">
        <v>1685</v>
      </c>
      <c r="I7025" t="s">
        <v>1667</v>
      </c>
      <c r="J7025" t="s">
        <v>1668</v>
      </c>
      <c r="K7025" t="s">
        <v>1679</v>
      </c>
      <c r="L7025" t="s">
        <v>1658</v>
      </c>
      <c r="M7025" s="86">
        <v>40409</v>
      </c>
    </row>
    <row r="7026" spans="1:13" x14ac:dyDescent="0.2">
      <c r="A7026">
        <v>26976</v>
      </c>
      <c r="B7026" s="86">
        <v>40683</v>
      </c>
      <c r="C7026" t="s">
        <v>1666</v>
      </c>
      <c r="D7026">
        <v>11</v>
      </c>
      <c r="E7026">
        <v>1154.9375</v>
      </c>
      <c r="F7026" t="s">
        <v>1653</v>
      </c>
      <c r="G7026">
        <v>8.99</v>
      </c>
      <c r="H7026" t="s">
        <v>1681</v>
      </c>
      <c r="I7026" t="s">
        <v>1676</v>
      </c>
      <c r="J7026" t="s">
        <v>1663</v>
      </c>
      <c r="K7026" t="s">
        <v>1664</v>
      </c>
      <c r="L7026" t="s">
        <v>1658</v>
      </c>
      <c r="M7026" s="86">
        <v>40684</v>
      </c>
    </row>
    <row r="7027" spans="1:13" x14ac:dyDescent="0.2">
      <c r="A7027">
        <v>51557</v>
      </c>
      <c r="B7027" s="86">
        <v>40847</v>
      </c>
      <c r="C7027" t="s">
        <v>1659</v>
      </c>
      <c r="D7027">
        <v>14</v>
      </c>
      <c r="E7027">
        <v>37.9</v>
      </c>
      <c r="F7027" t="s">
        <v>1660</v>
      </c>
      <c r="G7027">
        <v>2.4</v>
      </c>
      <c r="H7027" t="s">
        <v>1685</v>
      </c>
      <c r="I7027" t="s">
        <v>1667</v>
      </c>
      <c r="J7027" t="s">
        <v>1668</v>
      </c>
      <c r="K7027" t="s">
        <v>1669</v>
      </c>
      <c r="L7027" t="s">
        <v>1670</v>
      </c>
      <c r="M7027" s="86">
        <v>40847</v>
      </c>
    </row>
    <row r="7028" spans="1:13" x14ac:dyDescent="0.2">
      <c r="A7028">
        <v>57568</v>
      </c>
      <c r="B7028" s="86">
        <v>40346</v>
      </c>
      <c r="C7028" t="s">
        <v>1666</v>
      </c>
      <c r="D7028">
        <v>38</v>
      </c>
      <c r="E7028">
        <v>592.54</v>
      </c>
      <c r="F7028" t="s">
        <v>1660</v>
      </c>
      <c r="G7028">
        <v>1.39</v>
      </c>
      <c r="H7028" t="s">
        <v>1693</v>
      </c>
      <c r="I7028" t="s">
        <v>1662</v>
      </c>
      <c r="J7028" t="s">
        <v>1668</v>
      </c>
      <c r="K7028" t="s">
        <v>1696</v>
      </c>
      <c r="L7028" t="s">
        <v>1658</v>
      </c>
      <c r="M7028" s="86">
        <v>40348</v>
      </c>
    </row>
    <row r="7029" spans="1:13" x14ac:dyDescent="0.2">
      <c r="A7029">
        <v>13762</v>
      </c>
      <c r="B7029" s="86">
        <v>40350</v>
      </c>
      <c r="C7029" t="s">
        <v>1675</v>
      </c>
      <c r="D7029">
        <v>7</v>
      </c>
      <c r="E7029">
        <v>51.66</v>
      </c>
      <c r="F7029" t="s">
        <v>1660</v>
      </c>
      <c r="G7029">
        <v>1.39</v>
      </c>
      <c r="H7029" t="s">
        <v>1690</v>
      </c>
      <c r="I7029" t="s">
        <v>1667</v>
      </c>
      <c r="J7029" t="s">
        <v>1668</v>
      </c>
      <c r="K7029" t="s">
        <v>1696</v>
      </c>
      <c r="L7029" t="s">
        <v>1658</v>
      </c>
      <c r="M7029" s="86">
        <v>40352</v>
      </c>
    </row>
    <row r="7030" spans="1:13" x14ac:dyDescent="0.2">
      <c r="A7030">
        <v>38656</v>
      </c>
      <c r="B7030" s="86">
        <v>41131</v>
      </c>
      <c r="C7030" t="s">
        <v>1652</v>
      </c>
      <c r="D7030">
        <v>13</v>
      </c>
      <c r="E7030">
        <v>64.459999999999994</v>
      </c>
      <c r="F7030" t="s">
        <v>1660</v>
      </c>
      <c r="G7030">
        <v>0.5</v>
      </c>
      <c r="H7030" t="s">
        <v>1654</v>
      </c>
      <c r="I7030" t="s">
        <v>1655</v>
      </c>
      <c r="J7030" t="s">
        <v>1668</v>
      </c>
      <c r="K7030" t="s">
        <v>1697</v>
      </c>
      <c r="L7030" t="s">
        <v>1658</v>
      </c>
      <c r="M7030" s="86">
        <v>41131</v>
      </c>
    </row>
    <row r="7031" spans="1:13" x14ac:dyDescent="0.2">
      <c r="A7031">
        <v>4261</v>
      </c>
      <c r="B7031" s="86">
        <v>41184</v>
      </c>
      <c r="C7031" t="s">
        <v>1671</v>
      </c>
      <c r="D7031">
        <v>32</v>
      </c>
      <c r="E7031">
        <v>9235.9699999999993</v>
      </c>
      <c r="F7031" t="s">
        <v>1660</v>
      </c>
      <c r="G7031">
        <v>24.49</v>
      </c>
      <c r="H7031" t="s">
        <v>1654</v>
      </c>
      <c r="I7031" t="s">
        <v>1667</v>
      </c>
      <c r="J7031" t="s">
        <v>1668</v>
      </c>
      <c r="K7031" t="s">
        <v>1702</v>
      </c>
      <c r="L7031" t="s">
        <v>1687</v>
      </c>
      <c r="M7031" s="86">
        <v>41186</v>
      </c>
    </row>
    <row r="7032" spans="1:13" x14ac:dyDescent="0.2">
      <c r="A7032">
        <v>34311</v>
      </c>
      <c r="B7032" s="86">
        <v>40061</v>
      </c>
      <c r="C7032" t="s">
        <v>1659</v>
      </c>
      <c r="D7032">
        <v>32</v>
      </c>
      <c r="E7032">
        <v>232.85</v>
      </c>
      <c r="F7032" t="s">
        <v>1660</v>
      </c>
      <c r="G7032">
        <v>9.69</v>
      </c>
      <c r="H7032" t="s">
        <v>1685</v>
      </c>
      <c r="I7032" t="s">
        <v>1667</v>
      </c>
      <c r="J7032" t="s">
        <v>1668</v>
      </c>
      <c r="K7032" t="s">
        <v>1694</v>
      </c>
      <c r="L7032" t="s">
        <v>1658</v>
      </c>
      <c r="M7032" s="86">
        <v>40063</v>
      </c>
    </row>
    <row r="7033" spans="1:13" x14ac:dyDescent="0.2">
      <c r="A7033">
        <v>52324</v>
      </c>
      <c r="B7033" s="86">
        <v>41089</v>
      </c>
      <c r="C7033" t="s">
        <v>1666</v>
      </c>
      <c r="D7033">
        <v>4</v>
      </c>
      <c r="E7033">
        <v>757.11</v>
      </c>
      <c r="F7033" t="s">
        <v>1672</v>
      </c>
      <c r="G7033">
        <v>30</v>
      </c>
      <c r="H7033" t="s">
        <v>1661</v>
      </c>
      <c r="I7033" t="s">
        <v>1662</v>
      </c>
      <c r="J7033" t="s">
        <v>1656</v>
      </c>
      <c r="K7033" t="s">
        <v>1673</v>
      </c>
      <c r="L7033" t="s">
        <v>1674</v>
      </c>
      <c r="M7033" s="86">
        <v>41090</v>
      </c>
    </row>
    <row r="7034" spans="1:13" x14ac:dyDescent="0.2">
      <c r="A7034">
        <v>46310</v>
      </c>
      <c r="B7034" s="86">
        <v>40380</v>
      </c>
      <c r="C7034" t="s">
        <v>1659</v>
      </c>
      <c r="D7034">
        <v>29</v>
      </c>
      <c r="E7034">
        <v>1935.25</v>
      </c>
      <c r="F7034" t="s">
        <v>1660</v>
      </c>
      <c r="G7034">
        <v>11.55</v>
      </c>
      <c r="H7034" t="s">
        <v>1661</v>
      </c>
      <c r="I7034" t="s">
        <v>1676</v>
      </c>
      <c r="J7034" t="s">
        <v>1668</v>
      </c>
      <c r="K7034" t="s">
        <v>1682</v>
      </c>
      <c r="L7034" t="s">
        <v>1658</v>
      </c>
      <c r="M7034" s="86">
        <v>40381</v>
      </c>
    </row>
    <row r="7035" spans="1:13" x14ac:dyDescent="0.2">
      <c r="A7035">
        <v>43296</v>
      </c>
      <c r="B7035" s="86">
        <v>40971</v>
      </c>
      <c r="C7035" t="s">
        <v>1675</v>
      </c>
      <c r="D7035">
        <v>41</v>
      </c>
      <c r="E7035">
        <v>1665.81</v>
      </c>
      <c r="F7035" t="s">
        <v>1660</v>
      </c>
      <c r="G7035">
        <v>7.47</v>
      </c>
      <c r="H7035" t="s">
        <v>1685</v>
      </c>
      <c r="I7035" t="s">
        <v>1667</v>
      </c>
      <c r="J7035" t="s">
        <v>1668</v>
      </c>
      <c r="K7035" t="s">
        <v>1682</v>
      </c>
      <c r="L7035" t="s">
        <v>1658</v>
      </c>
      <c r="M7035" s="86">
        <v>40972</v>
      </c>
    </row>
    <row r="7036" spans="1:13" x14ac:dyDescent="0.2">
      <c r="A7036">
        <v>14336</v>
      </c>
      <c r="B7036" s="86">
        <v>40135</v>
      </c>
      <c r="C7036" t="s">
        <v>1659</v>
      </c>
      <c r="D7036">
        <v>4</v>
      </c>
      <c r="E7036">
        <v>174.55</v>
      </c>
      <c r="F7036" t="s">
        <v>1653</v>
      </c>
      <c r="G7036">
        <v>10.25</v>
      </c>
      <c r="H7036" t="s">
        <v>1690</v>
      </c>
      <c r="I7036" t="s">
        <v>1655</v>
      </c>
      <c r="J7036" t="s">
        <v>1663</v>
      </c>
      <c r="K7036" t="s">
        <v>1677</v>
      </c>
      <c r="L7036" t="s">
        <v>1658</v>
      </c>
      <c r="M7036" s="86">
        <v>40136</v>
      </c>
    </row>
    <row r="7037" spans="1:13" x14ac:dyDescent="0.2">
      <c r="A7037">
        <v>3073</v>
      </c>
      <c r="B7037" s="86">
        <v>39820</v>
      </c>
      <c r="C7037" t="s">
        <v>1675</v>
      </c>
      <c r="D7037">
        <v>3</v>
      </c>
      <c r="E7037">
        <v>10.58</v>
      </c>
      <c r="F7037" t="s">
        <v>1660</v>
      </c>
      <c r="G7037">
        <v>4.7699999999999996</v>
      </c>
      <c r="H7037" t="s">
        <v>1683</v>
      </c>
      <c r="I7037" t="s">
        <v>1676</v>
      </c>
      <c r="J7037" t="s">
        <v>1668</v>
      </c>
      <c r="K7037" t="s">
        <v>1682</v>
      </c>
      <c r="L7037" t="s">
        <v>1658</v>
      </c>
      <c r="M7037" s="86">
        <v>39821</v>
      </c>
    </row>
    <row r="7038" spans="1:13" x14ac:dyDescent="0.2">
      <c r="A7038">
        <v>8582</v>
      </c>
      <c r="B7038" s="86">
        <v>40502</v>
      </c>
      <c r="C7038" t="s">
        <v>1652</v>
      </c>
      <c r="D7038">
        <v>15</v>
      </c>
      <c r="E7038">
        <v>1556.55</v>
      </c>
      <c r="F7038" t="s">
        <v>1660</v>
      </c>
      <c r="G7038">
        <v>24.49</v>
      </c>
      <c r="H7038" t="s">
        <v>1681</v>
      </c>
      <c r="I7038" t="s">
        <v>1676</v>
      </c>
      <c r="J7038" t="s">
        <v>1656</v>
      </c>
      <c r="K7038" t="s">
        <v>1657</v>
      </c>
      <c r="L7038" t="s">
        <v>1687</v>
      </c>
      <c r="M7038" s="86">
        <v>40502</v>
      </c>
    </row>
    <row r="7039" spans="1:13" x14ac:dyDescent="0.2">
      <c r="A7039">
        <v>10886</v>
      </c>
      <c r="B7039" s="86">
        <v>40048</v>
      </c>
      <c r="C7039" t="s">
        <v>1671</v>
      </c>
      <c r="D7039">
        <v>47</v>
      </c>
      <c r="E7039">
        <v>5750.94</v>
      </c>
      <c r="F7039" t="s">
        <v>1672</v>
      </c>
      <c r="G7039">
        <v>56.14</v>
      </c>
      <c r="H7039" t="s">
        <v>1693</v>
      </c>
      <c r="I7039" t="s">
        <v>1667</v>
      </c>
      <c r="J7039" t="s">
        <v>1663</v>
      </c>
      <c r="K7039" t="s">
        <v>1695</v>
      </c>
      <c r="L7039" t="s">
        <v>1698</v>
      </c>
      <c r="M7039" s="86">
        <v>40049</v>
      </c>
    </row>
    <row r="7040" spans="1:13" x14ac:dyDescent="0.2">
      <c r="A7040">
        <v>27302</v>
      </c>
      <c r="B7040" s="86">
        <v>41164</v>
      </c>
      <c r="C7040" t="s">
        <v>1652</v>
      </c>
      <c r="D7040">
        <v>16</v>
      </c>
      <c r="E7040">
        <v>237.54</v>
      </c>
      <c r="F7040" t="s">
        <v>1660</v>
      </c>
      <c r="G7040">
        <v>8.7799999999999994</v>
      </c>
      <c r="H7040" t="s">
        <v>1688</v>
      </c>
      <c r="I7040" t="s">
        <v>1667</v>
      </c>
      <c r="J7040" t="s">
        <v>1656</v>
      </c>
      <c r="K7040" t="s">
        <v>1657</v>
      </c>
      <c r="L7040" t="s">
        <v>1658</v>
      </c>
      <c r="M7040" s="86">
        <v>41164</v>
      </c>
    </row>
    <row r="7041" spans="1:13" x14ac:dyDescent="0.2">
      <c r="A7041">
        <v>25733</v>
      </c>
      <c r="B7041" s="86">
        <v>41041</v>
      </c>
      <c r="C7041" t="s">
        <v>1652</v>
      </c>
      <c r="D7041">
        <v>24</v>
      </c>
      <c r="E7041">
        <v>557.23</v>
      </c>
      <c r="F7041" t="s">
        <v>1660</v>
      </c>
      <c r="G7041">
        <v>12.98</v>
      </c>
      <c r="H7041" t="s">
        <v>1678</v>
      </c>
      <c r="I7041" t="s">
        <v>1676</v>
      </c>
      <c r="J7041" t="s">
        <v>1668</v>
      </c>
      <c r="K7041" t="s">
        <v>1682</v>
      </c>
      <c r="L7041" t="s">
        <v>1658</v>
      </c>
      <c r="M7041" s="86">
        <v>41046</v>
      </c>
    </row>
    <row r="7042" spans="1:13" x14ac:dyDescent="0.2">
      <c r="A7042">
        <v>43302</v>
      </c>
      <c r="B7042" s="86">
        <v>40778</v>
      </c>
      <c r="C7042" t="s">
        <v>1652</v>
      </c>
      <c r="D7042">
        <v>4</v>
      </c>
      <c r="E7042">
        <v>8.8699999999999992</v>
      </c>
      <c r="F7042" t="s">
        <v>1660</v>
      </c>
      <c r="G7042">
        <v>1.63</v>
      </c>
      <c r="H7042" t="s">
        <v>1703</v>
      </c>
      <c r="I7042" t="s">
        <v>1667</v>
      </c>
      <c r="J7042" t="s">
        <v>1668</v>
      </c>
      <c r="K7042" t="s">
        <v>1669</v>
      </c>
      <c r="L7042" t="s">
        <v>1670</v>
      </c>
      <c r="M7042" s="86">
        <v>40787</v>
      </c>
    </row>
    <row r="7043" spans="1:13" x14ac:dyDescent="0.2">
      <c r="A7043">
        <v>56486</v>
      </c>
      <c r="B7043" s="86">
        <v>39961</v>
      </c>
      <c r="C7043" t="s">
        <v>1671</v>
      </c>
      <c r="D7043">
        <v>11</v>
      </c>
      <c r="E7043">
        <v>73.62</v>
      </c>
      <c r="F7043" t="s">
        <v>1660</v>
      </c>
      <c r="G7043">
        <v>5.35</v>
      </c>
      <c r="H7043" t="s">
        <v>1683</v>
      </c>
      <c r="I7043" t="s">
        <v>1667</v>
      </c>
      <c r="J7043" t="s">
        <v>1668</v>
      </c>
      <c r="K7043" t="s">
        <v>1679</v>
      </c>
      <c r="L7043" t="s">
        <v>1658</v>
      </c>
      <c r="M7043" s="86">
        <v>39962</v>
      </c>
    </row>
    <row r="7044" spans="1:13" x14ac:dyDescent="0.2">
      <c r="A7044">
        <v>27875</v>
      </c>
      <c r="B7044" s="86">
        <v>40263</v>
      </c>
      <c r="C7044" t="s">
        <v>1652</v>
      </c>
      <c r="D7044">
        <v>5</v>
      </c>
      <c r="E7044">
        <v>64.97</v>
      </c>
      <c r="F7044" t="s">
        <v>1660</v>
      </c>
      <c r="G7044">
        <v>49</v>
      </c>
      <c r="H7044" t="s">
        <v>1693</v>
      </c>
      <c r="I7044" t="s">
        <v>1655</v>
      </c>
      <c r="J7044" t="s">
        <v>1668</v>
      </c>
      <c r="K7044" t="s">
        <v>1702</v>
      </c>
      <c r="L7044" t="s">
        <v>1687</v>
      </c>
      <c r="M7044" s="86">
        <v>40268</v>
      </c>
    </row>
    <row r="7045" spans="1:13" x14ac:dyDescent="0.2">
      <c r="A7045">
        <v>25157</v>
      </c>
      <c r="B7045" s="86">
        <v>40323</v>
      </c>
      <c r="C7045" t="s">
        <v>1666</v>
      </c>
      <c r="D7045">
        <v>47</v>
      </c>
      <c r="E7045">
        <v>271.77999999999997</v>
      </c>
      <c r="F7045" t="s">
        <v>1660</v>
      </c>
      <c r="G7045">
        <v>1.2</v>
      </c>
      <c r="H7045" t="s">
        <v>1661</v>
      </c>
      <c r="I7045" t="s">
        <v>1667</v>
      </c>
      <c r="J7045" t="s">
        <v>1668</v>
      </c>
      <c r="K7045" t="s">
        <v>1669</v>
      </c>
      <c r="L7045" t="s">
        <v>1670</v>
      </c>
      <c r="M7045" s="86">
        <v>40324</v>
      </c>
    </row>
    <row r="7046" spans="1:13" x14ac:dyDescent="0.2">
      <c r="A7046">
        <v>34246</v>
      </c>
      <c r="B7046" s="86">
        <v>40458</v>
      </c>
      <c r="C7046" t="s">
        <v>1671</v>
      </c>
      <c r="D7046">
        <v>18</v>
      </c>
      <c r="E7046">
        <v>1888.02</v>
      </c>
      <c r="F7046" t="s">
        <v>1660</v>
      </c>
      <c r="G7046">
        <v>19.989999999999998</v>
      </c>
      <c r="H7046" t="s">
        <v>1678</v>
      </c>
      <c r="I7046" t="s">
        <v>1676</v>
      </c>
      <c r="J7046" t="s">
        <v>1663</v>
      </c>
      <c r="K7046" t="s">
        <v>1695</v>
      </c>
      <c r="L7046" t="s">
        <v>1658</v>
      </c>
      <c r="M7046" s="86">
        <v>40459</v>
      </c>
    </row>
    <row r="7047" spans="1:13" x14ac:dyDescent="0.2">
      <c r="A7047">
        <v>1059</v>
      </c>
      <c r="B7047" s="86">
        <v>39870</v>
      </c>
      <c r="C7047" t="s">
        <v>1671</v>
      </c>
      <c r="D7047">
        <v>22</v>
      </c>
      <c r="E7047">
        <v>127.33</v>
      </c>
      <c r="F7047" t="s">
        <v>1660</v>
      </c>
      <c r="G7047">
        <v>2.99</v>
      </c>
      <c r="H7047" t="s">
        <v>1661</v>
      </c>
      <c r="I7047" t="s">
        <v>1667</v>
      </c>
      <c r="J7047" t="s">
        <v>1668</v>
      </c>
      <c r="K7047" t="s">
        <v>1682</v>
      </c>
      <c r="L7047" t="s">
        <v>1658</v>
      </c>
      <c r="M7047" s="86">
        <v>39872</v>
      </c>
    </row>
    <row r="7048" spans="1:13" x14ac:dyDescent="0.2">
      <c r="A7048">
        <v>48322</v>
      </c>
      <c r="B7048" s="86">
        <v>40972</v>
      </c>
      <c r="C7048" t="s">
        <v>1675</v>
      </c>
      <c r="D7048">
        <v>14</v>
      </c>
      <c r="E7048">
        <v>41.37</v>
      </c>
      <c r="F7048" t="s">
        <v>1660</v>
      </c>
      <c r="G7048">
        <v>0.7</v>
      </c>
      <c r="H7048" t="s">
        <v>1654</v>
      </c>
      <c r="I7048" t="s">
        <v>1655</v>
      </c>
      <c r="J7048" t="s">
        <v>1668</v>
      </c>
      <c r="K7048" t="s">
        <v>1669</v>
      </c>
      <c r="L7048" t="s">
        <v>1670</v>
      </c>
      <c r="M7048" s="86">
        <v>40973</v>
      </c>
    </row>
    <row r="7049" spans="1:13" x14ac:dyDescent="0.2">
      <c r="A7049">
        <v>36001</v>
      </c>
      <c r="B7049" s="86">
        <v>40630</v>
      </c>
      <c r="C7049" t="s">
        <v>1652</v>
      </c>
      <c r="D7049">
        <v>45</v>
      </c>
      <c r="E7049">
        <v>1038.82</v>
      </c>
      <c r="F7049" t="s">
        <v>1660</v>
      </c>
      <c r="G7049">
        <v>15.1</v>
      </c>
      <c r="H7049" t="s">
        <v>1678</v>
      </c>
      <c r="I7049" t="s">
        <v>1676</v>
      </c>
      <c r="J7049" t="s">
        <v>1668</v>
      </c>
      <c r="K7049" t="s">
        <v>1682</v>
      </c>
      <c r="L7049" t="s">
        <v>1658</v>
      </c>
      <c r="M7049" s="86">
        <v>40632</v>
      </c>
    </row>
    <row r="7050" spans="1:13" x14ac:dyDescent="0.2">
      <c r="A7050">
        <v>48161</v>
      </c>
      <c r="B7050" s="86">
        <v>40686</v>
      </c>
      <c r="C7050" t="s">
        <v>1666</v>
      </c>
      <c r="D7050">
        <v>16</v>
      </c>
      <c r="E7050">
        <v>139.69</v>
      </c>
      <c r="F7050" t="s">
        <v>1660</v>
      </c>
      <c r="G7050">
        <v>9.23</v>
      </c>
      <c r="H7050" t="s">
        <v>1683</v>
      </c>
      <c r="I7050" t="s">
        <v>1676</v>
      </c>
      <c r="J7050" t="s">
        <v>1668</v>
      </c>
      <c r="K7050" t="s">
        <v>1702</v>
      </c>
      <c r="L7050" t="s">
        <v>1658</v>
      </c>
      <c r="M7050" s="86">
        <v>40688</v>
      </c>
    </row>
    <row r="7051" spans="1:13" x14ac:dyDescent="0.2">
      <c r="A7051">
        <v>43745</v>
      </c>
      <c r="B7051" s="86">
        <v>40483</v>
      </c>
      <c r="C7051" t="s">
        <v>1652</v>
      </c>
      <c r="D7051">
        <v>41</v>
      </c>
      <c r="E7051">
        <v>260.64</v>
      </c>
      <c r="F7051" t="s">
        <v>1660</v>
      </c>
      <c r="G7051">
        <v>6.15</v>
      </c>
      <c r="H7051" t="s">
        <v>1683</v>
      </c>
      <c r="I7051" t="s">
        <v>1667</v>
      </c>
      <c r="J7051" t="s">
        <v>1668</v>
      </c>
      <c r="K7051" t="s">
        <v>1679</v>
      </c>
      <c r="L7051" t="s">
        <v>1658</v>
      </c>
      <c r="M7051" s="86">
        <v>40485</v>
      </c>
    </row>
    <row r="7052" spans="1:13" x14ac:dyDescent="0.2">
      <c r="A7052">
        <v>12706</v>
      </c>
      <c r="B7052" s="86">
        <v>40137</v>
      </c>
      <c r="C7052" t="s">
        <v>1671</v>
      </c>
      <c r="D7052">
        <v>46</v>
      </c>
      <c r="E7052">
        <v>2494.69</v>
      </c>
      <c r="F7052" t="s">
        <v>1672</v>
      </c>
      <c r="G7052">
        <v>36.61</v>
      </c>
      <c r="H7052" t="s">
        <v>1681</v>
      </c>
      <c r="I7052" t="s">
        <v>1667</v>
      </c>
      <c r="J7052" t="s">
        <v>1656</v>
      </c>
      <c r="K7052" t="s">
        <v>1701</v>
      </c>
      <c r="L7052" t="s">
        <v>1698</v>
      </c>
      <c r="M7052" s="86">
        <v>40138</v>
      </c>
    </row>
    <row r="7053" spans="1:13" x14ac:dyDescent="0.2">
      <c r="A7053">
        <v>50657</v>
      </c>
      <c r="B7053" s="86">
        <v>40895</v>
      </c>
      <c r="C7053" t="s">
        <v>1659</v>
      </c>
      <c r="D7053">
        <v>40</v>
      </c>
      <c r="E7053">
        <v>315.45</v>
      </c>
      <c r="F7053" t="s">
        <v>1660</v>
      </c>
      <c r="G7053">
        <v>11.51</v>
      </c>
      <c r="H7053" t="s">
        <v>1693</v>
      </c>
      <c r="I7053" t="s">
        <v>1667</v>
      </c>
      <c r="J7053" t="s">
        <v>1668</v>
      </c>
      <c r="K7053" t="s">
        <v>1682</v>
      </c>
      <c r="L7053" t="s">
        <v>1658</v>
      </c>
      <c r="M7053" s="86">
        <v>40896</v>
      </c>
    </row>
    <row r="7054" spans="1:13" x14ac:dyDescent="0.2">
      <c r="A7054">
        <v>36356</v>
      </c>
      <c r="B7054" s="86">
        <v>40902</v>
      </c>
      <c r="C7054" t="s">
        <v>1675</v>
      </c>
      <c r="D7054">
        <v>45</v>
      </c>
      <c r="E7054">
        <v>4768.59</v>
      </c>
      <c r="F7054" t="s">
        <v>1672</v>
      </c>
      <c r="G7054">
        <v>45</v>
      </c>
      <c r="H7054" t="s">
        <v>1654</v>
      </c>
      <c r="I7054" t="s">
        <v>1655</v>
      </c>
      <c r="J7054" t="s">
        <v>1656</v>
      </c>
      <c r="K7054" t="s">
        <v>1673</v>
      </c>
      <c r="L7054" t="s">
        <v>1674</v>
      </c>
      <c r="M7054" s="86">
        <v>40904</v>
      </c>
    </row>
    <row r="7055" spans="1:13" x14ac:dyDescent="0.2">
      <c r="A7055">
        <v>55808</v>
      </c>
      <c r="B7055" s="86">
        <v>40588</v>
      </c>
      <c r="C7055" t="s">
        <v>1666</v>
      </c>
      <c r="D7055">
        <v>6</v>
      </c>
      <c r="E7055">
        <v>830.28</v>
      </c>
      <c r="F7055" t="s">
        <v>1672</v>
      </c>
      <c r="G7055">
        <v>70.2</v>
      </c>
      <c r="H7055" t="s">
        <v>1690</v>
      </c>
      <c r="I7055" t="s">
        <v>1676</v>
      </c>
      <c r="J7055" t="s">
        <v>1656</v>
      </c>
      <c r="K7055" t="s">
        <v>1673</v>
      </c>
      <c r="L7055" t="s">
        <v>1674</v>
      </c>
      <c r="M7055" s="86">
        <v>40590</v>
      </c>
    </row>
    <row r="7056" spans="1:13" x14ac:dyDescent="0.2">
      <c r="A7056">
        <v>1895</v>
      </c>
      <c r="B7056" s="86">
        <v>39962</v>
      </c>
      <c r="C7056" t="s">
        <v>1675</v>
      </c>
      <c r="D7056">
        <v>5</v>
      </c>
      <c r="E7056">
        <v>41.25</v>
      </c>
      <c r="F7056" t="s">
        <v>1660</v>
      </c>
      <c r="G7056">
        <v>7.91</v>
      </c>
      <c r="H7056" t="s">
        <v>1688</v>
      </c>
      <c r="I7056" t="s">
        <v>1667</v>
      </c>
      <c r="J7056" t="s">
        <v>1668</v>
      </c>
      <c r="K7056" t="s">
        <v>1679</v>
      </c>
      <c r="L7056" t="s">
        <v>1658</v>
      </c>
      <c r="M7056" s="86">
        <v>39964</v>
      </c>
    </row>
    <row r="7057" spans="1:13" x14ac:dyDescent="0.2">
      <c r="A7057">
        <v>56608</v>
      </c>
      <c r="B7057" s="86">
        <v>40135</v>
      </c>
      <c r="C7057" t="s">
        <v>1671</v>
      </c>
      <c r="D7057">
        <v>23</v>
      </c>
      <c r="E7057">
        <v>42.23</v>
      </c>
      <c r="F7057" t="s">
        <v>1660</v>
      </c>
      <c r="G7057">
        <v>0.76</v>
      </c>
      <c r="H7057" t="s">
        <v>1690</v>
      </c>
      <c r="I7057" t="s">
        <v>1655</v>
      </c>
      <c r="J7057" t="s">
        <v>1668</v>
      </c>
      <c r="K7057" t="s">
        <v>1700</v>
      </c>
      <c r="L7057" t="s">
        <v>1670</v>
      </c>
      <c r="M7057" s="86">
        <v>40137</v>
      </c>
    </row>
    <row r="7058" spans="1:13" x14ac:dyDescent="0.2">
      <c r="A7058">
        <v>13282</v>
      </c>
      <c r="B7058" s="86">
        <v>41038</v>
      </c>
      <c r="C7058" t="s">
        <v>1652</v>
      </c>
      <c r="D7058">
        <v>2</v>
      </c>
      <c r="E7058">
        <v>12.59</v>
      </c>
      <c r="F7058" t="s">
        <v>1660</v>
      </c>
      <c r="G7058">
        <v>0.5</v>
      </c>
      <c r="H7058" t="s">
        <v>1685</v>
      </c>
      <c r="I7058" t="s">
        <v>1667</v>
      </c>
      <c r="J7058" t="s">
        <v>1668</v>
      </c>
      <c r="K7058" t="s">
        <v>1697</v>
      </c>
      <c r="L7058" t="s">
        <v>1658</v>
      </c>
      <c r="M7058" s="86">
        <v>41042</v>
      </c>
    </row>
    <row r="7059" spans="1:13" x14ac:dyDescent="0.2">
      <c r="A7059">
        <v>31751</v>
      </c>
      <c r="B7059" s="86">
        <v>40689</v>
      </c>
      <c r="C7059" t="s">
        <v>1659</v>
      </c>
      <c r="D7059">
        <v>31</v>
      </c>
      <c r="E7059">
        <v>413.12</v>
      </c>
      <c r="F7059" t="s">
        <v>1653</v>
      </c>
      <c r="G7059">
        <v>7.27</v>
      </c>
      <c r="H7059" t="s">
        <v>1661</v>
      </c>
      <c r="I7059" t="s">
        <v>1662</v>
      </c>
      <c r="J7059" t="s">
        <v>1668</v>
      </c>
      <c r="K7059" t="s">
        <v>1682</v>
      </c>
      <c r="L7059" t="s">
        <v>1658</v>
      </c>
      <c r="M7059" s="86">
        <v>40691</v>
      </c>
    </row>
    <row r="7060" spans="1:13" x14ac:dyDescent="0.2">
      <c r="A7060">
        <v>45184</v>
      </c>
      <c r="B7060" s="86">
        <v>40346</v>
      </c>
      <c r="C7060" t="s">
        <v>1652</v>
      </c>
      <c r="D7060">
        <v>25</v>
      </c>
      <c r="E7060">
        <v>14647.26</v>
      </c>
      <c r="F7060" t="s">
        <v>1660</v>
      </c>
      <c r="G7060">
        <v>24.49</v>
      </c>
      <c r="H7060" t="s">
        <v>1661</v>
      </c>
      <c r="I7060" t="s">
        <v>1676</v>
      </c>
      <c r="J7060" t="s">
        <v>1663</v>
      </c>
      <c r="K7060" t="s">
        <v>1686</v>
      </c>
      <c r="L7060" t="s">
        <v>1687</v>
      </c>
      <c r="M7060" s="86">
        <v>40355</v>
      </c>
    </row>
    <row r="7061" spans="1:13" x14ac:dyDescent="0.2">
      <c r="A7061">
        <v>50816</v>
      </c>
      <c r="B7061" s="86">
        <v>39899</v>
      </c>
      <c r="C7061" t="s">
        <v>1659</v>
      </c>
      <c r="D7061">
        <v>26</v>
      </c>
      <c r="E7061">
        <v>733.92</v>
      </c>
      <c r="F7061" t="s">
        <v>1660</v>
      </c>
      <c r="G7061">
        <v>1.49</v>
      </c>
      <c r="H7061" t="s">
        <v>1654</v>
      </c>
      <c r="I7061" t="s">
        <v>1662</v>
      </c>
      <c r="J7061" t="s">
        <v>1668</v>
      </c>
      <c r="K7061" t="s">
        <v>1682</v>
      </c>
      <c r="L7061" t="s">
        <v>1658</v>
      </c>
      <c r="M7061" s="86">
        <v>39901</v>
      </c>
    </row>
    <row r="7062" spans="1:13" x14ac:dyDescent="0.2">
      <c r="A7062">
        <v>48484</v>
      </c>
      <c r="B7062" s="86">
        <v>40352</v>
      </c>
      <c r="C7062" t="s">
        <v>1675</v>
      </c>
      <c r="D7062">
        <v>43</v>
      </c>
      <c r="E7062">
        <v>881.84</v>
      </c>
      <c r="F7062" t="s">
        <v>1660</v>
      </c>
      <c r="G7062">
        <v>9.0299999999999994</v>
      </c>
      <c r="H7062" t="s">
        <v>1654</v>
      </c>
      <c r="I7062" t="s">
        <v>1662</v>
      </c>
      <c r="J7062" t="s">
        <v>1668</v>
      </c>
      <c r="K7062" t="s">
        <v>1679</v>
      </c>
      <c r="L7062" t="s">
        <v>1658</v>
      </c>
      <c r="M7062" s="86">
        <v>40354</v>
      </c>
    </row>
    <row r="7063" spans="1:13" x14ac:dyDescent="0.2">
      <c r="A7063">
        <v>26176</v>
      </c>
      <c r="B7063" s="86">
        <v>40866</v>
      </c>
      <c r="C7063" t="s">
        <v>1659</v>
      </c>
      <c r="D7063">
        <v>14</v>
      </c>
      <c r="E7063">
        <v>94.32</v>
      </c>
      <c r="F7063" t="s">
        <v>1660</v>
      </c>
      <c r="G7063">
        <v>8.19</v>
      </c>
      <c r="H7063" t="s">
        <v>1690</v>
      </c>
      <c r="I7063" t="s">
        <v>1676</v>
      </c>
      <c r="J7063" t="s">
        <v>1668</v>
      </c>
      <c r="K7063" t="s">
        <v>1679</v>
      </c>
      <c r="L7063" t="s">
        <v>1658</v>
      </c>
      <c r="M7063" s="86">
        <v>40868</v>
      </c>
    </row>
    <row r="7064" spans="1:13" x14ac:dyDescent="0.2">
      <c r="A7064">
        <v>18374</v>
      </c>
      <c r="B7064" s="86">
        <v>41182</v>
      </c>
      <c r="C7064" t="s">
        <v>1652</v>
      </c>
      <c r="D7064">
        <v>21</v>
      </c>
      <c r="E7064">
        <v>150.16</v>
      </c>
      <c r="F7064" t="s">
        <v>1660</v>
      </c>
      <c r="G7064">
        <v>5.47</v>
      </c>
      <c r="H7064" t="s">
        <v>1688</v>
      </c>
      <c r="I7064" t="s">
        <v>1667</v>
      </c>
      <c r="J7064" t="s">
        <v>1668</v>
      </c>
      <c r="K7064" t="s">
        <v>1679</v>
      </c>
      <c r="L7064" t="s">
        <v>1658</v>
      </c>
      <c r="M7064" s="86">
        <v>41184</v>
      </c>
    </row>
    <row r="7065" spans="1:13" x14ac:dyDescent="0.2">
      <c r="A7065">
        <v>548</v>
      </c>
      <c r="B7065" s="86">
        <v>40076</v>
      </c>
      <c r="C7065" t="s">
        <v>1671</v>
      </c>
      <c r="D7065">
        <v>41</v>
      </c>
      <c r="E7065">
        <v>129.49</v>
      </c>
      <c r="F7065" t="s">
        <v>1660</v>
      </c>
      <c r="G7065">
        <v>0.99</v>
      </c>
      <c r="H7065" t="s">
        <v>1688</v>
      </c>
      <c r="I7065" t="s">
        <v>1676</v>
      </c>
      <c r="J7065" t="s">
        <v>1668</v>
      </c>
      <c r="K7065" t="s">
        <v>1697</v>
      </c>
      <c r="L7065" t="s">
        <v>1658</v>
      </c>
      <c r="M7065" s="86">
        <v>40077</v>
      </c>
    </row>
    <row r="7066" spans="1:13" x14ac:dyDescent="0.2">
      <c r="A7066">
        <v>28934</v>
      </c>
      <c r="B7066" s="86">
        <v>41241</v>
      </c>
      <c r="C7066" t="s">
        <v>1675</v>
      </c>
      <c r="D7066">
        <v>12</v>
      </c>
      <c r="E7066">
        <v>1272.3499999999999</v>
      </c>
      <c r="F7066" t="s">
        <v>1660</v>
      </c>
      <c r="G7066">
        <v>7.18</v>
      </c>
      <c r="H7066" t="s">
        <v>1685</v>
      </c>
      <c r="I7066" t="s">
        <v>1655</v>
      </c>
      <c r="J7066" t="s">
        <v>1663</v>
      </c>
      <c r="K7066" t="s">
        <v>1677</v>
      </c>
      <c r="L7066" t="s">
        <v>1658</v>
      </c>
      <c r="M7066" s="86">
        <v>41242</v>
      </c>
    </row>
    <row r="7067" spans="1:13" x14ac:dyDescent="0.2">
      <c r="A7067">
        <v>29572</v>
      </c>
      <c r="B7067" s="86">
        <v>40332</v>
      </c>
      <c r="C7067" t="s">
        <v>1666</v>
      </c>
      <c r="D7067">
        <v>18</v>
      </c>
      <c r="E7067">
        <v>2657.56</v>
      </c>
      <c r="F7067" t="s">
        <v>1672</v>
      </c>
      <c r="G7067">
        <v>16.010000000000002</v>
      </c>
      <c r="H7067" t="s">
        <v>1661</v>
      </c>
      <c r="I7067" t="s">
        <v>1676</v>
      </c>
      <c r="J7067" t="s">
        <v>1656</v>
      </c>
      <c r="K7067" t="s">
        <v>1691</v>
      </c>
      <c r="L7067" t="s">
        <v>1698</v>
      </c>
      <c r="M7067" s="86">
        <v>40333</v>
      </c>
    </row>
    <row r="7068" spans="1:13" x14ac:dyDescent="0.2">
      <c r="A7068">
        <v>48321</v>
      </c>
      <c r="B7068" s="86">
        <v>40388</v>
      </c>
      <c r="C7068" t="s">
        <v>1659</v>
      </c>
      <c r="D7068">
        <v>31</v>
      </c>
      <c r="E7068">
        <v>5875.66</v>
      </c>
      <c r="F7068" t="s">
        <v>1660</v>
      </c>
      <c r="G7068">
        <v>19.989999999999998</v>
      </c>
      <c r="H7068" t="s">
        <v>1685</v>
      </c>
      <c r="I7068" t="s">
        <v>1655</v>
      </c>
      <c r="J7068" t="s">
        <v>1668</v>
      </c>
      <c r="K7068" t="s">
        <v>1694</v>
      </c>
      <c r="L7068" t="s">
        <v>1658</v>
      </c>
      <c r="M7068" s="86">
        <v>40389</v>
      </c>
    </row>
    <row r="7069" spans="1:13" x14ac:dyDescent="0.2">
      <c r="A7069">
        <v>2054</v>
      </c>
      <c r="B7069" s="86">
        <v>41067</v>
      </c>
      <c r="C7069" t="s">
        <v>1666</v>
      </c>
      <c r="D7069">
        <v>1</v>
      </c>
      <c r="E7069">
        <v>343.78</v>
      </c>
      <c r="F7069" t="s">
        <v>1660</v>
      </c>
      <c r="G7069">
        <v>19.989999999999998</v>
      </c>
      <c r="H7069" t="s">
        <v>1693</v>
      </c>
      <c r="I7069" t="s">
        <v>1655</v>
      </c>
      <c r="J7069" t="s">
        <v>1668</v>
      </c>
      <c r="K7069" t="s">
        <v>1702</v>
      </c>
      <c r="L7069" t="s">
        <v>1658</v>
      </c>
      <c r="M7069" s="86">
        <v>41070</v>
      </c>
    </row>
    <row r="7070" spans="1:13" x14ac:dyDescent="0.2">
      <c r="A7070">
        <v>2144</v>
      </c>
      <c r="B7070" s="86">
        <v>39900</v>
      </c>
      <c r="C7070" t="s">
        <v>1675</v>
      </c>
      <c r="D7070">
        <v>40</v>
      </c>
      <c r="E7070">
        <v>5945.3675000000003</v>
      </c>
      <c r="F7070" t="s">
        <v>1660</v>
      </c>
      <c r="G7070">
        <v>4.99</v>
      </c>
      <c r="H7070" t="s">
        <v>1688</v>
      </c>
      <c r="I7070" t="s">
        <v>1667</v>
      </c>
      <c r="J7070" t="s">
        <v>1663</v>
      </c>
      <c r="K7070" t="s">
        <v>1664</v>
      </c>
      <c r="L7070" t="s">
        <v>1658</v>
      </c>
      <c r="M7070" s="86">
        <v>39900</v>
      </c>
    </row>
    <row r="7071" spans="1:13" x14ac:dyDescent="0.2">
      <c r="A7071">
        <v>42375</v>
      </c>
      <c r="B7071" s="86">
        <v>40452</v>
      </c>
      <c r="C7071" t="s">
        <v>1659</v>
      </c>
      <c r="D7071">
        <v>45</v>
      </c>
      <c r="E7071">
        <v>138.44999999999999</v>
      </c>
      <c r="F7071" t="s">
        <v>1653</v>
      </c>
      <c r="G7071">
        <v>0.7</v>
      </c>
      <c r="H7071" t="s">
        <v>1661</v>
      </c>
      <c r="I7071" t="s">
        <v>1676</v>
      </c>
      <c r="J7071" t="s">
        <v>1668</v>
      </c>
      <c r="K7071" t="s">
        <v>1669</v>
      </c>
      <c r="L7071" t="s">
        <v>1670</v>
      </c>
      <c r="M7071" s="86">
        <v>40453</v>
      </c>
    </row>
    <row r="7072" spans="1:13" x14ac:dyDescent="0.2">
      <c r="A7072">
        <v>9665</v>
      </c>
      <c r="B7072" s="86">
        <v>39926</v>
      </c>
      <c r="C7072" t="s">
        <v>1652</v>
      </c>
      <c r="D7072">
        <v>50</v>
      </c>
      <c r="E7072">
        <v>2348.66</v>
      </c>
      <c r="F7072" t="s">
        <v>1660</v>
      </c>
      <c r="G7072">
        <v>5.0999999999999996</v>
      </c>
      <c r="H7072" t="s">
        <v>1661</v>
      </c>
      <c r="I7072" t="s">
        <v>1676</v>
      </c>
      <c r="J7072" t="s">
        <v>1668</v>
      </c>
      <c r="K7072" t="s">
        <v>1702</v>
      </c>
      <c r="L7072" t="s">
        <v>1665</v>
      </c>
      <c r="M7072" s="86">
        <v>39926</v>
      </c>
    </row>
    <row r="7073" spans="1:13" x14ac:dyDescent="0.2">
      <c r="A7073">
        <v>36293</v>
      </c>
      <c r="B7073" s="86">
        <v>40542</v>
      </c>
      <c r="C7073" t="s">
        <v>1675</v>
      </c>
      <c r="D7073">
        <v>13</v>
      </c>
      <c r="E7073">
        <v>1272.83</v>
      </c>
      <c r="F7073" t="s">
        <v>1660</v>
      </c>
      <c r="G7073">
        <v>7.18</v>
      </c>
      <c r="H7073" t="s">
        <v>1689</v>
      </c>
      <c r="I7073" t="s">
        <v>1662</v>
      </c>
      <c r="J7073" t="s">
        <v>1663</v>
      </c>
      <c r="K7073" t="s">
        <v>1677</v>
      </c>
      <c r="L7073" t="s">
        <v>1658</v>
      </c>
      <c r="M7073" s="86">
        <v>40553</v>
      </c>
    </row>
    <row r="7074" spans="1:13" x14ac:dyDescent="0.2">
      <c r="A7074">
        <v>18532</v>
      </c>
      <c r="B7074" s="86">
        <v>40836</v>
      </c>
      <c r="C7074" t="s">
        <v>1666</v>
      </c>
      <c r="D7074">
        <v>31</v>
      </c>
      <c r="E7074">
        <v>507.58</v>
      </c>
      <c r="F7074" t="s">
        <v>1660</v>
      </c>
      <c r="G7074">
        <v>10.68</v>
      </c>
      <c r="H7074" t="s">
        <v>1683</v>
      </c>
      <c r="I7074" t="s">
        <v>1676</v>
      </c>
      <c r="J7074" t="s">
        <v>1668</v>
      </c>
      <c r="K7074" t="s">
        <v>1694</v>
      </c>
      <c r="L7074" t="s">
        <v>1658</v>
      </c>
      <c r="M7074" s="86">
        <v>40838</v>
      </c>
    </row>
    <row r="7075" spans="1:13" x14ac:dyDescent="0.2">
      <c r="A7075">
        <v>40518</v>
      </c>
      <c r="B7075" s="86">
        <v>39885</v>
      </c>
      <c r="C7075" t="s">
        <v>1671</v>
      </c>
      <c r="D7075">
        <v>3</v>
      </c>
      <c r="E7075">
        <v>17.52</v>
      </c>
      <c r="F7075" t="s">
        <v>1660</v>
      </c>
      <c r="G7075">
        <v>5.04</v>
      </c>
      <c r="H7075" t="s">
        <v>1678</v>
      </c>
      <c r="I7075" t="s">
        <v>1676</v>
      </c>
      <c r="J7075" t="s">
        <v>1668</v>
      </c>
      <c r="K7075" t="s">
        <v>1682</v>
      </c>
      <c r="L7075" t="s">
        <v>1658</v>
      </c>
      <c r="M7075" s="86">
        <v>39886</v>
      </c>
    </row>
    <row r="7076" spans="1:13" x14ac:dyDescent="0.2">
      <c r="A7076">
        <v>10213</v>
      </c>
      <c r="B7076" s="86">
        <v>40591</v>
      </c>
      <c r="C7076" t="s">
        <v>1659</v>
      </c>
      <c r="D7076">
        <v>12</v>
      </c>
      <c r="E7076">
        <v>464.57</v>
      </c>
      <c r="F7076" t="s">
        <v>1660</v>
      </c>
      <c r="G7076">
        <v>4</v>
      </c>
      <c r="H7076" t="s">
        <v>1681</v>
      </c>
      <c r="I7076" t="s">
        <v>1667</v>
      </c>
      <c r="J7076" t="s">
        <v>1663</v>
      </c>
      <c r="K7076" t="s">
        <v>1677</v>
      </c>
      <c r="L7076" t="s">
        <v>1658</v>
      </c>
      <c r="M7076" s="86">
        <v>40593</v>
      </c>
    </row>
    <row r="7077" spans="1:13" x14ac:dyDescent="0.2">
      <c r="A7077">
        <v>34083</v>
      </c>
      <c r="B7077" s="86">
        <v>40944</v>
      </c>
      <c r="C7077" t="s">
        <v>1666</v>
      </c>
      <c r="D7077">
        <v>29</v>
      </c>
      <c r="E7077">
        <v>1415.1479999999999</v>
      </c>
      <c r="F7077" t="s">
        <v>1653</v>
      </c>
      <c r="G7077">
        <v>5</v>
      </c>
      <c r="H7077" t="s">
        <v>1654</v>
      </c>
      <c r="I7077" t="s">
        <v>1662</v>
      </c>
      <c r="J7077" t="s">
        <v>1663</v>
      </c>
      <c r="K7077" t="s">
        <v>1664</v>
      </c>
      <c r="L7077" t="s">
        <v>1680</v>
      </c>
      <c r="M7077" s="86">
        <v>40944</v>
      </c>
    </row>
    <row r="7078" spans="1:13" x14ac:dyDescent="0.2">
      <c r="A7078">
        <v>36262</v>
      </c>
      <c r="B7078" s="86">
        <v>40386</v>
      </c>
      <c r="C7078" t="s">
        <v>1666</v>
      </c>
      <c r="D7078">
        <v>26</v>
      </c>
      <c r="E7078">
        <v>4701.6899999999996</v>
      </c>
      <c r="F7078" t="s">
        <v>1653</v>
      </c>
      <c r="G7078">
        <v>2.5</v>
      </c>
      <c r="H7078" t="s">
        <v>1685</v>
      </c>
      <c r="I7078" t="s">
        <v>1667</v>
      </c>
      <c r="J7078" t="s">
        <v>1663</v>
      </c>
      <c r="K7078" t="s">
        <v>1664</v>
      </c>
      <c r="L7078" t="s">
        <v>1658</v>
      </c>
      <c r="M7078" s="86">
        <v>40386</v>
      </c>
    </row>
    <row r="7079" spans="1:13" x14ac:dyDescent="0.2">
      <c r="A7079">
        <v>36001</v>
      </c>
      <c r="B7079" s="86">
        <v>40630</v>
      </c>
      <c r="C7079" t="s">
        <v>1652</v>
      </c>
      <c r="D7079">
        <v>47</v>
      </c>
      <c r="E7079">
        <v>564.39</v>
      </c>
      <c r="F7079" t="s">
        <v>1660</v>
      </c>
      <c r="G7079">
        <v>4.9800000000000004</v>
      </c>
      <c r="H7079" t="s">
        <v>1678</v>
      </c>
      <c r="I7079" t="s">
        <v>1676</v>
      </c>
      <c r="J7079" t="s">
        <v>1668</v>
      </c>
      <c r="K7079" t="s">
        <v>1682</v>
      </c>
      <c r="L7079" t="s">
        <v>1658</v>
      </c>
      <c r="M7079" s="86">
        <v>40634</v>
      </c>
    </row>
    <row r="7080" spans="1:13" x14ac:dyDescent="0.2">
      <c r="A7080">
        <v>42886</v>
      </c>
      <c r="B7080" s="86">
        <v>40916</v>
      </c>
      <c r="C7080" t="s">
        <v>1675</v>
      </c>
      <c r="D7080">
        <v>42</v>
      </c>
      <c r="E7080">
        <v>162.57</v>
      </c>
      <c r="F7080" t="s">
        <v>1660</v>
      </c>
      <c r="G7080">
        <v>0.5</v>
      </c>
      <c r="H7080" t="s">
        <v>1688</v>
      </c>
      <c r="I7080" t="s">
        <v>1667</v>
      </c>
      <c r="J7080" t="s">
        <v>1668</v>
      </c>
      <c r="K7080" t="s">
        <v>1697</v>
      </c>
      <c r="L7080" t="s">
        <v>1658</v>
      </c>
      <c r="M7080" s="86">
        <v>40918</v>
      </c>
    </row>
    <row r="7081" spans="1:13" x14ac:dyDescent="0.2">
      <c r="A7081">
        <v>7841</v>
      </c>
      <c r="B7081" s="86">
        <v>41049</v>
      </c>
      <c r="C7081" t="s">
        <v>1666</v>
      </c>
      <c r="D7081">
        <v>17</v>
      </c>
      <c r="E7081">
        <v>178.14</v>
      </c>
      <c r="F7081" t="s">
        <v>1660</v>
      </c>
      <c r="G7081">
        <v>2.06</v>
      </c>
      <c r="H7081" t="s">
        <v>1661</v>
      </c>
      <c r="I7081" t="s">
        <v>1655</v>
      </c>
      <c r="J7081" t="s">
        <v>1656</v>
      </c>
      <c r="K7081" t="s">
        <v>1657</v>
      </c>
      <c r="L7081" t="s">
        <v>1670</v>
      </c>
      <c r="M7081" s="86">
        <v>41051</v>
      </c>
    </row>
    <row r="7082" spans="1:13" x14ac:dyDescent="0.2">
      <c r="A7082">
        <v>24003</v>
      </c>
      <c r="B7082" s="86">
        <v>40117</v>
      </c>
      <c r="C7082" t="s">
        <v>1671</v>
      </c>
      <c r="D7082">
        <v>50</v>
      </c>
      <c r="E7082">
        <v>1318.49</v>
      </c>
      <c r="F7082" t="s">
        <v>1660</v>
      </c>
      <c r="G7082">
        <v>8.7899999999999991</v>
      </c>
      <c r="H7082" t="s">
        <v>1703</v>
      </c>
      <c r="I7082" t="s">
        <v>1667</v>
      </c>
      <c r="J7082" t="s">
        <v>1668</v>
      </c>
      <c r="K7082" t="s">
        <v>1694</v>
      </c>
      <c r="L7082" t="s">
        <v>1658</v>
      </c>
      <c r="M7082" s="86">
        <v>40118</v>
      </c>
    </row>
    <row r="7083" spans="1:13" x14ac:dyDescent="0.2">
      <c r="A7083">
        <v>55937</v>
      </c>
      <c r="B7083" s="86">
        <v>39839</v>
      </c>
      <c r="C7083" t="s">
        <v>1675</v>
      </c>
      <c r="D7083">
        <v>24</v>
      </c>
      <c r="E7083">
        <v>7332.0879999999997</v>
      </c>
      <c r="F7083" t="s">
        <v>1672</v>
      </c>
      <c r="G7083">
        <v>85.63</v>
      </c>
      <c r="H7083" t="s">
        <v>1690</v>
      </c>
      <c r="I7083" t="s">
        <v>1662</v>
      </c>
      <c r="J7083" t="s">
        <v>1656</v>
      </c>
      <c r="K7083" t="s">
        <v>1691</v>
      </c>
      <c r="L7083" t="s">
        <v>1698</v>
      </c>
      <c r="M7083" s="86">
        <v>39841</v>
      </c>
    </row>
    <row r="7084" spans="1:13" x14ac:dyDescent="0.2">
      <c r="A7084">
        <v>20932</v>
      </c>
      <c r="B7084" s="86">
        <v>41119</v>
      </c>
      <c r="C7084" t="s">
        <v>1659</v>
      </c>
      <c r="D7084">
        <v>38</v>
      </c>
      <c r="E7084">
        <v>123.26</v>
      </c>
      <c r="F7084" t="s">
        <v>1660</v>
      </c>
      <c r="G7084">
        <v>1.86</v>
      </c>
      <c r="H7084" t="s">
        <v>1692</v>
      </c>
      <c r="I7084" t="s">
        <v>1662</v>
      </c>
      <c r="J7084" t="s">
        <v>1668</v>
      </c>
      <c r="K7084" t="s">
        <v>1669</v>
      </c>
      <c r="L7084" t="s">
        <v>1670</v>
      </c>
      <c r="M7084" s="86">
        <v>41121</v>
      </c>
    </row>
    <row r="7085" spans="1:13" x14ac:dyDescent="0.2">
      <c r="A7085">
        <v>57861</v>
      </c>
      <c r="B7085" s="86">
        <v>41207</v>
      </c>
      <c r="C7085" t="s">
        <v>1675</v>
      </c>
      <c r="D7085">
        <v>40</v>
      </c>
      <c r="E7085">
        <v>120.15</v>
      </c>
      <c r="F7085" t="s">
        <v>1660</v>
      </c>
      <c r="G7085">
        <v>1.49</v>
      </c>
      <c r="H7085" t="s">
        <v>1654</v>
      </c>
      <c r="I7085" t="s">
        <v>1662</v>
      </c>
      <c r="J7085" t="s">
        <v>1668</v>
      </c>
      <c r="K7085" t="s">
        <v>1682</v>
      </c>
      <c r="L7085" t="s">
        <v>1658</v>
      </c>
      <c r="M7085" s="86">
        <v>41209</v>
      </c>
    </row>
    <row r="7086" spans="1:13" x14ac:dyDescent="0.2">
      <c r="A7086">
        <v>39650</v>
      </c>
      <c r="B7086" s="86">
        <v>40389</v>
      </c>
      <c r="C7086" t="s">
        <v>1666</v>
      </c>
      <c r="D7086">
        <v>47</v>
      </c>
      <c r="E7086">
        <v>329.06</v>
      </c>
      <c r="F7086" t="s">
        <v>1660</v>
      </c>
      <c r="G7086">
        <v>7.98</v>
      </c>
      <c r="H7086" t="s">
        <v>1661</v>
      </c>
      <c r="I7086" t="s">
        <v>1662</v>
      </c>
      <c r="J7086" t="s">
        <v>1656</v>
      </c>
      <c r="K7086" t="s">
        <v>1657</v>
      </c>
      <c r="L7086" t="s">
        <v>1670</v>
      </c>
      <c r="M7086" s="86">
        <v>40390</v>
      </c>
    </row>
    <row r="7087" spans="1:13" x14ac:dyDescent="0.2">
      <c r="A7087">
        <v>46912</v>
      </c>
      <c r="B7087" s="86">
        <v>41090</v>
      </c>
      <c r="C7087" t="s">
        <v>1652</v>
      </c>
      <c r="D7087">
        <v>5</v>
      </c>
      <c r="E7087">
        <v>294</v>
      </c>
      <c r="F7087" t="s">
        <v>1660</v>
      </c>
      <c r="G7087">
        <v>14.83</v>
      </c>
      <c r="H7087" t="s">
        <v>1678</v>
      </c>
      <c r="I7087" t="s">
        <v>1676</v>
      </c>
      <c r="J7087" t="s">
        <v>1656</v>
      </c>
      <c r="K7087" t="s">
        <v>1657</v>
      </c>
      <c r="L7087" t="s">
        <v>1658</v>
      </c>
      <c r="M7087" s="86">
        <v>41090</v>
      </c>
    </row>
    <row r="7088" spans="1:13" x14ac:dyDescent="0.2">
      <c r="A7088">
        <v>9478</v>
      </c>
      <c r="B7088" s="86">
        <v>39900</v>
      </c>
      <c r="C7088" t="s">
        <v>1659</v>
      </c>
      <c r="D7088">
        <v>48</v>
      </c>
      <c r="E7088">
        <v>199.46</v>
      </c>
      <c r="F7088" t="s">
        <v>1660</v>
      </c>
      <c r="G7088">
        <v>4.79</v>
      </c>
      <c r="H7088" t="s">
        <v>1661</v>
      </c>
      <c r="I7088" t="s">
        <v>1667</v>
      </c>
      <c r="J7088" t="s">
        <v>1668</v>
      </c>
      <c r="K7088" t="s">
        <v>1679</v>
      </c>
      <c r="L7088" t="s">
        <v>1658</v>
      </c>
      <c r="M7088" s="86">
        <v>39902</v>
      </c>
    </row>
    <row r="7089" spans="1:13" x14ac:dyDescent="0.2">
      <c r="A7089">
        <v>34246</v>
      </c>
      <c r="B7089" s="86">
        <v>40458</v>
      </c>
      <c r="C7089" t="s">
        <v>1671</v>
      </c>
      <c r="D7089">
        <v>27</v>
      </c>
      <c r="E7089">
        <v>322.69</v>
      </c>
      <c r="F7089" t="s">
        <v>1660</v>
      </c>
      <c r="G7089">
        <v>6.97</v>
      </c>
      <c r="H7089" t="s">
        <v>1678</v>
      </c>
      <c r="I7089" t="s">
        <v>1676</v>
      </c>
      <c r="J7089" t="s">
        <v>1668</v>
      </c>
      <c r="K7089" t="s">
        <v>1696</v>
      </c>
      <c r="L7089" t="s">
        <v>1658</v>
      </c>
      <c r="M7089" s="86">
        <v>40460</v>
      </c>
    </row>
    <row r="7090" spans="1:13" x14ac:dyDescent="0.2">
      <c r="A7090">
        <v>23399</v>
      </c>
      <c r="B7090" s="86">
        <v>40541</v>
      </c>
      <c r="C7090" t="s">
        <v>1659</v>
      </c>
      <c r="D7090">
        <v>14</v>
      </c>
      <c r="E7090">
        <v>209.3</v>
      </c>
      <c r="F7090" t="s">
        <v>1653</v>
      </c>
      <c r="G7090">
        <v>4.51</v>
      </c>
      <c r="H7090" t="s">
        <v>1688</v>
      </c>
      <c r="I7090" t="s">
        <v>1662</v>
      </c>
      <c r="J7090" t="s">
        <v>1668</v>
      </c>
      <c r="K7090" t="s">
        <v>1694</v>
      </c>
      <c r="L7090" t="s">
        <v>1658</v>
      </c>
      <c r="M7090" s="86">
        <v>40541</v>
      </c>
    </row>
    <row r="7091" spans="1:13" x14ac:dyDescent="0.2">
      <c r="A7091">
        <v>5958</v>
      </c>
      <c r="B7091" s="86">
        <v>40801</v>
      </c>
      <c r="C7091" t="s">
        <v>1675</v>
      </c>
      <c r="D7091">
        <v>21</v>
      </c>
      <c r="E7091">
        <v>2629.6640000000002</v>
      </c>
      <c r="F7091" t="s">
        <v>1672</v>
      </c>
      <c r="G7091">
        <v>60</v>
      </c>
      <c r="H7091" t="s">
        <v>1681</v>
      </c>
      <c r="I7091" t="s">
        <v>1662</v>
      </c>
      <c r="J7091" t="s">
        <v>1656</v>
      </c>
      <c r="K7091" t="s">
        <v>1691</v>
      </c>
      <c r="L7091" t="s">
        <v>1674</v>
      </c>
      <c r="M7091" s="86">
        <v>40801</v>
      </c>
    </row>
    <row r="7092" spans="1:13" x14ac:dyDescent="0.2">
      <c r="A7092">
        <v>4965</v>
      </c>
      <c r="B7092" s="86">
        <v>40471</v>
      </c>
      <c r="C7092" t="s">
        <v>1652</v>
      </c>
      <c r="D7092">
        <v>46</v>
      </c>
      <c r="E7092">
        <v>287.13</v>
      </c>
      <c r="F7092" t="s">
        <v>1660</v>
      </c>
      <c r="G7092">
        <v>7.96</v>
      </c>
      <c r="H7092" t="s">
        <v>1661</v>
      </c>
      <c r="I7092" t="s">
        <v>1667</v>
      </c>
      <c r="J7092" t="s">
        <v>1668</v>
      </c>
      <c r="K7092" t="s">
        <v>1679</v>
      </c>
      <c r="L7092" t="s">
        <v>1658</v>
      </c>
      <c r="M7092" s="86">
        <v>40476</v>
      </c>
    </row>
    <row r="7093" spans="1:13" x14ac:dyDescent="0.2">
      <c r="A7093">
        <v>34402</v>
      </c>
      <c r="B7093" s="86">
        <v>40300</v>
      </c>
      <c r="C7093" t="s">
        <v>1659</v>
      </c>
      <c r="D7093">
        <v>11</v>
      </c>
      <c r="E7093">
        <v>48.5</v>
      </c>
      <c r="F7093" t="s">
        <v>1653</v>
      </c>
      <c r="G7093">
        <v>0.5</v>
      </c>
      <c r="H7093" t="s">
        <v>1688</v>
      </c>
      <c r="I7093" t="s">
        <v>1667</v>
      </c>
      <c r="J7093" t="s">
        <v>1668</v>
      </c>
      <c r="K7093" t="s">
        <v>1697</v>
      </c>
      <c r="L7093" t="s">
        <v>1658</v>
      </c>
      <c r="M7093" s="86">
        <v>40303</v>
      </c>
    </row>
    <row r="7094" spans="1:13" x14ac:dyDescent="0.2">
      <c r="A7094">
        <v>51783</v>
      </c>
      <c r="B7094" s="86">
        <v>40858</v>
      </c>
      <c r="C7094" t="s">
        <v>1675</v>
      </c>
      <c r="D7094">
        <v>13</v>
      </c>
      <c r="E7094">
        <v>646.54999999999995</v>
      </c>
      <c r="F7094" t="s">
        <v>1660</v>
      </c>
      <c r="G7094">
        <v>5.79</v>
      </c>
      <c r="H7094" t="s">
        <v>1661</v>
      </c>
      <c r="I7094" t="s">
        <v>1655</v>
      </c>
      <c r="J7094" t="s">
        <v>1668</v>
      </c>
      <c r="K7094" t="s">
        <v>1679</v>
      </c>
      <c r="L7094" t="s">
        <v>1658</v>
      </c>
      <c r="M7094" s="86">
        <v>40860</v>
      </c>
    </row>
    <row r="7095" spans="1:13" x14ac:dyDescent="0.2">
      <c r="A7095">
        <v>56710</v>
      </c>
      <c r="B7095" s="86">
        <v>40309</v>
      </c>
      <c r="C7095" t="s">
        <v>1666</v>
      </c>
      <c r="D7095">
        <v>21</v>
      </c>
      <c r="E7095">
        <v>736.17</v>
      </c>
      <c r="F7095" t="s">
        <v>1660</v>
      </c>
      <c r="G7095">
        <v>1.99</v>
      </c>
      <c r="H7095" t="s">
        <v>1661</v>
      </c>
      <c r="I7095" t="s">
        <v>1655</v>
      </c>
      <c r="J7095" t="s">
        <v>1663</v>
      </c>
      <c r="K7095" t="s">
        <v>1677</v>
      </c>
      <c r="L7095" t="s">
        <v>1680</v>
      </c>
      <c r="M7095" s="86">
        <v>40311</v>
      </c>
    </row>
    <row r="7096" spans="1:13" x14ac:dyDescent="0.2">
      <c r="A7096">
        <v>32582</v>
      </c>
      <c r="B7096" s="86">
        <v>39989</v>
      </c>
      <c r="C7096" t="s">
        <v>1666</v>
      </c>
      <c r="D7096">
        <v>27</v>
      </c>
      <c r="E7096">
        <v>2780.88</v>
      </c>
      <c r="F7096" t="s">
        <v>1653</v>
      </c>
      <c r="G7096">
        <v>24.49</v>
      </c>
      <c r="H7096" t="s">
        <v>1654</v>
      </c>
      <c r="I7096" t="s">
        <v>1655</v>
      </c>
      <c r="J7096" t="s">
        <v>1656</v>
      </c>
      <c r="K7096" t="s">
        <v>1657</v>
      </c>
      <c r="L7096" t="s">
        <v>1687</v>
      </c>
      <c r="M7096" s="86">
        <v>39990</v>
      </c>
    </row>
    <row r="7097" spans="1:13" x14ac:dyDescent="0.2">
      <c r="A7097">
        <v>41312</v>
      </c>
      <c r="B7097" s="86">
        <v>40939</v>
      </c>
      <c r="C7097" t="s">
        <v>1666</v>
      </c>
      <c r="D7097">
        <v>21</v>
      </c>
      <c r="E7097">
        <v>787.63</v>
      </c>
      <c r="F7097" t="s">
        <v>1660</v>
      </c>
      <c r="G7097">
        <v>1.99</v>
      </c>
      <c r="H7097" t="s">
        <v>1661</v>
      </c>
      <c r="I7097" t="s">
        <v>1655</v>
      </c>
      <c r="J7097" t="s">
        <v>1663</v>
      </c>
      <c r="K7097" t="s">
        <v>1677</v>
      </c>
      <c r="L7097" t="s">
        <v>1680</v>
      </c>
      <c r="M7097" s="86">
        <v>40940</v>
      </c>
    </row>
    <row r="7098" spans="1:13" x14ac:dyDescent="0.2">
      <c r="A7098">
        <v>37669</v>
      </c>
      <c r="B7098" s="86">
        <v>40480</v>
      </c>
      <c r="C7098" t="s">
        <v>1666</v>
      </c>
      <c r="D7098">
        <v>4</v>
      </c>
      <c r="E7098">
        <v>70.02</v>
      </c>
      <c r="F7098" t="s">
        <v>1660</v>
      </c>
      <c r="G7098">
        <v>8.7799999999999994</v>
      </c>
      <c r="H7098" t="s">
        <v>1661</v>
      </c>
      <c r="I7098" t="s">
        <v>1667</v>
      </c>
      <c r="J7098" t="s">
        <v>1668</v>
      </c>
      <c r="K7098" t="s">
        <v>1694</v>
      </c>
      <c r="L7098" t="s">
        <v>1658</v>
      </c>
      <c r="M7098" s="86">
        <v>40483</v>
      </c>
    </row>
    <row r="7099" spans="1:13" x14ac:dyDescent="0.2">
      <c r="A7099">
        <v>2370</v>
      </c>
      <c r="B7099" s="86">
        <v>39829</v>
      </c>
      <c r="C7099" t="s">
        <v>1671</v>
      </c>
      <c r="D7099">
        <v>30</v>
      </c>
      <c r="E7099">
        <v>257.42</v>
      </c>
      <c r="F7099" t="s">
        <v>1660</v>
      </c>
      <c r="G7099">
        <v>2.87</v>
      </c>
      <c r="H7099" t="s">
        <v>1683</v>
      </c>
      <c r="I7099" t="s">
        <v>1655</v>
      </c>
      <c r="J7099" t="s">
        <v>1668</v>
      </c>
      <c r="K7099" t="s">
        <v>1679</v>
      </c>
      <c r="L7099" t="s">
        <v>1670</v>
      </c>
      <c r="M7099" s="86">
        <v>39831</v>
      </c>
    </row>
    <row r="7100" spans="1:13" x14ac:dyDescent="0.2">
      <c r="A7100">
        <v>1154</v>
      </c>
      <c r="B7100" s="86">
        <v>40953</v>
      </c>
      <c r="C7100" t="s">
        <v>1671</v>
      </c>
      <c r="D7100">
        <v>23</v>
      </c>
      <c r="E7100">
        <v>115.1</v>
      </c>
      <c r="F7100" t="s">
        <v>1660</v>
      </c>
      <c r="G7100">
        <v>0.5</v>
      </c>
      <c r="H7100" t="s">
        <v>1683</v>
      </c>
      <c r="I7100" t="s">
        <v>1676</v>
      </c>
      <c r="J7100" t="s">
        <v>1668</v>
      </c>
      <c r="K7100" t="s">
        <v>1697</v>
      </c>
      <c r="L7100" t="s">
        <v>1658</v>
      </c>
      <c r="M7100" s="86">
        <v>40955</v>
      </c>
    </row>
    <row r="7101" spans="1:13" x14ac:dyDescent="0.2">
      <c r="A7101">
        <v>43045</v>
      </c>
      <c r="B7101" s="86">
        <v>41074</v>
      </c>
      <c r="C7101" t="s">
        <v>1675</v>
      </c>
      <c r="D7101">
        <v>47</v>
      </c>
      <c r="E7101">
        <v>5301.2</v>
      </c>
      <c r="F7101" t="s">
        <v>1660</v>
      </c>
      <c r="G7101">
        <v>10.119999999999999</v>
      </c>
      <c r="H7101" t="s">
        <v>1688</v>
      </c>
      <c r="I7101" t="s">
        <v>1667</v>
      </c>
      <c r="J7101" t="s">
        <v>1656</v>
      </c>
      <c r="K7101" t="s">
        <v>1657</v>
      </c>
      <c r="L7101" t="s">
        <v>1687</v>
      </c>
      <c r="M7101" s="86">
        <v>41076</v>
      </c>
    </row>
    <row r="7102" spans="1:13" x14ac:dyDescent="0.2">
      <c r="A7102">
        <v>54819</v>
      </c>
      <c r="B7102" s="86">
        <v>40096</v>
      </c>
      <c r="C7102" t="s">
        <v>1652</v>
      </c>
      <c r="D7102">
        <v>46</v>
      </c>
      <c r="E7102">
        <v>2710.5055000000002</v>
      </c>
      <c r="F7102" t="s">
        <v>1660</v>
      </c>
      <c r="G7102">
        <v>8.8000000000000007</v>
      </c>
      <c r="H7102" t="s">
        <v>1690</v>
      </c>
      <c r="I7102" t="s">
        <v>1662</v>
      </c>
      <c r="J7102" t="s">
        <v>1663</v>
      </c>
      <c r="K7102" t="s">
        <v>1664</v>
      </c>
      <c r="L7102" t="s">
        <v>1658</v>
      </c>
      <c r="M7102" s="86">
        <v>40096</v>
      </c>
    </row>
    <row r="7103" spans="1:13" x14ac:dyDescent="0.2">
      <c r="A7103">
        <v>23751</v>
      </c>
      <c r="B7103" s="86">
        <v>39890</v>
      </c>
      <c r="C7103" t="s">
        <v>1675</v>
      </c>
      <c r="D7103">
        <v>44</v>
      </c>
      <c r="E7103">
        <v>10364.36</v>
      </c>
      <c r="F7103" t="s">
        <v>1672</v>
      </c>
      <c r="G7103">
        <v>64.66</v>
      </c>
      <c r="H7103" t="s">
        <v>1681</v>
      </c>
      <c r="I7103" t="s">
        <v>1667</v>
      </c>
      <c r="J7103" t="s">
        <v>1656</v>
      </c>
      <c r="K7103" t="s">
        <v>1701</v>
      </c>
      <c r="L7103" t="s">
        <v>1698</v>
      </c>
      <c r="M7103" s="86">
        <v>39891</v>
      </c>
    </row>
    <row r="7104" spans="1:13" x14ac:dyDescent="0.2">
      <c r="A7104">
        <v>36416</v>
      </c>
      <c r="B7104" s="86">
        <v>40147</v>
      </c>
      <c r="C7104" t="s">
        <v>1652</v>
      </c>
      <c r="D7104">
        <v>44</v>
      </c>
      <c r="E7104">
        <v>276</v>
      </c>
      <c r="F7104" t="s">
        <v>1660</v>
      </c>
      <c r="G7104">
        <v>5.82</v>
      </c>
      <c r="H7104" t="s">
        <v>1661</v>
      </c>
      <c r="I7104" t="s">
        <v>1667</v>
      </c>
      <c r="J7104" t="s">
        <v>1668</v>
      </c>
      <c r="K7104" t="s">
        <v>1679</v>
      </c>
      <c r="L7104" t="s">
        <v>1658</v>
      </c>
      <c r="M7104" s="86">
        <v>40151</v>
      </c>
    </row>
    <row r="7105" spans="1:13" x14ac:dyDescent="0.2">
      <c r="A7105">
        <v>38080</v>
      </c>
      <c r="B7105" s="86">
        <v>40070</v>
      </c>
      <c r="C7105" t="s">
        <v>1666</v>
      </c>
      <c r="D7105">
        <v>26</v>
      </c>
      <c r="E7105">
        <v>125.01</v>
      </c>
      <c r="F7105" t="s">
        <v>1660</v>
      </c>
      <c r="G7105">
        <v>4.7</v>
      </c>
      <c r="H7105" t="s">
        <v>1661</v>
      </c>
      <c r="I7105" t="s">
        <v>1655</v>
      </c>
      <c r="J7105" t="s">
        <v>1668</v>
      </c>
      <c r="K7105" t="s">
        <v>1679</v>
      </c>
      <c r="L7105" t="s">
        <v>1658</v>
      </c>
      <c r="M7105" s="86">
        <v>40071</v>
      </c>
    </row>
    <row r="7106" spans="1:13" x14ac:dyDescent="0.2">
      <c r="A7106">
        <v>46691</v>
      </c>
      <c r="B7106" s="86">
        <v>41084</v>
      </c>
      <c r="C7106" t="s">
        <v>1671</v>
      </c>
      <c r="D7106">
        <v>47</v>
      </c>
      <c r="E7106">
        <v>1676.25</v>
      </c>
      <c r="F7106" t="s">
        <v>1660</v>
      </c>
      <c r="G7106">
        <v>22.6</v>
      </c>
      <c r="H7106" t="s">
        <v>1654</v>
      </c>
      <c r="I7106" t="s">
        <v>1662</v>
      </c>
      <c r="J7106" t="s">
        <v>1656</v>
      </c>
      <c r="K7106" t="s">
        <v>1657</v>
      </c>
      <c r="L7106" t="s">
        <v>1687</v>
      </c>
      <c r="M7106" s="86">
        <v>41086</v>
      </c>
    </row>
    <row r="7107" spans="1:13" x14ac:dyDescent="0.2">
      <c r="A7107">
        <v>26469</v>
      </c>
      <c r="B7107" s="86">
        <v>41120</v>
      </c>
      <c r="C7107" t="s">
        <v>1675</v>
      </c>
      <c r="D7107">
        <v>4</v>
      </c>
      <c r="E7107">
        <v>7406.49</v>
      </c>
      <c r="F7107" t="s">
        <v>1660</v>
      </c>
      <c r="G7107">
        <v>19.989999999999998</v>
      </c>
      <c r="H7107" t="s">
        <v>1661</v>
      </c>
      <c r="I7107" t="s">
        <v>1676</v>
      </c>
      <c r="J7107" t="s">
        <v>1668</v>
      </c>
      <c r="K7107" t="s">
        <v>1682</v>
      </c>
      <c r="L7107" t="s">
        <v>1658</v>
      </c>
      <c r="M7107" s="86">
        <v>41122</v>
      </c>
    </row>
    <row r="7108" spans="1:13" x14ac:dyDescent="0.2">
      <c r="A7108">
        <v>58179</v>
      </c>
      <c r="B7108" s="86">
        <v>40791</v>
      </c>
      <c r="C7108" t="s">
        <v>1675</v>
      </c>
      <c r="D7108">
        <v>3</v>
      </c>
      <c r="E7108">
        <v>39.49</v>
      </c>
      <c r="F7108" t="s">
        <v>1660</v>
      </c>
      <c r="G7108">
        <v>5.72</v>
      </c>
      <c r="H7108" t="s">
        <v>1654</v>
      </c>
      <c r="I7108" t="s">
        <v>1662</v>
      </c>
      <c r="J7108" t="s">
        <v>1668</v>
      </c>
      <c r="K7108" t="s">
        <v>1696</v>
      </c>
      <c r="L7108" t="s">
        <v>1658</v>
      </c>
      <c r="M7108" s="86">
        <v>40792</v>
      </c>
    </row>
    <row r="7109" spans="1:13" x14ac:dyDescent="0.2">
      <c r="A7109">
        <v>13252</v>
      </c>
      <c r="B7109" s="86">
        <v>39894</v>
      </c>
      <c r="C7109" t="s">
        <v>1666</v>
      </c>
      <c r="D7109">
        <v>44</v>
      </c>
      <c r="E7109">
        <v>7312.86</v>
      </c>
      <c r="F7109" t="s">
        <v>1672</v>
      </c>
      <c r="G7109">
        <v>30</v>
      </c>
      <c r="H7109" t="s">
        <v>1683</v>
      </c>
      <c r="I7109" t="s">
        <v>1655</v>
      </c>
      <c r="J7109" t="s">
        <v>1656</v>
      </c>
      <c r="K7109" t="s">
        <v>1673</v>
      </c>
      <c r="L7109" t="s">
        <v>1674</v>
      </c>
      <c r="M7109" s="86">
        <v>39897</v>
      </c>
    </row>
    <row r="7110" spans="1:13" x14ac:dyDescent="0.2">
      <c r="A7110">
        <v>28928</v>
      </c>
      <c r="B7110" s="86">
        <v>40298</v>
      </c>
      <c r="C7110" t="s">
        <v>1652</v>
      </c>
      <c r="D7110">
        <v>46</v>
      </c>
      <c r="E7110">
        <v>1397.383</v>
      </c>
      <c r="F7110" t="s">
        <v>1660</v>
      </c>
      <c r="G7110">
        <v>5</v>
      </c>
      <c r="H7110" t="s">
        <v>1690</v>
      </c>
      <c r="I7110" t="s">
        <v>1667</v>
      </c>
      <c r="J7110" t="s">
        <v>1663</v>
      </c>
      <c r="K7110" t="s">
        <v>1664</v>
      </c>
      <c r="L7110" t="s">
        <v>1670</v>
      </c>
      <c r="M7110" s="86">
        <v>40300</v>
      </c>
    </row>
    <row r="7111" spans="1:13" x14ac:dyDescent="0.2">
      <c r="A7111">
        <v>56327</v>
      </c>
      <c r="B7111" s="86">
        <v>40189</v>
      </c>
      <c r="C7111" t="s">
        <v>1675</v>
      </c>
      <c r="D7111">
        <v>11</v>
      </c>
      <c r="E7111">
        <v>2164.0700000000002</v>
      </c>
      <c r="F7111" t="s">
        <v>1672</v>
      </c>
      <c r="G7111">
        <v>55.24</v>
      </c>
      <c r="H7111" t="s">
        <v>1685</v>
      </c>
      <c r="I7111" t="s">
        <v>1662</v>
      </c>
      <c r="J7111" t="s">
        <v>1668</v>
      </c>
      <c r="K7111" t="s">
        <v>1702</v>
      </c>
      <c r="L7111" t="s">
        <v>1674</v>
      </c>
      <c r="M7111" s="86">
        <v>40191</v>
      </c>
    </row>
    <row r="7112" spans="1:13" x14ac:dyDescent="0.2">
      <c r="A7112">
        <v>45409</v>
      </c>
      <c r="B7112" s="86">
        <v>40280</v>
      </c>
      <c r="C7112" t="s">
        <v>1671</v>
      </c>
      <c r="D7112">
        <v>11</v>
      </c>
      <c r="E7112">
        <v>3427.31</v>
      </c>
      <c r="F7112" t="s">
        <v>1672</v>
      </c>
      <c r="G7112">
        <v>58.95</v>
      </c>
      <c r="H7112" t="s">
        <v>1654</v>
      </c>
      <c r="I7112" t="s">
        <v>1667</v>
      </c>
      <c r="J7112" t="s">
        <v>1656</v>
      </c>
      <c r="K7112" t="s">
        <v>1673</v>
      </c>
      <c r="L7112" t="s">
        <v>1674</v>
      </c>
      <c r="M7112" s="86">
        <v>40283</v>
      </c>
    </row>
    <row r="7113" spans="1:13" x14ac:dyDescent="0.2">
      <c r="A7113">
        <v>23524</v>
      </c>
      <c r="B7113" s="86">
        <v>39931</v>
      </c>
      <c r="C7113" t="s">
        <v>1659</v>
      </c>
      <c r="D7113">
        <v>46</v>
      </c>
      <c r="E7113">
        <v>2461.23</v>
      </c>
      <c r="F7113" t="s">
        <v>1660</v>
      </c>
      <c r="G7113">
        <v>14.3</v>
      </c>
      <c r="H7113" t="s">
        <v>1661</v>
      </c>
      <c r="I7113" t="s">
        <v>1676</v>
      </c>
      <c r="J7113" t="s">
        <v>1668</v>
      </c>
      <c r="K7113" t="s">
        <v>1679</v>
      </c>
      <c r="L7113" t="s">
        <v>1658</v>
      </c>
      <c r="M7113" s="86">
        <v>39933</v>
      </c>
    </row>
    <row r="7114" spans="1:13" x14ac:dyDescent="0.2">
      <c r="A7114">
        <v>31204</v>
      </c>
      <c r="B7114" s="86">
        <v>40411</v>
      </c>
      <c r="C7114" t="s">
        <v>1652</v>
      </c>
      <c r="D7114">
        <v>8</v>
      </c>
      <c r="E7114">
        <v>10.46</v>
      </c>
      <c r="F7114" t="s">
        <v>1660</v>
      </c>
      <c r="G7114">
        <v>0.7</v>
      </c>
      <c r="H7114" t="s">
        <v>1654</v>
      </c>
      <c r="I7114" t="s">
        <v>1662</v>
      </c>
      <c r="J7114" t="s">
        <v>1668</v>
      </c>
      <c r="K7114" t="s">
        <v>1700</v>
      </c>
      <c r="L7114" t="s">
        <v>1670</v>
      </c>
      <c r="M7114" s="86">
        <v>40411</v>
      </c>
    </row>
    <row r="7115" spans="1:13" x14ac:dyDescent="0.2">
      <c r="A7115">
        <v>769</v>
      </c>
      <c r="B7115" s="86">
        <v>40330</v>
      </c>
      <c r="C7115" t="s">
        <v>1675</v>
      </c>
      <c r="D7115">
        <v>37</v>
      </c>
      <c r="E7115">
        <v>4261.9399999999996</v>
      </c>
      <c r="F7115" t="s">
        <v>1672</v>
      </c>
      <c r="G7115">
        <v>56.14</v>
      </c>
      <c r="H7115" t="s">
        <v>1689</v>
      </c>
      <c r="I7115" t="s">
        <v>1655</v>
      </c>
      <c r="J7115" t="s">
        <v>1663</v>
      </c>
      <c r="K7115" t="s">
        <v>1695</v>
      </c>
      <c r="L7115" t="s">
        <v>1674</v>
      </c>
      <c r="M7115" s="86">
        <v>40331</v>
      </c>
    </row>
    <row r="7116" spans="1:13" x14ac:dyDescent="0.2">
      <c r="A7116">
        <v>42151</v>
      </c>
      <c r="B7116" s="86">
        <v>40527</v>
      </c>
      <c r="C7116" t="s">
        <v>1659</v>
      </c>
      <c r="D7116">
        <v>35</v>
      </c>
      <c r="E7116">
        <v>4408.6695</v>
      </c>
      <c r="F7116" t="s">
        <v>1660</v>
      </c>
      <c r="G7116">
        <v>3.9</v>
      </c>
      <c r="H7116" t="s">
        <v>1685</v>
      </c>
      <c r="I7116" t="s">
        <v>1655</v>
      </c>
      <c r="J7116" t="s">
        <v>1663</v>
      </c>
      <c r="K7116" t="s">
        <v>1664</v>
      </c>
      <c r="L7116" t="s">
        <v>1658</v>
      </c>
      <c r="M7116" s="86">
        <v>40530</v>
      </c>
    </row>
    <row r="7117" spans="1:13" x14ac:dyDescent="0.2">
      <c r="A7117">
        <v>49088</v>
      </c>
      <c r="B7117" s="86">
        <v>40079</v>
      </c>
      <c r="C7117" t="s">
        <v>1671</v>
      </c>
      <c r="D7117">
        <v>15</v>
      </c>
      <c r="E7117">
        <v>4012.58</v>
      </c>
      <c r="F7117" t="s">
        <v>1653</v>
      </c>
      <c r="G7117">
        <v>35</v>
      </c>
      <c r="H7117" t="s">
        <v>1692</v>
      </c>
      <c r="I7117" t="s">
        <v>1655</v>
      </c>
      <c r="J7117" t="s">
        <v>1668</v>
      </c>
      <c r="K7117" t="s">
        <v>1694</v>
      </c>
      <c r="L7117" t="s">
        <v>1687</v>
      </c>
      <c r="M7117" s="86">
        <v>40080</v>
      </c>
    </row>
    <row r="7118" spans="1:13" x14ac:dyDescent="0.2">
      <c r="A7118">
        <v>40678</v>
      </c>
      <c r="B7118" s="86">
        <v>40296</v>
      </c>
      <c r="C7118" t="s">
        <v>1652</v>
      </c>
      <c r="D7118">
        <v>42</v>
      </c>
      <c r="E7118">
        <v>2753.07</v>
      </c>
      <c r="F7118" t="s">
        <v>1660</v>
      </c>
      <c r="G7118">
        <v>19.989999999999998</v>
      </c>
      <c r="H7118" t="s">
        <v>1685</v>
      </c>
      <c r="I7118" t="s">
        <v>1676</v>
      </c>
      <c r="J7118" t="s">
        <v>1668</v>
      </c>
      <c r="K7118" t="s">
        <v>1682</v>
      </c>
      <c r="L7118" t="s">
        <v>1658</v>
      </c>
      <c r="M7118" s="86">
        <v>40303</v>
      </c>
    </row>
    <row r="7119" spans="1:13" x14ac:dyDescent="0.2">
      <c r="A7119">
        <v>54501</v>
      </c>
      <c r="B7119" s="86">
        <v>41242</v>
      </c>
      <c r="C7119" t="s">
        <v>1671</v>
      </c>
      <c r="D7119">
        <v>16</v>
      </c>
      <c r="E7119">
        <v>225.46</v>
      </c>
      <c r="F7119" t="s">
        <v>1660</v>
      </c>
      <c r="G7119">
        <v>7.51</v>
      </c>
      <c r="H7119" t="s">
        <v>1690</v>
      </c>
      <c r="I7119" t="s">
        <v>1667</v>
      </c>
      <c r="J7119" t="s">
        <v>1663</v>
      </c>
      <c r="K7119" t="s">
        <v>1695</v>
      </c>
      <c r="L7119" t="s">
        <v>1665</v>
      </c>
      <c r="M7119" s="86">
        <v>41244</v>
      </c>
    </row>
    <row r="7120" spans="1:13" x14ac:dyDescent="0.2">
      <c r="A7120">
        <v>26432</v>
      </c>
      <c r="B7120" s="86">
        <v>40177</v>
      </c>
      <c r="C7120" t="s">
        <v>1652</v>
      </c>
      <c r="D7120">
        <v>37</v>
      </c>
      <c r="E7120">
        <v>1420.89</v>
      </c>
      <c r="F7120" t="s">
        <v>1660</v>
      </c>
      <c r="G7120">
        <v>4.5</v>
      </c>
      <c r="H7120" t="s">
        <v>1683</v>
      </c>
      <c r="I7120" t="s">
        <v>1667</v>
      </c>
      <c r="J7120" t="s">
        <v>1668</v>
      </c>
      <c r="K7120" t="s">
        <v>1702</v>
      </c>
      <c r="L7120" t="s">
        <v>1658</v>
      </c>
      <c r="M7120" s="86">
        <v>40184</v>
      </c>
    </row>
    <row r="7121" spans="1:13" x14ac:dyDescent="0.2">
      <c r="A7121">
        <v>36</v>
      </c>
      <c r="B7121" s="86">
        <v>40849</v>
      </c>
      <c r="C7121" t="s">
        <v>1671</v>
      </c>
      <c r="D7121">
        <v>46</v>
      </c>
      <c r="E7121">
        <v>2484.7455</v>
      </c>
      <c r="F7121" t="s">
        <v>1660</v>
      </c>
      <c r="G7121">
        <v>4.2</v>
      </c>
      <c r="H7121" t="s">
        <v>1685</v>
      </c>
      <c r="I7121" t="s">
        <v>1676</v>
      </c>
      <c r="J7121" t="s">
        <v>1663</v>
      </c>
      <c r="K7121" t="s">
        <v>1664</v>
      </c>
      <c r="L7121" t="s">
        <v>1658</v>
      </c>
      <c r="M7121" s="86">
        <v>40849</v>
      </c>
    </row>
    <row r="7122" spans="1:13" x14ac:dyDescent="0.2">
      <c r="A7122">
        <v>9632</v>
      </c>
      <c r="B7122" s="86">
        <v>40924</v>
      </c>
      <c r="C7122" t="s">
        <v>1652</v>
      </c>
      <c r="D7122">
        <v>33</v>
      </c>
      <c r="E7122">
        <v>3633.03</v>
      </c>
      <c r="F7122" t="s">
        <v>1660</v>
      </c>
      <c r="G7122">
        <v>9.07</v>
      </c>
      <c r="H7122" t="s">
        <v>1685</v>
      </c>
      <c r="I7122" t="s">
        <v>1676</v>
      </c>
      <c r="J7122" t="s">
        <v>1668</v>
      </c>
      <c r="K7122" t="s">
        <v>1682</v>
      </c>
      <c r="L7122" t="s">
        <v>1658</v>
      </c>
      <c r="M7122" s="86">
        <v>40928</v>
      </c>
    </row>
    <row r="7123" spans="1:13" x14ac:dyDescent="0.2">
      <c r="A7123">
        <v>46402</v>
      </c>
      <c r="B7123" s="86">
        <v>40551</v>
      </c>
      <c r="C7123" t="s">
        <v>1675</v>
      </c>
      <c r="D7123">
        <v>12</v>
      </c>
      <c r="E7123">
        <v>1219.1465000000001</v>
      </c>
      <c r="F7123" t="s">
        <v>1653</v>
      </c>
      <c r="G7123">
        <v>2.5</v>
      </c>
      <c r="H7123" t="s">
        <v>1661</v>
      </c>
      <c r="I7123" t="s">
        <v>1655</v>
      </c>
      <c r="J7123" t="s">
        <v>1663</v>
      </c>
      <c r="K7123" t="s">
        <v>1664</v>
      </c>
      <c r="L7123" t="s">
        <v>1658</v>
      </c>
      <c r="M7123" s="86">
        <v>40552</v>
      </c>
    </row>
    <row r="7124" spans="1:13" x14ac:dyDescent="0.2">
      <c r="A7124">
        <v>28389</v>
      </c>
      <c r="B7124" s="86">
        <v>40120</v>
      </c>
      <c r="C7124" t="s">
        <v>1659</v>
      </c>
      <c r="D7124">
        <v>22</v>
      </c>
      <c r="E7124">
        <v>668.39</v>
      </c>
      <c r="F7124" t="s">
        <v>1660</v>
      </c>
      <c r="G7124">
        <v>3.92</v>
      </c>
      <c r="H7124" t="s">
        <v>1654</v>
      </c>
      <c r="I7124" t="s">
        <v>1676</v>
      </c>
      <c r="J7124" t="s">
        <v>1656</v>
      </c>
      <c r="K7124" t="s">
        <v>1657</v>
      </c>
      <c r="L7124" t="s">
        <v>1680</v>
      </c>
      <c r="M7124" s="86">
        <v>40121</v>
      </c>
    </row>
    <row r="7125" spans="1:13" x14ac:dyDescent="0.2">
      <c r="A7125">
        <v>57506</v>
      </c>
      <c r="B7125" s="86">
        <v>39857</v>
      </c>
      <c r="C7125" t="s">
        <v>1675</v>
      </c>
      <c r="D7125">
        <v>48</v>
      </c>
      <c r="E7125">
        <v>332.55</v>
      </c>
      <c r="F7125" t="s">
        <v>1660</v>
      </c>
      <c r="G7125">
        <v>5.47</v>
      </c>
      <c r="H7125" t="s">
        <v>1690</v>
      </c>
      <c r="I7125" t="s">
        <v>1667</v>
      </c>
      <c r="J7125" t="s">
        <v>1668</v>
      </c>
      <c r="K7125" t="s">
        <v>1679</v>
      </c>
      <c r="L7125" t="s">
        <v>1658</v>
      </c>
      <c r="M7125" s="86">
        <v>39857</v>
      </c>
    </row>
    <row r="7126" spans="1:13" x14ac:dyDescent="0.2">
      <c r="A7126">
        <v>39040</v>
      </c>
      <c r="B7126" s="86">
        <v>39954</v>
      </c>
      <c r="C7126" t="s">
        <v>1671</v>
      </c>
      <c r="D7126">
        <v>26</v>
      </c>
      <c r="E7126">
        <v>1204.5094999999999</v>
      </c>
      <c r="F7126" t="s">
        <v>1660</v>
      </c>
      <c r="G7126">
        <v>5</v>
      </c>
      <c r="H7126" t="s">
        <v>1683</v>
      </c>
      <c r="I7126" t="s">
        <v>1667</v>
      </c>
      <c r="J7126" t="s">
        <v>1663</v>
      </c>
      <c r="K7126" t="s">
        <v>1664</v>
      </c>
      <c r="L7126" t="s">
        <v>1680</v>
      </c>
      <c r="M7126" s="86">
        <v>39955</v>
      </c>
    </row>
    <row r="7127" spans="1:13" x14ac:dyDescent="0.2">
      <c r="A7127">
        <v>19748</v>
      </c>
      <c r="B7127" s="86">
        <v>40394</v>
      </c>
      <c r="C7127" t="s">
        <v>1666</v>
      </c>
      <c r="D7127">
        <v>6</v>
      </c>
      <c r="E7127">
        <v>124.65</v>
      </c>
      <c r="F7127" t="s">
        <v>1660</v>
      </c>
      <c r="G7127">
        <v>5.21</v>
      </c>
      <c r="H7127" t="s">
        <v>1688</v>
      </c>
      <c r="I7127" t="s">
        <v>1667</v>
      </c>
      <c r="J7127" t="s">
        <v>1668</v>
      </c>
      <c r="K7127" t="s">
        <v>1679</v>
      </c>
      <c r="L7127" t="s">
        <v>1658</v>
      </c>
      <c r="M7127" s="86">
        <v>40395</v>
      </c>
    </row>
    <row r="7128" spans="1:13" x14ac:dyDescent="0.2">
      <c r="A7128">
        <v>39488</v>
      </c>
      <c r="B7128" s="86">
        <v>39986</v>
      </c>
      <c r="C7128" t="s">
        <v>1652</v>
      </c>
      <c r="D7128">
        <v>18</v>
      </c>
      <c r="E7128">
        <v>92.4</v>
      </c>
      <c r="F7128" t="s">
        <v>1653</v>
      </c>
      <c r="G7128">
        <v>2.5</v>
      </c>
      <c r="H7128" t="s">
        <v>1661</v>
      </c>
      <c r="I7128" t="s">
        <v>1676</v>
      </c>
      <c r="J7128" t="s">
        <v>1668</v>
      </c>
      <c r="K7128" t="s">
        <v>1696</v>
      </c>
      <c r="L7128" t="s">
        <v>1658</v>
      </c>
      <c r="M7128" s="86">
        <v>39990</v>
      </c>
    </row>
    <row r="7129" spans="1:13" x14ac:dyDescent="0.2">
      <c r="A7129">
        <v>41634</v>
      </c>
      <c r="B7129" s="86">
        <v>41251</v>
      </c>
      <c r="C7129" t="s">
        <v>1666</v>
      </c>
      <c r="D7129">
        <v>7</v>
      </c>
      <c r="E7129">
        <v>57.35</v>
      </c>
      <c r="F7129" t="s">
        <v>1660</v>
      </c>
      <c r="G7129">
        <v>1.99</v>
      </c>
      <c r="H7129" t="s">
        <v>1688</v>
      </c>
      <c r="I7129" t="s">
        <v>1676</v>
      </c>
      <c r="J7129" t="s">
        <v>1663</v>
      </c>
      <c r="K7129" t="s">
        <v>1677</v>
      </c>
      <c r="L7129" t="s">
        <v>1680</v>
      </c>
      <c r="M7129" s="86">
        <v>41252</v>
      </c>
    </row>
    <row r="7130" spans="1:13" x14ac:dyDescent="0.2">
      <c r="A7130">
        <v>21249</v>
      </c>
      <c r="B7130" s="86">
        <v>40440</v>
      </c>
      <c r="C7130" t="s">
        <v>1652</v>
      </c>
      <c r="D7130">
        <v>7</v>
      </c>
      <c r="E7130">
        <v>1260.2014999999999</v>
      </c>
      <c r="F7130" t="s">
        <v>1660</v>
      </c>
      <c r="G7130">
        <v>8.99</v>
      </c>
      <c r="H7130" t="s">
        <v>1683</v>
      </c>
      <c r="I7130" t="s">
        <v>1662</v>
      </c>
      <c r="J7130" t="s">
        <v>1663</v>
      </c>
      <c r="K7130" t="s">
        <v>1664</v>
      </c>
      <c r="L7130" t="s">
        <v>1658</v>
      </c>
      <c r="M7130" s="86">
        <v>40442</v>
      </c>
    </row>
    <row r="7131" spans="1:13" x14ac:dyDescent="0.2">
      <c r="A7131">
        <v>30913</v>
      </c>
      <c r="B7131" s="86">
        <v>41174</v>
      </c>
      <c r="C7131" t="s">
        <v>1675</v>
      </c>
      <c r="D7131">
        <v>36</v>
      </c>
      <c r="E7131">
        <v>795.52</v>
      </c>
      <c r="F7131" t="s">
        <v>1660</v>
      </c>
      <c r="G7131">
        <v>1.99</v>
      </c>
      <c r="H7131" t="s">
        <v>1685</v>
      </c>
      <c r="I7131" t="s">
        <v>1667</v>
      </c>
      <c r="J7131" t="s">
        <v>1663</v>
      </c>
      <c r="K7131" t="s">
        <v>1677</v>
      </c>
      <c r="L7131" t="s">
        <v>1680</v>
      </c>
      <c r="M7131" s="86">
        <v>41176</v>
      </c>
    </row>
    <row r="7132" spans="1:13" x14ac:dyDescent="0.2">
      <c r="A7132">
        <v>20737</v>
      </c>
      <c r="B7132" s="86">
        <v>40902</v>
      </c>
      <c r="C7132" t="s">
        <v>1675</v>
      </c>
      <c r="D7132">
        <v>10</v>
      </c>
      <c r="E7132">
        <v>1410.93</v>
      </c>
      <c r="F7132" t="s">
        <v>1672</v>
      </c>
      <c r="G7132">
        <v>36.090000000000003</v>
      </c>
      <c r="H7132" t="s">
        <v>1683</v>
      </c>
      <c r="I7132" t="s">
        <v>1676</v>
      </c>
      <c r="J7132" t="s">
        <v>1656</v>
      </c>
      <c r="K7132" t="s">
        <v>1701</v>
      </c>
      <c r="L7132" t="s">
        <v>1698</v>
      </c>
      <c r="M7132" s="86">
        <v>40903</v>
      </c>
    </row>
    <row r="7133" spans="1:13" x14ac:dyDescent="0.2">
      <c r="A7133">
        <v>59072</v>
      </c>
      <c r="B7133" s="86">
        <v>39958</v>
      </c>
      <c r="C7133" t="s">
        <v>1666</v>
      </c>
      <c r="D7133">
        <v>12</v>
      </c>
      <c r="E7133">
        <v>78.94</v>
      </c>
      <c r="F7133" t="s">
        <v>1653</v>
      </c>
      <c r="G7133">
        <v>7.46</v>
      </c>
      <c r="H7133" t="s">
        <v>1681</v>
      </c>
      <c r="I7133" t="s">
        <v>1667</v>
      </c>
      <c r="J7133" t="s">
        <v>1668</v>
      </c>
      <c r="K7133" t="s">
        <v>1682</v>
      </c>
      <c r="L7133" t="s">
        <v>1658</v>
      </c>
      <c r="M7133" s="86">
        <v>39960</v>
      </c>
    </row>
    <row r="7134" spans="1:13" x14ac:dyDescent="0.2">
      <c r="A7134">
        <v>36133</v>
      </c>
      <c r="B7134" s="86">
        <v>40775</v>
      </c>
      <c r="C7134" t="s">
        <v>1675</v>
      </c>
      <c r="D7134">
        <v>6</v>
      </c>
      <c r="E7134">
        <v>128.56</v>
      </c>
      <c r="F7134" t="s">
        <v>1660</v>
      </c>
      <c r="G7134">
        <v>8.68</v>
      </c>
      <c r="H7134" t="s">
        <v>1661</v>
      </c>
      <c r="I7134" t="s">
        <v>1655</v>
      </c>
      <c r="J7134" t="s">
        <v>1668</v>
      </c>
      <c r="K7134" t="s">
        <v>1679</v>
      </c>
      <c r="L7134" t="s">
        <v>1658</v>
      </c>
      <c r="M7134" s="86">
        <v>40776</v>
      </c>
    </row>
    <row r="7135" spans="1:13" x14ac:dyDescent="0.2">
      <c r="A7135">
        <v>31073</v>
      </c>
      <c r="B7135" s="86">
        <v>40384</v>
      </c>
      <c r="C7135" t="s">
        <v>1675</v>
      </c>
      <c r="D7135">
        <v>26</v>
      </c>
      <c r="E7135">
        <v>4322.26</v>
      </c>
      <c r="F7135" t="s">
        <v>1660</v>
      </c>
      <c r="G7135">
        <v>35</v>
      </c>
      <c r="H7135" t="s">
        <v>1661</v>
      </c>
      <c r="I7135" t="s">
        <v>1676</v>
      </c>
      <c r="J7135" t="s">
        <v>1668</v>
      </c>
      <c r="K7135" t="s">
        <v>1694</v>
      </c>
      <c r="L7135" t="s">
        <v>1687</v>
      </c>
      <c r="M7135" s="86">
        <v>40384</v>
      </c>
    </row>
    <row r="7136" spans="1:13" x14ac:dyDescent="0.2">
      <c r="A7136">
        <v>32164</v>
      </c>
      <c r="B7136" s="86">
        <v>40211</v>
      </c>
      <c r="C7136" t="s">
        <v>1666</v>
      </c>
      <c r="D7136">
        <v>12</v>
      </c>
      <c r="E7136">
        <v>77.010000000000005</v>
      </c>
      <c r="F7136" t="s">
        <v>1660</v>
      </c>
      <c r="G7136">
        <v>4.96</v>
      </c>
      <c r="H7136" t="s">
        <v>1685</v>
      </c>
      <c r="I7136" t="s">
        <v>1662</v>
      </c>
      <c r="J7136" t="s">
        <v>1668</v>
      </c>
      <c r="K7136" t="s">
        <v>1679</v>
      </c>
      <c r="L7136" t="s">
        <v>1658</v>
      </c>
      <c r="M7136" s="86">
        <v>40212</v>
      </c>
    </row>
    <row r="7137" spans="1:13" x14ac:dyDescent="0.2">
      <c r="A7137">
        <v>50754</v>
      </c>
      <c r="B7137" s="86">
        <v>40156</v>
      </c>
      <c r="C7137" t="s">
        <v>1666</v>
      </c>
      <c r="D7137">
        <v>9</v>
      </c>
      <c r="E7137">
        <v>64.030500000000004</v>
      </c>
      <c r="F7137" t="s">
        <v>1660</v>
      </c>
      <c r="G7137">
        <v>5.03</v>
      </c>
      <c r="H7137" t="s">
        <v>1678</v>
      </c>
      <c r="I7137" t="s">
        <v>1655</v>
      </c>
      <c r="J7137" t="s">
        <v>1663</v>
      </c>
      <c r="K7137" t="s">
        <v>1664</v>
      </c>
      <c r="L7137" t="s">
        <v>1665</v>
      </c>
      <c r="M7137" s="86">
        <v>40157</v>
      </c>
    </row>
    <row r="7138" spans="1:13" x14ac:dyDescent="0.2">
      <c r="A7138">
        <v>44134</v>
      </c>
      <c r="B7138" s="86">
        <v>40116</v>
      </c>
      <c r="C7138" t="s">
        <v>1659</v>
      </c>
      <c r="D7138">
        <v>35</v>
      </c>
      <c r="E7138">
        <v>620.02</v>
      </c>
      <c r="F7138" t="s">
        <v>1660</v>
      </c>
      <c r="G7138">
        <v>8.99</v>
      </c>
      <c r="H7138" t="s">
        <v>1683</v>
      </c>
      <c r="I7138" t="s">
        <v>1676</v>
      </c>
      <c r="J7138" t="s">
        <v>1656</v>
      </c>
      <c r="K7138" t="s">
        <v>1657</v>
      </c>
      <c r="L7138" t="s">
        <v>1680</v>
      </c>
      <c r="M7138" s="86">
        <v>40118</v>
      </c>
    </row>
    <row r="7139" spans="1:13" x14ac:dyDescent="0.2">
      <c r="A7139">
        <v>19139</v>
      </c>
      <c r="B7139" s="86">
        <v>40515</v>
      </c>
      <c r="C7139" t="s">
        <v>1666</v>
      </c>
      <c r="D7139">
        <v>15</v>
      </c>
      <c r="E7139">
        <v>94.84</v>
      </c>
      <c r="F7139" t="s">
        <v>1660</v>
      </c>
      <c r="G7139">
        <v>5.15</v>
      </c>
      <c r="H7139" t="s">
        <v>1683</v>
      </c>
      <c r="I7139" t="s">
        <v>1667</v>
      </c>
      <c r="J7139" t="s">
        <v>1668</v>
      </c>
      <c r="K7139" t="s">
        <v>1679</v>
      </c>
      <c r="L7139" t="s">
        <v>1658</v>
      </c>
      <c r="M7139" s="86">
        <v>40516</v>
      </c>
    </row>
    <row r="7140" spans="1:13" x14ac:dyDescent="0.2">
      <c r="A7140">
        <v>13479</v>
      </c>
      <c r="B7140" s="86">
        <v>40151</v>
      </c>
      <c r="C7140" t="s">
        <v>1659</v>
      </c>
      <c r="D7140">
        <v>3</v>
      </c>
      <c r="E7140">
        <v>292.95999999999998</v>
      </c>
      <c r="F7140" t="s">
        <v>1660</v>
      </c>
      <c r="G7140">
        <v>19.989999999999998</v>
      </c>
      <c r="H7140" t="s">
        <v>1661</v>
      </c>
      <c r="I7140" t="s">
        <v>1655</v>
      </c>
      <c r="J7140" t="s">
        <v>1663</v>
      </c>
      <c r="K7140" t="s">
        <v>1677</v>
      </c>
      <c r="L7140" t="s">
        <v>1658</v>
      </c>
      <c r="M7140" s="86">
        <v>40153</v>
      </c>
    </row>
    <row r="7141" spans="1:13" x14ac:dyDescent="0.2">
      <c r="A7141">
        <v>11782</v>
      </c>
      <c r="B7141" s="86">
        <v>41118</v>
      </c>
      <c r="C7141" t="s">
        <v>1652</v>
      </c>
      <c r="D7141">
        <v>46</v>
      </c>
      <c r="E7141">
        <v>247.21</v>
      </c>
      <c r="F7141" t="s">
        <v>1660</v>
      </c>
      <c r="G7141">
        <v>4.75</v>
      </c>
      <c r="H7141" t="s">
        <v>1654</v>
      </c>
      <c r="I7141" t="s">
        <v>1667</v>
      </c>
      <c r="J7141" t="s">
        <v>1668</v>
      </c>
      <c r="K7141" t="s">
        <v>1679</v>
      </c>
      <c r="L7141" t="s">
        <v>1658</v>
      </c>
      <c r="M7141" s="86">
        <v>41123</v>
      </c>
    </row>
    <row r="7142" spans="1:13" x14ac:dyDescent="0.2">
      <c r="A7142">
        <v>13027</v>
      </c>
      <c r="B7142" s="86">
        <v>40923</v>
      </c>
      <c r="C7142" t="s">
        <v>1671</v>
      </c>
      <c r="D7142">
        <v>42</v>
      </c>
      <c r="E7142">
        <v>290.68</v>
      </c>
      <c r="F7142" t="s">
        <v>1660</v>
      </c>
      <c r="G7142">
        <v>6.18</v>
      </c>
      <c r="H7142" t="s">
        <v>1683</v>
      </c>
      <c r="I7142" t="s">
        <v>1662</v>
      </c>
      <c r="J7142" t="s">
        <v>1668</v>
      </c>
      <c r="K7142" t="s">
        <v>1679</v>
      </c>
      <c r="L7142" t="s">
        <v>1658</v>
      </c>
      <c r="M7142" s="86">
        <v>40925</v>
      </c>
    </row>
    <row r="7143" spans="1:13" x14ac:dyDescent="0.2">
      <c r="A7143">
        <v>18790</v>
      </c>
      <c r="B7143" s="86">
        <v>39855</v>
      </c>
      <c r="C7143" t="s">
        <v>1659</v>
      </c>
      <c r="D7143">
        <v>7</v>
      </c>
      <c r="E7143">
        <v>13253.93</v>
      </c>
      <c r="F7143" t="s">
        <v>1672</v>
      </c>
      <c r="G7143">
        <v>14.7</v>
      </c>
      <c r="H7143" t="s">
        <v>1681</v>
      </c>
      <c r="I7143" t="s">
        <v>1655</v>
      </c>
      <c r="J7143" t="s">
        <v>1663</v>
      </c>
      <c r="K7143" t="s">
        <v>1695</v>
      </c>
      <c r="L7143" t="s">
        <v>1674</v>
      </c>
      <c r="M7143" s="86">
        <v>39857</v>
      </c>
    </row>
    <row r="7144" spans="1:13" x14ac:dyDescent="0.2">
      <c r="A7144">
        <v>42850</v>
      </c>
      <c r="B7144" s="86">
        <v>40715</v>
      </c>
      <c r="C7144" t="s">
        <v>1675</v>
      </c>
      <c r="D7144">
        <v>27</v>
      </c>
      <c r="E7144">
        <v>822.7</v>
      </c>
      <c r="F7144" t="s">
        <v>1653</v>
      </c>
      <c r="G7144">
        <v>5.5</v>
      </c>
      <c r="H7144" t="s">
        <v>1661</v>
      </c>
      <c r="I7144" t="s">
        <v>1676</v>
      </c>
      <c r="J7144" t="s">
        <v>1663</v>
      </c>
      <c r="K7144" t="s">
        <v>1677</v>
      </c>
      <c r="L7144" t="s">
        <v>1658</v>
      </c>
      <c r="M7144" s="86">
        <v>40716</v>
      </c>
    </row>
    <row r="7145" spans="1:13" x14ac:dyDescent="0.2">
      <c r="A7145">
        <v>47138</v>
      </c>
      <c r="B7145" s="86">
        <v>39822</v>
      </c>
      <c r="C7145" t="s">
        <v>1652</v>
      </c>
      <c r="D7145">
        <v>1</v>
      </c>
      <c r="E7145">
        <v>107.95</v>
      </c>
      <c r="F7145" t="s">
        <v>1660</v>
      </c>
      <c r="G7145">
        <v>8.99</v>
      </c>
      <c r="H7145" t="s">
        <v>1661</v>
      </c>
      <c r="I7145" t="s">
        <v>1667</v>
      </c>
      <c r="J7145" t="s">
        <v>1663</v>
      </c>
      <c r="K7145" t="s">
        <v>1664</v>
      </c>
      <c r="L7145" t="s">
        <v>1658</v>
      </c>
      <c r="M7145" s="86">
        <v>39829</v>
      </c>
    </row>
    <row r="7146" spans="1:13" x14ac:dyDescent="0.2">
      <c r="A7146">
        <v>39173</v>
      </c>
      <c r="B7146" s="86">
        <v>39829</v>
      </c>
      <c r="C7146" t="s">
        <v>1671</v>
      </c>
      <c r="D7146">
        <v>36</v>
      </c>
      <c r="E7146">
        <v>76.48</v>
      </c>
      <c r="F7146" t="s">
        <v>1660</v>
      </c>
      <c r="G7146">
        <v>0.78</v>
      </c>
      <c r="H7146" t="s">
        <v>1683</v>
      </c>
      <c r="I7146" t="s">
        <v>1662</v>
      </c>
      <c r="J7146" t="s">
        <v>1668</v>
      </c>
      <c r="K7146" t="s">
        <v>1700</v>
      </c>
      <c r="L7146" t="s">
        <v>1670</v>
      </c>
      <c r="M7146" s="86">
        <v>39831</v>
      </c>
    </row>
    <row r="7147" spans="1:13" x14ac:dyDescent="0.2">
      <c r="A7147">
        <v>12965</v>
      </c>
      <c r="B7147" s="86">
        <v>40354</v>
      </c>
      <c r="C7147" t="s">
        <v>1675</v>
      </c>
      <c r="D7147">
        <v>21</v>
      </c>
      <c r="E7147">
        <v>90.78</v>
      </c>
      <c r="F7147" t="s">
        <v>1660</v>
      </c>
      <c r="G7147">
        <v>5.41</v>
      </c>
      <c r="H7147" t="s">
        <v>1681</v>
      </c>
      <c r="I7147" t="s">
        <v>1667</v>
      </c>
      <c r="J7147" t="s">
        <v>1668</v>
      </c>
      <c r="K7147" t="s">
        <v>1682</v>
      </c>
      <c r="L7147" t="s">
        <v>1658</v>
      </c>
      <c r="M7147" s="86">
        <v>40355</v>
      </c>
    </row>
    <row r="7148" spans="1:13" x14ac:dyDescent="0.2">
      <c r="A7148">
        <v>6373</v>
      </c>
      <c r="B7148" s="86">
        <v>40931</v>
      </c>
      <c r="C7148" t="s">
        <v>1666</v>
      </c>
      <c r="D7148">
        <v>1</v>
      </c>
      <c r="E7148">
        <v>62.77</v>
      </c>
      <c r="F7148" t="s">
        <v>1660</v>
      </c>
      <c r="G7148">
        <v>4.5</v>
      </c>
      <c r="H7148" t="s">
        <v>1692</v>
      </c>
      <c r="I7148" t="s">
        <v>1676</v>
      </c>
      <c r="J7148" t="s">
        <v>1668</v>
      </c>
      <c r="K7148" t="s">
        <v>1702</v>
      </c>
      <c r="L7148" t="s">
        <v>1658</v>
      </c>
      <c r="M7148" s="86">
        <v>40932</v>
      </c>
    </row>
    <row r="7149" spans="1:13" x14ac:dyDescent="0.2">
      <c r="A7149">
        <v>48548</v>
      </c>
      <c r="B7149" s="86">
        <v>40628</v>
      </c>
      <c r="C7149" t="s">
        <v>1671</v>
      </c>
      <c r="D7149">
        <v>3</v>
      </c>
      <c r="E7149">
        <v>13.71</v>
      </c>
      <c r="F7149" t="s">
        <v>1660</v>
      </c>
      <c r="G7149">
        <v>3.97</v>
      </c>
      <c r="H7149" t="s">
        <v>1683</v>
      </c>
      <c r="I7149" t="s">
        <v>1667</v>
      </c>
      <c r="J7149" t="s">
        <v>1668</v>
      </c>
      <c r="K7149" t="s">
        <v>1669</v>
      </c>
      <c r="L7149" t="s">
        <v>1670</v>
      </c>
      <c r="M7149" s="86">
        <v>40629</v>
      </c>
    </row>
    <row r="7150" spans="1:13" x14ac:dyDescent="0.2">
      <c r="A7150">
        <v>33699</v>
      </c>
      <c r="B7150" s="86">
        <v>40020</v>
      </c>
      <c r="C7150" t="s">
        <v>1652</v>
      </c>
      <c r="D7150">
        <v>31</v>
      </c>
      <c r="E7150">
        <v>196.81</v>
      </c>
      <c r="F7150" t="s">
        <v>1660</v>
      </c>
      <c r="G7150">
        <v>1.34</v>
      </c>
      <c r="H7150" t="s">
        <v>1692</v>
      </c>
      <c r="I7150" t="s">
        <v>1662</v>
      </c>
      <c r="J7150" t="s">
        <v>1668</v>
      </c>
      <c r="K7150" t="s">
        <v>1679</v>
      </c>
      <c r="L7150" t="s">
        <v>1670</v>
      </c>
      <c r="M7150" s="86">
        <v>40025</v>
      </c>
    </row>
    <row r="7151" spans="1:13" x14ac:dyDescent="0.2">
      <c r="A7151">
        <v>35361</v>
      </c>
      <c r="B7151" s="86">
        <v>39909</v>
      </c>
      <c r="C7151" t="s">
        <v>1675</v>
      </c>
      <c r="D7151">
        <v>37</v>
      </c>
      <c r="E7151">
        <v>313.39999999999998</v>
      </c>
      <c r="F7151" t="s">
        <v>1660</v>
      </c>
      <c r="G7151">
        <v>4.82</v>
      </c>
      <c r="H7151" t="s">
        <v>1654</v>
      </c>
      <c r="I7151" t="s">
        <v>1676</v>
      </c>
      <c r="J7151" t="s">
        <v>1668</v>
      </c>
      <c r="K7151" t="s">
        <v>1679</v>
      </c>
      <c r="L7151" t="s">
        <v>1658</v>
      </c>
      <c r="M7151" s="86">
        <v>39910</v>
      </c>
    </row>
    <row r="7152" spans="1:13" x14ac:dyDescent="0.2">
      <c r="A7152">
        <v>49312</v>
      </c>
      <c r="B7152" s="86">
        <v>40595</v>
      </c>
      <c r="C7152" t="s">
        <v>1671</v>
      </c>
      <c r="D7152">
        <v>30</v>
      </c>
      <c r="E7152">
        <v>164.41</v>
      </c>
      <c r="F7152" t="s">
        <v>1660</v>
      </c>
      <c r="G7152">
        <v>7.54</v>
      </c>
      <c r="H7152" t="s">
        <v>1692</v>
      </c>
      <c r="I7152" t="s">
        <v>1667</v>
      </c>
      <c r="J7152" t="s">
        <v>1668</v>
      </c>
      <c r="K7152" t="s">
        <v>1679</v>
      </c>
      <c r="L7152" t="s">
        <v>1658</v>
      </c>
      <c r="M7152" s="86">
        <v>40596</v>
      </c>
    </row>
    <row r="7153" spans="1:13" x14ac:dyDescent="0.2">
      <c r="A7153">
        <v>44386</v>
      </c>
      <c r="B7153" s="86">
        <v>41008</v>
      </c>
      <c r="C7153" t="s">
        <v>1675</v>
      </c>
      <c r="D7153">
        <v>43</v>
      </c>
      <c r="E7153">
        <v>1236.6400000000001</v>
      </c>
      <c r="F7153" t="s">
        <v>1660</v>
      </c>
      <c r="G7153">
        <v>1.99</v>
      </c>
      <c r="H7153" t="s">
        <v>1661</v>
      </c>
      <c r="I7153" t="s">
        <v>1676</v>
      </c>
      <c r="J7153" t="s">
        <v>1663</v>
      </c>
      <c r="K7153" t="s">
        <v>1677</v>
      </c>
      <c r="L7153" t="s">
        <v>1680</v>
      </c>
      <c r="M7153" s="86">
        <v>41010</v>
      </c>
    </row>
    <row r="7154" spans="1:13" x14ac:dyDescent="0.2">
      <c r="A7154">
        <v>51300</v>
      </c>
      <c r="B7154" s="86">
        <v>40831</v>
      </c>
      <c r="C7154" t="s">
        <v>1675</v>
      </c>
      <c r="D7154">
        <v>43</v>
      </c>
      <c r="E7154">
        <v>344.24</v>
      </c>
      <c r="F7154" t="s">
        <v>1660</v>
      </c>
      <c r="G7154">
        <v>1.99</v>
      </c>
      <c r="H7154" t="s">
        <v>1688</v>
      </c>
      <c r="I7154" t="s">
        <v>1676</v>
      </c>
      <c r="J7154" t="s">
        <v>1663</v>
      </c>
      <c r="K7154" t="s">
        <v>1677</v>
      </c>
      <c r="L7154" t="s">
        <v>1680</v>
      </c>
      <c r="M7154" s="86">
        <v>40833</v>
      </c>
    </row>
    <row r="7155" spans="1:13" x14ac:dyDescent="0.2">
      <c r="A7155">
        <v>3522</v>
      </c>
      <c r="B7155" s="86">
        <v>40081</v>
      </c>
      <c r="C7155" t="s">
        <v>1652</v>
      </c>
      <c r="D7155">
        <v>27</v>
      </c>
      <c r="E7155">
        <v>812.68</v>
      </c>
      <c r="F7155" t="s">
        <v>1660</v>
      </c>
      <c r="G7155">
        <v>1.99</v>
      </c>
      <c r="H7155" t="s">
        <v>1693</v>
      </c>
      <c r="I7155" t="s">
        <v>1655</v>
      </c>
      <c r="J7155" t="s">
        <v>1663</v>
      </c>
      <c r="K7155" t="s">
        <v>1677</v>
      </c>
      <c r="L7155" t="s">
        <v>1680</v>
      </c>
      <c r="M7155" s="86">
        <v>40083</v>
      </c>
    </row>
    <row r="7156" spans="1:13" x14ac:dyDescent="0.2">
      <c r="A7156">
        <v>964</v>
      </c>
      <c r="B7156" s="86">
        <v>40682</v>
      </c>
      <c r="C7156" t="s">
        <v>1675</v>
      </c>
      <c r="D7156">
        <v>50</v>
      </c>
      <c r="E7156">
        <v>315.02</v>
      </c>
      <c r="F7156" t="s">
        <v>1660</v>
      </c>
      <c r="G7156">
        <v>1.49</v>
      </c>
      <c r="H7156" t="s">
        <v>1683</v>
      </c>
      <c r="I7156" t="s">
        <v>1667</v>
      </c>
      <c r="J7156" t="s">
        <v>1668</v>
      </c>
      <c r="K7156" t="s">
        <v>1682</v>
      </c>
      <c r="L7156" t="s">
        <v>1658</v>
      </c>
      <c r="M7156" s="86">
        <v>40684</v>
      </c>
    </row>
    <row r="7157" spans="1:13" x14ac:dyDescent="0.2">
      <c r="A7157">
        <v>38659</v>
      </c>
      <c r="B7157" s="86">
        <v>40267</v>
      </c>
      <c r="C7157" t="s">
        <v>1652</v>
      </c>
      <c r="D7157">
        <v>32</v>
      </c>
      <c r="E7157">
        <v>4025.66</v>
      </c>
      <c r="F7157" t="s">
        <v>1672</v>
      </c>
      <c r="G7157">
        <v>51.94</v>
      </c>
      <c r="H7157" t="s">
        <v>1688</v>
      </c>
      <c r="I7157" t="s">
        <v>1667</v>
      </c>
      <c r="J7157" t="s">
        <v>1656</v>
      </c>
      <c r="K7157" t="s">
        <v>1691</v>
      </c>
      <c r="L7157" t="s">
        <v>1698</v>
      </c>
      <c r="M7157" s="86">
        <v>40274</v>
      </c>
    </row>
    <row r="7158" spans="1:13" x14ac:dyDescent="0.2">
      <c r="A7158">
        <v>13089</v>
      </c>
      <c r="B7158" s="86">
        <v>40891</v>
      </c>
      <c r="C7158" t="s">
        <v>1666</v>
      </c>
      <c r="D7158">
        <v>34</v>
      </c>
      <c r="E7158">
        <v>3577.11</v>
      </c>
      <c r="F7158" t="s">
        <v>1672</v>
      </c>
      <c r="G7158">
        <v>58.72</v>
      </c>
      <c r="H7158" t="s">
        <v>1683</v>
      </c>
      <c r="I7158" t="s">
        <v>1667</v>
      </c>
      <c r="J7158" t="s">
        <v>1656</v>
      </c>
      <c r="K7158" t="s">
        <v>1701</v>
      </c>
      <c r="L7158" t="s">
        <v>1698</v>
      </c>
      <c r="M7158" s="86">
        <v>40894</v>
      </c>
    </row>
    <row r="7159" spans="1:13" x14ac:dyDescent="0.2">
      <c r="A7159">
        <v>15815</v>
      </c>
      <c r="B7159" s="86">
        <v>39934</v>
      </c>
      <c r="C7159" t="s">
        <v>1671</v>
      </c>
      <c r="D7159">
        <v>43</v>
      </c>
      <c r="E7159">
        <v>528.6</v>
      </c>
      <c r="F7159" t="s">
        <v>1660</v>
      </c>
      <c r="G7159">
        <v>5.63</v>
      </c>
      <c r="H7159" t="s">
        <v>1688</v>
      </c>
      <c r="I7159" t="s">
        <v>1667</v>
      </c>
      <c r="J7159" t="s">
        <v>1668</v>
      </c>
      <c r="K7159" t="s">
        <v>1682</v>
      </c>
      <c r="L7159" t="s">
        <v>1658</v>
      </c>
      <c r="M7159" s="86">
        <v>39936</v>
      </c>
    </row>
    <row r="7160" spans="1:13" x14ac:dyDescent="0.2">
      <c r="A7160">
        <v>46499</v>
      </c>
      <c r="B7160" s="86">
        <v>39971</v>
      </c>
      <c r="C7160" t="s">
        <v>1671</v>
      </c>
      <c r="D7160">
        <v>1</v>
      </c>
      <c r="E7160">
        <v>46.94</v>
      </c>
      <c r="F7160" t="s">
        <v>1660</v>
      </c>
      <c r="G7160">
        <v>3.5</v>
      </c>
      <c r="H7160" t="s">
        <v>1654</v>
      </c>
      <c r="I7160" t="s">
        <v>1676</v>
      </c>
      <c r="J7160" t="s">
        <v>1668</v>
      </c>
      <c r="K7160" t="s">
        <v>1702</v>
      </c>
      <c r="L7160" t="s">
        <v>1658</v>
      </c>
      <c r="M7160" s="86">
        <v>39972</v>
      </c>
    </row>
    <row r="7161" spans="1:13" x14ac:dyDescent="0.2">
      <c r="A7161">
        <v>9765</v>
      </c>
      <c r="B7161" s="86">
        <v>41194</v>
      </c>
      <c r="C7161" t="s">
        <v>1652</v>
      </c>
      <c r="D7161">
        <v>26</v>
      </c>
      <c r="E7161">
        <v>3505.6</v>
      </c>
      <c r="F7161" t="s">
        <v>1660</v>
      </c>
      <c r="G7161">
        <v>12.65</v>
      </c>
      <c r="H7161" t="s">
        <v>1661</v>
      </c>
      <c r="I7161" t="s">
        <v>1676</v>
      </c>
      <c r="J7161" t="s">
        <v>1656</v>
      </c>
      <c r="K7161" t="s">
        <v>1673</v>
      </c>
      <c r="L7161" t="s">
        <v>1665</v>
      </c>
      <c r="M7161" s="86">
        <v>41201</v>
      </c>
    </row>
    <row r="7162" spans="1:13" x14ac:dyDescent="0.2">
      <c r="A7162">
        <v>28545</v>
      </c>
      <c r="B7162" s="86">
        <v>40778</v>
      </c>
      <c r="C7162" t="s">
        <v>1659</v>
      </c>
      <c r="D7162">
        <v>15</v>
      </c>
      <c r="E7162">
        <v>5296.19</v>
      </c>
      <c r="F7162" t="s">
        <v>1660</v>
      </c>
      <c r="G7162">
        <v>19.989999999999998</v>
      </c>
      <c r="H7162" t="s">
        <v>1688</v>
      </c>
      <c r="I7162" t="s">
        <v>1676</v>
      </c>
      <c r="J7162" t="s">
        <v>1668</v>
      </c>
      <c r="K7162" t="s">
        <v>1702</v>
      </c>
      <c r="L7162" t="s">
        <v>1658</v>
      </c>
      <c r="M7162" s="86">
        <v>40779</v>
      </c>
    </row>
    <row r="7163" spans="1:13" x14ac:dyDescent="0.2">
      <c r="A7163">
        <v>10688</v>
      </c>
      <c r="B7163" s="86">
        <v>41041</v>
      </c>
      <c r="C7163" t="s">
        <v>1675</v>
      </c>
      <c r="D7163">
        <v>14</v>
      </c>
      <c r="E7163">
        <v>618.84</v>
      </c>
      <c r="F7163" t="s">
        <v>1660</v>
      </c>
      <c r="G7163">
        <v>34.200000000000003</v>
      </c>
      <c r="H7163" t="s">
        <v>1703</v>
      </c>
      <c r="I7163" t="s">
        <v>1667</v>
      </c>
      <c r="J7163" t="s">
        <v>1656</v>
      </c>
      <c r="K7163" t="s">
        <v>1657</v>
      </c>
      <c r="L7163" t="s">
        <v>1670</v>
      </c>
      <c r="M7163" s="86">
        <v>41042</v>
      </c>
    </row>
    <row r="7164" spans="1:13" x14ac:dyDescent="0.2">
      <c r="A7164">
        <v>32804</v>
      </c>
      <c r="B7164" s="86">
        <v>41161</v>
      </c>
      <c r="C7164" t="s">
        <v>1675</v>
      </c>
      <c r="D7164">
        <v>49</v>
      </c>
      <c r="E7164">
        <v>174.81</v>
      </c>
      <c r="F7164" t="s">
        <v>1660</v>
      </c>
      <c r="G7164">
        <v>0.5</v>
      </c>
      <c r="H7164" t="s">
        <v>1688</v>
      </c>
      <c r="I7164" t="s">
        <v>1667</v>
      </c>
      <c r="J7164" t="s">
        <v>1668</v>
      </c>
      <c r="K7164" t="s">
        <v>1697</v>
      </c>
      <c r="L7164" t="s">
        <v>1658</v>
      </c>
      <c r="M7164" s="86">
        <v>41162</v>
      </c>
    </row>
    <row r="7165" spans="1:13" x14ac:dyDescent="0.2">
      <c r="A7165">
        <v>19718</v>
      </c>
      <c r="B7165" s="86">
        <v>41084</v>
      </c>
      <c r="C7165" t="s">
        <v>1652</v>
      </c>
      <c r="D7165">
        <v>6</v>
      </c>
      <c r="E7165">
        <v>89.75</v>
      </c>
      <c r="F7165" t="s">
        <v>1660</v>
      </c>
      <c r="G7165">
        <v>7.51</v>
      </c>
      <c r="H7165" t="s">
        <v>1690</v>
      </c>
      <c r="I7165" t="s">
        <v>1655</v>
      </c>
      <c r="J7165" t="s">
        <v>1663</v>
      </c>
      <c r="K7165" t="s">
        <v>1695</v>
      </c>
      <c r="L7165" t="s">
        <v>1665</v>
      </c>
      <c r="M7165" s="86">
        <v>41089</v>
      </c>
    </row>
    <row r="7166" spans="1:13" x14ac:dyDescent="0.2">
      <c r="A7166">
        <v>52711</v>
      </c>
      <c r="B7166" s="86">
        <v>40809</v>
      </c>
      <c r="C7166" t="s">
        <v>1666</v>
      </c>
      <c r="D7166">
        <v>7</v>
      </c>
      <c r="E7166">
        <v>220.79</v>
      </c>
      <c r="F7166" t="s">
        <v>1660</v>
      </c>
      <c r="G7166">
        <v>4</v>
      </c>
      <c r="H7166" t="s">
        <v>1693</v>
      </c>
      <c r="I7166" t="s">
        <v>1676</v>
      </c>
      <c r="J7166" t="s">
        <v>1663</v>
      </c>
      <c r="K7166" t="s">
        <v>1677</v>
      </c>
      <c r="L7166" t="s">
        <v>1658</v>
      </c>
      <c r="M7166" s="86">
        <v>40811</v>
      </c>
    </row>
    <row r="7167" spans="1:13" x14ac:dyDescent="0.2">
      <c r="A7167">
        <v>23808</v>
      </c>
      <c r="B7167" s="86">
        <v>39851</v>
      </c>
      <c r="C7167" t="s">
        <v>1652</v>
      </c>
      <c r="D7167">
        <v>30</v>
      </c>
      <c r="E7167">
        <v>630.14</v>
      </c>
      <c r="F7167" t="s">
        <v>1660</v>
      </c>
      <c r="G7167">
        <v>8.68</v>
      </c>
      <c r="H7167" t="s">
        <v>1681</v>
      </c>
      <c r="I7167" t="s">
        <v>1655</v>
      </c>
      <c r="J7167" t="s">
        <v>1668</v>
      </c>
      <c r="K7167" t="s">
        <v>1679</v>
      </c>
      <c r="L7167" t="s">
        <v>1658</v>
      </c>
      <c r="M7167" s="86">
        <v>39858</v>
      </c>
    </row>
    <row r="7168" spans="1:13" x14ac:dyDescent="0.2">
      <c r="A7168">
        <v>39872</v>
      </c>
      <c r="B7168" s="86">
        <v>40231</v>
      </c>
      <c r="C7168" t="s">
        <v>1671</v>
      </c>
      <c r="D7168">
        <v>5</v>
      </c>
      <c r="E7168">
        <v>16.239999999999998</v>
      </c>
      <c r="F7168" t="s">
        <v>1660</v>
      </c>
      <c r="G7168">
        <v>0.99</v>
      </c>
      <c r="H7168" t="s">
        <v>1661</v>
      </c>
      <c r="I7168" t="s">
        <v>1676</v>
      </c>
      <c r="J7168" t="s">
        <v>1668</v>
      </c>
      <c r="K7168" t="s">
        <v>1697</v>
      </c>
      <c r="L7168" t="s">
        <v>1658</v>
      </c>
      <c r="M7168" s="86">
        <v>40232</v>
      </c>
    </row>
    <row r="7169" spans="1:13" x14ac:dyDescent="0.2">
      <c r="A7169">
        <v>7489</v>
      </c>
      <c r="B7169" s="86">
        <v>40451</v>
      </c>
      <c r="C7169" t="s">
        <v>1671</v>
      </c>
      <c r="D7169">
        <v>38</v>
      </c>
      <c r="E7169">
        <v>6900.13</v>
      </c>
      <c r="F7169" t="s">
        <v>1672</v>
      </c>
      <c r="G7169">
        <v>23.58</v>
      </c>
      <c r="H7169" t="s">
        <v>1654</v>
      </c>
      <c r="I7169" t="s">
        <v>1676</v>
      </c>
      <c r="J7169" t="s">
        <v>1656</v>
      </c>
      <c r="K7169" t="s">
        <v>1701</v>
      </c>
      <c r="L7169" t="s">
        <v>1698</v>
      </c>
      <c r="M7169" s="86">
        <v>40454</v>
      </c>
    </row>
    <row r="7170" spans="1:13" x14ac:dyDescent="0.2">
      <c r="A7170">
        <v>32901</v>
      </c>
      <c r="B7170" s="86">
        <v>40553</v>
      </c>
      <c r="C7170" t="s">
        <v>1671</v>
      </c>
      <c r="D7170">
        <v>13</v>
      </c>
      <c r="E7170">
        <v>49.74</v>
      </c>
      <c r="F7170" t="s">
        <v>1660</v>
      </c>
      <c r="G7170">
        <v>0.5</v>
      </c>
      <c r="H7170" t="s">
        <v>1654</v>
      </c>
      <c r="I7170" t="s">
        <v>1667</v>
      </c>
      <c r="J7170" t="s">
        <v>1668</v>
      </c>
      <c r="K7170" t="s">
        <v>1697</v>
      </c>
      <c r="L7170" t="s">
        <v>1658</v>
      </c>
      <c r="M7170" s="86">
        <v>40554</v>
      </c>
    </row>
    <row r="7171" spans="1:13" x14ac:dyDescent="0.2">
      <c r="A7171">
        <v>21636</v>
      </c>
      <c r="B7171" s="86">
        <v>40035</v>
      </c>
      <c r="C7171" t="s">
        <v>1652</v>
      </c>
      <c r="D7171">
        <v>6</v>
      </c>
      <c r="E7171">
        <v>40.06</v>
      </c>
      <c r="F7171" t="s">
        <v>1660</v>
      </c>
      <c r="G7171">
        <v>4.6900000000000004</v>
      </c>
      <c r="H7171" t="s">
        <v>1661</v>
      </c>
      <c r="I7171" t="s">
        <v>1676</v>
      </c>
      <c r="J7171" t="s">
        <v>1668</v>
      </c>
      <c r="K7171" t="s">
        <v>1694</v>
      </c>
      <c r="L7171" t="s">
        <v>1658</v>
      </c>
      <c r="M7171" s="86">
        <v>40040</v>
      </c>
    </row>
    <row r="7172" spans="1:13" x14ac:dyDescent="0.2">
      <c r="A7172">
        <v>12067</v>
      </c>
      <c r="B7172" s="86">
        <v>40213</v>
      </c>
      <c r="C7172" t="s">
        <v>1671</v>
      </c>
      <c r="D7172">
        <v>45</v>
      </c>
      <c r="E7172">
        <v>271.06</v>
      </c>
      <c r="F7172" t="s">
        <v>1660</v>
      </c>
      <c r="G7172">
        <v>5.01</v>
      </c>
      <c r="H7172" t="s">
        <v>1688</v>
      </c>
      <c r="I7172" t="s">
        <v>1662</v>
      </c>
      <c r="J7172" t="s">
        <v>1668</v>
      </c>
      <c r="K7172" t="s">
        <v>1682</v>
      </c>
      <c r="L7172" t="s">
        <v>1658</v>
      </c>
      <c r="M7172" s="86">
        <v>40213</v>
      </c>
    </row>
    <row r="7173" spans="1:13" x14ac:dyDescent="0.2">
      <c r="A7173">
        <v>8103</v>
      </c>
      <c r="B7173" s="86">
        <v>40119</v>
      </c>
      <c r="C7173" t="s">
        <v>1652</v>
      </c>
      <c r="D7173">
        <v>16</v>
      </c>
      <c r="E7173">
        <v>457.68</v>
      </c>
      <c r="F7173" t="s">
        <v>1660</v>
      </c>
      <c r="G7173">
        <v>6.27</v>
      </c>
      <c r="H7173" t="s">
        <v>1661</v>
      </c>
      <c r="I7173" t="s">
        <v>1667</v>
      </c>
      <c r="J7173" t="s">
        <v>1668</v>
      </c>
      <c r="K7173" t="s">
        <v>1682</v>
      </c>
      <c r="L7173" t="s">
        <v>1658</v>
      </c>
      <c r="M7173" s="86">
        <v>40123</v>
      </c>
    </row>
    <row r="7174" spans="1:13" x14ac:dyDescent="0.2">
      <c r="A7174">
        <v>48609</v>
      </c>
      <c r="B7174" s="86">
        <v>40233</v>
      </c>
      <c r="C7174" t="s">
        <v>1659</v>
      </c>
      <c r="D7174">
        <v>26</v>
      </c>
      <c r="E7174">
        <v>176.34</v>
      </c>
      <c r="F7174" t="s">
        <v>1660</v>
      </c>
      <c r="G7174">
        <v>7.86</v>
      </c>
      <c r="H7174" t="s">
        <v>1693</v>
      </c>
      <c r="I7174" t="s">
        <v>1667</v>
      </c>
      <c r="J7174" t="s">
        <v>1668</v>
      </c>
      <c r="K7174" t="s">
        <v>1679</v>
      </c>
      <c r="L7174" t="s">
        <v>1658</v>
      </c>
      <c r="M7174" s="86">
        <v>40234</v>
      </c>
    </row>
    <row r="7175" spans="1:13" x14ac:dyDescent="0.2">
      <c r="A7175">
        <v>58978</v>
      </c>
      <c r="B7175" s="86">
        <v>40945</v>
      </c>
      <c r="C7175" t="s">
        <v>1652</v>
      </c>
      <c r="D7175">
        <v>13</v>
      </c>
      <c r="E7175">
        <v>75.89</v>
      </c>
      <c r="F7175" t="s">
        <v>1660</v>
      </c>
      <c r="G7175">
        <v>5.15</v>
      </c>
      <c r="H7175" t="s">
        <v>1692</v>
      </c>
      <c r="I7175" t="s">
        <v>1655</v>
      </c>
      <c r="J7175" t="s">
        <v>1668</v>
      </c>
      <c r="K7175" t="s">
        <v>1679</v>
      </c>
      <c r="L7175" t="s">
        <v>1658</v>
      </c>
      <c r="M7175" s="86">
        <v>40952</v>
      </c>
    </row>
    <row r="7176" spans="1:13" x14ac:dyDescent="0.2">
      <c r="A7176">
        <v>47270</v>
      </c>
      <c r="B7176" s="86">
        <v>40392</v>
      </c>
      <c r="C7176" t="s">
        <v>1671</v>
      </c>
      <c r="D7176">
        <v>40</v>
      </c>
      <c r="E7176">
        <v>382.65</v>
      </c>
      <c r="F7176" t="s">
        <v>1653</v>
      </c>
      <c r="G7176">
        <v>4.3899999999999997</v>
      </c>
      <c r="H7176" t="s">
        <v>1688</v>
      </c>
      <c r="I7176" t="s">
        <v>1676</v>
      </c>
      <c r="J7176" t="s">
        <v>1668</v>
      </c>
      <c r="K7176" t="s">
        <v>1679</v>
      </c>
      <c r="L7176" t="s">
        <v>1670</v>
      </c>
      <c r="M7176" s="86">
        <v>40395</v>
      </c>
    </row>
    <row r="7177" spans="1:13" x14ac:dyDescent="0.2">
      <c r="A7177">
        <v>27938</v>
      </c>
      <c r="B7177" s="86">
        <v>39938</v>
      </c>
      <c r="C7177" t="s">
        <v>1675</v>
      </c>
      <c r="D7177">
        <v>40</v>
      </c>
      <c r="E7177">
        <v>1233.51</v>
      </c>
      <c r="F7177" t="s">
        <v>1660</v>
      </c>
      <c r="G7177">
        <v>9.18</v>
      </c>
      <c r="H7177" t="s">
        <v>1692</v>
      </c>
      <c r="I7177" t="s">
        <v>1676</v>
      </c>
      <c r="J7177" t="s">
        <v>1668</v>
      </c>
      <c r="K7177" t="s">
        <v>1679</v>
      </c>
      <c r="L7177" t="s">
        <v>1658</v>
      </c>
      <c r="M7177" s="86">
        <v>39938</v>
      </c>
    </row>
    <row r="7178" spans="1:13" x14ac:dyDescent="0.2">
      <c r="A7178">
        <v>19075</v>
      </c>
      <c r="B7178" s="86">
        <v>40082</v>
      </c>
      <c r="C7178" t="s">
        <v>1671</v>
      </c>
      <c r="D7178">
        <v>36</v>
      </c>
      <c r="E7178">
        <v>1841.6</v>
      </c>
      <c r="F7178" t="s">
        <v>1660</v>
      </c>
      <c r="G7178">
        <v>6.5</v>
      </c>
      <c r="H7178" t="s">
        <v>1688</v>
      </c>
      <c r="I7178" t="s">
        <v>1676</v>
      </c>
      <c r="J7178" t="s">
        <v>1663</v>
      </c>
      <c r="K7178" t="s">
        <v>1677</v>
      </c>
      <c r="L7178" t="s">
        <v>1658</v>
      </c>
      <c r="M7178" s="86">
        <v>40083</v>
      </c>
    </row>
    <row r="7179" spans="1:13" x14ac:dyDescent="0.2">
      <c r="A7179">
        <v>19911</v>
      </c>
      <c r="B7179" s="86">
        <v>40822</v>
      </c>
      <c r="C7179" t="s">
        <v>1659</v>
      </c>
      <c r="D7179">
        <v>39</v>
      </c>
      <c r="E7179">
        <v>4859.37</v>
      </c>
      <c r="F7179" t="s">
        <v>1660</v>
      </c>
      <c r="G7179">
        <v>13.99</v>
      </c>
      <c r="H7179" t="s">
        <v>1688</v>
      </c>
      <c r="I7179" t="s">
        <v>1655</v>
      </c>
      <c r="J7179" t="s">
        <v>1663</v>
      </c>
      <c r="K7179" t="s">
        <v>1695</v>
      </c>
      <c r="L7179" t="s">
        <v>1665</v>
      </c>
      <c r="M7179" s="86">
        <v>40822</v>
      </c>
    </row>
    <row r="7180" spans="1:13" x14ac:dyDescent="0.2">
      <c r="A7180">
        <v>28357</v>
      </c>
      <c r="B7180" s="86">
        <v>40319</v>
      </c>
      <c r="C7180" t="s">
        <v>1666</v>
      </c>
      <c r="D7180">
        <v>50</v>
      </c>
      <c r="E7180">
        <v>390.46</v>
      </c>
      <c r="F7180" t="s">
        <v>1660</v>
      </c>
      <c r="G7180">
        <v>7.72</v>
      </c>
      <c r="H7180" t="s">
        <v>1685</v>
      </c>
      <c r="I7180" t="s">
        <v>1676</v>
      </c>
      <c r="J7180" t="s">
        <v>1668</v>
      </c>
      <c r="K7180" t="s">
        <v>1682</v>
      </c>
      <c r="L7180" t="s">
        <v>1658</v>
      </c>
      <c r="M7180" s="86">
        <v>40320</v>
      </c>
    </row>
    <row r="7181" spans="1:13" x14ac:dyDescent="0.2">
      <c r="A7181">
        <v>294</v>
      </c>
      <c r="B7181" s="86">
        <v>40374</v>
      </c>
      <c r="C7181" t="s">
        <v>1675</v>
      </c>
      <c r="D7181">
        <v>35</v>
      </c>
      <c r="E7181">
        <v>6375.28</v>
      </c>
      <c r="F7181" t="s">
        <v>1660</v>
      </c>
      <c r="G7181">
        <v>19.989999999999998</v>
      </c>
      <c r="H7181" t="s">
        <v>1654</v>
      </c>
      <c r="I7181" t="s">
        <v>1676</v>
      </c>
      <c r="J7181" t="s">
        <v>1668</v>
      </c>
      <c r="K7181" t="s">
        <v>1694</v>
      </c>
      <c r="L7181" t="s">
        <v>1658</v>
      </c>
      <c r="M7181" s="86">
        <v>40375</v>
      </c>
    </row>
    <row r="7182" spans="1:13" x14ac:dyDescent="0.2">
      <c r="A7182">
        <v>32608</v>
      </c>
      <c r="B7182" s="86">
        <v>41051</v>
      </c>
      <c r="C7182" t="s">
        <v>1659</v>
      </c>
      <c r="D7182">
        <v>20</v>
      </c>
      <c r="E7182">
        <v>1361.91</v>
      </c>
      <c r="F7182" t="s">
        <v>1660</v>
      </c>
      <c r="G7182">
        <v>3.5</v>
      </c>
      <c r="H7182" t="s">
        <v>1661</v>
      </c>
      <c r="I7182" t="s">
        <v>1667</v>
      </c>
      <c r="J7182" t="s">
        <v>1668</v>
      </c>
      <c r="K7182" t="s">
        <v>1702</v>
      </c>
      <c r="L7182" t="s">
        <v>1658</v>
      </c>
      <c r="M7182" s="86">
        <v>41053</v>
      </c>
    </row>
    <row r="7183" spans="1:13" x14ac:dyDescent="0.2">
      <c r="A7183">
        <v>55553</v>
      </c>
      <c r="B7183" s="86">
        <v>40011</v>
      </c>
      <c r="C7183" t="s">
        <v>1675</v>
      </c>
      <c r="D7183">
        <v>32</v>
      </c>
      <c r="E7183">
        <v>177.52</v>
      </c>
      <c r="F7183" t="s">
        <v>1660</v>
      </c>
      <c r="G7183">
        <v>1.39</v>
      </c>
      <c r="H7183" t="s">
        <v>1661</v>
      </c>
      <c r="I7183" t="s">
        <v>1662</v>
      </c>
      <c r="J7183" t="s">
        <v>1668</v>
      </c>
      <c r="K7183" t="s">
        <v>1696</v>
      </c>
      <c r="L7183" t="s">
        <v>1658</v>
      </c>
      <c r="M7183" s="86">
        <v>40012</v>
      </c>
    </row>
    <row r="7184" spans="1:13" x14ac:dyDescent="0.2">
      <c r="A7184">
        <v>3970</v>
      </c>
      <c r="B7184" s="86">
        <v>40994</v>
      </c>
      <c r="C7184" t="s">
        <v>1675</v>
      </c>
      <c r="D7184">
        <v>39</v>
      </c>
      <c r="E7184">
        <v>1032.97</v>
      </c>
      <c r="F7184" t="s">
        <v>1660</v>
      </c>
      <c r="G7184">
        <v>1.99</v>
      </c>
      <c r="H7184" t="s">
        <v>1693</v>
      </c>
      <c r="I7184" t="s">
        <v>1676</v>
      </c>
      <c r="J7184" t="s">
        <v>1663</v>
      </c>
      <c r="K7184" t="s">
        <v>1677</v>
      </c>
      <c r="L7184" t="s">
        <v>1680</v>
      </c>
      <c r="M7184" s="86">
        <v>40996</v>
      </c>
    </row>
    <row r="7185" spans="1:13" x14ac:dyDescent="0.2">
      <c r="A7185">
        <v>30884</v>
      </c>
      <c r="B7185" s="86">
        <v>40447</v>
      </c>
      <c r="C7185" t="s">
        <v>1652</v>
      </c>
      <c r="D7185">
        <v>6</v>
      </c>
      <c r="E7185">
        <v>763.44799999999998</v>
      </c>
      <c r="F7185" t="s">
        <v>1672</v>
      </c>
      <c r="G7185">
        <v>80.2</v>
      </c>
      <c r="H7185" t="s">
        <v>1692</v>
      </c>
      <c r="I7185" t="s">
        <v>1667</v>
      </c>
      <c r="J7185" t="s">
        <v>1656</v>
      </c>
      <c r="K7185" t="s">
        <v>1691</v>
      </c>
      <c r="L7185" t="s">
        <v>1698</v>
      </c>
      <c r="M7185" s="86">
        <v>40452</v>
      </c>
    </row>
    <row r="7186" spans="1:13" x14ac:dyDescent="0.2">
      <c r="A7186">
        <v>37957</v>
      </c>
      <c r="B7186" s="86">
        <v>40487</v>
      </c>
      <c r="C7186" t="s">
        <v>1666</v>
      </c>
      <c r="D7186">
        <v>31</v>
      </c>
      <c r="E7186">
        <v>229.26</v>
      </c>
      <c r="F7186" t="s">
        <v>1660</v>
      </c>
      <c r="G7186">
        <v>5.48</v>
      </c>
      <c r="H7186" t="s">
        <v>1654</v>
      </c>
      <c r="I7186" t="s">
        <v>1662</v>
      </c>
      <c r="J7186" t="s">
        <v>1668</v>
      </c>
      <c r="K7186" t="s">
        <v>1682</v>
      </c>
      <c r="L7186" t="s">
        <v>1658</v>
      </c>
      <c r="M7186" s="86">
        <v>40488</v>
      </c>
    </row>
    <row r="7187" spans="1:13" x14ac:dyDescent="0.2">
      <c r="A7187">
        <v>57476</v>
      </c>
      <c r="B7187" s="86">
        <v>39888</v>
      </c>
      <c r="C7187" t="s">
        <v>1659</v>
      </c>
      <c r="D7187">
        <v>20</v>
      </c>
      <c r="E7187">
        <v>1351.43</v>
      </c>
      <c r="F7187" t="s">
        <v>1672</v>
      </c>
      <c r="G7187">
        <v>60</v>
      </c>
      <c r="H7187" t="s">
        <v>1654</v>
      </c>
      <c r="I7187" t="s">
        <v>1662</v>
      </c>
      <c r="J7187" t="s">
        <v>1668</v>
      </c>
      <c r="K7187" t="s">
        <v>1702</v>
      </c>
      <c r="L7187" t="s">
        <v>1674</v>
      </c>
      <c r="M7187" s="86">
        <v>39889</v>
      </c>
    </row>
    <row r="7188" spans="1:13" x14ac:dyDescent="0.2">
      <c r="A7188">
        <v>1921</v>
      </c>
      <c r="B7188" s="86">
        <v>39830</v>
      </c>
      <c r="C7188" t="s">
        <v>1675</v>
      </c>
      <c r="D7188">
        <v>24</v>
      </c>
      <c r="E7188">
        <v>7871.91</v>
      </c>
      <c r="F7188" t="s">
        <v>1672</v>
      </c>
      <c r="G7188">
        <v>91.05</v>
      </c>
      <c r="H7188" t="s">
        <v>1661</v>
      </c>
      <c r="I7188" t="s">
        <v>1662</v>
      </c>
      <c r="J7188" t="s">
        <v>1668</v>
      </c>
      <c r="K7188" t="s">
        <v>1702</v>
      </c>
      <c r="L7188" t="s">
        <v>1674</v>
      </c>
      <c r="M7188" s="86">
        <v>39832</v>
      </c>
    </row>
    <row r="7189" spans="1:13" x14ac:dyDescent="0.2">
      <c r="A7189">
        <v>39619</v>
      </c>
      <c r="B7189" s="86">
        <v>40912</v>
      </c>
      <c r="C7189" t="s">
        <v>1652</v>
      </c>
      <c r="D7189">
        <v>15</v>
      </c>
      <c r="E7189">
        <v>742.8</v>
      </c>
      <c r="F7189" t="s">
        <v>1660</v>
      </c>
      <c r="G7189">
        <v>10.25</v>
      </c>
      <c r="H7189" t="s">
        <v>1690</v>
      </c>
      <c r="I7189" t="s">
        <v>1655</v>
      </c>
      <c r="J7189" t="s">
        <v>1656</v>
      </c>
      <c r="K7189" t="s">
        <v>1657</v>
      </c>
      <c r="L7189" t="s">
        <v>1687</v>
      </c>
      <c r="M7189" s="86">
        <v>40916</v>
      </c>
    </row>
    <row r="7190" spans="1:13" x14ac:dyDescent="0.2">
      <c r="A7190">
        <v>194</v>
      </c>
      <c r="B7190" s="86">
        <v>41003</v>
      </c>
      <c r="C7190" t="s">
        <v>1675</v>
      </c>
      <c r="D7190">
        <v>6</v>
      </c>
      <c r="E7190">
        <v>20.190000000000001</v>
      </c>
      <c r="F7190" t="s">
        <v>1660</v>
      </c>
      <c r="G7190">
        <v>1.92</v>
      </c>
      <c r="H7190" t="s">
        <v>1685</v>
      </c>
      <c r="I7190" t="s">
        <v>1667</v>
      </c>
      <c r="J7190" t="s">
        <v>1668</v>
      </c>
      <c r="K7190" t="s">
        <v>1684</v>
      </c>
      <c r="L7190" t="s">
        <v>1670</v>
      </c>
      <c r="M7190" s="86">
        <v>41005</v>
      </c>
    </row>
    <row r="7191" spans="1:13" x14ac:dyDescent="0.2">
      <c r="A7191">
        <v>34337</v>
      </c>
      <c r="B7191" s="86">
        <v>40312</v>
      </c>
      <c r="C7191" t="s">
        <v>1675</v>
      </c>
      <c r="D7191">
        <v>36</v>
      </c>
      <c r="E7191">
        <v>3610.85</v>
      </c>
      <c r="F7191" t="s">
        <v>1653</v>
      </c>
      <c r="G7191">
        <v>8.99</v>
      </c>
      <c r="H7191" t="s">
        <v>1683</v>
      </c>
      <c r="I7191" t="s">
        <v>1667</v>
      </c>
      <c r="J7191" t="s">
        <v>1656</v>
      </c>
      <c r="K7191" t="s">
        <v>1657</v>
      </c>
      <c r="L7191" t="s">
        <v>1680</v>
      </c>
      <c r="M7191" s="86">
        <v>40313</v>
      </c>
    </row>
    <row r="7192" spans="1:13" x14ac:dyDescent="0.2">
      <c r="A7192">
        <v>27681</v>
      </c>
      <c r="B7192" s="86">
        <v>40506</v>
      </c>
      <c r="C7192" t="s">
        <v>1675</v>
      </c>
      <c r="D7192">
        <v>30</v>
      </c>
      <c r="E7192">
        <v>183.28</v>
      </c>
      <c r="F7192" t="s">
        <v>1660</v>
      </c>
      <c r="G7192">
        <v>1.17</v>
      </c>
      <c r="H7192" t="s">
        <v>1661</v>
      </c>
      <c r="I7192" t="s">
        <v>1676</v>
      </c>
      <c r="J7192" t="s">
        <v>1668</v>
      </c>
      <c r="K7192" t="s">
        <v>1669</v>
      </c>
      <c r="L7192" t="s">
        <v>1670</v>
      </c>
      <c r="M7192" s="86">
        <v>40508</v>
      </c>
    </row>
    <row r="7193" spans="1:13" x14ac:dyDescent="0.2">
      <c r="A7193">
        <v>7106</v>
      </c>
      <c r="B7193" s="86">
        <v>41039</v>
      </c>
      <c r="C7193" t="s">
        <v>1652</v>
      </c>
      <c r="D7193">
        <v>36</v>
      </c>
      <c r="E7193">
        <v>1058.45</v>
      </c>
      <c r="F7193" t="s">
        <v>1660</v>
      </c>
      <c r="G7193">
        <v>19.989999999999998</v>
      </c>
      <c r="H7193" t="s">
        <v>1692</v>
      </c>
      <c r="I7193" t="s">
        <v>1676</v>
      </c>
      <c r="J7193" t="s">
        <v>1668</v>
      </c>
      <c r="K7193" t="s">
        <v>1694</v>
      </c>
      <c r="L7193" t="s">
        <v>1658</v>
      </c>
      <c r="M7193" s="86">
        <v>41041</v>
      </c>
    </row>
    <row r="7194" spans="1:13" x14ac:dyDescent="0.2">
      <c r="A7194">
        <v>6246</v>
      </c>
      <c r="B7194" s="86">
        <v>40107</v>
      </c>
      <c r="C7194" t="s">
        <v>1666</v>
      </c>
      <c r="D7194">
        <v>13</v>
      </c>
      <c r="E7194">
        <v>52.38</v>
      </c>
      <c r="F7194" t="s">
        <v>1660</v>
      </c>
      <c r="G7194">
        <v>0.99</v>
      </c>
      <c r="H7194" t="s">
        <v>1661</v>
      </c>
      <c r="I7194" t="s">
        <v>1676</v>
      </c>
      <c r="J7194" t="s">
        <v>1668</v>
      </c>
      <c r="K7194" t="s">
        <v>1700</v>
      </c>
      <c r="L7194" t="s">
        <v>1670</v>
      </c>
      <c r="M7194" s="86">
        <v>40109</v>
      </c>
    </row>
    <row r="7195" spans="1:13" x14ac:dyDescent="0.2">
      <c r="A7195">
        <v>37473</v>
      </c>
      <c r="B7195" s="86">
        <v>40087</v>
      </c>
      <c r="C7195" t="s">
        <v>1652</v>
      </c>
      <c r="D7195">
        <v>42</v>
      </c>
      <c r="E7195">
        <v>88.23</v>
      </c>
      <c r="F7195" t="s">
        <v>1660</v>
      </c>
      <c r="G7195">
        <v>5</v>
      </c>
      <c r="H7195" t="s">
        <v>1654</v>
      </c>
      <c r="I7195" t="s">
        <v>1662</v>
      </c>
      <c r="J7195" t="s">
        <v>1668</v>
      </c>
      <c r="K7195" t="s">
        <v>1684</v>
      </c>
      <c r="L7195" t="s">
        <v>1670</v>
      </c>
      <c r="M7195" s="86">
        <v>40091</v>
      </c>
    </row>
    <row r="7196" spans="1:13" x14ac:dyDescent="0.2">
      <c r="A7196">
        <v>56516</v>
      </c>
      <c r="B7196" s="86">
        <v>40028</v>
      </c>
      <c r="C7196" t="s">
        <v>1675</v>
      </c>
      <c r="D7196">
        <v>24</v>
      </c>
      <c r="E7196">
        <v>2560.9395</v>
      </c>
      <c r="F7196" t="s">
        <v>1660</v>
      </c>
      <c r="G7196">
        <v>2.5</v>
      </c>
      <c r="H7196" t="s">
        <v>1688</v>
      </c>
      <c r="I7196" t="s">
        <v>1667</v>
      </c>
      <c r="J7196" t="s">
        <v>1663</v>
      </c>
      <c r="K7196" t="s">
        <v>1664</v>
      </c>
      <c r="L7196" t="s">
        <v>1658</v>
      </c>
      <c r="M7196" s="86">
        <v>40030</v>
      </c>
    </row>
    <row r="7197" spans="1:13" x14ac:dyDescent="0.2">
      <c r="A7197">
        <v>38311</v>
      </c>
      <c r="B7197" s="86">
        <v>40656</v>
      </c>
      <c r="C7197" t="s">
        <v>1675</v>
      </c>
      <c r="D7197">
        <v>9</v>
      </c>
      <c r="E7197">
        <v>1201.51</v>
      </c>
      <c r="F7197" t="s">
        <v>1653</v>
      </c>
      <c r="G7197">
        <v>19.989999999999998</v>
      </c>
      <c r="H7197" t="s">
        <v>1685</v>
      </c>
      <c r="I7197" t="s">
        <v>1655</v>
      </c>
      <c r="J7197" t="s">
        <v>1668</v>
      </c>
      <c r="K7197" t="s">
        <v>1694</v>
      </c>
      <c r="L7197" t="s">
        <v>1658</v>
      </c>
      <c r="M7197" s="86">
        <v>40658</v>
      </c>
    </row>
    <row r="7198" spans="1:13" x14ac:dyDescent="0.2">
      <c r="A7198">
        <v>9187</v>
      </c>
      <c r="B7198" s="86">
        <v>40046</v>
      </c>
      <c r="C7198" t="s">
        <v>1659</v>
      </c>
      <c r="D7198">
        <v>8</v>
      </c>
      <c r="E7198">
        <v>994.22799999999995</v>
      </c>
      <c r="F7198" t="s">
        <v>1660</v>
      </c>
      <c r="G7198">
        <v>8.99</v>
      </c>
      <c r="H7198" t="s">
        <v>1685</v>
      </c>
      <c r="I7198" t="s">
        <v>1662</v>
      </c>
      <c r="J7198" t="s">
        <v>1663</v>
      </c>
      <c r="K7198" t="s">
        <v>1664</v>
      </c>
      <c r="L7198" t="s">
        <v>1658</v>
      </c>
      <c r="M7198" s="86">
        <v>40048</v>
      </c>
    </row>
    <row r="7199" spans="1:13" x14ac:dyDescent="0.2">
      <c r="A7199">
        <v>36647</v>
      </c>
      <c r="B7199" s="86">
        <v>39994</v>
      </c>
      <c r="C7199" t="s">
        <v>1659</v>
      </c>
      <c r="D7199">
        <v>21</v>
      </c>
      <c r="E7199">
        <v>179.98</v>
      </c>
      <c r="F7199" t="s">
        <v>1660</v>
      </c>
      <c r="G7199">
        <v>2.82</v>
      </c>
      <c r="H7199" t="s">
        <v>1654</v>
      </c>
      <c r="I7199" t="s">
        <v>1655</v>
      </c>
      <c r="J7199" t="s">
        <v>1668</v>
      </c>
      <c r="K7199" t="s">
        <v>1700</v>
      </c>
      <c r="L7199" t="s">
        <v>1670</v>
      </c>
      <c r="M7199" s="86">
        <v>39995</v>
      </c>
    </row>
    <row r="7200" spans="1:13" x14ac:dyDescent="0.2">
      <c r="A7200">
        <v>9602</v>
      </c>
      <c r="B7200" s="86">
        <v>41223</v>
      </c>
      <c r="C7200" t="s">
        <v>1671</v>
      </c>
      <c r="D7200">
        <v>27</v>
      </c>
      <c r="E7200">
        <v>2654.16</v>
      </c>
      <c r="F7200" t="s">
        <v>1672</v>
      </c>
      <c r="G7200">
        <v>28</v>
      </c>
      <c r="H7200" t="s">
        <v>1703</v>
      </c>
      <c r="I7200" t="s">
        <v>1655</v>
      </c>
      <c r="J7200" t="s">
        <v>1663</v>
      </c>
      <c r="K7200" t="s">
        <v>1695</v>
      </c>
      <c r="L7200" t="s">
        <v>1674</v>
      </c>
      <c r="M7200" s="86">
        <v>41225</v>
      </c>
    </row>
    <row r="7201" spans="1:13" x14ac:dyDescent="0.2">
      <c r="A7201">
        <v>24965</v>
      </c>
      <c r="B7201" s="86">
        <v>40631</v>
      </c>
      <c r="C7201" t="s">
        <v>1652</v>
      </c>
      <c r="D7201">
        <v>42</v>
      </c>
      <c r="E7201">
        <v>1146.1099999999999</v>
      </c>
      <c r="F7201" t="s">
        <v>1660</v>
      </c>
      <c r="G7201">
        <v>8.5500000000000007</v>
      </c>
      <c r="H7201" t="s">
        <v>1689</v>
      </c>
      <c r="I7201" t="s">
        <v>1667</v>
      </c>
      <c r="J7201" t="s">
        <v>1656</v>
      </c>
      <c r="K7201" t="s">
        <v>1657</v>
      </c>
      <c r="L7201" t="s">
        <v>1658</v>
      </c>
      <c r="M7201" s="86">
        <v>40631</v>
      </c>
    </row>
    <row r="7202" spans="1:13" x14ac:dyDescent="0.2">
      <c r="A7202">
        <v>16193</v>
      </c>
      <c r="B7202" s="86">
        <v>41008</v>
      </c>
      <c r="C7202" t="s">
        <v>1666</v>
      </c>
      <c r="D7202">
        <v>29</v>
      </c>
      <c r="E7202">
        <v>1364.8025</v>
      </c>
      <c r="F7202" t="s">
        <v>1660</v>
      </c>
      <c r="G7202">
        <v>5</v>
      </c>
      <c r="H7202" t="s">
        <v>1678</v>
      </c>
      <c r="I7202" t="s">
        <v>1667</v>
      </c>
      <c r="J7202" t="s">
        <v>1663</v>
      </c>
      <c r="K7202" t="s">
        <v>1664</v>
      </c>
      <c r="L7202" t="s">
        <v>1680</v>
      </c>
      <c r="M7202" s="86">
        <v>41010</v>
      </c>
    </row>
    <row r="7203" spans="1:13" x14ac:dyDescent="0.2">
      <c r="A7203">
        <v>26503</v>
      </c>
      <c r="B7203" s="86">
        <v>40654</v>
      </c>
      <c r="C7203" t="s">
        <v>1675</v>
      </c>
      <c r="D7203">
        <v>47</v>
      </c>
      <c r="E7203">
        <v>671.78</v>
      </c>
      <c r="F7203" t="s">
        <v>1660</v>
      </c>
      <c r="G7203">
        <v>1.39</v>
      </c>
      <c r="H7203" t="s">
        <v>1690</v>
      </c>
      <c r="I7203" t="s">
        <v>1662</v>
      </c>
      <c r="J7203" t="s">
        <v>1668</v>
      </c>
      <c r="K7203" t="s">
        <v>1696</v>
      </c>
      <c r="L7203" t="s">
        <v>1658</v>
      </c>
      <c r="M7203" s="86">
        <v>40656</v>
      </c>
    </row>
    <row r="7204" spans="1:13" x14ac:dyDescent="0.2">
      <c r="A7204">
        <v>52711</v>
      </c>
      <c r="B7204" s="86">
        <v>40809</v>
      </c>
      <c r="C7204" t="s">
        <v>1666</v>
      </c>
      <c r="D7204">
        <v>37</v>
      </c>
      <c r="E7204">
        <v>201.14</v>
      </c>
      <c r="F7204" t="s">
        <v>1660</v>
      </c>
      <c r="G7204">
        <v>3.37</v>
      </c>
      <c r="H7204" t="s">
        <v>1661</v>
      </c>
      <c r="I7204" t="s">
        <v>1676</v>
      </c>
      <c r="J7204" t="s">
        <v>1668</v>
      </c>
      <c r="K7204" t="s">
        <v>1700</v>
      </c>
      <c r="L7204" t="s">
        <v>1670</v>
      </c>
      <c r="M7204" s="86">
        <v>40809</v>
      </c>
    </row>
    <row r="7205" spans="1:13" x14ac:dyDescent="0.2">
      <c r="A7205">
        <v>35364</v>
      </c>
      <c r="B7205" s="86">
        <v>40159</v>
      </c>
      <c r="C7205" t="s">
        <v>1671</v>
      </c>
      <c r="D7205">
        <v>8</v>
      </c>
      <c r="E7205">
        <v>1265.2929999999999</v>
      </c>
      <c r="F7205" t="s">
        <v>1660</v>
      </c>
      <c r="G7205">
        <v>8.99</v>
      </c>
      <c r="H7205" t="s">
        <v>1654</v>
      </c>
      <c r="I7205" t="s">
        <v>1667</v>
      </c>
      <c r="J7205" t="s">
        <v>1663</v>
      </c>
      <c r="K7205" t="s">
        <v>1664</v>
      </c>
      <c r="L7205" t="s">
        <v>1658</v>
      </c>
      <c r="M7205" s="86">
        <v>40161</v>
      </c>
    </row>
    <row r="7206" spans="1:13" x14ac:dyDescent="0.2">
      <c r="A7206">
        <v>50656</v>
      </c>
      <c r="B7206" s="86">
        <v>40111</v>
      </c>
      <c r="C7206" t="s">
        <v>1671</v>
      </c>
      <c r="D7206">
        <v>15</v>
      </c>
      <c r="E7206">
        <v>109.71</v>
      </c>
      <c r="F7206" t="s">
        <v>1660</v>
      </c>
      <c r="G7206">
        <v>3.68</v>
      </c>
      <c r="H7206" t="s">
        <v>1654</v>
      </c>
      <c r="I7206" t="s">
        <v>1655</v>
      </c>
      <c r="J7206" t="s">
        <v>1656</v>
      </c>
      <c r="K7206" t="s">
        <v>1657</v>
      </c>
      <c r="L7206" t="s">
        <v>1670</v>
      </c>
      <c r="M7206" s="86">
        <v>40112</v>
      </c>
    </row>
    <row r="7207" spans="1:13" x14ac:dyDescent="0.2">
      <c r="A7207">
        <v>29187</v>
      </c>
      <c r="B7207" s="86">
        <v>40025</v>
      </c>
      <c r="C7207" t="s">
        <v>1652</v>
      </c>
      <c r="D7207">
        <v>42</v>
      </c>
      <c r="E7207">
        <v>477.53</v>
      </c>
      <c r="F7207" t="s">
        <v>1660</v>
      </c>
      <c r="G7207">
        <v>3.37</v>
      </c>
      <c r="H7207" t="s">
        <v>1685</v>
      </c>
      <c r="I7207" t="s">
        <v>1655</v>
      </c>
      <c r="J7207" t="s">
        <v>1668</v>
      </c>
      <c r="K7207" t="s">
        <v>1684</v>
      </c>
      <c r="L7207" t="s">
        <v>1680</v>
      </c>
      <c r="M7207" s="86">
        <v>40029</v>
      </c>
    </row>
    <row r="7208" spans="1:13" x14ac:dyDescent="0.2">
      <c r="A7208">
        <v>48034</v>
      </c>
      <c r="B7208" s="86">
        <v>40008</v>
      </c>
      <c r="C7208" t="s">
        <v>1666</v>
      </c>
      <c r="D7208">
        <v>47</v>
      </c>
      <c r="E7208">
        <v>945.86</v>
      </c>
      <c r="F7208" t="s">
        <v>1660</v>
      </c>
      <c r="G7208">
        <v>5.53</v>
      </c>
      <c r="H7208" t="s">
        <v>1661</v>
      </c>
      <c r="I7208" t="s">
        <v>1676</v>
      </c>
      <c r="J7208" t="s">
        <v>1668</v>
      </c>
      <c r="K7208" t="s">
        <v>1669</v>
      </c>
      <c r="L7208" t="s">
        <v>1680</v>
      </c>
      <c r="M7208" s="86">
        <v>40009</v>
      </c>
    </row>
    <row r="7209" spans="1:13" x14ac:dyDescent="0.2">
      <c r="A7209">
        <v>49730</v>
      </c>
      <c r="B7209" s="86">
        <v>39817</v>
      </c>
      <c r="C7209" t="s">
        <v>1659</v>
      </c>
      <c r="D7209">
        <v>3</v>
      </c>
      <c r="E7209">
        <v>1039.56</v>
      </c>
      <c r="F7209" t="s">
        <v>1672</v>
      </c>
      <c r="G7209">
        <v>30</v>
      </c>
      <c r="H7209" t="s">
        <v>1661</v>
      </c>
      <c r="I7209" t="s">
        <v>1676</v>
      </c>
      <c r="J7209" t="s">
        <v>1656</v>
      </c>
      <c r="K7209" t="s">
        <v>1673</v>
      </c>
      <c r="L7209" t="s">
        <v>1674</v>
      </c>
      <c r="M7209" s="86">
        <v>39818</v>
      </c>
    </row>
    <row r="7210" spans="1:13" x14ac:dyDescent="0.2">
      <c r="A7210">
        <v>15236</v>
      </c>
      <c r="B7210" s="86">
        <v>41008</v>
      </c>
      <c r="C7210" t="s">
        <v>1666</v>
      </c>
      <c r="D7210">
        <v>30</v>
      </c>
      <c r="E7210">
        <v>381.39</v>
      </c>
      <c r="F7210" t="s">
        <v>1653</v>
      </c>
      <c r="G7210">
        <v>6.2</v>
      </c>
      <c r="H7210" t="s">
        <v>1661</v>
      </c>
      <c r="I7210" t="s">
        <v>1676</v>
      </c>
      <c r="J7210" t="s">
        <v>1656</v>
      </c>
      <c r="K7210" t="s">
        <v>1657</v>
      </c>
      <c r="L7210" t="s">
        <v>1670</v>
      </c>
      <c r="M7210" s="86">
        <v>41010</v>
      </c>
    </row>
    <row r="7211" spans="1:13" x14ac:dyDescent="0.2">
      <c r="A7211">
        <v>15907</v>
      </c>
      <c r="B7211" s="86">
        <v>40644</v>
      </c>
      <c r="C7211" t="s">
        <v>1659</v>
      </c>
      <c r="D7211">
        <v>36</v>
      </c>
      <c r="E7211">
        <v>1837.44</v>
      </c>
      <c r="F7211" t="s">
        <v>1672</v>
      </c>
      <c r="G7211">
        <v>54.11</v>
      </c>
      <c r="H7211" t="s">
        <v>1678</v>
      </c>
      <c r="I7211" t="s">
        <v>1676</v>
      </c>
      <c r="J7211" t="s">
        <v>1656</v>
      </c>
      <c r="K7211" t="s">
        <v>1701</v>
      </c>
      <c r="L7211" t="s">
        <v>1698</v>
      </c>
      <c r="M7211" s="86">
        <v>40646</v>
      </c>
    </row>
    <row r="7212" spans="1:13" x14ac:dyDescent="0.2">
      <c r="A7212">
        <v>15907</v>
      </c>
      <c r="B7212" s="86">
        <v>40644</v>
      </c>
      <c r="C7212" t="s">
        <v>1659</v>
      </c>
      <c r="D7212">
        <v>4</v>
      </c>
      <c r="E7212">
        <v>28.05</v>
      </c>
      <c r="F7212" t="s">
        <v>1660</v>
      </c>
      <c r="G7212">
        <v>2.17</v>
      </c>
      <c r="H7212" t="s">
        <v>1678</v>
      </c>
      <c r="I7212" t="s">
        <v>1676</v>
      </c>
      <c r="J7212" t="s">
        <v>1668</v>
      </c>
      <c r="K7212" t="s">
        <v>1679</v>
      </c>
      <c r="L7212" t="s">
        <v>1670</v>
      </c>
      <c r="M7212" s="86">
        <v>40645</v>
      </c>
    </row>
    <row r="7213" spans="1:13" x14ac:dyDescent="0.2">
      <c r="A7213">
        <v>28294</v>
      </c>
      <c r="B7213" s="86">
        <v>41051</v>
      </c>
      <c r="C7213" t="s">
        <v>1659</v>
      </c>
      <c r="D7213">
        <v>47</v>
      </c>
      <c r="E7213">
        <v>63.47</v>
      </c>
      <c r="F7213" t="s">
        <v>1660</v>
      </c>
      <c r="G7213">
        <v>0.7</v>
      </c>
      <c r="H7213" t="s">
        <v>1688</v>
      </c>
      <c r="I7213" t="s">
        <v>1667</v>
      </c>
      <c r="J7213" t="s">
        <v>1668</v>
      </c>
      <c r="K7213" t="s">
        <v>1700</v>
      </c>
      <c r="L7213" t="s">
        <v>1670</v>
      </c>
      <c r="M7213" s="86">
        <v>41052</v>
      </c>
    </row>
    <row r="7214" spans="1:13" x14ac:dyDescent="0.2">
      <c r="A7214">
        <v>43109</v>
      </c>
      <c r="B7214" s="86">
        <v>41264</v>
      </c>
      <c r="C7214" t="s">
        <v>1671</v>
      </c>
      <c r="D7214">
        <v>25</v>
      </c>
      <c r="E7214">
        <v>509.52</v>
      </c>
      <c r="F7214" t="s">
        <v>1660</v>
      </c>
      <c r="G7214">
        <v>6.5</v>
      </c>
      <c r="H7214" t="s">
        <v>1678</v>
      </c>
      <c r="I7214" t="s">
        <v>1667</v>
      </c>
      <c r="J7214" t="s">
        <v>1663</v>
      </c>
      <c r="K7214" t="s">
        <v>1677</v>
      </c>
      <c r="L7214" t="s">
        <v>1658</v>
      </c>
      <c r="M7214" s="86">
        <v>41265</v>
      </c>
    </row>
    <row r="7215" spans="1:13" x14ac:dyDescent="0.2">
      <c r="A7215">
        <v>56647</v>
      </c>
      <c r="B7215" s="86">
        <v>40758</v>
      </c>
      <c r="C7215" t="s">
        <v>1675</v>
      </c>
      <c r="D7215">
        <v>41</v>
      </c>
      <c r="E7215">
        <v>417.53</v>
      </c>
      <c r="F7215" t="s">
        <v>1660</v>
      </c>
      <c r="G7215">
        <v>12.52</v>
      </c>
      <c r="H7215" t="s">
        <v>1693</v>
      </c>
      <c r="I7215" t="s">
        <v>1676</v>
      </c>
      <c r="J7215" t="s">
        <v>1656</v>
      </c>
      <c r="K7215" t="s">
        <v>1657</v>
      </c>
      <c r="L7215" t="s">
        <v>1658</v>
      </c>
      <c r="M7215" s="86">
        <v>40759</v>
      </c>
    </row>
    <row r="7216" spans="1:13" x14ac:dyDescent="0.2">
      <c r="A7216">
        <v>42599</v>
      </c>
      <c r="B7216" s="86">
        <v>39909</v>
      </c>
      <c r="C7216" t="s">
        <v>1675</v>
      </c>
      <c r="D7216">
        <v>31</v>
      </c>
      <c r="E7216">
        <v>9459.94</v>
      </c>
      <c r="F7216" t="s">
        <v>1672</v>
      </c>
      <c r="G7216">
        <v>54.92</v>
      </c>
      <c r="H7216" t="s">
        <v>1683</v>
      </c>
      <c r="I7216" t="s">
        <v>1655</v>
      </c>
      <c r="J7216" t="s">
        <v>1656</v>
      </c>
      <c r="K7216" t="s">
        <v>1701</v>
      </c>
      <c r="L7216" t="s">
        <v>1698</v>
      </c>
      <c r="M7216" s="86">
        <v>39910</v>
      </c>
    </row>
    <row r="7217" spans="1:13" x14ac:dyDescent="0.2">
      <c r="A7217">
        <v>1824</v>
      </c>
      <c r="B7217" s="86">
        <v>39937</v>
      </c>
      <c r="C7217" t="s">
        <v>1671</v>
      </c>
      <c r="D7217">
        <v>39</v>
      </c>
      <c r="E7217">
        <v>10656.26</v>
      </c>
      <c r="F7217" t="s">
        <v>1660</v>
      </c>
      <c r="G7217">
        <v>24.49</v>
      </c>
      <c r="H7217" t="s">
        <v>1685</v>
      </c>
      <c r="I7217" t="s">
        <v>1667</v>
      </c>
      <c r="J7217" t="s">
        <v>1656</v>
      </c>
      <c r="K7217" t="s">
        <v>1673</v>
      </c>
      <c r="L7217" t="s">
        <v>1687</v>
      </c>
      <c r="M7217" s="86">
        <v>39938</v>
      </c>
    </row>
    <row r="7218" spans="1:13" x14ac:dyDescent="0.2">
      <c r="A7218">
        <v>27808</v>
      </c>
      <c r="B7218" s="86">
        <v>40204</v>
      </c>
      <c r="C7218" t="s">
        <v>1652</v>
      </c>
      <c r="D7218">
        <v>9</v>
      </c>
      <c r="E7218">
        <v>196.12</v>
      </c>
      <c r="F7218" t="s">
        <v>1653</v>
      </c>
      <c r="G7218">
        <v>1.99</v>
      </c>
      <c r="H7218" t="s">
        <v>1661</v>
      </c>
      <c r="I7218" t="s">
        <v>1655</v>
      </c>
      <c r="J7218" t="s">
        <v>1663</v>
      </c>
      <c r="K7218" t="s">
        <v>1677</v>
      </c>
      <c r="L7218" t="s">
        <v>1680</v>
      </c>
      <c r="M7218" s="86">
        <v>40211</v>
      </c>
    </row>
    <row r="7219" spans="1:13" x14ac:dyDescent="0.2">
      <c r="A7219">
        <v>19974</v>
      </c>
      <c r="B7219" s="86">
        <v>40485</v>
      </c>
      <c r="C7219" t="s">
        <v>1659</v>
      </c>
      <c r="D7219">
        <v>14</v>
      </c>
      <c r="E7219">
        <v>3830.84</v>
      </c>
      <c r="F7219" t="s">
        <v>1672</v>
      </c>
      <c r="G7219">
        <v>23.19</v>
      </c>
      <c r="H7219" t="s">
        <v>1688</v>
      </c>
      <c r="I7219" t="s">
        <v>1667</v>
      </c>
      <c r="J7219" t="s">
        <v>1668</v>
      </c>
      <c r="K7219" t="s">
        <v>1702</v>
      </c>
      <c r="L7219" t="s">
        <v>1674</v>
      </c>
      <c r="M7219" s="86">
        <v>40487</v>
      </c>
    </row>
    <row r="7220" spans="1:13" x14ac:dyDescent="0.2">
      <c r="A7220">
        <v>28291</v>
      </c>
      <c r="B7220" s="86">
        <v>39876</v>
      </c>
      <c r="C7220" t="s">
        <v>1671</v>
      </c>
      <c r="D7220">
        <v>14</v>
      </c>
      <c r="E7220">
        <v>3950.6</v>
      </c>
      <c r="F7220" t="s">
        <v>1672</v>
      </c>
      <c r="G7220">
        <v>57</v>
      </c>
      <c r="H7220" t="s">
        <v>1688</v>
      </c>
      <c r="I7220" t="s">
        <v>1655</v>
      </c>
      <c r="J7220" t="s">
        <v>1656</v>
      </c>
      <c r="K7220" t="s">
        <v>1673</v>
      </c>
      <c r="L7220" t="s">
        <v>1674</v>
      </c>
      <c r="M7220" s="86">
        <v>39877</v>
      </c>
    </row>
    <row r="7221" spans="1:13" x14ac:dyDescent="0.2">
      <c r="A7221">
        <v>45380</v>
      </c>
      <c r="B7221" s="86">
        <v>39933</v>
      </c>
      <c r="C7221" t="s">
        <v>1671</v>
      </c>
      <c r="D7221">
        <v>24</v>
      </c>
      <c r="E7221">
        <v>4170.8649999999998</v>
      </c>
      <c r="F7221" t="s">
        <v>1653</v>
      </c>
      <c r="G7221">
        <v>4.2</v>
      </c>
      <c r="H7221" t="s">
        <v>1654</v>
      </c>
      <c r="I7221" t="s">
        <v>1655</v>
      </c>
      <c r="J7221" t="s">
        <v>1663</v>
      </c>
      <c r="K7221" t="s">
        <v>1664</v>
      </c>
      <c r="L7221" t="s">
        <v>1658</v>
      </c>
      <c r="M7221" s="86">
        <v>39935</v>
      </c>
    </row>
    <row r="7222" spans="1:13" x14ac:dyDescent="0.2">
      <c r="A7222">
        <v>32902</v>
      </c>
      <c r="B7222" s="86">
        <v>40971</v>
      </c>
      <c r="C7222" t="s">
        <v>1659</v>
      </c>
      <c r="D7222">
        <v>23</v>
      </c>
      <c r="E7222">
        <v>1638.67</v>
      </c>
      <c r="F7222" t="s">
        <v>1672</v>
      </c>
      <c r="G7222">
        <v>60</v>
      </c>
      <c r="H7222" t="s">
        <v>1654</v>
      </c>
      <c r="I7222" t="s">
        <v>1676</v>
      </c>
      <c r="J7222" t="s">
        <v>1668</v>
      </c>
      <c r="K7222" t="s">
        <v>1702</v>
      </c>
      <c r="L7222" t="s">
        <v>1674</v>
      </c>
      <c r="M7222" s="86">
        <v>40973</v>
      </c>
    </row>
    <row r="7223" spans="1:13" x14ac:dyDescent="0.2">
      <c r="A7223">
        <v>26689</v>
      </c>
      <c r="B7223" s="86">
        <v>40085</v>
      </c>
      <c r="C7223" t="s">
        <v>1659</v>
      </c>
      <c r="D7223">
        <v>2</v>
      </c>
      <c r="E7223">
        <v>198.44</v>
      </c>
      <c r="F7223" t="s">
        <v>1660</v>
      </c>
      <c r="G7223">
        <v>8.99</v>
      </c>
      <c r="H7223" t="s">
        <v>1681</v>
      </c>
      <c r="I7223" t="s">
        <v>1667</v>
      </c>
      <c r="J7223" t="s">
        <v>1656</v>
      </c>
      <c r="K7223" t="s">
        <v>1657</v>
      </c>
      <c r="L7223" t="s">
        <v>1680</v>
      </c>
      <c r="M7223" s="86">
        <v>40088</v>
      </c>
    </row>
    <row r="7224" spans="1:13" x14ac:dyDescent="0.2">
      <c r="A7224">
        <v>56006</v>
      </c>
      <c r="B7224" s="86">
        <v>40817</v>
      </c>
      <c r="C7224" t="s">
        <v>1671</v>
      </c>
      <c r="D7224">
        <v>16</v>
      </c>
      <c r="E7224">
        <v>102.99</v>
      </c>
      <c r="F7224" t="s">
        <v>1660</v>
      </c>
      <c r="G7224">
        <v>9.68</v>
      </c>
      <c r="H7224" t="s">
        <v>1654</v>
      </c>
      <c r="I7224" t="s">
        <v>1662</v>
      </c>
      <c r="J7224" t="s">
        <v>1668</v>
      </c>
      <c r="K7224" t="s">
        <v>1679</v>
      </c>
      <c r="L7224" t="s">
        <v>1658</v>
      </c>
      <c r="M7224" s="86">
        <v>40817</v>
      </c>
    </row>
    <row r="7225" spans="1:13" x14ac:dyDescent="0.2">
      <c r="A7225">
        <v>52197</v>
      </c>
      <c r="B7225" s="86">
        <v>41125</v>
      </c>
      <c r="C7225" t="s">
        <v>1671</v>
      </c>
      <c r="D7225">
        <v>23</v>
      </c>
      <c r="E7225">
        <v>91.94</v>
      </c>
      <c r="F7225" t="s">
        <v>1660</v>
      </c>
      <c r="G7225">
        <v>2</v>
      </c>
      <c r="H7225" t="s">
        <v>1688</v>
      </c>
      <c r="I7225" t="s">
        <v>1667</v>
      </c>
      <c r="J7225" t="s">
        <v>1668</v>
      </c>
      <c r="K7225" t="s">
        <v>1700</v>
      </c>
      <c r="L7225" t="s">
        <v>1670</v>
      </c>
      <c r="M7225" s="86">
        <v>41126</v>
      </c>
    </row>
    <row r="7226" spans="1:13" x14ac:dyDescent="0.2">
      <c r="A7226">
        <v>26272</v>
      </c>
      <c r="B7226" s="86">
        <v>41089</v>
      </c>
      <c r="C7226" t="s">
        <v>1652</v>
      </c>
      <c r="D7226">
        <v>6</v>
      </c>
      <c r="E7226">
        <v>905.94</v>
      </c>
      <c r="F7226" t="s">
        <v>1653</v>
      </c>
      <c r="G7226">
        <v>24.49</v>
      </c>
      <c r="H7226" t="s">
        <v>1678</v>
      </c>
      <c r="I7226" t="s">
        <v>1676</v>
      </c>
      <c r="J7226" t="s">
        <v>1656</v>
      </c>
      <c r="K7226" t="s">
        <v>1673</v>
      </c>
      <c r="L7226" t="s">
        <v>1687</v>
      </c>
      <c r="M7226" s="86">
        <v>41098</v>
      </c>
    </row>
    <row r="7227" spans="1:13" x14ac:dyDescent="0.2">
      <c r="A7227">
        <v>11652</v>
      </c>
      <c r="B7227" s="86">
        <v>40857</v>
      </c>
      <c r="C7227" t="s">
        <v>1666</v>
      </c>
      <c r="D7227">
        <v>25</v>
      </c>
      <c r="E7227">
        <v>122.09</v>
      </c>
      <c r="F7227" t="s">
        <v>1660</v>
      </c>
      <c r="G7227">
        <v>2.04</v>
      </c>
      <c r="H7227" t="s">
        <v>1661</v>
      </c>
      <c r="I7227" t="s">
        <v>1676</v>
      </c>
      <c r="J7227" t="s">
        <v>1668</v>
      </c>
      <c r="K7227" t="s">
        <v>1679</v>
      </c>
      <c r="L7227" t="s">
        <v>1670</v>
      </c>
      <c r="M7227" s="86">
        <v>40859</v>
      </c>
    </row>
    <row r="7228" spans="1:13" x14ac:dyDescent="0.2">
      <c r="A7228">
        <v>32418</v>
      </c>
      <c r="B7228" s="86">
        <v>39818</v>
      </c>
      <c r="C7228" t="s">
        <v>1666</v>
      </c>
      <c r="D7228">
        <v>5</v>
      </c>
      <c r="E7228">
        <v>1244.19</v>
      </c>
      <c r="F7228" t="s">
        <v>1672</v>
      </c>
      <c r="G7228">
        <v>43.32</v>
      </c>
      <c r="H7228" t="s">
        <v>1654</v>
      </c>
      <c r="I7228" t="s">
        <v>1667</v>
      </c>
      <c r="J7228" t="s">
        <v>1656</v>
      </c>
      <c r="K7228" t="s">
        <v>1673</v>
      </c>
      <c r="L7228" t="s">
        <v>1674</v>
      </c>
      <c r="M7228" s="86">
        <v>39819</v>
      </c>
    </row>
    <row r="7229" spans="1:13" x14ac:dyDescent="0.2">
      <c r="A7229">
        <v>18503</v>
      </c>
      <c r="B7229" s="86">
        <v>40668</v>
      </c>
      <c r="C7229" t="s">
        <v>1666</v>
      </c>
      <c r="D7229">
        <v>46</v>
      </c>
      <c r="E7229">
        <v>6637.63</v>
      </c>
      <c r="F7229" t="s">
        <v>1672</v>
      </c>
      <c r="G7229">
        <v>17.850000000000001</v>
      </c>
      <c r="H7229" t="s">
        <v>1685</v>
      </c>
      <c r="I7229" t="s">
        <v>1655</v>
      </c>
      <c r="J7229" t="s">
        <v>1663</v>
      </c>
      <c r="K7229" t="s">
        <v>1695</v>
      </c>
      <c r="L7229" t="s">
        <v>1674</v>
      </c>
      <c r="M7229" s="86">
        <v>40670</v>
      </c>
    </row>
    <row r="7230" spans="1:13" x14ac:dyDescent="0.2">
      <c r="A7230">
        <v>33317</v>
      </c>
      <c r="B7230" s="86">
        <v>39944</v>
      </c>
      <c r="C7230" t="s">
        <v>1659</v>
      </c>
      <c r="D7230">
        <v>5</v>
      </c>
      <c r="E7230">
        <v>58.9</v>
      </c>
      <c r="F7230" t="s">
        <v>1660</v>
      </c>
      <c r="G7230">
        <v>9.4499999999999993</v>
      </c>
      <c r="H7230" t="s">
        <v>1654</v>
      </c>
      <c r="I7230" t="s">
        <v>1655</v>
      </c>
      <c r="J7230" t="s">
        <v>1668</v>
      </c>
      <c r="K7230" t="s">
        <v>1694</v>
      </c>
      <c r="L7230" t="s">
        <v>1658</v>
      </c>
      <c r="M7230" s="86">
        <v>39944</v>
      </c>
    </row>
    <row r="7231" spans="1:13" x14ac:dyDescent="0.2">
      <c r="A7231">
        <v>18819</v>
      </c>
      <c r="B7231" s="86">
        <v>39869</v>
      </c>
      <c r="C7231" t="s">
        <v>1652</v>
      </c>
      <c r="D7231">
        <v>22</v>
      </c>
      <c r="E7231">
        <v>1102.3</v>
      </c>
      <c r="F7231" t="s">
        <v>1660</v>
      </c>
      <c r="G7231">
        <v>22.24</v>
      </c>
      <c r="H7231" t="s">
        <v>1681</v>
      </c>
      <c r="I7231" t="s">
        <v>1667</v>
      </c>
      <c r="J7231" t="s">
        <v>1656</v>
      </c>
      <c r="K7231" t="s">
        <v>1657</v>
      </c>
      <c r="L7231" t="s">
        <v>1687</v>
      </c>
      <c r="M7231" s="86">
        <v>39871</v>
      </c>
    </row>
    <row r="7232" spans="1:13" x14ac:dyDescent="0.2">
      <c r="A7232">
        <v>17927</v>
      </c>
      <c r="B7232" s="86">
        <v>40034</v>
      </c>
      <c r="C7232" t="s">
        <v>1675</v>
      </c>
      <c r="D7232">
        <v>42</v>
      </c>
      <c r="E7232">
        <v>865.21</v>
      </c>
      <c r="F7232" t="s">
        <v>1660</v>
      </c>
      <c r="G7232">
        <v>5.99</v>
      </c>
      <c r="H7232" t="s">
        <v>1688</v>
      </c>
      <c r="I7232" t="s">
        <v>1655</v>
      </c>
      <c r="J7232" t="s">
        <v>1663</v>
      </c>
      <c r="K7232" t="s">
        <v>1677</v>
      </c>
      <c r="L7232" t="s">
        <v>1658</v>
      </c>
      <c r="M7232" s="86">
        <v>40035</v>
      </c>
    </row>
    <row r="7233" spans="1:13" x14ac:dyDescent="0.2">
      <c r="A7233">
        <v>21190</v>
      </c>
      <c r="B7233" s="86">
        <v>39961</v>
      </c>
      <c r="C7233" t="s">
        <v>1675</v>
      </c>
      <c r="D7233">
        <v>28</v>
      </c>
      <c r="E7233">
        <v>1062.69</v>
      </c>
      <c r="F7233" t="s">
        <v>1660</v>
      </c>
      <c r="G7233">
        <v>6.66</v>
      </c>
      <c r="H7233" t="s">
        <v>1683</v>
      </c>
      <c r="I7233" t="s">
        <v>1662</v>
      </c>
      <c r="J7233" t="s">
        <v>1668</v>
      </c>
      <c r="K7233" t="s">
        <v>1696</v>
      </c>
      <c r="L7233" t="s">
        <v>1658</v>
      </c>
      <c r="M7233" s="86">
        <v>39961</v>
      </c>
    </row>
    <row r="7234" spans="1:13" x14ac:dyDescent="0.2">
      <c r="A7234">
        <v>36901</v>
      </c>
      <c r="B7234" s="86">
        <v>41165</v>
      </c>
      <c r="C7234" t="s">
        <v>1671</v>
      </c>
      <c r="D7234">
        <v>30</v>
      </c>
      <c r="E7234">
        <v>201.09</v>
      </c>
      <c r="F7234" t="s">
        <v>1660</v>
      </c>
      <c r="G7234">
        <v>5.66</v>
      </c>
      <c r="H7234" t="s">
        <v>1654</v>
      </c>
      <c r="I7234" t="s">
        <v>1667</v>
      </c>
      <c r="J7234" t="s">
        <v>1668</v>
      </c>
      <c r="K7234" t="s">
        <v>1679</v>
      </c>
      <c r="L7234" t="s">
        <v>1658</v>
      </c>
      <c r="M7234" s="86">
        <v>41166</v>
      </c>
    </row>
    <row r="7235" spans="1:13" x14ac:dyDescent="0.2">
      <c r="A7235">
        <v>33987</v>
      </c>
      <c r="B7235" s="86">
        <v>40841</v>
      </c>
      <c r="C7235" t="s">
        <v>1659</v>
      </c>
      <c r="D7235">
        <v>27</v>
      </c>
      <c r="E7235">
        <v>1521.1344999999999</v>
      </c>
      <c r="F7235" t="s">
        <v>1660</v>
      </c>
      <c r="G7235">
        <v>3.99</v>
      </c>
      <c r="H7235" t="s">
        <v>1654</v>
      </c>
      <c r="I7235" t="s">
        <v>1662</v>
      </c>
      <c r="J7235" t="s">
        <v>1663</v>
      </c>
      <c r="K7235" t="s">
        <v>1664</v>
      </c>
      <c r="L7235" t="s">
        <v>1658</v>
      </c>
      <c r="M7235" s="86">
        <v>40842</v>
      </c>
    </row>
    <row r="7236" spans="1:13" x14ac:dyDescent="0.2">
      <c r="A7236">
        <v>41412</v>
      </c>
      <c r="B7236" s="86">
        <v>40073</v>
      </c>
      <c r="C7236" t="s">
        <v>1666</v>
      </c>
      <c r="D7236">
        <v>47</v>
      </c>
      <c r="E7236">
        <v>263.81</v>
      </c>
      <c r="F7236" t="s">
        <v>1660</v>
      </c>
      <c r="G7236">
        <v>7.78</v>
      </c>
      <c r="H7236" t="s">
        <v>1654</v>
      </c>
      <c r="I7236" t="s">
        <v>1655</v>
      </c>
      <c r="J7236" t="s">
        <v>1668</v>
      </c>
      <c r="K7236" t="s">
        <v>1682</v>
      </c>
      <c r="L7236" t="s">
        <v>1658</v>
      </c>
      <c r="M7236" s="86">
        <v>40075</v>
      </c>
    </row>
    <row r="7237" spans="1:13" x14ac:dyDescent="0.2">
      <c r="A7237">
        <v>21893</v>
      </c>
      <c r="B7237" s="86">
        <v>40840</v>
      </c>
      <c r="C7237" t="s">
        <v>1671</v>
      </c>
      <c r="D7237">
        <v>30</v>
      </c>
      <c r="E7237">
        <v>532.11</v>
      </c>
      <c r="F7237" t="s">
        <v>1653</v>
      </c>
      <c r="G7237">
        <v>8.1300000000000008</v>
      </c>
      <c r="H7237" t="s">
        <v>1661</v>
      </c>
      <c r="I7237" t="s">
        <v>1676</v>
      </c>
      <c r="J7237" t="s">
        <v>1668</v>
      </c>
      <c r="K7237" t="s">
        <v>1696</v>
      </c>
      <c r="L7237" t="s">
        <v>1658</v>
      </c>
      <c r="M7237" s="86">
        <v>40841</v>
      </c>
    </row>
    <row r="7238" spans="1:13" x14ac:dyDescent="0.2">
      <c r="A7238">
        <v>40034</v>
      </c>
      <c r="B7238" s="86">
        <v>40612</v>
      </c>
      <c r="C7238" t="s">
        <v>1675</v>
      </c>
      <c r="D7238">
        <v>47</v>
      </c>
      <c r="E7238">
        <v>603.69000000000005</v>
      </c>
      <c r="F7238" t="s">
        <v>1653</v>
      </c>
      <c r="G7238">
        <v>4.8600000000000003</v>
      </c>
      <c r="H7238" t="s">
        <v>1685</v>
      </c>
      <c r="I7238" t="s">
        <v>1655</v>
      </c>
      <c r="J7238" t="s">
        <v>1668</v>
      </c>
      <c r="K7238" t="s">
        <v>1679</v>
      </c>
      <c r="L7238" t="s">
        <v>1658</v>
      </c>
      <c r="M7238" s="86">
        <v>40613</v>
      </c>
    </row>
    <row r="7239" spans="1:13" x14ac:dyDescent="0.2">
      <c r="A7239">
        <v>51493</v>
      </c>
      <c r="B7239" s="86">
        <v>40730</v>
      </c>
      <c r="C7239" t="s">
        <v>1652</v>
      </c>
      <c r="D7239">
        <v>31</v>
      </c>
      <c r="E7239">
        <v>286.26</v>
      </c>
      <c r="F7239" t="s">
        <v>1660</v>
      </c>
      <c r="G7239">
        <v>5.16</v>
      </c>
      <c r="H7239" t="s">
        <v>1654</v>
      </c>
      <c r="I7239" t="s">
        <v>1667</v>
      </c>
      <c r="J7239" t="s">
        <v>1668</v>
      </c>
      <c r="K7239" t="s">
        <v>1679</v>
      </c>
      <c r="L7239" t="s">
        <v>1670</v>
      </c>
      <c r="M7239" s="86">
        <v>40732</v>
      </c>
    </row>
    <row r="7240" spans="1:13" x14ac:dyDescent="0.2">
      <c r="A7240">
        <v>23940</v>
      </c>
      <c r="B7240" s="86">
        <v>40641</v>
      </c>
      <c r="C7240" t="s">
        <v>1675</v>
      </c>
      <c r="D7240">
        <v>20</v>
      </c>
      <c r="E7240">
        <v>138.52000000000001</v>
      </c>
      <c r="F7240" t="s">
        <v>1660</v>
      </c>
      <c r="G7240">
        <v>49</v>
      </c>
      <c r="H7240" t="s">
        <v>1654</v>
      </c>
      <c r="I7240" t="s">
        <v>1676</v>
      </c>
      <c r="J7240" t="s">
        <v>1668</v>
      </c>
      <c r="K7240" t="s">
        <v>1702</v>
      </c>
      <c r="L7240" t="s">
        <v>1687</v>
      </c>
      <c r="M7240" s="86">
        <v>40642</v>
      </c>
    </row>
    <row r="7241" spans="1:13" x14ac:dyDescent="0.2">
      <c r="A7241">
        <v>34689</v>
      </c>
      <c r="B7241" s="86">
        <v>40140</v>
      </c>
      <c r="C7241" t="s">
        <v>1652</v>
      </c>
      <c r="D7241">
        <v>36</v>
      </c>
      <c r="E7241">
        <v>572.4</v>
      </c>
      <c r="F7241" t="s">
        <v>1660</v>
      </c>
      <c r="G7241">
        <v>6.25</v>
      </c>
      <c r="H7241" t="s">
        <v>1683</v>
      </c>
      <c r="I7241" t="s">
        <v>1676</v>
      </c>
      <c r="J7241" t="s">
        <v>1668</v>
      </c>
      <c r="K7241" t="s">
        <v>1694</v>
      </c>
      <c r="L7241" t="s">
        <v>1658</v>
      </c>
      <c r="M7241" s="86">
        <v>40147</v>
      </c>
    </row>
    <row r="7242" spans="1:13" x14ac:dyDescent="0.2">
      <c r="A7242">
        <v>7846</v>
      </c>
      <c r="B7242" s="86">
        <v>40719</v>
      </c>
      <c r="C7242" t="s">
        <v>1652</v>
      </c>
      <c r="D7242">
        <v>20</v>
      </c>
      <c r="E7242">
        <v>40.049999999999997</v>
      </c>
      <c r="F7242" t="s">
        <v>1660</v>
      </c>
      <c r="G7242">
        <v>1.49</v>
      </c>
      <c r="H7242" t="s">
        <v>1683</v>
      </c>
      <c r="I7242" t="s">
        <v>1667</v>
      </c>
      <c r="J7242" t="s">
        <v>1668</v>
      </c>
      <c r="K7242" t="s">
        <v>1682</v>
      </c>
      <c r="L7242" t="s">
        <v>1658</v>
      </c>
      <c r="M7242" s="86">
        <v>40724</v>
      </c>
    </row>
    <row r="7243" spans="1:13" x14ac:dyDescent="0.2">
      <c r="A7243">
        <v>17953</v>
      </c>
      <c r="B7243" s="86">
        <v>41141</v>
      </c>
      <c r="C7243" t="s">
        <v>1659</v>
      </c>
      <c r="D7243">
        <v>30</v>
      </c>
      <c r="E7243">
        <v>975.12</v>
      </c>
      <c r="F7243" t="s">
        <v>1660</v>
      </c>
      <c r="G7243">
        <v>19.510000000000002</v>
      </c>
      <c r="H7243" t="s">
        <v>1661</v>
      </c>
      <c r="I7243" t="s">
        <v>1662</v>
      </c>
      <c r="J7243" t="s">
        <v>1668</v>
      </c>
      <c r="K7243" t="s">
        <v>1696</v>
      </c>
      <c r="L7243" t="s">
        <v>1658</v>
      </c>
      <c r="M7243" s="86">
        <v>41143</v>
      </c>
    </row>
    <row r="7244" spans="1:13" x14ac:dyDescent="0.2">
      <c r="A7244">
        <v>56577</v>
      </c>
      <c r="B7244" s="86">
        <v>40849</v>
      </c>
      <c r="C7244" t="s">
        <v>1671</v>
      </c>
      <c r="D7244">
        <v>30</v>
      </c>
      <c r="E7244">
        <v>7497.08</v>
      </c>
      <c r="F7244" t="s">
        <v>1672</v>
      </c>
      <c r="G7244">
        <v>54.12</v>
      </c>
      <c r="H7244" t="s">
        <v>1681</v>
      </c>
      <c r="I7244" t="s">
        <v>1662</v>
      </c>
      <c r="J7244" t="s">
        <v>1656</v>
      </c>
      <c r="K7244" t="s">
        <v>1691</v>
      </c>
      <c r="L7244" t="s">
        <v>1698</v>
      </c>
      <c r="M7244" s="86">
        <v>40850</v>
      </c>
    </row>
    <row r="7245" spans="1:13" x14ac:dyDescent="0.2">
      <c r="A7245">
        <v>36676</v>
      </c>
      <c r="B7245" s="86">
        <v>40780</v>
      </c>
      <c r="C7245" t="s">
        <v>1666</v>
      </c>
      <c r="D7245">
        <v>15</v>
      </c>
      <c r="E7245">
        <v>353.52</v>
      </c>
      <c r="F7245" t="s">
        <v>1660</v>
      </c>
      <c r="G7245">
        <v>8.18</v>
      </c>
      <c r="H7245" t="s">
        <v>1688</v>
      </c>
      <c r="I7245" t="s">
        <v>1667</v>
      </c>
      <c r="J7245" t="s">
        <v>1668</v>
      </c>
      <c r="K7245" t="s">
        <v>1679</v>
      </c>
      <c r="L7245" t="s">
        <v>1658</v>
      </c>
      <c r="M7245" s="86">
        <v>40781</v>
      </c>
    </row>
    <row r="7246" spans="1:13" x14ac:dyDescent="0.2">
      <c r="A7246">
        <v>59680</v>
      </c>
      <c r="B7246" s="86">
        <v>41078</v>
      </c>
      <c r="C7246" t="s">
        <v>1671</v>
      </c>
      <c r="D7246">
        <v>15</v>
      </c>
      <c r="E7246">
        <v>17.77</v>
      </c>
      <c r="F7246" t="s">
        <v>1660</v>
      </c>
      <c r="G7246">
        <v>2.96</v>
      </c>
      <c r="H7246" t="s">
        <v>1693</v>
      </c>
      <c r="I7246" t="s">
        <v>1655</v>
      </c>
      <c r="J7246" t="s">
        <v>1663</v>
      </c>
      <c r="K7246" t="s">
        <v>1677</v>
      </c>
      <c r="L7246" t="s">
        <v>1680</v>
      </c>
      <c r="M7246" s="86">
        <v>41079</v>
      </c>
    </row>
    <row r="7247" spans="1:13" x14ac:dyDescent="0.2">
      <c r="A7247">
        <v>9221</v>
      </c>
      <c r="B7247" s="86">
        <v>40546</v>
      </c>
      <c r="C7247" t="s">
        <v>1652</v>
      </c>
      <c r="D7247">
        <v>25</v>
      </c>
      <c r="E7247">
        <v>1527.42</v>
      </c>
      <c r="F7247" t="s">
        <v>1660</v>
      </c>
      <c r="G7247">
        <v>19.989999999999998</v>
      </c>
      <c r="H7247" t="s">
        <v>1685</v>
      </c>
      <c r="I7247" t="s">
        <v>1655</v>
      </c>
      <c r="J7247" t="s">
        <v>1668</v>
      </c>
      <c r="K7247" t="s">
        <v>1696</v>
      </c>
      <c r="L7247" t="s">
        <v>1658</v>
      </c>
      <c r="M7247" s="86">
        <v>40550</v>
      </c>
    </row>
    <row r="7248" spans="1:13" x14ac:dyDescent="0.2">
      <c r="A7248">
        <v>44325</v>
      </c>
      <c r="B7248" s="86">
        <v>39854</v>
      </c>
      <c r="C7248" t="s">
        <v>1675</v>
      </c>
      <c r="D7248">
        <v>44</v>
      </c>
      <c r="E7248">
        <v>951.33</v>
      </c>
      <c r="F7248" t="s">
        <v>1660</v>
      </c>
      <c r="G7248">
        <v>14.39</v>
      </c>
      <c r="H7248" t="s">
        <v>1690</v>
      </c>
      <c r="I7248" t="s">
        <v>1667</v>
      </c>
      <c r="J7248" t="s">
        <v>1656</v>
      </c>
      <c r="K7248" t="s">
        <v>1657</v>
      </c>
      <c r="L7248" t="s">
        <v>1658</v>
      </c>
      <c r="M7248" s="86">
        <v>39856</v>
      </c>
    </row>
    <row r="7249" spans="1:13" x14ac:dyDescent="0.2">
      <c r="A7249">
        <v>10342</v>
      </c>
      <c r="B7249" s="86">
        <v>40869</v>
      </c>
      <c r="C7249" t="s">
        <v>1675</v>
      </c>
      <c r="D7249">
        <v>2</v>
      </c>
      <c r="E7249">
        <v>2055.9699999999998</v>
      </c>
      <c r="F7249" t="s">
        <v>1653</v>
      </c>
      <c r="G7249">
        <v>13.99</v>
      </c>
      <c r="H7249" t="s">
        <v>1661</v>
      </c>
      <c r="I7249" t="s">
        <v>1655</v>
      </c>
      <c r="J7249" t="s">
        <v>1663</v>
      </c>
      <c r="K7249" t="s">
        <v>1695</v>
      </c>
      <c r="L7249" t="s">
        <v>1665</v>
      </c>
      <c r="M7249" s="86">
        <v>40871</v>
      </c>
    </row>
    <row r="7250" spans="1:13" x14ac:dyDescent="0.2">
      <c r="A7250">
        <v>29090</v>
      </c>
      <c r="B7250" s="86">
        <v>40924</v>
      </c>
      <c r="C7250" t="s">
        <v>1675</v>
      </c>
      <c r="D7250">
        <v>36</v>
      </c>
      <c r="E7250">
        <v>380.34</v>
      </c>
      <c r="F7250" t="s">
        <v>1660</v>
      </c>
      <c r="G7250">
        <v>6.91</v>
      </c>
      <c r="H7250" t="s">
        <v>1681</v>
      </c>
      <c r="I7250" t="s">
        <v>1655</v>
      </c>
      <c r="J7250" t="s">
        <v>1668</v>
      </c>
      <c r="K7250" t="s">
        <v>1694</v>
      </c>
      <c r="L7250" t="s">
        <v>1658</v>
      </c>
      <c r="M7250" s="86">
        <v>40924</v>
      </c>
    </row>
    <row r="7251" spans="1:13" x14ac:dyDescent="0.2">
      <c r="A7251">
        <v>29894</v>
      </c>
      <c r="B7251" s="86">
        <v>40428</v>
      </c>
      <c r="C7251" t="s">
        <v>1652</v>
      </c>
      <c r="D7251">
        <v>43</v>
      </c>
      <c r="E7251">
        <v>606.98</v>
      </c>
      <c r="F7251" t="s">
        <v>1660</v>
      </c>
      <c r="G7251">
        <v>6.85</v>
      </c>
      <c r="H7251" t="s">
        <v>1661</v>
      </c>
      <c r="I7251" t="s">
        <v>1667</v>
      </c>
      <c r="J7251" t="s">
        <v>1656</v>
      </c>
      <c r="K7251" t="s">
        <v>1657</v>
      </c>
      <c r="L7251" t="s">
        <v>1670</v>
      </c>
      <c r="M7251" s="86">
        <v>40437</v>
      </c>
    </row>
    <row r="7252" spans="1:13" x14ac:dyDescent="0.2">
      <c r="A7252">
        <v>48420</v>
      </c>
      <c r="B7252" s="86">
        <v>40097</v>
      </c>
      <c r="C7252" t="s">
        <v>1652</v>
      </c>
      <c r="D7252">
        <v>46</v>
      </c>
      <c r="E7252">
        <v>863.26</v>
      </c>
      <c r="F7252" t="s">
        <v>1653</v>
      </c>
      <c r="G7252">
        <v>6.15</v>
      </c>
      <c r="H7252" t="s">
        <v>1654</v>
      </c>
      <c r="I7252" t="s">
        <v>1667</v>
      </c>
      <c r="J7252" t="s">
        <v>1656</v>
      </c>
      <c r="K7252" t="s">
        <v>1657</v>
      </c>
      <c r="L7252" t="s">
        <v>1680</v>
      </c>
      <c r="M7252" s="86">
        <v>40099</v>
      </c>
    </row>
    <row r="7253" spans="1:13" x14ac:dyDescent="0.2">
      <c r="A7253">
        <v>32610</v>
      </c>
      <c r="B7253" s="86">
        <v>41140</v>
      </c>
      <c r="C7253" t="s">
        <v>1666</v>
      </c>
      <c r="D7253">
        <v>47</v>
      </c>
      <c r="E7253">
        <v>316.99</v>
      </c>
      <c r="F7253" t="s">
        <v>1660</v>
      </c>
      <c r="G7253">
        <v>8.3699999999999992</v>
      </c>
      <c r="H7253" t="s">
        <v>1685</v>
      </c>
      <c r="I7253" t="s">
        <v>1655</v>
      </c>
      <c r="J7253" t="s">
        <v>1668</v>
      </c>
      <c r="K7253" t="s">
        <v>1684</v>
      </c>
      <c r="L7253" t="s">
        <v>1680</v>
      </c>
      <c r="M7253" s="86">
        <v>41141</v>
      </c>
    </row>
    <row r="7254" spans="1:13" x14ac:dyDescent="0.2">
      <c r="A7254">
        <v>47078</v>
      </c>
      <c r="B7254" s="86">
        <v>40287</v>
      </c>
      <c r="C7254" t="s">
        <v>1675</v>
      </c>
      <c r="D7254">
        <v>18</v>
      </c>
      <c r="E7254">
        <v>84.74</v>
      </c>
      <c r="F7254" t="s">
        <v>1660</v>
      </c>
      <c r="G7254">
        <v>0.5</v>
      </c>
      <c r="H7254" t="s">
        <v>1693</v>
      </c>
      <c r="I7254" t="s">
        <v>1655</v>
      </c>
      <c r="J7254" t="s">
        <v>1668</v>
      </c>
      <c r="K7254" t="s">
        <v>1697</v>
      </c>
      <c r="L7254" t="s">
        <v>1658</v>
      </c>
      <c r="M7254" s="86">
        <v>40287</v>
      </c>
    </row>
    <row r="7255" spans="1:13" x14ac:dyDescent="0.2">
      <c r="A7255">
        <v>53127</v>
      </c>
      <c r="B7255" s="86">
        <v>40674</v>
      </c>
      <c r="C7255" t="s">
        <v>1659</v>
      </c>
      <c r="D7255">
        <v>49</v>
      </c>
      <c r="E7255">
        <v>2628.047</v>
      </c>
      <c r="F7255" t="s">
        <v>1660</v>
      </c>
      <c r="G7255">
        <v>19.989999999999998</v>
      </c>
      <c r="H7255" t="s">
        <v>1661</v>
      </c>
      <c r="I7255" t="s">
        <v>1655</v>
      </c>
      <c r="J7255" t="s">
        <v>1663</v>
      </c>
      <c r="K7255" t="s">
        <v>1664</v>
      </c>
      <c r="L7255" t="s">
        <v>1658</v>
      </c>
      <c r="M7255" s="86">
        <v>40676</v>
      </c>
    </row>
    <row r="7256" spans="1:13" x14ac:dyDescent="0.2">
      <c r="A7256">
        <v>35271</v>
      </c>
      <c r="B7256" s="86">
        <v>40385</v>
      </c>
      <c r="C7256" t="s">
        <v>1659</v>
      </c>
      <c r="D7256">
        <v>19</v>
      </c>
      <c r="E7256">
        <v>1083.4014999999999</v>
      </c>
      <c r="F7256" t="s">
        <v>1660</v>
      </c>
      <c r="G7256">
        <v>8.99</v>
      </c>
      <c r="H7256" t="s">
        <v>1692</v>
      </c>
      <c r="I7256" t="s">
        <v>1676</v>
      </c>
      <c r="J7256" t="s">
        <v>1663</v>
      </c>
      <c r="K7256" t="s">
        <v>1664</v>
      </c>
      <c r="L7256" t="s">
        <v>1658</v>
      </c>
      <c r="M7256" s="86">
        <v>40386</v>
      </c>
    </row>
    <row r="7257" spans="1:13" x14ac:dyDescent="0.2">
      <c r="A7257">
        <v>1637</v>
      </c>
      <c r="B7257" s="86">
        <v>40581</v>
      </c>
      <c r="C7257" t="s">
        <v>1666</v>
      </c>
      <c r="D7257">
        <v>47</v>
      </c>
      <c r="E7257">
        <v>1348.57</v>
      </c>
      <c r="F7257" t="s">
        <v>1660</v>
      </c>
      <c r="G7257">
        <v>8.99</v>
      </c>
      <c r="H7257" t="s">
        <v>1681</v>
      </c>
      <c r="I7257" t="s">
        <v>1667</v>
      </c>
      <c r="J7257" t="s">
        <v>1668</v>
      </c>
      <c r="K7257" t="s">
        <v>1669</v>
      </c>
      <c r="L7257" t="s">
        <v>1680</v>
      </c>
      <c r="M7257" s="86">
        <v>40583</v>
      </c>
    </row>
    <row r="7258" spans="1:13" x14ac:dyDescent="0.2">
      <c r="A7258">
        <v>29349</v>
      </c>
      <c r="B7258" s="86">
        <v>40339</v>
      </c>
      <c r="C7258" t="s">
        <v>1659</v>
      </c>
      <c r="D7258">
        <v>33</v>
      </c>
      <c r="E7258">
        <v>162.38999999999999</v>
      </c>
      <c r="F7258" t="s">
        <v>1660</v>
      </c>
      <c r="G7258">
        <v>5.57</v>
      </c>
      <c r="H7258" t="s">
        <v>1683</v>
      </c>
      <c r="I7258" t="s">
        <v>1662</v>
      </c>
      <c r="J7258" t="s">
        <v>1668</v>
      </c>
      <c r="K7258" t="s">
        <v>1679</v>
      </c>
      <c r="L7258" t="s">
        <v>1658</v>
      </c>
      <c r="M7258" s="86">
        <v>40341</v>
      </c>
    </row>
    <row r="7259" spans="1:13" x14ac:dyDescent="0.2">
      <c r="A7259">
        <v>59591</v>
      </c>
      <c r="B7259" s="86">
        <v>40095</v>
      </c>
      <c r="C7259" t="s">
        <v>1666</v>
      </c>
      <c r="D7259">
        <v>34</v>
      </c>
      <c r="E7259">
        <v>3361.84</v>
      </c>
      <c r="F7259" t="s">
        <v>1672</v>
      </c>
      <c r="G7259">
        <v>14</v>
      </c>
      <c r="H7259" t="s">
        <v>1688</v>
      </c>
      <c r="I7259" t="s">
        <v>1676</v>
      </c>
      <c r="J7259" t="s">
        <v>1663</v>
      </c>
      <c r="K7259" t="s">
        <v>1695</v>
      </c>
      <c r="L7259" t="s">
        <v>1674</v>
      </c>
      <c r="M7259" s="86">
        <v>40096</v>
      </c>
    </row>
    <row r="7260" spans="1:13" x14ac:dyDescent="0.2">
      <c r="A7260">
        <v>35139</v>
      </c>
      <c r="B7260" s="86">
        <v>40196</v>
      </c>
      <c r="C7260" t="s">
        <v>1659</v>
      </c>
      <c r="D7260">
        <v>25</v>
      </c>
      <c r="E7260">
        <v>854.9</v>
      </c>
      <c r="F7260" t="s">
        <v>1660</v>
      </c>
      <c r="G7260">
        <v>8.99</v>
      </c>
      <c r="H7260" t="s">
        <v>1654</v>
      </c>
      <c r="I7260" t="s">
        <v>1676</v>
      </c>
      <c r="J7260" t="s">
        <v>1668</v>
      </c>
      <c r="K7260" t="s">
        <v>1669</v>
      </c>
      <c r="L7260" t="s">
        <v>1680</v>
      </c>
      <c r="M7260" s="86">
        <v>40198</v>
      </c>
    </row>
    <row r="7261" spans="1:13" x14ac:dyDescent="0.2">
      <c r="A7261">
        <v>15009</v>
      </c>
      <c r="B7261" s="86">
        <v>40898</v>
      </c>
      <c r="C7261" t="s">
        <v>1666</v>
      </c>
      <c r="D7261">
        <v>46</v>
      </c>
      <c r="E7261">
        <v>1200.1300000000001</v>
      </c>
      <c r="F7261" t="s">
        <v>1653</v>
      </c>
      <c r="G7261">
        <v>8.99</v>
      </c>
      <c r="H7261" t="s">
        <v>1683</v>
      </c>
      <c r="I7261" t="s">
        <v>1662</v>
      </c>
      <c r="J7261" t="s">
        <v>1668</v>
      </c>
      <c r="K7261" t="s">
        <v>1669</v>
      </c>
      <c r="L7261" t="s">
        <v>1680</v>
      </c>
      <c r="M7261" s="86">
        <v>40900</v>
      </c>
    </row>
    <row r="7262" spans="1:13" x14ac:dyDescent="0.2">
      <c r="A7262">
        <v>57570</v>
      </c>
      <c r="B7262" s="86">
        <v>41180</v>
      </c>
      <c r="C7262" t="s">
        <v>1659</v>
      </c>
      <c r="D7262">
        <v>27</v>
      </c>
      <c r="E7262">
        <v>1823.04</v>
      </c>
      <c r="F7262" t="s">
        <v>1672</v>
      </c>
      <c r="G7262">
        <v>26.74</v>
      </c>
      <c r="H7262" t="s">
        <v>1661</v>
      </c>
      <c r="I7262" t="s">
        <v>1667</v>
      </c>
      <c r="J7262" t="s">
        <v>1656</v>
      </c>
      <c r="K7262" t="s">
        <v>1701</v>
      </c>
      <c r="L7262" t="s">
        <v>1698</v>
      </c>
      <c r="M7262" s="86">
        <v>41182</v>
      </c>
    </row>
    <row r="7263" spans="1:13" x14ac:dyDescent="0.2">
      <c r="A7263">
        <v>37926</v>
      </c>
      <c r="B7263" s="86">
        <v>40064</v>
      </c>
      <c r="C7263" t="s">
        <v>1671</v>
      </c>
      <c r="D7263">
        <v>31</v>
      </c>
      <c r="E7263">
        <v>353.25</v>
      </c>
      <c r="F7263" t="s">
        <v>1660</v>
      </c>
      <c r="G7263">
        <v>2.36</v>
      </c>
      <c r="H7263" t="s">
        <v>1688</v>
      </c>
      <c r="I7263" t="s">
        <v>1667</v>
      </c>
      <c r="J7263" t="s">
        <v>1668</v>
      </c>
      <c r="K7263" t="s">
        <v>1669</v>
      </c>
      <c r="L7263" t="s">
        <v>1670</v>
      </c>
      <c r="M7263" s="86">
        <v>40066</v>
      </c>
    </row>
    <row r="7264" spans="1:13" x14ac:dyDescent="0.2">
      <c r="A7264">
        <v>56612</v>
      </c>
      <c r="B7264" s="86">
        <v>40016</v>
      </c>
      <c r="C7264" t="s">
        <v>1659</v>
      </c>
      <c r="D7264">
        <v>38</v>
      </c>
      <c r="E7264">
        <v>4008.7275</v>
      </c>
      <c r="F7264" t="s">
        <v>1660</v>
      </c>
      <c r="G7264">
        <v>5.92</v>
      </c>
      <c r="H7264" t="s">
        <v>1690</v>
      </c>
      <c r="I7264" t="s">
        <v>1655</v>
      </c>
      <c r="J7264" t="s">
        <v>1663</v>
      </c>
      <c r="K7264" t="s">
        <v>1664</v>
      </c>
      <c r="L7264" t="s">
        <v>1658</v>
      </c>
      <c r="M7264" s="86">
        <v>40016</v>
      </c>
    </row>
    <row r="7265" spans="1:13" x14ac:dyDescent="0.2">
      <c r="A7265">
        <v>24193</v>
      </c>
      <c r="B7265" s="86">
        <v>39886</v>
      </c>
      <c r="C7265" t="s">
        <v>1666</v>
      </c>
      <c r="D7265">
        <v>24</v>
      </c>
      <c r="E7265">
        <v>109.86</v>
      </c>
      <c r="F7265" t="s">
        <v>1660</v>
      </c>
      <c r="G7265">
        <v>5.17</v>
      </c>
      <c r="H7265" t="s">
        <v>1688</v>
      </c>
      <c r="I7265" t="s">
        <v>1662</v>
      </c>
      <c r="J7265" t="s">
        <v>1668</v>
      </c>
      <c r="K7265" t="s">
        <v>1679</v>
      </c>
      <c r="L7265" t="s">
        <v>1658</v>
      </c>
      <c r="M7265" s="86">
        <v>39887</v>
      </c>
    </row>
    <row r="7266" spans="1:13" x14ac:dyDescent="0.2">
      <c r="A7266">
        <v>23169</v>
      </c>
      <c r="B7266" s="86">
        <v>40717</v>
      </c>
      <c r="C7266" t="s">
        <v>1671</v>
      </c>
      <c r="D7266">
        <v>27</v>
      </c>
      <c r="E7266">
        <v>172.7</v>
      </c>
      <c r="F7266" t="s">
        <v>1660</v>
      </c>
      <c r="G7266">
        <v>5.1100000000000003</v>
      </c>
      <c r="H7266" t="s">
        <v>1661</v>
      </c>
      <c r="I7266" t="s">
        <v>1676</v>
      </c>
      <c r="J7266" t="s">
        <v>1668</v>
      </c>
      <c r="K7266" t="s">
        <v>1679</v>
      </c>
      <c r="L7266" t="s">
        <v>1658</v>
      </c>
      <c r="M7266" s="86">
        <v>40719</v>
      </c>
    </row>
    <row r="7267" spans="1:13" x14ac:dyDescent="0.2">
      <c r="A7267">
        <v>7110</v>
      </c>
      <c r="B7267" s="86">
        <v>40762</v>
      </c>
      <c r="C7267" t="s">
        <v>1652</v>
      </c>
      <c r="D7267">
        <v>22</v>
      </c>
      <c r="E7267">
        <v>6396.2</v>
      </c>
      <c r="F7267" t="s">
        <v>1660</v>
      </c>
      <c r="G7267">
        <v>24.49</v>
      </c>
      <c r="H7267" t="s">
        <v>1699</v>
      </c>
      <c r="I7267" t="s">
        <v>1667</v>
      </c>
      <c r="J7267" t="s">
        <v>1656</v>
      </c>
      <c r="K7267" t="s">
        <v>1673</v>
      </c>
      <c r="L7267" t="s">
        <v>1687</v>
      </c>
      <c r="M7267" s="86">
        <v>40766</v>
      </c>
    </row>
    <row r="7268" spans="1:13" x14ac:dyDescent="0.2">
      <c r="A7268">
        <v>47333</v>
      </c>
      <c r="B7268" s="86">
        <v>40793</v>
      </c>
      <c r="C7268" t="s">
        <v>1671</v>
      </c>
      <c r="D7268">
        <v>16</v>
      </c>
      <c r="E7268">
        <v>760.24850000000004</v>
      </c>
      <c r="F7268" t="s">
        <v>1660</v>
      </c>
      <c r="G7268">
        <v>3.3</v>
      </c>
      <c r="H7268" t="s">
        <v>1690</v>
      </c>
      <c r="I7268" t="s">
        <v>1676</v>
      </c>
      <c r="J7268" t="s">
        <v>1663</v>
      </c>
      <c r="K7268" t="s">
        <v>1664</v>
      </c>
      <c r="L7268" t="s">
        <v>1680</v>
      </c>
      <c r="M7268" s="86">
        <v>40793</v>
      </c>
    </row>
    <row r="7269" spans="1:13" x14ac:dyDescent="0.2">
      <c r="A7269">
        <v>21410</v>
      </c>
      <c r="B7269" s="86">
        <v>41030</v>
      </c>
      <c r="C7269" t="s">
        <v>1671</v>
      </c>
      <c r="D7269">
        <v>16</v>
      </c>
      <c r="E7269">
        <v>2101.59</v>
      </c>
      <c r="F7269" t="s">
        <v>1653</v>
      </c>
      <c r="G7269">
        <v>24.49</v>
      </c>
      <c r="H7269" t="s">
        <v>1685</v>
      </c>
      <c r="I7269" t="s">
        <v>1667</v>
      </c>
      <c r="J7269" t="s">
        <v>1668</v>
      </c>
      <c r="K7269" t="s">
        <v>1702</v>
      </c>
      <c r="L7269" t="s">
        <v>1687</v>
      </c>
      <c r="M7269" s="86">
        <v>41032</v>
      </c>
    </row>
    <row r="7270" spans="1:13" x14ac:dyDescent="0.2">
      <c r="A7270">
        <v>30915</v>
      </c>
      <c r="B7270" s="86">
        <v>39829</v>
      </c>
      <c r="C7270" t="s">
        <v>1652</v>
      </c>
      <c r="D7270">
        <v>20</v>
      </c>
      <c r="E7270">
        <v>62.78</v>
      </c>
      <c r="F7270" t="s">
        <v>1653</v>
      </c>
      <c r="G7270">
        <v>2.0299999999999998</v>
      </c>
      <c r="H7270" t="s">
        <v>1661</v>
      </c>
      <c r="I7270" t="s">
        <v>1667</v>
      </c>
      <c r="J7270" t="s">
        <v>1668</v>
      </c>
      <c r="K7270" t="s">
        <v>1669</v>
      </c>
      <c r="L7270" t="s">
        <v>1670</v>
      </c>
      <c r="M7270" s="86">
        <v>39829</v>
      </c>
    </row>
    <row r="7271" spans="1:13" x14ac:dyDescent="0.2">
      <c r="A7271">
        <v>225</v>
      </c>
      <c r="B7271" s="86">
        <v>40687</v>
      </c>
      <c r="C7271" t="s">
        <v>1671</v>
      </c>
      <c r="D7271">
        <v>24</v>
      </c>
      <c r="E7271">
        <v>126.58</v>
      </c>
      <c r="F7271" t="s">
        <v>1660</v>
      </c>
      <c r="G7271">
        <v>0.7</v>
      </c>
      <c r="H7271" t="s">
        <v>1683</v>
      </c>
      <c r="I7271" t="s">
        <v>1676</v>
      </c>
      <c r="J7271" t="s">
        <v>1668</v>
      </c>
      <c r="K7271" t="s">
        <v>1669</v>
      </c>
      <c r="L7271" t="s">
        <v>1670</v>
      </c>
      <c r="M7271" s="86">
        <v>40688</v>
      </c>
    </row>
    <row r="7272" spans="1:13" x14ac:dyDescent="0.2">
      <c r="A7272">
        <v>55462</v>
      </c>
      <c r="B7272" s="86">
        <v>40995</v>
      </c>
      <c r="C7272" t="s">
        <v>1675</v>
      </c>
      <c r="D7272">
        <v>35</v>
      </c>
      <c r="E7272">
        <v>3683.73</v>
      </c>
      <c r="F7272" t="s">
        <v>1660</v>
      </c>
      <c r="G7272">
        <v>8.99</v>
      </c>
      <c r="H7272" t="s">
        <v>1690</v>
      </c>
      <c r="I7272" t="s">
        <v>1676</v>
      </c>
      <c r="J7272" t="s">
        <v>1663</v>
      </c>
      <c r="K7272" t="s">
        <v>1664</v>
      </c>
      <c r="L7272" t="s">
        <v>1658</v>
      </c>
      <c r="M7272" s="86">
        <v>40996</v>
      </c>
    </row>
    <row r="7273" spans="1:13" x14ac:dyDescent="0.2">
      <c r="A7273">
        <v>18496</v>
      </c>
      <c r="B7273" s="86">
        <v>39948</v>
      </c>
      <c r="C7273" t="s">
        <v>1659</v>
      </c>
      <c r="D7273">
        <v>29</v>
      </c>
      <c r="E7273">
        <v>1267.42</v>
      </c>
      <c r="F7273" t="s">
        <v>1660</v>
      </c>
      <c r="G7273">
        <v>19.989999999999998</v>
      </c>
      <c r="H7273" t="s">
        <v>1685</v>
      </c>
      <c r="I7273" t="s">
        <v>1667</v>
      </c>
      <c r="J7273" t="s">
        <v>1668</v>
      </c>
      <c r="K7273" t="s">
        <v>1679</v>
      </c>
      <c r="L7273" t="s">
        <v>1658</v>
      </c>
      <c r="M7273" s="86">
        <v>39951</v>
      </c>
    </row>
    <row r="7274" spans="1:13" x14ac:dyDescent="0.2">
      <c r="A7274">
        <v>7936</v>
      </c>
      <c r="B7274" s="86">
        <v>40273</v>
      </c>
      <c r="C7274" t="s">
        <v>1652</v>
      </c>
      <c r="D7274">
        <v>50</v>
      </c>
      <c r="E7274">
        <v>2851.17</v>
      </c>
      <c r="F7274" t="s">
        <v>1672</v>
      </c>
      <c r="G7274">
        <v>36.61</v>
      </c>
      <c r="H7274" t="s">
        <v>1683</v>
      </c>
      <c r="I7274" t="s">
        <v>1667</v>
      </c>
      <c r="J7274" t="s">
        <v>1656</v>
      </c>
      <c r="K7274" t="s">
        <v>1701</v>
      </c>
      <c r="L7274" t="s">
        <v>1698</v>
      </c>
      <c r="M7274" s="86">
        <v>40273</v>
      </c>
    </row>
    <row r="7275" spans="1:13" x14ac:dyDescent="0.2">
      <c r="A7275">
        <v>9281</v>
      </c>
      <c r="B7275" s="86">
        <v>40962</v>
      </c>
      <c r="C7275" t="s">
        <v>1671</v>
      </c>
      <c r="D7275">
        <v>24</v>
      </c>
      <c r="E7275">
        <v>68.97</v>
      </c>
      <c r="F7275" t="s">
        <v>1660</v>
      </c>
      <c r="G7275">
        <v>0.97</v>
      </c>
      <c r="H7275" t="s">
        <v>1661</v>
      </c>
      <c r="I7275" t="s">
        <v>1662</v>
      </c>
      <c r="J7275" t="s">
        <v>1668</v>
      </c>
      <c r="K7275" t="s">
        <v>1669</v>
      </c>
      <c r="L7275" t="s">
        <v>1670</v>
      </c>
      <c r="M7275" s="86">
        <v>40964</v>
      </c>
    </row>
    <row r="7276" spans="1:13" x14ac:dyDescent="0.2">
      <c r="A7276">
        <v>11841</v>
      </c>
      <c r="B7276" s="86">
        <v>40288</v>
      </c>
      <c r="C7276" t="s">
        <v>1675</v>
      </c>
      <c r="D7276">
        <v>44</v>
      </c>
      <c r="E7276">
        <v>2339.52</v>
      </c>
      <c r="F7276" t="s">
        <v>1660</v>
      </c>
      <c r="G7276">
        <v>10.75</v>
      </c>
      <c r="H7276" t="s">
        <v>1661</v>
      </c>
      <c r="I7276" t="s">
        <v>1667</v>
      </c>
      <c r="J7276" t="s">
        <v>1668</v>
      </c>
      <c r="K7276" t="s">
        <v>1679</v>
      </c>
      <c r="L7276" t="s">
        <v>1658</v>
      </c>
      <c r="M7276" s="86">
        <v>40290</v>
      </c>
    </row>
    <row r="7277" spans="1:13" x14ac:dyDescent="0.2">
      <c r="A7277">
        <v>36163</v>
      </c>
      <c r="B7277" s="86">
        <v>41218</v>
      </c>
      <c r="C7277" t="s">
        <v>1652</v>
      </c>
      <c r="D7277">
        <v>32</v>
      </c>
      <c r="E7277">
        <v>463</v>
      </c>
      <c r="F7277" t="s">
        <v>1660</v>
      </c>
      <c r="G7277">
        <v>7.17</v>
      </c>
      <c r="H7277" t="s">
        <v>1661</v>
      </c>
      <c r="I7277" t="s">
        <v>1662</v>
      </c>
      <c r="J7277" t="s">
        <v>1668</v>
      </c>
      <c r="K7277" t="s">
        <v>1682</v>
      </c>
      <c r="L7277" t="s">
        <v>1658</v>
      </c>
      <c r="M7277" s="86">
        <v>41218</v>
      </c>
    </row>
    <row r="7278" spans="1:13" x14ac:dyDescent="0.2">
      <c r="A7278">
        <v>30211</v>
      </c>
      <c r="B7278" s="86">
        <v>40336</v>
      </c>
      <c r="C7278" t="s">
        <v>1675</v>
      </c>
      <c r="D7278">
        <v>19</v>
      </c>
      <c r="E7278">
        <v>141.96</v>
      </c>
      <c r="F7278" t="s">
        <v>1660</v>
      </c>
      <c r="G7278">
        <v>1.71</v>
      </c>
      <c r="H7278" t="s">
        <v>1685</v>
      </c>
      <c r="I7278" t="s">
        <v>1662</v>
      </c>
      <c r="J7278" t="s">
        <v>1668</v>
      </c>
      <c r="K7278" t="s">
        <v>1679</v>
      </c>
      <c r="L7278" t="s">
        <v>1670</v>
      </c>
      <c r="M7278" s="86">
        <v>40337</v>
      </c>
    </row>
    <row r="7279" spans="1:13" x14ac:dyDescent="0.2">
      <c r="A7279">
        <v>29985</v>
      </c>
      <c r="B7279" s="86">
        <v>41101</v>
      </c>
      <c r="C7279" t="s">
        <v>1671</v>
      </c>
      <c r="D7279">
        <v>22</v>
      </c>
      <c r="E7279">
        <v>196.75</v>
      </c>
      <c r="F7279" t="s">
        <v>1653</v>
      </c>
      <c r="G7279">
        <v>4.95</v>
      </c>
      <c r="H7279" t="s">
        <v>1654</v>
      </c>
      <c r="I7279" t="s">
        <v>1667</v>
      </c>
      <c r="J7279" t="s">
        <v>1656</v>
      </c>
      <c r="K7279" t="s">
        <v>1657</v>
      </c>
      <c r="L7279" t="s">
        <v>1658</v>
      </c>
      <c r="M7279" s="86">
        <v>41102</v>
      </c>
    </row>
    <row r="7280" spans="1:13" x14ac:dyDescent="0.2">
      <c r="A7280">
        <v>37696</v>
      </c>
      <c r="B7280" s="86">
        <v>40003</v>
      </c>
      <c r="C7280" t="s">
        <v>1666</v>
      </c>
      <c r="D7280">
        <v>5</v>
      </c>
      <c r="E7280">
        <v>24.09</v>
      </c>
      <c r="F7280" t="s">
        <v>1660</v>
      </c>
      <c r="G7280">
        <v>5.44</v>
      </c>
      <c r="H7280" t="s">
        <v>1690</v>
      </c>
      <c r="I7280" t="s">
        <v>1667</v>
      </c>
      <c r="J7280" t="s">
        <v>1668</v>
      </c>
      <c r="K7280" t="s">
        <v>1682</v>
      </c>
      <c r="L7280" t="s">
        <v>1658</v>
      </c>
      <c r="M7280" s="86">
        <v>40005</v>
      </c>
    </row>
    <row r="7281" spans="1:13" x14ac:dyDescent="0.2">
      <c r="A7281">
        <v>14086</v>
      </c>
      <c r="B7281" s="86">
        <v>40471</v>
      </c>
      <c r="C7281" t="s">
        <v>1652</v>
      </c>
      <c r="D7281">
        <v>13</v>
      </c>
      <c r="E7281">
        <v>1764.97</v>
      </c>
      <c r="F7281" t="s">
        <v>1672</v>
      </c>
      <c r="G7281">
        <v>54.74</v>
      </c>
      <c r="H7281" t="s">
        <v>1683</v>
      </c>
      <c r="I7281" t="s">
        <v>1655</v>
      </c>
      <c r="J7281" t="s">
        <v>1656</v>
      </c>
      <c r="K7281" t="s">
        <v>1701</v>
      </c>
      <c r="L7281" t="s">
        <v>1698</v>
      </c>
      <c r="M7281" s="86">
        <v>40476</v>
      </c>
    </row>
    <row r="7282" spans="1:13" x14ac:dyDescent="0.2">
      <c r="A7282">
        <v>51940</v>
      </c>
      <c r="B7282" s="86">
        <v>41199</v>
      </c>
      <c r="C7282" t="s">
        <v>1659</v>
      </c>
      <c r="D7282">
        <v>11</v>
      </c>
      <c r="E7282">
        <v>65.5</v>
      </c>
      <c r="F7282" t="s">
        <v>1660</v>
      </c>
      <c r="G7282">
        <v>4.38</v>
      </c>
      <c r="H7282" t="s">
        <v>1661</v>
      </c>
      <c r="I7282" t="s">
        <v>1667</v>
      </c>
      <c r="J7282" t="s">
        <v>1663</v>
      </c>
      <c r="K7282" t="s">
        <v>1677</v>
      </c>
      <c r="L7282" t="s">
        <v>1680</v>
      </c>
      <c r="M7282" s="86">
        <v>41200</v>
      </c>
    </row>
    <row r="7283" spans="1:13" x14ac:dyDescent="0.2">
      <c r="A7283">
        <v>51171</v>
      </c>
      <c r="B7283" s="86">
        <v>40350</v>
      </c>
      <c r="C7283" t="s">
        <v>1659</v>
      </c>
      <c r="D7283">
        <v>34</v>
      </c>
      <c r="E7283">
        <v>783.48</v>
      </c>
      <c r="F7283" t="s">
        <v>1660</v>
      </c>
      <c r="G7283">
        <v>15.1</v>
      </c>
      <c r="H7283" t="s">
        <v>1654</v>
      </c>
      <c r="I7283" t="s">
        <v>1662</v>
      </c>
      <c r="J7283" t="s">
        <v>1668</v>
      </c>
      <c r="K7283" t="s">
        <v>1682</v>
      </c>
      <c r="L7283" t="s">
        <v>1658</v>
      </c>
      <c r="M7283" s="86">
        <v>40352</v>
      </c>
    </row>
    <row r="7284" spans="1:13" x14ac:dyDescent="0.2">
      <c r="A7284">
        <v>53153</v>
      </c>
      <c r="B7284" s="86">
        <v>40079</v>
      </c>
      <c r="C7284" t="s">
        <v>1671</v>
      </c>
      <c r="D7284">
        <v>29</v>
      </c>
      <c r="E7284">
        <v>575.36</v>
      </c>
      <c r="F7284" t="s">
        <v>1660</v>
      </c>
      <c r="G7284">
        <v>3.99</v>
      </c>
      <c r="H7284" t="s">
        <v>1688</v>
      </c>
      <c r="I7284" t="s">
        <v>1667</v>
      </c>
      <c r="J7284" t="s">
        <v>1668</v>
      </c>
      <c r="K7284" t="s">
        <v>1702</v>
      </c>
      <c r="L7284" t="s">
        <v>1658</v>
      </c>
      <c r="M7284" s="86">
        <v>40080</v>
      </c>
    </row>
    <row r="7285" spans="1:13" x14ac:dyDescent="0.2">
      <c r="A7285">
        <v>8258</v>
      </c>
      <c r="B7285" s="86">
        <v>39873</v>
      </c>
      <c r="C7285" t="s">
        <v>1659</v>
      </c>
      <c r="D7285">
        <v>37</v>
      </c>
      <c r="E7285">
        <v>434.77</v>
      </c>
      <c r="F7285" t="s">
        <v>1660</v>
      </c>
      <c r="G7285">
        <v>11.25</v>
      </c>
      <c r="H7285" t="s">
        <v>1661</v>
      </c>
      <c r="I7285" t="s">
        <v>1667</v>
      </c>
      <c r="J7285" t="s">
        <v>1668</v>
      </c>
      <c r="K7285" t="s">
        <v>1679</v>
      </c>
      <c r="L7285" t="s">
        <v>1658</v>
      </c>
      <c r="M7285" s="86">
        <v>39874</v>
      </c>
    </row>
    <row r="7286" spans="1:13" x14ac:dyDescent="0.2">
      <c r="A7286">
        <v>36449</v>
      </c>
      <c r="B7286" s="86">
        <v>40426</v>
      </c>
      <c r="C7286" t="s">
        <v>1666</v>
      </c>
      <c r="D7286">
        <v>6</v>
      </c>
      <c r="E7286">
        <v>90.75</v>
      </c>
      <c r="F7286" t="s">
        <v>1660</v>
      </c>
      <c r="G7286">
        <v>14.37</v>
      </c>
      <c r="H7286" t="s">
        <v>1661</v>
      </c>
      <c r="I7286" t="s">
        <v>1667</v>
      </c>
      <c r="J7286" t="s">
        <v>1656</v>
      </c>
      <c r="K7286" t="s">
        <v>1657</v>
      </c>
      <c r="L7286" t="s">
        <v>1687</v>
      </c>
      <c r="M7286" s="86">
        <v>40426</v>
      </c>
    </row>
    <row r="7287" spans="1:13" x14ac:dyDescent="0.2">
      <c r="A7287">
        <v>50148</v>
      </c>
      <c r="B7287" s="86">
        <v>40940</v>
      </c>
      <c r="C7287" t="s">
        <v>1675</v>
      </c>
      <c r="D7287">
        <v>9</v>
      </c>
      <c r="E7287">
        <v>17965.45</v>
      </c>
      <c r="F7287" t="s">
        <v>1660</v>
      </c>
      <c r="G7287">
        <v>13.99</v>
      </c>
      <c r="H7287" t="s">
        <v>1685</v>
      </c>
      <c r="I7287" t="s">
        <v>1655</v>
      </c>
      <c r="J7287" t="s">
        <v>1663</v>
      </c>
      <c r="K7287" t="s">
        <v>1695</v>
      </c>
      <c r="L7287" t="s">
        <v>1665</v>
      </c>
      <c r="M7287" s="86">
        <v>40942</v>
      </c>
    </row>
    <row r="7288" spans="1:13" x14ac:dyDescent="0.2">
      <c r="A7288">
        <v>515</v>
      </c>
      <c r="B7288" s="86">
        <v>40418</v>
      </c>
      <c r="C7288" t="s">
        <v>1666</v>
      </c>
      <c r="D7288">
        <v>19</v>
      </c>
      <c r="E7288">
        <v>394.27</v>
      </c>
      <c r="F7288" t="s">
        <v>1660</v>
      </c>
      <c r="G7288">
        <v>5.94</v>
      </c>
      <c r="H7288" t="s">
        <v>1699</v>
      </c>
      <c r="I7288" t="s">
        <v>1655</v>
      </c>
      <c r="J7288" t="s">
        <v>1668</v>
      </c>
      <c r="K7288" t="s">
        <v>1702</v>
      </c>
      <c r="L7288" t="s">
        <v>1665</v>
      </c>
      <c r="M7288" s="86">
        <v>40420</v>
      </c>
    </row>
    <row r="7289" spans="1:13" x14ac:dyDescent="0.2">
      <c r="A7289">
        <v>2306</v>
      </c>
      <c r="B7289" s="86">
        <v>40749</v>
      </c>
      <c r="C7289" t="s">
        <v>1659</v>
      </c>
      <c r="D7289">
        <v>15</v>
      </c>
      <c r="E7289">
        <v>113.5</v>
      </c>
      <c r="F7289" t="s">
        <v>1660</v>
      </c>
      <c r="G7289">
        <v>6.28</v>
      </c>
      <c r="H7289" t="s">
        <v>1690</v>
      </c>
      <c r="I7289" t="s">
        <v>1667</v>
      </c>
      <c r="J7289" t="s">
        <v>1668</v>
      </c>
      <c r="K7289" t="s">
        <v>1682</v>
      </c>
      <c r="L7289" t="s">
        <v>1658</v>
      </c>
      <c r="M7289" s="86">
        <v>40751</v>
      </c>
    </row>
    <row r="7290" spans="1:13" x14ac:dyDescent="0.2">
      <c r="A7290">
        <v>38882</v>
      </c>
      <c r="B7290" s="86">
        <v>40161</v>
      </c>
      <c r="C7290" t="s">
        <v>1671</v>
      </c>
      <c r="D7290">
        <v>37</v>
      </c>
      <c r="E7290">
        <v>4411.5</v>
      </c>
      <c r="F7290" t="s">
        <v>1672</v>
      </c>
      <c r="G7290">
        <v>70.2</v>
      </c>
      <c r="H7290" t="s">
        <v>1654</v>
      </c>
      <c r="I7290" t="s">
        <v>1655</v>
      </c>
      <c r="J7290" t="s">
        <v>1656</v>
      </c>
      <c r="K7290" t="s">
        <v>1673</v>
      </c>
      <c r="L7290" t="s">
        <v>1674</v>
      </c>
      <c r="M7290" s="86">
        <v>40162</v>
      </c>
    </row>
    <row r="7291" spans="1:13" x14ac:dyDescent="0.2">
      <c r="A7291">
        <v>17831</v>
      </c>
      <c r="B7291" s="86">
        <v>41207</v>
      </c>
      <c r="C7291" t="s">
        <v>1671</v>
      </c>
      <c r="D7291">
        <v>38</v>
      </c>
      <c r="E7291">
        <v>260.41000000000003</v>
      </c>
      <c r="F7291" t="s">
        <v>1653</v>
      </c>
      <c r="G7291">
        <v>5.35</v>
      </c>
      <c r="H7291" t="s">
        <v>1654</v>
      </c>
      <c r="I7291" t="s">
        <v>1667</v>
      </c>
      <c r="J7291" t="s">
        <v>1668</v>
      </c>
      <c r="K7291" t="s">
        <v>1679</v>
      </c>
      <c r="L7291" t="s">
        <v>1658</v>
      </c>
      <c r="M7291" s="86">
        <v>41210</v>
      </c>
    </row>
    <row r="7292" spans="1:13" x14ac:dyDescent="0.2">
      <c r="A7292">
        <v>26661</v>
      </c>
      <c r="B7292" s="86">
        <v>41262</v>
      </c>
      <c r="C7292" t="s">
        <v>1675</v>
      </c>
      <c r="D7292">
        <v>31</v>
      </c>
      <c r="E7292">
        <v>1772.2245</v>
      </c>
      <c r="F7292" t="s">
        <v>1660</v>
      </c>
      <c r="G7292">
        <v>4.99</v>
      </c>
      <c r="H7292" t="s">
        <v>1661</v>
      </c>
      <c r="I7292" t="s">
        <v>1667</v>
      </c>
      <c r="J7292" t="s">
        <v>1663</v>
      </c>
      <c r="K7292" t="s">
        <v>1664</v>
      </c>
      <c r="L7292" t="s">
        <v>1658</v>
      </c>
      <c r="M7292" s="86">
        <v>41263</v>
      </c>
    </row>
    <row r="7293" spans="1:13" x14ac:dyDescent="0.2">
      <c r="A7293">
        <v>21444</v>
      </c>
      <c r="B7293" s="86">
        <v>40648</v>
      </c>
      <c r="C7293" t="s">
        <v>1675</v>
      </c>
      <c r="D7293">
        <v>17</v>
      </c>
      <c r="E7293">
        <v>34.159999999999997</v>
      </c>
      <c r="F7293" t="s">
        <v>1660</v>
      </c>
      <c r="G7293">
        <v>0.7</v>
      </c>
      <c r="H7293" t="s">
        <v>1690</v>
      </c>
      <c r="I7293" t="s">
        <v>1667</v>
      </c>
      <c r="J7293" t="s">
        <v>1668</v>
      </c>
      <c r="K7293" t="s">
        <v>1669</v>
      </c>
      <c r="L7293" t="s">
        <v>1670</v>
      </c>
      <c r="M7293" s="86">
        <v>40649</v>
      </c>
    </row>
    <row r="7294" spans="1:13" x14ac:dyDescent="0.2">
      <c r="A7294">
        <v>42565</v>
      </c>
      <c r="B7294" s="86">
        <v>40443</v>
      </c>
      <c r="C7294" t="s">
        <v>1652</v>
      </c>
      <c r="D7294">
        <v>33</v>
      </c>
      <c r="E7294">
        <v>283.8</v>
      </c>
      <c r="F7294" t="s">
        <v>1660</v>
      </c>
      <c r="G7294">
        <v>2.99</v>
      </c>
      <c r="H7294" t="s">
        <v>1690</v>
      </c>
      <c r="I7294" t="s">
        <v>1676</v>
      </c>
      <c r="J7294" t="s">
        <v>1668</v>
      </c>
      <c r="K7294" t="s">
        <v>1682</v>
      </c>
      <c r="L7294" t="s">
        <v>1658</v>
      </c>
      <c r="M7294" s="86">
        <v>40450</v>
      </c>
    </row>
    <row r="7295" spans="1:13" x14ac:dyDescent="0.2">
      <c r="A7295">
        <v>38528</v>
      </c>
      <c r="B7295" s="86">
        <v>40897</v>
      </c>
      <c r="C7295" t="s">
        <v>1671</v>
      </c>
      <c r="D7295">
        <v>10</v>
      </c>
      <c r="E7295">
        <v>70.02</v>
      </c>
      <c r="F7295" t="s">
        <v>1660</v>
      </c>
      <c r="G7295">
        <v>0.5</v>
      </c>
      <c r="H7295" t="s">
        <v>1690</v>
      </c>
      <c r="I7295" t="s">
        <v>1662</v>
      </c>
      <c r="J7295" t="s">
        <v>1668</v>
      </c>
      <c r="K7295" t="s">
        <v>1697</v>
      </c>
      <c r="L7295" t="s">
        <v>1658</v>
      </c>
      <c r="M7295" s="86">
        <v>40899</v>
      </c>
    </row>
    <row r="7296" spans="1:13" x14ac:dyDescent="0.2">
      <c r="A7296">
        <v>9350</v>
      </c>
      <c r="B7296" s="86">
        <v>41213</v>
      </c>
      <c r="C7296" t="s">
        <v>1671</v>
      </c>
      <c r="D7296">
        <v>13</v>
      </c>
      <c r="E7296">
        <v>1735.94</v>
      </c>
      <c r="F7296" t="s">
        <v>1672</v>
      </c>
      <c r="G7296">
        <v>53.48</v>
      </c>
      <c r="H7296" t="s">
        <v>1661</v>
      </c>
      <c r="I7296" t="s">
        <v>1667</v>
      </c>
      <c r="J7296" t="s">
        <v>1656</v>
      </c>
      <c r="K7296" t="s">
        <v>1701</v>
      </c>
      <c r="L7296" t="s">
        <v>1698</v>
      </c>
      <c r="M7296" s="86">
        <v>41214</v>
      </c>
    </row>
    <row r="7297" spans="1:13" x14ac:dyDescent="0.2">
      <c r="A7297">
        <v>56992</v>
      </c>
      <c r="B7297" s="86">
        <v>40286</v>
      </c>
      <c r="C7297" t="s">
        <v>1666</v>
      </c>
      <c r="D7297">
        <v>10</v>
      </c>
      <c r="E7297">
        <v>315.42</v>
      </c>
      <c r="F7297" t="s">
        <v>1660</v>
      </c>
      <c r="G7297">
        <v>17.079999999999998</v>
      </c>
      <c r="H7297" t="s">
        <v>1661</v>
      </c>
      <c r="I7297" t="s">
        <v>1667</v>
      </c>
      <c r="J7297" t="s">
        <v>1668</v>
      </c>
      <c r="K7297" t="s">
        <v>1679</v>
      </c>
      <c r="L7297" t="s">
        <v>1658</v>
      </c>
      <c r="M7297" s="86">
        <v>40286</v>
      </c>
    </row>
    <row r="7298" spans="1:13" x14ac:dyDescent="0.2">
      <c r="A7298">
        <v>46119</v>
      </c>
      <c r="B7298" s="86">
        <v>39859</v>
      </c>
      <c r="C7298" t="s">
        <v>1671</v>
      </c>
      <c r="D7298">
        <v>46</v>
      </c>
      <c r="E7298">
        <v>18824.419999999998</v>
      </c>
      <c r="F7298" t="s">
        <v>1672</v>
      </c>
      <c r="G7298">
        <v>75.23</v>
      </c>
      <c r="H7298" t="s">
        <v>1689</v>
      </c>
      <c r="I7298" t="s">
        <v>1655</v>
      </c>
      <c r="J7298" t="s">
        <v>1656</v>
      </c>
      <c r="K7298" t="s">
        <v>1691</v>
      </c>
      <c r="L7298" t="s">
        <v>1698</v>
      </c>
      <c r="M7298" s="86">
        <v>39860</v>
      </c>
    </row>
    <row r="7299" spans="1:13" x14ac:dyDescent="0.2">
      <c r="A7299">
        <v>24132</v>
      </c>
      <c r="B7299" s="86">
        <v>40000</v>
      </c>
      <c r="C7299" t="s">
        <v>1652</v>
      </c>
      <c r="D7299">
        <v>12</v>
      </c>
      <c r="E7299">
        <v>47.79</v>
      </c>
      <c r="F7299" t="s">
        <v>1660</v>
      </c>
      <c r="G7299">
        <v>6.83</v>
      </c>
      <c r="H7299" t="s">
        <v>1654</v>
      </c>
      <c r="I7299" t="s">
        <v>1667</v>
      </c>
      <c r="J7299" t="s">
        <v>1668</v>
      </c>
      <c r="K7299" t="s">
        <v>1682</v>
      </c>
      <c r="L7299" t="s">
        <v>1658</v>
      </c>
      <c r="M7299" s="86">
        <v>40009</v>
      </c>
    </row>
    <row r="7300" spans="1:13" x14ac:dyDescent="0.2">
      <c r="A7300">
        <v>20773</v>
      </c>
      <c r="B7300" s="86">
        <v>39877</v>
      </c>
      <c r="C7300" t="s">
        <v>1666</v>
      </c>
      <c r="D7300">
        <v>44</v>
      </c>
      <c r="E7300">
        <v>479.96</v>
      </c>
      <c r="F7300" t="s">
        <v>1660</v>
      </c>
      <c r="G7300">
        <v>2.99</v>
      </c>
      <c r="H7300" t="s">
        <v>1690</v>
      </c>
      <c r="I7300" t="s">
        <v>1676</v>
      </c>
      <c r="J7300" t="s">
        <v>1668</v>
      </c>
      <c r="K7300" t="s">
        <v>1682</v>
      </c>
      <c r="L7300" t="s">
        <v>1658</v>
      </c>
      <c r="M7300" s="86">
        <v>39878</v>
      </c>
    </row>
    <row r="7301" spans="1:13" x14ac:dyDescent="0.2">
      <c r="A7301">
        <v>15425</v>
      </c>
      <c r="B7301" s="86">
        <v>40749</v>
      </c>
      <c r="C7301" t="s">
        <v>1652</v>
      </c>
      <c r="D7301">
        <v>29</v>
      </c>
      <c r="E7301">
        <v>2896.14</v>
      </c>
      <c r="F7301" t="s">
        <v>1653</v>
      </c>
      <c r="G7301">
        <v>19.989999999999998</v>
      </c>
      <c r="H7301" t="s">
        <v>1685</v>
      </c>
      <c r="I7301" t="s">
        <v>1676</v>
      </c>
      <c r="J7301" t="s">
        <v>1663</v>
      </c>
      <c r="K7301" t="s">
        <v>1677</v>
      </c>
      <c r="L7301" t="s">
        <v>1658</v>
      </c>
      <c r="M7301" s="86">
        <v>40753</v>
      </c>
    </row>
    <row r="7302" spans="1:13" x14ac:dyDescent="0.2">
      <c r="A7302">
        <v>36102</v>
      </c>
      <c r="B7302" s="86">
        <v>40318</v>
      </c>
      <c r="C7302" t="s">
        <v>1666</v>
      </c>
      <c r="D7302">
        <v>36</v>
      </c>
      <c r="E7302">
        <v>461.4</v>
      </c>
      <c r="F7302" t="s">
        <v>1660</v>
      </c>
      <c r="G7302">
        <v>6.2</v>
      </c>
      <c r="H7302" t="s">
        <v>1690</v>
      </c>
      <c r="I7302" t="s">
        <v>1655</v>
      </c>
      <c r="J7302" t="s">
        <v>1656</v>
      </c>
      <c r="K7302" t="s">
        <v>1657</v>
      </c>
      <c r="L7302" t="s">
        <v>1670</v>
      </c>
      <c r="M7302" s="86">
        <v>40319</v>
      </c>
    </row>
    <row r="7303" spans="1:13" x14ac:dyDescent="0.2">
      <c r="A7303">
        <v>40832</v>
      </c>
      <c r="B7303" s="86">
        <v>40266</v>
      </c>
      <c r="C7303" t="s">
        <v>1659</v>
      </c>
      <c r="D7303">
        <v>22</v>
      </c>
      <c r="E7303">
        <v>447.23</v>
      </c>
      <c r="F7303" t="s">
        <v>1660</v>
      </c>
      <c r="G7303">
        <v>6.67</v>
      </c>
      <c r="H7303" t="s">
        <v>1693</v>
      </c>
      <c r="I7303" t="s">
        <v>1662</v>
      </c>
      <c r="J7303" t="s">
        <v>1656</v>
      </c>
      <c r="K7303" t="s">
        <v>1657</v>
      </c>
      <c r="L7303" t="s">
        <v>1680</v>
      </c>
      <c r="M7303" s="86">
        <v>40267</v>
      </c>
    </row>
    <row r="7304" spans="1:13" x14ac:dyDescent="0.2">
      <c r="A7304">
        <v>41413</v>
      </c>
      <c r="B7304" s="86">
        <v>40863</v>
      </c>
      <c r="C7304" t="s">
        <v>1652</v>
      </c>
      <c r="D7304">
        <v>23</v>
      </c>
      <c r="E7304">
        <v>156.5</v>
      </c>
      <c r="F7304" t="s">
        <v>1660</v>
      </c>
      <c r="G7304">
        <v>6</v>
      </c>
      <c r="H7304" t="s">
        <v>1654</v>
      </c>
      <c r="I7304" t="s">
        <v>1667</v>
      </c>
      <c r="J7304" t="s">
        <v>1668</v>
      </c>
      <c r="K7304" t="s">
        <v>1679</v>
      </c>
      <c r="L7304" t="s">
        <v>1658</v>
      </c>
      <c r="M7304" s="86">
        <v>40867</v>
      </c>
    </row>
    <row r="7305" spans="1:13" x14ac:dyDescent="0.2">
      <c r="A7305">
        <v>53029</v>
      </c>
      <c r="B7305" s="86">
        <v>40021</v>
      </c>
      <c r="C7305" t="s">
        <v>1652</v>
      </c>
      <c r="D7305">
        <v>39</v>
      </c>
      <c r="E7305">
        <v>223.34</v>
      </c>
      <c r="F7305" t="s">
        <v>1660</v>
      </c>
      <c r="G7305">
        <v>0.5</v>
      </c>
      <c r="H7305" t="s">
        <v>1688</v>
      </c>
      <c r="I7305" t="s">
        <v>1667</v>
      </c>
      <c r="J7305" t="s">
        <v>1668</v>
      </c>
      <c r="K7305" t="s">
        <v>1697</v>
      </c>
      <c r="L7305" t="s">
        <v>1658</v>
      </c>
      <c r="M7305" s="86">
        <v>40026</v>
      </c>
    </row>
    <row r="7306" spans="1:13" x14ac:dyDescent="0.2">
      <c r="A7306">
        <v>35936</v>
      </c>
      <c r="B7306" s="86">
        <v>39834</v>
      </c>
      <c r="C7306" t="s">
        <v>1675</v>
      </c>
      <c r="D7306">
        <v>41</v>
      </c>
      <c r="E7306">
        <v>312.26</v>
      </c>
      <c r="F7306" t="s">
        <v>1660</v>
      </c>
      <c r="G7306">
        <v>4.71</v>
      </c>
      <c r="H7306" t="s">
        <v>1685</v>
      </c>
      <c r="I7306" t="s">
        <v>1667</v>
      </c>
      <c r="J7306" t="s">
        <v>1668</v>
      </c>
      <c r="K7306" t="s">
        <v>1682</v>
      </c>
      <c r="L7306" t="s">
        <v>1658</v>
      </c>
      <c r="M7306" s="86">
        <v>39835</v>
      </c>
    </row>
    <row r="7307" spans="1:13" x14ac:dyDescent="0.2">
      <c r="A7307">
        <v>5767</v>
      </c>
      <c r="B7307" s="86">
        <v>41027</v>
      </c>
      <c r="C7307" t="s">
        <v>1659</v>
      </c>
      <c r="D7307">
        <v>31</v>
      </c>
      <c r="E7307">
        <v>2390.54</v>
      </c>
      <c r="F7307" t="s">
        <v>1660</v>
      </c>
      <c r="G7307">
        <v>5.5</v>
      </c>
      <c r="H7307" t="s">
        <v>1685</v>
      </c>
      <c r="I7307" t="s">
        <v>1662</v>
      </c>
      <c r="J7307" t="s">
        <v>1663</v>
      </c>
      <c r="K7307" t="s">
        <v>1677</v>
      </c>
      <c r="L7307" t="s">
        <v>1658</v>
      </c>
      <c r="M7307" s="86">
        <v>41029</v>
      </c>
    </row>
    <row r="7308" spans="1:13" x14ac:dyDescent="0.2">
      <c r="A7308">
        <v>53637</v>
      </c>
      <c r="B7308" s="86">
        <v>40619</v>
      </c>
      <c r="C7308" t="s">
        <v>1659</v>
      </c>
      <c r="D7308">
        <v>12</v>
      </c>
      <c r="E7308">
        <v>451.09</v>
      </c>
      <c r="F7308" t="s">
        <v>1653</v>
      </c>
      <c r="G7308">
        <v>9.83</v>
      </c>
      <c r="H7308" t="s">
        <v>1661</v>
      </c>
      <c r="I7308" t="s">
        <v>1655</v>
      </c>
      <c r="J7308" t="s">
        <v>1668</v>
      </c>
      <c r="K7308" t="s">
        <v>1696</v>
      </c>
      <c r="L7308" t="s">
        <v>1658</v>
      </c>
      <c r="M7308" s="86">
        <v>40620</v>
      </c>
    </row>
    <row r="7309" spans="1:13" x14ac:dyDescent="0.2">
      <c r="A7309">
        <v>59492</v>
      </c>
      <c r="B7309" s="86">
        <v>41213</v>
      </c>
      <c r="C7309" t="s">
        <v>1666</v>
      </c>
      <c r="D7309">
        <v>25</v>
      </c>
      <c r="E7309">
        <v>170.4</v>
      </c>
      <c r="F7309" t="s">
        <v>1660</v>
      </c>
      <c r="G7309">
        <v>10.050000000000001</v>
      </c>
      <c r="H7309" t="s">
        <v>1690</v>
      </c>
      <c r="I7309" t="s">
        <v>1676</v>
      </c>
      <c r="J7309" t="s">
        <v>1668</v>
      </c>
      <c r="K7309" t="s">
        <v>1679</v>
      </c>
      <c r="L7309" t="s">
        <v>1658</v>
      </c>
      <c r="M7309" s="86">
        <v>41214</v>
      </c>
    </row>
    <row r="7310" spans="1:13" x14ac:dyDescent="0.2">
      <c r="A7310">
        <v>19206</v>
      </c>
      <c r="B7310" s="86">
        <v>40267</v>
      </c>
      <c r="C7310" t="s">
        <v>1652</v>
      </c>
      <c r="D7310">
        <v>40</v>
      </c>
      <c r="E7310">
        <v>88.02</v>
      </c>
      <c r="F7310" t="s">
        <v>1660</v>
      </c>
      <c r="G7310">
        <v>1.49</v>
      </c>
      <c r="H7310" t="s">
        <v>1688</v>
      </c>
      <c r="I7310" t="s">
        <v>1667</v>
      </c>
      <c r="J7310" t="s">
        <v>1668</v>
      </c>
      <c r="K7310" t="s">
        <v>1682</v>
      </c>
      <c r="L7310" t="s">
        <v>1658</v>
      </c>
      <c r="M7310" s="86">
        <v>40271</v>
      </c>
    </row>
    <row r="7311" spans="1:13" x14ac:dyDescent="0.2">
      <c r="A7311">
        <v>5635</v>
      </c>
      <c r="B7311" s="86">
        <v>41136</v>
      </c>
      <c r="C7311" t="s">
        <v>1675</v>
      </c>
      <c r="D7311">
        <v>50</v>
      </c>
      <c r="E7311">
        <v>281.58</v>
      </c>
      <c r="F7311" t="s">
        <v>1660</v>
      </c>
      <c r="G7311">
        <v>5.92</v>
      </c>
      <c r="H7311" t="s">
        <v>1690</v>
      </c>
      <c r="I7311" t="s">
        <v>1667</v>
      </c>
      <c r="J7311" t="s">
        <v>1656</v>
      </c>
      <c r="K7311" t="s">
        <v>1657</v>
      </c>
      <c r="L7311" t="s">
        <v>1665</v>
      </c>
      <c r="M7311" s="86">
        <v>41138</v>
      </c>
    </row>
    <row r="7312" spans="1:13" x14ac:dyDescent="0.2">
      <c r="A7312">
        <v>41861</v>
      </c>
      <c r="B7312" s="86">
        <v>40508</v>
      </c>
      <c r="C7312" t="s">
        <v>1652</v>
      </c>
      <c r="D7312">
        <v>24</v>
      </c>
      <c r="E7312">
        <v>475.9</v>
      </c>
      <c r="F7312" t="s">
        <v>1660</v>
      </c>
      <c r="G7312">
        <v>5.97</v>
      </c>
      <c r="H7312" t="s">
        <v>1661</v>
      </c>
      <c r="I7312" t="s">
        <v>1667</v>
      </c>
      <c r="J7312" t="s">
        <v>1668</v>
      </c>
      <c r="K7312" t="s">
        <v>1679</v>
      </c>
      <c r="L7312" t="s">
        <v>1658</v>
      </c>
      <c r="M7312" s="86">
        <v>40510</v>
      </c>
    </row>
    <row r="7313" spans="1:13" x14ac:dyDescent="0.2">
      <c r="A7313">
        <v>21510</v>
      </c>
      <c r="B7313" s="86">
        <v>41037</v>
      </c>
      <c r="C7313" t="s">
        <v>1659</v>
      </c>
      <c r="D7313">
        <v>16</v>
      </c>
      <c r="E7313">
        <v>372.09</v>
      </c>
      <c r="F7313" t="s">
        <v>1653</v>
      </c>
      <c r="G7313">
        <v>1.99</v>
      </c>
      <c r="H7313" t="s">
        <v>1685</v>
      </c>
      <c r="I7313" t="s">
        <v>1667</v>
      </c>
      <c r="J7313" t="s">
        <v>1663</v>
      </c>
      <c r="K7313" t="s">
        <v>1677</v>
      </c>
      <c r="L7313" t="s">
        <v>1680</v>
      </c>
      <c r="M7313" s="86">
        <v>41037</v>
      </c>
    </row>
    <row r="7314" spans="1:13" x14ac:dyDescent="0.2">
      <c r="A7314">
        <v>33606</v>
      </c>
      <c r="B7314" s="86">
        <v>40969</v>
      </c>
      <c r="C7314" t="s">
        <v>1659</v>
      </c>
      <c r="D7314">
        <v>46</v>
      </c>
      <c r="E7314">
        <v>410.03</v>
      </c>
      <c r="F7314" t="s">
        <v>1660</v>
      </c>
      <c r="G7314">
        <v>8.5399999999999991</v>
      </c>
      <c r="H7314" t="s">
        <v>1683</v>
      </c>
      <c r="I7314" t="s">
        <v>1662</v>
      </c>
      <c r="J7314" t="s">
        <v>1656</v>
      </c>
      <c r="K7314" t="s">
        <v>1657</v>
      </c>
      <c r="L7314" t="s">
        <v>1680</v>
      </c>
      <c r="M7314" s="86">
        <v>40971</v>
      </c>
    </row>
    <row r="7315" spans="1:13" x14ac:dyDescent="0.2">
      <c r="A7315">
        <v>38530</v>
      </c>
      <c r="B7315" s="86">
        <v>40650</v>
      </c>
      <c r="C7315" t="s">
        <v>1671</v>
      </c>
      <c r="D7315">
        <v>47</v>
      </c>
      <c r="E7315">
        <v>1980.37</v>
      </c>
      <c r="F7315" t="s">
        <v>1660</v>
      </c>
      <c r="G7315">
        <v>2.99</v>
      </c>
      <c r="H7315" t="s">
        <v>1661</v>
      </c>
      <c r="I7315" t="s">
        <v>1676</v>
      </c>
      <c r="J7315" t="s">
        <v>1668</v>
      </c>
      <c r="K7315" t="s">
        <v>1682</v>
      </c>
      <c r="L7315" t="s">
        <v>1658</v>
      </c>
      <c r="M7315" s="86">
        <v>40650</v>
      </c>
    </row>
    <row r="7316" spans="1:13" x14ac:dyDescent="0.2">
      <c r="A7316">
        <v>19653</v>
      </c>
      <c r="B7316" s="86">
        <v>41163</v>
      </c>
      <c r="C7316" t="s">
        <v>1666</v>
      </c>
      <c r="D7316">
        <v>34</v>
      </c>
      <c r="E7316">
        <v>125.46</v>
      </c>
      <c r="F7316" t="s">
        <v>1660</v>
      </c>
      <c r="G7316">
        <v>5.47</v>
      </c>
      <c r="H7316" t="s">
        <v>1661</v>
      </c>
      <c r="I7316" t="s">
        <v>1676</v>
      </c>
      <c r="J7316" t="s">
        <v>1668</v>
      </c>
      <c r="K7316" t="s">
        <v>1682</v>
      </c>
      <c r="L7316" t="s">
        <v>1658</v>
      </c>
      <c r="M7316" s="86">
        <v>41163</v>
      </c>
    </row>
    <row r="7317" spans="1:13" x14ac:dyDescent="0.2">
      <c r="A7317">
        <v>36416</v>
      </c>
      <c r="B7317" s="86">
        <v>40147</v>
      </c>
      <c r="C7317" t="s">
        <v>1652</v>
      </c>
      <c r="D7317">
        <v>46</v>
      </c>
      <c r="E7317">
        <v>132.01</v>
      </c>
      <c r="F7317" t="s">
        <v>1660</v>
      </c>
      <c r="G7317">
        <v>1.01</v>
      </c>
      <c r="H7317" t="s">
        <v>1661</v>
      </c>
      <c r="I7317" t="s">
        <v>1667</v>
      </c>
      <c r="J7317" t="s">
        <v>1668</v>
      </c>
      <c r="K7317" t="s">
        <v>1669</v>
      </c>
      <c r="L7317" t="s">
        <v>1670</v>
      </c>
      <c r="M7317" s="86">
        <v>40151</v>
      </c>
    </row>
    <row r="7318" spans="1:13" x14ac:dyDescent="0.2">
      <c r="A7318">
        <v>29152</v>
      </c>
      <c r="B7318" s="86">
        <v>40747</v>
      </c>
      <c r="C7318" t="s">
        <v>1652</v>
      </c>
      <c r="D7318">
        <v>3</v>
      </c>
      <c r="E7318">
        <v>58.63</v>
      </c>
      <c r="F7318" t="s">
        <v>1660</v>
      </c>
      <c r="G7318">
        <v>1.99</v>
      </c>
      <c r="H7318" t="s">
        <v>1688</v>
      </c>
      <c r="I7318" t="s">
        <v>1662</v>
      </c>
      <c r="J7318" t="s">
        <v>1663</v>
      </c>
      <c r="K7318" t="s">
        <v>1677</v>
      </c>
      <c r="L7318" t="s">
        <v>1680</v>
      </c>
      <c r="M7318" s="86">
        <v>40751</v>
      </c>
    </row>
    <row r="7319" spans="1:13" x14ac:dyDescent="0.2">
      <c r="A7319">
        <v>39972</v>
      </c>
      <c r="B7319" s="86">
        <v>41177</v>
      </c>
      <c r="C7319" t="s">
        <v>1666</v>
      </c>
      <c r="D7319">
        <v>19</v>
      </c>
      <c r="E7319">
        <v>97.06</v>
      </c>
      <c r="F7319" t="s">
        <v>1660</v>
      </c>
      <c r="G7319">
        <v>2.99</v>
      </c>
      <c r="H7319" t="s">
        <v>1683</v>
      </c>
      <c r="I7319" t="s">
        <v>1667</v>
      </c>
      <c r="J7319" t="s">
        <v>1668</v>
      </c>
      <c r="K7319" t="s">
        <v>1682</v>
      </c>
      <c r="L7319" t="s">
        <v>1658</v>
      </c>
      <c r="M7319" s="86">
        <v>41180</v>
      </c>
    </row>
    <row r="7320" spans="1:13" x14ac:dyDescent="0.2">
      <c r="A7320">
        <v>58656</v>
      </c>
      <c r="B7320" s="86">
        <v>40516</v>
      </c>
      <c r="C7320" t="s">
        <v>1659</v>
      </c>
      <c r="D7320">
        <v>5</v>
      </c>
      <c r="E7320">
        <v>39.44</v>
      </c>
      <c r="F7320" t="s">
        <v>1660</v>
      </c>
      <c r="G7320">
        <v>2.99</v>
      </c>
      <c r="H7320" t="s">
        <v>1661</v>
      </c>
      <c r="I7320" t="s">
        <v>1662</v>
      </c>
      <c r="J7320" t="s">
        <v>1668</v>
      </c>
      <c r="K7320" t="s">
        <v>1682</v>
      </c>
      <c r="L7320" t="s">
        <v>1658</v>
      </c>
      <c r="M7320" s="86">
        <v>40518</v>
      </c>
    </row>
    <row r="7321" spans="1:13" x14ac:dyDescent="0.2">
      <c r="A7321">
        <v>35812</v>
      </c>
      <c r="B7321" s="86">
        <v>40200</v>
      </c>
      <c r="C7321" t="s">
        <v>1671</v>
      </c>
      <c r="D7321">
        <v>2</v>
      </c>
      <c r="E7321">
        <v>59.93</v>
      </c>
      <c r="F7321" t="s">
        <v>1660</v>
      </c>
      <c r="G7321">
        <v>4</v>
      </c>
      <c r="H7321" t="s">
        <v>1654</v>
      </c>
      <c r="I7321" t="s">
        <v>1662</v>
      </c>
      <c r="J7321" t="s">
        <v>1663</v>
      </c>
      <c r="K7321" t="s">
        <v>1677</v>
      </c>
      <c r="L7321" t="s">
        <v>1658</v>
      </c>
      <c r="M7321" s="86">
        <v>40202</v>
      </c>
    </row>
    <row r="7322" spans="1:13" x14ac:dyDescent="0.2">
      <c r="A7322">
        <v>20453</v>
      </c>
      <c r="B7322" s="86">
        <v>40612</v>
      </c>
      <c r="C7322" t="s">
        <v>1675</v>
      </c>
      <c r="D7322">
        <v>17</v>
      </c>
      <c r="E7322">
        <v>1193.1195</v>
      </c>
      <c r="F7322" t="s">
        <v>1653</v>
      </c>
      <c r="G7322">
        <v>0.99</v>
      </c>
      <c r="H7322" t="s">
        <v>1661</v>
      </c>
      <c r="I7322" t="s">
        <v>1676</v>
      </c>
      <c r="J7322" t="s">
        <v>1663</v>
      </c>
      <c r="K7322" t="s">
        <v>1664</v>
      </c>
      <c r="L7322" t="s">
        <v>1670</v>
      </c>
      <c r="M7322" s="86">
        <v>40614</v>
      </c>
    </row>
    <row r="7323" spans="1:13" x14ac:dyDescent="0.2">
      <c r="A7323">
        <v>9696</v>
      </c>
      <c r="B7323" s="86">
        <v>40593</v>
      </c>
      <c r="C7323" t="s">
        <v>1666</v>
      </c>
      <c r="D7323">
        <v>15</v>
      </c>
      <c r="E7323">
        <v>110.15</v>
      </c>
      <c r="F7323" t="s">
        <v>1660</v>
      </c>
      <c r="G7323">
        <v>2.99</v>
      </c>
      <c r="H7323" t="s">
        <v>1685</v>
      </c>
      <c r="I7323" t="s">
        <v>1667</v>
      </c>
      <c r="J7323" t="s">
        <v>1668</v>
      </c>
      <c r="K7323" t="s">
        <v>1682</v>
      </c>
      <c r="L7323" t="s">
        <v>1658</v>
      </c>
      <c r="M7323" s="86">
        <v>40595</v>
      </c>
    </row>
    <row r="7324" spans="1:13" x14ac:dyDescent="0.2">
      <c r="A7324">
        <v>46787</v>
      </c>
      <c r="B7324" s="86">
        <v>40997</v>
      </c>
      <c r="C7324" t="s">
        <v>1675</v>
      </c>
      <c r="D7324">
        <v>28</v>
      </c>
      <c r="E7324">
        <v>174.1</v>
      </c>
      <c r="F7324" t="s">
        <v>1660</v>
      </c>
      <c r="G7324">
        <v>9.17</v>
      </c>
      <c r="H7324" t="s">
        <v>1683</v>
      </c>
      <c r="I7324" t="s">
        <v>1667</v>
      </c>
      <c r="J7324" t="s">
        <v>1668</v>
      </c>
      <c r="K7324" t="s">
        <v>1679</v>
      </c>
      <c r="L7324" t="s">
        <v>1658</v>
      </c>
      <c r="M7324" s="86">
        <v>40999</v>
      </c>
    </row>
    <row r="7325" spans="1:13" x14ac:dyDescent="0.2">
      <c r="A7325">
        <v>49346</v>
      </c>
      <c r="B7325" s="86">
        <v>40668</v>
      </c>
      <c r="C7325" t="s">
        <v>1666</v>
      </c>
      <c r="D7325">
        <v>50</v>
      </c>
      <c r="E7325">
        <v>276.75</v>
      </c>
      <c r="F7325" t="s">
        <v>1660</v>
      </c>
      <c r="G7325">
        <v>5.57</v>
      </c>
      <c r="H7325" t="s">
        <v>1688</v>
      </c>
      <c r="I7325" t="s">
        <v>1667</v>
      </c>
      <c r="J7325" t="s">
        <v>1668</v>
      </c>
      <c r="K7325" t="s">
        <v>1679</v>
      </c>
      <c r="L7325" t="s">
        <v>1658</v>
      </c>
      <c r="M7325" s="86">
        <v>40669</v>
      </c>
    </row>
    <row r="7326" spans="1:13" x14ac:dyDescent="0.2">
      <c r="A7326">
        <v>59329</v>
      </c>
      <c r="B7326" s="86">
        <v>41247</v>
      </c>
      <c r="C7326" t="s">
        <v>1671</v>
      </c>
      <c r="D7326">
        <v>41</v>
      </c>
      <c r="E7326">
        <v>214.19</v>
      </c>
      <c r="F7326" t="s">
        <v>1660</v>
      </c>
      <c r="G7326">
        <v>4.7</v>
      </c>
      <c r="H7326" t="s">
        <v>1685</v>
      </c>
      <c r="I7326" t="s">
        <v>1667</v>
      </c>
      <c r="J7326" t="s">
        <v>1668</v>
      </c>
      <c r="K7326" t="s">
        <v>1679</v>
      </c>
      <c r="L7326" t="s">
        <v>1658</v>
      </c>
      <c r="M7326" s="86">
        <v>41248</v>
      </c>
    </row>
    <row r="7327" spans="1:13" x14ac:dyDescent="0.2">
      <c r="A7327">
        <v>48357</v>
      </c>
      <c r="B7327" s="86">
        <v>39900</v>
      </c>
      <c r="C7327" t="s">
        <v>1666</v>
      </c>
      <c r="D7327">
        <v>16</v>
      </c>
      <c r="E7327">
        <v>2365.4299999999998</v>
      </c>
      <c r="F7327" t="s">
        <v>1660</v>
      </c>
      <c r="G7327">
        <v>13.99</v>
      </c>
      <c r="H7327" t="s">
        <v>1661</v>
      </c>
      <c r="I7327" t="s">
        <v>1655</v>
      </c>
      <c r="J7327" t="s">
        <v>1663</v>
      </c>
      <c r="K7327" t="s">
        <v>1695</v>
      </c>
      <c r="L7327" t="s">
        <v>1665</v>
      </c>
      <c r="M7327" s="86">
        <v>39900</v>
      </c>
    </row>
    <row r="7328" spans="1:13" x14ac:dyDescent="0.2">
      <c r="A7328">
        <v>49472</v>
      </c>
      <c r="B7328" s="86">
        <v>40375</v>
      </c>
      <c r="C7328" t="s">
        <v>1652</v>
      </c>
      <c r="D7328">
        <v>9</v>
      </c>
      <c r="E7328">
        <v>30.65</v>
      </c>
      <c r="F7328" t="s">
        <v>1660</v>
      </c>
      <c r="G7328">
        <v>1.35</v>
      </c>
      <c r="H7328" t="s">
        <v>1692</v>
      </c>
      <c r="I7328" t="s">
        <v>1662</v>
      </c>
      <c r="J7328" t="s">
        <v>1668</v>
      </c>
      <c r="K7328" t="s">
        <v>1700</v>
      </c>
      <c r="L7328" t="s">
        <v>1670</v>
      </c>
      <c r="M7328" s="86">
        <v>40379</v>
      </c>
    </row>
    <row r="7329" spans="1:13" x14ac:dyDescent="0.2">
      <c r="A7329">
        <v>39332</v>
      </c>
      <c r="B7329" s="86">
        <v>40825</v>
      </c>
      <c r="C7329" t="s">
        <v>1671</v>
      </c>
      <c r="D7329">
        <v>4</v>
      </c>
      <c r="E7329">
        <v>198.72</v>
      </c>
      <c r="F7329" t="s">
        <v>1653</v>
      </c>
      <c r="G7329">
        <v>14.45</v>
      </c>
      <c r="H7329" t="s">
        <v>1654</v>
      </c>
      <c r="I7329" t="s">
        <v>1655</v>
      </c>
      <c r="J7329" t="s">
        <v>1656</v>
      </c>
      <c r="K7329" t="s">
        <v>1657</v>
      </c>
      <c r="L7329" t="s">
        <v>1687</v>
      </c>
      <c r="M7329" s="86">
        <v>40826</v>
      </c>
    </row>
    <row r="7330" spans="1:13" x14ac:dyDescent="0.2">
      <c r="A7330">
        <v>54055</v>
      </c>
      <c r="B7330" s="86">
        <v>39857</v>
      </c>
      <c r="C7330" t="s">
        <v>1671</v>
      </c>
      <c r="D7330">
        <v>44</v>
      </c>
      <c r="E7330">
        <v>5483.96</v>
      </c>
      <c r="F7330" t="s">
        <v>1672</v>
      </c>
      <c r="G7330">
        <v>58.64</v>
      </c>
      <c r="H7330" t="s">
        <v>1661</v>
      </c>
      <c r="I7330" t="s">
        <v>1676</v>
      </c>
      <c r="J7330" t="s">
        <v>1656</v>
      </c>
      <c r="K7330" t="s">
        <v>1701</v>
      </c>
      <c r="L7330" t="s">
        <v>1698</v>
      </c>
      <c r="M7330" s="86">
        <v>39859</v>
      </c>
    </row>
    <row r="7331" spans="1:13" x14ac:dyDescent="0.2">
      <c r="A7331">
        <v>28037</v>
      </c>
      <c r="B7331" s="86">
        <v>40159</v>
      </c>
      <c r="C7331" t="s">
        <v>1659</v>
      </c>
      <c r="D7331">
        <v>31</v>
      </c>
      <c r="E7331">
        <v>203.53</v>
      </c>
      <c r="F7331" t="s">
        <v>1660</v>
      </c>
      <c r="G7331">
        <v>6.93</v>
      </c>
      <c r="H7331" t="s">
        <v>1688</v>
      </c>
      <c r="I7331" t="s">
        <v>1667</v>
      </c>
      <c r="J7331" t="s">
        <v>1668</v>
      </c>
      <c r="K7331" t="s">
        <v>1679</v>
      </c>
      <c r="L7331" t="s">
        <v>1658</v>
      </c>
      <c r="M7331" s="86">
        <v>40160</v>
      </c>
    </row>
    <row r="7332" spans="1:13" x14ac:dyDescent="0.2">
      <c r="A7332">
        <v>45127</v>
      </c>
      <c r="B7332" s="86">
        <v>41273</v>
      </c>
      <c r="C7332" t="s">
        <v>1675</v>
      </c>
      <c r="D7332">
        <v>10</v>
      </c>
      <c r="E7332">
        <v>14.15</v>
      </c>
      <c r="F7332" t="s">
        <v>1660</v>
      </c>
      <c r="G7332">
        <v>0.7</v>
      </c>
      <c r="H7332" t="s">
        <v>1690</v>
      </c>
      <c r="I7332" t="s">
        <v>1655</v>
      </c>
      <c r="J7332" t="s">
        <v>1668</v>
      </c>
      <c r="K7332" t="s">
        <v>1700</v>
      </c>
      <c r="L7332" t="s">
        <v>1670</v>
      </c>
      <c r="M7332" s="86">
        <v>41273</v>
      </c>
    </row>
    <row r="7333" spans="1:13" x14ac:dyDescent="0.2">
      <c r="A7333">
        <v>59812</v>
      </c>
      <c r="B7333" s="86">
        <v>40716</v>
      </c>
      <c r="C7333" t="s">
        <v>1675</v>
      </c>
      <c r="D7333">
        <v>2</v>
      </c>
      <c r="E7333">
        <v>28.98</v>
      </c>
      <c r="F7333" t="s">
        <v>1660</v>
      </c>
      <c r="G7333">
        <v>4.9800000000000004</v>
      </c>
      <c r="H7333" t="s">
        <v>1654</v>
      </c>
      <c r="I7333" t="s">
        <v>1655</v>
      </c>
      <c r="J7333" t="s">
        <v>1656</v>
      </c>
      <c r="K7333" t="s">
        <v>1657</v>
      </c>
      <c r="L7333" t="s">
        <v>1680</v>
      </c>
      <c r="M7333" s="86">
        <v>40717</v>
      </c>
    </row>
    <row r="7334" spans="1:13" x14ac:dyDescent="0.2">
      <c r="A7334">
        <v>54659</v>
      </c>
      <c r="B7334" s="86">
        <v>40770</v>
      </c>
      <c r="C7334" t="s">
        <v>1659</v>
      </c>
      <c r="D7334">
        <v>38</v>
      </c>
      <c r="E7334">
        <v>262.89999999999998</v>
      </c>
      <c r="F7334" t="s">
        <v>1660</v>
      </c>
      <c r="G7334">
        <v>5.2</v>
      </c>
      <c r="H7334" t="s">
        <v>1683</v>
      </c>
      <c r="I7334" t="s">
        <v>1667</v>
      </c>
      <c r="J7334" t="s">
        <v>1668</v>
      </c>
      <c r="K7334" t="s">
        <v>1679</v>
      </c>
      <c r="L7334" t="s">
        <v>1658</v>
      </c>
      <c r="M7334" s="86">
        <v>40770</v>
      </c>
    </row>
    <row r="7335" spans="1:13" x14ac:dyDescent="0.2">
      <c r="A7335">
        <v>56420</v>
      </c>
      <c r="B7335" s="86">
        <v>40748</v>
      </c>
      <c r="C7335" t="s">
        <v>1652</v>
      </c>
      <c r="D7335">
        <v>26</v>
      </c>
      <c r="E7335">
        <v>132.22999999999999</v>
      </c>
      <c r="F7335" t="s">
        <v>1660</v>
      </c>
      <c r="G7335">
        <v>2.0299999999999998</v>
      </c>
      <c r="H7335" t="s">
        <v>1685</v>
      </c>
      <c r="I7335" t="s">
        <v>1655</v>
      </c>
      <c r="J7335" t="s">
        <v>1656</v>
      </c>
      <c r="K7335" t="s">
        <v>1657</v>
      </c>
      <c r="L7335" t="s">
        <v>1670</v>
      </c>
      <c r="M7335" s="86">
        <v>40750</v>
      </c>
    </row>
    <row r="7336" spans="1:13" x14ac:dyDescent="0.2">
      <c r="A7336">
        <v>14048</v>
      </c>
      <c r="B7336" s="86">
        <v>40315</v>
      </c>
      <c r="C7336" t="s">
        <v>1666</v>
      </c>
      <c r="D7336">
        <v>5</v>
      </c>
      <c r="E7336">
        <v>540.22</v>
      </c>
      <c r="F7336" t="s">
        <v>1660</v>
      </c>
      <c r="G7336">
        <v>35</v>
      </c>
      <c r="H7336" t="s">
        <v>1681</v>
      </c>
      <c r="I7336" t="s">
        <v>1662</v>
      </c>
      <c r="J7336" t="s">
        <v>1668</v>
      </c>
      <c r="K7336" t="s">
        <v>1694</v>
      </c>
      <c r="L7336" t="s">
        <v>1687</v>
      </c>
      <c r="M7336" s="86">
        <v>40317</v>
      </c>
    </row>
    <row r="7337" spans="1:13" x14ac:dyDescent="0.2">
      <c r="A7337">
        <v>30784</v>
      </c>
      <c r="B7337" s="86">
        <v>41036</v>
      </c>
      <c r="C7337" t="s">
        <v>1675</v>
      </c>
      <c r="D7337">
        <v>48</v>
      </c>
      <c r="E7337">
        <v>335.64</v>
      </c>
      <c r="F7337" t="s">
        <v>1660</v>
      </c>
      <c r="G7337">
        <v>1.56</v>
      </c>
      <c r="H7337" t="s">
        <v>1683</v>
      </c>
      <c r="I7337" t="s">
        <v>1662</v>
      </c>
      <c r="J7337" t="s">
        <v>1668</v>
      </c>
      <c r="K7337" t="s">
        <v>1669</v>
      </c>
      <c r="L7337" t="s">
        <v>1670</v>
      </c>
      <c r="M7337" s="86">
        <v>41037</v>
      </c>
    </row>
    <row r="7338" spans="1:13" x14ac:dyDescent="0.2">
      <c r="A7338">
        <v>8289</v>
      </c>
      <c r="B7338" s="86">
        <v>41210</v>
      </c>
      <c r="C7338" t="s">
        <v>1652</v>
      </c>
      <c r="D7338">
        <v>38</v>
      </c>
      <c r="E7338">
        <v>572.74</v>
      </c>
      <c r="F7338" t="s">
        <v>1660</v>
      </c>
      <c r="G7338">
        <v>7.17</v>
      </c>
      <c r="H7338" t="s">
        <v>1685</v>
      </c>
      <c r="I7338" t="s">
        <v>1655</v>
      </c>
      <c r="J7338" t="s">
        <v>1668</v>
      </c>
      <c r="K7338" t="s">
        <v>1682</v>
      </c>
      <c r="L7338" t="s">
        <v>1658</v>
      </c>
      <c r="M7338" s="86">
        <v>41210</v>
      </c>
    </row>
    <row r="7339" spans="1:13" x14ac:dyDescent="0.2">
      <c r="A7339">
        <v>59905</v>
      </c>
      <c r="B7339" s="86">
        <v>41013</v>
      </c>
      <c r="C7339" t="s">
        <v>1659</v>
      </c>
      <c r="D7339">
        <v>6</v>
      </c>
      <c r="E7339">
        <v>48.77</v>
      </c>
      <c r="F7339" t="s">
        <v>1660</v>
      </c>
      <c r="G7339">
        <v>1.71</v>
      </c>
      <c r="H7339" t="s">
        <v>1654</v>
      </c>
      <c r="I7339" t="s">
        <v>1662</v>
      </c>
      <c r="J7339" t="s">
        <v>1668</v>
      </c>
      <c r="K7339" t="s">
        <v>1679</v>
      </c>
      <c r="L7339" t="s">
        <v>1670</v>
      </c>
      <c r="M7339" s="86">
        <v>41015</v>
      </c>
    </row>
    <row r="7340" spans="1:13" x14ac:dyDescent="0.2">
      <c r="A7340">
        <v>30757</v>
      </c>
      <c r="B7340" s="86">
        <v>40538</v>
      </c>
      <c r="C7340" t="s">
        <v>1675</v>
      </c>
      <c r="D7340">
        <v>42</v>
      </c>
      <c r="E7340">
        <v>457.51</v>
      </c>
      <c r="F7340" t="s">
        <v>1660</v>
      </c>
      <c r="G7340">
        <v>7.95</v>
      </c>
      <c r="H7340" t="s">
        <v>1685</v>
      </c>
      <c r="I7340" t="s">
        <v>1676</v>
      </c>
      <c r="J7340" t="s">
        <v>1668</v>
      </c>
      <c r="K7340" t="s">
        <v>1669</v>
      </c>
      <c r="L7340" t="s">
        <v>1680</v>
      </c>
      <c r="M7340" s="86">
        <v>40539</v>
      </c>
    </row>
    <row r="7341" spans="1:13" x14ac:dyDescent="0.2">
      <c r="A7341">
        <v>23522</v>
      </c>
      <c r="B7341" s="86">
        <v>40644</v>
      </c>
      <c r="C7341" t="s">
        <v>1671</v>
      </c>
      <c r="D7341">
        <v>20</v>
      </c>
      <c r="E7341">
        <v>1077.8085000000001</v>
      </c>
      <c r="F7341" t="s">
        <v>1653</v>
      </c>
      <c r="G7341">
        <v>8.99</v>
      </c>
      <c r="H7341" t="s">
        <v>1683</v>
      </c>
      <c r="I7341" t="s">
        <v>1662</v>
      </c>
      <c r="J7341" t="s">
        <v>1663</v>
      </c>
      <c r="K7341" t="s">
        <v>1664</v>
      </c>
      <c r="L7341" t="s">
        <v>1658</v>
      </c>
      <c r="M7341" s="86">
        <v>40646</v>
      </c>
    </row>
    <row r="7342" spans="1:13" x14ac:dyDescent="0.2">
      <c r="A7342">
        <v>23971</v>
      </c>
      <c r="B7342" s="86">
        <v>40138</v>
      </c>
      <c r="C7342" t="s">
        <v>1671</v>
      </c>
      <c r="D7342">
        <v>5</v>
      </c>
      <c r="E7342">
        <v>66.63</v>
      </c>
      <c r="F7342" t="s">
        <v>1660</v>
      </c>
      <c r="G7342">
        <v>4.9800000000000004</v>
      </c>
      <c r="H7342" t="s">
        <v>1661</v>
      </c>
      <c r="I7342" t="s">
        <v>1676</v>
      </c>
      <c r="J7342" t="s">
        <v>1668</v>
      </c>
      <c r="K7342" t="s">
        <v>1702</v>
      </c>
      <c r="L7342" t="s">
        <v>1658</v>
      </c>
      <c r="M7342" s="86">
        <v>40141</v>
      </c>
    </row>
    <row r="7343" spans="1:13" x14ac:dyDescent="0.2">
      <c r="A7343">
        <v>1575</v>
      </c>
      <c r="B7343" s="86">
        <v>40798</v>
      </c>
      <c r="C7343" t="s">
        <v>1675</v>
      </c>
      <c r="D7343">
        <v>10</v>
      </c>
      <c r="E7343">
        <v>525.67399999999998</v>
      </c>
      <c r="F7343" t="s">
        <v>1660</v>
      </c>
      <c r="G7343">
        <v>5.26</v>
      </c>
      <c r="H7343" t="s">
        <v>1681</v>
      </c>
      <c r="I7343" t="s">
        <v>1662</v>
      </c>
      <c r="J7343" t="s">
        <v>1663</v>
      </c>
      <c r="K7343" t="s">
        <v>1664</v>
      </c>
      <c r="L7343" t="s">
        <v>1658</v>
      </c>
      <c r="M7343" s="86">
        <v>40800</v>
      </c>
    </row>
    <row r="7344" spans="1:13" x14ac:dyDescent="0.2">
      <c r="A7344">
        <v>51239</v>
      </c>
      <c r="B7344" s="86">
        <v>40962</v>
      </c>
      <c r="C7344" t="s">
        <v>1652</v>
      </c>
      <c r="D7344">
        <v>48</v>
      </c>
      <c r="E7344">
        <v>4046.25</v>
      </c>
      <c r="F7344" t="s">
        <v>1672</v>
      </c>
      <c r="G7344">
        <v>60</v>
      </c>
      <c r="H7344" t="s">
        <v>1685</v>
      </c>
      <c r="I7344" t="s">
        <v>1655</v>
      </c>
      <c r="J7344" t="s">
        <v>1656</v>
      </c>
      <c r="K7344" t="s">
        <v>1691</v>
      </c>
      <c r="L7344" t="s">
        <v>1674</v>
      </c>
      <c r="M7344" s="86">
        <v>40964</v>
      </c>
    </row>
    <row r="7345" spans="1:13" x14ac:dyDescent="0.2">
      <c r="A7345">
        <v>11877</v>
      </c>
      <c r="B7345" s="86">
        <v>40321</v>
      </c>
      <c r="C7345" t="s">
        <v>1666</v>
      </c>
      <c r="D7345">
        <v>31</v>
      </c>
      <c r="E7345">
        <v>142.96</v>
      </c>
      <c r="F7345" t="s">
        <v>1660</v>
      </c>
      <c r="G7345">
        <v>1.52</v>
      </c>
      <c r="H7345" t="s">
        <v>1692</v>
      </c>
      <c r="I7345" t="s">
        <v>1655</v>
      </c>
      <c r="J7345" t="s">
        <v>1668</v>
      </c>
      <c r="K7345" t="s">
        <v>1679</v>
      </c>
      <c r="L7345" t="s">
        <v>1670</v>
      </c>
      <c r="M7345" s="86">
        <v>40323</v>
      </c>
    </row>
    <row r="7346" spans="1:13" x14ac:dyDescent="0.2">
      <c r="A7346">
        <v>18402</v>
      </c>
      <c r="B7346" s="86">
        <v>40054</v>
      </c>
      <c r="C7346" t="s">
        <v>1652</v>
      </c>
      <c r="D7346">
        <v>5</v>
      </c>
      <c r="E7346">
        <v>1548.45</v>
      </c>
      <c r="F7346" t="s">
        <v>1672</v>
      </c>
      <c r="G7346">
        <v>69.55</v>
      </c>
      <c r="H7346" t="s">
        <v>1681</v>
      </c>
      <c r="I7346" t="s">
        <v>1667</v>
      </c>
      <c r="J7346" t="s">
        <v>1656</v>
      </c>
      <c r="K7346" t="s">
        <v>1673</v>
      </c>
      <c r="L7346" t="s">
        <v>1674</v>
      </c>
      <c r="M7346" s="86">
        <v>40061</v>
      </c>
    </row>
    <row r="7347" spans="1:13" x14ac:dyDescent="0.2">
      <c r="A7347">
        <v>17636</v>
      </c>
      <c r="B7347" s="86">
        <v>39848</v>
      </c>
      <c r="C7347" t="s">
        <v>1652</v>
      </c>
      <c r="D7347">
        <v>2</v>
      </c>
      <c r="E7347">
        <v>7.01</v>
      </c>
      <c r="F7347" t="s">
        <v>1660</v>
      </c>
      <c r="G7347">
        <v>0.96</v>
      </c>
      <c r="H7347" t="s">
        <v>1681</v>
      </c>
      <c r="I7347" t="s">
        <v>1676</v>
      </c>
      <c r="J7347" t="s">
        <v>1668</v>
      </c>
      <c r="K7347" t="s">
        <v>1669</v>
      </c>
      <c r="L7347" t="s">
        <v>1670</v>
      </c>
      <c r="M7347" s="86">
        <v>39852</v>
      </c>
    </row>
    <row r="7348" spans="1:13" x14ac:dyDescent="0.2">
      <c r="A7348">
        <v>8130</v>
      </c>
      <c r="B7348" s="86">
        <v>41042</v>
      </c>
      <c r="C7348" t="s">
        <v>1671</v>
      </c>
      <c r="D7348">
        <v>15</v>
      </c>
      <c r="E7348">
        <v>66.33</v>
      </c>
      <c r="F7348" t="s">
        <v>1660</v>
      </c>
      <c r="G7348">
        <v>5.04</v>
      </c>
      <c r="H7348" t="s">
        <v>1690</v>
      </c>
      <c r="I7348" t="s">
        <v>1655</v>
      </c>
      <c r="J7348" t="s">
        <v>1668</v>
      </c>
      <c r="K7348" t="s">
        <v>1682</v>
      </c>
      <c r="L7348" t="s">
        <v>1658</v>
      </c>
      <c r="M7348" s="86">
        <v>41044</v>
      </c>
    </row>
    <row r="7349" spans="1:13" x14ac:dyDescent="0.2">
      <c r="A7349">
        <v>4067</v>
      </c>
      <c r="B7349" s="86">
        <v>41188</v>
      </c>
      <c r="C7349" t="s">
        <v>1659</v>
      </c>
      <c r="D7349">
        <v>16</v>
      </c>
      <c r="E7349">
        <v>118.38</v>
      </c>
      <c r="F7349" t="s">
        <v>1660</v>
      </c>
      <c r="G7349">
        <v>6.05</v>
      </c>
      <c r="H7349" t="s">
        <v>1654</v>
      </c>
      <c r="I7349" t="s">
        <v>1667</v>
      </c>
      <c r="J7349" t="s">
        <v>1668</v>
      </c>
      <c r="K7349" t="s">
        <v>1682</v>
      </c>
      <c r="L7349" t="s">
        <v>1658</v>
      </c>
      <c r="M7349" s="86">
        <v>41190</v>
      </c>
    </row>
    <row r="7350" spans="1:13" x14ac:dyDescent="0.2">
      <c r="A7350">
        <v>6757</v>
      </c>
      <c r="B7350" s="86">
        <v>40940</v>
      </c>
      <c r="C7350" t="s">
        <v>1675</v>
      </c>
      <c r="D7350">
        <v>11</v>
      </c>
      <c r="E7350">
        <v>2503.0079999999998</v>
      </c>
      <c r="F7350" t="s">
        <v>1672</v>
      </c>
      <c r="G7350">
        <v>61.76</v>
      </c>
      <c r="H7350" t="s">
        <v>1685</v>
      </c>
      <c r="I7350" t="s">
        <v>1662</v>
      </c>
      <c r="J7350" t="s">
        <v>1656</v>
      </c>
      <c r="K7350" t="s">
        <v>1691</v>
      </c>
      <c r="L7350" t="s">
        <v>1698</v>
      </c>
      <c r="M7350" s="86">
        <v>40941</v>
      </c>
    </row>
    <row r="7351" spans="1:13" x14ac:dyDescent="0.2">
      <c r="A7351">
        <v>21539</v>
      </c>
      <c r="B7351" s="86">
        <v>40368</v>
      </c>
      <c r="C7351" t="s">
        <v>1675</v>
      </c>
      <c r="D7351">
        <v>39</v>
      </c>
      <c r="E7351">
        <v>2339.84</v>
      </c>
      <c r="F7351" t="s">
        <v>1660</v>
      </c>
      <c r="G7351">
        <v>69</v>
      </c>
      <c r="H7351" t="s">
        <v>1681</v>
      </c>
      <c r="I7351" t="s">
        <v>1655</v>
      </c>
      <c r="J7351" t="s">
        <v>1656</v>
      </c>
      <c r="K7351" t="s">
        <v>1691</v>
      </c>
      <c r="L7351" t="s">
        <v>1687</v>
      </c>
      <c r="M7351" s="86">
        <v>40368</v>
      </c>
    </row>
    <row r="7352" spans="1:13" x14ac:dyDescent="0.2">
      <c r="A7352">
        <v>36452</v>
      </c>
      <c r="B7352" s="86">
        <v>39908</v>
      </c>
      <c r="C7352" t="s">
        <v>1659</v>
      </c>
      <c r="D7352">
        <v>18</v>
      </c>
      <c r="E7352">
        <v>129.47999999999999</v>
      </c>
      <c r="F7352" t="s">
        <v>1660</v>
      </c>
      <c r="G7352">
        <v>2.83</v>
      </c>
      <c r="H7352" t="s">
        <v>1661</v>
      </c>
      <c r="I7352" t="s">
        <v>1676</v>
      </c>
      <c r="J7352" t="s">
        <v>1656</v>
      </c>
      <c r="K7352" t="s">
        <v>1657</v>
      </c>
      <c r="L7352" t="s">
        <v>1680</v>
      </c>
      <c r="M7352" s="86">
        <v>39910</v>
      </c>
    </row>
    <row r="7353" spans="1:13" x14ac:dyDescent="0.2">
      <c r="A7353">
        <v>52519</v>
      </c>
      <c r="B7353" s="86">
        <v>41028</v>
      </c>
      <c r="C7353" t="s">
        <v>1659</v>
      </c>
      <c r="D7353">
        <v>6</v>
      </c>
      <c r="E7353">
        <v>120.38</v>
      </c>
      <c r="F7353" t="s">
        <v>1660</v>
      </c>
      <c r="G7353">
        <v>6.32</v>
      </c>
      <c r="H7353" t="s">
        <v>1683</v>
      </c>
      <c r="I7353" t="s">
        <v>1667</v>
      </c>
      <c r="J7353" t="s">
        <v>1668</v>
      </c>
      <c r="K7353" t="s">
        <v>1702</v>
      </c>
      <c r="L7353" t="s">
        <v>1658</v>
      </c>
      <c r="M7353" s="86">
        <v>41030</v>
      </c>
    </row>
    <row r="7354" spans="1:13" x14ac:dyDescent="0.2">
      <c r="A7354">
        <v>55809</v>
      </c>
      <c r="B7354" s="86">
        <v>40796</v>
      </c>
      <c r="C7354" t="s">
        <v>1671</v>
      </c>
      <c r="D7354">
        <v>2</v>
      </c>
      <c r="E7354">
        <v>250.7</v>
      </c>
      <c r="F7354" t="s">
        <v>1672</v>
      </c>
      <c r="G7354">
        <v>45</v>
      </c>
      <c r="H7354" t="s">
        <v>1661</v>
      </c>
      <c r="I7354" t="s">
        <v>1655</v>
      </c>
      <c r="J7354" t="s">
        <v>1656</v>
      </c>
      <c r="K7354" t="s">
        <v>1673</v>
      </c>
      <c r="L7354" t="s">
        <v>1674</v>
      </c>
      <c r="M7354" s="86">
        <v>40798</v>
      </c>
    </row>
    <row r="7355" spans="1:13" x14ac:dyDescent="0.2">
      <c r="A7355">
        <v>35878</v>
      </c>
      <c r="B7355" s="86">
        <v>40403</v>
      </c>
      <c r="C7355" t="s">
        <v>1675</v>
      </c>
      <c r="D7355">
        <v>45</v>
      </c>
      <c r="E7355">
        <v>161.66999999999999</v>
      </c>
      <c r="F7355" t="s">
        <v>1660</v>
      </c>
      <c r="G7355">
        <v>2.2000000000000002</v>
      </c>
      <c r="H7355" t="s">
        <v>1661</v>
      </c>
      <c r="I7355" t="s">
        <v>1667</v>
      </c>
      <c r="J7355" t="s">
        <v>1668</v>
      </c>
      <c r="K7355" t="s">
        <v>1679</v>
      </c>
      <c r="L7355" t="s">
        <v>1670</v>
      </c>
      <c r="M7355" s="86">
        <v>40405</v>
      </c>
    </row>
    <row r="7356" spans="1:13" x14ac:dyDescent="0.2">
      <c r="A7356">
        <v>21729</v>
      </c>
      <c r="B7356" s="86">
        <v>41249</v>
      </c>
      <c r="C7356" t="s">
        <v>1652</v>
      </c>
      <c r="D7356">
        <v>28</v>
      </c>
      <c r="E7356">
        <v>120.98</v>
      </c>
      <c r="F7356" t="s">
        <v>1660</v>
      </c>
      <c r="G7356">
        <v>5.34</v>
      </c>
      <c r="H7356" t="s">
        <v>1661</v>
      </c>
      <c r="I7356" t="s">
        <v>1667</v>
      </c>
      <c r="J7356" t="s">
        <v>1668</v>
      </c>
      <c r="K7356" t="s">
        <v>1682</v>
      </c>
      <c r="L7356" t="s">
        <v>1658</v>
      </c>
      <c r="M7356" s="86">
        <v>41253</v>
      </c>
    </row>
    <row r="7357" spans="1:13" x14ac:dyDescent="0.2">
      <c r="A7357">
        <v>59108</v>
      </c>
      <c r="B7357" s="86">
        <v>40823</v>
      </c>
      <c r="C7357" t="s">
        <v>1652</v>
      </c>
      <c r="D7357">
        <v>21</v>
      </c>
      <c r="E7357">
        <v>68.53</v>
      </c>
      <c r="F7357" t="s">
        <v>1660</v>
      </c>
      <c r="G7357">
        <v>3.97</v>
      </c>
      <c r="H7357" t="s">
        <v>1661</v>
      </c>
      <c r="I7357" t="s">
        <v>1667</v>
      </c>
      <c r="J7357" t="s">
        <v>1668</v>
      </c>
      <c r="K7357" t="s">
        <v>1669</v>
      </c>
      <c r="L7357" t="s">
        <v>1670</v>
      </c>
      <c r="M7357" s="86">
        <v>40828</v>
      </c>
    </row>
    <row r="7358" spans="1:13" x14ac:dyDescent="0.2">
      <c r="A7358">
        <v>29537</v>
      </c>
      <c r="B7358" s="86">
        <v>41171</v>
      </c>
      <c r="C7358" t="s">
        <v>1652</v>
      </c>
      <c r="D7358">
        <v>30</v>
      </c>
      <c r="E7358">
        <v>318.56</v>
      </c>
      <c r="F7358" t="s">
        <v>1653</v>
      </c>
      <c r="G7358">
        <v>4.5</v>
      </c>
      <c r="H7358" t="s">
        <v>1661</v>
      </c>
      <c r="I7358" t="s">
        <v>1676</v>
      </c>
      <c r="J7358" t="s">
        <v>1668</v>
      </c>
      <c r="K7358" t="s">
        <v>1702</v>
      </c>
      <c r="L7358" t="s">
        <v>1658</v>
      </c>
      <c r="M7358" s="86">
        <v>41180</v>
      </c>
    </row>
    <row r="7359" spans="1:13" x14ac:dyDescent="0.2">
      <c r="A7359">
        <v>23618</v>
      </c>
      <c r="B7359" s="86">
        <v>41240</v>
      </c>
      <c r="C7359" t="s">
        <v>1675</v>
      </c>
      <c r="D7359">
        <v>45</v>
      </c>
      <c r="E7359">
        <v>2601.7905000000001</v>
      </c>
      <c r="F7359" t="s">
        <v>1660</v>
      </c>
      <c r="G7359">
        <v>5.26</v>
      </c>
      <c r="H7359" t="s">
        <v>1690</v>
      </c>
      <c r="I7359" t="s">
        <v>1655</v>
      </c>
      <c r="J7359" t="s">
        <v>1663</v>
      </c>
      <c r="K7359" t="s">
        <v>1664</v>
      </c>
      <c r="L7359" t="s">
        <v>1658</v>
      </c>
      <c r="M7359" s="86">
        <v>41242</v>
      </c>
    </row>
    <row r="7360" spans="1:13" x14ac:dyDescent="0.2">
      <c r="A7360">
        <v>1665</v>
      </c>
      <c r="B7360" s="86">
        <v>39940</v>
      </c>
      <c r="C7360" t="s">
        <v>1659</v>
      </c>
      <c r="D7360">
        <v>26</v>
      </c>
      <c r="E7360">
        <v>755.60749999999996</v>
      </c>
      <c r="F7360" t="s">
        <v>1660</v>
      </c>
      <c r="G7360">
        <v>1.1000000000000001</v>
      </c>
      <c r="H7360" t="s">
        <v>1661</v>
      </c>
      <c r="I7360" t="s">
        <v>1667</v>
      </c>
      <c r="J7360" t="s">
        <v>1663</v>
      </c>
      <c r="K7360" t="s">
        <v>1664</v>
      </c>
      <c r="L7360" t="s">
        <v>1658</v>
      </c>
      <c r="M7360" s="86">
        <v>39942</v>
      </c>
    </row>
    <row r="7361" spans="1:13" x14ac:dyDescent="0.2">
      <c r="A7361">
        <v>52357</v>
      </c>
      <c r="B7361" s="86">
        <v>40059</v>
      </c>
      <c r="C7361" t="s">
        <v>1666</v>
      </c>
      <c r="D7361">
        <v>49</v>
      </c>
      <c r="E7361">
        <v>541.47</v>
      </c>
      <c r="F7361" t="s">
        <v>1660</v>
      </c>
      <c r="G7361">
        <v>4.8</v>
      </c>
      <c r="H7361" t="s">
        <v>1685</v>
      </c>
      <c r="I7361" t="s">
        <v>1667</v>
      </c>
      <c r="J7361" t="s">
        <v>1668</v>
      </c>
      <c r="K7361" t="s">
        <v>1696</v>
      </c>
      <c r="L7361" t="s">
        <v>1658</v>
      </c>
      <c r="M7361" s="86">
        <v>40061</v>
      </c>
    </row>
    <row r="7362" spans="1:13" x14ac:dyDescent="0.2">
      <c r="A7362">
        <v>55269</v>
      </c>
      <c r="B7362" s="86">
        <v>40244</v>
      </c>
      <c r="C7362" t="s">
        <v>1675</v>
      </c>
      <c r="D7362">
        <v>1</v>
      </c>
      <c r="E7362">
        <v>49.61</v>
      </c>
      <c r="F7362" t="s">
        <v>1660</v>
      </c>
      <c r="G7362">
        <v>17.079999999999998</v>
      </c>
      <c r="H7362" t="s">
        <v>1661</v>
      </c>
      <c r="I7362" t="s">
        <v>1662</v>
      </c>
      <c r="J7362" t="s">
        <v>1668</v>
      </c>
      <c r="K7362" t="s">
        <v>1679</v>
      </c>
      <c r="L7362" t="s">
        <v>1658</v>
      </c>
      <c r="M7362" s="86">
        <v>40245</v>
      </c>
    </row>
    <row r="7363" spans="1:13" x14ac:dyDescent="0.2">
      <c r="A7363">
        <v>32292</v>
      </c>
      <c r="B7363" s="86">
        <v>40954</v>
      </c>
      <c r="C7363" t="s">
        <v>1652</v>
      </c>
      <c r="D7363">
        <v>1</v>
      </c>
      <c r="E7363">
        <v>13.53</v>
      </c>
      <c r="F7363" t="s">
        <v>1660</v>
      </c>
      <c r="G7363">
        <v>2.36</v>
      </c>
      <c r="H7363" t="s">
        <v>1661</v>
      </c>
      <c r="I7363" t="s">
        <v>1667</v>
      </c>
      <c r="J7363" t="s">
        <v>1668</v>
      </c>
      <c r="K7363" t="s">
        <v>1669</v>
      </c>
      <c r="L7363" t="s">
        <v>1670</v>
      </c>
      <c r="M7363" s="86">
        <v>40956</v>
      </c>
    </row>
    <row r="7364" spans="1:13" x14ac:dyDescent="0.2">
      <c r="A7364">
        <v>20229</v>
      </c>
      <c r="B7364" s="86">
        <v>40116</v>
      </c>
      <c r="C7364" t="s">
        <v>1652</v>
      </c>
      <c r="D7364">
        <v>47</v>
      </c>
      <c r="E7364">
        <v>116.06</v>
      </c>
      <c r="F7364" t="s">
        <v>1660</v>
      </c>
      <c r="G7364">
        <v>0.8</v>
      </c>
      <c r="H7364" t="s">
        <v>1690</v>
      </c>
      <c r="I7364" t="s">
        <v>1676</v>
      </c>
      <c r="J7364" t="s">
        <v>1668</v>
      </c>
      <c r="K7364" t="s">
        <v>1700</v>
      </c>
      <c r="L7364" t="s">
        <v>1670</v>
      </c>
      <c r="M7364" s="86">
        <v>40123</v>
      </c>
    </row>
    <row r="7365" spans="1:13" x14ac:dyDescent="0.2">
      <c r="A7365">
        <v>18213</v>
      </c>
      <c r="B7365" s="86">
        <v>40431</v>
      </c>
      <c r="C7365" t="s">
        <v>1675</v>
      </c>
      <c r="D7365">
        <v>29</v>
      </c>
      <c r="E7365">
        <v>1111.23</v>
      </c>
      <c r="F7365" t="s">
        <v>1660</v>
      </c>
      <c r="G7365">
        <v>19.989999999999998</v>
      </c>
      <c r="H7365" t="s">
        <v>1661</v>
      </c>
      <c r="I7365" t="s">
        <v>1667</v>
      </c>
      <c r="J7365" t="s">
        <v>1668</v>
      </c>
      <c r="K7365" t="s">
        <v>1679</v>
      </c>
      <c r="L7365" t="s">
        <v>1658</v>
      </c>
      <c r="M7365" s="86">
        <v>40433</v>
      </c>
    </row>
    <row r="7366" spans="1:13" x14ac:dyDescent="0.2">
      <c r="A7366">
        <v>45381</v>
      </c>
      <c r="B7366" s="86">
        <v>40776</v>
      </c>
      <c r="C7366" t="s">
        <v>1675</v>
      </c>
      <c r="D7366">
        <v>1</v>
      </c>
      <c r="E7366">
        <v>11.81</v>
      </c>
      <c r="F7366" t="s">
        <v>1660</v>
      </c>
      <c r="G7366">
        <v>5.57</v>
      </c>
      <c r="H7366" t="s">
        <v>1692</v>
      </c>
      <c r="I7366" t="s">
        <v>1662</v>
      </c>
      <c r="J7366" t="s">
        <v>1656</v>
      </c>
      <c r="K7366" t="s">
        <v>1657</v>
      </c>
      <c r="L7366" t="s">
        <v>1658</v>
      </c>
      <c r="M7366" s="86">
        <v>40778</v>
      </c>
    </row>
    <row r="7367" spans="1:13" x14ac:dyDescent="0.2">
      <c r="A7367">
        <v>37127</v>
      </c>
      <c r="B7367" s="86">
        <v>40453</v>
      </c>
      <c r="C7367" t="s">
        <v>1659</v>
      </c>
      <c r="D7367">
        <v>19</v>
      </c>
      <c r="E7367">
        <v>178.44</v>
      </c>
      <c r="F7367" t="s">
        <v>1660</v>
      </c>
      <c r="G7367">
        <v>2.15</v>
      </c>
      <c r="H7367" t="s">
        <v>1688</v>
      </c>
      <c r="I7367" t="s">
        <v>1667</v>
      </c>
      <c r="J7367" t="s">
        <v>1668</v>
      </c>
      <c r="K7367" t="s">
        <v>1679</v>
      </c>
      <c r="L7367" t="s">
        <v>1670</v>
      </c>
      <c r="M7367" s="86">
        <v>40454</v>
      </c>
    </row>
    <row r="7368" spans="1:13" x14ac:dyDescent="0.2">
      <c r="A7368">
        <v>23585</v>
      </c>
      <c r="B7368" s="86">
        <v>41213</v>
      </c>
      <c r="C7368" t="s">
        <v>1671</v>
      </c>
      <c r="D7368">
        <v>44</v>
      </c>
      <c r="E7368">
        <v>192.78</v>
      </c>
      <c r="F7368" t="s">
        <v>1660</v>
      </c>
      <c r="G7368">
        <v>1.6</v>
      </c>
      <c r="H7368" t="s">
        <v>1685</v>
      </c>
      <c r="I7368" t="s">
        <v>1676</v>
      </c>
      <c r="J7368" t="s">
        <v>1668</v>
      </c>
      <c r="K7368" t="s">
        <v>1669</v>
      </c>
      <c r="L7368" t="s">
        <v>1670</v>
      </c>
      <c r="M7368" s="86">
        <v>41214</v>
      </c>
    </row>
    <row r="7369" spans="1:13" x14ac:dyDescent="0.2">
      <c r="A7369">
        <v>38791</v>
      </c>
      <c r="B7369" s="86">
        <v>40251</v>
      </c>
      <c r="C7369" t="s">
        <v>1652</v>
      </c>
      <c r="D7369">
        <v>24</v>
      </c>
      <c r="E7369">
        <v>1457.712</v>
      </c>
      <c r="F7369" t="s">
        <v>1672</v>
      </c>
      <c r="G7369">
        <v>89.3</v>
      </c>
      <c r="H7369" t="s">
        <v>1685</v>
      </c>
      <c r="I7369" t="s">
        <v>1676</v>
      </c>
      <c r="J7369" t="s">
        <v>1656</v>
      </c>
      <c r="K7369" t="s">
        <v>1691</v>
      </c>
      <c r="L7369" t="s">
        <v>1698</v>
      </c>
      <c r="M7369" s="86">
        <v>40258</v>
      </c>
    </row>
    <row r="7370" spans="1:13" x14ac:dyDescent="0.2">
      <c r="A7370">
        <v>10052</v>
      </c>
      <c r="B7370" s="86">
        <v>40063</v>
      </c>
      <c r="C7370" t="s">
        <v>1666</v>
      </c>
      <c r="D7370">
        <v>16</v>
      </c>
      <c r="E7370">
        <v>95.9</v>
      </c>
      <c r="F7370" t="s">
        <v>1660</v>
      </c>
      <c r="G7370">
        <v>0.91</v>
      </c>
      <c r="H7370" t="s">
        <v>1681</v>
      </c>
      <c r="I7370" t="s">
        <v>1667</v>
      </c>
      <c r="J7370" t="s">
        <v>1668</v>
      </c>
      <c r="K7370" t="s">
        <v>1669</v>
      </c>
      <c r="L7370" t="s">
        <v>1670</v>
      </c>
      <c r="M7370" s="86">
        <v>40064</v>
      </c>
    </row>
    <row r="7371" spans="1:13" x14ac:dyDescent="0.2">
      <c r="A7371">
        <v>22755</v>
      </c>
      <c r="B7371" s="86">
        <v>39902</v>
      </c>
      <c r="C7371" t="s">
        <v>1675</v>
      </c>
      <c r="D7371">
        <v>35</v>
      </c>
      <c r="E7371">
        <v>187.84</v>
      </c>
      <c r="F7371" t="s">
        <v>1660</v>
      </c>
      <c r="G7371">
        <v>5.68</v>
      </c>
      <c r="H7371" t="s">
        <v>1654</v>
      </c>
      <c r="I7371" t="s">
        <v>1676</v>
      </c>
      <c r="J7371" t="s">
        <v>1668</v>
      </c>
      <c r="K7371" t="s">
        <v>1682</v>
      </c>
      <c r="L7371" t="s">
        <v>1658</v>
      </c>
      <c r="M7371" s="86">
        <v>39903</v>
      </c>
    </row>
    <row r="7372" spans="1:13" x14ac:dyDescent="0.2">
      <c r="A7372">
        <v>34725</v>
      </c>
      <c r="B7372" s="86">
        <v>40751</v>
      </c>
      <c r="C7372" t="s">
        <v>1652</v>
      </c>
      <c r="D7372">
        <v>14</v>
      </c>
      <c r="E7372">
        <v>1885.41</v>
      </c>
      <c r="F7372" t="s">
        <v>1660</v>
      </c>
      <c r="G7372">
        <v>35</v>
      </c>
      <c r="H7372" t="s">
        <v>1683</v>
      </c>
      <c r="I7372" t="s">
        <v>1662</v>
      </c>
      <c r="J7372" t="s">
        <v>1668</v>
      </c>
      <c r="K7372" t="s">
        <v>1694</v>
      </c>
      <c r="L7372" t="s">
        <v>1687</v>
      </c>
      <c r="M7372" s="86">
        <v>40753</v>
      </c>
    </row>
    <row r="7373" spans="1:13" x14ac:dyDescent="0.2">
      <c r="A7373">
        <v>6337</v>
      </c>
      <c r="B7373" s="86">
        <v>40786</v>
      </c>
      <c r="C7373" t="s">
        <v>1666</v>
      </c>
      <c r="D7373">
        <v>1</v>
      </c>
      <c r="E7373">
        <v>449.42</v>
      </c>
      <c r="F7373" t="s">
        <v>1672</v>
      </c>
      <c r="G7373">
        <v>85.63</v>
      </c>
      <c r="H7373" t="s">
        <v>1654</v>
      </c>
      <c r="I7373" t="s">
        <v>1667</v>
      </c>
      <c r="J7373" t="s">
        <v>1656</v>
      </c>
      <c r="K7373" t="s">
        <v>1691</v>
      </c>
      <c r="L7373" t="s">
        <v>1698</v>
      </c>
      <c r="M7373" s="86">
        <v>40787</v>
      </c>
    </row>
    <row r="7374" spans="1:13" x14ac:dyDescent="0.2">
      <c r="A7374">
        <v>4743</v>
      </c>
      <c r="B7374" s="86">
        <v>40267</v>
      </c>
      <c r="C7374" t="s">
        <v>1652</v>
      </c>
      <c r="D7374">
        <v>29</v>
      </c>
      <c r="E7374">
        <v>352.55</v>
      </c>
      <c r="F7374" t="s">
        <v>1660</v>
      </c>
      <c r="G7374">
        <v>1.49</v>
      </c>
      <c r="H7374" t="s">
        <v>1661</v>
      </c>
      <c r="I7374" t="s">
        <v>1676</v>
      </c>
      <c r="J7374" t="s">
        <v>1668</v>
      </c>
      <c r="K7374" t="s">
        <v>1682</v>
      </c>
      <c r="L7374" t="s">
        <v>1658</v>
      </c>
      <c r="M7374" s="86">
        <v>40271</v>
      </c>
    </row>
    <row r="7375" spans="1:13" x14ac:dyDescent="0.2">
      <c r="A7375">
        <v>58273</v>
      </c>
      <c r="B7375" s="86">
        <v>40349</v>
      </c>
      <c r="C7375" t="s">
        <v>1659</v>
      </c>
      <c r="D7375">
        <v>31</v>
      </c>
      <c r="E7375">
        <v>244.9</v>
      </c>
      <c r="F7375" t="s">
        <v>1660</v>
      </c>
      <c r="G7375">
        <v>3.62</v>
      </c>
      <c r="H7375" t="s">
        <v>1693</v>
      </c>
      <c r="I7375" t="s">
        <v>1667</v>
      </c>
      <c r="J7375" t="s">
        <v>1663</v>
      </c>
      <c r="K7375" t="s">
        <v>1677</v>
      </c>
      <c r="L7375" t="s">
        <v>1680</v>
      </c>
      <c r="M7375" s="86">
        <v>40349</v>
      </c>
    </row>
    <row r="7376" spans="1:13" x14ac:dyDescent="0.2">
      <c r="A7376">
        <v>54051</v>
      </c>
      <c r="B7376" s="86">
        <v>40766</v>
      </c>
      <c r="C7376" t="s">
        <v>1675</v>
      </c>
      <c r="D7376">
        <v>28</v>
      </c>
      <c r="E7376">
        <v>126.95</v>
      </c>
      <c r="F7376" t="s">
        <v>1653</v>
      </c>
      <c r="G7376">
        <v>0.99</v>
      </c>
      <c r="H7376" t="s">
        <v>1685</v>
      </c>
      <c r="I7376" t="s">
        <v>1667</v>
      </c>
      <c r="J7376" t="s">
        <v>1668</v>
      </c>
      <c r="K7376" t="s">
        <v>1697</v>
      </c>
      <c r="L7376" t="s">
        <v>1658</v>
      </c>
      <c r="M7376" s="86">
        <v>40767</v>
      </c>
    </row>
    <row r="7377" spans="1:13" x14ac:dyDescent="0.2">
      <c r="A7377">
        <v>10247</v>
      </c>
      <c r="B7377" s="86">
        <v>40188</v>
      </c>
      <c r="C7377" t="s">
        <v>1675</v>
      </c>
      <c r="D7377">
        <v>24</v>
      </c>
      <c r="E7377">
        <v>231.95</v>
      </c>
      <c r="F7377" t="s">
        <v>1660</v>
      </c>
      <c r="G7377">
        <v>1.99</v>
      </c>
      <c r="H7377" t="s">
        <v>1661</v>
      </c>
      <c r="I7377" t="s">
        <v>1676</v>
      </c>
      <c r="J7377" t="s">
        <v>1663</v>
      </c>
      <c r="K7377" t="s">
        <v>1677</v>
      </c>
      <c r="L7377" t="s">
        <v>1680</v>
      </c>
      <c r="M7377" s="86">
        <v>40190</v>
      </c>
    </row>
    <row r="7378" spans="1:13" x14ac:dyDescent="0.2">
      <c r="A7378">
        <v>49479</v>
      </c>
      <c r="B7378" s="86">
        <v>40751</v>
      </c>
      <c r="C7378" t="s">
        <v>1675</v>
      </c>
      <c r="D7378">
        <v>46</v>
      </c>
      <c r="E7378">
        <v>5615.4</v>
      </c>
      <c r="F7378" t="s">
        <v>1672</v>
      </c>
      <c r="G7378">
        <v>26.3</v>
      </c>
      <c r="H7378" t="s">
        <v>1690</v>
      </c>
      <c r="I7378" t="s">
        <v>1655</v>
      </c>
      <c r="J7378" t="s">
        <v>1663</v>
      </c>
      <c r="K7378" t="s">
        <v>1695</v>
      </c>
      <c r="L7378" t="s">
        <v>1674</v>
      </c>
      <c r="M7378" s="86">
        <v>40753</v>
      </c>
    </row>
    <row r="7379" spans="1:13" x14ac:dyDescent="0.2">
      <c r="A7379">
        <v>34438</v>
      </c>
      <c r="B7379" s="86">
        <v>40523</v>
      </c>
      <c r="C7379" t="s">
        <v>1659</v>
      </c>
      <c r="D7379">
        <v>28</v>
      </c>
      <c r="E7379">
        <v>588.54</v>
      </c>
      <c r="F7379" t="s">
        <v>1660</v>
      </c>
      <c r="G7379">
        <v>8.99</v>
      </c>
      <c r="H7379" t="s">
        <v>1689</v>
      </c>
      <c r="I7379" t="s">
        <v>1655</v>
      </c>
      <c r="J7379" t="s">
        <v>1668</v>
      </c>
      <c r="K7379" t="s">
        <v>1669</v>
      </c>
      <c r="L7379" t="s">
        <v>1680</v>
      </c>
      <c r="M7379" s="86">
        <v>40524</v>
      </c>
    </row>
    <row r="7380" spans="1:13" x14ac:dyDescent="0.2">
      <c r="A7380">
        <v>18210</v>
      </c>
      <c r="B7380" s="86">
        <v>40396</v>
      </c>
      <c r="C7380" t="s">
        <v>1666</v>
      </c>
      <c r="D7380">
        <v>27</v>
      </c>
      <c r="E7380">
        <v>9293.82</v>
      </c>
      <c r="F7380" t="s">
        <v>1660</v>
      </c>
      <c r="G7380">
        <v>19.989999999999998</v>
      </c>
      <c r="H7380" t="s">
        <v>1689</v>
      </c>
      <c r="I7380" t="s">
        <v>1662</v>
      </c>
      <c r="J7380" t="s">
        <v>1668</v>
      </c>
      <c r="K7380" t="s">
        <v>1702</v>
      </c>
      <c r="L7380" t="s">
        <v>1658</v>
      </c>
      <c r="M7380" s="86">
        <v>40397</v>
      </c>
    </row>
    <row r="7381" spans="1:13" x14ac:dyDescent="0.2">
      <c r="A7381">
        <v>18884</v>
      </c>
      <c r="B7381" s="86">
        <v>40718</v>
      </c>
      <c r="C7381" t="s">
        <v>1666</v>
      </c>
      <c r="D7381">
        <v>5</v>
      </c>
      <c r="E7381">
        <v>131.27000000000001</v>
      </c>
      <c r="F7381" t="s">
        <v>1672</v>
      </c>
      <c r="G7381">
        <v>14.36</v>
      </c>
      <c r="H7381" t="s">
        <v>1690</v>
      </c>
      <c r="I7381" t="s">
        <v>1676</v>
      </c>
      <c r="J7381" t="s">
        <v>1656</v>
      </c>
      <c r="K7381" t="s">
        <v>1673</v>
      </c>
      <c r="L7381" t="s">
        <v>1674</v>
      </c>
      <c r="M7381" s="86">
        <v>40719</v>
      </c>
    </row>
    <row r="7382" spans="1:13" x14ac:dyDescent="0.2">
      <c r="A7382">
        <v>46468</v>
      </c>
      <c r="B7382" s="86">
        <v>40554</v>
      </c>
      <c r="C7382" t="s">
        <v>1671</v>
      </c>
      <c r="D7382">
        <v>46</v>
      </c>
      <c r="E7382">
        <v>7535.96</v>
      </c>
      <c r="F7382" t="s">
        <v>1660</v>
      </c>
      <c r="G7382">
        <v>19.989999999999998</v>
      </c>
      <c r="H7382" t="s">
        <v>1661</v>
      </c>
      <c r="I7382" t="s">
        <v>1676</v>
      </c>
      <c r="J7382" t="s">
        <v>1668</v>
      </c>
      <c r="K7382" t="s">
        <v>1682</v>
      </c>
      <c r="L7382" t="s">
        <v>1658</v>
      </c>
      <c r="M7382" s="86">
        <v>40555</v>
      </c>
    </row>
    <row r="7383" spans="1:13" x14ac:dyDescent="0.2">
      <c r="A7383">
        <v>38336</v>
      </c>
      <c r="B7383" s="86">
        <v>41187</v>
      </c>
      <c r="C7383" t="s">
        <v>1671</v>
      </c>
      <c r="D7383">
        <v>14</v>
      </c>
      <c r="E7383">
        <v>91.75</v>
      </c>
      <c r="F7383" t="s">
        <v>1660</v>
      </c>
      <c r="G7383">
        <v>2.99</v>
      </c>
      <c r="H7383" t="s">
        <v>1654</v>
      </c>
      <c r="I7383" t="s">
        <v>1667</v>
      </c>
      <c r="J7383" t="s">
        <v>1668</v>
      </c>
      <c r="K7383" t="s">
        <v>1682</v>
      </c>
      <c r="L7383" t="s">
        <v>1658</v>
      </c>
      <c r="M7383" s="86">
        <v>41188</v>
      </c>
    </row>
    <row r="7384" spans="1:13" x14ac:dyDescent="0.2">
      <c r="A7384">
        <v>40194</v>
      </c>
      <c r="B7384" s="86">
        <v>40457</v>
      </c>
      <c r="C7384" t="s">
        <v>1666</v>
      </c>
      <c r="D7384">
        <v>34</v>
      </c>
      <c r="E7384">
        <v>1094.9105</v>
      </c>
      <c r="F7384" t="s">
        <v>1660</v>
      </c>
      <c r="G7384">
        <v>5</v>
      </c>
      <c r="H7384" t="s">
        <v>1683</v>
      </c>
      <c r="I7384" t="s">
        <v>1655</v>
      </c>
      <c r="J7384" t="s">
        <v>1663</v>
      </c>
      <c r="K7384" t="s">
        <v>1664</v>
      </c>
      <c r="L7384" t="s">
        <v>1658</v>
      </c>
      <c r="M7384" s="86">
        <v>40459</v>
      </c>
    </row>
    <row r="7385" spans="1:13" x14ac:dyDescent="0.2">
      <c r="A7385">
        <v>43813</v>
      </c>
      <c r="B7385" s="86">
        <v>40015</v>
      </c>
      <c r="C7385" t="s">
        <v>1666</v>
      </c>
      <c r="D7385">
        <v>23</v>
      </c>
      <c r="E7385">
        <v>384.21</v>
      </c>
      <c r="F7385" t="s">
        <v>1660</v>
      </c>
      <c r="G7385">
        <v>17.78</v>
      </c>
      <c r="H7385" t="s">
        <v>1692</v>
      </c>
      <c r="I7385" t="s">
        <v>1667</v>
      </c>
      <c r="J7385" t="s">
        <v>1668</v>
      </c>
      <c r="K7385" t="s">
        <v>1694</v>
      </c>
      <c r="L7385" t="s">
        <v>1658</v>
      </c>
      <c r="M7385" s="86">
        <v>40017</v>
      </c>
    </row>
    <row r="7386" spans="1:13" x14ac:dyDescent="0.2">
      <c r="A7386">
        <v>39744</v>
      </c>
      <c r="B7386" s="86">
        <v>40000</v>
      </c>
      <c r="C7386" t="s">
        <v>1675</v>
      </c>
      <c r="D7386">
        <v>9</v>
      </c>
      <c r="E7386">
        <v>519.95349999999996</v>
      </c>
      <c r="F7386" t="s">
        <v>1660</v>
      </c>
      <c r="G7386">
        <v>5.92</v>
      </c>
      <c r="H7386" t="s">
        <v>1683</v>
      </c>
      <c r="I7386" t="s">
        <v>1655</v>
      </c>
      <c r="J7386" t="s">
        <v>1663</v>
      </c>
      <c r="K7386" t="s">
        <v>1664</v>
      </c>
      <c r="L7386" t="s">
        <v>1658</v>
      </c>
      <c r="M7386" s="86">
        <v>40002</v>
      </c>
    </row>
    <row r="7387" spans="1:13" x14ac:dyDescent="0.2">
      <c r="A7387">
        <v>6369</v>
      </c>
      <c r="B7387" s="86">
        <v>40166</v>
      </c>
      <c r="C7387" t="s">
        <v>1659</v>
      </c>
      <c r="D7387">
        <v>30</v>
      </c>
      <c r="E7387">
        <v>14922.16</v>
      </c>
      <c r="F7387" t="s">
        <v>1672</v>
      </c>
      <c r="G7387">
        <v>45.7</v>
      </c>
      <c r="H7387" t="s">
        <v>1692</v>
      </c>
      <c r="I7387" t="s">
        <v>1667</v>
      </c>
      <c r="J7387" t="s">
        <v>1656</v>
      </c>
      <c r="K7387" t="s">
        <v>1691</v>
      </c>
      <c r="L7387" t="s">
        <v>1698</v>
      </c>
      <c r="M7387" s="86">
        <v>40168</v>
      </c>
    </row>
    <row r="7388" spans="1:13" x14ac:dyDescent="0.2">
      <c r="A7388">
        <v>20934</v>
      </c>
      <c r="B7388" s="86">
        <v>40198</v>
      </c>
      <c r="C7388" t="s">
        <v>1671</v>
      </c>
      <c r="D7388">
        <v>5</v>
      </c>
      <c r="E7388">
        <v>1253.8900000000001</v>
      </c>
      <c r="F7388" t="s">
        <v>1672</v>
      </c>
      <c r="G7388">
        <v>17.86</v>
      </c>
      <c r="H7388" t="s">
        <v>1683</v>
      </c>
      <c r="I7388" t="s">
        <v>1667</v>
      </c>
      <c r="J7388" t="s">
        <v>1663</v>
      </c>
      <c r="K7388" t="s">
        <v>1695</v>
      </c>
      <c r="L7388" t="s">
        <v>1674</v>
      </c>
      <c r="M7388" s="86">
        <v>40199</v>
      </c>
    </row>
    <row r="7389" spans="1:13" x14ac:dyDescent="0.2">
      <c r="A7389">
        <v>34694</v>
      </c>
      <c r="B7389" s="86">
        <v>40661</v>
      </c>
      <c r="C7389" t="s">
        <v>1652</v>
      </c>
      <c r="D7389">
        <v>11</v>
      </c>
      <c r="E7389">
        <v>55.49</v>
      </c>
      <c r="F7389" t="s">
        <v>1660</v>
      </c>
      <c r="G7389">
        <v>7.24</v>
      </c>
      <c r="H7389" t="s">
        <v>1683</v>
      </c>
      <c r="I7389" t="s">
        <v>1655</v>
      </c>
      <c r="J7389" t="s">
        <v>1656</v>
      </c>
      <c r="K7389" t="s">
        <v>1657</v>
      </c>
      <c r="L7389" t="s">
        <v>1658</v>
      </c>
      <c r="M7389" s="86">
        <v>40661</v>
      </c>
    </row>
    <row r="7390" spans="1:13" x14ac:dyDescent="0.2">
      <c r="A7390">
        <v>54501</v>
      </c>
      <c r="B7390" s="86">
        <v>41242</v>
      </c>
      <c r="C7390" t="s">
        <v>1671</v>
      </c>
      <c r="D7390">
        <v>38</v>
      </c>
      <c r="E7390">
        <v>783.96</v>
      </c>
      <c r="F7390" t="s">
        <v>1660</v>
      </c>
      <c r="G7390">
        <v>35</v>
      </c>
      <c r="H7390" t="s">
        <v>1690</v>
      </c>
      <c r="I7390" t="s">
        <v>1667</v>
      </c>
      <c r="J7390" t="s">
        <v>1668</v>
      </c>
      <c r="K7390" t="s">
        <v>1694</v>
      </c>
      <c r="L7390" t="s">
        <v>1687</v>
      </c>
      <c r="M7390" s="86">
        <v>41244</v>
      </c>
    </row>
    <row r="7391" spans="1:13" x14ac:dyDescent="0.2">
      <c r="A7391">
        <v>23202</v>
      </c>
      <c r="B7391" s="86">
        <v>40754</v>
      </c>
      <c r="C7391" t="s">
        <v>1659</v>
      </c>
      <c r="D7391">
        <v>39</v>
      </c>
      <c r="E7391">
        <v>307.42</v>
      </c>
      <c r="F7391" t="s">
        <v>1660</v>
      </c>
      <c r="G7391">
        <v>1.69</v>
      </c>
      <c r="H7391" t="s">
        <v>1661</v>
      </c>
      <c r="I7391" t="s">
        <v>1662</v>
      </c>
      <c r="J7391" t="s">
        <v>1668</v>
      </c>
      <c r="K7391" t="s">
        <v>1679</v>
      </c>
      <c r="L7391" t="s">
        <v>1670</v>
      </c>
      <c r="M7391" s="86">
        <v>40756</v>
      </c>
    </row>
    <row r="7392" spans="1:13" x14ac:dyDescent="0.2">
      <c r="A7392">
        <v>57767</v>
      </c>
      <c r="B7392" s="86">
        <v>41010</v>
      </c>
      <c r="C7392" t="s">
        <v>1671</v>
      </c>
      <c r="D7392">
        <v>34</v>
      </c>
      <c r="E7392">
        <v>3373.7094999999999</v>
      </c>
      <c r="F7392" t="s">
        <v>1660</v>
      </c>
      <c r="G7392">
        <v>8.99</v>
      </c>
      <c r="H7392" t="s">
        <v>1688</v>
      </c>
      <c r="I7392" t="s">
        <v>1667</v>
      </c>
      <c r="J7392" t="s">
        <v>1663</v>
      </c>
      <c r="K7392" t="s">
        <v>1664</v>
      </c>
      <c r="L7392" t="s">
        <v>1658</v>
      </c>
      <c r="M7392" s="86">
        <v>41012</v>
      </c>
    </row>
    <row r="7393" spans="1:13" x14ac:dyDescent="0.2">
      <c r="A7393">
        <v>47750</v>
      </c>
      <c r="B7393" s="86">
        <v>40344</v>
      </c>
      <c r="C7393" t="s">
        <v>1652</v>
      </c>
      <c r="D7393">
        <v>37</v>
      </c>
      <c r="E7393">
        <v>102.46</v>
      </c>
      <c r="F7393" t="s">
        <v>1660</v>
      </c>
      <c r="G7393">
        <v>0.5</v>
      </c>
      <c r="H7393" t="s">
        <v>1654</v>
      </c>
      <c r="I7393" t="s">
        <v>1667</v>
      </c>
      <c r="J7393" t="s">
        <v>1668</v>
      </c>
      <c r="K7393" t="s">
        <v>1697</v>
      </c>
      <c r="L7393" t="s">
        <v>1658</v>
      </c>
      <c r="M7393" s="86">
        <v>40349</v>
      </c>
    </row>
    <row r="7394" spans="1:13" x14ac:dyDescent="0.2">
      <c r="A7394">
        <v>13735</v>
      </c>
      <c r="B7394" s="86">
        <v>39954</v>
      </c>
      <c r="C7394" t="s">
        <v>1675</v>
      </c>
      <c r="D7394">
        <v>36</v>
      </c>
      <c r="E7394">
        <v>281.70999999999998</v>
      </c>
      <c r="F7394" t="s">
        <v>1660</v>
      </c>
      <c r="G7394">
        <v>1.39</v>
      </c>
      <c r="H7394" t="s">
        <v>1661</v>
      </c>
      <c r="I7394" t="s">
        <v>1676</v>
      </c>
      <c r="J7394" t="s">
        <v>1668</v>
      </c>
      <c r="K7394" t="s">
        <v>1696</v>
      </c>
      <c r="L7394" t="s">
        <v>1658</v>
      </c>
      <c r="M7394" s="86">
        <v>39956</v>
      </c>
    </row>
    <row r="7395" spans="1:13" x14ac:dyDescent="0.2">
      <c r="A7395">
        <v>36741</v>
      </c>
      <c r="B7395" s="86">
        <v>40531</v>
      </c>
      <c r="C7395" t="s">
        <v>1671</v>
      </c>
      <c r="D7395">
        <v>6</v>
      </c>
      <c r="E7395">
        <v>303.90899999999999</v>
      </c>
      <c r="F7395" t="s">
        <v>1660</v>
      </c>
      <c r="G7395">
        <v>5</v>
      </c>
      <c r="H7395" t="s">
        <v>1661</v>
      </c>
      <c r="I7395" t="s">
        <v>1676</v>
      </c>
      <c r="J7395" t="s">
        <v>1663</v>
      </c>
      <c r="K7395" t="s">
        <v>1664</v>
      </c>
      <c r="L7395" t="s">
        <v>1680</v>
      </c>
      <c r="M7395" s="86">
        <v>40533</v>
      </c>
    </row>
    <row r="7396" spans="1:13" x14ac:dyDescent="0.2">
      <c r="A7396">
        <v>13761</v>
      </c>
      <c r="B7396" s="86">
        <v>40103</v>
      </c>
      <c r="C7396" t="s">
        <v>1652</v>
      </c>
      <c r="D7396">
        <v>32</v>
      </c>
      <c r="E7396">
        <v>2421.44</v>
      </c>
      <c r="F7396" t="s">
        <v>1660</v>
      </c>
      <c r="G7396">
        <v>35</v>
      </c>
      <c r="H7396" t="s">
        <v>1661</v>
      </c>
      <c r="I7396" t="s">
        <v>1676</v>
      </c>
      <c r="J7396" t="s">
        <v>1668</v>
      </c>
      <c r="K7396" t="s">
        <v>1694</v>
      </c>
      <c r="L7396" t="s">
        <v>1687</v>
      </c>
      <c r="M7396" s="86">
        <v>40107</v>
      </c>
    </row>
    <row r="7397" spans="1:13" x14ac:dyDescent="0.2">
      <c r="A7397">
        <v>38598</v>
      </c>
      <c r="B7397" s="86">
        <v>40040</v>
      </c>
      <c r="C7397" t="s">
        <v>1652</v>
      </c>
      <c r="D7397">
        <v>24</v>
      </c>
      <c r="E7397">
        <v>324.97000000000003</v>
      </c>
      <c r="F7397" t="s">
        <v>1660</v>
      </c>
      <c r="G7397">
        <v>4.95</v>
      </c>
      <c r="H7397" t="s">
        <v>1685</v>
      </c>
      <c r="I7397" t="s">
        <v>1655</v>
      </c>
      <c r="J7397" t="s">
        <v>1656</v>
      </c>
      <c r="K7397" t="s">
        <v>1657</v>
      </c>
      <c r="L7397" t="s">
        <v>1680</v>
      </c>
      <c r="M7397" s="86">
        <v>40045</v>
      </c>
    </row>
    <row r="7398" spans="1:13" x14ac:dyDescent="0.2">
      <c r="A7398">
        <v>59809</v>
      </c>
      <c r="B7398" s="86">
        <v>40610</v>
      </c>
      <c r="C7398" t="s">
        <v>1666</v>
      </c>
      <c r="D7398">
        <v>12</v>
      </c>
      <c r="E7398">
        <v>138.66999999999999</v>
      </c>
      <c r="F7398" t="s">
        <v>1660</v>
      </c>
      <c r="G7398">
        <v>5.63</v>
      </c>
      <c r="H7398" t="s">
        <v>1688</v>
      </c>
      <c r="I7398" t="s">
        <v>1676</v>
      </c>
      <c r="J7398" t="s">
        <v>1668</v>
      </c>
      <c r="K7398" t="s">
        <v>1682</v>
      </c>
      <c r="L7398" t="s">
        <v>1658</v>
      </c>
      <c r="M7398" s="86">
        <v>40612</v>
      </c>
    </row>
    <row r="7399" spans="1:13" x14ac:dyDescent="0.2">
      <c r="A7399">
        <v>4647</v>
      </c>
      <c r="B7399" s="86">
        <v>39946</v>
      </c>
      <c r="C7399" t="s">
        <v>1675</v>
      </c>
      <c r="D7399">
        <v>6</v>
      </c>
      <c r="E7399">
        <v>75.19</v>
      </c>
      <c r="F7399" t="s">
        <v>1660</v>
      </c>
      <c r="G7399">
        <v>5.72</v>
      </c>
      <c r="H7399" t="s">
        <v>1703</v>
      </c>
      <c r="I7399" t="s">
        <v>1667</v>
      </c>
      <c r="J7399" t="s">
        <v>1668</v>
      </c>
      <c r="K7399" t="s">
        <v>1696</v>
      </c>
      <c r="L7399" t="s">
        <v>1658</v>
      </c>
      <c r="M7399" s="86">
        <v>39948</v>
      </c>
    </row>
    <row r="7400" spans="1:13" x14ac:dyDescent="0.2">
      <c r="A7400">
        <v>38340</v>
      </c>
      <c r="B7400" s="86">
        <v>39833</v>
      </c>
      <c r="C7400" t="s">
        <v>1671</v>
      </c>
      <c r="D7400">
        <v>36</v>
      </c>
      <c r="E7400">
        <v>2167.0500000000002</v>
      </c>
      <c r="F7400" t="s">
        <v>1660</v>
      </c>
      <c r="G7400">
        <v>3.5</v>
      </c>
      <c r="H7400" t="s">
        <v>1690</v>
      </c>
      <c r="I7400" t="s">
        <v>1667</v>
      </c>
      <c r="J7400" t="s">
        <v>1668</v>
      </c>
      <c r="K7400" t="s">
        <v>1702</v>
      </c>
      <c r="L7400" t="s">
        <v>1658</v>
      </c>
      <c r="M7400" s="86">
        <v>39834</v>
      </c>
    </row>
    <row r="7401" spans="1:13" x14ac:dyDescent="0.2">
      <c r="A7401">
        <v>52995</v>
      </c>
      <c r="B7401" s="86">
        <v>40983</v>
      </c>
      <c r="C7401" t="s">
        <v>1666</v>
      </c>
      <c r="D7401">
        <v>8</v>
      </c>
      <c r="E7401">
        <v>33.39</v>
      </c>
      <c r="F7401" t="s">
        <v>1660</v>
      </c>
      <c r="G7401">
        <v>6.27</v>
      </c>
      <c r="H7401" t="s">
        <v>1661</v>
      </c>
      <c r="I7401" t="s">
        <v>1655</v>
      </c>
      <c r="J7401" t="s">
        <v>1668</v>
      </c>
      <c r="K7401" t="s">
        <v>1682</v>
      </c>
      <c r="L7401" t="s">
        <v>1658</v>
      </c>
      <c r="M7401" s="86">
        <v>40983</v>
      </c>
    </row>
    <row r="7402" spans="1:13" x14ac:dyDescent="0.2">
      <c r="A7402">
        <v>53730</v>
      </c>
      <c r="B7402" s="86">
        <v>41272</v>
      </c>
      <c r="C7402" t="s">
        <v>1659</v>
      </c>
      <c r="D7402">
        <v>40</v>
      </c>
      <c r="E7402">
        <v>181.8</v>
      </c>
      <c r="F7402" t="s">
        <v>1660</v>
      </c>
      <c r="G7402">
        <v>5.83</v>
      </c>
      <c r="H7402" t="s">
        <v>1683</v>
      </c>
      <c r="I7402" t="s">
        <v>1667</v>
      </c>
      <c r="J7402" t="s">
        <v>1668</v>
      </c>
      <c r="K7402" t="s">
        <v>1682</v>
      </c>
      <c r="L7402" t="s">
        <v>1658</v>
      </c>
      <c r="M7402" s="86">
        <v>41273</v>
      </c>
    </row>
    <row r="7403" spans="1:13" x14ac:dyDescent="0.2">
      <c r="A7403">
        <v>16260</v>
      </c>
      <c r="B7403" s="86">
        <v>40860</v>
      </c>
      <c r="C7403" t="s">
        <v>1659</v>
      </c>
      <c r="D7403">
        <v>47</v>
      </c>
      <c r="E7403">
        <v>14960.096</v>
      </c>
      <c r="F7403" t="s">
        <v>1672</v>
      </c>
      <c r="G7403">
        <v>42.52</v>
      </c>
      <c r="H7403" t="s">
        <v>1661</v>
      </c>
      <c r="I7403" t="s">
        <v>1667</v>
      </c>
      <c r="J7403" t="s">
        <v>1656</v>
      </c>
      <c r="K7403" t="s">
        <v>1691</v>
      </c>
      <c r="L7403" t="s">
        <v>1698</v>
      </c>
      <c r="M7403" s="86">
        <v>40861</v>
      </c>
    </row>
    <row r="7404" spans="1:13" x14ac:dyDescent="0.2">
      <c r="A7404">
        <v>4580</v>
      </c>
      <c r="B7404" s="86">
        <v>40496</v>
      </c>
      <c r="C7404" t="s">
        <v>1666</v>
      </c>
      <c r="D7404">
        <v>28</v>
      </c>
      <c r="E7404">
        <v>7384.54</v>
      </c>
      <c r="F7404" t="s">
        <v>1672</v>
      </c>
      <c r="G7404">
        <v>81.98</v>
      </c>
      <c r="H7404" t="s">
        <v>1683</v>
      </c>
      <c r="I7404" t="s">
        <v>1655</v>
      </c>
      <c r="J7404" t="s">
        <v>1656</v>
      </c>
      <c r="K7404" t="s">
        <v>1691</v>
      </c>
      <c r="L7404" t="s">
        <v>1698</v>
      </c>
      <c r="M7404" s="86">
        <v>40497</v>
      </c>
    </row>
    <row r="7405" spans="1:13" x14ac:dyDescent="0.2">
      <c r="A7405">
        <v>7043</v>
      </c>
      <c r="B7405" s="86">
        <v>39838</v>
      </c>
      <c r="C7405" t="s">
        <v>1671</v>
      </c>
      <c r="D7405">
        <v>4</v>
      </c>
      <c r="E7405">
        <v>11.08</v>
      </c>
      <c r="F7405" t="s">
        <v>1660</v>
      </c>
      <c r="G7405">
        <v>4.08</v>
      </c>
      <c r="H7405" t="s">
        <v>1681</v>
      </c>
      <c r="I7405" t="s">
        <v>1667</v>
      </c>
      <c r="J7405" t="s">
        <v>1656</v>
      </c>
      <c r="K7405" t="s">
        <v>1657</v>
      </c>
      <c r="L7405" t="s">
        <v>1680</v>
      </c>
      <c r="M7405" s="86">
        <v>39839</v>
      </c>
    </row>
    <row r="7406" spans="1:13" x14ac:dyDescent="0.2">
      <c r="A7406">
        <v>25953</v>
      </c>
      <c r="B7406" s="86">
        <v>40083</v>
      </c>
      <c r="C7406" t="s">
        <v>1671</v>
      </c>
      <c r="D7406">
        <v>19</v>
      </c>
      <c r="E7406">
        <v>1972.884</v>
      </c>
      <c r="F7406" t="s">
        <v>1660</v>
      </c>
      <c r="G7406">
        <v>7.69</v>
      </c>
      <c r="H7406" t="s">
        <v>1688</v>
      </c>
      <c r="I7406" t="s">
        <v>1667</v>
      </c>
      <c r="J7406" t="s">
        <v>1663</v>
      </c>
      <c r="K7406" t="s">
        <v>1664</v>
      </c>
      <c r="L7406" t="s">
        <v>1658</v>
      </c>
      <c r="M7406" s="86">
        <v>40084</v>
      </c>
    </row>
    <row r="7407" spans="1:13" x14ac:dyDescent="0.2">
      <c r="A7407">
        <v>6402</v>
      </c>
      <c r="B7407" s="86">
        <v>40656</v>
      </c>
      <c r="C7407" t="s">
        <v>1652</v>
      </c>
      <c r="D7407">
        <v>35</v>
      </c>
      <c r="E7407">
        <v>373.33</v>
      </c>
      <c r="F7407" t="s">
        <v>1660</v>
      </c>
      <c r="G7407">
        <v>4.68</v>
      </c>
      <c r="H7407" t="s">
        <v>1693</v>
      </c>
      <c r="I7407" t="s">
        <v>1667</v>
      </c>
      <c r="J7407" t="s">
        <v>1668</v>
      </c>
      <c r="K7407" t="s">
        <v>1684</v>
      </c>
      <c r="L7407" t="s">
        <v>1680</v>
      </c>
      <c r="M7407" s="86">
        <v>40661</v>
      </c>
    </row>
    <row r="7408" spans="1:13" x14ac:dyDescent="0.2">
      <c r="A7408">
        <v>35239</v>
      </c>
      <c r="B7408" s="86">
        <v>40859</v>
      </c>
      <c r="C7408" t="s">
        <v>1671</v>
      </c>
      <c r="D7408">
        <v>21</v>
      </c>
      <c r="E7408">
        <v>109.29</v>
      </c>
      <c r="F7408" t="s">
        <v>1660</v>
      </c>
      <c r="G7408">
        <v>6.26</v>
      </c>
      <c r="H7408" t="s">
        <v>1654</v>
      </c>
      <c r="I7408" t="s">
        <v>1662</v>
      </c>
      <c r="J7408" t="s">
        <v>1668</v>
      </c>
      <c r="K7408" t="s">
        <v>1679</v>
      </c>
      <c r="L7408" t="s">
        <v>1658</v>
      </c>
      <c r="M7408" s="86">
        <v>40860</v>
      </c>
    </row>
    <row r="7409" spans="1:13" x14ac:dyDescent="0.2">
      <c r="A7409">
        <v>4034</v>
      </c>
      <c r="B7409" s="86">
        <v>40495</v>
      </c>
      <c r="C7409" t="s">
        <v>1666</v>
      </c>
      <c r="D7409">
        <v>37</v>
      </c>
      <c r="E7409">
        <v>5723.24</v>
      </c>
      <c r="F7409" t="s">
        <v>1672</v>
      </c>
      <c r="G7409">
        <v>51.92</v>
      </c>
      <c r="H7409" t="s">
        <v>1690</v>
      </c>
      <c r="I7409" t="s">
        <v>1662</v>
      </c>
      <c r="J7409" t="s">
        <v>1656</v>
      </c>
      <c r="K7409" t="s">
        <v>1691</v>
      </c>
      <c r="L7409" t="s">
        <v>1698</v>
      </c>
      <c r="M7409" s="86">
        <v>40496</v>
      </c>
    </row>
    <row r="7410" spans="1:13" x14ac:dyDescent="0.2">
      <c r="A7410">
        <v>43459</v>
      </c>
      <c r="B7410" s="86">
        <v>40854</v>
      </c>
      <c r="C7410" t="s">
        <v>1671</v>
      </c>
      <c r="D7410">
        <v>26</v>
      </c>
      <c r="E7410">
        <v>13905.88</v>
      </c>
      <c r="F7410" t="s">
        <v>1660</v>
      </c>
      <c r="G7410">
        <v>24.49</v>
      </c>
      <c r="H7410" t="s">
        <v>1681</v>
      </c>
      <c r="I7410" t="s">
        <v>1655</v>
      </c>
      <c r="J7410" t="s">
        <v>1663</v>
      </c>
      <c r="K7410" t="s">
        <v>1695</v>
      </c>
      <c r="L7410" t="s">
        <v>1687</v>
      </c>
      <c r="M7410" s="86">
        <v>40855</v>
      </c>
    </row>
    <row r="7411" spans="1:13" x14ac:dyDescent="0.2">
      <c r="A7411">
        <v>45408</v>
      </c>
      <c r="B7411" s="86">
        <v>40538</v>
      </c>
      <c r="C7411" t="s">
        <v>1652</v>
      </c>
      <c r="D7411">
        <v>25</v>
      </c>
      <c r="E7411">
        <v>716.99</v>
      </c>
      <c r="F7411" t="s">
        <v>1660</v>
      </c>
      <c r="G7411">
        <v>1.99</v>
      </c>
      <c r="H7411" t="s">
        <v>1693</v>
      </c>
      <c r="I7411" t="s">
        <v>1676</v>
      </c>
      <c r="J7411" t="s">
        <v>1663</v>
      </c>
      <c r="K7411" t="s">
        <v>1677</v>
      </c>
      <c r="L7411" t="s">
        <v>1680</v>
      </c>
      <c r="M7411" s="86">
        <v>40560</v>
      </c>
    </row>
    <row r="7412" spans="1:13" x14ac:dyDescent="0.2">
      <c r="A7412">
        <v>4391</v>
      </c>
      <c r="B7412" s="86">
        <v>40956</v>
      </c>
      <c r="C7412" t="s">
        <v>1659</v>
      </c>
      <c r="D7412">
        <v>20</v>
      </c>
      <c r="E7412">
        <v>2592.4319999999998</v>
      </c>
      <c r="F7412" t="s">
        <v>1660</v>
      </c>
      <c r="G7412">
        <v>3.9</v>
      </c>
      <c r="H7412" t="s">
        <v>1654</v>
      </c>
      <c r="I7412" t="s">
        <v>1676</v>
      </c>
      <c r="J7412" t="s">
        <v>1663</v>
      </c>
      <c r="K7412" t="s">
        <v>1664</v>
      </c>
      <c r="L7412" t="s">
        <v>1658</v>
      </c>
      <c r="M7412" s="86">
        <v>40958</v>
      </c>
    </row>
    <row r="7413" spans="1:13" x14ac:dyDescent="0.2">
      <c r="A7413">
        <v>17507</v>
      </c>
      <c r="B7413" s="86">
        <v>41072</v>
      </c>
      <c r="C7413" t="s">
        <v>1675</v>
      </c>
      <c r="D7413">
        <v>22</v>
      </c>
      <c r="E7413">
        <v>5393.27</v>
      </c>
      <c r="F7413" t="s">
        <v>1672</v>
      </c>
      <c r="G7413">
        <v>28.06</v>
      </c>
      <c r="H7413" t="s">
        <v>1654</v>
      </c>
      <c r="I7413" t="s">
        <v>1667</v>
      </c>
      <c r="J7413" t="s">
        <v>1663</v>
      </c>
      <c r="K7413" t="s">
        <v>1695</v>
      </c>
      <c r="L7413" t="s">
        <v>1674</v>
      </c>
      <c r="M7413" s="86">
        <v>41074</v>
      </c>
    </row>
    <row r="7414" spans="1:13" x14ac:dyDescent="0.2">
      <c r="A7414">
        <v>32647</v>
      </c>
      <c r="B7414" s="86">
        <v>40865</v>
      </c>
      <c r="C7414" t="s">
        <v>1659</v>
      </c>
      <c r="D7414">
        <v>32</v>
      </c>
      <c r="E7414">
        <v>671.75</v>
      </c>
      <c r="F7414" t="s">
        <v>1660</v>
      </c>
      <c r="G7414">
        <v>4</v>
      </c>
      <c r="H7414" t="s">
        <v>1690</v>
      </c>
      <c r="I7414" t="s">
        <v>1655</v>
      </c>
      <c r="J7414" t="s">
        <v>1663</v>
      </c>
      <c r="K7414" t="s">
        <v>1677</v>
      </c>
      <c r="L7414" t="s">
        <v>1658</v>
      </c>
      <c r="M7414" s="86">
        <v>40867</v>
      </c>
    </row>
    <row r="7415" spans="1:13" x14ac:dyDescent="0.2">
      <c r="A7415">
        <v>14789</v>
      </c>
      <c r="B7415" s="86">
        <v>40511</v>
      </c>
      <c r="C7415" t="s">
        <v>1666</v>
      </c>
      <c r="D7415">
        <v>19</v>
      </c>
      <c r="E7415">
        <v>116.37</v>
      </c>
      <c r="F7415" t="s">
        <v>1660</v>
      </c>
      <c r="G7415">
        <v>5.3</v>
      </c>
      <c r="H7415" t="s">
        <v>1685</v>
      </c>
      <c r="I7415" t="s">
        <v>1655</v>
      </c>
      <c r="J7415" t="s">
        <v>1668</v>
      </c>
      <c r="K7415" t="s">
        <v>1696</v>
      </c>
      <c r="L7415" t="s">
        <v>1658</v>
      </c>
      <c r="M7415" s="86">
        <v>40512</v>
      </c>
    </row>
    <row r="7416" spans="1:13" x14ac:dyDescent="0.2">
      <c r="A7416">
        <v>27491</v>
      </c>
      <c r="B7416" s="86">
        <v>39912</v>
      </c>
      <c r="C7416" t="s">
        <v>1666</v>
      </c>
      <c r="D7416">
        <v>36</v>
      </c>
      <c r="E7416">
        <v>350.71</v>
      </c>
      <c r="F7416" t="s">
        <v>1660</v>
      </c>
      <c r="G7416">
        <v>6.02</v>
      </c>
      <c r="H7416" t="s">
        <v>1688</v>
      </c>
      <c r="I7416" t="s">
        <v>1667</v>
      </c>
      <c r="J7416" t="s">
        <v>1656</v>
      </c>
      <c r="K7416" t="s">
        <v>1657</v>
      </c>
      <c r="L7416" t="s">
        <v>1665</v>
      </c>
      <c r="M7416" s="86">
        <v>39913</v>
      </c>
    </row>
    <row r="7417" spans="1:13" x14ac:dyDescent="0.2">
      <c r="A7417">
        <v>24960</v>
      </c>
      <c r="B7417" s="86">
        <v>40570</v>
      </c>
      <c r="C7417" t="s">
        <v>1659</v>
      </c>
      <c r="D7417">
        <v>35</v>
      </c>
      <c r="E7417">
        <v>5797.68</v>
      </c>
      <c r="F7417" t="s">
        <v>1660</v>
      </c>
      <c r="G7417">
        <v>4.2</v>
      </c>
      <c r="H7417" t="s">
        <v>1661</v>
      </c>
      <c r="I7417" t="s">
        <v>1662</v>
      </c>
      <c r="J7417" t="s">
        <v>1663</v>
      </c>
      <c r="K7417" t="s">
        <v>1664</v>
      </c>
      <c r="L7417" t="s">
        <v>1658</v>
      </c>
      <c r="M7417" s="86">
        <v>40571</v>
      </c>
    </row>
    <row r="7418" spans="1:13" x14ac:dyDescent="0.2">
      <c r="A7418">
        <v>26370</v>
      </c>
      <c r="B7418" s="86">
        <v>40763</v>
      </c>
      <c r="C7418" t="s">
        <v>1666</v>
      </c>
      <c r="D7418">
        <v>20</v>
      </c>
      <c r="E7418">
        <v>660.27</v>
      </c>
      <c r="F7418" t="s">
        <v>1653</v>
      </c>
      <c r="G7418">
        <v>5.49</v>
      </c>
      <c r="H7418" t="s">
        <v>1678</v>
      </c>
      <c r="I7418" t="s">
        <v>1676</v>
      </c>
      <c r="J7418" t="s">
        <v>1668</v>
      </c>
      <c r="K7418" t="s">
        <v>1694</v>
      </c>
      <c r="L7418" t="s">
        <v>1658</v>
      </c>
      <c r="M7418" s="86">
        <v>40765</v>
      </c>
    </row>
    <row r="7419" spans="1:13" x14ac:dyDescent="0.2">
      <c r="A7419">
        <v>6982</v>
      </c>
      <c r="B7419" s="86">
        <v>40863</v>
      </c>
      <c r="C7419" t="s">
        <v>1666</v>
      </c>
      <c r="D7419">
        <v>32</v>
      </c>
      <c r="E7419">
        <v>1311.25</v>
      </c>
      <c r="F7419" t="s">
        <v>1653</v>
      </c>
      <c r="G7419">
        <v>1.99</v>
      </c>
      <c r="H7419" t="s">
        <v>1699</v>
      </c>
      <c r="I7419" t="s">
        <v>1667</v>
      </c>
      <c r="J7419" t="s">
        <v>1663</v>
      </c>
      <c r="K7419" t="s">
        <v>1677</v>
      </c>
      <c r="L7419" t="s">
        <v>1680</v>
      </c>
      <c r="M7419" s="86">
        <v>40865</v>
      </c>
    </row>
    <row r="7420" spans="1:13" x14ac:dyDescent="0.2">
      <c r="A7420">
        <v>46884</v>
      </c>
      <c r="B7420" s="86">
        <v>39830</v>
      </c>
      <c r="C7420" t="s">
        <v>1675</v>
      </c>
      <c r="D7420">
        <v>25</v>
      </c>
      <c r="E7420">
        <v>280.43</v>
      </c>
      <c r="F7420" t="s">
        <v>1660</v>
      </c>
      <c r="G7420">
        <v>2.36</v>
      </c>
      <c r="H7420" t="s">
        <v>1661</v>
      </c>
      <c r="I7420" t="s">
        <v>1667</v>
      </c>
      <c r="J7420" t="s">
        <v>1668</v>
      </c>
      <c r="K7420" t="s">
        <v>1669</v>
      </c>
      <c r="L7420" t="s">
        <v>1670</v>
      </c>
      <c r="M7420" s="86">
        <v>39831</v>
      </c>
    </row>
    <row r="7421" spans="1:13" x14ac:dyDescent="0.2">
      <c r="A7421">
        <v>7457</v>
      </c>
      <c r="B7421" s="86">
        <v>40451</v>
      </c>
      <c r="C7421" t="s">
        <v>1666</v>
      </c>
      <c r="D7421">
        <v>36</v>
      </c>
      <c r="E7421">
        <v>2300.4499999999998</v>
      </c>
      <c r="F7421" t="s">
        <v>1660</v>
      </c>
      <c r="G7421">
        <v>19.989999999999998</v>
      </c>
      <c r="H7421" t="s">
        <v>1690</v>
      </c>
      <c r="I7421" t="s">
        <v>1662</v>
      </c>
      <c r="J7421" t="s">
        <v>1668</v>
      </c>
      <c r="K7421" t="s">
        <v>1696</v>
      </c>
      <c r="L7421" t="s">
        <v>1658</v>
      </c>
      <c r="M7421" s="86">
        <v>40454</v>
      </c>
    </row>
    <row r="7422" spans="1:13" x14ac:dyDescent="0.2">
      <c r="A7422">
        <v>36834</v>
      </c>
      <c r="B7422" s="86">
        <v>40171</v>
      </c>
      <c r="C7422" t="s">
        <v>1652</v>
      </c>
      <c r="D7422">
        <v>11</v>
      </c>
      <c r="E7422">
        <v>1935.1</v>
      </c>
      <c r="F7422" t="s">
        <v>1672</v>
      </c>
      <c r="G7422">
        <v>35.89</v>
      </c>
      <c r="H7422" t="s">
        <v>1654</v>
      </c>
      <c r="I7422" t="s">
        <v>1667</v>
      </c>
      <c r="J7422" t="s">
        <v>1656</v>
      </c>
      <c r="K7422" t="s">
        <v>1701</v>
      </c>
      <c r="L7422" t="s">
        <v>1698</v>
      </c>
      <c r="M7422" s="86">
        <v>40173</v>
      </c>
    </row>
    <row r="7423" spans="1:13" x14ac:dyDescent="0.2">
      <c r="A7423">
        <v>32902</v>
      </c>
      <c r="B7423" s="86">
        <v>40971</v>
      </c>
      <c r="C7423" t="s">
        <v>1659</v>
      </c>
      <c r="D7423">
        <v>34</v>
      </c>
      <c r="E7423">
        <v>145.47999999999999</v>
      </c>
      <c r="F7423" t="s">
        <v>1653</v>
      </c>
      <c r="G7423">
        <v>1.2</v>
      </c>
      <c r="H7423" t="s">
        <v>1683</v>
      </c>
      <c r="I7423" t="s">
        <v>1676</v>
      </c>
      <c r="J7423" t="s">
        <v>1668</v>
      </c>
      <c r="K7423" t="s">
        <v>1669</v>
      </c>
      <c r="L7423" t="s">
        <v>1670</v>
      </c>
      <c r="M7423" s="86">
        <v>40972</v>
      </c>
    </row>
    <row r="7424" spans="1:13" x14ac:dyDescent="0.2">
      <c r="A7424">
        <v>30567</v>
      </c>
      <c r="B7424" s="86">
        <v>39827</v>
      </c>
      <c r="C7424" t="s">
        <v>1666</v>
      </c>
      <c r="D7424">
        <v>14</v>
      </c>
      <c r="E7424">
        <v>62.6</v>
      </c>
      <c r="F7424" t="s">
        <v>1660</v>
      </c>
      <c r="G7424">
        <v>0.94</v>
      </c>
      <c r="H7424" t="s">
        <v>1688</v>
      </c>
      <c r="I7424" t="s">
        <v>1662</v>
      </c>
      <c r="J7424" t="s">
        <v>1668</v>
      </c>
      <c r="K7424" t="s">
        <v>1669</v>
      </c>
      <c r="L7424" t="s">
        <v>1670</v>
      </c>
      <c r="M7424" s="86">
        <v>39828</v>
      </c>
    </row>
    <row r="7425" spans="1:13" x14ac:dyDescent="0.2">
      <c r="A7425">
        <v>1699</v>
      </c>
      <c r="B7425" s="86">
        <v>40541</v>
      </c>
      <c r="C7425" t="s">
        <v>1671</v>
      </c>
      <c r="D7425">
        <v>40</v>
      </c>
      <c r="E7425">
        <v>430.88</v>
      </c>
      <c r="F7425" t="s">
        <v>1660</v>
      </c>
      <c r="G7425">
        <v>5.25</v>
      </c>
      <c r="H7425" t="s">
        <v>1692</v>
      </c>
      <c r="I7425" t="s">
        <v>1667</v>
      </c>
      <c r="J7425" t="s">
        <v>1668</v>
      </c>
      <c r="K7425" t="s">
        <v>1696</v>
      </c>
      <c r="L7425" t="s">
        <v>1658</v>
      </c>
      <c r="M7425" s="86">
        <v>40625</v>
      </c>
    </row>
    <row r="7426" spans="1:13" x14ac:dyDescent="0.2">
      <c r="A7426">
        <v>27813</v>
      </c>
      <c r="B7426" s="86">
        <v>39825</v>
      </c>
      <c r="C7426" t="s">
        <v>1675</v>
      </c>
      <c r="D7426">
        <v>10</v>
      </c>
      <c r="E7426">
        <v>401.14</v>
      </c>
      <c r="F7426" t="s">
        <v>1660</v>
      </c>
      <c r="G7426">
        <v>6.5</v>
      </c>
      <c r="H7426" t="s">
        <v>1688</v>
      </c>
      <c r="I7426" t="s">
        <v>1655</v>
      </c>
      <c r="J7426" t="s">
        <v>1663</v>
      </c>
      <c r="K7426" t="s">
        <v>1677</v>
      </c>
      <c r="L7426" t="s">
        <v>1658</v>
      </c>
      <c r="M7426" s="86">
        <v>39827</v>
      </c>
    </row>
    <row r="7427" spans="1:13" x14ac:dyDescent="0.2">
      <c r="A7427">
        <v>59015</v>
      </c>
      <c r="B7427" s="86">
        <v>41055</v>
      </c>
      <c r="C7427" t="s">
        <v>1675</v>
      </c>
      <c r="D7427">
        <v>32</v>
      </c>
      <c r="E7427">
        <v>278.19</v>
      </c>
      <c r="F7427" t="s">
        <v>1660</v>
      </c>
      <c r="G7427">
        <v>0.96</v>
      </c>
      <c r="H7427" t="s">
        <v>1661</v>
      </c>
      <c r="I7427" t="s">
        <v>1662</v>
      </c>
      <c r="J7427" t="s">
        <v>1656</v>
      </c>
      <c r="K7427" t="s">
        <v>1657</v>
      </c>
      <c r="L7427" t="s">
        <v>1670</v>
      </c>
      <c r="M7427" s="86">
        <v>41056</v>
      </c>
    </row>
    <row r="7428" spans="1:13" x14ac:dyDescent="0.2">
      <c r="A7428">
        <v>11431</v>
      </c>
      <c r="B7428" s="86">
        <v>41122</v>
      </c>
      <c r="C7428" t="s">
        <v>1659</v>
      </c>
      <c r="D7428">
        <v>5</v>
      </c>
      <c r="E7428">
        <v>39.68</v>
      </c>
      <c r="F7428" t="s">
        <v>1660</v>
      </c>
      <c r="G7428">
        <v>2.87</v>
      </c>
      <c r="H7428" t="s">
        <v>1690</v>
      </c>
      <c r="I7428" t="s">
        <v>1662</v>
      </c>
      <c r="J7428" t="s">
        <v>1668</v>
      </c>
      <c r="K7428" t="s">
        <v>1679</v>
      </c>
      <c r="L7428" t="s">
        <v>1670</v>
      </c>
      <c r="M7428" s="86">
        <v>41124</v>
      </c>
    </row>
    <row r="7429" spans="1:13" x14ac:dyDescent="0.2">
      <c r="A7429">
        <v>18178</v>
      </c>
      <c r="B7429" s="86">
        <v>40119</v>
      </c>
      <c r="C7429" t="s">
        <v>1652</v>
      </c>
      <c r="D7429">
        <v>10</v>
      </c>
      <c r="E7429">
        <v>187.46</v>
      </c>
      <c r="F7429" t="s">
        <v>1660</v>
      </c>
      <c r="G7429">
        <v>8.99</v>
      </c>
      <c r="H7429" t="s">
        <v>1661</v>
      </c>
      <c r="I7429" t="s">
        <v>1662</v>
      </c>
      <c r="J7429" t="s">
        <v>1656</v>
      </c>
      <c r="K7429" t="s">
        <v>1657</v>
      </c>
      <c r="L7429" t="s">
        <v>1680</v>
      </c>
      <c r="M7429" s="86">
        <v>40126</v>
      </c>
    </row>
    <row r="7430" spans="1:13" x14ac:dyDescent="0.2">
      <c r="A7430">
        <v>58278</v>
      </c>
      <c r="B7430" s="86">
        <v>41162</v>
      </c>
      <c r="C7430" t="s">
        <v>1659</v>
      </c>
      <c r="D7430">
        <v>4</v>
      </c>
      <c r="E7430">
        <v>281.5455</v>
      </c>
      <c r="F7430" t="s">
        <v>1660</v>
      </c>
      <c r="G7430">
        <v>0.99</v>
      </c>
      <c r="H7430" t="s">
        <v>1690</v>
      </c>
      <c r="I7430" t="s">
        <v>1667</v>
      </c>
      <c r="J7430" t="s">
        <v>1663</v>
      </c>
      <c r="K7430" t="s">
        <v>1664</v>
      </c>
      <c r="L7430" t="s">
        <v>1670</v>
      </c>
      <c r="M7430" s="86">
        <v>41165</v>
      </c>
    </row>
    <row r="7431" spans="1:13" x14ac:dyDescent="0.2">
      <c r="A7431">
        <v>36357</v>
      </c>
      <c r="B7431" s="86">
        <v>40922</v>
      </c>
      <c r="C7431" t="s">
        <v>1666</v>
      </c>
      <c r="D7431">
        <v>38</v>
      </c>
      <c r="E7431">
        <v>17605.77</v>
      </c>
      <c r="F7431" t="s">
        <v>1672</v>
      </c>
      <c r="G7431">
        <v>49</v>
      </c>
      <c r="H7431" t="s">
        <v>1685</v>
      </c>
      <c r="I7431" t="s">
        <v>1662</v>
      </c>
      <c r="J7431" t="s">
        <v>1663</v>
      </c>
      <c r="K7431" t="s">
        <v>1686</v>
      </c>
      <c r="L7431" t="s">
        <v>1674</v>
      </c>
      <c r="M7431" s="86">
        <v>40923</v>
      </c>
    </row>
    <row r="7432" spans="1:13" x14ac:dyDescent="0.2">
      <c r="A7432">
        <v>30597</v>
      </c>
      <c r="B7432" s="86">
        <v>41126</v>
      </c>
      <c r="C7432" t="s">
        <v>1659</v>
      </c>
      <c r="D7432">
        <v>18</v>
      </c>
      <c r="E7432">
        <v>93.02</v>
      </c>
      <c r="F7432" t="s">
        <v>1660</v>
      </c>
      <c r="G7432">
        <v>2.0299999999999998</v>
      </c>
      <c r="H7432" t="s">
        <v>1661</v>
      </c>
      <c r="I7432" t="s">
        <v>1655</v>
      </c>
      <c r="J7432" t="s">
        <v>1656</v>
      </c>
      <c r="K7432" t="s">
        <v>1657</v>
      </c>
      <c r="L7432" t="s">
        <v>1670</v>
      </c>
      <c r="M7432" s="86">
        <v>41128</v>
      </c>
    </row>
    <row r="7433" spans="1:13" x14ac:dyDescent="0.2">
      <c r="A7433">
        <v>47943</v>
      </c>
      <c r="B7433" s="86">
        <v>40131</v>
      </c>
      <c r="C7433" t="s">
        <v>1675</v>
      </c>
      <c r="D7433">
        <v>48</v>
      </c>
      <c r="E7433">
        <v>777.76</v>
      </c>
      <c r="F7433" t="s">
        <v>1660</v>
      </c>
      <c r="G7433">
        <v>5.45</v>
      </c>
      <c r="H7433" t="s">
        <v>1678</v>
      </c>
      <c r="I7433" t="s">
        <v>1676</v>
      </c>
      <c r="J7433" t="s">
        <v>1668</v>
      </c>
      <c r="K7433" t="s">
        <v>1669</v>
      </c>
      <c r="L7433" t="s">
        <v>1680</v>
      </c>
      <c r="M7433" s="86">
        <v>40132</v>
      </c>
    </row>
    <row r="7434" spans="1:13" x14ac:dyDescent="0.2">
      <c r="A7434">
        <v>28839</v>
      </c>
      <c r="B7434" s="86">
        <v>39931</v>
      </c>
      <c r="C7434" t="s">
        <v>1652</v>
      </c>
      <c r="D7434">
        <v>30</v>
      </c>
      <c r="E7434">
        <v>102.95</v>
      </c>
      <c r="F7434" t="s">
        <v>1653</v>
      </c>
      <c r="G7434">
        <v>7.49</v>
      </c>
      <c r="H7434" t="s">
        <v>1654</v>
      </c>
      <c r="I7434" t="s">
        <v>1662</v>
      </c>
      <c r="J7434" t="s">
        <v>1668</v>
      </c>
      <c r="K7434" t="s">
        <v>1669</v>
      </c>
      <c r="L7434" t="s">
        <v>1670</v>
      </c>
      <c r="M7434" s="86">
        <v>39933</v>
      </c>
    </row>
    <row r="7435" spans="1:13" x14ac:dyDescent="0.2">
      <c r="A7435">
        <v>4294</v>
      </c>
      <c r="B7435" s="86">
        <v>41135</v>
      </c>
      <c r="C7435" t="s">
        <v>1675</v>
      </c>
      <c r="D7435">
        <v>8</v>
      </c>
      <c r="E7435">
        <v>17.72</v>
      </c>
      <c r="F7435" t="s">
        <v>1660</v>
      </c>
      <c r="G7435">
        <v>4.08</v>
      </c>
      <c r="H7435" t="s">
        <v>1654</v>
      </c>
      <c r="I7435" t="s">
        <v>1662</v>
      </c>
      <c r="J7435" t="s">
        <v>1656</v>
      </c>
      <c r="K7435" t="s">
        <v>1657</v>
      </c>
      <c r="L7435" t="s">
        <v>1680</v>
      </c>
      <c r="M7435" s="86">
        <v>41137</v>
      </c>
    </row>
    <row r="7436" spans="1:13" x14ac:dyDescent="0.2">
      <c r="A7436">
        <v>13959</v>
      </c>
      <c r="B7436" s="86">
        <v>39907</v>
      </c>
      <c r="C7436" t="s">
        <v>1675</v>
      </c>
      <c r="D7436">
        <v>19</v>
      </c>
      <c r="E7436">
        <v>77.61</v>
      </c>
      <c r="F7436" t="s">
        <v>1653</v>
      </c>
      <c r="G7436">
        <v>1.3</v>
      </c>
      <c r="H7436" t="s">
        <v>1685</v>
      </c>
      <c r="I7436" t="s">
        <v>1676</v>
      </c>
      <c r="J7436" t="s">
        <v>1668</v>
      </c>
      <c r="K7436" t="s">
        <v>1679</v>
      </c>
      <c r="L7436" t="s">
        <v>1670</v>
      </c>
      <c r="M7436" s="86">
        <v>39909</v>
      </c>
    </row>
    <row r="7437" spans="1:13" x14ac:dyDescent="0.2">
      <c r="A7437">
        <v>56224</v>
      </c>
      <c r="B7437" s="86">
        <v>41207</v>
      </c>
      <c r="C7437" t="s">
        <v>1675</v>
      </c>
      <c r="D7437">
        <v>9</v>
      </c>
      <c r="E7437">
        <v>902.024</v>
      </c>
      <c r="F7437" t="s">
        <v>1672</v>
      </c>
      <c r="G7437">
        <v>51.94</v>
      </c>
      <c r="H7437" t="s">
        <v>1654</v>
      </c>
      <c r="I7437" t="s">
        <v>1676</v>
      </c>
      <c r="J7437" t="s">
        <v>1656</v>
      </c>
      <c r="K7437" t="s">
        <v>1691</v>
      </c>
      <c r="L7437" t="s">
        <v>1698</v>
      </c>
      <c r="M7437" s="86">
        <v>41208</v>
      </c>
    </row>
    <row r="7438" spans="1:13" x14ac:dyDescent="0.2">
      <c r="A7438">
        <v>39972</v>
      </c>
      <c r="B7438" s="86">
        <v>41177</v>
      </c>
      <c r="C7438" t="s">
        <v>1666</v>
      </c>
      <c r="D7438">
        <v>36</v>
      </c>
      <c r="E7438">
        <v>138.59</v>
      </c>
      <c r="F7438" t="s">
        <v>1660</v>
      </c>
      <c r="G7438">
        <v>0.5</v>
      </c>
      <c r="H7438" t="s">
        <v>1683</v>
      </c>
      <c r="I7438" t="s">
        <v>1667</v>
      </c>
      <c r="J7438" t="s">
        <v>1668</v>
      </c>
      <c r="K7438" t="s">
        <v>1697</v>
      </c>
      <c r="L7438" t="s">
        <v>1658</v>
      </c>
      <c r="M7438" s="86">
        <v>41179</v>
      </c>
    </row>
    <row r="7439" spans="1:13" x14ac:dyDescent="0.2">
      <c r="A7439">
        <v>51970</v>
      </c>
      <c r="B7439" s="86">
        <v>40919</v>
      </c>
      <c r="C7439" t="s">
        <v>1666</v>
      </c>
      <c r="D7439">
        <v>1</v>
      </c>
      <c r="E7439">
        <v>171.71</v>
      </c>
      <c r="F7439" t="s">
        <v>1672</v>
      </c>
      <c r="G7439">
        <v>56.14</v>
      </c>
      <c r="H7439" t="s">
        <v>1678</v>
      </c>
      <c r="I7439" t="s">
        <v>1662</v>
      </c>
      <c r="J7439" t="s">
        <v>1663</v>
      </c>
      <c r="K7439" t="s">
        <v>1695</v>
      </c>
      <c r="L7439" t="s">
        <v>1674</v>
      </c>
      <c r="M7439" s="86">
        <v>40921</v>
      </c>
    </row>
    <row r="7440" spans="1:13" x14ac:dyDescent="0.2">
      <c r="A7440">
        <v>34117</v>
      </c>
      <c r="B7440" s="86">
        <v>40946</v>
      </c>
      <c r="C7440" t="s">
        <v>1659</v>
      </c>
      <c r="D7440">
        <v>45</v>
      </c>
      <c r="E7440">
        <v>299.94</v>
      </c>
      <c r="F7440" t="s">
        <v>1660</v>
      </c>
      <c r="G7440">
        <v>2.99</v>
      </c>
      <c r="H7440" t="s">
        <v>1685</v>
      </c>
      <c r="I7440" t="s">
        <v>1662</v>
      </c>
      <c r="J7440" t="s">
        <v>1668</v>
      </c>
      <c r="K7440" t="s">
        <v>1682</v>
      </c>
      <c r="L7440" t="s">
        <v>1658</v>
      </c>
      <c r="M7440" s="86">
        <v>40948</v>
      </c>
    </row>
    <row r="7441" spans="1:13" x14ac:dyDescent="0.2">
      <c r="A7441">
        <v>28262</v>
      </c>
      <c r="B7441" s="86">
        <v>40543</v>
      </c>
      <c r="C7441" t="s">
        <v>1675</v>
      </c>
      <c r="D7441">
        <v>26</v>
      </c>
      <c r="E7441">
        <v>299.11</v>
      </c>
      <c r="F7441" t="s">
        <v>1660</v>
      </c>
      <c r="G7441">
        <v>5.01</v>
      </c>
      <c r="H7441" t="s">
        <v>1685</v>
      </c>
      <c r="I7441" t="s">
        <v>1662</v>
      </c>
      <c r="J7441" t="s">
        <v>1668</v>
      </c>
      <c r="K7441" t="s">
        <v>1679</v>
      </c>
      <c r="L7441" t="s">
        <v>1658</v>
      </c>
      <c r="M7441" s="86">
        <v>40544</v>
      </c>
    </row>
    <row r="7442" spans="1:13" x14ac:dyDescent="0.2">
      <c r="A7442">
        <v>45958</v>
      </c>
      <c r="B7442" s="86">
        <v>40688</v>
      </c>
      <c r="C7442" t="s">
        <v>1675</v>
      </c>
      <c r="D7442">
        <v>16</v>
      </c>
      <c r="E7442">
        <v>115.34</v>
      </c>
      <c r="F7442" t="s">
        <v>1660</v>
      </c>
      <c r="G7442">
        <v>3.1</v>
      </c>
      <c r="H7442" t="s">
        <v>1681</v>
      </c>
      <c r="I7442" t="s">
        <v>1662</v>
      </c>
      <c r="J7442" t="s">
        <v>1668</v>
      </c>
      <c r="K7442" t="s">
        <v>1679</v>
      </c>
      <c r="L7442" t="s">
        <v>1670</v>
      </c>
      <c r="M7442" s="86">
        <v>40690</v>
      </c>
    </row>
    <row r="7443" spans="1:13" x14ac:dyDescent="0.2">
      <c r="A7443">
        <v>44292</v>
      </c>
      <c r="B7443" s="86">
        <v>40708</v>
      </c>
      <c r="C7443" t="s">
        <v>1666</v>
      </c>
      <c r="D7443">
        <v>1</v>
      </c>
      <c r="E7443">
        <v>10.48</v>
      </c>
      <c r="F7443" t="s">
        <v>1653</v>
      </c>
      <c r="G7443">
        <v>2.04</v>
      </c>
      <c r="H7443" t="s">
        <v>1692</v>
      </c>
      <c r="I7443" t="s">
        <v>1667</v>
      </c>
      <c r="J7443" t="s">
        <v>1668</v>
      </c>
      <c r="K7443" t="s">
        <v>1679</v>
      </c>
      <c r="L7443" t="s">
        <v>1670</v>
      </c>
      <c r="M7443" s="86">
        <v>40709</v>
      </c>
    </row>
    <row r="7444" spans="1:13" x14ac:dyDescent="0.2">
      <c r="A7444">
        <v>26437</v>
      </c>
      <c r="B7444" s="86">
        <v>40875</v>
      </c>
      <c r="C7444" t="s">
        <v>1671</v>
      </c>
      <c r="D7444">
        <v>48</v>
      </c>
      <c r="E7444">
        <v>254.51</v>
      </c>
      <c r="F7444" t="s">
        <v>1660</v>
      </c>
      <c r="G7444">
        <v>0.7</v>
      </c>
      <c r="H7444" t="s">
        <v>1681</v>
      </c>
      <c r="I7444" t="s">
        <v>1667</v>
      </c>
      <c r="J7444" t="s">
        <v>1668</v>
      </c>
      <c r="K7444" t="s">
        <v>1669</v>
      </c>
      <c r="L7444" t="s">
        <v>1670</v>
      </c>
      <c r="M7444" s="86">
        <v>40877</v>
      </c>
    </row>
    <row r="7445" spans="1:13" x14ac:dyDescent="0.2">
      <c r="A7445">
        <v>30820</v>
      </c>
      <c r="B7445" s="86">
        <v>40642</v>
      </c>
      <c r="C7445" t="s">
        <v>1671</v>
      </c>
      <c r="D7445">
        <v>21</v>
      </c>
      <c r="E7445">
        <v>48.01</v>
      </c>
      <c r="F7445" t="s">
        <v>1653</v>
      </c>
      <c r="G7445">
        <v>1.1200000000000001</v>
      </c>
      <c r="H7445" t="s">
        <v>1661</v>
      </c>
      <c r="I7445" t="s">
        <v>1662</v>
      </c>
      <c r="J7445" t="s">
        <v>1668</v>
      </c>
      <c r="K7445" t="s">
        <v>1669</v>
      </c>
      <c r="L7445" t="s">
        <v>1670</v>
      </c>
      <c r="M7445" s="86">
        <v>40643</v>
      </c>
    </row>
    <row r="7446" spans="1:13" x14ac:dyDescent="0.2">
      <c r="A7446">
        <v>24933</v>
      </c>
      <c r="B7446" s="86">
        <v>40020</v>
      </c>
      <c r="C7446" t="s">
        <v>1652</v>
      </c>
      <c r="D7446">
        <v>32</v>
      </c>
      <c r="E7446">
        <v>3416.38</v>
      </c>
      <c r="F7446" t="s">
        <v>1672</v>
      </c>
      <c r="G7446">
        <v>57.38</v>
      </c>
      <c r="H7446" t="s">
        <v>1654</v>
      </c>
      <c r="I7446" t="s">
        <v>1655</v>
      </c>
      <c r="J7446" t="s">
        <v>1656</v>
      </c>
      <c r="K7446" t="s">
        <v>1701</v>
      </c>
      <c r="L7446" t="s">
        <v>1698</v>
      </c>
      <c r="M7446" s="86">
        <v>40022</v>
      </c>
    </row>
    <row r="7447" spans="1:13" x14ac:dyDescent="0.2">
      <c r="A7447">
        <v>194</v>
      </c>
      <c r="B7447" s="86">
        <v>41003</v>
      </c>
      <c r="C7447" t="s">
        <v>1675</v>
      </c>
      <c r="D7447">
        <v>49</v>
      </c>
      <c r="E7447">
        <v>329.03</v>
      </c>
      <c r="F7447" t="s">
        <v>1660</v>
      </c>
      <c r="G7447">
        <v>7.98</v>
      </c>
      <c r="H7447" t="s">
        <v>1685</v>
      </c>
      <c r="I7447" t="s">
        <v>1667</v>
      </c>
      <c r="J7447" t="s">
        <v>1656</v>
      </c>
      <c r="K7447" t="s">
        <v>1657</v>
      </c>
      <c r="L7447" t="s">
        <v>1670</v>
      </c>
      <c r="M7447" s="86">
        <v>41005</v>
      </c>
    </row>
    <row r="7448" spans="1:13" x14ac:dyDescent="0.2">
      <c r="A7448">
        <v>18182</v>
      </c>
      <c r="B7448" s="86">
        <v>40643</v>
      </c>
      <c r="C7448" t="s">
        <v>1675</v>
      </c>
      <c r="D7448">
        <v>45</v>
      </c>
      <c r="E7448">
        <v>2673.08</v>
      </c>
      <c r="F7448" t="s">
        <v>1660</v>
      </c>
      <c r="G7448">
        <v>52.2</v>
      </c>
      <c r="H7448" t="s">
        <v>1661</v>
      </c>
      <c r="I7448" t="s">
        <v>1667</v>
      </c>
      <c r="J7448" t="s">
        <v>1656</v>
      </c>
      <c r="K7448" t="s">
        <v>1657</v>
      </c>
      <c r="L7448" t="s">
        <v>1665</v>
      </c>
      <c r="M7448" s="86">
        <v>40644</v>
      </c>
    </row>
    <row r="7449" spans="1:13" x14ac:dyDescent="0.2">
      <c r="A7449">
        <v>8614</v>
      </c>
      <c r="B7449" s="86">
        <v>39968</v>
      </c>
      <c r="C7449" t="s">
        <v>1652</v>
      </c>
      <c r="D7449">
        <v>13</v>
      </c>
      <c r="E7449">
        <v>1289.127</v>
      </c>
      <c r="F7449" t="s">
        <v>1660</v>
      </c>
      <c r="G7449">
        <v>5.92</v>
      </c>
      <c r="H7449" t="s">
        <v>1685</v>
      </c>
      <c r="I7449" t="s">
        <v>1667</v>
      </c>
      <c r="J7449" t="s">
        <v>1663</v>
      </c>
      <c r="K7449" t="s">
        <v>1664</v>
      </c>
      <c r="L7449" t="s">
        <v>1658</v>
      </c>
      <c r="M7449" s="86">
        <v>39970</v>
      </c>
    </row>
    <row r="7450" spans="1:13" x14ac:dyDescent="0.2">
      <c r="A7450">
        <v>21922</v>
      </c>
      <c r="B7450" s="86">
        <v>40128</v>
      </c>
      <c r="C7450" t="s">
        <v>1659</v>
      </c>
      <c r="D7450">
        <v>17</v>
      </c>
      <c r="E7450">
        <v>8937.3799999999992</v>
      </c>
      <c r="F7450" t="s">
        <v>1672</v>
      </c>
      <c r="G7450">
        <v>26</v>
      </c>
      <c r="H7450" t="s">
        <v>1661</v>
      </c>
      <c r="I7450" t="s">
        <v>1667</v>
      </c>
      <c r="J7450" t="s">
        <v>1656</v>
      </c>
      <c r="K7450" t="s">
        <v>1673</v>
      </c>
      <c r="L7450" t="s">
        <v>1674</v>
      </c>
      <c r="M7450" s="86">
        <v>40129</v>
      </c>
    </row>
    <row r="7451" spans="1:13" x14ac:dyDescent="0.2">
      <c r="A7451">
        <v>35845</v>
      </c>
      <c r="B7451" s="86">
        <v>40549</v>
      </c>
      <c r="C7451" t="s">
        <v>1659</v>
      </c>
      <c r="D7451">
        <v>15</v>
      </c>
      <c r="E7451">
        <v>5713.48</v>
      </c>
      <c r="F7451" t="s">
        <v>1672</v>
      </c>
      <c r="G7451">
        <v>85.63</v>
      </c>
      <c r="H7451" t="s">
        <v>1683</v>
      </c>
      <c r="I7451" t="s">
        <v>1667</v>
      </c>
      <c r="J7451" t="s">
        <v>1656</v>
      </c>
      <c r="K7451" t="s">
        <v>1691</v>
      </c>
      <c r="L7451" t="s">
        <v>1698</v>
      </c>
      <c r="M7451" s="86">
        <v>40551</v>
      </c>
    </row>
    <row r="7452" spans="1:13" x14ac:dyDescent="0.2">
      <c r="A7452">
        <v>32931</v>
      </c>
      <c r="B7452" s="86">
        <v>40224</v>
      </c>
      <c r="C7452" t="s">
        <v>1652</v>
      </c>
      <c r="D7452">
        <v>25</v>
      </c>
      <c r="E7452">
        <v>298.11</v>
      </c>
      <c r="F7452" t="s">
        <v>1660</v>
      </c>
      <c r="G7452">
        <v>6.27</v>
      </c>
      <c r="H7452" t="s">
        <v>1685</v>
      </c>
      <c r="I7452" t="s">
        <v>1667</v>
      </c>
      <c r="J7452" t="s">
        <v>1668</v>
      </c>
      <c r="K7452" t="s">
        <v>1694</v>
      </c>
      <c r="L7452" t="s">
        <v>1665</v>
      </c>
      <c r="M7452" s="86">
        <v>40229</v>
      </c>
    </row>
    <row r="7453" spans="1:13" x14ac:dyDescent="0.2">
      <c r="A7453">
        <v>54981</v>
      </c>
      <c r="B7453" s="86">
        <v>40950</v>
      </c>
      <c r="C7453" t="s">
        <v>1659</v>
      </c>
      <c r="D7453">
        <v>31</v>
      </c>
      <c r="E7453">
        <v>1024.31</v>
      </c>
      <c r="F7453" t="s">
        <v>1660</v>
      </c>
      <c r="G7453">
        <v>12.62</v>
      </c>
      <c r="H7453" t="s">
        <v>1683</v>
      </c>
      <c r="I7453" t="s">
        <v>1676</v>
      </c>
      <c r="J7453" t="s">
        <v>1668</v>
      </c>
      <c r="K7453" t="s">
        <v>1682</v>
      </c>
      <c r="L7453" t="s">
        <v>1658</v>
      </c>
      <c r="M7453" s="86">
        <v>40951</v>
      </c>
    </row>
    <row r="7454" spans="1:13" x14ac:dyDescent="0.2">
      <c r="A7454">
        <v>49351</v>
      </c>
      <c r="B7454" s="86">
        <v>40998</v>
      </c>
      <c r="C7454" t="s">
        <v>1652</v>
      </c>
      <c r="D7454">
        <v>27</v>
      </c>
      <c r="E7454">
        <v>109.92</v>
      </c>
      <c r="F7454" t="s">
        <v>1660</v>
      </c>
      <c r="G7454">
        <v>0.83</v>
      </c>
      <c r="H7454" t="s">
        <v>1688</v>
      </c>
      <c r="I7454" t="s">
        <v>1667</v>
      </c>
      <c r="J7454" t="s">
        <v>1668</v>
      </c>
      <c r="K7454" t="s">
        <v>1669</v>
      </c>
      <c r="L7454" t="s">
        <v>1670</v>
      </c>
      <c r="M7454" s="86">
        <v>41002</v>
      </c>
    </row>
    <row r="7455" spans="1:13" x14ac:dyDescent="0.2">
      <c r="A7455">
        <v>13447</v>
      </c>
      <c r="B7455" s="86">
        <v>40186</v>
      </c>
      <c r="C7455" t="s">
        <v>1659</v>
      </c>
      <c r="D7455">
        <v>24</v>
      </c>
      <c r="E7455">
        <v>436.48349999999999</v>
      </c>
      <c r="F7455" t="s">
        <v>1660</v>
      </c>
      <c r="G7455">
        <v>4.8099999999999996</v>
      </c>
      <c r="H7455" t="s">
        <v>1661</v>
      </c>
      <c r="I7455" t="s">
        <v>1667</v>
      </c>
      <c r="J7455" t="s">
        <v>1663</v>
      </c>
      <c r="K7455" t="s">
        <v>1664</v>
      </c>
      <c r="L7455" t="s">
        <v>1665</v>
      </c>
      <c r="M7455" s="86">
        <v>40188</v>
      </c>
    </row>
    <row r="7456" spans="1:13" x14ac:dyDescent="0.2">
      <c r="A7456">
        <v>3905</v>
      </c>
      <c r="B7456" s="86">
        <v>40532</v>
      </c>
      <c r="C7456" t="s">
        <v>1666</v>
      </c>
      <c r="D7456">
        <v>42</v>
      </c>
      <c r="E7456">
        <v>2537.88</v>
      </c>
      <c r="F7456" t="s">
        <v>1672</v>
      </c>
      <c r="G7456">
        <v>32.409999999999997</v>
      </c>
      <c r="H7456" t="s">
        <v>1692</v>
      </c>
      <c r="I7456" t="s">
        <v>1655</v>
      </c>
      <c r="J7456" t="s">
        <v>1656</v>
      </c>
      <c r="K7456" t="s">
        <v>1673</v>
      </c>
      <c r="L7456" t="s">
        <v>1674</v>
      </c>
      <c r="M7456" s="86">
        <v>40533</v>
      </c>
    </row>
    <row r="7457" spans="1:13" x14ac:dyDescent="0.2">
      <c r="A7457">
        <v>40871</v>
      </c>
      <c r="B7457" s="86">
        <v>40799</v>
      </c>
      <c r="C7457" t="s">
        <v>1666</v>
      </c>
      <c r="D7457">
        <v>18</v>
      </c>
      <c r="E7457">
        <v>2022.65</v>
      </c>
      <c r="F7457" t="s">
        <v>1672</v>
      </c>
      <c r="G7457">
        <v>30</v>
      </c>
      <c r="H7457" t="s">
        <v>1689</v>
      </c>
      <c r="I7457" t="s">
        <v>1667</v>
      </c>
      <c r="J7457" t="s">
        <v>1656</v>
      </c>
      <c r="K7457" t="s">
        <v>1673</v>
      </c>
      <c r="L7457" t="s">
        <v>1674</v>
      </c>
      <c r="M7457" s="86">
        <v>40801</v>
      </c>
    </row>
    <row r="7458" spans="1:13" x14ac:dyDescent="0.2">
      <c r="A7458">
        <v>23648</v>
      </c>
      <c r="B7458" s="86">
        <v>41176</v>
      </c>
      <c r="C7458" t="s">
        <v>1671</v>
      </c>
      <c r="D7458">
        <v>4</v>
      </c>
      <c r="E7458">
        <v>10.65</v>
      </c>
      <c r="F7458" t="s">
        <v>1660</v>
      </c>
      <c r="G7458">
        <v>0.5</v>
      </c>
      <c r="H7458" t="s">
        <v>1688</v>
      </c>
      <c r="I7458" t="s">
        <v>1667</v>
      </c>
      <c r="J7458" t="s">
        <v>1668</v>
      </c>
      <c r="K7458" t="s">
        <v>1697</v>
      </c>
      <c r="L7458" t="s">
        <v>1658</v>
      </c>
      <c r="M7458" s="86">
        <v>41177</v>
      </c>
    </row>
    <row r="7459" spans="1:13" x14ac:dyDescent="0.2">
      <c r="A7459">
        <v>20737</v>
      </c>
      <c r="B7459" s="86">
        <v>40902</v>
      </c>
      <c r="C7459" t="s">
        <v>1675</v>
      </c>
      <c r="D7459">
        <v>15</v>
      </c>
      <c r="E7459">
        <v>3364.248</v>
      </c>
      <c r="F7459" t="s">
        <v>1672</v>
      </c>
      <c r="G7459">
        <v>61.76</v>
      </c>
      <c r="H7459" t="s">
        <v>1683</v>
      </c>
      <c r="I7459" t="s">
        <v>1676</v>
      </c>
      <c r="J7459" t="s">
        <v>1656</v>
      </c>
      <c r="K7459" t="s">
        <v>1691</v>
      </c>
      <c r="L7459" t="s">
        <v>1698</v>
      </c>
      <c r="M7459" s="86">
        <v>40904</v>
      </c>
    </row>
    <row r="7460" spans="1:13" x14ac:dyDescent="0.2">
      <c r="A7460">
        <v>32037</v>
      </c>
      <c r="B7460" s="86">
        <v>39860</v>
      </c>
      <c r="C7460" t="s">
        <v>1652</v>
      </c>
      <c r="D7460">
        <v>15</v>
      </c>
      <c r="E7460">
        <v>9862.51</v>
      </c>
      <c r="F7460" t="s">
        <v>1660</v>
      </c>
      <c r="G7460">
        <v>24.49</v>
      </c>
      <c r="H7460" t="s">
        <v>1661</v>
      </c>
      <c r="I7460" t="s">
        <v>1676</v>
      </c>
      <c r="J7460" t="s">
        <v>1663</v>
      </c>
      <c r="K7460" t="s">
        <v>1686</v>
      </c>
      <c r="L7460" t="s">
        <v>1687</v>
      </c>
      <c r="M7460" s="86">
        <v>39864</v>
      </c>
    </row>
    <row r="7461" spans="1:13" x14ac:dyDescent="0.2">
      <c r="A7461">
        <v>2277</v>
      </c>
      <c r="B7461" s="86">
        <v>40544</v>
      </c>
      <c r="C7461" t="s">
        <v>1666</v>
      </c>
      <c r="D7461">
        <v>10</v>
      </c>
      <c r="E7461">
        <v>66.540000000000006</v>
      </c>
      <c r="F7461" t="s">
        <v>1660</v>
      </c>
      <c r="G7461">
        <v>4.38</v>
      </c>
      <c r="H7461" t="s">
        <v>1699</v>
      </c>
      <c r="I7461" t="s">
        <v>1676</v>
      </c>
      <c r="J7461" t="s">
        <v>1663</v>
      </c>
      <c r="K7461" t="s">
        <v>1677</v>
      </c>
      <c r="L7461" t="s">
        <v>1680</v>
      </c>
      <c r="M7461" s="86">
        <v>40545</v>
      </c>
    </row>
    <row r="7462" spans="1:13" x14ac:dyDescent="0.2">
      <c r="A7462">
        <v>39393</v>
      </c>
      <c r="B7462" s="86">
        <v>40499</v>
      </c>
      <c r="C7462" t="s">
        <v>1666</v>
      </c>
      <c r="D7462">
        <v>23</v>
      </c>
      <c r="E7462">
        <v>218.29</v>
      </c>
      <c r="F7462" t="s">
        <v>1660</v>
      </c>
      <c r="G7462">
        <v>5.76</v>
      </c>
      <c r="H7462" t="s">
        <v>1692</v>
      </c>
      <c r="I7462" t="s">
        <v>1662</v>
      </c>
      <c r="J7462" t="s">
        <v>1663</v>
      </c>
      <c r="K7462" t="s">
        <v>1695</v>
      </c>
      <c r="L7462" t="s">
        <v>1665</v>
      </c>
      <c r="M7462" s="86">
        <v>40501</v>
      </c>
    </row>
    <row r="7463" spans="1:13" x14ac:dyDescent="0.2">
      <c r="A7463">
        <v>22368</v>
      </c>
      <c r="B7463" s="86">
        <v>40228</v>
      </c>
      <c r="C7463" t="s">
        <v>1675</v>
      </c>
      <c r="D7463">
        <v>33</v>
      </c>
      <c r="E7463">
        <v>3917.61</v>
      </c>
      <c r="F7463" t="s">
        <v>1672</v>
      </c>
      <c r="G7463">
        <v>56.14</v>
      </c>
      <c r="H7463" t="s">
        <v>1692</v>
      </c>
      <c r="I7463" t="s">
        <v>1655</v>
      </c>
      <c r="J7463" t="s">
        <v>1663</v>
      </c>
      <c r="K7463" t="s">
        <v>1695</v>
      </c>
      <c r="L7463" t="s">
        <v>1698</v>
      </c>
      <c r="M7463" s="86">
        <v>40230</v>
      </c>
    </row>
    <row r="7464" spans="1:13" x14ac:dyDescent="0.2">
      <c r="A7464">
        <v>41921</v>
      </c>
      <c r="B7464" s="86">
        <v>40962</v>
      </c>
      <c r="C7464" t="s">
        <v>1675</v>
      </c>
      <c r="D7464">
        <v>32</v>
      </c>
      <c r="E7464">
        <v>16313.51</v>
      </c>
      <c r="F7464" t="s">
        <v>1672</v>
      </c>
      <c r="G7464">
        <v>26</v>
      </c>
      <c r="H7464" t="s">
        <v>1685</v>
      </c>
      <c r="I7464" t="s">
        <v>1655</v>
      </c>
      <c r="J7464" t="s">
        <v>1656</v>
      </c>
      <c r="K7464" t="s">
        <v>1673</v>
      </c>
      <c r="L7464" t="s">
        <v>1674</v>
      </c>
      <c r="M7464" s="86">
        <v>40965</v>
      </c>
    </row>
    <row r="7465" spans="1:13" x14ac:dyDescent="0.2">
      <c r="A7465">
        <v>20135</v>
      </c>
      <c r="B7465" s="86">
        <v>39994</v>
      </c>
      <c r="C7465" t="s">
        <v>1671</v>
      </c>
      <c r="D7465">
        <v>28</v>
      </c>
      <c r="E7465">
        <v>9601.94</v>
      </c>
      <c r="F7465" t="s">
        <v>1672</v>
      </c>
      <c r="G7465">
        <v>60</v>
      </c>
      <c r="H7465" t="s">
        <v>1690</v>
      </c>
      <c r="I7465" t="s">
        <v>1667</v>
      </c>
      <c r="J7465" t="s">
        <v>1656</v>
      </c>
      <c r="K7465" t="s">
        <v>1691</v>
      </c>
      <c r="L7465" t="s">
        <v>1674</v>
      </c>
      <c r="M7465" s="86">
        <v>39996</v>
      </c>
    </row>
    <row r="7466" spans="1:13" x14ac:dyDescent="0.2">
      <c r="A7466">
        <v>8960</v>
      </c>
      <c r="B7466" s="86">
        <v>40334</v>
      </c>
      <c r="C7466" t="s">
        <v>1675</v>
      </c>
      <c r="D7466">
        <v>15</v>
      </c>
      <c r="E7466">
        <v>1150.5345</v>
      </c>
      <c r="F7466" t="s">
        <v>1660</v>
      </c>
      <c r="G7466">
        <v>1.25</v>
      </c>
      <c r="H7466" t="s">
        <v>1661</v>
      </c>
      <c r="I7466" t="s">
        <v>1662</v>
      </c>
      <c r="J7466" t="s">
        <v>1663</v>
      </c>
      <c r="K7466" t="s">
        <v>1664</v>
      </c>
      <c r="L7466" t="s">
        <v>1680</v>
      </c>
      <c r="M7466" s="86">
        <v>40336</v>
      </c>
    </row>
    <row r="7467" spans="1:13" x14ac:dyDescent="0.2">
      <c r="A7467">
        <v>384</v>
      </c>
      <c r="B7467" s="86">
        <v>40970</v>
      </c>
      <c r="C7467" t="s">
        <v>1652</v>
      </c>
      <c r="D7467">
        <v>50</v>
      </c>
      <c r="E7467">
        <v>7666.04</v>
      </c>
      <c r="F7467" t="s">
        <v>1672</v>
      </c>
      <c r="G7467">
        <v>80.2</v>
      </c>
      <c r="H7467" t="s">
        <v>1685</v>
      </c>
      <c r="I7467" t="s">
        <v>1667</v>
      </c>
      <c r="J7467" t="s">
        <v>1656</v>
      </c>
      <c r="K7467" t="s">
        <v>1691</v>
      </c>
      <c r="L7467" t="s">
        <v>1698</v>
      </c>
      <c r="M7467" s="86">
        <v>40977</v>
      </c>
    </row>
    <row r="7468" spans="1:13" x14ac:dyDescent="0.2">
      <c r="A7468">
        <v>3046</v>
      </c>
      <c r="B7468" s="86">
        <v>40876</v>
      </c>
      <c r="C7468" t="s">
        <v>1659</v>
      </c>
      <c r="D7468">
        <v>24</v>
      </c>
      <c r="E7468">
        <v>10094.43</v>
      </c>
      <c r="F7468" t="s">
        <v>1660</v>
      </c>
      <c r="G7468">
        <v>19.989999999999998</v>
      </c>
      <c r="H7468" t="s">
        <v>1685</v>
      </c>
      <c r="I7468" t="s">
        <v>1662</v>
      </c>
      <c r="J7468" t="s">
        <v>1668</v>
      </c>
      <c r="K7468" t="s">
        <v>1682</v>
      </c>
      <c r="L7468" t="s">
        <v>1658</v>
      </c>
      <c r="M7468" s="86">
        <v>40878</v>
      </c>
    </row>
    <row r="7469" spans="1:13" x14ac:dyDescent="0.2">
      <c r="A7469">
        <v>12259</v>
      </c>
      <c r="B7469" s="86">
        <v>40223</v>
      </c>
      <c r="C7469" t="s">
        <v>1659</v>
      </c>
      <c r="D7469">
        <v>45</v>
      </c>
      <c r="E7469">
        <v>1379.62</v>
      </c>
      <c r="F7469" t="s">
        <v>1660</v>
      </c>
      <c r="G7469">
        <v>6.72</v>
      </c>
      <c r="H7469" t="s">
        <v>1693</v>
      </c>
      <c r="I7469" t="s">
        <v>1655</v>
      </c>
      <c r="J7469" t="s">
        <v>1668</v>
      </c>
      <c r="K7469" t="s">
        <v>1694</v>
      </c>
      <c r="L7469" t="s">
        <v>1658</v>
      </c>
      <c r="M7469" s="86">
        <v>40224</v>
      </c>
    </row>
    <row r="7470" spans="1:13" x14ac:dyDescent="0.2">
      <c r="A7470">
        <v>44576</v>
      </c>
      <c r="B7470" s="86">
        <v>40172</v>
      </c>
      <c r="C7470" t="s">
        <v>1666</v>
      </c>
      <c r="D7470">
        <v>38</v>
      </c>
      <c r="E7470">
        <v>5016.25</v>
      </c>
      <c r="F7470" t="s">
        <v>1672</v>
      </c>
      <c r="G7470">
        <v>51.94</v>
      </c>
      <c r="H7470" t="s">
        <v>1689</v>
      </c>
      <c r="I7470" t="s">
        <v>1662</v>
      </c>
      <c r="J7470" t="s">
        <v>1656</v>
      </c>
      <c r="K7470" t="s">
        <v>1691</v>
      </c>
      <c r="L7470" t="s">
        <v>1698</v>
      </c>
      <c r="M7470" s="86">
        <v>40173</v>
      </c>
    </row>
    <row r="7471" spans="1:13" x14ac:dyDescent="0.2">
      <c r="A7471">
        <v>12450</v>
      </c>
      <c r="B7471" s="86">
        <v>39884</v>
      </c>
      <c r="C7471" t="s">
        <v>1666</v>
      </c>
      <c r="D7471">
        <v>15</v>
      </c>
      <c r="E7471">
        <v>1146.4100000000001</v>
      </c>
      <c r="F7471" t="s">
        <v>1660</v>
      </c>
      <c r="G7471">
        <v>14.52</v>
      </c>
      <c r="H7471" t="s">
        <v>1685</v>
      </c>
      <c r="I7471" t="s">
        <v>1662</v>
      </c>
      <c r="J7471" t="s">
        <v>1663</v>
      </c>
      <c r="K7471" t="s">
        <v>1677</v>
      </c>
      <c r="L7471" t="s">
        <v>1658</v>
      </c>
      <c r="M7471" s="86">
        <v>39886</v>
      </c>
    </row>
    <row r="7472" spans="1:13" x14ac:dyDescent="0.2">
      <c r="A7472">
        <v>40673</v>
      </c>
      <c r="B7472" s="86">
        <v>40956</v>
      </c>
      <c r="C7472" t="s">
        <v>1652</v>
      </c>
      <c r="D7472">
        <v>14</v>
      </c>
      <c r="E7472">
        <v>157.49</v>
      </c>
      <c r="F7472" t="s">
        <v>1660</v>
      </c>
      <c r="G7472">
        <v>1.39</v>
      </c>
      <c r="H7472" t="s">
        <v>1654</v>
      </c>
      <c r="I7472" t="s">
        <v>1676</v>
      </c>
      <c r="J7472" t="s">
        <v>1668</v>
      </c>
      <c r="K7472" t="s">
        <v>1696</v>
      </c>
      <c r="L7472" t="s">
        <v>1658</v>
      </c>
      <c r="M7472" s="86">
        <v>40961</v>
      </c>
    </row>
    <row r="7473" spans="1:13" x14ac:dyDescent="0.2">
      <c r="A7473">
        <v>17447</v>
      </c>
      <c r="B7473" s="86">
        <v>41047</v>
      </c>
      <c r="C7473" t="s">
        <v>1652</v>
      </c>
      <c r="D7473">
        <v>42</v>
      </c>
      <c r="E7473">
        <v>861.41</v>
      </c>
      <c r="F7473" t="s">
        <v>1660</v>
      </c>
      <c r="G7473">
        <v>9.5399999999999991</v>
      </c>
      <c r="H7473" t="s">
        <v>1654</v>
      </c>
      <c r="I7473" t="s">
        <v>1676</v>
      </c>
      <c r="J7473" t="s">
        <v>1668</v>
      </c>
      <c r="K7473" t="s">
        <v>1679</v>
      </c>
      <c r="L7473" t="s">
        <v>1658</v>
      </c>
      <c r="M7473" s="86">
        <v>41049</v>
      </c>
    </row>
    <row r="7474" spans="1:13" x14ac:dyDescent="0.2">
      <c r="A7474">
        <v>23936</v>
      </c>
      <c r="B7474" s="86">
        <v>40164</v>
      </c>
      <c r="C7474" t="s">
        <v>1675</v>
      </c>
      <c r="D7474">
        <v>27</v>
      </c>
      <c r="E7474">
        <v>71.39</v>
      </c>
      <c r="F7474" t="s">
        <v>1660</v>
      </c>
      <c r="G7474">
        <v>2.4</v>
      </c>
      <c r="H7474" t="s">
        <v>1688</v>
      </c>
      <c r="I7474" t="s">
        <v>1676</v>
      </c>
      <c r="J7474" t="s">
        <v>1668</v>
      </c>
      <c r="K7474" t="s">
        <v>1669</v>
      </c>
      <c r="L7474" t="s">
        <v>1670</v>
      </c>
      <c r="M7474" s="86">
        <v>40166</v>
      </c>
    </row>
    <row r="7475" spans="1:13" x14ac:dyDescent="0.2">
      <c r="A7475">
        <v>41799</v>
      </c>
      <c r="B7475" s="86">
        <v>39987</v>
      </c>
      <c r="C7475" t="s">
        <v>1659</v>
      </c>
      <c r="D7475">
        <v>21</v>
      </c>
      <c r="E7475">
        <v>1130.806</v>
      </c>
      <c r="F7475" t="s">
        <v>1660</v>
      </c>
      <c r="G7475">
        <v>4.99</v>
      </c>
      <c r="H7475" t="s">
        <v>1688</v>
      </c>
      <c r="I7475" t="s">
        <v>1667</v>
      </c>
      <c r="J7475" t="s">
        <v>1663</v>
      </c>
      <c r="K7475" t="s">
        <v>1664</v>
      </c>
      <c r="L7475" t="s">
        <v>1658</v>
      </c>
      <c r="M7475" s="86">
        <v>39988</v>
      </c>
    </row>
    <row r="7476" spans="1:13" x14ac:dyDescent="0.2">
      <c r="A7476">
        <v>52327</v>
      </c>
      <c r="B7476" s="86">
        <v>40897</v>
      </c>
      <c r="C7476" t="s">
        <v>1675</v>
      </c>
      <c r="D7476">
        <v>27</v>
      </c>
      <c r="E7476">
        <v>3853.47</v>
      </c>
      <c r="F7476" t="s">
        <v>1660</v>
      </c>
      <c r="G7476">
        <v>6.5</v>
      </c>
      <c r="H7476" t="s">
        <v>1661</v>
      </c>
      <c r="I7476" t="s">
        <v>1676</v>
      </c>
      <c r="J7476" t="s">
        <v>1663</v>
      </c>
      <c r="K7476" t="s">
        <v>1677</v>
      </c>
      <c r="L7476" t="s">
        <v>1658</v>
      </c>
      <c r="M7476" s="86">
        <v>40898</v>
      </c>
    </row>
    <row r="7477" spans="1:13" x14ac:dyDescent="0.2">
      <c r="A7477">
        <v>23205</v>
      </c>
      <c r="B7477" s="86">
        <v>39957</v>
      </c>
      <c r="C7477" t="s">
        <v>1659</v>
      </c>
      <c r="D7477">
        <v>32</v>
      </c>
      <c r="E7477">
        <v>263.39</v>
      </c>
      <c r="F7477" t="s">
        <v>1653</v>
      </c>
      <c r="G7477">
        <v>2.83</v>
      </c>
      <c r="H7477" t="s">
        <v>1661</v>
      </c>
      <c r="I7477" t="s">
        <v>1655</v>
      </c>
      <c r="J7477" t="s">
        <v>1663</v>
      </c>
      <c r="K7477" t="s">
        <v>1677</v>
      </c>
      <c r="L7477" t="s">
        <v>1680</v>
      </c>
      <c r="M7477" s="86">
        <v>39958</v>
      </c>
    </row>
    <row r="7478" spans="1:13" x14ac:dyDescent="0.2">
      <c r="A7478">
        <v>45315</v>
      </c>
      <c r="B7478" s="86">
        <v>41019</v>
      </c>
      <c r="C7478" t="s">
        <v>1675</v>
      </c>
      <c r="D7478">
        <v>32</v>
      </c>
      <c r="E7478">
        <v>1141.9000000000001</v>
      </c>
      <c r="F7478" t="s">
        <v>1660</v>
      </c>
      <c r="G7478">
        <v>8.2200000000000006</v>
      </c>
      <c r="H7478" t="s">
        <v>1654</v>
      </c>
      <c r="I7478" t="s">
        <v>1655</v>
      </c>
      <c r="J7478" t="s">
        <v>1668</v>
      </c>
      <c r="K7478" t="s">
        <v>1694</v>
      </c>
      <c r="L7478" t="s">
        <v>1658</v>
      </c>
      <c r="M7478" s="86">
        <v>41020</v>
      </c>
    </row>
    <row r="7479" spans="1:13" x14ac:dyDescent="0.2">
      <c r="A7479">
        <v>46662</v>
      </c>
      <c r="B7479" s="86">
        <v>40906</v>
      </c>
      <c r="C7479" t="s">
        <v>1671</v>
      </c>
      <c r="D7479">
        <v>33</v>
      </c>
      <c r="E7479">
        <v>162</v>
      </c>
      <c r="F7479" t="s">
        <v>1660</v>
      </c>
      <c r="G7479">
        <v>0.71</v>
      </c>
      <c r="H7479" t="s">
        <v>1654</v>
      </c>
      <c r="I7479" t="s">
        <v>1676</v>
      </c>
      <c r="J7479" t="s">
        <v>1668</v>
      </c>
      <c r="K7479" t="s">
        <v>1669</v>
      </c>
      <c r="L7479" t="s">
        <v>1670</v>
      </c>
      <c r="M7479" s="86">
        <v>40908</v>
      </c>
    </row>
    <row r="7480" spans="1:13" x14ac:dyDescent="0.2">
      <c r="A7480">
        <v>20741</v>
      </c>
      <c r="B7480" s="86">
        <v>40481</v>
      </c>
      <c r="C7480" t="s">
        <v>1652</v>
      </c>
      <c r="D7480">
        <v>43</v>
      </c>
      <c r="E7480">
        <v>1711.02</v>
      </c>
      <c r="F7480" t="s">
        <v>1660</v>
      </c>
      <c r="G7480">
        <v>8.99</v>
      </c>
      <c r="H7480" t="s">
        <v>1685</v>
      </c>
      <c r="I7480" t="s">
        <v>1667</v>
      </c>
      <c r="J7480" t="s">
        <v>1668</v>
      </c>
      <c r="K7480" t="s">
        <v>1669</v>
      </c>
      <c r="L7480" t="s">
        <v>1680</v>
      </c>
      <c r="M7480" s="86">
        <v>40488</v>
      </c>
    </row>
    <row r="7481" spans="1:13" x14ac:dyDescent="0.2">
      <c r="A7481">
        <v>39333</v>
      </c>
      <c r="B7481" s="86">
        <v>40226</v>
      </c>
      <c r="C7481" t="s">
        <v>1671</v>
      </c>
      <c r="D7481">
        <v>31</v>
      </c>
      <c r="E7481">
        <v>8955.34</v>
      </c>
      <c r="F7481" t="s">
        <v>1660</v>
      </c>
      <c r="G7481">
        <v>24.49</v>
      </c>
      <c r="H7481" t="s">
        <v>1661</v>
      </c>
      <c r="I7481" t="s">
        <v>1655</v>
      </c>
      <c r="J7481" t="s">
        <v>1656</v>
      </c>
      <c r="K7481" t="s">
        <v>1673</v>
      </c>
      <c r="L7481" t="s">
        <v>1687</v>
      </c>
      <c r="M7481" s="86">
        <v>40228</v>
      </c>
    </row>
    <row r="7482" spans="1:13" x14ac:dyDescent="0.2">
      <c r="A7482">
        <v>38979</v>
      </c>
      <c r="B7482" s="86">
        <v>40235</v>
      </c>
      <c r="C7482" t="s">
        <v>1652</v>
      </c>
      <c r="D7482">
        <v>34</v>
      </c>
      <c r="E7482">
        <v>2864.55</v>
      </c>
      <c r="F7482" t="s">
        <v>1660</v>
      </c>
      <c r="G7482">
        <v>5.5</v>
      </c>
      <c r="H7482" t="s">
        <v>1690</v>
      </c>
      <c r="I7482" t="s">
        <v>1667</v>
      </c>
      <c r="J7482" t="s">
        <v>1663</v>
      </c>
      <c r="K7482" t="s">
        <v>1677</v>
      </c>
      <c r="L7482" t="s">
        <v>1658</v>
      </c>
      <c r="M7482" s="86">
        <v>40240</v>
      </c>
    </row>
    <row r="7483" spans="1:13" x14ac:dyDescent="0.2">
      <c r="A7483">
        <v>36003</v>
      </c>
      <c r="B7483" s="86">
        <v>40482</v>
      </c>
      <c r="C7483" t="s">
        <v>1675</v>
      </c>
      <c r="D7483">
        <v>40</v>
      </c>
      <c r="E7483">
        <v>207.42</v>
      </c>
      <c r="F7483" t="s">
        <v>1660</v>
      </c>
      <c r="G7483">
        <v>5.68</v>
      </c>
      <c r="H7483" t="s">
        <v>1690</v>
      </c>
      <c r="I7483" t="s">
        <v>1655</v>
      </c>
      <c r="J7483" t="s">
        <v>1668</v>
      </c>
      <c r="K7483" t="s">
        <v>1682</v>
      </c>
      <c r="L7483" t="s">
        <v>1658</v>
      </c>
      <c r="M7483" s="86">
        <v>40484</v>
      </c>
    </row>
    <row r="7484" spans="1:13" x14ac:dyDescent="0.2">
      <c r="A7484">
        <v>13091</v>
      </c>
      <c r="B7484" s="86">
        <v>40132</v>
      </c>
      <c r="C7484" t="s">
        <v>1675</v>
      </c>
      <c r="D7484">
        <v>39</v>
      </c>
      <c r="E7484">
        <v>883.15</v>
      </c>
      <c r="F7484" t="s">
        <v>1660</v>
      </c>
      <c r="G7484">
        <v>35</v>
      </c>
      <c r="H7484" t="s">
        <v>1661</v>
      </c>
      <c r="I7484" t="s">
        <v>1667</v>
      </c>
      <c r="J7484" t="s">
        <v>1668</v>
      </c>
      <c r="K7484" t="s">
        <v>1694</v>
      </c>
      <c r="L7484" t="s">
        <v>1687</v>
      </c>
      <c r="M7484" s="86">
        <v>40133</v>
      </c>
    </row>
    <row r="7485" spans="1:13" x14ac:dyDescent="0.2">
      <c r="A7485">
        <v>258</v>
      </c>
      <c r="B7485" s="86">
        <v>40540</v>
      </c>
      <c r="C7485" t="s">
        <v>1671</v>
      </c>
      <c r="D7485">
        <v>33</v>
      </c>
      <c r="E7485">
        <v>216.77</v>
      </c>
      <c r="F7485" t="s">
        <v>1660</v>
      </c>
      <c r="G7485">
        <v>5.27</v>
      </c>
      <c r="H7485" t="s">
        <v>1683</v>
      </c>
      <c r="I7485" t="s">
        <v>1676</v>
      </c>
      <c r="J7485" t="s">
        <v>1668</v>
      </c>
      <c r="K7485" t="s">
        <v>1682</v>
      </c>
      <c r="L7485" t="s">
        <v>1658</v>
      </c>
      <c r="M7485" s="86">
        <v>40542</v>
      </c>
    </row>
    <row r="7486" spans="1:13" x14ac:dyDescent="0.2">
      <c r="A7486">
        <v>14727</v>
      </c>
      <c r="B7486" s="86">
        <v>41109</v>
      </c>
      <c r="C7486" t="s">
        <v>1675</v>
      </c>
      <c r="D7486">
        <v>50</v>
      </c>
      <c r="E7486">
        <v>8532.152</v>
      </c>
      <c r="F7486" t="s">
        <v>1672</v>
      </c>
      <c r="G7486">
        <v>52.2</v>
      </c>
      <c r="H7486" t="s">
        <v>1703</v>
      </c>
      <c r="I7486" t="s">
        <v>1662</v>
      </c>
      <c r="J7486" t="s">
        <v>1656</v>
      </c>
      <c r="K7486" t="s">
        <v>1691</v>
      </c>
      <c r="L7486" t="s">
        <v>1698</v>
      </c>
      <c r="M7486" s="86">
        <v>41112</v>
      </c>
    </row>
    <row r="7487" spans="1:13" x14ac:dyDescent="0.2">
      <c r="A7487">
        <v>46725</v>
      </c>
      <c r="B7487" s="86">
        <v>40441</v>
      </c>
      <c r="C7487" t="s">
        <v>1666</v>
      </c>
      <c r="D7487">
        <v>8</v>
      </c>
      <c r="E7487">
        <v>137.41999999999999</v>
      </c>
      <c r="F7487" t="s">
        <v>1660</v>
      </c>
      <c r="G7487">
        <v>6.25</v>
      </c>
      <c r="H7487" t="s">
        <v>1683</v>
      </c>
      <c r="I7487" t="s">
        <v>1655</v>
      </c>
      <c r="J7487" t="s">
        <v>1668</v>
      </c>
      <c r="K7487" t="s">
        <v>1694</v>
      </c>
      <c r="L7487" t="s">
        <v>1658</v>
      </c>
      <c r="M7487" s="86">
        <v>40442</v>
      </c>
    </row>
    <row r="7488" spans="1:13" x14ac:dyDescent="0.2">
      <c r="A7488">
        <v>13894</v>
      </c>
      <c r="B7488" s="86">
        <v>41009</v>
      </c>
      <c r="C7488" t="s">
        <v>1675</v>
      </c>
      <c r="D7488">
        <v>31</v>
      </c>
      <c r="E7488">
        <v>89.18</v>
      </c>
      <c r="F7488" t="s">
        <v>1660</v>
      </c>
      <c r="G7488">
        <v>0.81</v>
      </c>
      <c r="H7488" t="s">
        <v>1661</v>
      </c>
      <c r="I7488" t="s">
        <v>1676</v>
      </c>
      <c r="J7488" t="s">
        <v>1668</v>
      </c>
      <c r="K7488" t="s">
        <v>1669</v>
      </c>
      <c r="L7488" t="s">
        <v>1670</v>
      </c>
      <c r="M7488" s="86">
        <v>41010</v>
      </c>
    </row>
    <row r="7489" spans="1:13" x14ac:dyDescent="0.2">
      <c r="A7489">
        <v>22880</v>
      </c>
      <c r="B7489" s="86">
        <v>40328</v>
      </c>
      <c r="C7489" t="s">
        <v>1675</v>
      </c>
      <c r="D7489">
        <v>13</v>
      </c>
      <c r="E7489">
        <v>24.96</v>
      </c>
      <c r="F7489" t="s">
        <v>1660</v>
      </c>
      <c r="G7489">
        <v>1.99</v>
      </c>
      <c r="H7489" t="s">
        <v>1692</v>
      </c>
      <c r="I7489" t="s">
        <v>1662</v>
      </c>
      <c r="J7489" t="s">
        <v>1663</v>
      </c>
      <c r="K7489" t="s">
        <v>1677</v>
      </c>
      <c r="L7489" t="s">
        <v>1680</v>
      </c>
      <c r="M7489" s="86">
        <v>40331</v>
      </c>
    </row>
    <row r="7490" spans="1:13" x14ac:dyDescent="0.2">
      <c r="A7490">
        <v>47014</v>
      </c>
      <c r="B7490" s="86">
        <v>41042</v>
      </c>
      <c r="C7490" t="s">
        <v>1671</v>
      </c>
      <c r="D7490">
        <v>33</v>
      </c>
      <c r="E7490">
        <v>803.11</v>
      </c>
      <c r="F7490" t="s">
        <v>1672</v>
      </c>
      <c r="G7490">
        <v>14.36</v>
      </c>
      <c r="H7490" t="s">
        <v>1688</v>
      </c>
      <c r="I7490" t="s">
        <v>1662</v>
      </c>
      <c r="J7490" t="s">
        <v>1656</v>
      </c>
      <c r="K7490" t="s">
        <v>1673</v>
      </c>
      <c r="L7490" t="s">
        <v>1674</v>
      </c>
      <c r="M7490" s="86">
        <v>41044</v>
      </c>
    </row>
    <row r="7491" spans="1:13" x14ac:dyDescent="0.2">
      <c r="A7491">
        <v>32449</v>
      </c>
      <c r="B7491" s="86">
        <v>41252</v>
      </c>
      <c r="C7491" t="s">
        <v>1671</v>
      </c>
      <c r="D7491">
        <v>39</v>
      </c>
      <c r="E7491">
        <v>277.58</v>
      </c>
      <c r="F7491" t="s">
        <v>1660</v>
      </c>
      <c r="G7491">
        <v>11.15</v>
      </c>
      <c r="H7491" t="s">
        <v>1685</v>
      </c>
      <c r="I7491" t="s">
        <v>1667</v>
      </c>
      <c r="J7491" t="s">
        <v>1668</v>
      </c>
      <c r="K7491" t="s">
        <v>1679</v>
      </c>
      <c r="L7491" t="s">
        <v>1658</v>
      </c>
      <c r="M7491" s="86">
        <v>41253</v>
      </c>
    </row>
    <row r="7492" spans="1:13" x14ac:dyDescent="0.2">
      <c r="A7492">
        <v>39586</v>
      </c>
      <c r="B7492" s="86">
        <v>40682</v>
      </c>
      <c r="C7492" t="s">
        <v>1666</v>
      </c>
      <c r="D7492">
        <v>1</v>
      </c>
      <c r="E7492">
        <v>10.48</v>
      </c>
      <c r="F7492" t="s">
        <v>1660</v>
      </c>
      <c r="G7492">
        <v>6.83</v>
      </c>
      <c r="H7492" t="s">
        <v>1654</v>
      </c>
      <c r="I7492" t="s">
        <v>1667</v>
      </c>
      <c r="J7492" t="s">
        <v>1668</v>
      </c>
      <c r="K7492" t="s">
        <v>1682</v>
      </c>
      <c r="L7492" t="s">
        <v>1658</v>
      </c>
      <c r="M7492" s="86">
        <v>40684</v>
      </c>
    </row>
    <row r="7493" spans="1:13" x14ac:dyDescent="0.2">
      <c r="A7493">
        <v>10435</v>
      </c>
      <c r="B7493" s="86">
        <v>40400</v>
      </c>
      <c r="C7493" t="s">
        <v>1675</v>
      </c>
      <c r="D7493">
        <v>38</v>
      </c>
      <c r="E7493">
        <v>871.25</v>
      </c>
      <c r="F7493" t="s">
        <v>1660</v>
      </c>
      <c r="G7493">
        <v>8.99</v>
      </c>
      <c r="H7493" t="s">
        <v>1689</v>
      </c>
      <c r="I7493" t="s">
        <v>1667</v>
      </c>
      <c r="J7493" t="s">
        <v>1668</v>
      </c>
      <c r="K7493" t="s">
        <v>1669</v>
      </c>
      <c r="L7493" t="s">
        <v>1680</v>
      </c>
      <c r="M7493" s="86">
        <v>40402</v>
      </c>
    </row>
    <row r="7494" spans="1:13" x14ac:dyDescent="0.2">
      <c r="A7494">
        <v>24679</v>
      </c>
      <c r="B7494" s="86">
        <v>40670</v>
      </c>
      <c r="C7494" t="s">
        <v>1666</v>
      </c>
      <c r="D7494">
        <v>7</v>
      </c>
      <c r="E7494">
        <v>33.99</v>
      </c>
      <c r="F7494" t="s">
        <v>1660</v>
      </c>
      <c r="G7494">
        <v>2.39</v>
      </c>
      <c r="H7494" t="s">
        <v>1661</v>
      </c>
      <c r="I7494" t="s">
        <v>1667</v>
      </c>
      <c r="J7494" t="s">
        <v>1663</v>
      </c>
      <c r="K7494" t="s">
        <v>1677</v>
      </c>
      <c r="L7494" t="s">
        <v>1680</v>
      </c>
      <c r="M7494" s="86">
        <v>40671</v>
      </c>
    </row>
    <row r="7495" spans="1:13" x14ac:dyDescent="0.2">
      <c r="A7495">
        <v>4743</v>
      </c>
      <c r="B7495" s="86">
        <v>40267</v>
      </c>
      <c r="C7495" t="s">
        <v>1652</v>
      </c>
      <c r="D7495">
        <v>32</v>
      </c>
      <c r="E7495">
        <v>719.64</v>
      </c>
      <c r="F7495" t="s">
        <v>1660</v>
      </c>
      <c r="G7495">
        <v>11.52</v>
      </c>
      <c r="H7495" t="s">
        <v>1661</v>
      </c>
      <c r="I7495" t="s">
        <v>1676</v>
      </c>
      <c r="J7495" t="s">
        <v>1668</v>
      </c>
      <c r="K7495" t="s">
        <v>1694</v>
      </c>
      <c r="L7495" t="s">
        <v>1658</v>
      </c>
      <c r="M7495" s="86">
        <v>40274</v>
      </c>
    </row>
    <row r="7496" spans="1:13" x14ac:dyDescent="0.2">
      <c r="A7496">
        <v>43236</v>
      </c>
      <c r="B7496" s="86">
        <v>40362</v>
      </c>
      <c r="C7496" t="s">
        <v>1666</v>
      </c>
      <c r="D7496">
        <v>20</v>
      </c>
      <c r="E7496">
        <v>205.33</v>
      </c>
      <c r="F7496" t="s">
        <v>1660</v>
      </c>
      <c r="G7496">
        <v>6.02</v>
      </c>
      <c r="H7496" t="s">
        <v>1678</v>
      </c>
      <c r="I7496" t="s">
        <v>1667</v>
      </c>
      <c r="J7496" t="s">
        <v>1656</v>
      </c>
      <c r="K7496" t="s">
        <v>1657</v>
      </c>
      <c r="L7496" t="s">
        <v>1665</v>
      </c>
      <c r="M7496" s="86">
        <v>40364</v>
      </c>
    </row>
    <row r="7497" spans="1:13" x14ac:dyDescent="0.2">
      <c r="A7497">
        <v>42950</v>
      </c>
      <c r="B7497" s="86">
        <v>40412</v>
      </c>
      <c r="C7497" t="s">
        <v>1659</v>
      </c>
      <c r="D7497">
        <v>38</v>
      </c>
      <c r="E7497">
        <v>1142.4849999999999</v>
      </c>
      <c r="F7497" t="s">
        <v>1660</v>
      </c>
      <c r="G7497">
        <v>1.25</v>
      </c>
      <c r="H7497" t="s">
        <v>1683</v>
      </c>
      <c r="I7497" t="s">
        <v>1662</v>
      </c>
      <c r="J7497" t="s">
        <v>1663</v>
      </c>
      <c r="K7497" t="s">
        <v>1664</v>
      </c>
      <c r="L7497" t="s">
        <v>1680</v>
      </c>
      <c r="M7497" s="86">
        <v>40413</v>
      </c>
    </row>
    <row r="7498" spans="1:13" x14ac:dyDescent="0.2">
      <c r="A7498">
        <v>46531</v>
      </c>
      <c r="B7498" s="86">
        <v>40776</v>
      </c>
      <c r="C7498" t="s">
        <v>1652</v>
      </c>
      <c r="D7498">
        <v>2</v>
      </c>
      <c r="E7498">
        <v>19.34</v>
      </c>
      <c r="F7498" t="s">
        <v>1660</v>
      </c>
      <c r="G7498">
        <v>6.05</v>
      </c>
      <c r="H7498" t="s">
        <v>1661</v>
      </c>
      <c r="I7498" t="s">
        <v>1655</v>
      </c>
      <c r="J7498" t="s">
        <v>1668</v>
      </c>
      <c r="K7498" t="s">
        <v>1682</v>
      </c>
      <c r="L7498" t="s">
        <v>1658</v>
      </c>
      <c r="M7498" s="86">
        <v>40785</v>
      </c>
    </row>
    <row r="7499" spans="1:13" x14ac:dyDescent="0.2">
      <c r="A7499">
        <v>55203</v>
      </c>
      <c r="B7499" s="86">
        <v>40279</v>
      </c>
      <c r="C7499" t="s">
        <v>1652</v>
      </c>
      <c r="D7499">
        <v>18</v>
      </c>
      <c r="E7499">
        <v>994.47450000000003</v>
      </c>
      <c r="F7499" t="s">
        <v>1660</v>
      </c>
      <c r="G7499">
        <v>7.69</v>
      </c>
      <c r="H7499" t="s">
        <v>1654</v>
      </c>
      <c r="I7499" t="s">
        <v>1667</v>
      </c>
      <c r="J7499" t="s">
        <v>1663</v>
      </c>
      <c r="K7499" t="s">
        <v>1664</v>
      </c>
      <c r="L7499" t="s">
        <v>1658</v>
      </c>
      <c r="M7499" s="86">
        <v>40279</v>
      </c>
    </row>
    <row r="7500" spans="1:13" x14ac:dyDescent="0.2">
      <c r="A7500">
        <v>50823</v>
      </c>
      <c r="B7500" s="86">
        <v>40015</v>
      </c>
      <c r="C7500" t="s">
        <v>1652</v>
      </c>
      <c r="D7500">
        <v>12</v>
      </c>
      <c r="E7500">
        <v>1244.72</v>
      </c>
      <c r="F7500" t="s">
        <v>1660</v>
      </c>
      <c r="G7500">
        <v>7.18</v>
      </c>
      <c r="H7500" t="s">
        <v>1661</v>
      </c>
      <c r="I7500" t="s">
        <v>1676</v>
      </c>
      <c r="J7500" t="s">
        <v>1663</v>
      </c>
      <c r="K7500" t="s">
        <v>1677</v>
      </c>
      <c r="L7500" t="s">
        <v>1658</v>
      </c>
      <c r="M7500" s="86">
        <v>40020</v>
      </c>
    </row>
    <row r="7501" spans="1:13" x14ac:dyDescent="0.2">
      <c r="A7501">
        <v>8801</v>
      </c>
      <c r="B7501" s="86">
        <v>41131</v>
      </c>
      <c r="C7501" t="s">
        <v>1652</v>
      </c>
      <c r="D7501">
        <v>32</v>
      </c>
      <c r="E7501">
        <v>2593.08</v>
      </c>
      <c r="F7501" t="s">
        <v>1653</v>
      </c>
      <c r="G7501">
        <v>48.2</v>
      </c>
      <c r="H7501" t="s">
        <v>1654</v>
      </c>
      <c r="I7501" t="s">
        <v>1655</v>
      </c>
      <c r="J7501" t="s">
        <v>1656</v>
      </c>
      <c r="K7501" t="s">
        <v>1657</v>
      </c>
      <c r="L7501" t="s">
        <v>1665</v>
      </c>
      <c r="M7501" s="86">
        <v>41136</v>
      </c>
    </row>
    <row r="7502" spans="1:13" x14ac:dyDescent="0.2">
      <c r="A7502">
        <v>18471</v>
      </c>
      <c r="B7502" s="86">
        <v>39863</v>
      </c>
      <c r="C7502" t="s">
        <v>1666</v>
      </c>
      <c r="D7502">
        <v>37</v>
      </c>
      <c r="E7502">
        <v>226.65</v>
      </c>
      <c r="F7502" t="s">
        <v>1660</v>
      </c>
      <c r="G7502">
        <v>0.96</v>
      </c>
      <c r="H7502" t="s">
        <v>1654</v>
      </c>
      <c r="I7502" t="s">
        <v>1667</v>
      </c>
      <c r="J7502" t="s">
        <v>1668</v>
      </c>
      <c r="K7502" t="s">
        <v>1669</v>
      </c>
      <c r="L7502" t="s">
        <v>1670</v>
      </c>
      <c r="M7502" s="86">
        <v>39864</v>
      </c>
    </row>
    <row r="7503" spans="1:13" x14ac:dyDescent="0.2">
      <c r="A7503">
        <v>10048</v>
      </c>
      <c r="B7503" s="86">
        <v>39948</v>
      </c>
      <c r="C7503" t="s">
        <v>1666</v>
      </c>
      <c r="D7503">
        <v>46</v>
      </c>
      <c r="E7503">
        <v>3197.45</v>
      </c>
      <c r="F7503" t="s">
        <v>1660</v>
      </c>
      <c r="G7503">
        <v>4</v>
      </c>
      <c r="H7503" t="s">
        <v>1654</v>
      </c>
      <c r="I7503" t="s">
        <v>1667</v>
      </c>
      <c r="J7503" t="s">
        <v>1663</v>
      </c>
      <c r="K7503" t="s">
        <v>1677</v>
      </c>
      <c r="L7503" t="s">
        <v>1658</v>
      </c>
      <c r="M7503" s="86">
        <v>39951</v>
      </c>
    </row>
    <row r="7504" spans="1:13" x14ac:dyDescent="0.2">
      <c r="A7504">
        <v>52929</v>
      </c>
      <c r="B7504" s="86">
        <v>40641</v>
      </c>
      <c r="C7504" t="s">
        <v>1659</v>
      </c>
      <c r="D7504">
        <v>43</v>
      </c>
      <c r="E7504">
        <v>701.46</v>
      </c>
      <c r="F7504" t="s">
        <v>1653</v>
      </c>
      <c r="G7504">
        <v>9.4</v>
      </c>
      <c r="H7504" t="s">
        <v>1678</v>
      </c>
      <c r="I7504" t="s">
        <v>1662</v>
      </c>
      <c r="J7504" t="s">
        <v>1663</v>
      </c>
      <c r="K7504" t="s">
        <v>1695</v>
      </c>
      <c r="L7504" t="s">
        <v>1658</v>
      </c>
      <c r="M7504" s="86">
        <v>40642</v>
      </c>
    </row>
    <row r="7505" spans="1:13" x14ac:dyDescent="0.2">
      <c r="A7505">
        <v>59075</v>
      </c>
      <c r="B7505" s="86">
        <v>40965</v>
      </c>
      <c r="C7505" t="s">
        <v>1652</v>
      </c>
      <c r="D7505">
        <v>38</v>
      </c>
      <c r="E7505">
        <v>425.91</v>
      </c>
      <c r="F7505" t="s">
        <v>1660</v>
      </c>
      <c r="G7505">
        <v>5.03</v>
      </c>
      <c r="H7505" t="s">
        <v>1661</v>
      </c>
      <c r="I7505" t="s">
        <v>1662</v>
      </c>
      <c r="J7505" t="s">
        <v>1668</v>
      </c>
      <c r="K7505" t="s">
        <v>1679</v>
      </c>
      <c r="L7505" t="s">
        <v>1658</v>
      </c>
      <c r="M7505" s="86">
        <v>40968</v>
      </c>
    </row>
    <row r="7506" spans="1:13" x14ac:dyDescent="0.2">
      <c r="A7506">
        <v>34246</v>
      </c>
      <c r="B7506" s="86">
        <v>40458</v>
      </c>
      <c r="C7506" t="s">
        <v>1671</v>
      </c>
      <c r="D7506">
        <v>49</v>
      </c>
      <c r="E7506">
        <v>199.86</v>
      </c>
      <c r="F7506" t="s">
        <v>1660</v>
      </c>
      <c r="G7506">
        <v>6.89</v>
      </c>
      <c r="H7506" t="s">
        <v>1678</v>
      </c>
      <c r="I7506" t="s">
        <v>1676</v>
      </c>
      <c r="J7506" t="s">
        <v>1668</v>
      </c>
      <c r="K7506" t="s">
        <v>1702</v>
      </c>
      <c r="L7506" t="s">
        <v>1658</v>
      </c>
      <c r="M7506" s="86">
        <v>40459</v>
      </c>
    </row>
    <row r="7507" spans="1:13" x14ac:dyDescent="0.2">
      <c r="A7507">
        <v>57699</v>
      </c>
      <c r="B7507" s="86">
        <v>41223</v>
      </c>
      <c r="C7507" t="s">
        <v>1652</v>
      </c>
      <c r="D7507">
        <v>20</v>
      </c>
      <c r="E7507">
        <v>43.94</v>
      </c>
      <c r="F7507" t="s">
        <v>1660</v>
      </c>
      <c r="G7507">
        <v>5.33</v>
      </c>
      <c r="H7507" t="s">
        <v>1661</v>
      </c>
      <c r="I7507" t="s">
        <v>1667</v>
      </c>
      <c r="J7507" t="s">
        <v>1656</v>
      </c>
      <c r="K7507" t="s">
        <v>1657</v>
      </c>
      <c r="L7507" t="s">
        <v>1658</v>
      </c>
      <c r="M7507" s="86">
        <v>41225</v>
      </c>
    </row>
    <row r="7508" spans="1:13" x14ac:dyDescent="0.2">
      <c r="A7508">
        <v>20864</v>
      </c>
      <c r="B7508" s="86">
        <v>40883</v>
      </c>
      <c r="C7508" t="s">
        <v>1659</v>
      </c>
      <c r="D7508">
        <v>19</v>
      </c>
      <c r="E7508">
        <v>251.45</v>
      </c>
      <c r="F7508" t="s">
        <v>1660</v>
      </c>
      <c r="G7508">
        <v>4.95</v>
      </c>
      <c r="H7508" t="s">
        <v>1681</v>
      </c>
      <c r="I7508" t="s">
        <v>1667</v>
      </c>
      <c r="J7508" t="s">
        <v>1656</v>
      </c>
      <c r="K7508" t="s">
        <v>1657</v>
      </c>
      <c r="L7508" t="s">
        <v>1680</v>
      </c>
      <c r="M7508" s="86">
        <v>40885</v>
      </c>
    </row>
    <row r="7509" spans="1:13" x14ac:dyDescent="0.2">
      <c r="A7509">
        <v>19047</v>
      </c>
      <c r="B7509" s="86">
        <v>39841</v>
      </c>
      <c r="C7509" t="s">
        <v>1659</v>
      </c>
      <c r="D7509">
        <v>3</v>
      </c>
      <c r="E7509">
        <v>6.76</v>
      </c>
      <c r="F7509" t="s">
        <v>1660</v>
      </c>
      <c r="G7509">
        <v>1.57</v>
      </c>
      <c r="H7509" t="s">
        <v>1681</v>
      </c>
      <c r="I7509" t="s">
        <v>1667</v>
      </c>
      <c r="J7509" t="s">
        <v>1668</v>
      </c>
      <c r="K7509" t="s">
        <v>1669</v>
      </c>
      <c r="L7509" t="s">
        <v>1670</v>
      </c>
      <c r="M7509" s="86">
        <v>39843</v>
      </c>
    </row>
    <row r="7510" spans="1:13" x14ac:dyDescent="0.2">
      <c r="A7510">
        <v>24966</v>
      </c>
      <c r="B7510" s="86">
        <v>40894</v>
      </c>
      <c r="C7510" t="s">
        <v>1675</v>
      </c>
      <c r="D7510">
        <v>34</v>
      </c>
      <c r="E7510">
        <v>4152.12</v>
      </c>
      <c r="F7510" t="s">
        <v>1660</v>
      </c>
      <c r="G7510">
        <v>19.989999999999998</v>
      </c>
      <c r="H7510" t="s">
        <v>1690</v>
      </c>
      <c r="I7510" t="s">
        <v>1667</v>
      </c>
      <c r="J7510" t="s">
        <v>1668</v>
      </c>
      <c r="K7510" t="s">
        <v>1694</v>
      </c>
      <c r="L7510" t="s">
        <v>1658</v>
      </c>
      <c r="M7510" s="86">
        <v>40895</v>
      </c>
    </row>
    <row r="7511" spans="1:13" x14ac:dyDescent="0.2">
      <c r="A7511">
        <v>5318</v>
      </c>
      <c r="B7511" s="86">
        <v>40271</v>
      </c>
      <c r="C7511" t="s">
        <v>1659</v>
      </c>
      <c r="D7511">
        <v>8</v>
      </c>
      <c r="E7511">
        <v>1042.25</v>
      </c>
      <c r="F7511" t="s">
        <v>1660</v>
      </c>
      <c r="G7511">
        <v>0.99</v>
      </c>
      <c r="H7511" t="s">
        <v>1654</v>
      </c>
      <c r="I7511" t="s">
        <v>1655</v>
      </c>
      <c r="J7511" t="s">
        <v>1668</v>
      </c>
      <c r="K7511" t="s">
        <v>1702</v>
      </c>
      <c r="L7511" t="s">
        <v>1658</v>
      </c>
      <c r="M7511" s="86">
        <v>40273</v>
      </c>
    </row>
    <row r="7512" spans="1:13" x14ac:dyDescent="0.2">
      <c r="A7512">
        <v>54209</v>
      </c>
      <c r="B7512" s="86">
        <v>41136</v>
      </c>
      <c r="C7512" t="s">
        <v>1675</v>
      </c>
      <c r="D7512">
        <v>21</v>
      </c>
      <c r="E7512">
        <v>664.98900000000003</v>
      </c>
      <c r="F7512" t="s">
        <v>1660</v>
      </c>
      <c r="G7512">
        <v>5.99</v>
      </c>
      <c r="H7512" t="s">
        <v>1661</v>
      </c>
      <c r="I7512" t="s">
        <v>1676</v>
      </c>
      <c r="J7512" t="s">
        <v>1663</v>
      </c>
      <c r="K7512" t="s">
        <v>1664</v>
      </c>
      <c r="L7512" t="s">
        <v>1670</v>
      </c>
      <c r="M7512" s="86">
        <v>41138</v>
      </c>
    </row>
    <row r="7513" spans="1:13" x14ac:dyDescent="0.2">
      <c r="A7513">
        <v>42693</v>
      </c>
      <c r="B7513" s="86">
        <v>39907</v>
      </c>
      <c r="C7513" t="s">
        <v>1659</v>
      </c>
      <c r="D7513">
        <v>33</v>
      </c>
      <c r="E7513">
        <v>2118.2600000000002</v>
      </c>
      <c r="F7513" t="s">
        <v>1660</v>
      </c>
      <c r="G7513">
        <v>9.7100000000000009</v>
      </c>
      <c r="H7513" t="s">
        <v>1661</v>
      </c>
      <c r="I7513" t="s">
        <v>1667</v>
      </c>
      <c r="J7513" t="s">
        <v>1668</v>
      </c>
      <c r="K7513" t="s">
        <v>1694</v>
      </c>
      <c r="L7513" t="s">
        <v>1658</v>
      </c>
      <c r="M7513" s="86">
        <v>39909</v>
      </c>
    </row>
    <row r="7514" spans="1:13" x14ac:dyDescent="0.2">
      <c r="A7514">
        <v>13668</v>
      </c>
      <c r="B7514" s="86">
        <v>40963</v>
      </c>
      <c r="C7514" t="s">
        <v>1671</v>
      </c>
      <c r="D7514">
        <v>42</v>
      </c>
      <c r="E7514">
        <v>282.61</v>
      </c>
      <c r="F7514" t="s">
        <v>1660</v>
      </c>
      <c r="G7514">
        <v>5.22</v>
      </c>
      <c r="H7514" t="s">
        <v>1681</v>
      </c>
      <c r="I7514" t="s">
        <v>1676</v>
      </c>
      <c r="J7514" t="s">
        <v>1656</v>
      </c>
      <c r="K7514" t="s">
        <v>1657</v>
      </c>
      <c r="L7514" t="s">
        <v>1658</v>
      </c>
      <c r="M7514" s="86">
        <v>40965</v>
      </c>
    </row>
    <row r="7515" spans="1:13" x14ac:dyDescent="0.2">
      <c r="A7515">
        <v>24737</v>
      </c>
      <c r="B7515" s="86">
        <v>40153</v>
      </c>
      <c r="C7515" t="s">
        <v>1659</v>
      </c>
      <c r="D7515">
        <v>26</v>
      </c>
      <c r="E7515">
        <v>182.09</v>
      </c>
      <c r="F7515" t="s">
        <v>1660</v>
      </c>
      <c r="G7515">
        <v>5.19</v>
      </c>
      <c r="H7515" t="s">
        <v>1654</v>
      </c>
      <c r="I7515" t="s">
        <v>1662</v>
      </c>
      <c r="J7515" t="s">
        <v>1668</v>
      </c>
      <c r="K7515" t="s">
        <v>1679</v>
      </c>
      <c r="L7515" t="s">
        <v>1658</v>
      </c>
      <c r="M7515" s="86">
        <v>40154</v>
      </c>
    </row>
    <row r="7516" spans="1:13" x14ac:dyDescent="0.2">
      <c r="A7516">
        <v>45511</v>
      </c>
      <c r="B7516" s="86">
        <v>40411</v>
      </c>
      <c r="C7516" t="s">
        <v>1652</v>
      </c>
      <c r="D7516">
        <v>31</v>
      </c>
      <c r="E7516">
        <v>951.31</v>
      </c>
      <c r="F7516" t="s">
        <v>1672</v>
      </c>
      <c r="G7516">
        <v>45.51</v>
      </c>
      <c r="H7516" t="s">
        <v>1685</v>
      </c>
      <c r="I7516" t="s">
        <v>1667</v>
      </c>
      <c r="J7516" t="s">
        <v>1656</v>
      </c>
      <c r="K7516" t="s">
        <v>1691</v>
      </c>
      <c r="L7516" t="s">
        <v>1698</v>
      </c>
      <c r="M7516" s="86">
        <v>40418</v>
      </c>
    </row>
    <row r="7517" spans="1:13" x14ac:dyDescent="0.2">
      <c r="A7517">
        <v>50816</v>
      </c>
      <c r="B7517" s="86">
        <v>39899</v>
      </c>
      <c r="C7517" t="s">
        <v>1659</v>
      </c>
      <c r="D7517">
        <v>6</v>
      </c>
      <c r="E7517">
        <v>99.11</v>
      </c>
      <c r="F7517" t="s">
        <v>1660</v>
      </c>
      <c r="G7517">
        <v>1.99</v>
      </c>
      <c r="H7517" t="s">
        <v>1654</v>
      </c>
      <c r="I7517" t="s">
        <v>1662</v>
      </c>
      <c r="J7517" t="s">
        <v>1663</v>
      </c>
      <c r="K7517" t="s">
        <v>1677</v>
      </c>
      <c r="L7517" t="s">
        <v>1680</v>
      </c>
      <c r="M7517" s="86">
        <v>39901</v>
      </c>
    </row>
    <row r="7518" spans="1:13" x14ac:dyDescent="0.2">
      <c r="A7518">
        <v>4007</v>
      </c>
      <c r="B7518" s="86">
        <v>40346</v>
      </c>
      <c r="C7518" t="s">
        <v>1659</v>
      </c>
      <c r="D7518">
        <v>18</v>
      </c>
      <c r="E7518">
        <v>1038.4000000000001</v>
      </c>
      <c r="F7518" t="s">
        <v>1660</v>
      </c>
      <c r="G7518">
        <v>13.22</v>
      </c>
      <c r="H7518" t="s">
        <v>1689</v>
      </c>
      <c r="I7518" t="s">
        <v>1667</v>
      </c>
      <c r="J7518" t="s">
        <v>1668</v>
      </c>
      <c r="K7518" t="s">
        <v>1702</v>
      </c>
      <c r="L7518" t="s">
        <v>1658</v>
      </c>
      <c r="M7518" s="86">
        <v>40347</v>
      </c>
    </row>
    <row r="7519" spans="1:13" x14ac:dyDescent="0.2">
      <c r="A7519">
        <v>49634</v>
      </c>
      <c r="B7519" s="86">
        <v>40991</v>
      </c>
      <c r="C7519" t="s">
        <v>1666</v>
      </c>
      <c r="D7519">
        <v>45</v>
      </c>
      <c r="E7519">
        <v>132.31</v>
      </c>
      <c r="F7519" t="s">
        <v>1660</v>
      </c>
      <c r="G7519">
        <v>1.49</v>
      </c>
      <c r="H7519" t="s">
        <v>1654</v>
      </c>
      <c r="I7519" t="s">
        <v>1655</v>
      </c>
      <c r="J7519" t="s">
        <v>1668</v>
      </c>
      <c r="K7519" t="s">
        <v>1682</v>
      </c>
      <c r="L7519" t="s">
        <v>1658</v>
      </c>
      <c r="M7519" s="86">
        <v>40993</v>
      </c>
    </row>
    <row r="7520" spans="1:13" x14ac:dyDescent="0.2">
      <c r="A7520">
        <v>326</v>
      </c>
      <c r="B7520" s="86">
        <v>40697</v>
      </c>
      <c r="C7520" t="s">
        <v>1659</v>
      </c>
      <c r="D7520">
        <v>17</v>
      </c>
      <c r="E7520">
        <v>100.95</v>
      </c>
      <c r="F7520" t="s">
        <v>1660</v>
      </c>
      <c r="G7520">
        <v>3.37</v>
      </c>
      <c r="H7520" t="s">
        <v>1683</v>
      </c>
      <c r="I7520" t="s">
        <v>1655</v>
      </c>
      <c r="J7520" t="s">
        <v>1668</v>
      </c>
      <c r="K7520" t="s">
        <v>1700</v>
      </c>
      <c r="L7520" t="s">
        <v>1670</v>
      </c>
      <c r="M7520" s="86">
        <v>40698</v>
      </c>
    </row>
    <row r="7521" spans="1:13" x14ac:dyDescent="0.2">
      <c r="A7521">
        <v>50688</v>
      </c>
      <c r="B7521" s="86">
        <v>40893</v>
      </c>
      <c r="C7521" t="s">
        <v>1671</v>
      </c>
      <c r="D7521">
        <v>50</v>
      </c>
      <c r="E7521">
        <v>600.22</v>
      </c>
      <c r="F7521" t="s">
        <v>1660</v>
      </c>
      <c r="G7521">
        <v>3.14</v>
      </c>
      <c r="H7521" t="s">
        <v>1678</v>
      </c>
      <c r="I7521" t="s">
        <v>1676</v>
      </c>
      <c r="J7521" t="s">
        <v>1668</v>
      </c>
      <c r="K7521" t="s">
        <v>1684</v>
      </c>
      <c r="L7521" t="s">
        <v>1680</v>
      </c>
      <c r="M7521" s="86">
        <v>40894</v>
      </c>
    </row>
    <row r="7522" spans="1:13" x14ac:dyDescent="0.2">
      <c r="A7522">
        <v>32129</v>
      </c>
      <c r="B7522" s="86">
        <v>40726</v>
      </c>
      <c r="C7522" t="s">
        <v>1671</v>
      </c>
      <c r="D7522">
        <v>20</v>
      </c>
      <c r="E7522">
        <v>129.27000000000001</v>
      </c>
      <c r="F7522" t="s">
        <v>1660</v>
      </c>
      <c r="G7522">
        <v>8.74</v>
      </c>
      <c r="H7522" t="s">
        <v>1654</v>
      </c>
      <c r="I7522" t="s">
        <v>1655</v>
      </c>
      <c r="J7522" t="s">
        <v>1668</v>
      </c>
      <c r="K7522" t="s">
        <v>1679</v>
      </c>
      <c r="L7522" t="s">
        <v>1658</v>
      </c>
      <c r="M7522" s="86">
        <v>40727</v>
      </c>
    </row>
    <row r="7523" spans="1:13" x14ac:dyDescent="0.2">
      <c r="A7523">
        <v>59170</v>
      </c>
      <c r="B7523" s="86">
        <v>39861</v>
      </c>
      <c r="C7523" t="s">
        <v>1659</v>
      </c>
      <c r="D7523">
        <v>44</v>
      </c>
      <c r="E7523">
        <v>242.46</v>
      </c>
      <c r="F7523" t="s">
        <v>1660</v>
      </c>
      <c r="G7523">
        <v>2.99</v>
      </c>
      <c r="H7523" t="s">
        <v>1685</v>
      </c>
      <c r="I7523" t="s">
        <v>1655</v>
      </c>
      <c r="J7523" t="s">
        <v>1668</v>
      </c>
      <c r="K7523" t="s">
        <v>1682</v>
      </c>
      <c r="L7523" t="s">
        <v>1658</v>
      </c>
      <c r="M7523" s="86">
        <v>39862</v>
      </c>
    </row>
    <row r="7524" spans="1:13" x14ac:dyDescent="0.2">
      <c r="A7524">
        <v>2500</v>
      </c>
      <c r="B7524" s="86">
        <v>41135</v>
      </c>
      <c r="C7524" t="s">
        <v>1659</v>
      </c>
      <c r="D7524">
        <v>5</v>
      </c>
      <c r="E7524">
        <v>22.56</v>
      </c>
      <c r="F7524" t="s">
        <v>1660</v>
      </c>
      <c r="G7524">
        <v>6.27</v>
      </c>
      <c r="H7524" t="s">
        <v>1681</v>
      </c>
      <c r="I7524" t="s">
        <v>1662</v>
      </c>
      <c r="J7524" t="s">
        <v>1668</v>
      </c>
      <c r="K7524" t="s">
        <v>1682</v>
      </c>
      <c r="L7524" t="s">
        <v>1658</v>
      </c>
      <c r="M7524" s="86">
        <v>41137</v>
      </c>
    </row>
    <row r="7525" spans="1:13" x14ac:dyDescent="0.2">
      <c r="A7525">
        <v>34948</v>
      </c>
      <c r="B7525" s="86">
        <v>40190</v>
      </c>
      <c r="C7525" t="s">
        <v>1671</v>
      </c>
      <c r="D7525">
        <v>15</v>
      </c>
      <c r="E7525">
        <v>1057.06</v>
      </c>
      <c r="F7525" t="s">
        <v>1672</v>
      </c>
      <c r="G7525">
        <v>60</v>
      </c>
      <c r="H7525" t="s">
        <v>1685</v>
      </c>
      <c r="I7525" t="s">
        <v>1676</v>
      </c>
      <c r="J7525" t="s">
        <v>1668</v>
      </c>
      <c r="K7525" t="s">
        <v>1702</v>
      </c>
      <c r="L7525" t="s">
        <v>1674</v>
      </c>
      <c r="M7525" s="86">
        <v>40190</v>
      </c>
    </row>
    <row r="7526" spans="1:13" x14ac:dyDescent="0.2">
      <c r="A7526">
        <v>2562</v>
      </c>
      <c r="B7526" s="86">
        <v>41121</v>
      </c>
      <c r="C7526" t="s">
        <v>1671</v>
      </c>
      <c r="D7526">
        <v>28</v>
      </c>
      <c r="E7526">
        <v>64.819999999999993</v>
      </c>
      <c r="F7526" t="s">
        <v>1660</v>
      </c>
      <c r="G7526">
        <v>1.99</v>
      </c>
      <c r="H7526" t="s">
        <v>1681</v>
      </c>
      <c r="I7526" t="s">
        <v>1655</v>
      </c>
      <c r="J7526" t="s">
        <v>1663</v>
      </c>
      <c r="K7526" t="s">
        <v>1677</v>
      </c>
      <c r="L7526" t="s">
        <v>1680</v>
      </c>
      <c r="M7526" s="86">
        <v>41124</v>
      </c>
    </row>
    <row r="7527" spans="1:13" x14ac:dyDescent="0.2">
      <c r="A7527">
        <v>57444</v>
      </c>
      <c r="B7527" s="86">
        <v>40677</v>
      </c>
      <c r="C7527" t="s">
        <v>1671</v>
      </c>
      <c r="D7527">
        <v>24</v>
      </c>
      <c r="E7527">
        <v>178.92</v>
      </c>
      <c r="F7527" t="s">
        <v>1660</v>
      </c>
      <c r="G7527">
        <v>6.16</v>
      </c>
      <c r="H7527" t="s">
        <v>1654</v>
      </c>
      <c r="I7527" t="s">
        <v>1655</v>
      </c>
      <c r="J7527" t="s">
        <v>1668</v>
      </c>
      <c r="K7527" t="s">
        <v>1682</v>
      </c>
      <c r="L7527" t="s">
        <v>1658</v>
      </c>
      <c r="M7527" s="86">
        <v>40678</v>
      </c>
    </row>
    <row r="7528" spans="1:13" x14ac:dyDescent="0.2">
      <c r="A7528">
        <v>40068</v>
      </c>
      <c r="B7528" s="86">
        <v>40288</v>
      </c>
      <c r="C7528" t="s">
        <v>1652</v>
      </c>
      <c r="D7528">
        <v>1</v>
      </c>
      <c r="E7528">
        <v>200.38</v>
      </c>
      <c r="F7528" t="s">
        <v>1672</v>
      </c>
      <c r="G7528">
        <v>30</v>
      </c>
      <c r="H7528" t="s">
        <v>1654</v>
      </c>
      <c r="I7528" t="s">
        <v>1676</v>
      </c>
      <c r="J7528" t="s">
        <v>1656</v>
      </c>
      <c r="K7528" t="s">
        <v>1673</v>
      </c>
      <c r="L7528" t="s">
        <v>1674</v>
      </c>
      <c r="M7528" s="86">
        <v>40290</v>
      </c>
    </row>
    <row r="7529" spans="1:13" x14ac:dyDescent="0.2">
      <c r="A7529">
        <v>19649</v>
      </c>
      <c r="B7529" s="86">
        <v>40667</v>
      </c>
      <c r="C7529" t="s">
        <v>1659</v>
      </c>
      <c r="D7529">
        <v>25</v>
      </c>
      <c r="E7529">
        <v>375.74</v>
      </c>
      <c r="F7529" t="s">
        <v>1653</v>
      </c>
      <c r="G7529">
        <v>6.75</v>
      </c>
      <c r="H7529" t="s">
        <v>1688</v>
      </c>
      <c r="I7529" t="s">
        <v>1655</v>
      </c>
      <c r="J7529" t="s">
        <v>1668</v>
      </c>
      <c r="K7529" t="s">
        <v>1702</v>
      </c>
      <c r="L7529" t="s">
        <v>1665</v>
      </c>
      <c r="M7529" s="86">
        <v>40669</v>
      </c>
    </row>
    <row r="7530" spans="1:13" x14ac:dyDescent="0.2">
      <c r="A7530">
        <v>2595</v>
      </c>
      <c r="B7530" s="86">
        <v>40890</v>
      </c>
      <c r="C7530" t="s">
        <v>1666</v>
      </c>
      <c r="D7530">
        <v>13</v>
      </c>
      <c r="E7530">
        <v>11764.25</v>
      </c>
      <c r="F7530" t="s">
        <v>1672</v>
      </c>
      <c r="G7530">
        <v>44.55</v>
      </c>
      <c r="H7530" t="s">
        <v>1654</v>
      </c>
      <c r="I7530" t="s">
        <v>1667</v>
      </c>
      <c r="J7530" t="s">
        <v>1656</v>
      </c>
      <c r="K7530" t="s">
        <v>1701</v>
      </c>
      <c r="L7530" t="s">
        <v>1698</v>
      </c>
      <c r="M7530" s="86">
        <v>40891</v>
      </c>
    </row>
    <row r="7531" spans="1:13" x14ac:dyDescent="0.2">
      <c r="A7531">
        <v>54753</v>
      </c>
      <c r="B7531" s="86">
        <v>39921</v>
      </c>
      <c r="C7531" t="s">
        <v>1675</v>
      </c>
      <c r="D7531">
        <v>36</v>
      </c>
      <c r="E7531">
        <v>4711.2439999999997</v>
      </c>
      <c r="F7531" t="s">
        <v>1660</v>
      </c>
      <c r="G7531">
        <v>3.9</v>
      </c>
      <c r="H7531" t="s">
        <v>1690</v>
      </c>
      <c r="I7531" t="s">
        <v>1667</v>
      </c>
      <c r="J7531" t="s">
        <v>1663</v>
      </c>
      <c r="K7531" t="s">
        <v>1664</v>
      </c>
      <c r="L7531" t="s">
        <v>1658</v>
      </c>
      <c r="M7531" s="86">
        <v>39922</v>
      </c>
    </row>
    <row r="7532" spans="1:13" x14ac:dyDescent="0.2">
      <c r="A7532">
        <v>25318</v>
      </c>
      <c r="B7532" s="86">
        <v>40866</v>
      </c>
      <c r="C7532" t="s">
        <v>1671</v>
      </c>
      <c r="D7532">
        <v>1</v>
      </c>
      <c r="E7532">
        <v>3.2</v>
      </c>
      <c r="F7532" t="s">
        <v>1660</v>
      </c>
      <c r="G7532">
        <v>1.49</v>
      </c>
      <c r="H7532" t="s">
        <v>1685</v>
      </c>
      <c r="I7532" t="s">
        <v>1662</v>
      </c>
      <c r="J7532" t="s">
        <v>1668</v>
      </c>
      <c r="K7532" t="s">
        <v>1682</v>
      </c>
      <c r="L7532" t="s">
        <v>1658</v>
      </c>
      <c r="M7532" s="86">
        <v>40868</v>
      </c>
    </row>
    <row r="7533" spans="1:13" x14ac:dyDescent="0.2">
      <c r="A7533">
        <v>30785</v>
      </c>
      <c r="B7533" s="86">
        <v>39997</v>
      </c>
      <c r="C7533" t="s">
        <v>1659</v>
      </c>
      <c r="D7533">
        <v>7</v>
      </c>
      <c r="E7533">
        <v>55.81</v>
      </c>
      <c r="F7533" t="s">
        <v>1660</v>
      </c>
      <c r="G7533">
        <v>8.73</v>
      </c>
      <c r="H7533" t="s">
        <v>1654</v>
      </c>
      <c r="I7533" t="s">
        <v>1676</v>
      </c>
      <c r="J7533" t="s">
        <v>1668</v>
      </c>
      <c r="K7533" t="s">
        <v>1679</v>
      </c>
      <c r="L7533" t="s">
        <v>1658</v>
      </c>
      <c r="M7533" s="86">
        <v>39999</v>
      </c>
    </row>
    <row r="7534" spans="1:13" x14ac:dyDescent="0.2">
      <c r="A7534">
        <v>28007</v>
      </c>
      <c r="B7534" s="86">
        <v>40276</v>
      </c>
      <c r="C7534" t="s">
        <v>1666</v>
      </c>
      <c r="D7534">
        <v>20</v>
      </c>
      <c r="E7534">
        <v>257.33999999999997</v>
      </c>
      <c r="F7534" t="s">
        <v>1660</v>
      </c>
      <c r="G7534">
        <v>3.14</v>
      </c>
      <c r="H7534" t="s">
        <v>1681</v>
      </c>
      <c r="I7534" t="s">
        <v>1662</v>
      </c>
      <c r="J7534" t="s">
        <v>1668</v>
      </c>
      <c r="K7534" t="s">
        <v>1684</v>
      </c>
      <c r="L7534" t="s">
        <v>1680</v>
      </c>
      <c r="M7534" s="86">
        <v>40277</v>
      </c>
    </row>
    <row r="7535" spans="1:13" x14ac:dyDescent="0.2">
      <c r="A7535">
        <v>23041</v>
      </c>
      <c r="B7535" s="86">
        <v>40379</v>
      </c>
      <c r="C7535" t="s">
        <v>1652</v>
      </c>
      <c r="D7535">
        <v>10</v>
      </c>
      <c r="E7535">
        <v>2642.95</v>
      </c>
      <c r="F7535" t="s">
        <v>1672</v>
      </c>
      <c r="G7535">
        <v>62.74</v>
      </c>
      <c r="H7535" t="s">
        <v>1690</v>
      </c>
      <c r="I7535" t="s">
        <v>1655</v>
      </c>
      <c r="J7535" t="s">
        <v>1656</v>
      </c>
      <c r="K7535" t="s">
        <v>1691</v>
      </c>
      <c r="L7535" t="s">
        <v>1698</v>
      </c>
      <c r="M7535" s="86">
        <v>40386</v>
      </c>
    </row>
    <row r="7536" spans="1:13" x14ac:dyDescent="0.2">
      <c r="A7536">
        <v>3778</v>
      </c>
      <c r="B7536" s="86">
        <v>40323</v>
      </c>
      <c r="C7536" t="s">
        <v>1671</v>
      </c>
      <c r="D7536">
        <v>34</v>
      </c>
      <c r="E7536">
        <v>5133.9234999999999</v>
      </c>
      <c r="F7536" t="s">
        <v>1660</v>
      </c>
      <c r="G7536">
        <v>4.99</v>
      </c>
      <c r="H7536" t="s">
        <v>1683</v>
      </c>
      <c r="I7536" t="s">
        <v>1676</v>
      </c>
      <c r="J7536" t="s">
        <v>1663</v>
      </c>
      <c r="K7536" t="s">
        <v>1664</v>
      </c>
      <c r="L7536" t="s">
        <v>1658</v>
      </c>
      <c r="M7536" s="86">
        <v>40324</v>
      </c>
    </row>
    <row r="7537" spans="1:13" x14ac:dyDescent="0.2">
      <c r="A7537">
        <v>20256</v>
      </c>
      <c r="B7537" s="86">
        <v>40939</v>
      </c>
      <c r="C7537" t="s">
        <v>1652</v>
      </c>
      <c r="D7537">
        <v>24</v>
      </c>
      <c r="E7537">
        <v>512.83000000000004</v>
      </c>
      <c r="F7537" t="s">
        <v>1660</v>
      </c>
      <c r="G7537">
        <v>11.52</v>
      </c>
      <c r="H7537" t="s">
        <v>1692</v>
      </c>
      <c r="I7537" t="s">
        <v>1662</v>
      </c>
      <c r="J7537" t="s">
        <v>1668</v>
      </c>
      <c r="K7537" t="s">
        <v>1694</v>
      </c>
      <c r="L7537" t="s">
        <v>1658</v>
      </c>
      <c r="M7537" s="86">
        <v>40944</v>
      </c>
    </row>
    <row r="7538" spans="1:13" x14ac:dyDescent="0.2">
      <c r="A7538">
        <v>12419</v>
      </c>
      <c r="B7538" s="86">
        <v>40831</v>
      </c>
      <c r="C7538" t="s">
        <v>1671</v>
      </c>
      <c r="D7538">
        <v>12</v>
      </c>
      <c r="E7538">
        <v>22079.47</v>
      </c>
      <c r="F7538" t="s">
        <v>1660</v>
      </c>
      <c r="G7538">
        <v>13.99</v>
      </c>
      <c r="H7538" t="s">
        <v>1678</v>
      </c>
      <c r="I7538" t="s">
        <v>1667</v>
      </c>
      <c r="J7538" t="s">
        <v>1663</v>
      </c>
      <c r="K7538" t="s">
        <v>1695</v>
      </c>
      <c r="L7538" t="s">
        <v>1665</v>
      </c>
      <c r="M7538" s="86">
        <v>40833</v>
      </c>
    </row>
    <row r="7539" spans="1:13" x14ac:dyDescent="0.2">
      <c r="A7539">
        <v>16452</v>
      </c>
      <c r="B7539" s="86">
        <v>41144</v>
      </c>
      <c r="C7539" t="s">
        <v>1675</v>
      </c>
      <c r="D7539">
        <v>46</v>
      </c>
      <c r="E7539">
        <v>134.41999999999999</v>
      </c>
      <c r="F7539" t="s">
        <v>1660</v>
      </c>
      <c r="G7539">
        <v>1.01</v>
      </c>
      <c r="H7539" t="s">
        <v>1692</v>
      </c>
      <c r="I7539" t="s">
        <v>1676</v>
      </c>
      <c r="J7539" t="s">
        <v>1668</v>
      </c>
      <c r="K7539" t="s">
        <v>1669</v>
      </c>
      <c r="L7539" t="s">
        <v>1670</v>
      </c>
      <c r="M7539" s="86">
        <v>41145</v>
      </c>
    </row>
    <row r="7540" spans="1:13" x14ac:dyDescent="0.2">
      <c r="A7540">
        <v>30567</v>
      </c>
      <c r="B7540" s="86">
        <v>39827</v>
      </c>
      <c r="C7540" t="s">
        <v>1666</v>
      </c>
      <c r="D7540">
        <v>3</v>
      </c>
      <c r="E7540">
        <v>38.71</v>
      </c>
      <c r="F7540" t="s">
        <v>1653</v>
      </c>
      <c r="G7540">
        <v>7.29</v>
      </c>
      <c r="H7540" t="s">
        <v>1688</v>
      </c>
      <c r="I7540" t="s">
        <v>1662</v>
      </c>
      <c r="J7540" t="s">
        <v>1656</v>
      </c>
      <c r="K7540" t="s">
        <v>1657</v>
      </c>
      <c r="L7540" t="s">
        <v>1680</v>
      </c>
      <c r="M7540" s="86">
        <v>39829</v>
      </c>
    </row>
    <row r="7541" spans="1:13" x14ac:dyDescent="0.2">
      <c r="A7541">
        <v>23042</v>
      </c>
      <c r="B7541" s="86">
        <v>39929</v>
      </c>
      <c r="C7541" t="s">
        <v>1675</v>
      </c>
      <c r="D7541">
        <v>20</v>
      </c>
      <c r="E7541">
        <v>8048.45</v>
      </c>
      <c r="F7541" t="s">
        <v>1660</v>
      </c>
      <c r="G7541">
        <v>19.989999999999998</v>
      </c>
      <c r="H7541" t="s">
        <v>1681</v>
      </c>
      <c r="I7541" t="s">
        <v>1676</v>
      </c>
      <c r="J7541" t="s">
        <v>1668</v>
      </c>
      <c r="K7541" t="s">
        <v>1694</v>
      </c>
      <c r="L7541" t="s">
        <v>1658</v>
      </c>
      <c r="M7541" s="86">
        <v>39930</v>
      </c>
    </row>
    <row r="7542" spans="1:13" x14ac:dyDescent="0.2">
      <c r="A7542">
        <v>58784</v>
      </c>
      <c r="B7542" s="86">
        <v>39831</v>
      </c>
      <c r="C7542" t="s">
        <v>1675</v>
      </c>
      <c r="D7542">
        <v>29</v>
      </c>
      <c r="E7542">
        <v>1379.1</v>
      </c>
      <c r="F7542" t="s">
        <v>1660</v>
      </c>
      <c r="G7542">
        <v>5.81</v>
      </c>
      <c r="H7542" t="s">
        <v>1688</v>
      </c>
      <c r="I7542" t="s">
        <v>1667</v>
      </c>
      <c r="J7542" t="s">
        <v>1668</v>
      </c>
      <c r="K7542" t="s">
        <v>1679</v>
      </c>
      <c r="L7542" t="s">
        <v>1658</v>
      </c>
      <c r="M7542" s="86">
        <v>39831</v>
      </c>
    </row>
    <row r="7543" spans="1:13" x14ac:dyDescent="0.2">
      <c r="A7543">
        <v>33703</v>
      </c>
      <c r="B7543" s="86">
        <v>40215</v>
      </c>
      <c r="C7543" t="s">
        <v>1666</v>
      </c>
      <c r="D7543">
        <v>4</v>
      </c>
      <c r="E7543">
        <v>63.52</v>
      </c>
      <c r="F7543" t="s">
        <v>1653</v>
      </c>
      <c r="G7543">
        <v>4.8099999999999996</v>
      </c>
      <c r="H7543" t="s">
        <v>1678</v>
      </c>
      <c r="I7543" t="s">
        <v>1667</v>
      </c>
      <c r="J7543" t="s">
        <v>1668</v>
      </c>
      <c r="K7543" t="s">
        <v>1694</v>
      </c>
      <c r="L7543" t="s">
        <v>1658</v>
      </c>
      <c r="M7543" s="86">
        <v>40217</v>
      </c>
    </row>
    <row r="7544" spans="1:13" x14ac:dyDescent="0.2">
      <c r="A7544">
        <v>40357</v>
      </c>
      <c r="B7544" s="86">
        <v>41111</v>
      </c>
      <c r="C7544" t="s">
        <v>1666</v>
      </c>
      <c r="D7544">
        <v>4</v>
      </c>
      <c r="E7544">
        <v>240.49</v>
      </c>
      <c r="F7544" t="s">
        <v>1660</v>
      </c>
      <c r="G7544">
        <v>13.22</v>
      </c>
      <c r="H7544" t="s">
        <v>1685</v>
      </c>
      <c r="I7544" t="s">
        <v>1676</v>
      </c>
      <c r="J7544" t="s">
        <v>1668</v>
      </c>
      <c r="K7544" t="s">
        <v>1702</v>
      </c>
      <c r="L7544" t="s">
        <v>1658</v>
      </c>
      <c r="M7544" s="86">
        <v>41112</v>
      </c>
    </row>
    <row r="7545" spans="1:13" x14ac:dyDescent="0.2">
      <c r="A7545">
        <v>12804</v>
      </c>
      <c r="B7545" s="86">
        <v>41054</v>
      </c>
      <c r="C7545" t="s">
        <v>1675</v>
      </c>
      <c r="D7545">
        <v>34</v>
      </c>
      <c r="E7545">
        <v>592.91999999999996</v>
      </c>
      <c r="F7545" t="s">
        <v>1653</v>
      </c>
      <c r="G7545">
        <v>8.34</v>
      </c>
      <c r="H7545" t="s">
        <v>1688</v>
      </c>
      <c r="I7545" t="s">
        <v>1676</v>
      </c>
      <c r="J7545" t="s">
        <v>1668</v>
      </c>
      <c r="K7545" t="s">
        <v>1694</v>
      </c>
      <c r="L7545" t="s">
        <v>1658</v>
      </c>
      <c r="M7545" s="86">
        <v>41056</v>
      </c>
    </row>
    <row r="7546" spans="1:13" x14ac:dyDescent="0.2">
      <c r="A7546">
        <v>10053</v>
      </c>
      <c r="B7546" s="86">
        <v>40918</v>
      </c>
      <c r="C7546" t="s">
        <v>1659</v>
      </c>
      <c r="D7546">
        <v>31</v>
      </c>
      <c r="E7546">
        <v>162.58000000000001</v>
      </c>
      <c r="F7546" t="s">
        <v>1660</v>
      </c>
      <c r="G7546">
        <v>4.93</v>
      </c>
      <c r="H7546" t="s">
        <v>1688</v>
      </c>
      <c r="I7546" t="s">
        <v>1662</v>
      </c>
      <c r="J7546" t="s">
        <v>1663</v>
      </c>
      <c r="K7546" t="s">
        <v>1677</v>
      </c>
      <c r="L7546" t="s">
        <v>1680</v>
      </c>
      <c r="M7546" s="86">
        <v>40921</v>
      </c>
    </row>
    <row r="7547" spans="1:13" x14ac:dyDescent="0.2">
      <c r="A7547">
        <v>42658</v>
      </c>
      <c r="B7547" s="86">
        <v>40344</v>
      </c>
      <c r="C7547" t="s">
        <v>1675</v>
      </c>
      <c r="D7547">
        <v>29</v>
      </c>
      <c r="E7547">
        <v>146.68</v>
      </c>
      <c r="F7547" t="s">
        <v>1660</v>
      </c>
      <c r="G7547">
        <v>2.99</v>
      </c>
      <c r="H7547" t="s">
        <v>1685</v>
      </c>
      <c r="I7547" t="s">
        <v>1676</v>
      </c>
      <c r="J7547" t="s">
        <v>1668</v>
      </c>
      <c r="K7547" t="s">
        <v>1682</v>
      </c>
      <c r="L7547" t="s">
        <v>1658</v>
      </c>
      <c r="M7547" s="86">
        <v>40344</v>
      </c>
    </row>
    <row r="7548" spans="1:13" x14ac:dyDescent="0.2">
      <c r="A7548">
        <v>21382</v>
      </c>
      <c r="B7548" s="86">
        <v>40920</v>
      </c>
      <c r="C7548" t="s">
        <v>1671</v>
      </c>
      <c r="D7548">
        <v>11</v>
      </c>
      <c r="E7548">
        <v>312.02999999999997</v>
      </c>
      <c r="F7548" t="s">
        <v>1660</v>
      </c>
      <c r="G7548">
        <v>5.5</v>
      </c>
      <c r="H7548" t="s">
        <v>1688</v>
      </c>
      <c r="I7548" t="s">
        <v>1667</v>
      </c>
      <c r="J7548" t="s">
        <v>1663</v>
      </c>
      <c r="K7548" t="s">
        <v>1677</v>
      </c>
      <c r="L7548" t="s">
        <v>1658</v>
      </c>
      <c r="M7548" s="86">
        <v>40922</v>
      </c>
    </row>
    <row r="7549" spans="1:13" x14ac:dyDescent="0.2">
      <c r="A7549">
        <v>51783</v>
      </c>
      <c r="B7549" s="86">
        <v>40858</v>
      </c>
      <c r="C7549" t="s">
        <v>1675</v>
      </c>
      <c r="D7549">
        <v>47</v>
      </c>
      <c r="E7549">
        <v>3587.72</v>
      </c>
      <c r="F7549" t="s">
        <v>1672</v>
      </c>
      <c r="G7549">
        <v>89.3</v>
      </c>
      <c r="H7549" t="s">
        <v>1683</v>
      </c>
      <c r="I7549" t="s">
        <v>1655</v>
      </c>
      <c r="J7549" t="s">
        <v>1656</v>
      </c>
      <c r="K7549" t="s">
        <v>1691</v>
      </c>
      <c r="L7549" t="s">
        <v>1698</v>
      </c>
      <c r="M7549" s="86">
        <v>40860</v>
      </c>
    </row>
    <row r="7550" spans="1:13" x14ac:dyDescent="0.2">
      <c r="A7550">
        <v>48801</v>
      </c>
      <c r="B7550" s="86">
        <v>41195</v>
      </c>
      <c r="C7550" t="s">
        <v>1659</v>
      </c>
      <c r="D7550">
        <v>43</v>
      </c>
      <c r="E7550">
        <v>2387.61</v>
      </c>
      <c r="F7550" t="s">
        <v>1660</v>
      </c>
      <c r="G7550">
        <v>11.1</v>
      </c>
      <c r="H7550" t="s">
        <v>1685</v>
      </c>
      <c r="I7550" t="s">
        <v>1676</v>
      </c>
      <c r="J7550" t="s">
        <v>1656</v>
      </c>
      <c r="K7550" t="s">
        <v>1657</v>
      </c>
      <c r="L7550" t="s">
        <v>1665</v>
      </c>
      <c r="M7550" s="86">
        <v>41195</v>
      </c>
    </row>
    <row r="7551" spans="1:13" x14ac:dyDescent="0.2">
      <c r="A7551">
        <v>31873</v>
      </c>
      <c r="B7551" s="86">
        <v>40125</v>
      </c>
      <c r="C7551" t="s">
        <v>1652</v>
      </c>
      <c r="D7551">
        <v>42</v>
      </c>
      <c r="E7551">
        <v>236.89</v>
      </c>
      <c r="F7551" t="s">
        <v>1660</v>
      </c>
      <c r="G7551">
        <v>6.26</v>
      </c>
      <c r="H7551" t="s">
        <v>1661</v>
      </c>
      <c r="I7551" t="s">
        <v>1676</v>
      </c>
      <c r="J7551" t="s">
        <v>1668</v>
      </c>
      <c r="K7551" t="s">
        <v>1679</v>
      </c>
      <c r="L7551" t="s">
        <v>1658</v>
      </c>
      <c r="M7551" s="86">
        <v>40132</v>
      </c>
    </row>
    <row r="7552" spans="1:13" x14ac:dyDescent="0.2">
      <c r="A7552">
        <v>16321</v>
      </c>
      <c r="B7552" s="86">
        <v>40087</v>
      </c>
      <c r="C7552" t="s">
        <v>1666</v>
      </c>
      <c r="D7552">
        <v>50</v>
      </c>
      <c r="E7552">
        <v>7156.56</v>
      </c>
      <c r="F7552" t="s">
        <v>1660</v>
      </c>
      <c r="G7552">
        <v>19.989999999999998</v>
      </c>
      <c r="H7552" t="s">
        <v>1690</v>
      </c>
      <c r="I7552" t="s">
        <v>1667</v>
      </c>
      <c r="J7552" t="s">
        <v>1668</v>
      </c>
      <c r="K7552" t="s">
        <v>1694</v>
      </c>
      <c r="L7552" t="s">
        <v>1658</v>
      </c>
      <c r="M7552" s="86">
        <v>40089</v>
      </c>
    </row>
    <row r="7553" spans="1:13" x14ac:dyDescent="0.2">
      <c r="A7553">
        <v>19557</v>
      </c>
      <c r="B7553" s="86">
        <v>40846</v>
      </c>
      <c r="C7553" t="s">
        <v>1652</v>
      </c>
      <c r="D7553">
        <v>26</v>
      </c>
      <c r="E7553">
        <v>66.599999999999994</v>
      </c>
      <c r="F7553" t="s">
        <v>1660</v>
      </c>
      <c r="G7553">
        <v>0.8</v>
      </c>
      <c r="H7553" t="s">
        <v>1690</v>
      </c>
      <c r="I7553" t="s">
        <v>1667</v>
      </c>
      <c r="J7553" t="s">
        <v>1668</v>
      </c>
      <c r="K7553" t="s">
        <v>1700</v>
      </c>
      <c r="L7553" t="s">
        <v>1670</v>
      </c>
      <c r="M7553" s="86">
        <v>40850</v>
      </c>
    </row>
    <row r="7554" spans="1:13" x14ac:dyDescent="0.2">
      <c r="A7554">
        <v>31460</v>
      </c>
      <c r="B7554" s="86">
        <v>41147</v>
      </c>
      <c r="C7554" t="s">
        <v>1659</v>
      </c>
      <c r="D7554">
        <v>9</v>
      </c>
      <c r="E7554">
        <v>990.67</v>
      </c>
      <c r="F7554" t="s">
        <v>1660</v>
      </c>
      <c r="G7554">
        <v>35</v>
      </c>
      <c r="H7554" t="s">
        <v>1681</v>
      </c>
      <c r="I7554" t="s">
        <v>1667</v>
      </c>
      <c r="J7554" t="s">
        <v>1668</v>
      </c>
      <c r="K7554" t="s">
        <v>1694</v>
      </c>
      <c r="L7554" t="s">
        <v>1687</v>
      </c>
      <c r="M7554" s="86">
        <v>41149</v>
      </c>
    </row>
    <row r="7555" spans="1:13" x14ac:dyDescent="0.2">
      <c r="A7555">
        <v>12452</v>
      </c>
      <c r="B7555" s="86">
        <v>40519</v>
      </c>
      <c r="C7555" t="s">
        <v>1675</v>
      </c>
      <c r="D7555">
        <v>1</v>
      </c>
      <c r="E7555">
        <v>356.95</v>
      </c>
      <c r="F7555" t="s">
        <v>1660</v>
      </c>
      <c r="G7555">
        <v>19.989999999999998</v>
      </c>
      <c r="H7555" t="s">
        <v>1661</v>
      </c>
      <c r="I7555" t="s">
        <v>1667</v>
      </c>
      <c r="J7555" t="s">
        <v>1668</v>
      </c>
      <c r="K7555" t="s">
        <v>1682</v>
      </c>
      <c r="L7555" t="s">
        <v>1658</v>
      </c>
      <c r="M7555" s="86">
        <v>40520</v>
      </c>
    </row>
    <row r="7556" spans="1:13" x14ac:dyDescent="0.2">
      <c r="A7556">
        <v>58599</v>
      </c>
      <c r="B7556" s="86">
        <v>40192</v>
      </c>
      <c r="C7556" t="s">
        <v>1671</v>
      </c>
      <c r="D7556">
        <v>19</v>
      </c>
      <c r="E7556">
        <v>2328.62</v>
      </c>
      <c r="F7556" t="s">
        <v>1672</v>
      </c>
      <c r="G7556">
        <v>30</v>
      </c>
      <c r="H7556" t="s">
        <v>1683</v>
      </c>
      <c r="I7556" t="s">
        <v>1662</v>
      </c>
      <c r="J7556" t="s">
        <v>1656</v>
      </c>
      <c r="K7556" t="s">
        <v>1673</v>
      </c>
      <c r="L7556" t="s">
        <v>1674</v>
      </c>
      <c r="M7556" s="86">
        <v>40193</v>
      </c>
    </row>
    <row r="7557" spans="1:13" x14ac:dyDescent="0.2">
      <c r="A7557">
        <v>13830</v>
      </c>
      <c r="B7557" s="86">
        <v>40168</v>
      </c>
      <c r="C7557" t="s">
        <v>1659</v>
      </c>
      <c r="D7557">
        <v>27</v>
      </c>
      <c r="E7557">
        <v>2609.5300000000002</v>
      </c>
      <c r="F7557" t="s">
        <v>1660</v>
      </c>
      <c r="G7557">
        <v>19.989999999999998</v>
      </c>
      <c r="H7557" t="s">
        <v>1661</v>
      </c>
      <c r="I7557" t="s">
        <v>1662</v>
      </c>
      <c r="J7557" t="s">
        <v>1668</v>
      </c>
      <c r="K7557" t="s">
        <v>1696</v>
      </c>
      <c r="L7557" t="s">
        <v>1658</v>
      </c>
      <c r="M7557" s="86">
        <v>40171</v>
      </c>
    </row>
    <row r="7558" spans="1:13" x14ac:dyDescent="0.2">
      <c r="A7558">
        <v>41888</v>
      </c>
      <c r="B7558" s="86">
        <v>39872</v>
      </c>
      <c r="C7558" t="s">
        <v>1652</v>
      </c>
      <c r="D7558">
        <v>23</v>
      </c>
      <c r="E7558">
        <v>187.8</v>
      </c>
      <c r="F7558" t="s">
        <v>1653</v>
      </c>
      <c r="G7558">
        <v>2.38</v>
      </c>
      <c r="H7558" t="s">
        <v>1654</v>
      </c>
      <c r="I7558" t="s">
        <v>1667</v>
      </c>
      <c r="J7558" t="s">
        <v>1663</v>
      </c>
      <c r="K7558" t="s">
        <v>1677</v>
      </c>
      <c r="L7558" t="s">
        <v>1680</v>
      </c>
      <c r="M7558" s="86">
        <v>39876</v>
      </c>
    </row>
    <row r="7559" spans="1:13" x14ac:dyDescent="0.2">
      <c r="A7559">
        <v>27553</v>
      </c>
      <c r="B7559" s="86">
        <v>40767</v>
      </c>
      <c r="C7559" t="s">
        <v>1675</v>
      </c>
      <c r="D7559">
        <v>48</v>
      </c>
      <c r="E7559">
        <v>18235.47</v>
      </c>
      <c r="F7559" t="s">
        <v>1672</v>
      </c>
      <c r="G7559">
        <v>99</v>
      </c>
      <c r="H7559" t="s">
        <v>1678</v>
      </c>
      <c r="I7559" t="s">
        <v>1667</v>
      </c>
      <c r="J7559" t="s">
        <v>1668</v>
      </c>
      <c r="K7559" t="s">
        <v>1694</v>
      </c>
      <c r="L7559" t="s">
        <v>1674</v>
      </c>
      <c r="M7559" s="86">
        <v>40769</v>
      </c>
    </row>
    <row r="7560" spans="1:13" x14ac:dyDescent="0.2">
      <c r="A7560">
        <v>58241</v>
      </c>
      <c r="B7560" s="86">
        <v>40428</v>
      </c>
      <c r="C7560" t="s">
        <v>1671</v>
      </c>
      <c r="D7560">
        <v>36</v>
      </c>
      <c r="E7560">
        <v>146.71</v>
      </c>
      <c r="F7560" t="s">
        <v>1660</v>
      </c>
      <c r="G7560">
        <v>1.3</v>
      </c>
      <c r="H7560" t="s">
        <v>1693</v>
      </c>
      <c r="I7560" t="s">
        <v>1676</v>
      </c>
      <c r="J7560" t="s">
        <v>1668</v>
      </c>
      <c r="K7560" t="s">
        <v>1679</v>
      </c>
      <c r="L7560" t="s">
        <v>1670</v>
      </c>
      <c r="M7560" s="86">
        <v>40429</v>
      </c>
    </row>
    <row r="7561" spans="1:13" x14ac:dyDescent="0.2">
      <c r="A7561">
        <v>54721</v>
      </c>
      <c r="B7561" s="86">
        <v>41200</v>
      </c>
      <c r="C7561" t="s">
        <v>1666</v>
      </c>
      <c r="D7561">
        <v>19</v>
      </c>
      <c r="E7561">
        <v>2002.4</v>
      </c>
      <c r="F7561" t="s">
        <v>1672</v>
      </c>
      <c r="G7561">
        <v>26.22</v>
      </c>
      <c r="H7561" t="s">
        <v>1683</v>
      </c>
      <c r="I7561" t="s">
        <v>1667</v>
      </c>
      <c r="J7561" t="s">
        <v>1656</v>
      </c>
      <c r="K7561" t="s">
        <v>1701</v>
      </c>
      <c r="L7561" t="s">
        <v>1698</v>
      </c>
      <c r="M7561" s="86">
        <v>41201</v>
      </c>
    </row>
    <row r="7562" spans="1:13" x14ac:dyDescent="0.2">
      <c r="A7562">
        <v>21478</v>
      </c>
      <c r="B7562" s="86">
        <v>40970</v>
      </c>
      <c r="C7562" t="s">
        <v>1652</v>
      </c>
      <c r="D7562">
        <v>16</v>
      </c>
      <c r="E7562">
        <v>423.07</v>
      </c>
      <c r="F7562" t="s">
        <v>1660</v>
      </c>
      <c r="G7562">
        <v>8.99</v>
      </c>
      <c r="H7562" t="s">
        <v>1690</v>
      </c>
      <c r="I7562" t="s">
        <v>1676</v>
      </c>
      <c r="J7562" t="s">
        <v>1656</v>
      </c>
      <c r="K7562" t="s">
        <v>1657</v>
      </c>
      <c r="L7562" t="s">
        <v>1680</v>
      </c>
      <c r="M7562" s="86">
        <v>40972</v>
      </c>
    </row>
    <row r="7563" spans="1:13" x14ac:dyDescent="0.2">
      <c r="A7563">
        <v>1540</v>
      </c>
      <c r="B7563" s="86">
        <v>41125</v>
      </c>
      <c r="C7563" t="s">
        <v>1659</v>
      </c>
      <c r="D7563">
        <v>30</v>
      </c>
      <c r="E7563">
        <v>80.900000000000006</v>
      </c>
      <c r="F7563" t="s">
        <v>1660</v>
      </c>
      <c r="G7563">
        <v>0.7</v>
      </c>
      <c r="H7563" t="s">
        <v>1699</v>
      </c>
      <c r="I7563" t="s">
        <v>1676</v>
      </c>
      <c r="J7563" t="s">
        <v>1668</v>
      </c>
      <c r="K7563" t="s">
        <v>1669</v>
      </c>
      <c r="L7563" t="s">
        <v>1670</v>
      </c>
      <c r="M7563" s="86">
        <v>41127</v>
      </c>
    </row>
    <row r="7564" spans="1:13" x14ac:dyDescent="0.2">
      <c r="A7564">
        <v>42982</v>
      </c>
      <c r="B7564" s="86">
        <v>41117</v>
      </c>
      <c r="C7564" t="s">
        <v>1652</v>
      </c>
      <c r="D7564">
        <v>12</v>
      </c>
      <c r="E7564">
        <v>1318.34</v>
      </c>
      <c r="F7564" t="s">
        <v>1653</v>
      </c>
      <c r="G7564">
        <v>24.49</v>
      </c>
      <c r="H7564" t="s">
        <v>1693</v>
      </c>
      <c r="I7564" t="s">
        <v>1655</v>
      </c>
      <c r="J7564" t="s">
        <v>1656</v>
      </c>
      <c r="K7564" t="s">
        <v>1657</v>
      </c>
      <c r="L7564" t="s">
        <v>1687</v>
      </c>
      <c r="M7564" s="86">
        <v>41126</v>
      </c>
    </row>
    <row r="7565" spans="1:13" x14ac:dyDescent="0.2">
      <c r="A7565">
        <v>35492</v>
      </c>
      <c r="B7565" s="86">
        <v>40949</v>
      </c>
      <c r="C7565" t="s">
        <v>1675</v>
      </c>
      <c r="D7565">
        <v>36</v>
      </c>
      <c r="E7565">
        <v>455.93</v>
      </c>
      <c r="F7565" t="s">
        <v>1653</v>
      </c>
      <c r="G7565">
        <v>4.9800000000000004</v>
      </c>
      <c r="H7565" t="s">
        <v>1683</v>
      </c>
      <c r="I7565" t="s">
        <v>1667</v>
      </c>
      <c r="J7565" t="s">
        <v>1656</v>
      </c>
      <c r="K7565" t="s">
        <v>1657</v>
      </c>
      <c r="L7565" t="s">
        <v>1680</v>
      </c>
      <c r="M7565" s="86">
        <v>40951</v>
      </c>
    </row>
    <row r="7566" spans="1:13" x14ac:dyDescent="0.2">
      <c r="A7566">
        <v>24193</v>
      </c>
      <c r="B7566" s="86">
        <v>39886</v>
      </c>
      <c r="C7566" t="s">
        <v>1666</v>
      </c>
      <c r="D7566">
        <v>45</v>
      </c>
      <c r="E7566">
        <v>9539.6</v>
      </c>
      <c r="F7566" t="s">
        <v>1672</v>
      </c>
      <c r="G7566">
        <v>55.96</v>
      </c>
      <c r="H7566" t="s">
        <v>1688</v>
      </c>
      <c r="I7566" t="s">
        <v>1662</v>
      </c>
      <c r="J7566" t="s">
        <v>1656</v>
      </c>
      <c r="K7566" t="s">
        <v>1701</v>
      </c>
      <c r="L7566" t="s">
        <v>1698</v>
      </c>
      <c r="M7566" s="86">
        <v>39888</v>
      </c>
    </row>
    <row r="7567" spans="1:13" x14ac:dyDescent="0.2">
      <c r="A7567">
        <v>29185</v>
      </c>
      <c r="B7567" s="86">
        <v>40198</v>
      </c>
      <c r="C7567" t="s">
        <v>1659</v>
      </c>
      <c r="D7567">
        <v>5</v>
      </c>
      <c r="E7567">
        <v>217.85</v>
      </c>
      <c r="F7567" t="s">
        <v>1653</v>
      </c>
      <c r="G7567">
        <v>17.48</v>
      </c>
      <c r="H7567" t="s">
        <v>1654</v>
      </c>
      <c r="I7567" t="s">
        <v>1667</v>
      </c>
      <c r="J7567" t="s">
        <v>1668</v>
      </c>
      <c r="K7567" t="s">
        <v>1679</v>
      </c>
      <c r="L7567" t="s">
        <v>1658</v>
      </c>
      <c r="M7567" s="86">
        <v>40200</v>
      </c>
    </row>
    <row r="7568" spans="1:13" x14ac:dyDescent="0.2">
      <c r="A7568">
        <v>17445</v>
      </c>
      <c r="B7568" s="86">
        <v>40776</v>
      </c>
      <c r="C7568" t="s">
        <v>1666</v>
      </c>
      <c r="D7568">
        <v>33</v>
      </c>
      <c r="E7568">
        <v>249.48</v>
      </c>
      <c r="F7568" t="s">
        <v>1660</v>
      </c>
      <c r="G7568">
        <v>2.38</v>
      </c>
      <c r="H7568" t="s">
        <v>1685</v>
      </c>
      <c r="I7568" t="s">
        <v>1662</v>
      </c>
      <c r="J7568" t="s">
        <v>1663</v>
      </c>
      <c r="K7568" t="s">
        <v>1677</v>
      </c>
      <c r="L7568" t="s">
        <v>1680</v>
      </c>
      <c r="M7568" s="86">
        <v>40779</v>
      </c>
    </row>
    <row r="7569" spans="1:13" x14ac:dyDescent="0.2">
      <c r="A7569">
        <v>17568</v>
      </c>
      <c r="B7569" s="86">
        <v>40459</v>
      </c>
      <c r="C7569" t="s">
        <v>1666</v>
      </c>
      <c r="D7569">
        <v>31</v>
      </c>
      <c r="E7569">
        <v>512.87</v>
      </c>
      <c r="F7569" t="s">
        <v>1660</v>
      </c>
      <c r="G7569">
        <v>1.99</v>
      </c>
      <c r="H7569" t="s">
        <v>1681</v>
      </c>
      <c r="I7569" t="s">
        <v>1676</v>
      </c>
      <c r="J7569" t="s">
        <v>1663</v>
      </c>
      <c r="K7569" t="s">
        <v>1677</v>
      </c>
      <c r="L7569" t="s">
        <v>1680</v>
      </c>
      <c r="M7569" s="86">
        <v>40460</v>
      </c>
    </row>
    <row r="7570" spans="1:13" x14ac:dyDescent="0.2">
      <c r="A7570">
        <v>11014</v>
      </c>
      <c r="B7570" s="86">
        <v>40428</v>
      </c>
      <c r="C7570" t="s">
        <v>1659</v>
      </c>
      <c r="D7570">
        <v>13</v>
      </c>
      <c r="E7570">
        <v>158.79</v>
      </c>
      <c r="F7570" t="s">
        <v>1660</v>
      </c>
      <c r="G7570">
        <v>5.63</v>
      </c>
      <c r="H7570" t="s">
        <v>1681</v>
      </c>
      <c r="I7570" t="s">
        <v>1667</v>
      </c>
      <c r="J7570" t="s">
        <v>1668</v>
      </c>
      <c r="K7570" t="s">
        <v>1682</v>
      </c>
      <c r="L7570" t="s">
        <v>1658</v>
      </c>
      <c r="M7570" s="86">
        <v>40430</v>
      </c>
    </row>
    <row r="7571" spans="1:13" x14ac:dyDescent="0.2">
      <c r="A7571">
        <v>15907</v>
      </c>
      <c r="B7571" s="86">
        <v>40644</v>
      </c>
      <c r="C7571" t="s">
        <v>1659</v>
      </c>
      <c r="D7571">
        <v>36</v>
      </c>
      <c r="E7571">
        <v>3722.29</v>
      </c>
      <c r="F7571" t="s">
        <v>1653</v>
      </c>
      <c r="G7571">
        <v>13.99</v>
      </c>
      <c r="H7571" t="s">
        <v>1678</v>
      </c>
      <c r="I7571" t="s">
        <v>1676</v>
      </c>
      <c r="J7571" t="s">
        <v>1656</v>
      </c>
      <c r="K7571" t="s">
        <v>1657</v>
      </c>
      <c r="L7571" t="s">
        <v>1665</v>
      </c>
      <c r="M7571" s="86">
        <v>40647</v>
      </c>
    </row>
    <row r="7572" spans="1:13" x14ac:dyDescent="0.2">
      <c r="A7572">
        <v>33894</v>
      </c>
      <c r="B7572" s="86">
        <v>40343</v>
      </c>
      <c r="C7572" t="s">
        <v>1671</v>
      </c>
      <c r="D7572">
        <v>13</v>
      </c>
      <c r="E7572">
        <v>438.93</v>
      </c>
      <c r="F7572" t="s">
        <v>1653</v>
      </c>
      <c r="G7572">
        <v>5.5</v>
      </c>
      <c r="H7572" t="s">
        <v>1678</v>
      </c>
      <c r="I7572" t="s">
        <v>1667</v>
      </c>
      <c r="J7572" t="s">
        <v>1663</v>
      </c>
      <c r="K7572" t="s">
        <v>1677</v>
      </c>
      <c r="L7572" t="s">
        <v>1658</v>
      </c>
      <c r="M7572" s="86">
        <v>40345</v>
      </c>
    </row>
    <row r="7573" spans="1:13" x14ac:dyDescent="0.2">
      <c r="A7573">
        <v>3970</v>
      </c>
      <c r="B7573" s="86">
        <v>40994</v>
      </c>
      <c r="C7573" t="s">
        <v>1675</v>
      </c>
      <c r="D7573">
        <v>13</v>
      </c>
      <c r="E7573">
        <v>324.83</v>
      </c>
      <c r="F7573" t="s">
        <v>1672</v>
      </c>
      <c r="G7573">
        <v>45</v>
      </c>
      <c r="H7573" t="s">
        <v>1693</v>
      </c>
      <c r="I7573" t="s">
        <v>1676</v>
      </c>
      <c r="J7573" t="s">
        <v>1668</v>
      </c>
      <c r="K7573" t="s">
        <v>1694</v>
      </c>
      <c r="L7573" t="s">
        <v>1674</v>
      </c>
      <c r="M7573" s="86">
        <v>40995</v>
      </c>
    </row>
    <row r="7574" spans="1:13" x14ac:dyDescent="0.2">
      <c r="A7574">
        <v>31744</v>
      </c>
      <c r="B7574" s="86">
        <v>41161</v>
      </c>
      <c r="C7574" t="s">
        <v>1675</v>
      </c>
      <c r="D7574">
        <v>12</v>
      </c>
      <c r="E7574">
        <v>86.69</v>
      </c>
      <c r="F7574" t="s">
        <v>1660</v>
      </c>
      <c r="G7574">
        <v>7.37</v>
      </c>
      <c r="H7574" t="s">
        <v>1690</v>
      </c>
      <c r="I7574" t="s">
        <v>1655</v>
      </c>
      <c r="J7574" t="s">
        <v>1668</v>
      </c>
      <c r="K7574" t="s">
        <v>1679</v>
      </c>
      <c r="L7574" t="s">
        <v>1658</v>
      </c>
      <c r="M7574" s="86">
        <v>41162</v>
      </c>
    </row>
    <row r="7575" spans="1:13" x14ac:dyDescent="0.2">
      <c r="A7575">
        <v>45542</v>
      </c>
      <c r="B7575" s="86">
        <v>40216</v>
      </c>
      <c r="C7575" t="s">
        <v>1659</v>
      </c>
      <c r="D7575">
        <v>37</v>
      </c>
      <c r="E7575">
        <v>281.79000000000002</v>
      </c>
      <c r="F7575" t="s">
        <v>1653</v>
      </c>
      <c r="G7575">
        <v>5.83</v>
      </c>
      <c r="H7575" t="s">
        <v>1661</v>
      </c>
      <c r="I7575" t="s">
        <v>1667</v>
      </c>
      <c r="J7575" t="s">
        <v>1668</v>
      </c>
      <c r="K7575" t="s">
        <v>1679</v>
      </c>
      <c r="L7575" t="s">
        <v>1670</v>
      </c>
      <c r="M7575" s="86">
        <v>40219</v>
      </c>
    </row>
    <row r="7576" spans="1:13" x14ac:dyDescent="0.2">
      <c r="A7576">
        <v>22149</v>
      </c>
      <c r="B7576" s="86">
        <v>40809</v>
      </c>
      <c r="C7576" t="s">
        <v>1652</v>
      </c>
      <c r="D7576">
        <v>47</v>
      </c>
      <c r="E7576">
        <v>191.13</v>
      </c>
      <c r="F7576" t="s">
        <v>1660</v>
      </c>
      <c r="G7576">
        <v>1.2</v>
      </c>
      <c r="H7576" t="s">
        <v>1703</v>
      </c>
      <c r="I7576" t="s">
        <v>1662</v>
      </c>
      <c r="J7576" t="s">
        <v>1668</v>
      </c>
      <c r="K7576" t="s">
        <v>1669</v>
      </c>
      <c r="L7576" t="s">
        <v>1670</v>
      </c>
      <c r="M7576" s="86">
        <v>40811</v>
      </c>
    </row>
    <row r="7577" spans="1:13" x14ac:dyDescent="0.2">
      <c r="A7577">
        <v>3012</v>
      </c>
      <c r="B7577" s="86">
        <v>40302</v>
      </c>
      <c r="C7577" t="s">
        <v>1671</v>
      </c>
      <c r="D7577">
        <v>41</v>
      </c>
      <c r="E7577">
        <v>120.03</v>
      </c>
      <c r="F7577" t="s">
        <v>1660</v>
      </c>
      <c r="G7577">
        <v>1.49</v>
      </c>
      <c r="H7577" t="s">
        <v>1688</v>
      </c>
      <c r="I7577" t="s">
        <v>1667</v>
      </c>
      <c r="J7577" t="s">
        <v>1668</v>
      </c>
      <c r="K7577" t="s">
        <v>1682</v>
      </c>
      <c r="L7577" t="s">
        <v>1658</v>
      </c>
      <c r="M7577" s="86">
        <v>40304</v>
      </c>
    </row>
    <row r="7578" spans="1:13" x14ac:dyDescent="0.2">
      <c r="A7578">
        <v>19936</v>
      </c>
      <c r="B7578" s="86">
        <v>41226</v>
      </c>
      <c r="C7578" t="s">
        <v>1671</v>
      </c>
      <c r="D7578">
        <v>19</v>
      </c>
      <c r="E7578">
        <v>36.75</v>
      </c>
      <c r="F7578" t="s">
        <v>1660</v>
      </c>
      <c r="G7578">
        <v>1.49</v>
      </c>
      <c r="H7578" t="s">
        <v>1654</v>
      </c>
      <c r="I7578" t="s">
        <v>1676</v>
      </c>
      <c r="J7578" t="s">
        <v>1668</v>
      </c>
      <c r="K7578" t="s">
        <v>1682</v>
      </c>
      <c r="L7578" t="s">
        <v>1658</v>
      </c>
      <c r="M7578" s="86">
        <v>41227</v>
      </c>
    </row>
    <row r="7579" spans="1:13" x14ac:dyDescent="0.2">
      <c r="A7579">
        <v>38021</v>
      </c>
      <c r="B7579" s="86">
        <v>39834</v>
      </c>
      <c r="C7579" t="s">
        <v>1675</v>
      </c>
      <c r="D7579">
        <v>36</v>
      </c>
      <c r="E7579">
        <v>173.22</v>
      </c>
      <c r="F7579" t="s">
        <v>1660</v>
      </c>
      <c r="G7579">
        <v>0.5</v>
      </c>
      <c r="H7579" t="s">
        <v>1661</v>
      </c>
      <c r="I7579" t="s">
        <v>1667</v>
      </c>
      <c r="J7579" t="s">
        <v>1668</v>
      </c>
      <c r="K7579" t="s">
        <v>1697</v>
      </c>
      <c r="L7579" t="s">
        <v>1658</v>
      </c>
      <c r="M7579" s="86">
        <v>39835</v>
      </c>
    </row>
    <row r="7580" spans="1:13" x14ac:dyDescent="0.2">
      <c r="A7580">
        <v>6180</v>
      </c>
      <c r="B7580" s="86">
        <v>40644</v>
      </c>
      <c r="C7580" t="s">
        <v>1675</v>
      </c>
      <c r="D7580">
        <v>44</v>
      </c>
      <c r="E7580">
        <v>2443.3420000000001</v>
      </c>
      <c r="F7580" t="s">
        <v>1660</v>
      </c>
      <c r="G7580">
        <v>3.99</v>
      </c>
      <c r="H7580" t="s">
        <v>1685</v>
      </c>
      <c r="I7580" t="s">
        <v>1676</v>
      </c>
      <c r="J7580" t="s">
        <v>1663</v>
      </c>
      <c r="K7580" t="s">
        <v>1664</v>
      </c>
      <c r="L7580" t="s">
        <v>1658</v>
      </c>
      <c r="M7580" s="86">
        <v>40646</v>
      </c>
    </row>
    <row r="7581" spans="1:13" x14ac:dyDescent="0.2">
      <c r="A7581">
        <v>2885</v>
      </c>
      <c r="B7581" s="86">
        <v>41170</v>
      </c>
      <c r="C7581" t="s">
        <v>1666</v>
      </c>
      <c r="D7581">
        <v>29</v>
      </c>
      <c r="E7581">
        <v>197.41</v>
      </c>
      <c r="F7581" t="s">
        <v>1660</v>
      </c>
      <c r="G7581">
        <v>8.4</v>
      </c>
      <c r="H7581" t="s">
        <v>1693</v>
      </c>
      <c r="I7581" t="s">
        <v>1676</v>
      </c>
      <c r="J7581" t="s">
        <v>1668</v>
      </c>
      <c r="K7581" t="s">
        <v>1679</v>
      </c>
      <c r="L7581" t="s">
        <v>1658</v>
      </c>
      <c r="M7581" s="86">
        <v>41170</v>
      </c>
    </row>
    <row r="7582" spans="1:13" x14ac:dyDescent="0.2">
      <c r="A7582">
        <v>39877</v>
      </c>
      <c r="B7582" s="86">
        <v>41137</v>
      </c>
      <c r="C7582" t="s">
        <v>1671</v>
      </c>
      <c r="D7582">
        <v>41</v>
      </c>
      <c r="E7582">
        <v>90.88</v>
      </c>
      <c r="F7582" t="s">
        <v>1660</v>
      </c>
      <c r="G7582">
        <v>0.78</v>
      </c>
      <c r="H7582" t="s">
        <v>1654</v>
      </c>
      <c r="I7582" t="s">
        <v>1676</v>
      </c>
      <c r="J7582" t="s">
        <v>1668</v>
      </c>
      <c r="K7582" t="s">
        <v>1700</v>
      </c>
      <c r="L7582" t="s">
        <v>1670</v>
      </c>
      <c r="M7582" s="86">
        <v>41139</v>
      </c>
    </row>
    <row r="7583" spans="1:13" x14ac:dyDescent="0.2">
      <c r="A7583">
        <v>40258</v>
      </c>
      <c r="B7583" s="86">
        <v>39912</v>
      </c>
      <c r="C7583" t="s">
        <v>1666</v>
      </c>
      <c r="D7583">
        <v>29</v>
      </c>
      <c r="E7583">
        <v>80.61</v>
      </c>
      <c r="F7583" t="s">
        <v>1660</v>
      </c>
      <c r="G7583">
        <v>1.25</v>
      </c>
      <c r="H7583" t="s">
        <v>1661</v>
      </c>
      <c r="I7583" t="s">
        <v>1662</v>
      </c>
      <c r="J7583" t="s">
        <v>1668</v>
      </c>
      <c r="K7583" t="s">
        <v>1669</v>
      </c>
      <c r="L7583" t="s">
        <v>1670</v>
      </c>
      <c r="M7583" s="86">
        <v>39913</v>
      </c>
    </row>
    <row r="7584" spans="1:13" x14ac:dyDescent="0.2">
      <c r="A7584">
        <v>43556</v>
      </c>
      <c r="B7584" s="86">
        <v>41112</v>
      </c>
      <c r="C7584" t="s">
        <v>1652</v>
      </c>
      <c r="D7584">
        <v>31</v>
      </c>
      <c r="E7584">
        <v>477.16</v>
      </c>
      <c r="F7584" t="s">
        <v>1660</v>
      </c>
      <c r="G7584">
        <v>1.97</v>
      </c>
      <c r="H7584" t="s">
        <v>1688</v>
      </c>
      <c r="I7584" t="s">
        <v>1655</v>
      </c>
      <c r="J7584" t="s">
        <v>1668</v>
      </c>
      <c r="K7584" t="s">
        <v>1679</v>
      </c>
      <c r="L7584" t="s">
        <v>1670</v>
      </c>
      <c r="M7584" s="86">
        <v>41117</v>
      </c>
    </row>
    <row r="7585" spans="1:13" x14ac:dyDescent="0.2">
      <c r="A7585">
        <v>45731</v>
      </c>
      <c r="B7585" s="86">
        <v>40035</v>
      </c>
      <c r="C7585" t="s">
        <v>1671</v>
      </c>
      <c r="D7585">
        <v>19</v>
      </c>
      <c r="E7585">
        <v>146.63</v>
      </c>
      <c r="F7585" t="s">
        <v>1653</v>
      </c>
      <c r="G7585">
        <v>6.22</v>
      </c>
      <c r="H7585" t="s">
        <v>1692</v>
      </c>
      <c r="I7585" t="s">
        <v>1655</v>
      </c>
      <c r="J7585" t="s">
        <v>1668</v>
      </c>
      <c r="K7585" t="s">
        <v>1679</v>
      </c>
      <c r="L7585" t="s">
        <v>1658</v>
      </c>
      <c r="M7585" s="86">
        <v>40036</v>
      </c>
    </row>
    <row r="7586" spans="1:13" x14ac:dyDescent="0.2">
      <c r="A7586">
        <v>1028</v>
      </c>
      <c r="B7586" s="86">
        <v>39818</v>
      </c>
      <c r="C7586" t="s">
        <v>1659</v>
      </c>
      <c r="D7586">
        <v>6</v>
      </c>
      <c r="E7586">
        <v>165.75</v>
      </c>
      <c r="F7586" t="s">
        <v>1660</v>
      </c>
      <c r="G7586">
        <v>1.99</v>
      </c>
      <c r="H7586" t="s">
        <v>1654</v>
      </c>
      <c r="I7586" t="s">
        <v>1655</v>
      </c>
      <c r="J7586" t="s">
        <v>1663</v>
      </c>
      <c r="K7586" t="s">
        <v>1677</v>
      </c>
      <c r="L7586" t="s">
        <v>1680</v>
      </c>
      <c r="M7586" s="86">
        <v>39819</v>
      </c>
    </row>
    <row r="7587" spans="1:13" x14ac:dyDescent="0.2">
      <c r="A7587">
        <v>55171</v>
      </c>
      <c r="B7587" s="86">
        <v>41208</v>
      </c>
      <c r="C7587" t="s">
        <v>1659</v>
      </c>
      <c r="D7587">
        <v>43</v>
      </c>
      <c r="E7587">
        <v>260.60000000000002</v>
      </c>
      <c r="F7587" t="s">
        <v>1660</v>
      </c>
      <c r="G7587">
        <v>7.96</v>
      </c>
      <c r="H7587" t="s">
        <v>1688</v>
      </c>
      <c r="I7587" t="s">
        <v>1676</v>
      </c>
      <c r="J7587" t="s">
        <v>1668</v>
      </c>
      <c r="K7587" t="s">
        <v>1679</v>
      </c>
      <c r="L7587" t="s">
        <v>1658</v>
      </c>
      <c r="M7587" s="86">
        <v>41208</v>
      </c>
    </row>
    <row r="7588" spans="1:13" x14ac:dyDescent="0.2">
      <c r="A7588">
        <v>30784</v>
      </c>
      <c r="B7588" s="86">
        <v>41036</v>
      </c>
      <c r="C7588" t="s">
        <v>1675</v>
      </c>
      <c r="D7588">
        <v>10</v>
      </c>
      <c r="E7588">
        <v>707.3</v>
      </c>
      <c r="F7588" t="s">
        <v>1672</v>
      </c>
      <c r="G7588">
        <v>26.74</v>
      </c>
      <c r="H7588" t="s">
        <v>1683</v>
      </c>
      <c r="I7588" t="s">
        <v>1662</v>
      </c>
      <c r="J7588" t="s">
        <v>1656</v>
      </c>
      <c r="K7588" t="s">
        <v>1701</v>
      </c>
      <c r="L7588" t="s">
        <v>1698</v>
      </c>
      <c r="M7588" s="86">
        <v>41038</v>
      </c>
    </row>
    <row r="7589" spans="1:13" x14ac:dyDescent="0.2">
      <c r="A7589">
        <v>8998</v>
      </c>
      <c r="B7589" s="86">
        <v>40181</v>
      </c>
      <c r="C7589" t="s">
        <v>1652</v>
      </c>
      <c r="D7589">
        <v>13</v>
      </c>
      <c r="E7589">
        <v>178.13</v>
      </c>
      <c r="F7589" t="s">
        <v>1660</v>
      </c>
      <c r="G7589">
        <v>5.5</v>
      </c>
      <c r="H7589" t="s">
        <v>1690</v>
      </c>
      <c r="I7589" t="s">
        <v>1655</v>
      </c>
      <c r="J7589" t="s">
        <v>1668</v>
      </c>
      <c r="K7589" t="s">
        <v>1694</v>
      </c>
      <c r="L7589" t="s">
        <v>1658</v>
      </c>
      <c r="M7589" s="86">
        <v>40186</v>
      </c>
    </row>
    <row r="7590" spans="1:13" x14ac:dyDescent="0.2">
      <c r="A7590">
        <v>34338</v>
      </c>
      <c r="B7590" s="86">
        <v>40359</v>
      </c>
      <c r="C7590" t="s">
        <v>1652</v>
      </c>
      <c r="D7590">
        <v>26</v>
      </c>
      <c r="E7590">
        <v>1050.1600000000001</v>
      </c>
      <c r="F7590" t="s">
        <v>1653</v>
      </c>
      <c r="G7590">
        <v>13.26</v>
      </c>
      <c r="H7590" t="s">
        <v>1685</v>
      </c>
      <c r="I7590" t="s">
        <v>1667</v>
      </c>
      <c r="J7590" t="s">
        <v>1668</v>
      </c>
      <c r="K7590" t="s">
        <v>1679</v>
      </c>
      <c r="L7590" t="s">
        <v>1658</v>
      </c>
      <c r="M7590" s="86">
        <v>40364</v>
      </c>
    </row>
    <row r="7591" spans="1:13" x14ac:dyDescent="0.2">
      <c r="A7591">
        <v>24870</v>
      </c>
      <c r="B7591" s="86">
        <v>39927</v>
      </c>
      <c r="C7591" t="s">
        <v>1652</v>
      </c>
      <c r="D7591">
        <v>38</v>
      </c>
      <c r="E7591">
        <v>1396.58</v>
      </c>
      <c r="F7591" t="s">
        <v>1660</v>
      </c>
      <c r="G7591">
        <v>1.99</v>
      </c>
      <c r="H7591" t="s">
        <v>1693</v>
      </c>
      <c r="I7591" t="s">
        <v>1662</v>
      </c>
      <c r="J7591" t="s">
        <v>1663</v>
      </c>
      <c r="K7591" t="s">
        <v>1677</v>
      </c>
      <c r="L7591" t="s">
        <v>1680</v>
      </c>
      <c r="M7591" s="86">
        <v>39929</v>
      </c>
    </row>
    <row r="7592" spans="1:13" x14ac:dyDescent="0.2">
      <c r="A7592">
        <v>53698</v>
      </c>
      <c r="B7592" s="86">
        <v>41076</v>
      </c>
      <c r="C7592" t="s">
        <v>1675</v>
      </c>
      <c r="D7592">
        <v>10</v>
      </c>
      <c r="E7592">
        <v>55.33</v>
      </c>
      <c r="F7592" t="s">
        <v>1653</v>
      </c>
      <c r="G7592">
        <v>0.71</v>
      </c>
      <c r="H7592" t="s">
        <v>1661</v>
      </c>
      <c r="I7592" t="s">
        <v>1655</v>
      </c>
      <c r="J7592" t="s">
        <v>1668</v>
      </c>
      <c r="K7592" t="s">
        <v>1669</v>
      </c>
      <c r="L7592" t="s">
        <v>1670</v>
      </c>
      <c r="M7592" s="86">
        <v>41077</v>
      </c>
    </row>
    <row r="7593" spans="1:13" x14ac:dyDescent="0.2">
      <c r="A7593">
        <v>51780</v>
      </c>
      <c r="B7593" s="86">
        <v>40383</v>
      </c>
      <c r="C7593" t="s">
        <v>1652</v>
      </c>
      <c r="D7593">
        <v>42</v>
      </c>
      <c r="E7593">
        <v>372.69</v>
      </c>
      <c r="F7593" t="s">
        <v>1653</v>
      </c>
      <c r="G7593">
        <v>8.94</v>
      </c>
      <c r="H7593" t="s">
        <v>1661</v>
      </c>
      <c r="I7593" t="s">
        <v>1655</v>
      </c>
      <c r="J7593" t="s">
        <v>1668</v>
      </c>
      <c r="K7593" t="s">
        <v>1682</v>
      </c>
      <c r="L7593" t="s">
        <v>1658</v>
      </c>
      <c r="M7593" s="86">
        <v>40390</v>
      </c>
    </row>
    <row r="7594" spans="1:13" x14ac:dyDescent="0.2">
      <c r="A7594">
        <v>417</v>
      </c>
      <c r="B7594" s="86">
        <v>39849</v>
      </c>
      <c r="C7594" t="s">
        <v>1675</v>
      </c>
      <c r="D7594">
        <v>39</v>
      </c>
      <c r="E7594">
        <v>15260.78</v>
      </c>
      <c r="F7594" t="s">
        <v>1672</v>
      </c>
      <c r="G7594">
        <v>28.14</v>
      </c>
      <c r="H7594" t="s">
        <v>1681</v>
      </c>
      <c r="I7594" t="s">
        <v>1662</v>
      </c>
      <c r="J7594" t="s">
        <v>1663</v>
      </c>
      <c r="K7594" t="s">
        <v>1695</v>
      </c>
      <c r="L7594" t="s">
        <v>1674</v>
      </c>
      <c r="M7594" s="86">
        <v>39850</v>
      </c>
    </row>
    <row r="7595" spans="1:13" x14ac:dyDescent="0.2">
      <c r="A7595">
        <v>36512</v>
      </c>
      <c r="B7595" s="86">
        <v>40996</v>
      </c>
      <c r="C7595" t="s">
        <v>1666</v>
      </c>
      <c r="D7595">
        <v>30</v>
      </c>
      <c r="E7595">
        <v>10413.67</v>
      </c>
      <c r="F7595" t="s">
        <v>1672</v>
      </c>
      <c r="G7595">
        <v>58.92</v>
      </c>
      <c r="H7595" t="s">
        <v>1690</v>
      </c>
      <c r="I7595" t="s">
        <v>1662</v>
      </c>
      <c r="J7595" t="s">
        <v>1656</v>
      </c>
      <c r="K7595" t="s">
        <v>1673</v>
      </c>
      <c r="L7595" t="s">
        <v>1674</v>
      </c>
      <c r="M7595" s="86">
        <v>40997</v>
      </c>
    </row>
    <row r="7596" spans="1:13" x14ac:dyDescent="0.2">
      <c r="A7596">
        <v>40998</v>
      </c>
      <c r="B7596" s="86">
        <v>39935</v>
      </c>
      <c r="C7596" t="s">
        <v>1675</v>
      </c>
      <c r="D7596">
        <v>39</v>
      </c>
      <c r="E7596">
        <v>144.82</v>
      </c>
      <c r="F7596" t="s">
        <v>1660</v>
      </c>
      <c r="G7596">
        <v>1.3</v>
      </c>
      <c r="H7596" t="s">
        <v>1654</v>
      </c>
      <c r="I7596" t="s">
        <v>1662</v>
      </c>
      <c r="J7596" t="s">
        <v>1668</v>
      </c>
      <c r="K7596" t="s">
        <v>1679</v>
      </c>
      <c r="L7596" t="s">
        <v>1670</v>
      </c>
      <c r="M7596" s="86">
        <v>39937</v>
      </c>
    </row>
    <row r="7597" spans="1:13" x14ac:dyDescent="0.2">
      <c r="A7597">
        <v>3554</v>
      </c>
      <c r="B7597" s="86">
        <v>40710</v>
      </c>
      <c r="C7597" t="s">
        <v>1652</v>
      </c>
      <c r="D7597">
        <v>25</v>
      </c>
      <c r="E7597">
        <v>288.91000000000003</v>
      </c>
      <c r="F7597" t="s">
        <v>1660</v>
      </c>
      <c r="G7597">
        <v>6.47</v>
      </c>
      <c r="H7597" t="s">
        <v>1688</v>
      </c>
      <c r="I7597" t="s">
        <v>1667</v>
      </c>
      <c r="J7597" t="s">
        <v>1668</v>
      </c>
      <c r="K7597" t="s">
        <v>1679</v>
      </c>
      <c r="L7597" t="s">
        <v>1658</v>
      </c>
      <c r="M7597" s="86">
        <v>40719</v>
      </c>
    </row>
    <row r="7598" spans="1:13" x14ac:dyDescent="0.2">
      <c r="A7598">
        <v>25985</v>
      </c>
      <c r="B7598" s="86">
        <v>41154</v>
      </c>
      <c r="C7598" t="s">
        <v>1652</v>
      </c>
      <c r="D7598">
        <v>50</v>
      </c>
      <c r="E7598">
        <v>230.63</v>
      </c>
      <c r="F7598" t="s">
        <v>1660</v>
      </c>
      <c r="G7598">
        <v>3.05</v>
      </c>
      <c r="H7598" t="s">
        <v>1683</v>
      </c>
      <c r="I7598" t="s">
        <v>1662</v>
      </c>
      <c r="J7598" t="s">
        <v>1656</v>
      </c>
      <c r="K7598" t="s">
        <v>1657</v>
      </c>
      <c r="L7598" t="s">
        <v>1680</v>
      </c>
      <c r="M7598" s="86">
        <v>41156</v>
      </c>
    </row>
    <row r="7599" spans="1:13" x14ac:dyDescent="0.2">
      <c r="A7599">
        <v>53795</v>
      </c>
      <c r="B7599" s="86">
        <v>40938</v>
      </c>
      <c r="C7599" t="s">
        <v>1659</v>
      </c>
      <c r="D7599">
        <v>40</v>
      </c>
      <c r="E7599">
        <v>264.60000000000002</v>
      </c>
      <c r="F7599" t="s">
        <v>1653</v>
      </c>
      <c r="G7599">
        <v>6.22</v>
      </c>
      <c r="H7599" t="s">
        <v>1661</v>
      </c>
      <c r="I7599" t="s">
        <v>1676</v>
      </c>
      <c r="J7599" t="s">
        <v>1668</v>
      </c>
      <c r="K7599" t="s">
        <v>1679</v>
      </c>
      <c r="L7599" t="s">
        <v>1658</v>
      </c>
      <c r="M7599" s="86">
        <v>40939</v>
      </c>
    </row>
    <row r="7600" spans="1:13" x14ac:dyDescent="0.2">
      <c r="A7600">
        <v>26982</v>
      </c>
      <c r="B7600" s="86">
        <v>41027</v>
      </c>
      <c r="C7600" t="s">
        <v>1666</v>
      </c>
      <c r="D7600">
        <v>37</v>
      </c>
      <c r="E7600">
        <v>1984.61</v>
      </c>
      <c r="F7600" t="s">
        <v>1653</v>
      </c>
      <c r="G7600">
        <v>14.3</v>
      </c>
      <c r="H7600" t="s">
        <v>1661</v>
      </c>
      <c r="I7600" t="s">
        <v>1662</v>
      </c>
      <c r="J7600" t="s">
        <v>1668</v>
      </c>
      <c r="K7600" t="s">
        <v>1679</v>
      </c>
      <c r="L7600" t="s">
        <v>1658</v>
      </c>
      <c r="M7600" s="86">
        <v>41028</v>
      </c>
    </row>
    <row r="7601" spans="1:13" x14ac:dyDescent="0.2">
      <c r="A7601">
        <v>26276</v>
      </c>
      <c r="B7601" s="86">
        <v>40433</v>
      </c>
      <c r="C7601" t="s">
        <v>1652</v>
      </c>
      <c r="D7601">
        <v>19</v>
      </c>
      <c r="E7601">
        <v>20329.8</v>
      </c>
      <c r="F7601" t="s">
        <v>1660</v>
      </c>
      <c r="G7601">
        <v>13.99</v>
      </c>
      <c r="H7601" t="s">
        <v>1683</v>
      </c>
      <c r="I7601" t="s">
        <v>1667</v>
      </c>
      <c r="J7601" t="s">
        <v>1663</v>
      </c>
      <c r="K7601" t="s">
        <v>1695</v>
      </c>
      <c r="L7601" t="s">
        <v>1665</v>
      </c>
      <c r="M7601" s="86">
        <v>40437</v>
      </c>
    </row>
    <row r="7602" spans="1:13" x14ac:dyDescent="0.2">
      <c r="A7602">
        <v>57572</v>
      </c>
      <c r="B7602" s="86">
        <v>40736</v>
      </c>
      <c r="C7602" t="s">
        <v>1675</v>
      </c>
      <c r="D7602">
        <v>30</v>
      </c>
      <c r="E7602">
        <v>139.08000000000001</v>
      </c>
      <c r="F7602" t="s">
        <v>1660</v>
      </c>
      <c r="G7602">
        <v>4.62</v>
      </c>
      <c r="H7602" t="s">
        <v>1685</v>
      </c>
      <c r="I7602" t="s">
        <v>1676</v>
      </c>
      <c r="J7602" t="s">
        <v>1663</v>
      </c>
      <c r="K7602" t="s">
        <v>1677</v>
      </c>
      <c r="L7602" t="s">
        <v>1680</v>
      </c>
      <c r="M7602" s="86">
        <v>40738</v>
      </c>
    </row>
    <row r="7603" spans="1:13" x14ac:dyDescent="0.2">
      <c r="A7603">
        <v>28611</v>
      </c>
      <c r="B7603" s="86">
        <v>41270</v>
      </c>
      <c r="C7603" t="s">
        <v>1652</v>
      </c>
      <c r="D7603">
        <v>42</v>
      </c>
      <c r="E7603">
        <v>3883.4715000000001</v>
      </c>
      <c r="F7603" t="s">
        <v>1660</v>
      </c>
      <c r="G7603">
        <v>8.99</v>
      </c>
      <c r="H7603" t="s">
        <v>1683</v>
      </c>
      <c r="I7603" t="s">
        <v>1655</v>
      </c>
      <c r="J7603" t="s">
        <v>1663</v>
      </c>
      <c r="K7603" t="s">
        <v>1664</v>
      </c>
      <c r="L7603" t="s">
        <v>1658</v>
      </c>
      <c r="M7603" s="86">
        <v>41272</v>
      </c>
    </row>
    <row r="7604" spans="1:13" x14ac:dyDescent="0.2">
      <c r="A7604">
        <v>54949</v>
      </c>
      <c r="B7604" s="86">
        <v>40035</v>
      </c>
      <c r="C7604" t="s">
        <v>1652</v>
      </c>
      <c r="D7604">
        <v>32</v>
      </c>
      <c r="E7604">
        <v>210.94</v>
      </c>
      <c r="F7604" t="s">
        <v>1660</v>
      </c>
      <c r="G7604">
        <v>6.81</v>
      </c>
      <c r="H7604" t="s">
        <v>1685</v>
      </c>
      <c r="I7604" t="s">
        <v>1667</v>
      </c>
      <c r="J7604" t="s">
        <v>1668</v>
      </c>
      <c r="K7604" t="s">
        <v>1679</v>
      </c>
      <c r="L7604" t="s">
        <v>1658</v>
      </c>
      <c r="M7604" s="86">
        <v>40040</v>
      </c>
    </row>
    <row r="7605" spans="1:13" x14ac:dyDescent="0.2">
      <c r="A7605">
        <v>48614</v>
      </c>
      <c r="B7605" s="86">
        <v>41060</v>
      </c>
      <c r="C7605" t="s">
        <v>1671</v>
      </c>
      <c r="D7605">
        <v>46</v>
      </c>
      <c r="E7605">
        <v>7965.9025000000001</v>
      </c>
      <c r="F7605" t="s">
        <v>1660</v>
      </c>
      <c r="G7605">
        <v>8.99</v>
      </c>
      <c r="H7605" t="s">
        <v>1690</v>
      </c>
      <c r="I7605" t="s">
        <v>1667</v>
      </c>
      <c r="J7605" t="s">
        <v>1663</v>
      </c>
      <c r="K7605" t="s">
        <v>1664</v>
      </c>
      <c r="L7605" t="s">
        <v>1658</v>
      </c>
      <c r="M7605" s="86">
        <v>41060</v>
      </c>
    </row>
    <row r="7606" spans="1:13" x14ac:dyDescent="0.2">
      <c r="A7606">
        <v>23427</v>
      </c>
      <c r="B7606" s="86">
        <v>40763</v>
      </c>
      <c r="C7606" t="s">
        <v>1652</v>
      </c>
      <c r="D7606">
        <v>30</v>
      </c>
      <c r="E7606">
        <v>442.76</v>
      </c>
      <c r="F7606" t="s">
        <v>1660</v>
      </c>
      <c r="G7606">
        <v>8.4</v>
      </c>
      <c r="H7606" t="s">
        <v>1681</v>
      </c>
      <c r="I7606" t="s">
        <v>1667</v>
      </c>
      <c r="J7606" t="s">
        <v>1668</v>
      </c>
      <c r="K7606" t="s">
        <v>1682</v>
      </c>
      <c r="L7606" t="s">
        <v>1658</v>
      </c>
      <c r="M7606" s="86">
        <v>40770</v>
      </c>
    </row>
    <row r="7607" spans="1:13" x14ac:dyDescent="0.2">
      <c r="A7607">
        <v>9024</v>
      </c>
      <c r="B7607" s="86">
        <v>41062</v>
      </c>
      <c r="C7607" t="s">
        <v>1675</v>
      </c>
      <c r="D7607">
        <v>2</v>
      </c>
      <c r="E7607">
        <v>12.12</v>
      </c>
      <c r="F7607" t="s">
        <v>1660</v>
      </c>
      <c r="G7607">
        <v>0.95</v>
      </c>
      <c r="H7607" t="s">
        <v>1683</v>
      </c>
      <c r="I7607" t="s">
        <v>1676</v>
      </c>
      <c r="J7607" t="s">
        <v>1668</v>
      </c>
      <c r="K7607" t="s">
        <v>1679</v>
      </c>
      <c r="L7607" t="s">
        <v>1670</v>
      </c>
      <c r="M7607" s="86">
        <v>41063</v>
      </c>
    </row>
    <row r="7608" spans="1:13" x14ac:dyDescent="0.2">
      <c r="A7608">
        <v>10470</v>
      </c>
      <c r="B7608" s="86">
        <v>41033</v>
      </c>
      <c r="C7608" t="s">
        <v>1671</v>
      </c>
      <c r="D7608">
        <v>35</v>
      </c>
      <c r="E7608">
        <v>246.98</v>
      </c>
      <c r="F7608" t="s">
        <v>1660</v>
      </c>
      <c r="G7608">
        <v>5.21</v>
      </c>
      <c r="H7608" t="s">
        <v>1654</v>
      </c>
      <c r="I7608" t="s">
        <v>1667</v>
      </c>
      <c r="J7608" t="s">
        <v>1656</v>
      </c>
      <c r="K7608" t="s">
        <v>1657</v>
      </c>
      <c r="L7608" t="s">
        <v>1658</v>
      </c>
      <c r="M7608" s="86">
        <v>41038</v>
      </c>
    </row>
    <row r="7609" spans="1:13" x14ac:dyDescent="0.2">
      <c r="A7609">
        <v>7815</v>
      </c>
      <c r="B7609" s="86">
        <v>39835</v>
      </c>
      <c r="C7609" t="s">
        <v>1671</v>
      </c>
      <c r="D7609">
        <v>6</v>
      </c>
      <c r="E7609">
        <v>187.37</v>
      </c>
      <c r="F7609" t="s">
        <v>1660</v>
      </c>
      <c r="G7609">
        <v>5.5</v>
      </c>
      <c r="H7609" t="s">
        <v>1688</v>
      </c>
      <c r="I7609" t="s">
        <v>1676</v>
      </c>
      <c r="J7609" t="s">
        <v>1663</v>
      </c>
      <c r="K7609" t="s">
        <v>1677</v>
      </c>
      <c r="L7609" t="s">
        <v>1658</v>
      </c>
      <c r="M7609" s="86">
        <v>39836</v>
      </c>
    </row>
    <row r="7610" spans="1:13" x14ac:dyDescent="0.2">
      <c r="A7610">
        <v>29383</v>
      </c>
      <c r="B7610" s="86">
        <v>40865</v>
      </c>
      <c r="C7610" t="s">
        <v>1675</v>
      </c>
      <c r="D7610">
        <v>29</v>
      </c>
      <c r="E7610">
        <v>2738.7849999999999</v>
      </c>
      <c r="F7610" t="s">
        <v>1660</v>
      </c>
      <c r="G7610">
        <v>2.5</v>
      </c>
      <c r="H7610" t="s">
        <v>1661</v>
      </c>
      <c r="I7610" t="s">
        <v>1667</v>
      </c>
      <c r="J7610" t="s">
        <v>1663</v>
      </c>
      <c r="K7610" t="s">
        <v>1664</v>
      </c>
      <c r="L7610" t="s">
        <v>1658</v>
      </c>
      <c r="M7610" s="86">
        <v>40867</v>
      </c>
    </row>
    <row r="7611" spans="1:13" x14ac:dyDescent="0.2">
      <c r="A7611">
        <v>40480</v>
      </c>
      <c r="B7611" s="86">
        <v>40884</v>
      </c>
      <c r="C7611" t="s">
        <v>1671</v>
      </c>
      <c r="D7611">
        <v>19</v>
      </c>
      <c r="E7611">
        <v>7608.88</v>
      </c>
      <c r="F7611" t="s">
        <v>1653</v>
      </c>
      <c r="G7611">
        <v>19.989999999999998</v>
      </c>
      <c r="H7611" t="s">
        <v>1689</v>
      </c>
      <c r="I7611" t="s">
        <v>1676</v>
      </c>
      <c r="J7611" t="s">
        <v>1668</v>
      </c>
      <c r="K7611" t="s">
        <v>1682</v>
      </c>
      <c r="L7611" t="s">
        <v>1658</v>
      </c>
      <c r="M7611" s="86">
        <v>40884</v>
      </c>
    </row>
    <row r="7612" spans="1:13" x14ac:dyDescent="0.2">
      <c r="A7612">
        <v>37218</v>
      </c>
      <c r="B7612" s="86">
        <v>40531</v>
      </c>
      <c r="C7612" t="s">
        <v>1659</v>
      </c>
      <c r="D7612">
        <v>29</v>
      </c>
      <c r="E7612">
        <v>1768.13</v>
      </c>
      <c r="F7612" t="s">
        <v>1660</v>
      </c>
      <c r="G7612">
        <v>4.5</v>
      </c>
      <c r="H7612" t="s">
        <v>1685</v>
      </c>
      <c r="I7612" t="s">
        <v>1667</v>
      </c>
      <c r="J7612" t="s">
        <v>1668</v>
      </c>
      <c r="K7612" t="s">
        <v>1702</v>
      </c>
      <c r="L7612" t="s">
        <v>1658</v>
      </c>
      <c r="M7612" s="86">
        <v>40533</v>
      </c>
    </row>
    <row r="7613" spans="1:13" x14ac:dyDescent="0.2">
      <c r="A7613">
        <v>55011</v>
      </c>
      <c r="B7613" s="86">
        <v>40912</v>
      </c>
      <c r="C7613" t="s">
        <v>1671</v>
      </c>
      <c r="D7613">
        <v>18</v>
      </c>
      <c r="E7613">
        <v>55.82</v>
      </c>
      <c r="F7613" t="s">
        <v>1660</v>
      </c>
      <c r="G7613">
        <v>0.81</v>
      </c>
      <c r="H7613" t="s">
        <v>1685</v>
      </c>
      <c r="I7613" t="s">
        <v>1662</v>
      </c>
      <c r="J7613" t="s">
        <v>1668</v>
      </c>
      <c r="K7613" t="s">
        <v>1669</v>
      </c>
      <c r="L7613" t="s">
        <v>1670</v>
      </c>
      <c r="M7613" s="86">
        <v>40913</v>
      </c>
    </row>
    <row r="7614" spans="1:13" x14ac:dyDescent="0.2">
      <c r="A7614">
        <v>3907</v>
      </c>
      <c r="B7614" s="86">
        <v>41139</v>
      </c>
      <c r="C7614" t="s">
        <v>1675</v>
      </c>
      <c r="D7614">
        <v>36</v>
      </c>
      <c r="E7614">
        <v>1083.19</v>
      </c>
      <c r="F7614" t="s">
        <v>1653</v>
      </c>
      <c r="G7614">
        <v>5.5</v>
      </c>
      <c r="H7614" t="s">
        <v>1654</v>
      </c>
      <c r="I7614" t="s">
        <v>1662</v>
      </c>
      <c r="J7614" t="s">
        <v>1663</v>
      </c>
      <c r="K7614" t="s">
        <v>1677</v>
      </c>
      <c r="L7614" t="s">
        <v>1658</v>
      </c>
      <c r="M7614" s="86">
        <v>41140</v>
      </c>
    </row>
    <row r="7615" spans="1:13" x14ac:dyDescent="0.2">
      <c r="A7615">
        <v>32998</v>
      </c>
      <c r="B7615" s="86">
        <v>40450</v>
      </c>
      <c r="C7615" t="s">
        <v>1666</v>
      </c>
      <c r="D7615">
        <v>13</v>
      </c>
      <c r="E7615">
        <v>1663.83</v>
      </c>
      <c r="F7615" t="s">
        <v>1672</v>
      </c>
      <c r="G7615">
        <v>54.74</v>
      </c>
      <c r="H7615" t="s">
        <v>1661</v>
      </c>
      <c r="I7615" t="s">
        <v>1667</v>
      </c>
      <c r="J7615" t="s">
        <v>1656</v>
      </c>
      <c r="K7615" t="s">
        <v>1701</v>
      </c>
      <c r="L7615" t="s">
        <v>1698</v>
      </c>
      <c r="M7615" s="86">
        <v>40451</v>
      </c>
    </row>
    <row r="7616" spans="1:13" x14ac:dyDescent="0.2">
      <c r="A7616">
        <v>32165</v>
      </c>
      <c r="B7616" s="86">
        <v>41196</v>
      </c>
      <c r="C7616" t="s">
        <v>1666</v>
      </c>
      <c r="D7616">
        <v>38</v>
      </c>
      <c r="E7616">
        <v>2939.6824999999999</v>
      </c>
      <c r="F7616" t="s">
        <v>1660</v>
      </c>
      <c r="G7616">
        <v>0.99</v>
      </c>
      <c r="H7616" t="s">
        <v>1685</v>
      </c>
      <c r="I7616" t="s">
        <v>1662</v>
      </c>
      <c r="J7616" t="s">
        <v>1663</v>
      </c>
      <c r="K7616" t="s">
        <v>1664</v>
      </c>
      <c r="L7616" t="s">
        <v>1670</v>
      </c>
      <c r="M7616" s="86">
        <v>41197</v>
      </c>
    </row>
    <row r="7617" spans="1:13" x14ac:dyDescent="0.2">
      <c r="A7617">
        <v>13031</v>
      </c>
      <c r="B7617" s="86">
        <v>41247</v>
      </c>
      <c r="C7617" t="s">
        <v>1652</v>
      </c>
      <c r="D7617">
        <v>34</v>
      </c>
      <c r="E7617">
        <v>210.06</v>
      </c>
      <c r="F7617" t="s">
        <v>1660</v>
      </c>
      <c r="G7617">
        <v>7.37</v>
      </c>
      <c r="H7617" t="s">
        <v>1685</v>
      </c>
      <c r="I7617" t="s">
        <v>1655</v>
      </c>
      <c r="J7617" t="s">
        <v>1668</v>
      </c>
      <c r="K7617" t="s">
        <v>1679</v>
      </c>
      <c r="L7617" t="s">
        <v>1658</v>
      </c>
      <c r="M7617" s="86">
        <v>41252</v>
      </c>
    </row>
    <row r="7618" spans="1:13" x14ac:dyDescent="0.2">
      <c r="A7618">
        <v>24486</v>
      </c>
      <c r="B7618" s="86">
        <v>40655</v>
      </c>
      <c r="C7618" t="s">
        <v>1675</v>
      </c>
      <c r="D7618">
        <v>14</v>
      </c>
      <c r="E7618">
        <v>27.06</v>
      </c>
      <c r="F7618" t="s">
        <v>1660</v>
      </c>
      <c r="G7618">
        <v>0.7</v>
      </c>
      <c r="H7618" t="s">
        <v>1661</v>
      </c>
      <c r="I7618" t="s">
        <v>1655</v>
      </c>
      <c r="J7618" t="s">
        <v>1668</v>
      </c>
      <c r="K7618" t="s">
        <v>1669</v>
      </c>
      <c r="L7618" t="s">
        <v>1670</v>
      </c>
      <c r="M7618" s="86">
        <v>40656</v>
      </c>
    </row>
    <row r="7619" spans="1:13" x14ac:dyDescent="0.2">
      <c r="A7619">
        <v>16036</v>
      </c>
      <c r="B7619" s="86">
        <v>40913</v>
      </c>
      <c r="C7619" t="s">
        <v>1675</v>
      </c>
      <c r="D7619">
        <v>28</v>
      </c>
      <c r="E7619">
        <v>2160.27</v>
      </c>
      <c r="F7619" t="s">
        <v>1660</v>
      </c>
      <c r="G7619">
        <v>35</v>
      </c>
      <c r="H7619" t="s">
        <v>1692</v>
      </c>
      <c r="I7619" t="s">
        <v>1667</v>
      </c>
      <c r="J7619" t="s">
        <v>1668</v>
      </c>
      <c r="K7619" t="s">
        <v>1694</v>
      </c>
      <c r="L7619" t="s">
        <v>1687</v>
      </c>
      <c r="M7619" s="86">
        <v>40914</v>
      </c>
    </row>
    <row r="7620" spans="1:13" x14ac:dyDescent="0.2">
      <c r="A7620">
        <v>646</v>
      </c>
      <c r="B7620" s="86">
        <v>40138</v>
      </c>
      <c r="C7620" t="s">
        <v>1659</v>
      </c>
      <c r="D7620">
        <v>18</v>
      </c>
      <c r="E7620">
        <v>173.2</v>
      </c>
      <c r="F7620" t="s">
        <v>1660</v>
      </c>
      <c r="G7620">
        <v>3.98</v>
      </c>
      <c r="H7620" t="s">
        <v>1661</v>
      </c>
      <c r="I7620" t="s">
        <v>1662</v>
      </c>
      <c r="J7620" t="s">
        <v>1668</v>
      </c>
      <c r="K7620" t="s">
        <v>1684</v>
      </c>
      <c r="L7620" t="s">
        <v>1680</v>
      </c>
      <c r="M7620" s="86">
        <v>40139</v>
      </c>
    </row>
    <row r="7621" spans="1:13" x14ac:dyDescent="0.2">
      <c r="A7621">
        <v>30532</v>
      </c>
      <c r="B7621" s="86">
        <v>40873</v>
      </c>
      <c r="C7621" t="s">
        <v>1659</v>
      </c>
      <c r="D7621">
        <v>9</v>
      </c>
      <c r="E7621">
        <v>1696.7</v>
      </c>
      <c r="F7621" t="s">
        <v>1672</v>
      </c>
      <c r="G7621">
        <v>23.58</v>
      </c>
      <c r="H7621" t="s">
        <v>1661</v>
      </c>
      <c r="I7621" t="s">
        <v>1676</v>
      </c>
      <c r="J7621" t="s">
        <v>1656</v>
      </c>
      <c r="K7621" t="s">
        <v>1701</v>
      </c>
      <c r="L7621" t="s">
        <v>1698</v>
      </c>
      <c r="M7621" s="86">
        <v>40875</v>
      </c>
    </row>
    <row r="7622" spans="1:13" x14ac:dyDescent="0.2">
      <c r="A7622">
        <v>25027</v>
      </c>
      <c r="B7622" s="86">
        <v>40163</v>
      </c>
      <c r="C7622" t="s">
        <v>1675</v>
      </c>
      <c r="D7622">
        <v>25</v>
      </c>
      <c r="E7622">
        <v>3585.91</v>
      </c>
      <c r="F7622" t="s">
        <v>1672</v>
      </c>
      <c r="G7622">
        <v>43.75</v>
      </c>
      <c r="H7622" t="s">
        <v>1681</v>
      </c>
      <c r="I7622" t="s">
        <v>1655</v>
      </c>
      <c r="J7622" t="s">
        <v>1656</v>
      </c>
      <c r="K7622" t="s">
        <v>1691</v>
      </c>
      <c r="L7622" t="s">
        <v>1698</v>
      </c>
      <c r="M7622" s="86">
        <v>40165</v>
      </c>
    </row>
    <row r="7623" spans="1:13" x14ac:dyDescent="0.2">
      <c r="A7623">
        <v>17701</v>
      </c>
      <c r="B7623" s="86">
        <v>41050</v>
      </c>
      <c r="C7623" t="s">
        <v>1671</v>
      </c>
      <c r="D7623">
        <v>21</v>
      </c>
      <c r="E7623">
        <v>80.45</v>
      </c>
      <c r="F7623" t="s">
        <v>1660</v>
      </c>
      <c r="G7623">
        <v>4.6900000000000004</v>
      </c>
      <c r="H7623" t="s">
        <v>1681</v>
      </c>
      <c r="I7623" t="s">
        <v>1676</v>
      </c>
      <c r="J7623" t="s">
        <v>1668</v>
      </c>
      <c r="K7623" t="s">
        <v>1682</v>
      </c>
      <c r="L7623" t="s">
        <v>1658</v>
      </c>
      <c r="M7623" s="86">
        <v>41051</v>
      </c>
    </row>
    <row r="7624" spans="1:13" x14ac:dyDescent="0.2">
      <c r="A7624">
        <v>37158</v>
      </c>
      <c r="B7624" s="86">
        <v>41174</v>
      </c>
      <c r="C7624" t="s">
        <v>1652</v>
      </c>
      <c r="D7624">
        <v>25</v>
      </c>
      <c r="E7624">
        <v>172.04</v>
      </c>
      <c r="F7624" t="s">
        <v>1660</v>
      </c>
      <c r="G7624">
        <v>7.37</v>
      </c>
      <c r="H7624" t="s">
        <v>1654</v>
      </c>
      <c r="I7624" t="s">
        <v>1655</v>
      </c>
      <c r="J7624" t="s">
        <v>1668</v>
      </c>
      <c r="K7624" t="s">
        <v>1679</v>
      </c>
      <c r="L7624" t="s">
        <v>1658</v>
      </c>
      <c r="M7624" s="86">
        <v>41179</v>
      </c>
    </row>
    <row r="7625" spans="1:13" x14ac:dyDescent="0.2">
      <c r="A7625">
        <v>57155</v>
      </c>
      <c r="B7625" s="86">
        <v>39981</v>
      </c>
      <c r="C7625" t="s">
        <v>1671</v>
      </c>
      <c r="D7625">
        <v>23</v>
      </c>
      <c r="E7625">
        <v>155.52000000000001</v>
      </c>
      <c r="F7625" t="s">
        <v>1660</v>
      </c>
      <c r="G7625">
        <v>9.68</v>
      </c>
      <c r="H7625" t="s">
        <v>1661</v>
      </c>
      <c r="I7625" t="s">
        <v>1655</v>
      </c>
      <c r="J7625" t="s">
        <v>1668</v>
      </c>
      <c r="K7625" t="s">
        <v>1679</v>
      </c>
      <c r="L7625" t="s">
        <v>1658</v>
      </c>
      <c r="M7625" s="86">
        <v>39982</v>
      </c>
    </row>
    <row r="7626" spans="1:13" x14ac:dyDescent="0.2">
      <c r="A7626">
        <v>59552</v>
      </c>
      <c r="B7626" s="86">
        <v>40191</v>
      </c>
      <c r="C7626" t="s">
        <v>1666</v>
      </c>
      <c r="D7626">
        <v>39</v>
      </c>
      <c r="E7626">
        <v>314.26</v>
      </c>
      <c r="F7626" t="s">
        <v>1660</v>
      </c>
      <c r="G7626">
        <v>6.28</v>
      </c>
      <c r="H7626" t="s">
        <v>1661</v>
      </c>
      <c r="I7626" t="s">
        <v>1676</v>
      </c>
      <c r="J7626" t="s">
        <v>1668</v>
      </c>
      <c r="K7626" t="s">
        <v>1682</v>
      </c>
      <c r="L7626" t="s">
        <v>1658</v>
      </c>
      <c r="M7626" s="86">
        <v>40192</v>
      </c>
    </row>
    <row r="7627" spans="1:13" x14ac:dyDescent="0.2">
      <c r="A7627">
        <v>39460</v>
      </c>
      <c r="B7627" s="86">
        <v>39935</v>
      </c>
      <c r="C7627" t="s">
        <v>1666</v>
      </c>
      <c r="D7627">
        <v>19</v>
      </c>
      <c r="E7627">
        <v>2033.9224999999999</v>
      </c>
      <c r="F7627" t="s">
        <v>1660</v>
      </c>
      <c r="G7627">
        <v>2.5</v>
      </c>
      <c r="H7627" t="s">
        <v>1661</v>
      </c>
      <c r="I7627" t="s">
        <v>1655</v>
      </c>
      <c r="J7627" t="s">
        <v>1663</v>
      </c>
      <c r="K7627" t="s">
        <v>1664</v>
      </c>
      <c r="L7627" t="s">
        <v>1658</v>
      </c>
      <c r="M7627" s="86">
        <v>39936</v>
      </c>
    </row>
    <row r="7628" spans="1:13" x14ac:dyDescent="0.2">
      <c r="A7628">
        <v>15937</v>
      </c>
      <c r="B7628" s="86">
        <v>41219</v>
      </c>
      <c r="C7628" t="s">
        <v>1652</v>
      </c>
      <c r="D7628">
        <v>32</v>
      </c>
      <c r="E7628">
        <v>311.44</v>
      </c>
      <c r="F7628" t="s">
        <v>1660</v>
      </c>
      <c r="G7628">
        <v>1.99</v>
      </c>
      <c r="H7628" t="s">
        <v>1678</v>
      </c>
      <c r="I7628" t="s">
        <v>1667</v>
      </c>
      <c r="J7628" t="s">
        <v>1663</v>
      </c>
      <c r="K7628" t="s">
        <v>1677</v>
      </c>
      <c r="L7628" t="s">
        <v>1680</v>
      </c>
      <c r="M7628" s="86">
        <v>41223</v>
      </c>
    </row>
    <row r="7629" spans="1:13" x14ac:dyDescent="0.2">
      <c r="A7629">
        <v>51044</v>
      </c>
      <c r="B7629" s="86">
        <v>40926</v>
      </c>
      <c r="C7629" t="s">
        <v>1652</v>
      </c>
      <c r="D7629">
        <v>19</v>
      </c>
      <c r="E7629">
        <v>117.27</v>
      </c>
      <c r="F7629" t="s">
        <v>1660</v>
      </c>
      <c r="G7629">
        <v>0.83</v>
      </c>
      <c r="H7629" t="s">
        <v>1690</v>
      </c>
      <c r="I7629" t="s">
        <v>1655</v>
      </c>
      <c r="J7629" t="s">
        <v>1668</v>
      </c>
      <c r="K7629" t="s">
        <v>1669</v>
      </c>
      <c r="L7629" t="s">
        <v>1670</v>
      </c>
      <c r="M7629" s="86">
        <v>40933</v>
      </c>
    </row>
    <row r="7630" spans="1:13" x14ac:dyDescent="0.2">
      <c r="A7630">
        <v>22885</v>
      </c>
      <c r="B7630" s="86">
        <v>40140</v>
      </c>
      <c r="C7630" t="s">
        <v>1675</v>
      </c>
      <c r="D7630">
        <v>4</v>
      </c>
      <c r="E7630">
        <v>56.47</v>
      </c>
      <c r="F7630" t="s">
        <v>1660</v>
      </c>
      <c r="G7630">
        <v>4.59</v>
      </c>
      <c r="H7630" t="s">
        <v>1692</v>
      </c>
      <c r="I7630" t="s">
        <v>1676</v>
      </c>
      <c r="J7630" t="s">
        <v>1668</v>
      </c>
      <c r="K7630" t="s">
        <v>1684</v>
      </c>
      <c r="L7630" t="s">
        <v>1670</v>
      </c>
      <c r="M7630" s="86">
        <v>40142</v>
      </c>
    </row>
    <row r="7631" spans="1:13" x14ac:dyDescent="0.2">
      <c r="A7631">
        <v>31872</v>
      </c>
      <c r="B7631" s="86">
        <v>40427</v>
      </c>
      <c r="C7631" t="s">
        <v>1652</v>
      </c>
      <c r="D7631">
        <v>34</v>
      </c>
      <c r="E7631">
        <v>2833.19</v>
      </c>
      <c r="F7631" t="s">
        <v>1653</v>
      </c>
      <c r="G7631">
        <v>5.01</v>
      </c>
      <c r="H7631" t="s">
        <v>1654</v>
      </c>
      <c r="I7631" t="s">
        <v>1676</v>
      </c>
      <c r="J7631" t="s">
        <v>1668</v>
      </c>
      <c r="K7631" t="s">
        <v>1696</v>
      </c>
      <c r="L7631" t="s">
        <v>1658</v>
      </c>
      <c r="M7631" s="86">
        <v>40431</v>
      </c>
    </row>
    <row r="7632" spans="1:13" x14ac:dyDescent="0.2">
      <c r="A7632">
        <v>46597</v>
      </c>
      <c r="B7632" s="86">
        <v>40178</v>
      </c>
      <c r="C7632" t="s">
        <v>1666</v>
      </c>
      <c r="D7632">
        <v>47</v>
      </c>
      <c r="E7632">
        <v>8216.5930000000008</v>
      </c>
      <c r="F7632" t="s">
        <v>1660</v>
      </c>
      <c r="G7632">
        <v>8.99</v>
      </c>
      <c r="H7632" t="s">
        <v>1683</v>
      </c>
      <c r="I7632" t="s">
        <v>1655</v>
      </c>
      <c r="J7632" t="s">
        <v>1663</v>
      </c>
      <c r="K7632" t="s">
        <v>1664</v>
      </c>
      <c r="L7632" t="s">
        <v>1658</v>
      </c>
      <c r="M7632" s="86">
        <v>40178</v>
      </c>
    </row>
    <row r="7633" spans="1:13" x14ac:dyDescent="0.2">
      <c r="A7633">
        <v>45158</v>
      </c>
      <c r="B7633" s="86">
        <v>40278</v>
      </c>
      <c r="C7633" t="s">
        <v>1652</v>
      </c>
      <c r="D7633">
        <v>15</v>
      </c>
      <c r="E7633">
        <v>63.84</v>
      </c>
      <c r="F7633" t="s">
        <v>1653</v>
      </c>
      <c r="G7633">
        <v>0.71</v>
      </c>
      <c r="H7633" t="s">
        <v>1654</v>
      </c>
      <c r="I7633" t="s">
        <v>1667</v>
      </c>
      <c r="J7633" t="s">
        <v>1668</v>
      </c>
      <c r="K7633" t="s">
        <v>1700</v>
      </c>
      <c r="L7633" t="s">
        <v>1670</v>
      </c>
      <c r="M7633" s="86">
        <v>40283</v>
      </c>
    </row>
    <row r="7634" spans="1:13" x14ac:dyDescent="0.2">
      <c r="A7634">
        <v>48000</v>
      </c>
      <c r="B7634" s="86">
        <v>41134</v>
      </c>
      <c r="C7634" t="s">
        <v>1659</v>
      </c>
      <c r="D7634">
        <v>12</v>
      </c>
      <c r="E7634">
        <v>214.94</v>
      </c>
      <c r="F7634" t="s">
        <v>1660</v>
      </c>
      <c r="G7634">
        <v>1.99</v>
      </c>
      <c r="H7634" t="s">
        <v>1685</v>
      </c>
      <c r="I7634" t="s">
        <v>1662</v>
      </c>
      <c r="J7634" t="s">
        <v>1663</v>
      </c>
      <c r="K7634" t="s">
        <v>1677</v>
      </c>
      <c r="L7634" t="s">
        <v>1680</v>
      </c>
      <c r="M7634" s="86">
        <v>41135</v>
      </c>
    </row>
    <row r="7635" spans="1:13" x14ac:dyDescent="0.2">
      <c r="A7635">
        <v>13030</v>
      </c>
      <c r="B7635" s="86">
        <v>40016</v>
      </c>
      <c r="C7635" t="s">
        <v>1675</v>
      </c>
      <c r="D7635">
        <v>32</v>
      </c>
      <c r="E7635">
        <v>136.19999999999999</v>
      </c>
      <c r="F7635" t="s">
        <v>1653</v>
      </c>
      <c r="G7635">
        <v>7.01</v>
      </c>
      <c r="H7635" t="s">
        <v>1661</v>
      </c>
      <c r="I7635" t="s">
        <v>1676</v>
      </c>
      <c r="J7635" t="s">
        <v>1668</v>
      </c>
      <c r="K7635" t="s">
        <v>1682</v>
      </c>
      <c r="L7635" t="s">
        <v>1658</v>
      </c>
      <c r="M7635" s="86">
        <v>40018</v>
      </c>
    </row>
    <row r="7636" spans="1:13" x14ac:dyDescent="0.2">
      <c r="A7636">
        <v>47556</v>
      </c>
      <c r="B7636" s="86">
        <v>40384</v>
      </c>
      <c r="C7636" t="s">
        <v>1652</v>
      </c>
      <c r="D7636">
        <v>29</v>
      </c>
      <c r="E7636">
        <v>475.58</v>
      </c>
      <c r="F7636" t="s">
        <v>1660</v>
      </c>
      <c r="G7636">
        <v>4</v>
      </c>
      <c r="H7636" t="s">
        <v>1683</v>
      </c>
      <c r="I7636" t="s">
        <v>1676</v>
      </c>
      <c r="J7636" t="s">
        <v>1663</v>
      </c>
      <c r="K7636" t="s">
        <v>1677</v>
      </c>
      <c r="L7636" t="s">
        <v>1658</v>
      </c>
      <c r="M7636" s="86">
        <v>40386</v>
      </c>
    </row>
    <row r="7637" spans="1:13" x14ac:dyDescent="0.2">
      <c r="A7637">
        <v>66</v>
      </c>
      <c r="B7637" s="86">
        <v>39832</v>
      </c>
      <c r="C7637" t="s">
        <v>1652</v>
      </c>
      <c r="D7637">
        <v>41</v>
      </c>
      <c r="E7637">
        <v>108.15</v>
      </c>
      <c r="F7637" t="s">
        <v>1660</v>
      </c>
      <c r="G7637">
        <v>0.7</v>
      </c>
      <c r="H7637" t="s">
        <v>1685</v>
      </c>
      <c r="I7637" t="s">
        <v>1655</v>
      </c>
      <c r="J7637" t="s">
        <v>1668</v>
      </c>
      <c r="K7637" t="s">
        <v>1669</v>
      </c>
      <c r="L7637" t="s">
        <v>1670</v>
      </c>
      <c r="M7637" s="86">
        <v>39832</v>
      </c>
    </row>
    <row r="7638" spans="1:13" x14ac:dyDescent="0.2">
      <c r="A7638">
        <v>19874</v>
      </c>
      <c r="B7638" s="86">
        <v>41068</v>
      </c>
      <c r="C7638" t="s">
        <v>1659</v>
      </c>
      <c r="D7638">
        <v>31</v>
      </c>
      <c r="E7638">
        <v>310.45999999999998</v>
      </c>
      <c r="F7638" t="s">
        <v>1660</v>
      </c>
      <c r="G7638">
        <v>9.4499999999999993</v>
      </c>
      <c r="H7638" t="s">
        <v>1683</v>
      </c>
      <c r="I7638" t="s">
        <v>1662</v>
      </c>
      <c r="J7638" t="s">
        <v>1668</v>
      </c>
      <c r="K7638" t="s">
        <v>1694</v>
      </c>
      <c r="L7638" t="s">
        <v>1658</v>
      </c>
      <c r="M7638" s="86">
        <v>41069</v>
      </c>
    </row>
    <row r="7639" spans="1:13" x14ac:dyDescent="0.2">
      <c r="A7639">
        <v>16806</v>
      </c>
      <c r="B7639" s="86">
        <v>40346</v>
      </c>
      <c r="C7639" t="s">
        <v>1659</v>
      </c>
      <c r="D7639">
        <v>18</v>
      </c>
      <c r="E7639">
        <v>1026.6385</v>
      </c>
      <c r="F7639" t="s">
        <v>1660</v>
      </c>
      <c r="G7639">
        <v>19.989999999999998</v>
      </c>
      <c r="H7639" t="s">
        <v>1654</v>
      </c>
      <c r="I7639" t="s">
        <v>1676</v>
      </c>
      <c r="J7639" t="s">
        <v>1663</v>
      </c>
      <c r="K7639" t="s">
        <v>1664</v>
      </c>
      <c r="L7639" t="s">
        <v>1658</v>
      </c>
      <c r="M7639" s="86">
        <v>40348</v>
      </c>
    </row>
    <row r="7640" spans="1:13" x14ac:dyDescent="0.2">
      <c r="A7640">
        <v>29319</v>
      </c>
      <c r="B7640" s="86">
        <v>39837</v>
      </c>
      <c r="C7640" t="s">
        <v>1652</v>
      </c>
      <c r="D7640">
        <v>30</v>
      </c>
      <c r="E7640">
        <v>6654.39</v>
      </c>
      <c r="F7640" t="s">
        <v>1660</v>
      </c>
      <c r="G7640">
        <v>24.49</v>
      </c>
      <c r="H7640" t="s">
        <v>1689</v>
      </c>
      <c r="I7640" t="s">
        <v>1662</v>
      </c>
      <c r="J7640" t="s">
        <v>1656</v>
      </c>
      <c r="K7640" t="s">
        <v>1673</v>
      </c>
      <c r="L7640" t="s">
        <v>1687</v>
      </c>
      <c r="M7640" s="86">
        <v>39839</v>
      </c>
    </row>
    <row r="7641" spans="1:13" x14ac:dyDescent="0.2">
      <c r="A7641">
        <v>33925</v>
      </c>
      <c r="B7641" s="86">
        <v>40666</v>
      </c>
      <c r="C7641" t="s">
        <v>1652</v>
      </c>
      <c r="D7641">
        <v>47</v>
      </c>
      <c r="E7641">
        <v>1488.86</v>
      </c>
      <c r="F7641" t="s">
        <v>1660</v>
      </c>
      <c r="G7641">
        <v>19.989999999999998</v>
      </c>
      <c r="H7641" t="s">
        <v>1685</v>
      </c>
      <c r="I7641" t="s">
        <v>1676</v>
      </c>
      <c r="J7641" t="s">
        <v>1668</v>
      </c>
      <c r="K7641" t="s">
        <v>1679</v>
      </c>
      <c r="L7641" t="s">
        <v>1658</v>
      </c>
      <c r="M7641" s="86">
        <v>40670</v>
      </c>
    </row>
    <row r="7642" spans="1:13" x14ac:dyDescent="0.2">
      <c r="A7642">
        <v>4134</v>
      </c>
      <c r="B7642" s="86">
        <v>40554</v>
      </c>
      <c r="C7642" t="s">
        <v>1671</v>
      </c>
      <c r="D7642">
        <v>48</v>
      </c>
      <c r="E7642">
        <v>6403.39</v>
      </c>
      <c r="F7642" t="s">
        <v>1672</v>
      </c>
      <c r="G7642">
        <v>54.74</v>
      </c>
      <c r="H7642" t="s">
        <v>1681</v>
      </c>
      <c r="I7642" t="s">
        <v>1662</v>
      </c>
      <c r="J7642" t="s">
        <v>1656</v>
      </c>
      <c r="K7642" t="s">
        <v>1701</v>
      </c>
      <c r="L7642" t="s">
        <v>1698</v>
      </c>
      <c r="M7642" s="86">
        <v>40556</v>
      </c>
    </row>
    <row r="7643" spans="1:13" x14ac:dyDescent="0.2">
      <c r="A7643">
        <v>197</v>
      </c>
      <c r="B7643" s="86">
        <v>40639</v>
      </c>
      <c r="C7643" t="s">
        <v>1659</v>
      </c>
      <c r="D7643">
        <v>23</v>
      </c>
      <c r="E7643">
        <v>310.52</v>
      </c>
      <c r="F7643" t="s">
        <v>1660</v>
      </c>
      <c r="G7643">
        <v>3.14</v>
      </c>
      <c r="H7643" t="s">
        <v>1690</v>
      </c>
      <c r="I7643" t="s">
        <v>1676</v>
      </c>
      <c r="J7643" t="s">
        <v>1668</v>
      </c>
      <c r="K7643" t="s">
        <v>1684</v>
      </c>
      <c r="L7643" t="s">
        <v>1680</v>
      </c>
      <c r="M7643" s="86">
        <v>40641</v>
      </c>
    </row>
    <row r="7644" spans="1:13" x14ac:dyDescent="0.2">
      <c r="A7644">
        <v>40838</v>
      </c>
      <c r="B7644" s="86">
        <v>41239</v>
      </c>
      <c r="C7644" t="s">
        <v>1666</v>
      </c>
      <c r="D7644">
        <v>10</v>
      </c>
      <c r="E7644">
        <v>175.85650000000001</v>
      </c>
      <c r="F7644" t="s">
        <v>1660</v>
      </c>
      <c r="G7644">
        <v>1.25</v>
      </c>
      <c r="H7644" t="s">
        <v>1685</v>
      </c>
      <c r="I7644" t="s">
        <v>1655</v>
      </c>
      <c r="J7644" t="s">
        <v>1663</v>
      </c>
      <c r="K7644" t="s">
        <v>1664</v>
      </c>
      <c r="L7644" t="s">
        <v>1680</v>
      </c>
      <c r="M7644" s="86">
        <v>41240</v>
      </c>
    </row>
    <row r="7645" spans="1:13" x14ac:dyDescent="0.2">
      <c r="A7645">
        <v>16768</v>
      </c>
      <c r="B7645" s="86">
        <v>40019</v>
      </c>
      <c r="C7645" t="s">
        <v>1659</v>
      </c>
      <c r="D7645">
        <v>9</v>
      </c>
      <c r="E7645">
        <v>101.47</v>
      </c>
      <c r="F7645" t="s">
        <v>1660</v>
      </c>
      <c r="G7645">
        <v>4.5</v>
      </c>
      <c r="H7645" t="s">
        <v>1654</v>
      </c>
      <c r="I7645" t="s">
        <v>1667</v>
      </c>
      <c r="J7645" t="s">
        <v>1668</v>
      </c>
      <c r="K7645" t="s">
        <v>1702</v>
      </c>
      <c r="L7645" t="s">
        <v>1658</v>
      </c>
      <c r="M7645" s="86">
        <v>40020</v>
      </c>
    </row>
    <row r="7646" spans="1:13" x14ac:dyDescent="0.2">
      <c r="A7646">
        <v>55621</v>
      </c>
      <c r="B7646" s="86">
        <v>40617</v>
      </c>
      <c r="C7646" t="s">
        <v>1652</v>
      </c>
      <c r="D7646">
        <v>50</v>
      </c>
      <c r="E7646">
        <v>6356.68</v>
      </c>
      <c r="F7646" t="s">
        <v>1660</v>
      </c>
      <c r="G7646">
        <v>12.65</v>
      </c>
      <c r="H7646" t="s">
        <v>1688</v>
      </c>
      <c r="I7646" t="s">
        <v>1676</v>
      </c>
      <c r="J7646" t="s">
        <v>1656</v>
      </c>
      <c r="K7646" t="s">
        <v>1673</v>
      </c>
      <c r="L7646" t="s">
        <v>1665</v>
      </c>
      <c r="M7646" s="86">
        <v>40619</v>
      </c>
    </row>
    <row r="7647" spans="1:13" x14ac:dyDescent="0.2">
      <c r="A7647">
        <v>10342</v>
      </c>
      <c r="B7647" s="86">
        <v>40869</v>
      </c>
      <c r="C7647" t="s">
        <v>1675</v>
      </c>
      <c r="D7647">
        <v>38</v>
      </c>
      <c r="E7647">
        <v>10567.45</v>
      </c>
      <c r="F7647" t="s">
        <v>1660</v>
      </c>
      <c r="G7647">
        <v>11.64</v>
      </c>
      <c r="H7647" t="s">
        <v>1661</v>
      </c>
      <c r="I7647" t="s">
        <v>1655</v>
      </c>
      <c r="J7647" t="s">
        <v>1663</v>
      </c>
      <c r="K7647" t="s">
        <v>1686</v>
      </c>
      <c r="L7647" t="s">
        <v>1687</v>
      </c>
      <c r="M7647" s="86">
        <v>40870</v>
      </c>
    </row>
    <row r="7648" spans="1:13" x14ac:dyDescent="0.2">
      <c r="A7648">
        <v>21830</v>
      </c>
      <c r="B7648" s="86">
        <v>39824</v>
      </c>
      <c r="C7648" t="s">
        <v>1652</v>
      </c>
      <c r="D7648">
        <v>19</v>
      </c>
      <c r="E7648">
        <v>6991.65</v>
      </c>
      <c r="F7648" t="s">
        <v>1672</v>
      </c>
      <c r="G7648">
        <v>12.06</v>
      </c>
      <c r="H7648" t="s">
        <v>1688</v>
      </c>
      <c r="I7648" t="s">
        <v>1655</v>
      </c>
      <c r="J7648" t="s">
        <v>1663</v>
      </c>
      <c r="K7648" t="s">
        <v>1695</v>
      </c>
      <c r="L7648" t="s">
        <v>1698</v>
      </c>
      <c r="M7648" s="86">
        <v>39831</v>
      </c>
    </row>
    <row r="7649" spans="1:13" x14ac:dyDescent="0.2">
      <c r="A7649">
        <v>54115</v>
      </c>
      <c r="B7649" s="86">
        <v>40915</v>
      </c>
      <c r="C7649" t="s">
        <v>1652</v>
      </c>
      <c r="D7649">
        <v>39</v>
      </c>
      <c r="E7649">
        <v>197.11</v>
      </c>
      <c r="F7649" t="s">
        <v>1660</v>
      </c>
      <c r="G7649">
        <v>4.95</v>
      </c>
      <c r="H7649" t="s">
        <v>1690</v>
      </c>
      <c r="I7649" t="s">
        <v>1667</v>
      </c>
      <c r="J7649" t="s">
        <v>1668</v>
      </c>
      <c r="K7649" t="s">
        <v>1682</v>
      </c>
      <c r="L7649" t="s">
        <v>1658</v>
      </c>
      <c r="M7649" s="86">
        <v>40920</v>
      </c>
    </row>
    <row r="7650" spans="1:13" x14ac:dyDescent="0.2">
      <c r="A7650">
        <v>36896</v>
      </c>
      <c r="B7650" s="86">
        <v>40120</v>
      </c>
      <c r="C7650" t="s">
        <v>1671</v>
      </c>
      <c r="D7650">
        <v>12</v>
      </c>
      <c r="E7650">
        <v>34.01</v>
      </c>
      <c r="F7650" t="s">
        <v>1660</v>
      </c>
      <c r="G7650">
        <v>0.5</v>
      </c>
      <c r="H7650" t="s">
        <v>1661</v>
      </c>
      <c r="I7650" t="s">
        <v>1667</v>
      </c>
      <c r="J7650" t="s">
        <v>1668</v>
      </c>
      <c r="K7650" t="s">
        <v>1697</v>
      </c>
      <c r="L7650" t="s">
        <v>1658</v>
      </c>
      <c r="M7650" s="86">
        <v>40122</v>
      </c>
    </row>
    <row r="7651" spans="1:13" x14ac:dyDescent="0.2">
      <c r="A7651">
        <v>35840</v>
      </c>
      <c r="B7651" s="86">
        <v>40327</v>
      </c>
      <c r="C7651" t="s">
        <v>1659</v>
      </c>
      <c r="D7651">
        <v>49</v>
      </c>
      <c r="E7651">
        <v>3492.6585</v>
      </c>
      <c r="F7651" t="s">
        <v>1660</v>
      </c>
      <c r="G7651">
        <v>0.99</v>
      </c>
      <c r="H7651" t="s">
        <v>1681</v>
      </c>
      <c r="I7651" t="s">
        <v>1676</v>
      </c>
      <c r="J7651" t="s">
        <v>1663</v>
      </c>
      <c r="K7651" t="s">
        <v>1664</v>
      </c>
      <c r="L7651" t="s">
        <v>1670</v>
      </c>
      <c r="M7651" s="86">
        <v>40329</v>
      </c>
    </row>
    <row r="7652" spans="1:13" x14ac:dyDescent="0.2">
      <c r="A7652">
        <v>49216</v>
      </c>
      <c r="B7652" s="86">
        <v>39891</v>
      </c>
      <c r="C7652" t="s">
        <v>1659</v>
      </c>
      <c r="D7652">
        <v>11</v>
      </c>
      <c r="E7652">
        <v>259.69</v>
      </c>
      <c r="F7652" t="s">
        <v>1660</v>
      </c>
      <c r="G7652">
        <v>12.98</v>
      </c>
      <c r="H7652" t="s">
        <v>1689</v>
      </c>
      <c r="I7652" t="s">
        <v>1676</v>
      </c>
      <c r="J7652" t="s">
        <v>1668</v>
      </c>
      <c r="K7652" t="s">
        <v>1682</v>
      </c>
      <c r="L7652" t="s">
        <v>1658</v>
      </c>
      <c r="M7652" s="86">
        <v>39891</v>
      </c>
    </row>
    <row r="7653" spans="1:13" x14ac:dyDescent="0.2">
      <c r="A7653">
        <v>7559</v>
      </c>
      <c r="B7653" s="86">
        <v>40463</v>
      </c>
      <c r="C7653" t="s">
        <v>1671</v>
      </c>
      <c r="D7653">
        <v>39</v>
      </c>
      <c r="E7653">
        <v>806.05</v>
      </c>
      <c r="F7653" t="s">
        <v>1660</v>
      </c>
      <c r="G7653">
        <v>5.99</v>
      </c>
      <c r="H7653" t="s">
        <v>1688</v>
      </c>
      <c r="I7653" t="s">
        <v>1667</v>
      </c>
      <c r="J7653" t="s">
        <v>1663</v>
      </c>
      <c r="K7653" t="s">
        <v>1677</v>
      </c>
      <c r="L7653" t="s">
        <v>1658</v>
      </c>
      <c r="M7653" s="86">
        <v>40464</v>
      </c>
    </row>
    <row r="7654" spans="1:13" x14ac:dyDescent="0.2">
      <c r="A7654">
        <v>43079</v>
      </c>
      <c r="B7654" s="86">
        <v>40015</v>
      </c>
      <c r="C7654" t="s">
        <v>1675</v>
      </c>
      <c r="D7654">
        <v>40</v>
      </c>
      <c r="E7654">
        <v>1184.03</v>
      </c>
      <c r="F7654" t="s">
        <v>1660</v>
      </c>
      <c r="G7654">
        <v>4</v>
      </c>
      <c r="H7654" t="s">
        <v>1654</v>
      </c>
      <c r="I7654" t="s">
        <v>1676</v>
      </c>
      <c r="J7654" t="s">
        <v>1663</v>
      </c>
      <c r="K7654" t="s">
        <v>1677</v>
      </c>
      <c r="L7654" t="s">
        <v>1658</v>
      </c>
      <c r="M7654" s="86">
        <v>40016</v>
      </c>
    </row>
    <row r="7655" spans="1:13" x14ac:dyDescent="0.2">
      <c r="A7655">
        <v>42022</v>
      </c>
      <c r="B7655" s="86">
        <v>40080</v>
      </c>
      <c r="C7655" t="s">
        <v>1675</v>
      </c>
      <c r="D7655">
        <v>45</v>
      </c>
      <c r="E7655">
        <v>338.85</v>
      </c>
      <c r="F7655" t="s">
        <v>1660</v>
      </c>
      <c r="G7655">
        <v>7.72</v>
      </c>
      <c r="H7655" t="s">
        <v>1661</v>
      </c>
      <c r="I7655" t="s">
        <v>1676</v>
      </c>
      <c r="J7655" t="s">
        <v>1668</v>
      </c>
      <c r="K7655" t="s">
        <v>1682</v>
      </c>
      <c r="L7655" t="s">
        <v>1658</v>
      </c>
      <c r="M7655" s="86">
        <v>40081</v>
      </c>
    </row>
    <row r="7656" spans="1:13" x14ac:dyDescent="0.2">
      <c r="A7656">
        <v>22115</v>
      </c>
      <c r="B7656" s="86">
        <v>40344</v>
      </c>
      <c r="C7656" t="s">
        <v>1652</v>
      </c>
      <c r="D7656">
        <v>5</v>
      </c>
      <c r="E7656">
        <v>751.94</v>
      </c>
      <c r="F7656" t="s">
        <v>1672</v>
      </c>
      <c r="G7656">
        <v>17.850000000000001</v>
      </c>
      <c r="H7656" t="s">
        <v>1692</v>
      </c>
      <c r="I7656" t="s">
        <v>1655</v>
      </c>
      <c r="J7656" t="s">
        <v>1663</v>
      </c>
      <c r="K7656" t="s">
        <v>1695</v>
      </c>
      <c r="L7656" t="s">
        <v>1674</v>
      </c>
      <c r="M7656" s="86">
        <v>40344</v>
      </c>
    </row>
    <row r="7657" spans="1:13" x14ac:dyDescent="0.2">
      <c r="A7657">
        <v>55909</v>
      </c>
      <c r="B7657" s="86">
        <v>39952</v>
      </c>
      <c r="C7657" t="s">
        <v>1652</v>
      </c>
      <c r="D7657">
        <v>3</v>
      </c>
      <c r="E7657">
        <v>526.76</v>
      </c>
      <c r="F7657" t="s">
        <v>1660</v>
      </c>
      <c r="G7657">
        <v>19.989999999999998</v>
      </c>
      <c r="H7657" t="s">
        <v>1692</v>
      </c>
      <c r="I7657" t="s">
        <v>1676</v>
      </c>
      <c r="J7657" t="s">
        <v>1668</v>
      </c>
      <c r="K7657" t="s">
        <v>1682</v>
      </c>
      <c r="L7657" t="s">
        <v>1658</v>
      </c>
      <c r="M7657" s="86">
        <v>39956</v>
      </c>
    </row>
    <row r="7658" spans="1:13" x14ac:dyDescent="0.2">
      <c r="A7658">
        <v>5986</v>
      </c>
      <c r="B7658" s="86">
        <v>41020</v>
      </c>
      <c r="C7658" t="s">
        <v>1659</v>
      </c>
      <c r="D7658">
        <v>48</v>
      </c>
      <c r="E7658">
        <v>5556.18</v>
      </c>
      <c r="F7658" t="s">
        <v>1660</v>
      </c>
      <c r="G7658">
        <v>3.99</v>
      </c>
      <c r="H7658" t="s">
        <v>1661</v>
      </c>
      <c r="I7658" t="s">
        <v>1662</v>
      </c>
      <c r="J7658" t="s">
        <v>1668</v>
      </c>
      <c r="K7658" t="s">
        <v>1702</v>
      </c>
      <c r="L7658" t="s">
        <v>1658</v>
      </c>
      <c r="M7658" s="86">
        <v>41020</v>
      </c>
    </row>
    <row r="7659" spans="1:13" x14ac:dyDescent="0.2">
      <c r="A7659">
        <v>31874</v>
      </c>
      <c r="B7659" s="86">
        <v>41167</v>
      </c>
      <c r="C7659" t="s">
        <v>1659</v>
      </c>
      <c r="D7659">
        <v>29</v>
      </c>
      <c r="E7659">
        <v>321.95</v>
      </c>
      <c r="F7659" t="s">
        <v>1653</v>
      </c>
      <c r="G7659">
        <v>3.37</v>
      </c>
      <c r="H7659" t="s">
        <v>1654</v>
      </c>
      <c r="I7659" t="s">
        <v>1667</v>
      </c>
      <c r="J7659" t="s">
        <v>1668</v>
      </c>
      <c r="K7659" t="s">
        <v>1684</v>
      </c>
      <c r="L7659" t="s">
        <v>1680</v>
      </c>
      <c r="M7659" s="86">
        <v>41167</v>
      </c>
    </row>
    <row r="7660" spans="1:13" x14ac:dyDescent="0.2">
      <c r="A7660">
        <v>9957</v>
      </c>
      <c r="B7660" s="86">
        <v>40512</v>
      </c>
      <c r="C7660" t="s">
        <v>1666</v>
      </c>
      <c r="D7660">
        <v>31</v>
      </c>
      <c r="E7660">
        <v>74.75</v>
      </c>
      <c r="F7660" t="s">
        <v>1653</v>
      </c>
      <c r="G7660">
        <v>5.2</v>
      </c>
      <c r="H7660" t="s">
        <v>1688</v>
      </c>
      <c r="I7660" t="s">
        <v>1667</v>
      </c>
      <c r="J7660" t="s">
        <v>1668</v>
      </c>
      <c r="K7660" t="s">
        <v>1669</v>
      </c>
      <c r="L7660" t="s">
        <v>1670</v>
      </c>
      <c r="M7660" s="86">
        <v>40513</v>
      </c>
    </row>
    <row r="7661" spans="1:13" x14ac:dyDescent="0.2">
      <c r="A7661">
        <v>2247</v>
      </c>
      <c r="B7661" s="86">
        <v>41122</v>
      </c>
      <c r="C7661" t="s">
        <v>1666</v>
      </c>
      <c r="D7661">
        <v>6</v>
      </c>
      <c r="E7661">
        <v>21134.71</v>
      </c>
      <c r="F7661" t="s">
        <v>1672</v>
      </c>
      <c r="G7661">
        <v>8.73</v>
      </c>
      <c r="H7661" t="s">
        <v>1685</v>
      </c>
      <c r="I7661" t="s">
        <v>1662</v>
      </c>
      <c r="J7661" t="s">
        <v>1663</v>
      </c>
      <c r="K7661" t="s">
        <v>1695</v>
      </c>
      <c r="L7661" t="s">
        <v>1698</v>
      </c>
      <c r="M7661" s="86">
        <v>41124</v>
      </c>
    </row>
    <row r="7662" spans="1:13" x14ac:dyDescent="0.2">
      <c r="A7662">
        <v>32291</v>
      </c>
      <c r="B7662" s="86">
        <v>40122</v>
      </c>
      <c r="C7662" t="s">
        <v>1675</v>
      </c>
      <c r="D7662">
        <v>4</v>
      </c>
      <c r="E7662">
        <v>68.03</v>
      </c>
      <c r="F7662" t="s">
        <v>1660</v>
      </c>
      <c r="G7662">
        <v>4.53</v>
      </c>
      <c r="H7662" t="s">
        <v>1654</v>
      </c>
      <c r="I7662" t="s">
        <v>1662</v>
      </c>
      <c r="J7662" t="s">
        <v>1668</v>
      </c>
      <c r="K7662" t="s">
        <v>1694</v>
      </c>
      <c r="L7662" t="s">
        <v>1658</v>
      </c>
      <c r="M7662" s="86">
        <v>40123</v>
      </c>
    </row>
    <row r="7663" spans="1:13" x14ac:dyDescent="0.2">
      <c r="A7663">
        <v>38052</v>
      </c>
      <c r="B7663" s="86">
        <v>40954</v>
      </c>
      <c r="C7663" t="s">
        <v>1652</v>
      </c>
      <c r="D7663">
        <v>13</v>
      </c>
      <c r="E7663">
        <v>542.6</v>
      </c>
      <c r="F7663" t="s">
        <v>1660</v>
      </c>
      <c r="G7663">
        <v>1.99</v>
      </c>
      <c r="H7663" t="s">
        <v>1661</v>
      </c>
      <c r="I7663" t="s">
        <v>1655</v>
      </c>
      <c r="J7663" t="s">
        <v>1663</v>
      </c>
      <c r="K7663" t="s">
        <v>1677</v>
      </c>
      <c r="L7663" t="s">
        <v>1680</v>
      </c>
      <c r="M7663" s="86">
        <v>40954</v>
      </c>
    </row>
    <row r="7664" spans="1:13" x14ac:dyDescent="0.2">
      <c r="A7664">
        <v>5472</v>
      </c>
      <c r="B7664" s="86">
        <v>40278</v>
      </c>
      <c r="C7664" t="s">
        <v>1652</v>
      </c>
      <c r="D7664">
        <v>27</v>
      </c>
      <c r="E7664">
        <v>339.03</v>
      </c>
      <c r="F7664" t="s">
        <v>1660</v>
      </c>
      <c r="G7664">
        <v>4.51</v>
      </c>
      <c r="H7664" t="s">
        <v>1681</v>
      </c>
      <c r="I7664" t="s">
        <v>1667</v>
      </c>
      <c r="J7664" t="s">
        <v>1668</v>
      </c>
      <c r="K7664" t="s">
        <v>1694</v>
      </c>
      <c r="L7664" t="s">
        <v>1658</v>
      </c>
      <c r="M7664" s="86">
        <v>40282</v>
      </c>
    </row>
    <row r="7665" spans="1:13" x14ac:dyDescent="0.2">
      <c r="A7665">
        <v>4257</v>
      </c>
      <c r="B7665" s="86">
        <v>40626</v>
      </c>
      <c r="C7665" t="s">
        <v>1675</v>
      </c>
      <c r="D7665">
        <v>45</v>
      </c>
      <c r="E7665">
        <v>253.89</v>
      </c>
      <c r="F7665" t="s">
        <v>1660</v>
      </c>
      <c r="G7665">
        <v>5.3</v>
      </c>
      <c r="H7665" t="s">
        <v>1654</v>
      </c>
      <c r="I7665" t="s">
        <v>1655</v>
      </c>
      <c r="J7665" t="s">
        <v>1668</v>
      </c>
      <c r="K7665" t="s">
        <v>1696</v>
      </c>
      <c r="L7665" t="s">
        <v>1658</v>
      </c>
      <c r="M7665" s="86">
        <v>40628</v>
      </c>
    </row>
    <row r="7666" spans="1:13" x14ac:dyDescent="0.2">
      <c r="A7666">
        <v>18496</v>
      </c>
      <c r="B7666" s="86">
        <v>39948</v>
      </c>
      <c r="C7666" t="s">
        <v>1659</v>
      </c>
      <c r="D7666">
        <v>30</v>
      </c>
      <c r="E7666">
        <v>991.01</v>
      </c>
      <c r="F7666" t="s">
        <v>1660</v>
      </c>
      <c r="G7666">
        <v>6.5</v>
      </c>
      <c r="H7666" t="s">
        <v>1685</v>
      </c>
      <c r="I7666" t="s">
        <v>1667</v>
      </c>
      <c r="J7666" t="s">
        <v>1663</v>
      </c>
      <c r="K7666" t="s">
        <v>1677</v>
      </c>
      <c r="L7666" t="s">
        <v>1658</v>
      </c>
      <c r="M7666" s="86">
        <v>39949</v>
      </c>
    </row>
    <row r="7667" spans="1:13" x14ac:dyDescent="0.2">
      <c r="A7667">
        <v>4578</v>
      </c>
      <c r="B7667" s="86">
        <v>41164</v>
      </c>
      <c r="C7667" t="s">
        <v>1652</v>
      </c>
      <c r="D7667">
        <v>15</v>
      </c>
      <c r="E7667">
        <v>294.66000000000003</v>
      </c>
      <c r="F7667" t="s">
        <v>1660</v>
      </c>
      <c r="G7667">
        <v>6.67</v>
      </c>
      <c r="H7667" t="s">
        <v>1690</v>
      </c>
      <c r="I7667" t="s">
        <v>1667</v>
      </c>
      <c r="J7667" t="s">
        <v>1656</v>
      </c>
      <c r="K7667" t="s">
        <v>1657</v>
      </c>
      <c r="L7667" t="s">
        <v>1680</v>
      </c>
      <c r="M7667" s="86">
        <v>41171</v>
      </c>
    </row>
    <row r="7668" spans="1:13" x14ac:dyDescent="0.2">
      <c r="A7668">
        <v>7367</v>
      </c>
      <c r="B7668" s="86">
        <v>40699</v>
      </c>
      <c r="C7668" t="s">
        <v>1652</v>
      </c>
      <c r="D7668">
        <v>46</v>
      </c>
      <c r="E7668">
        <v>303.62</v>
      </c>
      <c r="F7668" t="s">
        <v>1660</v>
      </c>
      <c r="G7668">
        <v>2.74</v>
      </c>
      <c r="H7668" t="s">
        <v>1703</v>
      </c>
      <c r="I7668" t="s">
        <v>1662</v>
      </c>
      <c r="J7668" t="s">
        <v>1663</v>
      </c>
      <c r="K7668" t="s">
        <v>1677</v>
      </c>
      <c r="L7668" t="s">
        <v>1680</v>
      </c>
      <c r="M7668" s="86">
        <v>40706</v>
      </c>
    </row>
    <row r="7669" spans="1:13" x14ac:dyDescent="0.2">
      <c r="A7669">
        <v>967</v>
      </c>
      <c r="B7669" s="86">
        <v>41080</v>
      </c>
      <c r="C7669" t="s">
        <v>1675</v>
      </c>
      <c r="D7669">
        <v>6</v>
      </c>
      <c r="E7669">
        <v>90.56</v>
      </c>
      <c r="F7669" t="s">
        <v>1660</v>
      </c>
      <c r="G7669">
        <v>7.51</v>
      </c>
      <c r="H7669" t="s">
        <v>1681</v>
      </c>
      <c r="I7669" t="s">
        <v>1655</v>
      </c>
      <c r="J7669" t="s">
        <v>1663</v>
      </c>
      <c r="K7669" t="s">
        <v>1695</v>
      </c>
      <c r="L7669" t="s">
        <v>1665</v>
      </c>
      <c r="M7669" s="86">
        <v>41082</v>
      </c>
    </row>
    <row r="7670" spans="1:13" x14ac:dyDescent="0.2">
      <c r="A7670">
        <v>20390</v>
      </c>
      <c r="B7670" s="86">
        <v>40056</v>
      </c>
      <c r="C7670" t="s">
        <v>1666</v>
      </c>
      <c r="D7670">
        <v>17</v>
      </c>
      <c r="E7670">
        <v>58.5</v>
      </c>
      <c r="F7670" t="s">
        <v>1660</v>
      </c>
      <c r="G7670">
        <v>1.92</v>
      </c>
      <c r="H7670" t="s">
        <v>1661</v>
      </c>
      <c r="I7670" t="s">
        <v>1676</v>
      </c>
      <c r="J7670" t="s">
        <v>1668</v>
      </c>
      <c r="K7670" t="s">
        <v>1684</v>
      </c>
      <c r="L7670" t="s">
        <v>1670</v>
      </c>
      <c r="M7670" s="86">
        <v>40058</v>
      </c>
    </row>
    <row r="7671" spans="1:13" x14ac:dyDescent="0.2">
      <c r="A7671">
        <v>29319</v>
      </c>
      <c r="B7671" s="86">
        <v>39837</v>
      </c>
      <c r="C7671" t="s">
        <v>1652</v>
      </c>
      <c r="D7671">
        <v>21</v>
      </c>
      <c r="E7671">
        <v>4429.6899999999996</v>
      </c>
      <c r="F7671" t="s">
        <v>1653</v>
      </c>
      <c r="G7671">
        <v>24.49</v>
      </c>
      <c r="H7671" t="s">
        <v>1689</v>
      </c>
      <c r="I7671" t="s">
        <v>1662</v>
      </c>
      <c r="J7671" t="s">
        <v>1663</v>
      </c>
      <c r="K7671" t="s">
        <v>1686</v>
      </c>
      <c r="L7671" t="s">
        <v>1687</v>
      </c>
      <c r="M7671" s="86">
        <v>39839</v>
      </c>
    </row>
    <row r="7672" spans="1:13" x14ac:dyDescent="0.2">
      <c r="A7672">
        <v>35266</v>
      </c>
      <c r="B7672" s="86">
        <v>40553</v>
      </c>
      <c r="C7672" t="s">
        <v>1666</v>
      </c>
      <c r="D7672">
        <v>28</v>
      </c>
      <c r="E7672">
        <v>5993.74</v>
      </c>
      <c r="F7672" t="s">
        <v>1672</v>
      </c>
      <c r="G7672">
        <v>69.64</v>
      </c>
      <c r="H7672" t="s">
        <v>1678</v>
      </c>
      <c r="I7672" t="s">
        <v>1667</v>
      </c>
      <c r="J7672" t="s">
        <v>1656</v>
      </c>
      <c r="K7672" t="s">
        <v>1691</v>
      </c>
      <c r="L7672" t="s">
        <v>1698</v>
      </c>
      <c r="M7672" s="86">
        <v>40555</v>
      </c>
    </row>
    <row r="7673" spans="1:13" x14ac:dyDescent="0.2">
      <c r="A7673">
        <v>40001</v>
      </c>
      <c r="B7673" s="86">
        <v>40598</v>
      </c>
      <c r="C7673" t="s">
        <v>1675</v>
      </c>
      <c r="D7673">
        <v>46</v>
      </c>
      <c r="E7673">
        <v>1736.53</v>
      </c>
      <c r="F7673" t="s">
        <v>1660</v>
      </c>
      <c r="G7673">
        <v>3.99</v>
      </c>
      <c r="H7673" t="s">
        <v>1661</v>
      </c>
      <c r="I7673" t="s">
        <v>1676</v>
      </c>
      <c r="J7673" t="s">
        <v>1668</v>
      </c>
      <c r="K7673" t="s">
        <v>1702</v>
      </c>
      <c r="L7673" t="s">
        <v>1658</v>
      </c>
      <c r="M7673" s="86">
        <v>40600</v>
      </c>
    </row>
    <row r="7674" spans="1:13" x14ac:dyDescent="0.2">
      <c r="A7674">
        <v>10662</v>
      </c>
      <c r="B7674" s="86">
        <v>40675</v>
      </c>
      <c r="C7674" t="s">
        <v>1652</v>
      </c>
      <c r="D7674">
        <v>45</v>
      </c>
      <c r="E7674">
        <v>283.13</v>
      </c>
      <c r="F7674" t="s">
        <v>1660</v>
      </c>
      <c r="G7674">
        <v>6.81</v>
      </c>
      <c r="H7674" t="s">
        <v>1681</v>
      </c>
      <c r="I7674" t="s">
        <v>1676</v>
      </c>
      <c r="J7674" t="s">
        <v>1668</v>
      </c>
      <c r="K7674" t="s">
        <v>1679</v>
      </c>
      <c r="L7674" t="s">
        <v>1658</v>
      </c>
      <c r="M7674" s="86">
        <v>40684</v>
      </c>
    </row>
    <row r="7675" spans="1:13" x14ac:dyDescent="0.2">
      <c r="A7675">
        <v>49088</v>
      </c>
      <c r="B7675" s="86">
        <v>40079</v>
      </c>
      <c r="C7675" t="s">
        <v>1671</v>
      </c>
      <c r="D7675">
        <v>16</v>
      </c>
      <c r="E7675">
        <v>130.11000000000001</v>
      </c>
      <c r="F7675" t="s">
        <v>1660</v>
      </c>
      <c r="G7675">
        <v>2.83</v>
      </c>
      <c r="H7675" t="s">
        <v>1692</v>
      </c>
      <c r="I7675" t="s">
        <v>1655</v>
      </c>
      <c r="J7675" t="s">
        <v>1663</v>
      </c>
      <c r="K7675" t="s">
        <v>1677</v>
      </c>
      <c r="L7675" t="s">
        <v>1680</v>
      </c>
      <c r="M7675" s="86">
        <v>40080</v>
      </c>
    </row>
    <row r="7676" spans="1:13" x14ac:dyDescent="0.2">
      <c r="A7676">
        <v>25953</v>
      </c>
      <c r="B7676" s="86">
        <v>40083</v>
      </c>
      <c r="C7676" t="s">
        <v>1671</v>
      </c>
      <c r="D7676">
        <v>27</v>
      </c>
      <c r="E7676">
        <v>258.54000000000002</v>
      </c>
      <c r="F7676" t="s">
        <v>1660</v>
      </c>
      <c r="G7676">
        <v>4.82</v>
      </c>
      <c r="H7676" t="s">
        <v>1688</v>
      </c>
      <c r="I7676" t="s">
        <v>1667</v>
      </c>
      <c r="J7676" t="s">
        <v>1668</v>
      </c>
      <c r="K7676" t="s">
        <v>1669</v>
      </c>
      <c r="L7676" t="s">
        <v>1670</v>
      </c>
      <c r="M7676" s="86">
        <v>40084</v>
      </c>
    </row>
    <row r="7677" spans="1:13" x14ac:dyDescent="0.2">
      <c r="A7677">
        <v>57447</v>
      </c>
      <c r="B7677" s="86">
        <v>40728</v>
      </c>
      <c r="C7677" t="s">
        <v>1666</v>
      </c>
      <c r="D7677">
        <v>39</v>
      </c>
      <c r="E7677">
        <v>315.88</v>
      </c>
      <c r="F7677" t="s">
        <v>1660</v>
      </c>
      <c r="G7677">
        <v>3.62</v>
      </c>
      <c r="H7677" t="s">
        <v>1661</v>
      </c>
      <c r="I7677" t="s">
        <v>1667</v>
      </c>
      <c r="J7677" t="s">
        <v>1663</v>
      </c>
      <c r="K7677" t="s">
        <v>1677</v>
      </c>
      <c r="L7677" t="s">
        <v>1680</v>
      </c>
      <c r="M7677" s="86">
        <v>40728</v>
      </c>
    </row>
    <row r="7678" spans="1:13" x14ac:dyDescent="0.2">
      <c r="A7678">
        <v>27554</v>
      </c>
      <c r="B7678" s="86">
        <v>40612</v>
      </c>
      <c r="C7678" t="s">
        <v>1671</v>
      </c>
      <c r="D7678">
        <v>45</v>
      </c>
      <c r="E7678">
        <v>12685.544</v>
      </c>
      <c r="F7678" t="s">
        <v>1672</v>
      </c>
      <c r="G7678">
        <v>40.19</v>
      </c>
      <c r="H7678" t="s">
        <v>1681</v>
      </c>
      <c r="I7678" t="s">
        <v>1662</v>
      </c>
      <c r="J7678" t="s">
        <v>1656</v>
      </c>
      <c r="K7678" t="s">
        <v>1691</v>
      </c>
      <c r="L7678" t="s">
        <v>1698</v>
      </c>
      <c r="M7678" s="86">
        <v>40614</v>
      </c>
    </row>
    <row r="7679" spans="1:13" x14ac:dyDescent="0.2">
      <c r="A7679">
        <v>47267</v>
      </c>
      <c r="B7679" s="86">
        <v>40541</v>
      </c>
      <c r="C7679" t="s">
        <v>1675</v>
      </c>
      <c r="D7679">
        <v>14</v>
      </c>
      <c r="E7679">
        <v>1042.06</v>
      </c>
      <c r="F7679" t="s">
        <v>1672</v>
      </c>
      <c r="G7679">
        <v>89.3</v>
      </c>
      <c r="H7679" t="s">
        <v>1690</v>
      </c>
      <c r="I7679" t="s">
        <v>1667</v>
      </c>
      <c r="J7679" t="s">
        <v>1656</v>
      </c>
      <c r="K7679" t="s">
        <v>1691</v>
      </c>
      <c r="L7679" t="s">
        <v>1698</v>
      </c>
      <c r="M7679" s="86">
        <v>40542</v>
      </c>
    </row>
    <row r="7680" spans="1:13" x14ac:dyDescent="0.2">
      <c r="A7680">
        <v>11332</v>
      </c>
      <c r="B7680" s="86">
        <v>40133</v>
      </c>
      <c r="C7680" t="s">
        <v>1652</v>
      </c>
      <c r="D7680">
        <v>6</v>
      </c>
      <c r="E7680">
        <v>184.33099999999999</v>
      </c>
      <c r="F7680" t="s">
        <v>1660</v>
      </c>
      <c r="G7680">
        <v>5.99</v>
      </c>
      <c r="H7680" t="s">
        <v>1654</v>
      </c>
      <c r="I7680" t="s">
        <v>1667</v>
      </c>
      <c r="J7680" t="s">
        <v>1663</v>
      </c>
      <c r="K7680" t="s">
        <v>1664</v>
      </c>
      <c r="L7680" t="s">
        <v>1670</v>
      </c>
      <c r="M7680" s="86">
        <v>40137</v>
      </c>
    </row>
    <row r="7681" spans="1:13" x14ac:dyDescent="0.2">
      <c r="A7681">
        <v>11878</v>
      </c>
      <c r="B7681" s="86">
        <v>40233</v>
      </c>
      <c r="C7681" t="s">
        <v>1666</v>
      </c>
      <c r="D7681">
        <v>15</v>
      </c>
      <c r="E7681">
        <v>101.82</v>
      </c>
      <c r="F7681" t="s">
        <v>1660</v>
      </c>
      <c r="G7681">
        <v>7.03</v>
      </c>
      <c r="H7681" t="s">
        <v>1661</v>
      </c>
      <c r="I7681" t="s">
        <v>1662</v>
      </c>
      <c r="J7681" t="s">
        <v>1668</v>
      </c>
      <c r="K7681" t="s">
        <v>1679</v>
      </c>
      <c r="L7681" t="s">
        <v>1658</v>
      </c>
      <c r="M7681" s="86">
        <v>40234</v>
      </c>
    </row>
    <row r="7682" spans="1:13" x14ac:dyDescent="0.2">
      <c r="A7682">
        <v>24261</v>
      </c>
      <c r="B7682" s="86">
        <v>41169</v>
      </c>
      <c r="C7682" t="s">
        <v>1671</v>
      </c>
      <c r="D7682">
        <v>28</v>
      </c>
      <c r="E7682">
        <v>946.27</v>
      </c>
      <c r="F7682" t="s">
        <v>1660</v>
      </c>
      <c r="G7682">
        <v>8.74</v>
      </c>
      <c r="H7682" t="s">
        <v>1685</v>
      </c>
      <c r="I7682" t="s">
        <v>1662</v>
      </c>
      <c r="J7682" t="s">
        <v>1668</v>
      </c>
      <c r="K7682" t="s">
        <v>1694</v>
      </c>
      <c r="L7682" t="s">
        <v>1658</v>
      </c>
      <c r="M7682" s="86">
        <v>41171</v>
      </c>
    </row>
    <row r="7683" spans="1:13" x14ac:dyDescent="0.2">
      <c r="A7683">
        <v>47591</v>
      </c>
      <c r="B7683" s="86">
        <v>40910</v>
      </c>
      <c r="C7683" t="s">
        <v>1671</v>
      </c>
      <c r="D7683">
        <v>27</v>
      </c>
      <c r="E7683">
        <v>279.39999999999998</v>
      </c>
      <c r="F7683" t="s">
        <v>1660</v>
      </c>
      <c r="G7683">
        <v>6.91</v>
      </c>
      <c r="H7683" t="s">
        <v>1681</v>
      </c>
      <c r="I7683" t="s">
        <v>1662</v>
      </c>
      <c r="J7683" t="s">
        <v>1668</v>
      </c>
      <c r="K7683" t="s">
        <v>1694</v>
      </c>
      <c r="L7683" t="s">
        <v>1658</v>
      </c>
      <c r="M7683" s="86">
        <v>40911</v>
      </c>
    </row>
    <row r="7684" spans="1:13" x14ac:dyDescent="0.2">
      <c r="A7684">
        <v>36069</v>
      </c>
      <c r="B7684" s="86">
        <v>40152</v>
      </c>
      <c r="C7684" t="s">
        <v>1652</v>
      </c>
      <c r="D7684">
        <v>20</v>
      </c>
      <c r="E7684">
        <v>102.61</v>
      </c>
      <c r="F7684" t="s">
        <v>1660</v>
      </c>
      <c r="G7684">
        <v>7.44</v>
      </c>
      <c r="H7684" t="s">
        <v>1681</v>
      </c>
      <c r="I7684" t="s">
        <v>1676</v>
      </c>
      <c r="J7684" t="s">
        <v>1668</v>
      </c>
      <c r="K7684" t="s">
        <v>1679</v>
      </c>
      <c r="L7684" t="s">
        <v>1658</v>
      </c>
      <c r="M7684" s="86">
        <v>40154</v>
      </c>
    </row>
    <row r="7685" spans="1:13" x14ac:dyDescent="0.2">
      <c r="A7685">
        <v>43493</v>
      </c>
      <c r="B7685" s="86">
        <v>41039</v>
      </c>
      <c r="C7685" t="s">
        <v>1659</v>
      </c>
      <c r="D7685">
        <v>37</v>
      </c>
      <c r="E7685">
        <v>1699.9829999999999</v>
      </c>
      <c r="F7685" t="s">
        <v>1660</v>
      </c>
      <c r="G7685">
        <v>5</v>
      </c>
      <c r="H7685" t="s">
        <v>1688</v>
      </c>
      <c r="I7685" t="s">
        <v>1667</v>
      </c>
      <c r="J7685" t="s">
        <v>1663</v>
      </c>
      <c r="K7685" t="s">
        <v>1664</v>
      </c>
      <c r="L7685" t="s">
        <v>1680</v>
      </c>
      <c r="M7685" s="86">
        <v>41042</v>
      </c>
    </row>
    <row r="7686" spans="1:13" x14ac:dyDescent="0.2">
      <c r="A7686">
        <v>23362</v>
      </c>
      <c r="B7686" s="86">
        <v>40417</v>
      </c>
      <c r="C7686" t="s">
        <v>1675</v>
      </c>
      <c r="D7686">
        <v>45</v>
      </c>
      <c r="E7686">
        <v>852.05</v>
      </c>
      <c r="F7686" t="s">
        <v>1660</v>
      </c>
      <c r="G7686">
        <v>10.49</v>
      </c>
      <c r="H7686" t="s">
        <v>1688</v>
      </c>
      <c r="I7686" t="s">
        <v>1662</v>
      </c>
      <c r="J7686" t="s">
        <v>1656</v>
      </c>
      <c r="K7686" t="s">
        <v>1657</v>
      </c>
      <c r="L7686" t="s">
        <v>1658</v>
      </c>
      <c r="M7686" s="86">
        <v>40419</v>
      </c>
    </row>
    <row r="7687" spans="1:13" x14ac:dyDescent="0.2">
      <c r="A7687">
        <v>12005</v>
      </c>
      <c r="B7687" s="86">
        <v>41084</v>
      </c>
      <c r="C7687" t="s">
        <v>1666</v>
      </c>
      <c r="D7687">
        <v>4</v>
      </c>
      <c r="E7687">
        <v>1660.86</v>
      </c>
      <c r="F7687" t="s">
        <v>1660</v>
      </c>
      <c r="G7687">
        <v>11.37</v>
      </c>
      <c r="H7687" t="s">
        <v>1692</v>
      </c>
      <c r="I7687" t="s">
        <v>1676</v>
      </c>
      <c r="J7687" t="s">
        <v>1668</v>
      </c>
      <c r="K7687" t="s">
        <v>1694</v>
      </c>
      <c r="L7687" t="s">
        <v>1658</v>
      </c>
      <c r="M7687" s="86">
        <v>41086</v>
      </c>
    </row>
    <row r="7688" spans="1:13" x14ac:dyDescent="0.2">
      <c r="A7688">
        <v>51140</v>
      </c>
      <c r="B7688" s="86">
        <v>41166</v>
      </c>
      <c r="C7688" t="s">
        <v>1652</v>
      </c>
      <c r="D7688">
        <v>3</v>
      </c>
      <c r="E7688">
        <v>394.34</v>
      </c>
      <c r="F7688" t="s">
        <v>1660</v>
      </c>
      <c r="G7688">
        <v>24.49</v>
      </c>
      <c r="H7688" t="s">
        <v>1661</v>
      </c>
      <c r="I7688" t="s">
        <v>1667</v>
      </c>
      <c r="J7688" t="s">
        <v>1656</v>
      </c>
      <c r="K7688" t="s">
        <v>1657</v>
      </c>
      <c r="L7688" t="s">
        <v>1687</v>
      </c>
      <c r="M7688" s="86">
        <v>41173</v>
      </c>
    </row>
    <row r="7689" spans="1:13" x14ac:dyDescent="0.2">
      <c r="A7689">
        <v>15399</v>
      </c>
      <c r="B7689" s="86">
        <v>41042</v>
      </c>
      <c r="C7689" t="s">
        <v>1671</v>
      </c>
      <c r="D7689">
        <v>38</v>
      </c>
      <c r="E7689">
        <v>3988.0895</v>
      </c>
      <c r="F7689" t="s">
        <v>1660</v>
      </c>
      <c r="G7689">
        <v>4.2</v>
      </c>
      <c r="H7689" t="s">
        <v>1661</v>
      </c>
      <c r="I7689" t="s">
        <v>1662</v>
      </c>
      <c r="J7689" t="s">
        <v>1663</v>
      </c>
      <c r="K7689" t="s">
        <v>1664</v>
      </c>
      <c r="L7689" t="s">
        <v>1658</v>
      </c>
      <c r="M7689" s="86">
        <v>41044</v>
      </c>
    </row>
    <row r="7690" spans="1:13" x14ac:dyDescent="0.2">
      <c r="A7690">
        <v>10340</v>
      </c>
      <c r="B7690" s="86">
        <v>40716</v>
      </c>
      <c r="C7690" t="s">
        <v>1659</v>
      </c>
      <c r="D7690">
        <v>15</v>
      </c>
      <c r="E7690">
        <v>311.98</v>
      </c>
      <c r="F7690" t="s">
        <v>1660</v>
      </c>
      <c r="G7690">
        <v>5.53</v>
      </c>
      <c r="H7690" t="s">
        <v>1661</v>
      </c>
      <c r="I7690" t="s">
        <v>1676</v>
      </c>
      <c r="J7690" t="s">
        <v>1668</v>
      </c>
      <c r="K7690" t="s">
        <v>1669</v>
      </c>
      <c r="L7690" t="s">
        <v>1680</v>
      </c>
      <c r="M7690" s="86">
        <v>40719</v>
      </c>
    </row>
    <row r="7691" spans="1:13" x14ac:dyDescent="0.2">
      <c r="A7691">
        <v>53189</v>
      </c>
      <c r="B7691" s="86">
        <v>40778</v>
      </c>
      <c r="C7691" t="s">
        <v>1671</v>
      </c>
      <c r="D7691">
        <v>29</v>
      </c>
      <c r="E7691">
        <v>214.19</v>
      </c>
      <c r="F7691" t="s">
        <v>1653</v>
      </c>
      <c r="G7691">
        <v>5.94</v>
      </c>
      <c r="H7691" t="s">
        <v>1654</v>
      </c>
      <c r="I7691" t="s">
        <v>1667</v>
      </c>
      <c r="J7691" t="s">
        <v>1668</v>
      </c>
      <c r="K7691" t="s">
        <v>1679</v>
      </c>
      <c r="L7691" t="s">
        <v>1658</v>
      </c>
      <c r="M7691" s="86">
        <v>40778</v>
      </c>
    </row>
    <row r="7692" spans="1:13" x14ac:dyDescent="0.2">
      <c r="A7692">
        <v>21606</v>
      </c>
      <c r="B7692" s="86">
        <v>40565</v>
      </c>
      <c r="C7692" t="s">
        <v>1666</v>
      </c>
      <c r="D7692">
        <v>43</v>
      </c>
      <c r="E7692">
        <v>1374.7</v>
      </c>
      <c r="F7692" t="s">
        <v>1653</v>
      </c>
      <c r="G7692">
        <v>5.5</v>
      </c>
      <c r="H7692" t="s">
        <v>1661</v>
      </c>
      <c r="I7692" t="s">
        <v>1662</v>
      </c>
      <c r="J7692" t="s">
        <v>1663</v>
      </c>
      <c r="K7692" t="s">
        <v>1677</v>
      </c>
      <c r="L7692" t="s">
        <v>1658</v>
      </c>
      <c r="M7692" s="86">
        <v>40566</v>
      </c>
    </row>
    <row r="7693" spans="1:13" x14ac:dyDescent="0.2">
      <c r="A7693">
        <v>33029</v>
      </c>
      <c r="B7693" s="86">
        <v>41060</v>
      </c>
      <c r="C7693" t="s">
        <v>1659</v>
      </c>
      <c r="D7693">
        <v>39</v>
      </c>
      <c r="E7693">
        <v>16028.26</v>
      </c>
      <c r="F7693" t="s">
        <v>1672</v>
      </c>
      <c r="G7693">
        <v>75.23</v>
      </c>
      <c r="H7693" t="s">
        <v>1683</v>
      </c>
      <c r="I7693" t="s">
        <v>1655</v>
      </c>
      <c r="J7693" t="s">
        <v>1656</v>
      </c>
      <c r="K7693" t="s">
        <v>1691</v>
      </c>
      <c r="L7693" t="s">
        <v>1698</v>
      </c>
      <c r="M7693" s="86">
        <v>41062</v>
      </c>
    </row>
    <row r="7694" spans="1:13" x14ac:dyDescent="0.2">
      <c r="A7694">
        <v>1185</v>
      </c>
      <c r="B7694" s="86">
        <v>41144</v>
      </c>
      <c r="C7694" t="s">
        <v>1652</v>
      </c>
      <c r="D7694">
        <v>7</v>
      </c>
      <c r="E7694">
        <v>374.78</v>
      </c>
      <c r="F7694" t="s">
        <v>1660</v>
      </c>
      <c r="G7694">
        <v>14.3</v>
      </c>
      <c r="H7694" t="s">
        <v>1693</v>
      </c>
      <c r="I7694" t="s">
        <v>1676</v>
      </c>
      <c r="J7694" t="s">
        <v>1668</v>
      </c>
      <c r="K7694" t="s">
        <v>1679</v>
      </c>
      <c r="L7694" t="s">
        <v>1658</v>
      </c>
      <c r="M7694" s="86">
        <v>41148</v>
      </c>
    </row>
    <row r="7695" spans="1:13" x14ac:dyDescent="0.2">
      <c r="A7695">
        <v>9700</v>
      </c>
      <c r="B7695" s="86">
        <v>40763</v>
      </c>
      <c r="C7695" t="s">
        <v>1671</v>
      </c>
      <c r="D7695">
        <v>35</v>
      </c>
      <c r="E7695">
        <v>106.06</v>
      </c>
      <c r="F7695" t="s">
        <v>1660</v>
      </c>
      <c r="G7695">
        <v>1.92</v>
      </c>
      <c r="H7695" t="s">
        <v>1690</v>
      </c>
      <c r="I7695" t="s">
        <v>1655</v>
      </c>
      <c r="J7695" t="s">
        <v>1668</v>
      </c>
      <c r="K7695" t="s">
        <v>1684</v>
      </c>
      <c r="L7695" t="s">
        <v>1670</v>
      </c>
      <c r="M7695" s="86">
        <v>40764</v>
      </c>
    </row>
    <row r="7696" spans="1:13" x14ac:dyDescent="0.2">
      <c r="A7696">
        <v>17312</v>
      </c>
      <c r="B7696" s="86">
        <v>40683</v>
      </c>
      <c r="C7696" t="s">
        <v>1666</v>
      </c>
      <c r="D7696">
        <v>41</v>
      </c>
      <c r="E7696">
        <v>4610.2894999999999</v>
      </c>
      <c r="F7696" t="s">
        <v>1660</v>
      </c>
      <c r="G7696">
        <v>2.5</v>
      </c>
      <c r="H7696" t="s">
        <v>1661</v>
      </c>
      <c r="I7696" t="s">
        <v>1676</v>
      </c>
      <c r="J7696" t="s">
        <v>1663</v>
      </c>
      <c r="K7696" t="s">
        <v>1664</v>
      </c>
      <c r="L7696" t="s">
        <v>1658</v>
      </c>
      <c r="M7696" s="86">
        <v>40684</v>
      </c>
    </row>
    <row r="7697" spans="1:13" x14ac:dyDescent="0.2">
      <c r="A7697">
        <v>40100</v>
      </c>
      <c r="B7697" s="86">
        <v>40943</v>
      </c>
      <c r="C7697" t="s">
        <v>1652</v>
      </c>
      <c r="D7697">
        <v>47</v>
      </c>
      <c r="E7697">
        <v>1001.17</v>
      </c>
      <c r="F7697" t="s">
        <v>1660</v>
      </c>
      <c r="G7697">
        <v>5.77</v>
      </c>
      <c r="H7697" t="s">
        <v>1661</v>
      </c>
      <c r="I7697" t="s">
        <v>1676</v>
      </c>
      <c r="J7697" t="s">
        <v>1668</v>
      </c>
      <c r="K7697" t="s">
        <v>1679</v>
      </c>
      <c r="L7697" t="s">
        <v>1658</v>
      </c>
      <c r="M7697" s="86">
        <v>40947</v>
      </c>
    </row>
    <row r="7698" spans="1:13" x14ac:dyDescent="0.2">
      <c r="A7698">
        <v>48742</v>
      </c>
      <c r="B7698" s="86">
        <v>41016</v>
      </c>
      <c r="C7698" t="s">
        <v>1666</v>
      </c>
      <c r="D7698">
        <v>42</v>
      </c>
      <c r="E7698">
        <v>825.63</v>
      </c>
      <c r="F7698" t="s">
        <v>1660</v>
      </c>
      <c r="G7698">
        <v>1.49</v>
      </c>
      <c r="H7698" t="s">
        <v>1685</v>
      </c>
      <c r="I7698" t="s">
        <v>1655</v>
      </c>
      <c r="J7698" t="s">
        <v>1668</v>
      </c>
      <c r="K7698" t="s">
        <v>1682</v>
      </c>
      <c r="L7698" t="s">
        <v>1658</v>
      </c>
      <c r="M7698" s="86">
        <v>41018</v>
      </c>
    </row>
    <row r="7699" spans="1:13" x14ac:dyDescent="0.2">
      <c r="A7699">
        <v>59202</v>
      </c>
      <c r="B7699" s="86">
        <v>41160</v>
      </c>
      <c r="C7699" t="s">
        <v>1675</v>
      </c>
      <c r="D7699">
        <v>36</v>
      </c>
      <c r="E7699">
        <v>218.81</v>
      </c>
      <c r="F7699" t="s">
        <v>1660</v>
      </c>
      <c r="G7699">
        <v>2.27</v>
      </c>
      <c r="H7699" t="s">
        <v>1689</v>
      </c>
      <c r="I7699" t="s">
        <v>1655</v>
      </c>
      <c r="J7699" t="s">
        <v>1668</v>
      </c>
      <c r="K7699" t="s">
        <v>1669</v>
      </c>
      <c r="L7699" t="s">
        <v>1670</v>
      </c>
      <c r="M7699" s="86">
        <v>41161</v>
      </c>
    </row>
    <row r="7700" spans="1:13" x14ac:dyDescent="0.2">
      <c r="A7700">
        <v>55424</v>
      </c>
      <c r="B7700" s="86">
        <v>40239</v>
      </c>
      <c r="C7700" t="s">
        <v>1675</v>
      </c>
      <c r="D7700">
        <v>6</v>
      </c>
      <c r="E7700">
        <v>25.84</v>
      </c>
      <c r="F7700" t="s">
        <v>1653</v>
      </c>
      <c r="G7700">
        <v>4.8600000000000003</v>
      </c>
      <c r="H7700" t="s">
        <v>1685</v>
      </c>
      <c r="I7700" t="s">
        <v>1662</v>
      </c>
      <c r="J7700" t="s">
        <v>1656</v>
      </c>
      <c r="K7700" t="s">
        <v>1657</v>
      </c>
      <c r="L7700" t="s">
        <v>1658</v>
      </c>
      <c r="M7700" s="86">
        <v>40241</v>
      </c>
    </row>
    <row r="7701" spans="1:13" x14ac:dyDescent="0.2">
      <c r="A7701">
        <v>24387</v>
      </c>
      <c r="B7701" s="86">
        <v>40765</v>
      </c>
      <c r="C7701" t="s">
        <v>1671</v>
      </c>
      <c r="D7701">
        <v>23</v>
      </c>
      <c r="E7701">
        <v>1003.31</v>
      </c>
      <c r="F7701" t="s">
        <v>1660</v>
      </c>
      <c r="G7701">
        <v>14.45</v>
      </c>
      <c r="H7701" t="s">
        <v>1678</v>
      </c>
      <c r="I7701" t="s">
        <v>1662</v>
      </c>
      <c r="J7701" t="s">
        <v>1656</v>
      </c>
      <c r="K7701" t="s">
        <v>1657</v>
      </c>
      <c r="L7701" t="s">
        <v>1687</v>
      </c>
      <c r="M7701" s="86">
        <v>40766</v>
      </c>
    </row>
    <row r="7702" spans="1:13" x14ac:dyDescent="0.2">
      <c r="A7702">
        <v>59170</v>
      </c>
      <c r="B7702" s="86">
        <v>39861</v>
      </c>
      <c r="C7702" t="s">
        <v>1659</v>
      </c>
      <c r="D7702">
        <v>22</v>
      </c>
      <c r="E7702">
        <v>954.57</v>
      </c>
      <c r="F7702" t="s">
        <v>1660</v>
      </c>
      <c r="G7702">
        <v>34.200000000000003</v>
      </c>
      <c r="H7702" t="s">
        <v>1685</v>
      </c>
      <c r="I7702" t="s">
        <v>1655</v>
      </c>
      <c r="J7702" t="s">
        <v>1656</v>
      </c>
      <c r="K7702" t="s">
        <v>1657</v>
      </c>
      <c r="L7702" t="s">
        <v>1670</v>
      </c>
      <c r="M7702" s="86">
        <v>39863</v>
      </c>
    </row>
    <row r="7703" spans="1:13" x14ac:dyDescent="0.2">
      <c r="A7703">
        <v>53955</v>
      </c>
      <c r="B7703" s="86">
        <v>40606</v>
      </c>
      <c r="C7703" t="s">
        <v>1671</v>
      </c>
      <c r="D7703">
        <v>43</v>
      </c>
      <c r="E7703">
        <v>5544.99</v>
      </c>
      <c r="F7703" t="s">
        <v>1672</v>
      </c>
      <c r="G7703">
        <v>130</v>
      </c>
      <c r="H7703" t="s">
        <v>1690</v>
      </c>
      <c r="I7703" t="s">
        <v>1676</v>
      </c>
      <c r="J7703" t="s">
        <v>1656</v>
      </c>
      <c r="K7703" t="s">
        <v>1673</v>
      </c>
      <c r="L7703" t="s">
        <v>1674</v>
      </c>
      <c r="M7703" s="86">
        <v>40608</v>
      </c>
    </row>
    <row r="7704" spans="1:13" x14ac:dyDescent="0.2">
      <c r="A7704">
        <v>50087</v>
      </c>
      <c r="B7704" s="86">
        <v>40313</v>
      </c>
      <c r="C7704" t="s">
        <v>1666</v>
      </c>
      <c r="D7704">
        <v>17</v>
      </c>
      <c r="E7704">
        <v>58.86</v>
      </c>
      <c r="F7704" t="s">
        <v>1660</v>
      </c>
      <c r="G7704">
        <v>1.35</v>
      </c>
      <c r="H7704" t="s">
        <v>1688</v>
      </c>
      <c r="I7704" t="s">
        <v>1667</v>
      </c>
      <c r="J7704" t="s">
        <v>1668</v>
      </c>
      <c r="K7704" t="s">
        <v>1700</v>
      </c>
      <c r="L7704" t="s">
        <v>1670</v>
      </c>
      <c r="M7704" s="86">
        <v>40315</v>
      </c>
    </row>
    <row r="7705" spans="1:13" x14ac:dyDescent="0.2">
      <c r="A7705">
        <v>10820</v>
      </c>
      <c r="B7705" s="86">
        <v>40904</v>
      </c>
      <c r="C7705" t="s">
        <v>1666</v>
      </c>
      <c r="D7705">
        <v>49</v>
      </c>
      <c r="E7705">
        <v>2072.12</v>
      </c>
      <c r="F7705" t="s">
        <v>1653</v>
      </c>
      <c r="G7705">
        <v>8.99</v>
      </c>
      <c r="H7705" t="s">
        <v>1685</v>
      </c>
      <c r="I7705" t="s">
        <v>1662</v>
      </c>
      <c r="J7705" t="s">
        <v>1668</v>
      </c>
      <c r="K7705" t="s">
        <v>1669</v>
      </c>
      <c r="L7705" t="s">
        <v>1680</v>
      </c>
      <c r="M7705" s="86">
        <v>40905</v>
      </c>
    </row>
    <row r="7706" spans="1:13" x14ac:dyDescent="0.2">
      <c r="A7706">
        <v>28455</v>
      </c>
      <c r="B7706" s="86">
        <v>40328</v>
      </c>
      <c r="C7706" t="s">
        <v>1675</v>
      </c>
      <c r="D7706">
        <v>12</v>
      </c>
      <c r="E7706">
        <v>254.12</v>
      </c>
      <c r="F7706" t="s">
        <v>1660</v>
      </c>
      <c r="G7706">
        <v>5.99</v>
      </c>
      <c r="H7706" t="s">
        <v>1688</v>
      </c>
      <c r="I7706" t="s">
        <v>1662</v>
      </c>
      <c r="J7706" t="s">
        <v>1663</v>
      </c>
      <c r="K7706" t="s">
        <v>1677</v>
      </c>
      <c r="L7706" t="s">
        <v>1658</v>
      </c>
      <c r="M7706" s="86">
        <v>40330</v>
      </c>
    </row>
    <row r="7707" spans="1:13" x14ac:dyDescent="0.2">
      <c r="A7707">
        <v>8646</v>
      </c>
      <c r="B7707" s="86">
        <v>39912</v>
      </c>
      <c r="C7707" t="s">
        <v>1659</v>
      </c>
      <c r="D7707">
        <v>8</v>
      </c>
      <c r="E7707">
        <v>85.85</v>
      </c>
      <c r="F7707" t="s">
        <v>1660</v>
      </c>
      <c r="G7707">
        <v>49</v>
      </c>
      <c r="H7707" t="s">
        <v>1690</v>
      </c>
      <c r="I7707" t="s">
        <v>1655</v>
      </c>
      <c r="J7707" t="s">
        <v>1668</v>
      </c>
      <c r="K7707" t="s">
        <v>1702</v>
      </c>
      <c r="L7707" t="s">
        <v>1687</v>
      </c>
      <c r="M7707" s="86">
        <v>39914</v>
      </c>
    </row>
    <row r="7708" spans="1:13" x14ac:dyDescent="0.2">
      <c r="A7708">
        <v>16706</v>
      </c>
      <c r="B7708" s="86">
        <v>41087</v>
      </c>
      <c r="C7708" t="s">
        <v>1659</v>
      </c>
      <c r="D7708">
        <v>47</v>
      </c>
      <c r="E7708">
        <v>1943.72</v>
      </c>
      <c r="F7708" t="s">
        <v>1660</v>
      </c>
      <c r="G7708">
        <v>34.200000000000003</v>
      </c>
      <c r="H7708" t="s">
        <v>1678</v>
      </c>
      <c r="I7708" t="s">
        <v>1667</v>
      </c>
      <c r="J7708" t="s">
        <v>1656</v>
      </c>
      <c r="K7708" t="s">
        <v>1657</v>
      </c>
      <c r="L7708" t="s">
        <v>1670</v>
      </c>
      <c r="M7708" s="86">
        <v>41088</v>
      </c>
    </row>
    <row r="7709" spans="1:13" x14ac:dyDescent="0.2">
      <c r="A7709">
        <v>42469</v>
      </c>
      <c r="B7709" s="86">
        <v>41221</v>
      </c>
      <c r="C7709" t="s">
        <v>1666</v>
      </c>
      <c r="D7709">
        <v>31</v>
      </c>
      <c r="E7709">
        <v>934.87</v>
      </c>
      <c r="F7709" t="s">
        <v>1660</v>
      </c>
      <c r="G7709">
        <v>12.62</v>
      </c>
      <c r="H7709" t="s">
        <v>1703</v>
      </c>
      <c r="I7709" t="s">
        <v>1655</v>
      </c>
      <c r="J7709" t="s">
        <v>1668</v>
      </c>
      <c r="K7709" t="s">
        <v>1682</v>
      </c>
      <c r="L7709" t="s">
        <v>1658</v>
      </c>
      <c r="M7709" s="86">
        <v>41222</v>
      </c>
    </row>
    <row r="7710" spans="1:13" x14ac:dyDescent="0.2">
      <c r="A7710">
        <v>55808</v>
      </c>
      <c r="B7710" s="86">
        <v>40588</v>
      </c>
      <c r="C7710" t="s">
        <v>1666</v>
      </c>
      <c r="D7710">
        <v>45</v>
      </c>
      <c r="E7710">
        <v>837.38599999999997</v>
      </c>
      <c r="F7710" t="s">
        <v>1660</v>
      </c>
      <c r="G7710">
        <v>4.8099999999999996</v>
      </c>
      <c r="H7710" t="s">
        <v>1690</v>
      </c>
      <c r="I7710" t="s">
        <v>1676</v>
      </c>
      <c r="J7710" t="s">
        <v>1663</v>
      </c>
      <c r="K7710" t="s">
        <v>1664</v>
      </c>
      <c r="L7710" t="s">
        <v>1665</v>
      </c>
      <c r="M7710" s="86">
        <v>40590</v>
      </c>
    </row>
    <row r="7711" spans="1:13" x14ac:dyDescent="0.2">
      <c r="A7711">
        <v>2311</v>
      </c>
      <c r="B7711" s="86">
        <v>40664</v>
      </c>
      <c r="C7711" t="s">
        <v>1659</v>
      </c>
      <c r="D7711">
        <v>31</v>
      </c>
      <c r="E7711">
        <v>1324.09</v>
      </c>
      <c r="F7711" t="s">
        <v>1660</v>
      </c>
      <c r="G7711">
        <v>18.98</v>
      </c>
      <c r="H7711" t="s">
        <v>1654</v>
      </c>
      <c r="I7711" t="s">
        <v>1676</v>
      </c>
      <c r="J7711" t="s">
        <v>1656</v>
      </c>
      <c r="K7711" t="s">
        <v>1657</v>
      </c>
      <c r="L7711" t="s">
        <v>1658</v>
      </c>
      <c r="M7711" s="86">
        <v>40665</v>
      </c>
    </row>
    <row r="7712" spans="1:13" x14ac:dyDescent="0.2">
      <c r="A7712">
        <v>6500</v>
      </c>
      <c r="B7712" s="86">
        <v>41194</v>
      </c>
      <c r="C7712" t="s">
        <v>1671</v>
      </c>
      <c r="D7712">
        <v>15</v>
      </c>
      <c r="E7712">
        <v>448.07</v>
      </c>
      <c r="F7712" t="s">
        <v>1660</v>
      </c>
      <c r="G7712">
        <v>8.65</v>
      </c>
      <c r="H7712" t="s">
        <v>1685</v>
      </c>
      <c r="I7712" t="s">
        <v>1676</v>
      </c>
      <c r="J7712" t="s">
        <v>1663</v>
      </c>
      <c r="K7712" t="s">
        <v>1677</v>
      </c>
      <c r="L7712" t="s">
        <v>1658</v>
      </c>
      <c r="M7712" s="86">
        <v>41196</v>
      </c>
    </row>
    <row r="7713" spans="1:13" x14ac:dyDescent="0.2">
      <c r="A7713">
        <v>44198</v>
      </c>
      <c r="B7713" s="86">
        <v>40547</v>
      </c>
      <c r="C7713" t="s">
        <v>1671</v>
      </c>
      <c r="D7713">
        <v>35</v>
      </c>
      <c r="E7713">
        <v>625.94849999999997</v>
      </c>
      <c r="F7713" t="s">
        <v>1653</v>
      </c>
      <c r="G7713">
        <v>3.3</v>
      </c>
      <c r="H7713" t="s">
        <v>1654</v>
      </c>
      <c r="I7713" t="s">
        <v>1676</v>
      </c>
      <c r="J7713" t="s">
        <v>1663</v>
      </c>
      <c r="K7713" t="s">
        <v>1664</v>
      </c>
      <c r="L7713" t="s">
        <v>1680</v>
      </c>
      <c r="M7713" s="86">
        <v>40547</v>
      </c>
    </row>
    <row r="7714" spans="1:13" x14ac:dyDescent="0.2">
      <c r="A7714">
        <v>41063</v>
      </c>
      <c r="B7714" s="86">
        <v>41234</v>
      </c>
      <c r="C7714" t="s">
        <v>1652</v>
      </c>
      <c r="D7714">
        <v>26</v>
      </c>
      <c r="E7714">
        <v>1911.4034999999999</v>
      </c>
      <c r="F7714" t="s">
        <v>1660</v>
      </c>
      <c r="G7714">
        <v>1.25</v>
      </c>
      <c r="H7714" t="s">
        <v>1678</v>
      </c>
      <c r="I7714" t="s">
        <v>1676</v>
      </c>
      <c r="J7714" t="s">
        <v>1663</v>
      </c>
      <c r="K7714" t="s">
        <v>1664</v>
      </c>
      <c r="L7714" t="s">
        <v>1680</v>
      </c>
      <c r="M7714" s="86">
        <v>41241</v>
      </c>
    </row>
    <row r="7715" spans="1:13" x14ac:dyDescent="0.2">
      <c r="A7715">
        <v>807</v>
      </c>
      <c r="B7715" s="86">
        <v>40505</v>
      </c>
      <c r="C7715" t="s">
        <v>1675</v>
      </c>
      <c r="D7715">
        <v>45</v>
      </c>
      <c r="E7715">
        <v>196.85</v>
      </c>
      <c r="F7715" t="s">
        <v>1660</v>
      </c>
      <c r="G7715">
        <v>6.18</v>
      </c>
      <c r="H7715" t="s">
        <v>1699</v>
      </c>
      <c r="I7715" t="s">
        <v>1676</v>
      </c>
      <c r="J7715" t="s">
        <v>1668</v>
      </c>
      <c r="K7715" t="s">
        <v>1679</v>
      </c>
      <c r="L7715" t="s">
        <v>1658</v>
      </c>
      <c r="M7715" s="86">
        <v>40506</v>
      </c>
    </row>
    <row r="7716" spans="1:13" x14ac:dyDescent="0.2">
      <c r="A7716">
        <v>57479</v>
      </c>
      <c r="B7716" s="86">
        <v>40617</v>
      </c>
      <c r="C7716" t="s">
        <v>1659</v>
      </c>
      <c r="D7716">
        <v>37</v>
      </c>
      <c r="E7716">
        <v>132.12</v>
      </c>
      <c r="F7716" t="s">
        <v>1660</v>
      </c>
      <c r="G7716">
        <v>0.5</v>
      </c>
      <c r="H7716" t="s">
        <v>1661</v>
      </c>
      <c r="I7716" t="s">
        <v>1667</v>
      </c>
      <c r="J7716" t="s">
        <v>1668</v>
      </c>
      <c r="K7716" t="s">
        <v>1697</v>
      </c>
      <c r="L7716" t="s">
        <v>1658</v>
      </c>
      <c r="M7716" s="86">
        <v>40618</v>
      </c>
    </row>
    <row r="7717" spans="1:13" x14ac:dyDescent="0.2">
      <c r="A7717">
        <v>25350</v>
      </c>
      <c r="B7717" s="86">
        <v>40515</v>
      </c>
      <c r="C7717" t="s">
        <v>1666</v>
      </c>
      <c r="D7717">
        <v>23</v>
      </c>
      <c r="E7717">
        <v>48.83</v>
      </c>
      <c r="F7717" t="s">
        <v>1660</v>
      </c>
      <c r="G7717">
        <v>0.7</v>
      </c>
      <c r="H7717" t="s">
        <v>1690</v>
      </c>
      <c r="I7717" t="s">
        <v>1676</v>
      </c>
      <c r="J7717" t="s">
        <v>1668</v>
      </c>
      <c r="K7717" t="s">
        <v>1669</v>
      </c>
      <c r="L7717" t="s">
        <v>1670</v>
      </c>
      <c r="M7717" s="86">
        <v>40517</v>
      </c>
    </row>
    <row r="7718" spans="1:13" x14ac:dyDescent="0.2">
      <c r="A7718">
        <v>26630</v>
      </c>
      <c r="B7718" s="86">
        <v>40509</v>
      </c>
      <c r="C7718" t="s">
        <v>1659</v>
      </c>
      <c r="D7718">
        <v>9</v>
      </c>
      <c r="E7718">
        <v>65.67</v>
      </c>
      <c r="F7718" t="s">
        <v>1660</v>
      </c>
      <c r="G7718">
        <v>7.37</v>
      </c>
      <c r="H7718" t="s">
        <v>1683</v>
      </c>
      <c r="I7718" t="s">
        <v>1667</v>
      </c>
      <c r="J7718" t="s">
        <v>1668</v>
      </c>
      <c r="K7718" t="s">
        <v>1679</v>
      </c>
      <c r="L7718" t="s">
        <v>1658</v>
      </c>
      <c r="M7718" s="86">
        <v>40511</v>
      </c>
    </row>
    <row r="7719" spans="1:13" x14ac:dyDescent="0.2">
      <c r="A7719">
        <v>37831</v>
      </c>
      <c r="B7719" s="86">
        <v>41116</v>
      </c>
      <c r="C7719" t="s">
        <v>1666</v>
      </c>
      <c r="D7719">
        <v>30</v>
      </c>
      <c r="E7719">
        <v>453.87</v>
      </c>
      <c r="F7719" t="s">
        <v>1660</v>
      </c>
      <c r="G7719">
        <v>4</v>
      </c>
      <c r="H7719" t="s">
        <v>1703</v>
      </c>
      <c r="I7719" t="s">
        <v>1667</v>
      </c>
      <c r="J7719" t="s">
        <v>1663</v>
      </c>
      <c r="K7719" t="s">
        <v>1677</v>
      </c>
      <c r="L7719" t="s">
        <v>1658</v>
      </c>
      <c r="M7719" s="86">
        <v>41118</v>
      </c>
    </row>
    <row r="7720" spans="1:13" x14ac:dyDescent="0.2">
      <c r="A7720">
        <v>25574</v>
      </c>
      <c r="B7720" s="86">
        <v>39884</v>
      </c>
      <c r="C7720" t="s">
        <v>1666</v>
      </c>
      <c r="D7720">
        <v>31</v>
      </c>
      <c r="E7720">
        <v>1526.67</v>
      </c>
      <c r="F7720" t="s">
        <v>1653</v>
      </c>
      <c r="G7720">
        <v>3.61</v>
      </c>
      <c r="H7720" t="s">
        <v>1688</v>
      </c>
      <c r="I7720" t="s">
        <v>1655</v>
      </c>
      <c r="J7720" t="s">
        <v>1663</v>
      </c>
      <c r="K7720" t="s">
        <v>1677</v>
      </c>
      <c r="L7720" t="s">
        <v>1680</v>
      </c>
      <c r="M7720" s="86">
        <v>39885</v>
      </c>
    </row>
    <row r="7721" spans="1:13" x14ac:dyDescent="0.2">
      <c r="A7721">
        <v>29475</v>
      </c>
      <c r="B7721" s="86">
        <v>40231</v>
      </c>
      <c r="C7721" t="s">
        <v>1659</v>
      </c>
      <c r="D7721">
        <v>2</v>
      </c>
      <c r="E7721">
        <v>1814.82</v>
      </c>
      <c r="F7721" t="s">
        <v>1672</v>
      </c>
      <c r="G7721">
        <v>44.55</v>
      </c>
      <c r="H7721" t="s">
        <v>1661</v>
      </c>
      <c r="I7721" t="s">
        <v>1676</v>
      </c>
      <c r="J7721" t="s">
        <v>1656</v>
      </c>
      <c r="K7721" t="s">
        <v>1701</v>
      </c>
      <c r="L7721" t="s">
        <v>1698</v>
      </c>
      <c r="M7721" s="86">
        <v>40234</v>
      </c>
    </row>
    <row r="7722" spans="1:13" x14ac:dyDescent="0.2">
      <c r="A7722">
        <v>18464</v>
      </c>
      <c r="B7722" s="86">
        <v>40996</v>
      </c>
      <c r="C7722" t="s">
        <v>1659</v>
      </c>
      <c r="D7722">
        <v>37</v>
      </c>
      <c r="E7722">
        <v>6039.1</v>
      </c>
      <c r="F7722" t="s">
        <v>1672</v>
      </c>
      <c r="G7722">
        <v>66.27</v>
      </c>
      <c r="H7722" t="s">
        <v>1692</v>
      </c>
      <c r="I7722" t="s">
        <v>1662</v>
      </c>
      <c r="J7722" t="s">
        <v>1656</v>
      </c>
      <c r="K7722" t="s">
        <v>1701</v>
      </c>
      <c r="L7722" t="s">
        <v>1698</v>
      </c>
      <c r="M7722" s="86">
        <v>40996</v>
      </c>
    </row>
    <row r="7723" spans="1:13" x14ac:dyDescent="0.2">
      <c r="A7723">
        <v>18758</v>
      </c>
      <c r="B7723" s="86">
        <v>40288</v>
      </c>
      <c r="C7723" t="s">
        <v>1666</v>
      </c>
      <c r="D7723">
        <v>20</v>
      </c>
      <c r="E7723">
        <v>2022.18</v>
      </c>
      <c r="F7723" t="s">
        <v>1653</v>
      </c>
      <c r="G7723">
        <v>21.26</v>
      </c>
      <c r="H7723" t="s">
        <v>1685</v>
      </c>
      <c r="I7723" t="s">
        <v>1667</v>
      </c>
      <c r="J7723" t="s">
        <v>1656</v>
      </c>
      <c r="K7723" t="s">
        <v>1657</v>
      </c>
      <c r="L7723" t="s">
        <v>1687</v>
      </c>
      <c r="M7723" s="86">
        <v>40290</v>
      </c>
    </row>
    <row r="7724" spans="1:13" x14ac:dyDescent="0.2">
      <c r="A7724">
        <v>42374</v>
      </c>
      <c r="B7724" s="86">
        <v>41107</v>
      </c>
      <c r="C7724" t="s">
        <v>1671</v>
      </c>
      <c r="D7724">
        <v>21</v>
      </c>
      <c r="E7724">
        <v>205.32</v>
      </c>
      <c r="F7724" t="s">
        <v>1653</v>
      </c>
      <c r="G7724">
        <v>1.99</v>
      </c>
      <c r="H7724" t="s">
        <v>1688</v>
      </c>
      <c r="I7724" t="s">
        <v>1667</v>
      </c>
      <c r="J7724" t="s">
        <v>1663</v>
      </c>
      <c r="K7724" t="s">
        <v>1677</v>
      </c>
      <c r="L7724" t="s">
        <v>1680</v>
      </c>
      <c r="M7724" s="86">
        <v>41107</v>
      </c>
    </row>
    <row r="7725" spans="1:13" x14ac:dyDescent="0.2">
      <c r="A7725">
        <v>45986</v>
      </c>
      <c r="B7725" s="86">
        <v>40172</v>
      </c>
      <c r="C7725" t="s">
        <v>1652</v>
      </c>
      <c r="D7725">
        <v>20</v>
      </c>
      <c r="E7725">
        <v>71.069999999999993</v>
      </c>
      <c r="F7725" t="s">
        <v>1660</v>
      </c>
      <c r="G7725">
        <v>2.5</v>
      </c>
      <c r="H7725" t="s">
        <v>1688</v>
      </c>
      <c r="I7725" t="s">
        <v>1662</v>
      </c>
      <c r="J7725" t="s">
        <v>1668</v>
      </c>
      <c r="K7725" t="s">
        <v>1696</v>
      </c>
      <c r="L7725" t="s">
        <v>1658</v>
      </c>
      <c r="M7725" s="86">
        <v>40177</v>
      </c>
    </row>
    <row r="7726" spans="1:13" x14ac:dyDescent="0.2">
      <c r="A7726">
        <v>19044</v>
      </c>
      <c r="B7726" s="86">
        <v>41010</v>
      </c>
      <c r="C7726" t="s">
        <v>1652</v>
      </c>
      <c r="D7726">
        <v>32</v>
      </c>
      <c r="E7726">
        <v>4800.4399999999996</v>
      </c>
      <c r="F7726" t="s">
        <v>1660</v>
      </c>
      <c r="G7726">
        <v>13.99</v>
      </c>
      <c r="H7726" t="s">
        <v>1654</v>
      </c>
      <c r="I7726" t="s">
        <v>1667</v>
      </c>
      <c r="J7726" t="s">
        <v>1663</v>
      </c>
      <c r="K7726" t="s">
        <v>1695</v>
      </c>
      <c r="L7726" t="s">
        <v>1665</v>
      </c>
      <c r="M7726" s="86">
        <v>41012</v>
      </c>
    </row>
    <row r="7727" spans="1:13" x14ac:dyDescent="0.2">
      <c r="A7727">
        <v>54977</v>
      </c>
      <c r="B7727" s="86">
        <v>40734</v>
      </c>
      <c r="C7727" t="s">
        <v>1652</v>
      </c>
      <c r="D7727">
        <v>24</v>
      </c>
      <c r="E7727">
        <v>344.25</v>
      </c>
      <c r="F7727" t="s">
        <v>1660</v>
      </c>
      <c r="G7727">
        <v>6.46</v>
      </c>
      <c r="H7727" t="s">
        <v>1654</v>
      </c>
      <c r="I7727" t="s">
        <v>1676</v>
      </c>
      <c r="J7727" t="s">
        <v>1668</v>
      </c>
      <c r="K7727" t="s">
        <v>1682</v>
      </c>
      <c r="L7727" t="s">
        <v>1658</v>
      </c>
      <c r="M7727" s="86">
        <v>40738</v>
      </c>
    </row>
    <row r="7728" spans="1:13" x14ac:dyDescent="0.2">
      <c r="A7728">
        <v>13570</v>
      </c>
      <c r="B7728" s="86">
        <v>41245</v>
      </c>
      <c r="C7728" t="s">
        <v>1666</v>
      </c>
      <c r="D7728">
        <v>42</v>
      </c>
      <c r="E7728">
        <v>4077.7559999999999</v>
      </c>
      <c r="F7728" t="s">
        <v>1660</v>
      </c>
      <c r="G7728">
        <v>8.99</v>
      </c>
      <c r="H7728" t="s">
        <v>1681</v>
      </c>
      <c r="I7728" t="s">
        <v>1667</v>
      </c>
      <c r="J7728" t="s">
        <v>1663</v>
      </c>
      <c r="K7728" t="s">
        <v>1664</v>
      </c>
      <c r="L7728" t="s">
        <v>1658</v>
      </c>
      <c r="M7728" s="86">
        <v>41245</v>
      </c>
    </row>
    <row r="7729" spans="1:13" x14ac:dyDescent="0.2">
      <c r="A7729">
        <v>59909</v>
      </c>
      <c r="B7729" s="86">
        <v>41126</v>
      </c>
      <c r="C7729" t="s">
        <v>1652</v>
      </c>
      <c r="D7729">
        <v>46</v>
      </c>
      <c r="E7729">
        <v>411.56</v>
      </c>
      <c r="F7729" t="s">
        <v>1653</v>
      </c>
      <c r="G7729">
        <v>7.28</v>
      </c>
      <c r="H7729" t="s">
        <v>1661</v>
      </c>
      <c r="I7729" t="s">
        <v>1662</v>
      </c>
      <c r="J7729" t="s">
        <v>1668</v>
      </c>
      <c r="K7729" t="s">
        <v>1694</v>
      </c>
      <c r="L7729" t="s">
        <v>1658</v>
      </c>
      <c r="M7729" s="86">
        <v>41133</v>
      </c>
    </row>
    <row r="7730" spans="1:13" x14ac:dyDescent="0.2">
      <c r="A7730">
        <v>25793</v>
      </c>
      <c r="B7730" s="86">
        <v>41006</v>
      </c>
      <c r="C7730" t="s">
        <v>1652</v>
      </c>
      <c r="D7730">
        <v>27</v>
      </c>
      <c r="E7730">
        <v>3436.7710000000002</v>
      </c>
      <c r="F7730" t="s">
        <v>1660</v>
      </c>
      <c r="G7730">
        <v>8.99</v>
      </c>
      <c r="H7730" t="s">
        <v>1693</v>
      </c>
      <c r="I7730" t="s">
        <v>1655</v>
      </c>
      <c r="J7730" t="s">
        <v>1663</v>
      </c>
      <c r="K7730" t="s">
        <v>1664</v>
      </c>
      <c r="L7730" t="s">
        <v>1658</v>
      </c>
      <c r="M7730" s="86">
        <v>41008</v>
      </c>
    </row>
    <row r="7731" spans="1:13" x14ac:dyDescent="0.2">
      <c r="A7731">
        <v>8227</v>
      </c>
      <c r="B7731" s="86">
        <v>40188</v>
      </c>
      <c r="C7731" t="s">
        <v>1666</v>
      </c>
      <c r="D7731">
        <v>32</v>
      </c>
      <c r="E7731">
        <v>162.25</v>
      </c>
      <c r="F7731" t="s">
        <v>1653</v>
      </c>
      <c r="G7731">
        <v>2.39</v>
      </c>
      <c r="H7731" t="s">
        <v>1654</v>
      </c>
      <c r="I7731" t="s">
        <v>1662</v>
      </c>
      <c r="J7731" t="s">
        <v>1663</v>
      </c>
      <c r="K7731" t="s">
        <v>1677</v>
      </c>
      <c r="L7731" t="s">
        <v>1680</v>
      </c>
      <c r="M7731" s="86">
        <v>40189</v>
      </c>
    </row>
    <row r="7732" spans="1:13" x14ac:dyDescent="0.2">
      <c r="A7732">
        <v>1285</v>
      </c>
      <c r="B7732" s="86">
        <v>41060</v>
      </c>
      <c r="C7732" t="s">
        <v>1671</v>
      </c>
      <c r="D7732">
        <v>27</v>
      </c>
      <c r="E7732">
        <v>3874.12</v>
      </c>
      <c r="F7732" t="s">
        <v>1672</v>
      </c>
      <c r="G7732">
        <v>54.74</v>
      </c>
      <c r="H7732" t="s">
        <v>1692</v>
      </c>
      <c r="I7732" t="s">
        <v>1667</v>
      </c>
      <c r="J7732" t="s">
        <v>1656</v>
      </c>
      <c r="K7732" t="s">
        <v>1701</v>
      </c>
      <c r="L7732" t="s">
        <v>1698</v>
      </c>
      <c r="M7732" s="86">
        <v>41060</v>
      </c>
    </row>
    <row r="7733" spans="1:13" x14ac:dyDescent="0.2">
      <c r="A7733">
        <v>898</v>
      </c>
      <c r="B7733" s="86">
        <v>40331</v>
      </c>
      <c r="C7733" t="s">
        <v>1659</v>
      </c>
      <c r="D7733">
        <v>40</v>
      </c>
      <c r="E7733">
        <v>676.13</v>
      </c>
      <c r="F7733" t="s">
        <v>1660</v>
      </c>
      <c r="G7733">
        <v>6.5</v>
      </c>
      <c r="H7733" t="s">
        <v>1683</v>
      </c>
      <c r="I7733" t="s">
        <v>1655</v>
      </c>
      <c r="J7733" t="s">
        <v>1663</v>
      </c>
      <c r="K7733" t="s">
        <v>1677</v>
      </c>
      <c r="L7733" t="s">
        <v>1658</v>
      </c>
      <c r="M7733" s="86">
        <v>40333</v>
      </c>
    </row>
    <row r="7734" spans="1:13" x14ac:dyDescent="0.2">
      <c r="A7734">
        <v>43172</v>
      </c>
      <c r="B7734" s="86">
        <v>39997</v>
      </c>
      <c r="C7734" t="s">
        <v>1652</v>
      </c>
      <c r="D7734">
        <v>19</v>
      </c>
      <c r="E7734">
        <v>28.34</v>
      </c>
      <c r="F7734" t="s">
        <v>1660</v>
      </c>
      <c r="G7734">
        <v>0.7</v>
      </c>
      <c r="H7734" t="s">
        <v>1683</v>
      </c>
      <c r="I7734" t="s">
        <v>1667</v>
      </c>
      <c r="J7734" t="s">
        <v>1668</v>
      </c>
      <c r="K7734" t="s">
        <v>1700</v>
      </c>
      <c r="L7734" t="s">
        <v>1670</v>
      </c>
      <c r="M7734" s="86">
        <v>39999</v>
      </c>
    </row>
    <row r="7735" spans="1:13" x14ac:dyDescent="0.2">
      <c r="A7735">
        <v>29187</v>
      </c>
      <c r="B7735" s="86">
        <v>40025</v>
      </c>
      <c r="C7735" t="s">
        <v>1652</v>
      </c>
      <c r="D7735">
        <v>10</v>
      </c>
      <c r="E7735">
        <v>75.58</v>
      </c>
      <c r="F7735" t="s">
        <v>1660</v>
      </c>
      <c r="G7735">
        <v>8.19</v>
      </c>
      <c r="H7735" t="s">
        <v>1685</v>
      </c>
      <c r="I7735" t="s">
        <v>1655</v>
      </c>
      <c r="J7735" t="s">
        <v>1668</v>
      </c>
      <c r="K7735" t="s">
        <v>1679</v>
      </c>
      <c r="L7735" t="s">
        <v>1658</v>
      </c>
      <c r="M7735" s="86">
        <v>40032</v>
      </c>
    </row>
    <row r="7736" spans="1:13" x14ac:dyDescent="0.2">
      <c r="A7736">
        <v>34849</v>
      </c>
      <c r="B7736" s="86">
        <v>40463</v>
      </c>
      <c r="C7736" t="s">
        <v>1671</v>
      </c>
      <c r="D7736">
        <v>3</v>
      </c>
      <c r="E7736">
        <v>1192.93</v>
      </c>
      <c r="F7736" t="s">
        <v>1660</v>
      </c>
      <c r="G7736">
        <v>19.989999999999998</v>
      </c>
      <c r="H7736" t="s">
        <v>1688</v>
      </c>
      <c r="I7736" t="s">
        <v>1676</v>
      </c>
      <c r="J7736" t="s">
        <v>1668</v>
      </c>
      <c r="K7736" t="s">
        <v>1694</v>
      </c>
      <c r="L7736" t="s">
        <v>1658</v>
      </c>
      <c r="M7736" s="86">
        <v>40464</v>
      </c>
    </row>
    <row r="7737" spans="1:13" x14ac:dyDescent="0.2">
      <c r="A7737">
        <v>39136</v>
      </c>
      <c r="B7737" s="86">
        <v>39988</v>
      </c>
      <c r="C7737" t="s">
        <v>1659</v>
      </c>
      <c r="D7737">
        <v>49</v>
      </c>
      <c r="E7737">
        <v>2693.5140000000001</v>
      </c>
      <c r="F7737" t="s">
        <v>1660</v>
      </c>
      <c r="G7737">
        <v>3.99</v>
      </c>
      <c r="H7737" t="s">
        <v>1654</v>
      </c>
      <c r="I7737" t="s">
        <v>1667</v>
      </c>
      <c r="J7737" t="s">
        <v>1663</v>
      </c>
      <c r="K7737" t="s">
        <v>1664</v>
      </c>
      <c r="L7737" t="s">
        <v>1658</v>
      </c>
      <c r="M7737" s="86">
        <v>39990</v>
      </c>
    </row>
    <row r="7738" spans="1:13" x14ac:dyDescent="0.2">
      <c r="A7738">
        <v>13604</v>
      </c>
      <c r="B7738" s="86">
        <v>39846</v>
      </c>
      <c r="C7738" t="s">
        <v>1666</v>
      </c>
      <c r="D7738">
        <v>42</v>
      </c>
      <c r="E7738">
        <v>3609.88</v>
      </c>
      <c r="F7738" t="s">
        <v>1660</v>
      </c>
      <c r="G7738">
        <v>56.2</v>
      </c>
      <c r="H7738" t="s">
        <v>1689</v>
      </c>
      <c r="I7738" t="s">
        <v>1667</v>
      </c>
      <c r="J7738" t="s">
        <v>1656</v>
      </c>
      <c r="K7738" t="s">
        <v>1657</v>
      </c>
      <c r="L7738" t="s">
        <v>1665</v>
      </c>
      <c r="M7738" s="86">
        <v>39849</v>
      </c>
    </row>
    <row r="7739" spans="1:13" x14ac:dyDescent="0.2">
      <c r="A7739">
        <v>24902</v>
      </c>
      <c r="B7739" s="86">
        <v>40324</v>
      </c>
      <c r="C7739" t="s">
        <v>1659</v>
      </c>
      <c r="D7739">
        <v>43</v>
      </c>
      <c r="E7739">
        <v>224.58</v>
      </c>
      <c r="F7739" t="s">
        <v>1660</v>
      </c>
      <c r="G7739">
        <v>2.04</v>
      </c>
      <c r="H7739" t="s">
        <v>1690</v>
      </c>
      <c r="I7739" t="s">
        <v>1655</v>
      </c>
      <c r="J7739" t="s">
        <v>1668</v>
      </c>
      <c r="K7739" t="s">
        <v>1679</v>
      </c>
      <c r="L7739" t="s">
        <v>1670</v>
      </c>
      <c r="M7739" s="86">
        <v>40326</v>
      </c>
    </row>
    <row r="7740" spans="1:13" x14ac:dyDescent="0.2">
      <c r="A7740">
        <v>42851</v>
      </c>
      <c r="B7740" s="86">
        <v>39965</v>
      </c>
      <c r="C7740" t="s">
        <v>1659</v>
      </c>
      <c r="D7740">
        <v>4</v>
      </c>
      <c r="E7740">
        <v>24.32</v>
      </c>
      <c r="F7740" t="s">
        <v>1653</v>
      </c>
      <c r="G7740">
        <v>0.7</v>
      </c>
      <c r="H7740" t="s">
        <v>1661</v>
      </c>
      <c r="I7740" t="s">
        <v>1667</v>
      </c>
      <c r="J7740" t="s">
        <v>1668</v>
      </c>
      <c r="K7740" t="s">
        <v>1700</v>
      </c>
      <c r="L7740" t="s">
        <v>1670</v>
      </c>
      <c r="M7740" s="86">
        <v>39966</v>
      </c>
    </row>
    <row r="7741" spans="1:13" x14ac:dyDescent="0.2">
      <c r="A7741">
        <v>56805</v>
      </c>
      <c r="B7741" s="86">
        <v>41065</v>
      </c>
      <c r="C7741" t="s">
        <v>1659</v>
      </c>
      <c r="D7741">
        <v>38</v>
      </c>
      <c r="E7741">
        <v>14753.08</v>
      </c>
      <c r="F7741" t="s">
        <v>1672</v>
      </c>
      <c r="G7741">
        <v>99</v>
      </c>
      <c r="H7741" t="s">
        <v>1688</v>
      </c>
      <c r="I7741" t="s">
        <v>1662</v>
      </c>
      <c r="J7741" t="s">
        <v>1668</v>
      </c>
      <c r="K7741" t="s">
        <v>1694</v>
      </c>
      <c r="L7741" t="s">
        <v>1674</v>
      </c>
      <c r="M7741" s="86">
        <v>41066</v>
      </c>
    </row>
    <row r="7742" spans="1:13" x14ac:dyDescent="0.2">
      <c r="A7742">
        <v>37763</v>
      </c>
      <c r="B7742" s="86">
        <v>40947</v>
      </c>
      <c r="C7742" t="s">
        <v>1666</v>
      </c>
      <c r="D7742">
        <v>29</v>
      </c>
      <c r="E7742">
        <v>169.61</v>
      </c>
      <c r="F7742" t="s">
        <v>1660</v>
      </c>
      <c r="G7742">
        <v>9.92</v>
      </c>
      <c r="H7742" t="s">
        <v>1683</v>
      </c>
      <c r="I7742" t="s">
        <v>1655</v>
      </c>
      <c r="J7742" t="s">
        <v>1668</v>
      </c>
      <c r="K7742" t="s">
        <v>1682</v>
      </c>
      <c r="L7742" t="s">
        <v>1658</v>
      </c>
      <c r="M7742" s="86">
        <v>40948</v>
      </c>
    </row>
    <row r="7743" spans="1:13" x14ac:dyDescent="0.2">
      <c r="A7743">
        <v>18851</v>
      </c>
      <c r="B7743" s="86">
        <v>41259</v>
      </c>
      <c r="C7743" t="s">
        <v>1671</v>
      </c>
      <c r="D7743">
        <v>32</v>
      </c>
      <c r="E7743">
        <v>204.21</v>
      </c>
      <c r="F7743" t="s">
        <v>1653</v>
      </c>
      <c r="G7743">
        <v>10.39</v>
      </c>
      <c r="H7743" t="s">
        <v>1690</v>
      </c>
      <c r="I7743" t="s">
        <v>1655</v>
      </c>
      <c r="J7743" t="s">
        <v>1668</v>
      </c>
      <c r="K7743" t="s">
        <v>1679</v>
      </c>
      <c r="L7743" t="s">
        <v>1658</v>
      </c>
      <c r="M7743" s="86">
        <v>41260</v>
      </c>
    </row>
    <row r="7744" spans="1:13" x14ac:dyDescent="0.2">
      <c r="A7744">
        <v>22657</v>
      </c>
      <c r="B7744" s="86">
        <v>40845</v>
      </c>
      <c r="C7744" t="s">
        <v>1659</v>
      </c>
      <c r="D7744">
        <v>8</v>
      </c>
      <c r="E7744">
        <v>32.92</v>
      </c>
      <c r="F7744" t="s">
        <v>1660</v>
      </c>
      <c r="G7744">
        <v>2</v>
      </c>
      <c r="H7744" t="s">
        <v>1654</v>
      </c>
      <c r="I7744" t="s">
        <v>1667</v>
      </c>
      <c r="J7744" t="s">
        <v>1668</v>
      </c>
      <c r="K7744" t="s">
        <v>1700</v>
      </c>
      <c r="L7744" t="s">
        <v>1670</v>
      </c>
      <c r="M7744" s="86">
        <v>40846</v>
      </c>
    </row>
    <row r="7745" spans="1:13" x14ac:dyDescent="0.2">
      <c r="A7745">
        <v>10308</v>
      </c>
      <c r="B7745" s="86">
        <v>40653</v>
      </c>
      <c r="C7745" t="s">
        <v>1659</v>
      </c>
      <c r="D7745">
        <v>40</v>
      </c>
      <c r="E7745">
        <v>5554.0360000000001</v>
      </c>
      <c r="F7745" t="s">
        <v>1660</v>
      </c>
      <c r="G7745">
        <v>8.99</v>
      </c>
      <c r="H7745" t="s">
        <v>1688</v>
      </c>
      <c r="I7745" t="s">
        <v>1662</v>
      </c>
      <c r="J7745" t="s">
        <v>1663</v>
      </c>
      <c r="K7745" t="s">
        <v>1664</v>
      </c>
      <c r="L7745" t="s">
        <v>1658</v>
      </c>
      <c r="M7745" s="86">
        <v>40655</v>
      </c>
    </row>
    <row r="7746" spans="1:13" x14ac:dyDescent="0.2">
      <c r="A7746">
        <v>14147</v>
      </c>
      <c r="B7746" s="86">
        <v>40244</v>
      </c>
      <c r="C7746" t="s">
        <v>1666</v>
      </c>
      <c r="D7746">
        <v>8</v>
      </c>
      <c r="E7746">
        <v>351.49</v>
      </c>
      <c r="F7746" t="s">
        <v>1660</v>
      </c>
      <c r="G7746">
        <v>2.99</v>
      </c>
      <c r="H7746" t="s">
        <v>1661</v>
      </c>
      <c r="I7746" t="s">
        <v>1676</v>
      </c>
      <c r="J7746" t="s">
        <v>1668</v>
      </c>
      <c r="K7746" t="s">
        <v>1682</v>
      </c>
      <c r="L7746" t="s">
        <v>1658</v>
      </c>
      <c r="M7746" s="86">
        <v>40247</v>
      </c>
    </row>
    <row r="7747" spans="1:13" x14ac:dyDescent="0.2">
      <c r="A7747">
        <v>27491</v>
      </c>
      <c r="B7747" s="86">
        <v>39912</v>
      </c>
      <c r="C7747" t="s">
        <v>1666</v>
      </c>
      <c r="D7747">
        <v>11</v>
      </c>
      <c r="E7747">
        <v>985.01</v>
      </c>
      <c r="F7747" t="s">
        <v>1660</v>
      </c>
      <c r="G7747">
        <v>19.989999999999998</v>
      </c>
      <c r="H7747" t="s">
        <v>1688</v>
      </c>
      <c r="I7747" t="s">
        <v>1667</v>
      </c>
      <c r="J7747" t="s">
        <v>1668</v>
      </c>
      <c r="K7747" t="s">
        <v>1696</v>
      </c>
      <c r="L7747" t="s">
        <v>1658</v>
      </c>
      <c r="M7747" s="86">
        <v>39914</v>
      </c>
    </row>
    <row r="7748" spans="1:13" x14ac:dyDescent="0.2">
      <c r="A7748">
        <v>47553</v>
      </c>
      <c r="B7748" s="86">
        <v>40685</v>
      </c>
      <c r="C7748" t="s">
        <v>1675</v>
      </c>
      <c r="D7748">
        <v>49</v>
      </c>
      <c r="E7748">
        <v>20701.928</v>
      </c>
      <c r="F7748" t="s">
        <v>1672</v>
      </c>
      <c r="G7748">
        <v>45.7</v>
      </c>
      <c r="H7748" t="s">
        <v>1654</v>
      </c>
      <c r="I7748" t="s">
        <v>1667</v>
      </c>
      <c r="J7748" t="s">
        <v>1656</v>
      </c>
      <c r="K7748" t="s">
        <v>1691</v>
      </c>
      <c r="L7748" t="s">
        <v>1698</v>
      </c>
      <c r="M7748" s="86">
        <v>40686</v>
      </c>
    </row>
    <row r="7749" spans="1:13" x14ac:dyDescent="0.2">
      <c r="A7749">
        <v>46372</v>
      </c>
      <c r="B7749" s="86">
        <v>40600</v>
      </c>
      <c r="C7749" t="s">
        <v>1659</v>
      </c>
      <c r="D7749">
        <v>15</v>
      </c>
      <c r="E7749">
        <v>81.97</v>
      </c>
      <c r="F7749" t="s">
        <v>1660</v>
      </c>
      <c r="G7749">
        <v>8.33</v>
      </c>
      <c r="H7749" t="s">
        <v>1690</v>
      </c>
      <c r="I7749" t="s">
        <v>1655</v>
      </c>
      <c r="J7749" t="s">
        <v>1668</v>
      </c>
      <c r="K7749" t="s">
        <v>1679</v>
      </c>
      <c r="L7749" t="s">
        <v>1658</v>
      </c>
      <c r="M7749" s="86">
        <v>40601</v>
      </c>
    </row>
    <row r="7750" spans="1:13" x14ac:dyDescent="0.2">
      <c r="A7750">
        <v>43875</v>
      </c>
      <c r="B7750" s="86">
        <v>40884</v>
      </c>
      <c r="C7750" t="s">
        <v>1671</v>
      </c>
      <c r="D7750">
        <v>40</v>
      </c>
      <c r="E7750">
        <v>727.64</v>
      </c>
      <c r="F7750" t="s">
        <v>1660</v>
      </c>
      <c r="G7750">
        <v>8.51</v>
      </c>
      <c r="H7750" t="s">
        <v>1661</v>
      </c>
      <c r="I7750" t="s">
        <v>1667</v>
      </c>
      <c r="J7750" t="s">
        <v>1663</v>
      </c>
      <c r="K7750" t="s">
        <v>1695</v>
      </c>
      <c r="L7750" t="s">
        <v>1665</v>
      </c>
      <c r="M7750" s="86">
        <v>40886</v>
      </c>
    </row>
    <row r="7751" spans="1:13" x14ac:dyDescent="0.2">
      <c r="A7751">
        <v>21863</v>
      </c>
      <c r="B7751" s="86">
        <v>40503</v>
      </c>
      <c r="C7751" t="s">
        <v>1666</v>
      </c>
      <c r="D7751">
        <v>27</v>
      </c>
      <c r="E7751">
        <v>85.77</v>
      </c>
      <c r="F7751" t="s">
        <v>1660</v>
      </c>
      <c r="G7751">
        <v>5.44</v>
      </c>
      <c r="H7751" t="s">
        <v>1690</v>
      </c>
      <c r="I7751" t="s">
        <v>1662</v>
      </c>
      <c r="J7751" t="s">
        <v>1668</v>
      </c>
      <c r="K7751" t="s">
        <v>1682</v>
      </c>
      <c r="L7751" t="s">
        <v>1658</v>
      </c>
      <c r="M7751" s="86">
        <v>40504</v>
      </c>
    </row>
    <row r="7752" spans="1:13" x14ac:dyDescent="0.2">
      <c r="A7752">
        <v>1028</v>
      </c>
      <c r="B7752" s="86">
        <v>39818</v>
      </c>
      <c r="C7752" t="s">
        <v>1659</v>
      </c>
      <c r="D7752">
        <v>11</v>
      </c>
      <c r="E7752">
        <v>2021.1469999999999</v>
      </c>
      <c r="F7752" t="s">
        <v>1660</v>
      </c>
      <c r="G7752">
        <v>5.99</v>
      </c>
      <c r="H7752" t="s">
        <v>1654</v>
      </c>
      <c r="I7752" t="s">
        <v>1655</v>
      </c>
      <c r="J7752" t="s">
        <v>1663</v>
      </c>
      <c r="K7752" t="s">
        <v>1664</v>
      </c>
      <c r="L7752" t="s">
        <v>1658</v>
      </c>
      <c r="M7752" s="86">
        <v>39820</v>
      </c>
    </row>
    <row r="7753" spans="1:13" x14ac:dyDescent="0.2">
      <c r="A7753">
        <v>55461</v>
      </c>
      <c r="B7753" s="86">
        <v>40084</v>
      </c>
      <c r="C7753" t="s">
        <v>1675</v>
      </c>
      <c r="D7753">
        <v>16</v>
      </c>
      <c r="E7753">
        <v>84.01</v>
      </c>
      <c r="F7753" t="s">
        <v>1660</v>
      </c>
      <c r="G7753">
        <v>5.72</v>
      </c>
      <c r="H7753" t="s">
        <v>1661</v>
      </c>
      <c r="I7753" t="s">
        <v>1662</v>
      </c>
      <c r="J7753" t="s">
        <v>1656</v>
      </c>
      <c r="K7753" t="s">
        <v>1657</v>
      </c>
      <c r="L7753" t="s">
        <v>1680</v>
      </c>
      <c r="M7753" s="86">
        <v>40085</v>
      </c>
    </row>
    <row r="7754" spans="1:13" x14ac:dyDescent="0.2">
      <c r="A7754">
        <v>58727</v>
      </c>
      <c r="B7754" s="86">
        <v>40000</v>
      </c>
      <c r="C7754" t="s">
        <v>1675</v>
      </c>
      <c r="D7754">
        <v>20</v>
      </c>
      <c r="E7754">
        <v>525.78</v>
      </c>
      <c r="F7754" t="s">
        <v>1660</v>
      </c>
      <c r="G7754">
        <v>6.93</v>
      </c>
      <c r="H7754" t="s">
        <v>1683</v>
      </c>
      <c r="I7754" t="s">
        <v>1676</v>
      </c>
      <c r="J7754" t="s">
        <v>1656</v>
      </c>
      <c r="K7754" t="s">
        <v>1657</v>
      </c>
      <c r="L7754" t="s">
        <v>1658</v>
      </c>
      <c r="M7754" s="86">
        <v>40001</v>
      </c>
    </row>
    <row r="7755" spans="1:13" x14ac:dyDescent="0.2">
      <c r="A7755">
        <v>16103</v>
      </c>
      <c r="B7755" s="86">
        <v>41105</v>
      </c>
      <c r="C7755" t="s">
        <v>1666</v>
      </c>
      <c r="D7755">
        <v>22</v>
      </c>
      <c r="E7755">
        <v>426.7</v>
      </c>
      <c r="F7755" t="s">
        <v>1660</v>
      </c>
      <c r="G7755">
        <v>4.0999999999999996</v>
      </c>
      <c r="H7755" t="s">
        <v>1690</v>
      </c>
      <c r="I7755" t="s">
        <v>1667</v>
      </c>
      <c r="J7755" t="s">
        <v>1668</v>
      </c>
      <c r="K7755" t="s">
        <v>1669</v>
      </c>
      <c r="L7755" t="s">
        <v>1670</v>
      </c>
      <c r="M7755" s="86">
        <v>41107</v>
      </c>
    </row>
    <row r="7756" spans="1:13" x14ac:dyDescent="0.2">
      <c r="A7756">
        <v>28807</v>
      </c>
      <c r="B7756" s="86">
        <v>40633</v>
      </c>
      <c r="C7756" t="s">
        <v>1659</v>
      </c>
      <c r="D7756">
        <v>9</v>
      </c>
      <c r="E7756">
        <v>59.35</v>
      </c>
      <c r="F7756" t="s">
        <v>1653</v>
      </c>
      <c r="G7756">
        <v>8.33</v>
      </c>
      <c r="H7756" t="s">
        <v>1681</v>
      </c>
      <c r="I7756" t="s">
        <v>1655</v>
      </c>
      <c r="J7756" t="s">
        <v>1668</v>
      </c>
      <c r="K7756" t="s">
        <v>1679</v>
      </c>
      <c r="L7756" t="s">
        <v>1658</v>
      </c>
      <c r="M7756" s="86">
        <v>40634</v>
      </c>
    </row>
    <row r="7757" spans="1:13" x14ac:dyDescent="0.2">
      <c r="A7757">
        <v>51302</v>
      </c>
      <c r="B7757" s="86">
        <v>40779</v>
      </c>
      <c r="C7757" t="s">
        <v>1666</v>
      </c>
      <c r="D7757">
        <v>44</v>
      </c>
      <c r="E7757">
        <v>167.55</v>
      </c>
      <c r="F7757" t="s">
        <v>1660</v>
      </c>
      <c r="G7757">
        <v>7.5</v>
      </c>
      <c r="H7757" t="s">
        <v>1690</v>
      </c>
      <c r="I7757" t="s">
        <v>1655</v>
      </c>
      <c r="J7757" t="s">
        <v>1668</v>
      </c>
      <c r="K7757" t="s">
        <v>1697</v>
      </c>
      <c r="L7757" t="s">
        <v>1658</v>
      </c>
      <c r="M7757" s="86">
        <v>40781</v>
      </c>
    </row>
    <row r="7758" spans="1:13" x14ac:dyDescent="0.2">
      <c r="A7758">
        <v>42213</v>
      </c>
      <c r="B7758" s="86">
        <v>40623</v>
      </c>
      <c r="C7758" t="s">
        <v>1671</v>
      </c>
      <c r="D7758">
        <v>46</v>
      </c>
      <c r="E7758">
        <v>110.96</v>
      </c>
      <c r="F7758" t="s">
        <v>1660</v>
      </c>
      <c r="G7758">
        <v>0.5</v>
      </c>
      <c r="H7758" t="s">
        <v>1692</v>
      </c>
      <c r="I7758" t="s">
        <v>1662</v>
      </c>
      <c r="J7758" t="s">
        <v>1668</v>
      </c>
      <c r="K7758" t="s">
        <v>1697</v>
      </c>
      <c r="L7758" t="s">
        <v>1658</v>
      </c>
      <c r="M7758" s="86">
        <v>40625</v>
      </c>
    </row>
    <row r="7759" spans="1:13" x14ac:dyDescent="0.2">
      <c r="A7759">
        <v>17409</v>
      </c>
      <c r="B7759" s="86">
        <v>40407</v>
      </c>
      <c r="C7759" t="s">
        <v>1666</v>
      </c>
      <c r="D7759">
        <v>31</v>
      </c>
      <c r="E7759">
        <v>633.55999999999995</v>
      </c>
      <c r="F7759" t="s">
        <v>1660</v>
      </c>
      <c r="G7759">
        <v>6.5</v>
      </c>
      <c r="H7759" t="s">
        <v>1678</v>
      </c>
      <c r="I7759" t="s">
        <v>1662</v>
      </c>
      <c r="J7759" t="s">
        <v>1663</v>
      </c>
      <c r="K7759" t="s">
        <v>1677</v>
      </c>
      <c r="L7759" t="s">
        <v>1658</v>
      </c>
      <c r="M7759" s="86">
        <v>40409</v>
      </c>
    </row>
    <row r="7760" spans="1:13" x14ac:dyDescent="0.2">
      <c r="A7760">
        <v>59584</v>
      </c>
      <c r="B7760" s="86">
        <v>40326</v>
      </c>
      <c r="C7760" t="s">
        <v>1675</v>
      </c>
      <c r="D7760">
        <v>7</v>
      </c>
      <c r="E7760">
        <v>1120.27</v>
      </c>
      <c r="F7760" t="s">
        <v>1660</v>
      </c>
      <c r="G7760">
        <v>13.99</v>
      </c>
      <c r="H7760" t="s">
        <v>1654</v>
      </c>
      <c r="I7760" t="s">
        <v>1655</v>
      </c>
      <c r="J7760" t="s">
        <v>1663</v>
      </c>
      <c r="K7760" t="s">
        <v>1695</v>
      </c>
      <c r="L7760" t="s">
        <v>1665</v>
      </c>
      <c r="M7760" s="86">
        <v>40326</v>
      </c>
    </row>
    <row r="7761" spans="1:13" x14ac:dyDescent="0.2">
      <c r="A7761">
        <v>37315</v>
      </c>
      <c r="B7761" s="86">
        <v>41065</v>
      </c>
      <c r="C7761" t="s">
        <v>1652</v>
      </c>
      <c r="D7761">
        <v>31</v>
      </c>
      <c r="E7761">
        <v>4726.5950000000003</v>
      </c>
      <c r="F7761" t="s">
        <v>1653</v>
      </c>
      <c r="G7761">
        <v>4.99</v>
      </c>
      <c r="H7761" t="s">
        <v>1654</v>
      </c>
      <c r="I7761" t="s">
        <v>1667</v>
      </c>
      <c r="J7761" t="s">
        <v>1663</v>
      </c>
      <c r="K7761" t="s">
        <v>1664</v>
      </c>
      <c r="L7761" t="s">
        <v>1658</v>
      </c>
      <c r="M7761" s="86">
        <v>41072</v>
      </c>
    </row>
    <row r="7762" spans="1:13" x14ac:dyDescent="0.2">
      <c r="A7762">
        <v>45156</v>
      </c>
      <c r="B7762" s="86">
        <v>40586</v>
      </c>
      <c r="C7762" t="s">
        <v>1652</v>
      </c>
      <c r="D7762">
        <v>35</v>
      </c>
      <c r="E7762">
        <v>238.08</v>
      </c>
      <c r="F7762" t="s">
        <v>1660</v>
      </c>
      <c r="G7762">
        <v>2.99</v>
      </c>
      <c r="H7762" t="s">
        <v>1688</v>
      </c>
      <c r="I7762" t="s">
        <v>1676</v>
      </c>
      <c r="J7762" t="s">
        <v>1668</v>
      </c>
      <c r="K7762" t="s">
        <v>1682</v>
      </c>
      <c r="L7762" t="s">
        <v>1658</v>
      </c>
      <c r="M7762" s="86">
        <v>40593</v>
      </c>
    </row>
    <row r="7763" spans="1:13" x14ac:dyDescent="0.2">
      <c r="A7763">
        <v>1383</v>
      </c>
      <c r="B7763" s="86">
        <v>40294</v>
      </c>
      <c r="C7763" t="s">
        <v>1659</v>
      </c>
      <c r="D7763">
        <v>43</v>
      </c>
      <c r="E7763">
        <v>17129.97</v>
      </c>
      <c r="F7763" t="s">
        <v>1660</v>
      </c>
      <c r="G7763">
        <v>11.37</v>
      </c>
      <c r="H7763" t="s">
        <v>1685</v>
      </c>
      <c r="I7763" t="s">
        <v>1655</v>
      </c>
      <c r="J7763" t="s">
        <v>1668</v>
      </c>
      <c r="K7763" t="s">
        <v>1694</v>
      </c>
      <c r="L7763" t="s">
        <v>1658</v>
      </c>
      <c r="M7763" s="86">
        <v>40295</v>
      </c>
    </row>
    <row r="7764" spans="1:13" x14ac:dyDescent="0.2">
      <c r="A7764">
        <v>33445</v>
      </c>
      <c r="B7764" s="86">
        <v>41123</v>
      </c>
      <c r="C7764" t="s">
        <v>1652</v>
      </c>
      <c r="D7764">
        <v>16</v>
      </c>
      <c r="E7764">
        <v>2982.5</v>
      </c>
      <c r="F7764" t="s">
        <v>1660</v>
      </c>
      <c r="G7764">
        <v>69</v>
      </c>
      <c r="H7764" t="s">
        <v>1654</v>
      </c>
      <c r="I7764" t="s">
        <v>1662</v>
      </c>
      <c r="J7764" t="s">
        <v>1656</v>
      </c>
      <c r="K7764" t="s">
        <v>1691</v>
      </c>
      <c r="L7764" t="s">
        <v>1687</v>
      </c>
      <c r="M7764" s="86">
        <v>41125</v>
      </c>
    </row>
    <row r="7765" spans="1:13" x14ac:dyDescent="0.2">
      <c r="A7765">
        <v>30883</v>
      </c>
      <c r="B7765" s="86">
        <v>40411</v>
      </c>
      <c r="C7765" t="s">
        <v>1675</v>
      </c>
      <c r="D7765">
        <v>30</v>
      </c>
      <c r="E7765">
        <v>201.37</v>
      </c>
      <c r="F7765" t="s">
        <v>1660</v>
      </c>
      <c r="G7765">
        <v>1.6</v>
      </c>
      <c r="H7765" t="s">
        <v>1654</v>
      </c>
      <c r="I7765" t="s">
        <v>1676</v>
      </c>
      <c r="J7765" t="s">
        <v>1668</v>
      </c>
      <c r="K7765" t="s">
        <v>1679</v>
      </c>
      <c r="L7765" t="s">
        <v>1670</v>
      </c>
      <c r="M7765" s="86">
        <v>40412</v>
      </c>
    </row>
    <row r="7766" spans="1:13" x14ac:dyDescent="0.2">
      <c r="A7766">
        <v>20128</v>
      </c>
      <c r="B7766" s="86">
        <v>40056</v>
      </c>
      <c r="C7766" t="s">
        <v>1666</v>
      </c>
      <c r="D7766">
        <v>5</v>
      </c>
      <c r="E7766">
        <v>515.22</v>
      </c>
      <c r="F7766" t="s">
        <v>1660</v>
      </c>
      <c r="G7766">
        <v>19.989999999999998</v>
      </c>
      <c r="H7766" t="s">
        <v>1685</v>
      </c>
      <c r="I7766" t="s">
        <v>1667</v>
      </c>
      <c r="J7766" t="s">
        <v>1668</v>
      </c>
      <c r="K7766" t="s">
        <v>1694</v>
      </c>
      <c r="L7766" t="s">
        <v>1658</v>
      </c>
      <c r="M7766" s="86">
        <v>40058</v>
      </c>
    </row>
    <row r="7767" spans="1:13" x14ac:dyDescent="0.2">
      <c r="A7767">
        <v>45605</v>
      </c>
      <c r="B7767" s="86">
        <v>40278</v>
      </c>
      <c r="C7767" t="s">
        <v>1675</v>
      </c>
      <c r="D7767">
        <v>7</v>
      </c>
      <c r="E7767">
        <v>1494.27</v>
      </c>
      <c r="F7767" t="s">
        <v>1672</v>
      </c>
      <c r="G7767">
        <v>52.2</v>
      </c>
      <c r="H7767" t="s">
        <v>1654</v>
      </c>
      <c r="I7767" t="s">
        <v>1662</v>
      </c>
      <c r="J7767" t="s">
        <v>1656</v>
      </c>
      <c r="K7767" t="s">
        <v>1691</v>
      </c>
      <c r="L7767" t="s">
        <v>1698</v>
      </c>
      <c r="M7767" s="86">
        <v>40280</v>
      </c>
    </row>
    <row r="7768" spans="1:13" x14ac:dyDescent="0.2">
      <c r="A7768">
        <v>4007</v>
      </c>
      <c r="B7768" s="86">
        <v>40346</v>
      </c>
      <c r="C7768" t="s">
        <v>1659</v>
      </c>
      <c r="D7768">
        <v>1</v>
      </c>
      <c r="E7768">
        <v>305.82</v>
      </c>
      <c r="F7768" t="s">
        <v>1660</v>
      </c>
      <c r="G7768">
        <v>35</v>
      </c>
      <c r="H7768" t="s">
        <v>1689</v>
      </c>
      <c r="I7768" t="s">
        <v>1667</v>
      </c>
      <c r="J7768" t="s">
        <v>1668</v>
      </c>
      <c r="K7768" t="s">
        <v>1694</v>
      </c>
      <c r="L7768" t="s">
        <v>1687</v>
      </c>
      <c r="M7768" s="86">
        <v>40347</v>
      </c>
    </row>
    <row r="7769" spans="1:13" x14ac:dyDescent="0.2">
      <c r="A7769">
        <v>31297</v>
      </c>
      <c r="B7769" s="86">
        <v>41139</v>
      </c>
      <c r="C7769" t="s">
        <v>1652</v>
      </c>
      <c r="D7769">
        <v>39</v>
      </c>
      <c r="E7769">
        <v>679.95</v>
      </c>
      <c r="F7769" t="s">
        <v>1660</v>
      </c>
      <c r="G7769">
        <v>8.65</v>
      </c>
      <c r="H7769" t="s">
        <v>1654</v>
      </c>
      <c r="I7769" t="s">
        <v>1667</v>
      </c>
      <c r="J7769" t="s">
        <v>1668</v>
      </c>
      <c r="K7769" t="s">
        <v>1669</v>
      </c>
      <c r="L7769" t="s">
        <v>1658</v>
      </c>
      <c r="M7769" s="86">
        <v>41146</v>
      </c>
    </row>
    <row r="7770" spans="1:13" x14ac:dyDescent="0.2">
      <c r="A7770">
        <v>12768</v>
      </c>
      <c r="B7770" s="86">
        <v>39911</v>
      </c>
      <c r="C7770" t="s">
        <v>1671</v>
      </c>
      <c r="D7770">
        <v>34</v>
      </c>
      <c r="E7770">
        <v>1562.97</v>
      </c>
      <c r="F7770" t="s">
        <v>1653</v>
      </c>
      <c r="G7770">
        <v>4.62</v>
      </c>
      <c r="H7770" t="s">
        <v>1661</v>
      </c>
      <c r="I7770" t="s">
        <v>1667</v>
      </c>
      <c r="J7770" t="s">
        <v>1668</v>
      </c>
      <c r="K7770" t="s">
        <v>1702</v>
      </c>
      <c r="L7770" t="s">
        <v>1658</v>
      </c>
      <c r="M7770" s="86">
        <v>39913</v>
      </c>
    </row>
    <row r="7771" spans="1:13" x14ac:dyDescent="0.2">
      <c r="A7771">
        <v>3648</v>
      </c>
      <c r="B7771" s="86">
        <v>40345</v>
      </c>
      <c r="C7771" t="s">
        <v>1652</v>
      </c>
      <c r="D7771">
        <v>46</v>
      </c>
      <c r="E7771">
        <v>134.81</v>
      </c>
      <c r="F7771" t="s">
        <v>1660</v>
      </c>
      <c r="G7771">
        <v>0.49</v>
      </c>
      <c r="H7771" t="s">
        <v>1661</v>
      </c>
      <c r="I7771" t="s">
        <v>1676</v>
      </c>
      <c r="J7771" t="s">
        <v>1668</v>
      </c>
      <c r="K7771" t="s">
        <v>1697</v>
      </c>
      <c r="L7771" t="s">
        <v>1658</v>
      </c>
      <c r="M7771" s="86">
        <v>40347</v>
      </c>
    </row>
    <row r="7772" spans="1:13" x14ac:dyDescent="0.2">
      <c r="A7772">
        <v>38594</v>
      </c>
      <c r="B7772" s="86">
        <v>40148</v>
      </c>
      <c r="C7772" t="s">
        <v>1675</v>
      </c>
      <c r="D7772">
        <v>26</v>
      </c>
      <c r="E7772">
        <v>1011.9</v>
      </c>
      <c r="F7772" t="s">
        <v>1660</v>
      </c>
      <c r="G7772">
        <v>1.99</v>
      </c>
      <c r="H7772" t="s">
        <v>1654</v>
      </c>
      <c r="I7772" t="s">
        <v>1667</v>
      </c>
      <c r="J7772" t="s">
        <v>1663</v>
      </c>
      <c r="K7772" t="s">
        <v>1677</v>
      </c>
      <c r="L7772" t="s">
        <v>1680</v>
      </c>
      <c r="M7772" s="86">
        <v>40149</v>
      </c>
    </row>
    <row r="7773" spans="1:13" x14ac:dyDescent="0.2">
      <c r="A7773">
        <v>6339</v>
      </c>
      <c r="B7773" s="86">
        <v>41254</v>
      </c>
      <c r="C7773" t="s">
        <v>1671</v>
      </c>
      <c r="D7773">
        <v>20</v>
      </c>
      <c r="E7773">
        <v>303.69</v>
      </c>
      <c r="F7773" t="s">
        <v>1660</v>
      </c>
      <c r="G7773">
        <v>7.69</v>
      </c>
      <c r="H7773" t="s">
        <v>1688</v>
      </c>
      <c r="I7773" t="s">
        <v>1667</v>
      </c>
      <c r="J7773" t="s">
        <v>1668</v>
      </c>
      <c r="K7773" t="s">
        <v>1694</v>
      </c>
      <c r="L7773" t="s">
        <v>1658</v>
      </c>
      <c r="M7773" s="86">
        <v>41255</v>
      </c>
    </row>
    <row r="7774" spans="1:13" x14ac:dyDescent="0.2">
      <c r="A7774">
        <v>1863</v>
      </c>
      <c r="B7774" s="86">
        <v>40443</v>
      </c>
      <c r="C7774" t="s">
        <v>1666</v>
      </c>
      <c r="D7774">
        <v>26</v>
      </c>
      <c r="E7774">
        <v>2415.38</v>
      </c>
      <c r="F7774" t="s">
        <v>1672</v>
      </c>
      <c r="G7774">
        <v>74.349999999999994</v>
      </c>
      <c r="H7774" t="s">
        <v>1685</v>
      </c>
      <c r="I7774" t="s">
        <v>1662</v>
      </c>
      <c r="J7774" t="s">
        <v>1656</v>
      </c>
      <c r="K7774" t="s">
        <v>1673</v>
      </c>
      <c r="L7774" t="s">
        <v>1674</v>
      </c>
      <c r="M7774" s="86">
        <v>40444</v>
      </c>
    </row>
    <row r="7775" spans="1:13" x14ac:dyDescent="0.2">
      <c r="A7775">
        <v>30215</v>
      </c>
      <c r="B7775" s="86">
        <v>39870</v>
      </c>
      <c r="C7775" t="s">
        <v>1675</v>
      </c>
      <c r="D7775">
        <v>20</v>
      </c>
      <c r="E7775">
        <v>125.84</v>
      </c>
      <c r="F7775" t="s">
        <v>1660</v>
      </c>
      <c r="G7775">
        <v>2</v>
      </c>
      <c r="H7775" t="s">
        <v>1703</v>
      </c>
      <c r="I7775" t="s">
        <v>1676</v>
      </c>
      <c r="J7775" t="s">
        <v>1668</v>
      </c>
      <c r="K7775" t="s">
        <v>1679</v>
      </c>
      <c r="L7775" t="s">
        <v>1670</v>
      </c>
      <c r="M7775" s="86">
        <v>39871</v>
      </c>
    </row>
    <row r="7776" spans="1:13" x14ac:dyDescent="0.2">
      <c r="A7776">
        <v>58277</v>
      </c>
      <c r="B7776" s="86">
        <v>39837</v>
      </c>
      <c r="C7776" t="s">
        <v>1675</v>
      </c>
      <c r="D7776">
        <v>23</v>
      </c>
      <c r="E7776">
        <v>294.68</v>
      </c>
      <c r="F7776" t="s">
        <v>1660</v>
      </c>
      <c r="G7776">
        <v>6.96</v>
      </c>
      <c r="H7776" t="s">
        <v>1661</v>
      </c>
      <c r="I7776" t="s">
        <v>1676</v>
      </c>
      <c r="J7776" t="s">
        <v>1668</v>
      </c>
      <c r="K7776" t="s">
        <v>1702</v>
      </c>
      <c r="L7776" t="s">
        <v>1665</v>
      </c>
      <c r="M7776" s="86">
        <v>39839</v>
      </c>
    </row>
    <row r="7777" spans="1:13" x14ac:dyDescent="0.2">
      <c r="A7777">
        <v>16423</v>
      </c>
      <c r="B7777" s="86">
        <v>41126</v>
      </c>
      <c r="C7777" t="s">
        <v>1675</v>
      </c>
      <c r="D7777">
        <v>19</v>
      </c>
      <c r="E7777">
        <v>128.21</v>
      </c>
      <c r="F7777" t="s">
        <v>1660</v>
      </c>
      <c r="G7777">
        <v>6.57</v>
      </c>
      <c r="H7777" t="s">
        <v>1678</v>
      </c>
      <c r="I7777" t="s">
        <v>1667</v>
      </c>
      <c r="J7777" t="s">
        <v>1668</v>
      </c>
      <c r="K7777" t="s">
        <v>1679</v>
      </c>
      <c r="L7777" t="s">
        <v>1658</v>
      </c>
      <c r="M7777" s="86">
        <v>41128</v>
      </c>
    </row>
    <row r="7778" spans="1:13" x14ac:dyDescent="0.2">
      <c r="A7778">
        <v>487</v>
      </c>
      <c r="B7778" s="86">
        <v>41138</v>
      </c>
      <c r="C7778" t="s">
        <v>1671</v>
      </c>
      <c r="D7778">
        <v>19</v>
      </c>
      <c r="E7778">
        <v>210.4</v>
      </c>
      <c r="F7778" t="s">
        <v>1660</v>
      </c>
      <c r="G7778">
        <v>4.5</v>
      </c>
      <c r="H7778" t="s">
        <v>1690</v>
      </c>
      <c r="I7778" t="s">
        <v>1667</v>
      </c>
      <c r="J7778" t="s">
        <v>1668</v>
      </c>
      <c r="K7778" t="s">
        <v>1702</v>
      </c>
      <c r="L7778" t="s">
        <v>1658</v>
      </c>
      <c r="M7778" s="86">
        <v>41139</v>
      </c>
    </row>
    <row r="7779" spans="1:13" x14ac:dyDescent="0.2">
      <c r="A7779">
        <v>2978</v>
      </c>
      <c r="B7779" s="86">
        <v>40665</v>
      </c>
      <c r="C7779" t="s">
        <v>1671</v>
      </c>
      <c r="D7779">
        <v>36</v>
      </c>
      <c r="E7779">
        <v>5410.95</v>
      </c>
      <c r="F7779" t="s">
        <v>1660</v>
      </c>
      <c r="G7779">
        <v>19.989999999999998</v>
      </c>
      <c r="H7779" t="s">
        <v>1681</v>
      </c>
      <c r="I7779" t="s">
        <v>1667</v>
      </c>
      <c r="J7779" t="s">
        <v>1668</v>
      </c>
      <c r="K7779" t="s">
        <v>1696</v>
      </c>
      <c r="L7779" t="s">
        <v>1658</v>
      </c>
      <c r="M7779" s="86">
        <v>40667</v>
      </c>
    </row>
    <row r="7780" spans="1:13" x14ac:dyDescent="0.2">
      <c r="A7780">
        <v>10209</v>
      </c>
      <c r="B7780" s="86">
        <v>40511</v>
      </c>
      <c r="C7780" t="s">
        <v>1675</v>
      </c>
      <c r="D7780">
        <v>48</v>
      </c>
      <c r="E7780">
        <v>418.82</v>
      </c>
      <c r="F7780" t="s">
        <v>1660</v>
      </c>
      <c r="G7780">
        <v>6.19</v>
      </c>
      <c r="H7780" t="s">
        <v>1692</v>
      </c>
      <c r="I7780" t="s">
        <v>1667</v>
      </c>
      <c r="J7780" t="s">
        <v>1668</v>
      </c>
      <c r="K7780" t="s">
        <v>1682</v>
      </c>
      <c r="L7780" t="s">
        <v>1658</v>
      </c>
      <c r="M7780" s="86">
        <v>40513</v>
      </c>
    </row>
    <row r="7781" spans="1:13" x14ac:dyDescent="0.2">
      <c r="A7781">
        <v>27047</v>
      </c>
      <c r="B7781" s="86">
        <v>40504</v>
      </c>
      <c r="C7781" t="s">
        <v>1659</v>
      </c>
      <c r="D7781">
        <v>38</v>
      </c>
      <c r="E7781">
        <v>167.41</v>
      </c>
      <c r="F7781" t="s">
        <v>1660</v>
      </c>
      <c r="G7781">
        <v>6.72</v>
      </c>
      <c r="H7781" t="s">
        <v>1661</v>
      </c>
      <c r="I7781" t="s">
        <v>1655</v>
      </c>
      <c r="J7781" t="s">
        <v>1668</v>
      </c>
      <c r="K7781" t="s">
        <v>1679</v>
      </c>
      <c r="L7781" t="s">
        <v>1658</v>
      </c>
      <c r="M7781" s="86">
        <v>40505</v>
      </c>
    </row>
    <row r="7782" spans="1:13" x14ac:dyDescent="0.2">
      <c r="A7782">
        <v>50822</v>
      </c>
      <c r="B7782" s="86">
        <v>40946</v>
      </c>
      <c r="C7782" t="s">
        <v>1675</v>
      </c>
      <c r="D7782">
        <v>6</v>
      </c>
      <c r="E7782">
        <v>1635.29</v>
      </c>
      <c r="F7782" t="s">
        <v>1660</v>
      </c>
      <c r="G7782">
        <v>24.49</v>
      </c>
      <c r="H7782" t="s">
        <v>1654</v>
      </c>
      <c r="I7782" t="s">
        <v>1662</v>
      </c>
      <c r="J7782" t="s">
        <v>1656</v>
      </c>
      <c r="K7782" t="s">
        <v>1673</v>
      </c>
      <c r="L7782" t="s">
        <v>1687</v>
      </c>
      <c r="M7782" s="86">
        <v>40947</v>
      </c>
    </row>
    <row r="7783" spans="1:13" x14ac:dyDescent="0.2">
      <c r="A7783">
        <v>15719</v>
      </c>
      <c r="B7783" s="86">
        <v>40561</v>
      </c>
      <c r="C7783" t="s">
        <v>1671</v>
      </c>
      <c r="D7783">
        <v>18</v>
      </c>
      <c r="E7783">
        <v>5405.44</v>
      </c>
      <c r="F7783" t="s">
        <v>1672</v>
      </c>
      <c r="G7783">
        <v>64.73</v>
      </c>
      <c r="H7783" t="s">
        <v>1661</v>
      </c>
      <c r="I7783" t="s">
        <v>1676</v>
      </c>
      <c r="J7783" t="s">
        <v>1656</v>
      </c>
      <c r="K7783" t="s">
        <v>1673</v>
      </c>
      <c r="L7783" t="s">
        <v>1674</v>
      </c>
      <c r="M7783" s="86">
        <v>40562</v>
      </c>
    </row>
    <row r="7784" spans="1:13" x14ac:dyDescent="0.2">
      <c r="A7784">
        <v>59456</v>
      </c>
      <c r="B7784" s="86">
        <v>40916</v>
      </c>
      <c r="C7784" t="s">
        <v>1652</v>
      </c>
      <c r="D7784">
        <v>30</v>
      </c>
      <c r="E7784">
        <v>182.92</v>
      </c>
      <c r="F7784" t="s">
        <v>1660</v>
      </c>
      <c r="G7784">
        <v>49</v>
      </c>
      <c r="H7784" t="s">
        <v>1688</v>
      </c>
      <c r="I7784" t="s">
        <v>1676</v>
      </c>
      <c r="J7784" t="s">
        <v>1668</v>
      </c>
      <c r="K7784" t="s">
        <v>1702</v>
      </c>
      <c r="L7784" t="s">
        <v>1687</v>
      </c>
      <c r="M7784" s="86">
        <v>40916</v>
      </c>
    </row>
    <row r="7785" spans="1:13" x14ac:dyDescent="0.2">
      <c r="A7785">
        <v>45413</v>
      </c>
      <c r="B7785" s="86">
        <v>40337</v>
      </c>
      <c r="C7785" t="s">
        <v>1659</v>
      </c>
      <c r="D7785">
        <v>17</v>
      </c>
      <c r="E7785">
        <v>2031.98</v>
      </c>
      <c r="F7785" t="s">
        <v>1660</v>
      </c>
      <c r="G7785">
        <v>9.07</v>
      </c>
      <c r="H7785" t="s">
        <v>1690</v>
      </c>
      <c r="I7785" t="s">
        <v>1662</v>
      </c>
      <c r="J7785" t="s">
        <v>1668</v>
      </c>
      <c r="K7785" t="s">
        <v>1682</v>
      </c>
      <c r="L7785" t="s">
        <v>1658</v>
      </c>
      <c r="M7785" s="86">
        <v>40338</v>
      </c>
    </row>
    <row r="7786" spans="1:13" x14ac:dyDescent="0.2">
      <c r="A7786">
        <v>26944</v>
      </c>
      <c r="B7786" s="86">
        <v>40124</v>
      </c>
      <c r="C7786" t="s">
        <v>1671</v>
      </c>
      <c r="D7786">
        <v>6</v>
      </c>
      <c r="E7786">
        <v>453.87</v>
      </c>
      <c r="F7786" t="s">
        <v>1660</v>
      </c>
      <c r="G7786">
        <v>14.52</v>
      </c>
      <c r="H7786" t="s">
        <v>1654</v>
      </c>
      <c r="I7786" t="s">
        <v>1676</v>
      </c>
      <c r="J7786" t="s">
        <v>1663</v>
      </c>
      <c r="K7786" t="s">
        <v>1677</v>
      </c>
      <c r="L7786" t="s">
        <v>1658</v>
      </c>
      <c r="M7786" s="86">
        <v>40127</v>
      </c>
    </row>
    <row r="7787" spans="1:13" x14ac:dyDescent="0.2">
      <c r="A7787">
        <v>26951</v>
      </c>
      <c r="B7787" s="86">
        <v>40276</v>
      </c>
      <c r="C7787" t="s">
        <v>1666</v>
      </c>
      <c r="D7787">
        <v>3</v>
      </c>
      <c r="E7787">
        <v>451.81</v>
      </c>
      <c r="F7787" t="s">
        <v>1660</v>
      </c>
      <c r="G7787">
        <v>13.99</v>
      </c>
      <c r="H7787" t="s">
        <v>1688</v>
      </c>
      <c r="I7787" t="s">
        <v>1676</v>
      </c>
      <c r="J7787" t="s">
        <v>1663</v>
      </c>
      <c r="K7787" t="s">
        <v>1695</v>
      </c>
      <c r="L7787" t="s">
        <v>1665</v>
      </c>
      <c r="M7787" s="86">
        <v>40277</v>
      </c>
    </row>
    <row r="7788" spans="1:13" x14ac:dyDescent="0.2">
      <c r="A7788">
        <v>26756</v>
      </c>
      <c r="B7788" s="86">
        <v>41039</v>
      </c>
      <c r="C7788" t="s">
        <v>1675</v>
      </c>
      <c r="D7788">
        <v>40</v>
      </c>
      <c r="E7788">
        <v>253.89</v>
      </c>
      <c r="F7788" t="s">
        <v>1660</v>
      </c>
      <c r="G7788">
        <v>6.22</v>
      </c>
      <c r="H7788" t="s">
        <v>1654</v>
      </c>
      <c r="I7788" t="s">
        <v>1676</v>
      </c>
      <c r="J7788" t="s">
        <v>1668</v>
      </c>
      <c r="K7788" t="s">
        <v>1679</v>
      </c>
      <c r="L7788" t="s">
        <v>1658</v>
      </c>
      <c r="M7788" s="86">
        <v>41041</v>
      </c>
    </row>
    <row r="7789" spans="1:13" x14ac:dyDescent="0.2">
      <c r="A7789">
        <v>35649</v>
      </c>
      <c r="B7789" s="86">
        <v>40825</v>
      </c>
      <c r="C7789" t="s">
        <v>1675</v>
      </c>
      <c r="D7789">
        <v>9</v>
      </c>
      <c r="E7789">
        <v>43.26</v>
      </c>
      <c r="F7789" t="s">
        <v>1660</v>
      </c>
      <c r="G7789">
        <v>1.49</v>
      </c>
      <c r="H7789" t="s">
        <v>1654</v>
      </c>
      <c r="I7789" t="s">
        <v>1655</v>
      </c>
      <c r="J7789" t="s">
        <v>1668</v>
      </c>
      <c r="K7789" t="s">
        <v>1682</v>
      </c>
      <c r="L7789" t="s">
        <v>1658</v>
      </c>
      <c r="M7789" s="86">
        <v>40827</v>
      </c>
    </row>
    <row r="7790" spans="1:13" x14ac:dyDescent="0.2">
      <c r="A7790">
        <v>16197</v>
      </c>
      <c r="B7790" s="86">
        <v>41208</v>
      </c>
      <c r="C7790" t="s">
        <v>1671</v>
      </c>
      <c r="D7790">
        <v>23</v>
      </c>
      <c r="E7790">
        <v>218.71</v>
      </c>
      <c r="F7790" t="s">
        <v>1653</v>
      </c>
      <c r="G7790">
        <v>2.15</v>
      </c>
      <c r="H7790" t="s">
        <v>1693</v>
      </c>
      <c r="I7790" t="s">
        <v>1655</v>
      </c>
      <c r="J7790" t="s">
        <v>1668</v>
      </c>
      <c r="K7790" t="s">
        <v>1679</v>
      </c>
      <c r="L7790" t="s">
        <v>1670</v>
      </c>
      <c r="M7790" s="86">
        <v>41208</v>
      </c>
    </row>
    <row r="7791" spans="1:13" x14ac:dyDescent="0.2">
      <c r="A7791">
        <v>21605</v>
      </c>
      <c r="B7791" s="86">
        <v>41007</v>
      </c>
      <c r="C7791" t="s">
        <v>1659</v>
      </c>
      <c r="D7791">
        <v>32</v>
      </c>
      <c r="E7791">
        <v>1932.97</v>
      </c>
      <c r="F7791" t="s">
        <v>1672</v>
      </c>
      <c r="G7791">
        <v>30</v>
      </c>
      <c r="H7791" t="s">
        <v>1688</v>
      </c>
      <c r="I7791" t="s">
        <v>1662</v>
      </c>
      <c r="J7791" t="s">
        <v>1656</v>
      </c>
      <c r="K7791" t="s">
        <v>1673</v>
      </c>
      <c r="L7791" t="s">
        <v>1674</v>
      </c>
      <c r="M7791" s="86">
        <v>41009</v>
      </c>
    </row>
    <row r="7792" spans="1:13" x14ac:dyDescent="0.2">
      <c r="A7792">
        <v>38146</v>
      </c>
      <c r="B7792" s="86">
        <v>40884</v>
      </c>
      <c r="C7792" t="s">
        <v>1652</v>
      </c>
      <c r="D7792">
        <v>41</v>
      </c>
      <c r="E7792">
        <v>782.05</v>
      </c>
      <c r="F7792" t="s">
        <v>1660</v>
      </c>
      <c r="G7792">
        <v>14.87</v>
      </c>
      <c r="H7792" t="s">
        <v>1661</v>
      </c>
      <c r="I7792" t="s">
        <v>1662</v>
      </c>
      <c r="J7792" t="s">
        <v>1656</v>
      </c>
      <c r="K7792" t="s">
        <v>1657</v>
      </c>
      <c r="L7792" t="s">
        <v>1687</v>
      </c>
      <c r="M7792" s="86">
        <v>40884</v>
      </c>
    </row>
    <row r="7793" spans="1:13" x14ac:dyDescent="0.2">
      <c r="A7793">
        <v>6531</v>
      </c>
      <c r="B7793" s="86">
        <v>40376</v>
      </c>
      <c r="C7793" t="s">
        <v>1659</v>
      </c>
      <c r="D7793">
        <v>42</v>
      </c>
      <c r="E7793">
        <v>188.23</v>
      </c>
      <c r="F7793" t="s">
        <v>1660</v>
      </c>
      <c r="G7793">
        <v>5.15</v>
      </c>
      <c r="H7793" t="s">
        <v>1681</v>
      </c>
      <c r="I7793" t="s">
        <v>1676</v>
      </c>
      <c r="J7793" t="s">
        <v>1668</v>
      </c>
      <c r="K7793" t="s">
        <v>1702</v>
      </c>
      <c r="L7793" t="s">
        <v>1658</v>
      </c>
      <c r="M7793" s="86">
        <v>40378</v>
      </c>
    </row>
    <row r="7794" spans="1:13" x14ac:dyDescent="0.2">
      <c r="A7794">
        <v>7106</v>
      </c>
      <c r="B7794" s="86">
        <v>41039</v>
      </c>
      <c r="C7794" t="s">
        <v>1652</v>
      </c>
      <c r="D7794">
        <v>31</v>
      </c>
      <c r="E7794">
        <v>4910.09</v>
      </c>
      <c r="F7794" t="s">
        <v>1660</v>
      </c>
      <c r="G7794">
        <v>5.5</v>
      </c>
      <c r="H7794" t="s">
        <v>1692</v>
      </c>
      <c r="I7794" t="s">
        <v>1676</v>
      </c>
      <c r="J7794" t="s">
        <v>1663</v>
      </c>
      <c r="K7794" t="s">
        <v>1677</v>
      </c>
      <c r="L7794" t="s">
        <v>1658</v>
      </c>
      <c r="M7794" s="86">
        <v>41041</v>
      </c>
    </row>
    <row r="7795" spans="1:13" x14ac:dyDescent="0.2">
      <c r="A7795">
        <v>17765</v>
      </c>
      <c r="B7795" s="86">
        <v>40801</v>
      </c>
      <c r="C7795" t="s">
        <v>1666</v>
      </c>
      <c r="D7795">
        <v>36</v>
      </c>
      <c r="E7795">
        <v>79.02</v>
      </c>
      <c r="F7795" t="s">
        <v>1660</v>
      </c>
      <c r="G7795">
        <v>6.05</v>
      </c>
      <c r="H7795" t="s">
        <v>1683</v>
      </c>
      <c r="I7795" t="s">
        <v>1662</v>
      </c>
      <c r="J7795" t="s">
        <v>1668</v>
      </c>
      <c r="K7795" t="s">
        <v>1682</v>
      </c>
      <c r="L7795" t="s">
        <v>1658</v>
      </c>
      <c r="M7795" s="86">
        <v>40801</v>
      </c>
    </row>
    <row r="7796" spans="1:13" x14ac:dyDescent="0.2">
      <c r="A7796">
        <v>40934</v>
      </c>
      <c r="B7796" s="86">
        <v>40860</v>
      </c>
      <c r="C7796" t="s">
        <v>1666</v>
      </c>
      <c r="D7796">
        <v>28</v>
      </c>
      <c r="E7796">
        <v>49.49</v>
      </c>
      <c r="F7796" t="s">
        <v>1660</v>
      </c>
      <c r="G7796">
        <v>0.7</v>
      </c>
      <c r="H7796" t="s">
        <v>1683</v>
      </c>
      <c r="I7796" t="s">
        <v>1676</v>
      </c>
      <c r="J7796" t="s">
        <v>1668</v>
      </c>
      <c r="K7796" t="s">
        <v>1669</v>
      </c>
      <c r="L7796" t="s">
        <v>1670</v>
      </c>
      <c r="M7796" s="86">
        <v>40861</v>
      </c>
    </row>
    <row r="7797" spans="1:13" x14ac:dyDescent="0.2">
      <c r="A7797">
        <v>3777</v>
      </c>
      <c r="B7797" s="86">
        <v>39910</v>
      </c>
      <c r="C7797" t="s">
        <v>1675</v>
      </c>
      <c r="D7797">
        <v>14</v>
      </c>
      <c r="E7797">
        <v>244.85</v>
      </c>
      <c r="F7797" t="s">
        <v>1653</v>
      </c>
      <c r="G7797">
        <v>8.99</v>
      </c>
      <c r="H7797" t="s">
        <v>1661</v>
      </c>
      <c r="I7797" t="s">
        <v>1662</v>
      </c>
      <c r="J7797" t="s">
        <v>1656</v>
      </c>
      <c r="K7797" t="s">
        <v>1657</v>
      </c>
      <c r="L7797" t="s">
        <v>1680</v>
      </c>
      <c r="M7797" s="86">
        <v>39911</v>
      </c>
    </row>
    <row r="7798" spans="1:13" x14ac:dyDescent="0.2">
      <c r="A7798">
        <v>28135</v>
      </c>
      <c r="B7798" s="86">
        <v>40081</v>
      </c>
      <c r="C7798" t="s">
        <v>1671</v>
      </c>
      <c r="D7798">
        <v>37</v>
      </c>
      <c r="E7798">
        <v>1601.24</v>
      </c>
      <c r="F7798" t="s">
        <v>1660</v>
      </c>
      <c r="G7798">
        <v>5.0999999999999996</v>
      </c>
      <c r="H7798" t="s">
        <v>1678</v>
      </c>
      <c r="I7798" t="s">
        <v>1667</v>
      </c>
      <c r="J7798" t="s">
        <v>1668</v>
      </c>
      <c r="K7798" t="s">
        <v>1702</v>
      </c>
      <c r="L7798" t="s">
        <v>1665</v>
      </c>
      <c r="M7798" s="86">
        <v>40083</v>
      </c>
    </row>
    <row r="7799" spans="1:13" x14ac:dyDescent="0.2">
      <c r="A7799">
        <v>39425</v>
      </c>
      <c r="B7799" s="86">
        <v>41137</v>
      </c>
      <c r="C7799" t="s">
        <v>1671</v>
      </c>
      <c r="D7799">
        <v>23</v>
      </c>
      <c r="E7799">
        <v>1267.4604999999999</v>
      </c>
      <c r="F7799" t="s">
        <v>1660</v>
      </c>
      <c r="G7799">
        <v>5.99</v>
      </c>
      <c r="H7799" t="s">
        <v>1685</v>
      </c>
      <c r="I7799" t="s">
        <v>1662</v>
      </c>
      <c r="J7799" t="s">
        <v>1663</v>
      </c>
      <c r="K7799" t="s">
        <v>1664</v>
      </c>
      <c r="L7799" t="s">
        <v>1658</v>
      </c>
      <c r="M7799" s="86">
        <v>41139</v>
      </c>
    </row>
    <row r="7800" spans="1:13" x14ac:dyDescent="0.2">
      <c r="A7800">
        <v>11780</v>
      </c>
      <c r="B7800" s="86">
        <v>40442</v>
      </c>
      <c r="C7800" t="s">
        <v>1671</v>
      </c>
      <c r="D7800">
        <v>7</v>
      </c>
      <c r="E7800">
        <v>54.23</v>
      </c>
      <c r="F7800" t="s">
        <v>1660</v>
      </c>
      <c r="G7800">
        <v>5.47</v>
      </c>
      <c r="H7800" t="s">
        <v>1681</v>
      </c>
      <c r="I7800" t="s">
        <v>1662</v>
      </c>
      <c r="J7800" t="s">
        <v>1668</v>
      </c>
      <c r="K7800" t="s">
        <v>1679</v>
      </c>
      <c r="L7800" t="s">
        <v>1658</v>
      </c>
      <c r="M7800" s="86">
        <v>40443</v>
      </c>
    </row>
    <row r="7801" spans="1:13" x14ac:dyDescent="0.2">
      <c r="A7801">
        <v>51975</v>
      </c>
      <c r="B7801" s="86">
        <v>40165</v>
      </c>
      <c r="C7801" t="s">
        <v>1652</v>
      </c>
      <c r="D7801">
        <v>12</v>
      </c>
      <c r="E7801">
        <v>1064.7864999999999</v>
      </c>
      <c r="F7801" t="s">
        <v>1660</v>
      </c>
      <c r="G7801">
        <v>2.5</v>
      </c>
      <c r="H7801" t="s">
        <v>1690</v>
      </c>
      <c r="I7801" t="s">
        <v>1676</v>
      </c>
      <c r="J7801" t="s">
        <v>1663</v>
      </c>
      <c r="K7801" t="s">
        <v>1664</v>
      </c>
      <c r="L7801" t="s">
        <v>1658</v>
      </c>
      <c r="M7801" s="86">
        <v>40169</v>
      </c>
    </row>
    <row r="7802" spans="1:13" x14ac:dyDescent="0.2">
      <c r="A7802">
        <v>57092</v>
      </c>
      <c r="B7802" s="86">
        <v>40299</v>
      </c>
      <c r="C7802" t="s">
        <v>1671</v>
      </c>
      <c r="D7802">
        <v>29</v>
      </c>
      <c r="E7802">
        <v>2820.6995000000002</v>
      </c>
      <c r="F7802" t="s">
        <v>1660</v>
      </c>
      <c r="G7802">
        <v>8.99</v>
      </c>
      <c r="H7802" t="s">
        <v>1661</v>
      </c>
      <c r="I7802" t="s">
        <v>1655</v>
      </c>
      <c r="J7802" t="s">
        <v>1663</v>
      </c>
      <c r="K7802" t="s">
        <v>1664</v>
      </c>
      <c r="L7802" t="s">
        <v>1658</v>
      </c>
      <c r="M7802" s="86">
        <v>40300</v>
      </c>
    </row>
    <row r="7803" spans="1:13" x14ac:dyDescent="0.2">
      <c r="A7803">
        <v>5316</v>
      </c>
      <c r="B7803" s="86">
        <v>39843</v>
      </c>
      <c r="C7803" t="s">
        <v>1671</v>
      </c>
      <c r="D7803">
        <v>42</v>
      </c>
      <c r="E7803">
        <v>1285.3699999999999</v>
      </c>
      <c r="F7803" t="s">
        <v>1660</v>
      </c>
      <c r="G7803">
        <v>1.99</v>
      </c>
      <c r="H7803" t="s">
        <v>1699</v>
      </c>
      <c r="I7803" t="s">
        <v>1667</v>
      </c>
      <c r="J7803" t="s">
        <v>1663</v>
      </c>
      <c r="K7803" t="s">
        <v>1677</v>
      </c>
      <c r="L7803" t="s">
        <v>1680</v>
      </c>
      <c r="M7803" s="86">
        <v>39845</v>
      </c>
    </row>
    <row r="7804" spans="1:13" x14ac:dyDescent="0.2">
      <c r="A7804">
        <v>962</v>
      </c>
      <c r="B7804" s="86">
        <v>39938</v>
      </c>
      <c r="C7804" t="s">
        <v>1652</v>
      </c>
      <c r="D7804">
        <v>47</v>
      </c>
      <c r="E7804">
        <v>3213.87</v>
      </c>
      <c r="F7804" t="s">
        <v>1672</v>
      </c>
      <c r="G7804">
        <v>60</v>
      </c>
      <c r="H7804" t="s">
        <v>1654</v>
      </c>
      <c r="I7804" t="s">
        <v>1662</v>
      </c>
      <c r="J7804" t="s">
        <v>1668</v>
      </c>
      <c r="K7804" t="s">
        <v>1702</v>
      </c>
      <c r="L7804" t="s">
        <v>1674</v>
      </c>
      <c r="M7804" s="86">
        <v>39940</v>
      </c>
    </row>
    <row r="7805" spans="1:13" x14ac:dyDescent="0.2">
      <c r="A7805">
        <v>22850</v>
      </c>
      <c r="B7805" s="86">
        <v>40663</v>
      </c>
      <c r="C7805" t="s">
        <v>1675</v>
      </c>
      <c r="D7805">
        <v>4</v>
      </c>
      <c r="E7805">
        <v>105.13</v>
      </c>
      <c r="F7805" t="s">
        <v>1660</v>
      </c>
      <c r="G7805">
        <v>4</v>
      </c>
      <c r="H7805" t="s">
        <v>1681</v>
      </c>
      <c r="I7805" t="s">
        <v>1676</v>
      </c>
      <c r="J7805" t="s">
        <v>1663</v>
      </c>
      <c r="K7805" t="s">
        <v>1677</v>
      </c>
      <c r="L7805" t="s">
        <v>1658</v>
      </c>
      <c r="M7805" s="86">
        <v>40664</v>
      </c>
    </row>
    <row r="7806" spans="1:13" x14ac:dyDescent="0.2">
      <c r="A7806">
        <v>44897</v>
      </c>
      <c r="B7806" s="86">
        <v>40246</v>
      </c>
      <c r="C7806" t="s">
        <v>1659</v>
      </c>
      <c r="D7806">
        <v>11</v>
      </c>
      <c r="E7806">
        <v>85.62</v>
      </c>
      <c r="F7806" t="s">
        <v>1660</v>
      </c>
      <c r="G7806">
        <v>11.15</v>
      </c>
      <c r="H7806" t="s">
        <v>1688</v>
      </c>
      <c r="I7806" t="s">
        <v>1655</v>
      </c>
      <c r="J7806" t="s">
        <v>1668</v>
      </c>
      <c r="K7806" t="s">
        <v>1679</v>
      </c>
      <c r="L7806" t="s">
        <v>1658</v>
      </c>
      <c r="M7806" s="86">
        <v>40248</v>
      </c>
    </row>
    <row r="7807" spans="1:13" x14ac:dyDescent="0.2">
      <c r="A7807">
        <v>36262</v>
      </c>
      <c r="B7807" s="86">
        <v>40386</v>
      </c>
      <c r="C7807" t="s">
        <v>1666</v>
      </c>
      <c r="D7807">
        <v>23</v>
      </c>
      <c r="E7807">
        <v>164.02</v>
      </c>
      <c r="F7807" t="s">
        <v>1653</v>
      </c>
      <c r="G7807">
        <v>6.15</v>
      </c>
      <c r="H7807" t="s">
        <v>1685</v>
      </c>
      <c r="I7807" t="s">
        <v>1667</v>
      </c>
      <c r="J7807" t="s">
        <v>1668</v>
      </c>
      <c r="K7807" t="s">
        <v>1679</v>
      </c>
      <c r="L7807" t="s">
        <v>1658</v>
      </c>
      <c r="M7807" s="86">
        <v>40387</v>
      </c>
    </row>
    <row r="7808" spans="1:13" x14ac:dyDescent="0.2">
      <c r="A7808">
        <v>16737</v>
      </c>
      <c r="B7808" s="86">
        <v>40714</v>
      </c>
      <c r="C7808" t="s">
        <v>1666</v>
      </c>
      <c r="D7808">
        <v>15</v>
      </c>
      <c r="E7808">
        <v>1390.49</v>
      </c>
      <c r="F7808" t="s">
        <v>1660</v>
      </c>
      <c r="G7808">
        <v>19.989999999999998</v>
      </c>
      <c r="H7808" t="s">
        <v>1688</v>
      </c>
      <c r="I7808" t="s">
        <v>1676</v>
      </c>
      <c r="J7808" t="s">
        <v>1668</v>
      </c>
      <c r="K7808" t="s">
        <v>1696</v>
      </c>
      <c r="L7808" t="s">
        <v>1658</v>
      </c>
      <c r="M7808" s="86">
        <v>40715</v>
      </c>
    </row>
    <row r="7809" spans="1:13" x14ac:dyDescent="0.2">
      <c r="A7809">
        <v>12903</v>
      </c>
      <c r="B7809" s="86">
        <v>40081</v>
      </c>
      <c r="C7809" t="s">
        <v>1671</v>
      </c>
      <c r="D7809">
        <v>2</v>
      </c>
      <c r="E7809">
        <v>63.427</v>
      </c>
      <c r="F7809" t="s">
        <v>1660</v>
      </c>
      <c r="G7809">
        <v>5</v>
      </c>
      <c r="H7809" t="s">
        <v>1690</v>
      </c>
      <c r="I7809" t="s">
        <v>1655</v>
      </c>
      <c r="J7809" t="s">
        <v>1663</v>
      </c>
      <c r="K7809" t="s">
        <v>1664</v>
      </c>
      <c r="L7809" t="s">
        <v>1670</v>
      </c>
      <c r="M7809" s="86">
        <v>40083</v>
      </c>
    </row>
    <row r="7810" spans="1:13" x14ac:dyDescent="0.2">
      <c r="A7810">
        <v>16326</v>
      </c>
      <c r="B7810" s="86">
        <v>40308</v>
      </c>
      <c r="C7810" t="s">
        <v>1659</v>
      </c>
      <c r="D7810">
        <v>39</v>
      </c>
      <c r="E7810">
        <v>147.46</v>
      </c>
      <c r="F7810" t="s">
        <v>1660</v>
      </c>
      <c r="G7810">
        <v>1.93</v>
      </c>
      <c r="H7810" t="s">
        <v>1661</v>
      </c>
      <c r="I7810" t="s">
        <v>1667</v>
      </c>
      <c r="J7810" t="s">
        <v>1668</v>
      </c>
      <c r="K7810" t="s">
        <v>1679</v>
      </c>
      <c r="L7810" t="s">
        <v>1670</v>
      </c>
      <c r="M7810" s="86">
        <v>40308</v>
      </c>
    </row>
    <row r="7811" spans="1:13" x14ac:dyDescent="0.2">
      <c r="A7811">
        <v>19264</v>
      </c>
      <c r="B7811" s="86">
        <v>40815</v>
      </c>
      <c r="C7811" t="s">
        <v>1659</v>
      </c>
      <c r="D7811">
        <v>40</v>
      </c>
      <c r="E7811">
        <v>161.72</v>
      </c>
      <c r="F7811" t="s">
        <v>1660</v>
      </c>
      <c r="G7811">
        <v>5.26</v>
      </c>
      <c r="H7811" t="s">
        <v>1681</v>
      </c>
      <c r="I7811" t="s">
        <v>1655</v>
      </c>
      <c r="J7811" t="s">
        <v>1668</v>
      </c>
      <c r="K7811" t="s">
        <v>1682</v>
      </c>
      <c r="L7811" t="s">
        <v>1658</v>
      </c>
      <c r="M7811" s="86">
        <v>40817</v>
      </c>
    </row>
    <row r="7812" spans="1:13" x14ac:dyDescent="0.2">
      <c r="A7812">
        <v>611</v>
      </c>
      <c r="B7812" s="86">
        <v>40204</v>
      </c>
      <c r="C7812" t="s">
        <v>1671</v>
      </c>
      <c r="D7812">
        <v>47</v>
      </c>
      <c r="E7812">
        <v>840.04</v>
      </c>
      <c r="F7812" t="s">
        <v>1660</v>
      </c>
      <c r="G7812">
        <v>9.4700000000000006</v>
      </c>
      <c r="H7812" t="s">
        <v>1661</v>
      </c>
      <c r="I7812" t="s">
        <v>1676</v>
      </c>
      <c r="J7812" t="s">
        <v>1668</v>
      </c>
      <c r="K7812" t="s">
        <v>1694</v>
      </c>
      <c r="L7812" t="s">
        <v>1658</v>
      </c>
      <c r="M7812" s="86">
        <v>40206</v>
      </c>
    </row>
    <row r="7813" spans="1:13" x14ac:dyDescent="0.2">
      <c r="A7813">
        <v>51876</v>
      </c>
      <c r="B7813" s="86">
        <v>40974</v>
      </c>
      <c r="C7813" t="s">
        <v>1671</v>
      </c>
      <c r="D7813">
        <v>2</v>
      </c>
      <c r="E7813">
        <v>95.055499999999995</v>
      </c>
      <c r="F7813" t="s">
        <v>1660</v>
      </c>
      <c r="G7813">
        <v>5</v>
      </c>
      <c r="H7813" t="s">
        <v>1690</v>
      </c>
      <c r="I7813" t="s">
        <v>1655</v>
      </c>
      <c r="J7813" t="s">
        <v>1663</v>
      </c>
      <c r="K7813" t="s">
        <v>1664</v>
      </c>
      <c r="L7813" t="s">
        <v>1680</v>
      </c>
      <c r="M7813" s="86">
        <v>40975</v>
      </c>
    </row>
    <row r="7814" spans="1:13" x14ac:dyDescent="0.2">
      <c r="A7814">
        <v>15622</v>
      </c>
      <c r="B7814" s="86">
        <v>40780</v>
      </c>
      <c r="C7814" t="s">
        <v>1659</v>
      </c>
      <c r="D7814">
        <v>21</v>
      </c>
      <c r="E7814">
        <v>135.99</v>
      </c>
      <c r="F7814" t="s">
        <v>1660</v>
      </c>
      <c r="G7814">
        <v>9.68</v>
      </c>
      <c r="H7814" t="s">
        <v>1654</v>
      </c>
      <c r="I7814" t="s">
        <v>1655</v>
      </c>
      <c r="J7814" t="s">
        <v>1668</v>
      </c>
      <c r="K7814" t="s">
        <v>1679</v>
      </c>
      <c r="L7814" t="s">
        <v>1658</v>
      </c>
      <c r="M7814" s="86">
        <v>40781</v>
      </c>
    </row>
    <row r="7815" spans="1:13" x14ac:dyDescent="0.2">
      <c r="A7815">
        <v>43332</v>
      </c>
      <c r="B7815" s="86">
        <v>41162</v>
      </c>
      <c r="C7815" t="s">
        <v>1659</v>
      </c>
      <c r="D7815">
        <v>31</v>
      </c>
      <c r="E7815">
        <v>1750</v>
      </c>
      <c r="F7815" t="s">
        <v>1653</v>
      </c>
      <c r="G7815">
        <v>14.3</v>
      </c>
      <c r="H7815" t="s">
        <v>1683</v>
      </c>
      <c r="I7815" t="s">
        <v>1676</v>
      </c>
      <c r="J7815" t="s">
        <v>1668</v>
      </c>
      <c r="K7815" t="s">
        <v>1679</v>
      </c>
      <c r="L7815" t="s">
        <v>1658</v>
      </c>
      <c r="M7815" s="86">
        <v>41162</v>
      </c>
    </row>
    <row r="7816" spans="1:13" x14ac:dyDescent="0.2">
      <c r="A7816">
        <v>54436</v>
      </c>
      <c r="B7816" s="86">
        <v>40075</v>
      </c>
      <c r="C7816" t="s">
        <v>1659</v>
      </c>
      <c r="D7816">
        <v>17</v>
      </c>
      <c r="E7816">
        <v>705.85</v>
      </c>
      <c r="F7816" t="s">
        <v>1653</v>
      </c>
      <c r="G7816">
        <v>1.99</v>
      </c>
      <c r="H7816" t="s">
        <v>1690</v>
      </c>
      <c r="I7816" t="s">
        <v>1667</v>
      </c>
      <c r="J7816" t="s">
        <v>1663</v>
      </c>
      <c r="K7816" t="s">
        <v>1677</v>
      </c>
      <c r="L7816" t="s">
        <v>1680</v>
      </c>
      <c r="M7816" s="86">
        <v>40075</v>
      </c>
    </row>
    <row r="7817" spans="1:13" x14ac:dyDescent="0.2">
      <c r="A7817">
        <v>53574</v>
      </c>
      <c r="B7817" s="86">
        <v>41008</v>
      </c>
      <c r="C7817" t="s">
        <v>1675</v>
      </c>
      <c r="D7817">
        <v>8</v>
      </c>
      <c r="E7817">
        <v>669.69</v>
      </c>
      <c r="F7817" t="s">
        <v>1660</v>
      </c>
      <c r="G7817">
        <v>35</v>
      </c>
      <c r="H7817" t="s">
        <v>1661</v>
      </c>
      <c r="I7817" t="s">
        <v>1667</v>
      </c>
      <c r="J7817" t="s">
        <v>1668</v>
      </c>
      <c r="K7817" t="s">
        <v>1694</v>
      </c>
      <c r="L7817" t="s">
        <v>1687</v>
      </c>
      <c r="M7817" s="86">
        <v>41009</v>
      </c>
    </row>
    <row r="7818" spans="1:13" x14ac:dyDescent="0.2">
      <c r="A7818">
        <v>59553</v>
      </c>
      <c r="B7818" s="86">
        <v>40494</v>
      </c>
      <c r="C7818" t="s">
        <v>1666</v>
      </c>
      <c r="D7818">
        <v>42</v>
      </c>
      <c r="E7818">
        <v>2170.3049999999998</v>
      </c>
      <c r="F7818" t="s">
        <v>1660</v>
      </c>
      <c r="G7818">
        <v>8.99</v>
      </c>
      <c r="H7818" t="s">
        <v>1654</v>
      </c>
      <c r="I7818" t="s">
        <v>1662</v>
      </c>
      <c r="J7818" t="s">
        <v>1663</v>
      </c>
      <c r="K7818" t="s">
        <v>1664</v>
      </c>
      <c r="L7818" t="s">
        <v>1658</v>
      </c>
      <c r="M7818" s="86">
        <v>40496</v>
      </c>
    </row>
    <row r="7819" spans="1:13" x14ac:dyDescent="0.2">
      <c r="A7819">
        <v>41378</v>
      </c>
      <c r="B7819" s="86">
        <v>41211</v>
      </c>
      <c r="C7819" t="s">
        <v>1666</v>
      </c>
      <c r="D7819">
        <v>42</v>
      </c>
      <c r="E7819">
        <v>1264.17</v>
      </c>
      <c r="F7819" t="s">
        <v>1660</v>
      </c>
      <c r="G7819">
        <v>1.99</v>
      </c>
      <c r="H7819" t="s">
        <v>1661</v>
      </c>
      <c r="I7819" t="s">
        <v>1676</v>
      </c>
      <c r="J7819" t="s">
        <v>1663</v>
      </c>
      <c r="K7819" t="s">
        <v>1677</v>
      </c>
      <c r="L7819" t="s">
        <v>1680</v>
      </c>
      <c r="M7819" s="86">
        <v>41213</v>
      </c>
    </row>
    <row r="7820" spans="1:13" x14ac:dyDescent="0.2">
      <c r="A7820">
        <v>41728</v>
      </c>
      <c r="B7820" s="86">
        <v>40086</v>
      </c>
      <c r="C7820" t="s">
        <v>1659</v>
      </c>
      <c r="D7820">
        <v>28</v>
      </c>
      <c r="E7820">
        <v>23106.46</v>
      </c>
      <c r="F7820" t="s">
        <v>1660</v>
      </c>
      <c r="G7820">
        <v>19.989999999999998</v>
      </c>
      <c r="H7820" t="s">
        <v>1661</v>
      </c>
      <c r="I7820" t="s">
        <v>1667</v>
      </c>
      <c r="J7820" t="s">
        <v>1668</v>
      </c>
      <c r="K7820" t="s">
        <v>1682</v>
      </c>
      <c r="L7820" t="s">
        <v>1658</v>
      </c>
      <c r="M7820" s="86">
        <v>40088</v>
      </c>
    </row>
    <row r="7821" spans="1:13" x14ac:dyDescent="0.2">
      <c r="A7821">
        <v>46499</v>
      </c>
      <c r="B7821" s="86">
        <v>39971</v>
      </c>
      <c r="C7821" t="s">
        <v>1671</v>
      </c>
      <c r="D7821">
        <v>10</v>
      </c>
      <c r="E7821">
        <v>12.95</v>
      </c>
      <c r="F7821" t="s">
        <v>1660</v>
      </c>
      <c r="G7821">
        <v>0.7</v>
      </c>
      <c r="H7821" t="s">
        <v>1654</v>
      </c>
      <c r="I7821" t="s">
        <v>1676</v>
      </c>
      <c r="J7821" t="s">
        <v>1668</v>
      </c>
      <c r="K7821" t="s">
        <v>1700</v>
      </c>
      <c r="L7821" t="s">
        <v>1670</v>
      </c>
      <c r="M7821" s="86">
        <v>39972</v>
      </c>
    </row>
    <row r="7822" spans="1:13" x14ac:dyDescent="0.2">
      <c r="A7822">
        <v>513</v>
      </c>
      <c r="B7822" s="86">
        <v>40663</v>
      </c>
      <c r="C7822" t="s">
        <v>1659</v>
      </c>
      <c r="D7822">
        <v>33</v>
      </c>
      <c r="E7822">
        <v>5437.92</v>
      </c>
      <c r="F7822" t="s">
        <v>1672</v>
      </c>
      <c r="G7822">
        <v>60.2</v>
      </c>
      <c r="H7822" t="s">
        <v>1661</v>
      </c>
      <c r="I7822" t="s">
        <v>1676</v>
      </c>
      <c r="J7822" t="s">
        <v>1656</v>
      </c>
      <c r="K7822" t="s">
        <v>1673</v>
      </c>
      <c r="L7822" t="s">
        <v>1674</v>
      </c>
      <c r="M7822" s="86">
        <v>40663</v>
      </c>
    </row>
    <row r="7823" spans="1:13" x14ac:dyDescent="0.2">
      <c r="A7823">
        <v>37895</v>
      </c>
      <c r="B7823" s="86">
        <v>40998</v>
      </c>
      <c r="C7823" t="s">
        <v>1671</v>
      </c>
      <c r="D7823">
        <v>14</v>
      </c>
      <c r="E7823">
        <v>304.64999999999998</v>
      </c>
      <c r="F7823" t="s">
        <v>1660</v>
      </c>
      <c r="G7823">
        <v>8.32</v>
      </c>
      <c r="H7823" t="s">
        <v>1683</v>
      </c>
      <c r="I7823" t="s">
        <v>1662</v>
      </c>
      <c r="J7823" t="s">
        <v>1668</v>
      </c>
      <c r="K7823" t="s">
        <v>1679</v>
      </c>
      <c r="L7823" t="s">
        <v>1670</v>
      </c>
      <c r="M7823" s="86">
        <v>41001</v>
      </c>
    </row>
    <row r="7824" spans="1:13" x14ac:dyDescent="0.2">
      <c r="A7824">
        <v>29569</v>
      </c>
      <c r="B7824" s="86">
        <v>40727</v>
      </c>
      <c r="C7824" t="s">
        <v>1659</v>
      </c>
      <c r="D7824">
        <v>29</v>
      </c>
      <c r="E7824">
        <v>520.13</v>
      </c>
      <c r="F7824" t="s">
        <v>1660</v>
      </c>
      <c r="G7824">
        <v>5.21</v>
      </c>
      <c r="H7824" t="s">
        <v>1685</v>
      </c>
      <c r="I7824" t="s">
        <v>1655</v>
      </c>
      <c r="J7824" t="s">
        <v>1668</v>
      </c>
      <c r="K7824" t="s">
        <v>1679</v>
      </c>
      <c r="L7824" t="s">
        <v>1658</v>
      </c>
      <c r="M7824" s="86">
        <v>40729</v>
      </c>
    </row>
    <row r="7825" spans="1:13" x14ac:dyDescent="0.2">
      <c r="A7825">
        <v>45575</v>
      </c>
      <c r="B7825" s="86">
        <v>41011</v>
      </c>
      <c r="C7825" t="s">
        <v>1671</v>
      </c>
      <c r="D7825">
        <v>46</v>
      </c>
      <c r="E7825">
        <v>3849.17</v>
      </c>
      <c r="F7825" t="s">
        <v>1660</v>
      </c>
      <c r="G7825">
        <v>5.01</v>
      </c>
      <c r="H7825" t="s">
        <v>1690</v>
      </c>
      <c r="I7825" t="s">
        <v>1662</v>
      </c>
      <c r="J7825" t="s">
        <v>1668</v>
      </c>
      <c r="K7825" t="s">
        <v>1696</v>
      </c>
      <c r="L7825" t="s">
        <v>1658</v>
      </c>
      <c r="M7825" s="86">
        <v>41011</v>
      </c>
    </row>
    <row r="7826" spans="1:13" x14ac:dyDescent="0.2">
      <c r="A7826">
        <v>23202</v>
      </c>
      <c r="B7826" s="86">
        <v>40754</v>
      </c>
      <c r="C7826" t="s">
        <v>1659</v>
      </c>
      <c r="D7826">
        <v>48</v>
      </c>
      <c r="E7826">
        <v>608.29</v>
      </c>
      <c r="F7826" t="s">
        <v>1660</v>
      </c>
      <c r="G7826">
        <v>5.81</v>
      </c>
      <c r="H7826" t="s">
        <v>1661</v>
      </c>
      <c r="I7826" t="s">
        <v>1662</v>
      </c>
      <c r="J7826" t="s">
        <v>1668</v>
      </c>
      <c r="K7826" t="s">
        <v>1669</v>
      </c>
      <c r="L7826" t="s">
        <v>1680</v>
      </c>
      <c r="M7826" s="86">
        <v>40756</v>
      </c>
    </row>
    <row r="7827" spans="1:13" x14ac:dyDescent="0.2">
      <c r="A7827">
        <v>10245</v>
      </c>
      <c r="B7827" s="86">
        <v>40587</v>
      </c>
      <c r="C7827" t="s">
        <v>1675</v>
      </c>
      <c r="D7827">
        <v>27</v>
      </c>
      <c r="E7827">
        <v>2645.88</v>
      </c>
      <c r="F7827" t="s">
        <v>1672</v>
      </c>
      <c r="G7827">
        <v>57.38</v>
      </c>
      <c r="H7827" t="s">
        <v>1681</v>
      </c>
      <c r="I7827" t="s">
        <v>1667</v>
      </c>
      <c r="J7827" t="s">
        <v>1656</v>
      </c>
      <c r="K7827" t="s">
        <v>1701</v>
      </c>
      <c r="L7827" t="s">
        <v>1698</v>
      </c>
      <c r="M7827" s="86">
        <v>40588</v>
      </c>
    </row>
    <row r="7828" spans="1:13" x14ac:dyDescent="0.2">
      <c r="A7828">
        <v>14212</v>
      </c>
      <c r="B7828" s="86">
        <v>40955</v>
      </c>
      <c r="C7828" t="s">
        <v>1671</v>
      </c>
      <c r="D7828">
        <v>4</v>
      </c>
      <c r="E7828">
        <v>31.18</v>
      </c>
      <c r="F7828" t="s">
        <v>1660</v>
      </c>
      <c r="G7828">
        <v>5.22</v>
      </c>
      <c r="H7828" t="s">
        <v>1685</v>
      </c>
      <c r="I7828" t="s">
        <v>1662</v>
      </c>
      <c r="J7828" t="s">
        <v>1656</v>
      </c>
      <c r="K7828" t="s">
        <v>1657</v>
      </c>
      <c r="L7828" t="s">
        <v>1658</v>
      </c>
      <c r="M7828" s="86">
        <v>40956</v>
      </c>
    </row>
    <row r="7829" spans="1:13" x14ac:dyDescent="0.2">
      <c r="A7829">
        <v>13636</v>
      </c>
      <c r="B7829" s="86">
        <v>39835</v>
      </c>
      <c r="C7829" t="s">
        <v>1652</v>
      </c>
      <c r="D7829">
        <v>32</v>
      </c>
      <c r="E7829">
        <v>28180.080000000002</v>
      </c>
      <c r="F7829" t="s">
        <v>1672</v>
      </c>
      <c r="G7829">
        <v>44.55</v>
      </c>
      <c r="H7829" t="s">
        <v>1692</v>
      </c>
      <c r="I7829" t="s">
        <v>1676</v>
      </c>
      <c r="J7829" t="s">
        <v>1656</v>
      </c>
      <c r="K7829" t="s">
        <v>1701</v>
      </c>
      <c r="L7829" t="s">
        <v>1698</v>
      </c>
      <c r="M7829" s="86">
        <v>39839</v>
      </c>
    </row>
    <row r="7830" spans="1:13" x14ac:dyDescent="0.2">
      <c r="A7830">
        <v>37473</v>
      </c>
      <c r="B7830" s="86">
        <v>40087</v>
      </c>
      <c r="C7830" t="s">
        <v>1652</v>
      </c>
      <c r="D7830">
        <v>8</v>
      </c>
      <c r="E7830">
        <v>43.72</v>
      </c>
      <c r="F7830" t="s">
        <v>1660</v>
      </c>
      <c r="G7830">
        <v>2.04</v>
      </c>
      <c r="H7830" t="s">
        <v>1683</v>
      </c>
      <c r="I7830" t="s">
        <v>1662</v>
      </c>
      <c r="J7830" t="s">
        <v>1668</v>
      </c>
      <c r="K7830" t="s">
        <v>1679</v>
      </c>
      <c r="L7830" t="s">
        <v>1670</v>
      </c>
      <c r="M7830" s="86">
        <v>40087</v>
      </c>
    </row>
    <row r="7831" spans="1:13" x14ac:dyDescent="0.2">
      <c r="A7831">
        <v>27011</v>
      </c>
      <c r="B7831" s="86">
        <v>40542</v>
      </c>
      <c r="C7831" t="s">
        <v>1675</v>
      </c>
      <c r="D7831">
        <v>5</v>
      </c>
      <c r="E7831">
        <v>53.66</v>
      </c>
      <c r="F7831" t="s">
        <v>1660</v>
      </c>
      <c r="G7831">
        <v>1.39</v>
      </c>
      <c r="H7831" t="s">
        <v>1683</v>
      </c>
      <c r="I7831" t="s">
        <v>1676</v>
      </c>
      <c r="J7831" t="s">
        <v>1668</v>
      </c>
      <c r="K7831" t="s">
        <v>1696</v>
      </c>
      <c r="L7831" t="s">
        <v>1658</v>
      </c>
      <c r="M7831" s="86">
        <v>40542</v>
      </c>
    </row>
    <row r="7832" spans="1:13" x14ac:dyDescent="0.2">
      <c r="A7832">
        <v>48391</v>
      </c>
      <c r="B7832" s="86">
        <v>40480</v>
      </c>
      <c r="C7832" t="s">
        <v>1666</v>
      </c>
      <c r="D7832">
        <v>45</v>
      </c>
      <c r="E7832">
        <v>254.92</v>
      </c>
      <c r="F7832" t="s">
        <v>1660</v>
      </c>
      <c r="G7832">
        <v>5.46</v>
      </c>
      <c r="H7832" t="s">
        <v>1688</v>
      </c>
      <c r="I7832" t="s">
        <v>1667</v>
      </c>
      <c r="J7832" t="s">
        <v>1668</v>
      </c>
      <c r="K7832" t="s">
        <v>1679</v>
      </c>
      <c r="L7832" t="s">
        <v>1658</v>
      </c>
      <c r="M7832" s="86">
        <v>40481</v>
      </c>
    </row>
    <row r="7833" spans="1:13" x14ac:dyDescent="0.2">
      <c r="A7833">
        <v>50656</v>
      </c>
      <c r="B7833" s="86">
        <v>40111</v>
      </c>
      <c r="C7833" t="s">
        <v>1671</v>
      </c>
      <c r="D7833">
        <v>42</v>
      </c>
      <c r="E7833">
        <v>194.2</v>
      </c>
      <c r="F7833" t="s">
        <v>1660</v>
      </c>
      <c r="G7833">
        <v>5.15</v>
      </c>
      <c r="H7833" t="s">
        <v>1654</v>
      </c>
      <c r="I7833" t="s">
        <v>1655</v>
      </c>
      <c r="J7833" t="s">
        <v>1668</v>
      </c>
      <c r="K7833" t="s">
        <v>1702</v>
      </c>
      <c r="L7833" t="s">
        <v>1658</v>
      </c>
      <c r="M7833" s="86">
        <v>40113</v>
      </c>
    </row>
    <row r="7834" spans="1:13" x14ac:dyDescent="0.2">
      <c r="A7834">
        <v>45668</v>
      </c>
      <c r="B7834" s="86">
        <v>40524</v>
      </c>
      <c r="C7834" t="s">
        <v>1666</v>
      </c>
      <c r="D7834">
        <v>8</v>
      </c>
      <c r="E7834">
        <v>704.77</v>
      </c>
      <c r="F7834" t="s">
        <v>1672</v>
      </c>
      <c r="G7834">
        <v>55.81</v>
      </c>
      <c r="H7834" t="s">
        <v>1685</v>
      </c>
      <c r="I7834" t="s">
        <v>1667</v>
      </c>
      <c r="J7834" t="s">
        <v>1656</v>
      </c>
      <c r="K7834" t="s">
        <v>1701</v>
      </c>
      <c r="L7834" t="s">
        <v>1698</v>
      </c>
      <c r="M7834" s="86">
        <v>40525</v>
      </c>
    </row>
    <row r="7835" spans="1:13" x14ac:dyDescent="0.2">
      <c r="A7835">
        <v>12773</v>
      </c>
      <c r="B7835" s="86">
        <v>40554</v>
      </c>
      <c r="C7835" t="s">
        <v>1652</v>
      </c>
      <c r="D7835">
        <v>15</v>
      </c>
      <c r="E7835">
        <v>67.41</v>
      </c>
      <c r="F7835" t="s">
        <v>1660</v>
      </c>
      <c r="G7835">
        <v>6.6</v>
      </c>
      <c r="H7835" t="s">
        <v>1689</v>
      </c>
      <c r="I7835" t="s">
        <v>1667</v>
      </c>
      <c r="J7835" t="s">
        <v>1656</v>
      </c>
      <c r="K7835" t="s">
        <v>1657</v>
      </c>
      <c r="L7835" t="s">
        <v>1658</v>
      </c>
      <c r="M7835" s="86">
        <v>40563</v>
      </c>
    </row>
    <row r="7836" spans="1:13" x14ac:dyDescent="0.2">
      <c r="A7836">
        <v>41154</v>
      </c>
      <c r="B7836" s="86">
        <v>39933</v>
      </c>
      <c r="C7836" t="s">
        <v>1652</v>
      </c>
      <c r="D7836">
        <v>43</v>
      </c>
      <c r="E7836">
        <v>938.37</v>
      </c>
      <c r="F7836" t="s">
        <v>1660</v>
      </c>
      <c r="G7836">
        <v>2.87</v>
      </c>
      <c r="H7836" t="s">
        <v>1685</v>
      </c>
      <c r="I7836" t="s">
        <v>1667</v>
      </c>
      <c r="J7836" t="s">
        <v>1668</v>
      </c>
      <c r="K7836" t="s">
        <v>1669</v>
      </c>
      <c r="L7836" t="s">
        <v>1680</v>
      </c>
      <c r="M7836" s="86">
        <v>39935</v>
      </c>
    </row>
    <row r="7837" spans="1:13" x14ac:dyDescent="0.2">
      <c r="A7837">
        <v>52608</v>
      </c>
      <c r="B7837" s="86">
        <v>39834</v>
      </c>
      <c r="C7837" t="s">
        <v>1652</v>
      </c>
      <c r="D7837">
        <v>36</v>
      </c>
      <c r="E7837">
        <v>147.71</v>
      </c>
      <c r="F7837" t="s">
        <v>1660</v>
      </c>
      <c r="G7837">
        <v>0.7</v>
      </c>
      <c r="H7837" t="s">
        <v>1690</v>
      </c>
      <c r="I7837" t="s">
        <v>1655</v>
      </c>
      <c r="J7837" t="s">
        <v>1668</v>
      </c>
      <c r="K7837" t="s">
        <v>1669</v>
      </c>
      <c r="L7837" t="s">
        <v>1670</v>
      </c>
      <c r="M7837" s="86">
        <v>39838</v>
      </c>
    </row>
    <row r="7838" spans="1:13" x14ac:dyDescent="0.2">
      <c r="A7838">
        <v>27013</v>
      </c>
      <c r="B7838" s="86">
        <v>39999</v>
      </c>
      <c r="C7838" t="s">
        <v>1652</v>
      </c>
      <c r="D7838">
        <v>28</v>
      </c>
      <c r="E7838">
        <v>2232.15</v>
      </c>
      <c r="F7838" t="s">
        <v>1660</v>
      </c>
      <c r="G7838">
        <v>35</v>
      </c>
      <c r="H7838" t="s">
        <v>1654</v>
      </c>
      <c r="I7838" t="s">
        <v>1676</v>
      </c>
      <c r="J7838" t="s">
        <v>1668</v>
      </c>
      <c r="K7838" t="s">
        <v>1694</v>
      </c>
      <c r="L7838" t="s">
        <v>1687</v>
      </c>
      <c r="M7838" s="86">
        <v>40003</v>
      </c>
    </row>
    <row r="7839" spans="1:13" x14ac:dyDescent="0.2">
      <c r="A7839">
        <v>38596</v>
      </c>
      <c r="B7839" s="86">
        <v>40270</v>
      </c>
      <c r="C7839" t="s">
        <v>1675</v>
      </c>
      <c r="D7839">
        <v>20</v>
      </c>
      <c r="E7839">
        <v>193.7</v>
      </c>
      <c r="F7839" t="s">
        <v>1660</v>
      </c>
      <c r="G7839">
        <v>4.82</v>
      </c>
      <c r="H7839" t="s">
        <v>1688</v>
      </c>
      <c r="I7839" t="s">
        <v>1667</v>
      </c>
      <c r="J7839" t="s">
        <v>1668</v>
      </c>
      <c r="K7839" t="s">
        <v>1669</v>
      </c>
      <c r="L7839" t="s">
        <v>1670</v>
      </c>
      <c r="M7839" s="86">
        <v>40271</v>
      </c>
    </row>
    <row r="7840" spans="1:13" x14ac:dyDescent="0.2">
      <c r="A7840">
        <v>33126</v>
      </c>
      <c r="B7840" s="86">
        <v>40859</v>
      </c>
      <c r="C7840" t="s">
        <v>1671</v>
      </c>
      <c r="D7840">
        <v>46</v>
      </c>
      <c r="E7840">
        <v>5979.84</v>
      </c>
      <c r="F7840" t="s">
        <v>1653</v>
      </c>
      <c r="G7840">
        <v>12.65</v>
      </c>
      <c r="H7840" t="s">
        <v>1654</v>
      </c>
      <c r="I7840" t="s">
        <v>1662</v>
      </c>
      <c r="J7840" t="s">
        <v>1656</v>
      </c>
      <c r="K7840" t="s">
        <v>1673</v>
      </c>
      <c r="L7840" t="s">
        <v>1665</v>
      </c>
      <c r="M7840" s="86">
        <v>40860</v>
      </c>
    </row>
    <row r="7841" spans="1:13" x14ac:dyDescent="0.2">
      <c r="A7841">
        <v>43555</v>
      </c>
      <c r="B7841" s="86">
        <v>41093</v>
      </c>
      <c r="C7841" t="s">
        <v>1675</v>
      </c>
      <c r="D7841">
        <v>34</v>
      </c>
      <c r="E7841">
        <v>43.54</v>
      </c>
      <c r="F7841" t="s">
        <v>1660</v>
      </c>
      <c r="G7841">
        <v>0.7</v>
      </c>
      <c r="H7841" t="s">
        <v>1688</v>
      </c>
      <c r="I7841" t="s">
        <v>1667</v>
      </c>
      <c r="J7841" t="s">
        <v>1668</v>
      </c>
      <c r="K7841" t="s">
        <v>1700</v>
      </c>
      <c r="L7841" t="s">
        <v>1670</v>
      </c>
      <c r="M7841" s="86">
        <v>41095</v>
      </c>
    </row>
    <row r="7842" spans="1:13" x14ac:dyDescent="0.2">
      <c r="A7842">
        <v>49349</v>
      </c>
      <c r="B7842" s="86">
        <v>40695</v>
      </c>
      <c r="C7842" t="s">
        <v>1659</v>
      </c>
      <c r="D7842">
        <v>11</v>
      </c>
      <c r="E7842">
        <v>123.34</v>
      </c>
      <c r="F7842" t="s">
        <v>1660</v>
      </c>
      <c r="G7842">
        <v>5.01</v>
      </c>
      <c r="H7842" t="s">
        <v>1661</v>
      </c>
      <c r="I7842" t="s">
        <v>1676</v>
      </c>
      <c r="J7842" t="s">
        <v>1668</v>
      </c>
      <c r="K7842" t="s">
        <v>1679</v>
      </c>
      <c r="L7842" t="s">
        <v>1658</v>
      </c>
      <c r="M7842" s="86">
        <v>40695</v>
      </c>
    </row>
    <row r="7843" spans="1:13" x14ac:dyDescent="0.2">
      <c r="A7843">
        <v>30208</v>
      </c>
      <c r="B7843" s="86">
        <v>41106</v>
      </c>
      <c r="C7843" t="s">
        <v>1652</v>
      </c>
      <c r="D7843">
        <v>46</v>
      </c>
      <c r="E7843">
        <v>1752.0965000000001</v>
      </c>
      <c r="F7843" t="s">
        <v>1660</v>
      </c>
      <c r="G7843">
        <v>4.99</v>
      </c>
      <c r="H7843" t="s">
        <v>1661</v>
      </c>
      <c r="I7843" t="s">
        <v>1676</v>
      </c>
      <c r="J7843" t="s">
        <v>1663</v>
      </c>
      <c r="K7843" t="s">
        <v>1664</v>
      </c>
      <c r="L7843" t="s">
        <v>1658</v>
      </c>
      <c r="M7843" s="86">
        <v>41106</v>
      </c>
    </row>
    <row r="7844" spans="1:13" x14ac:dyDescent="0.2">
      <c r="A7844">
        <v>16519</v>
      </c>
      <c r="B7844" s="86">
        <v>40704</v>
      </c>
      <c r="C7844" t="s">
        <v>1675</v>
      </c>
      <c r="D7844">
        <v>49</v>
      </c>
      <c r="E7844">
        <v>138.96</v>
      </c>
      <c r="F7844" t="s">
        <v>1660</v>
      </c>
      <c r="G7844">
        <v>0.7</v>
      </c>
      <c r="H7844" t="s">
        <v>1661</v>
      </c>
      <c r="I7844" t="s">
        <v>1662</v>
      </c>
      <c r="J7844" t="s">
        <v>1668</v>
      </c>
      <c r="K7844" t="s">
        <v>1669</v>
      </c>
      <c r="L7844" t="s">
        <v>1670</v>
      </c>
      <c r="M7844" s="86">
        <v>40706</v>
      </c>
    </row>
    <row r="7845" spans="1:13" x14ac:dyDescent="0.2">
      <c r="A7845">
        <v>8580</v>
      </c>
      <c r="B7845" s="86">
        <v>40624</v>
      </c>
      <c r="C7845" t="s">
        <v>1659</v>
      </c>
      <c r="D7845">
        <v>12</v>
      </c>
      <c r="E7845">
        <v>151.49</v>
      </c>
      <c r="F7845" t="s">
        <v>1660</v>
      </c>
      <c r="G7845">
        <v>6.97</v>
      </c>
      <c r="H7845" t="s">
        <v>1690</v>
      </c>
      <c r="I7845" t="s">
        <v>1655</v>
      </c>
      <c r="J7845" t="s">
        <v>1668</v>
      </c>
      <c r="K7845" t="s">
        <v>1696</v>
      </c>
      <c r="L7845" t="s">
        <v>1658</v>
      </c>
      <c r="M7845" s="86">
        <v>40624</v>
      </c>
    </row>
    <row r="7846" spans="1:13" x14ac:dyDescent="0.2">
      <c r="A7846">
        <v>833</v>
      </c>
      <c r="B7846" s="86">
        <v>39856</v>
      </c>
      <c r="C7846" t="s">
        <v>1675</v>
      </c>
      <c r="D7846">
        <v>1</v>
      </c>
      <c r="E7846">
        <v>19.32</v>
      </c>
      <c r="F7846" t="s">
        <v>1660</v>
      </c>
      <c r="G7846">
        <v>7.17</v>
      </c>
      <c r="H7846" t="s">
        <v>1661</v>
      </c>
      <c r="I7846" t="s">
        <v>1676</v>
      </c>
      <c r="J7846" t="s">
        <v>1668</v>
      </c>
      <c r="K7846" t="s">
        <v>1682</v>
      </c>
      <c r="L7846" t="s">
        <v>1658</v>
      </c>
      <c r="M7846" s="86">
        <v>39857</v>
      </c>
    </row>
    <row r="7847" spans="1:13" x14ac:dyDescent="0.2">
      <c r="A7847">
        <v>37734</v>
      </c>
      <c r="B7847" s="86">
        <v>40173</v>
      </c>
      <c r="C7847" t="s">
        <v>1671</v>
      </c>
      <c r="D7847">
        <v>42</v>
      </c>
      <c r="E7847">
        <v>601.52</v>
      </c>
      <c r="F7847" t="s">
        <v>1660</v>
      </c>
      <c r="G7847">
        <v>4.95</v>
      </c>
      <c r="H7847" t="s">
        <v>1683</v>
      </c>
      <c r="I7847" t="s">
        <v>1662</v>
      </c>
      <c r="J7847" t="s">
        <v>1656</v>
      </c>
      <c r="K7847" t="s">
        <v>1657</v>
      </c>
      <c r="L7847" t="s">
        <v>1680</v>
      </c>
      <c r="M7847" s="86">
        <v>40174</v>
      </c>
    </row>
    <row r="7848" spans="1:13" x14ac:dyDescent="0.2">
      <c r="A7848">
        <v>57504</v>
      </c>
      <c r="B7848" s="86">
        <v>40029</v>
      </c>
      <c r="C7848" t="s">
        <v>1666</v>
      </c>
      <c r="D7848">
        <v>44</v>
      </c>
      <c r="E7848">
        <v>357.48</v>
      </c>
      <c r="F7848" t="s">
        <v>1660</v>
      </c>
      <c r="G7848">
        <v>1.39</v>
      </c>
      <c r="H7848" t="s">
        <v>1683</v>
      </c>
      <c r="I7848" t="s">
        <v>1655</v>
      </c>
      <c r="J7848" t="s">
        <v>1668</v>
      </c>
      <c r="K7848" t="s">
        <v>1696</v>
      </c>
      <c r="L7848" t="s">
        <v>1658</v>
      </c>
      <c r="M7848" s="86">
        <v>40032</v>
      </c>
    </row>
    <row r="7849" spans="1:13" x14ac:dyDescent="0.2">
      <c r="A7849">
        <v>11776</v>
      </c>
      <c r="B7849" s="86">
        <v>40963</v>
      </c>
      <c r="C7849" t="s">
        <v>1652</v>
      </c>
      <c r="D7849">
        <v>40</v>
      </c>
      <c r="E7849">
        <v>57.24</v>
      </c>
      <c r="F7849" t="s">
        <v>1653</v>
      </c>
      <c r="G7849">
        <v>0.7</v>
      </c>
      <c r="H7849" t="s">
        <v>1654</v>
      </c>
      <c r="I7849" t="s">
        <v>1662</v>
      </c>
      <c r="J7849" t="s">
        <v>1668</v>
      </c>
      <c r="K7849" t="s">
        <v>1700</v>
      </c>
      <c r="L7849" t="s">
        <v>1670</v>
      </c>
      <c r="M7849" s="86">
        <v>40963</v>
      </c>
    </row>
    <row r="7850" spans="1:13" x14ac:dyDescent="0.2">
      <c r="A7850">
        <v>7623</v>
      </c>
      <c r="B7850" s="86">
        <v>40114</v>
      </c>
      <c r="C7850" t="s">
        <v>1671</v>
      </c>
      <c r="D7850">
        <v>18</v>
      </c>
      <c r="E7850">
        <v>5459.32</v>
      </c>
      <c r="F7850" t="s">
        <v>1660</v>
      </c>
      <c r="G7850">
        <v>24.49</v>
      </c>
      <c r="H7850" t="s">
        <v>1683</v>
      </c>
      <c r="I7850" t="s">
        <v>1667</v>
      </c>
      <c r="J7850" t="s">
        <v>1668</v>
      </c>
      <c r="K7850" t="s">
        <v>1702</v>
      </c>
      <c r="L7850" t="s">
        <v>1687</v>
      </c>
      <c r="M7850" s="86">
        <v>40116</v>
      </c>
    </row>
    <row r="7851" spans="1:13" x14ac:dyDescent="0.2">
      <c r="A7851">
        <v>34498</v>
      </c>
      <c r="B7851" s="86">
        <v>39859</v>
      </c>
      <c r="C7851" t="s">
        <v>1652</v>
      </c>
      <c r="D7851">
        <v>3</v>
      </c>
      <c r="E7851">
        <v>62.89</v>
      </c>
      <c r="F7851" t="s">
        <v>1660</v>
      </c>
      <c r="G7851">
        <v>9.0299999999999994</v>
      </c>
      <c r="H7851" t="s">
        <v>1690</v>
      </c>
      <c r="I7851" t="s">
        <v>1662</v>
      </c>
      <c r="J7851" t="s">
        <v>1668</v>
      </c>
      <c r="K7851" t="s">
        <v>1679</v>
      </c>
      <c r="L7851" t="s">
        <v>1658</v>
      </c>
      <c r="M7851" s="86">
        <v>39864</v>
      </c>
    </row>
    <row r="7852" spans="1:13" x14ac:dyDescent="0.2">
      <c r="A7852">
        <v>1059</v>
      </c>
      <c r="B7852" s="86">
        <v>39870</v>
      </c>
      <c r="C7852" t="s">
        <v>1671</v>
      </c>
      <c r="D7852">
        <v>24</v>
      </c>
      <c r="E7852">
        <v>990.1</v>
      </c>
      <c r="F7852" t="s">
        <v>1660</v>
      </c>
      <c r="G7852">
        <v>7.47</v>
      </c>
      <c r="H7852" t="s">
        <v>1661</v>
      </c>
      <c r="I7852" t="s">
        <v>1667</v>
      </c>
      <c r="J7852" t="s">
        <v>1668</v>
      </c>
      <c r="K7852" t="s">
        <v>1682</v>
      </c>
      <c r="L7852" t="s">
        <v>1658</v>
      </c>
      <c r="M7852" s="86">
        <v>39871</v>
      </c>
    </row>
    <row r="7853" spans="1:13" x14ac:dyDescent="0.2">
      <c r="A7853">
        <v>57058</v>
      </c>
      <c r="B7853" s="86">
        <v>41038</v>
      </c>
      <c r="C7853" t="s">
        <v>1675</v>
      </c>
      <c r="D7853">
        <v>27</v>
      </c>
      <c r="E7853">
        <v>979.06</v>
      </c>
      <c r="F7853" t="s">
        <v>1660</v>
      </c>
      <c r="G7853">
        <v>9.02</v>
      </c>
      <c r="H7853" t="s">
        <v>1690</v>
      </c>
      <c r="I7853" t="s">
        <v>1667</v>
      </c>
      <c r="J7853" t="s">
        <v>1663</v>
      </c>
      <c r="K7853" t="s">
        <v>1677</v>
      </c>
      <c r="L7853" t="s">
        <v>1658</v>
      </c>
      <c r="M7853" s="86">
        <v>41039</v>
      </c>
    </row>
    <row r="7854" spans="1:13" x14ac:dyDescent="0.2">
      <c r="A7854">
        <v>56130</v>
      </c>
      <c r="B7854" s="86">
        <v>40876</v>
      </c>
      <c r="C7854" t="s">
        <v>1675</v>
      </c>
      <c r="D7854">
        <v>25</v>
      </c>
      <c r="E7854">
        <v>41.87</v>
      </c>
      <c r="F7854" t="s">
        <v>1660</v>
      </c>
      <c r="G7854">
        <v>1.57</v>
      </c>
      <c r="H7854" t="s">
        <v>1654</v>
      </c>
      <c r="I7854" t="s">
        <v>1667</v>
      </c>
      <c r="J7854" t="s">
        <v>1668</v>
      </c>
      <c r="K7854" t="s">
        <v>1669</v>
      </c>
      <c r="L7854" t="s">
        <v>1670</v>
      </c>
      <c r="M7854" s="86">
        <v>40878</v>
      </c>
    </row>
    <row r="7855" spans="1:13" x14ac:dyDescent="0.2">
      <c r="A7855">
        <v>12711</v>
      </c>
      <c r="B7855" s="86">
        <v>40958</v>
      </c>
      <c r="C7855" t="s">
        <v>1671</v>
      </c>
      <c r="D7855">
        <v>45</v>
      </c>
      <c r="E7855">
        <v>558.04</v>
      </c>
      <c r="F7855" t="s">
        <v>1660</v>
      </c>
      <c r="G7855">
        <v>3.14</v>
      </c>
      <c r="H7855" t="s">
        <v>1688</v>
      </c>
      <c r="I7855" t="s">
        <v>1667</v>
      </c>
      <c r="J7855" t="s">
        <v>1668</v>
      </c>
      <c r="K7855" t="s">
        <v>1684</v>
      </c>
      <c r="L7855" t="s">
        <v>1680</v>
      </c>
      <c r="M7855" s="86">
        <v>40959</v>
      </c>
    </row>
    <row r="7856" spans="1:13" x14ac:dyDescent="0.2">
      <c r="A7856">
        <v>6016</v>
      </c>
      <c r="B7856" s="86">
        <v>40928</v>
      </c>
      <c r="C7856" t="s">
        <v>1659</v>
      </c>
      <c r="D7856">
        <v>19</v>
      </c>
      <c r="E7856">
        <v>208.28</v>
      </c>
      <c r="F7856" t="s">
        <v>1660</v>
      </c>
      <c r="G7856">
        <v>5.43</v>
      </c>
      <c r="H7856" t="s">
        <v>1699</v>
      </c>
      <c r="I7856" t="s">
        <v>1676</v>
      </c>
      <c r="J7856" t="s">
        <v>1668</v>
      </c>
      <c r="K7856" t="s">
        <v>1679</v>
      </c>
      <c r="L7856" t="s">
        <v>1658</v>
      </c>
      <c r="M7856" s="86">
        <v>40928</v>
      </c>
    </row>
    <row r="7857" spans="1:13" x14ac:dyDescent="0.2">
      <c r="A7857">
        <v>51489</v>
      </c>
      <c r="B7857" s="86">
        <v>40971</v>
      </c>
      <c r="C7857" t="s">
        <v>1671</v>
      </c>
      <c r="D7857">
        <v>22</v>
      </c>
      <c r="E7857">
        <v>38.880000000000003</v>
      </c>
      <c r="F7857" t="s">
        <v>1660</v>
      </c>
      <c r="G7857">
        <v>1.56</v>
      </c>
      <c r="H7857" t="s">
        <v>1654</v>
      </c>
      <c r="I7857" t="s">
        <v>1667</v>
      </c>
      <c r="J7857" t="s">
        <v>1668</v>
      </c>
      <c r="K7857" t="s">
        <v>1700</v>
      </c>
      <c r="L7857" t="s">
        <v>1670</v>
      </c>
      <c r="M7857" s="86">
        <v>40971</v>
      </c>
    </row>
    <row r="7858" spans="1:13" x14ac:dyDescent="0.2">
      <c r="A7858">
        <v>8288</v>
      </c>
      <c r="B7858" s="86">
        <v>40672</v>
      </c>
      <c r="C7858" t="s">
        <v>1671</v>
      </c>
      <c r="D7858">
        <v>22</v>
      </c>
      <c r="E7858">
        <v>1337.81</v>
      </c>
      <c r="F7858" t="s">
        <v>1660</v>
      </c>
      <c r="G7858">
        <v>10.29</v>
      </c>
      <c r="H7858" t="s">
        <v>1690</v>
      </c>
      <c r="I7858" t="s">
        <v>1667</v>
      </c>
      <c r="J7858" t="s">
        <v>1668</v>
      </c>
      <c r="K7858" t="s">
        <v>1682</v>
      </c>
      <c r="L7858" t="s">
        <v>1658</v>
      </c>
      <c r="M7858" s="86">
        <v>40673</v>
      </c>
    </row>
    <row r="7859" spans="1:13" x14ac:dyDescent="0.2">
      <c r="A7859">
        <v>44003</v>
      </c>
      <c r="B7859" s="86">
        <v>40864</v>
      </c>
      <c r="C7859" t="s">
        <v>1652</v>
      </c>
      <c r="D7859">
        <v>38</v>
      </c>
      <c r="E7859">
        <v>202.42</v>
      </c>
      <c r="F7859" t="s">
        <v>1660</v>
      </c>
      <c r="G7859">
        <v>2.99</v>
      </c>
      <c r="H7859" t="s">
        <v>1654</v>
      </c>
      <c r="I7859" t="s">
        <v>1676</v>
      </c>
      <c r="J7859" t="s">
        <v>1668</v>
      </c>
      <c r="K7859" t="s">
        <v>1682</v>
      </c>
      <c r="L7859" t="s">
        <v>1658</v>
      </c>
      <c r="M7859" s="86">
        <v>40868</v>
      </c>
    </row>
    <row r="7860" spans="1:13" x14ac:dyDescent="0.2">
      <c r="A7860">
        <v>31847</v>
      </c>
      <c r="B7860" s="86">
        <v>40165</v>
      </c>
      <c r="C7860" t="s">
        <v>1652</v>
      </c>
      <c r="D7860">
        <v>46</v>
      </c>
      <c r="E7860">
        <v>1692.28</v>
      </c>
      <c r="F7860" t="s">
        <v>1660</v>
      </c>
      <c r="G7860">
        <v>4</v>
      </c>
      <c r="H7860" t="s">
        <v>1688</v>
      </c>
      <c r="I7860" t="s">
        <v>1662</v>
      </c>
      <c r="J7860" t="s">
        <v>1663</v>
      </c>
      <c r="K7860" t="s">
        <v>1677</v>
      </c>
      <c r="L7860" t="s">
        <v>1658</v>
      </c>
      <c r="M7860" s="86">
        <v>40169</v>
      </c>
    </row>
    <row r="7861" spans="1:13" x14ac:dyDescent="0.2">
      <c r="A7861">
        <v>50210</v>
      </c>
      <c r="B7861" s="86">
        <v>40378</v>
      </c>
      <c r="C7861" t="s">
        <v>1652</v>
      </c>
      <c r="D7861">
        <v>47</v>
      </c>
      <c r="E7861">
        <v>178.51</v>
      </c>
      <c r="F7861" t="s">
        <v>1660</v>
      </c>
      <c r="G7861">
        <v>0.5</v>
      </c>
      <c r="H7861" t="s">
        <v>1654</v>
      </c>
      <c r="I7861" t="s">
        <v>1676</v>
      </c>
      <c r="J7861" t="s">
        <v>1668</v>
      </c>
      <c r="K7861" t="s">
        <v>1697</v>
      </c>
      <c r="L7861" t="s">
        <v>1658</v>
      </c>
      <c r="M7861" s="86">
        <v>40383</v>
      </c>
    </row>
    <row r="7862" spans="1:13" x14ac:dyDescent="0.2">
      <c r="A7862">
        <v>38084</v>
      </c>
      <c r="B7862" s="86">
        <v>39892</v>
      </c>
      <c r="C7862" t="s">
        <v>1666</v>
      </c>
      <c r="D7862">
        <v>11</v>
      </c>
      <c r="E7862">
        <v>100.36</v>
      </c>
      <c r="F7862" t="s">
        <v>1660</v>
      </c>
      <c r="G7862">
        <v>2.15</v>
      </c>
      <c r="H7862" t="s">
        <v>1661</v>
      </c>
      <c r="I7862" t="s">
        <v>1676</v>
      </c>
      <c r="J7862" t="s">
        <v>1668</v>
      </c>
      <c r="K7862" t="s">
        <v>1679</v>
      </c>
      <c r="L7862" t="s">
        <v>1670</v>
      </c>
      <c r="M7862" s="86">
        <v>39894</v>
      </c>
    </row>
    <row r="7863" spans="1:13" x14ac:dyDescent="0.2">
      <c r="A7863">
        <v>7107</v>
      </c>
      <c r="B7863" s="86">
        <v>40912</v>
      </c>
      <c r="C7863" t="s">
        <v>1666</v>
      </c>
      <c r="D7863">
        <v>32</v>
      </c>
      <c r="E7863">
        <v>1724.82</v>
      </c>
      <c r="F7863" t="s">
        <v>1660</v>
      </c>
      <c r="G7863">
        <v>5.08</v>
      </c>
      <c r="H7863" t="s">
        <v>1690</v>
      </c>
      <c r="I7863" t="s">
        <v>1667</v>
      </c>
      <c r="J7863" t="s">
        <v>1668</v>
      </c>
      <c r="K7863" t="s">
        <v>1694</v>
      </c>
      <c r="L7863" t="s">
        <v>1658</v>
      </c>
      <c r="M7863" s="86">
        <v>40913</v>
      </c>
    </row>
    <row r="7864" spans="1:13" x14ac:dyDescent="0.2">
      <c r="A7864">
        <v>51201</v>
      </c>
      <c r="B7864" s="86">
        <v>40893</v>
      </c>
      <c r="C7864" t="s">
        <v>1659</v>
      </c>
      <c r="D7864">
        <v>42</v>
      </c>
      <c r="E7864">
        <v>312.05</v>
      </c>
      <c r="F7864" t="s">
        <v>1660</v>
      </c>
      <c r="G7864">
        <v>11.51</v>
      </c>
      <c r="H7864" t="s">
        <v>1688</v>
      </c>
      <c r="I7864" t="s">
        <v>1667</v>
      </c>
      <c r="J7864" t="s">
        <v>1668</v>
      </c>
      <c r="K7864" t="s">
        <v>1682</v>
      </c>
      <c r="L7864" t="s">
        <v>1658</v>
      </c>
      <c r="M7864" s="86">
        <v>40893</v>
      </c>
    </row>
    <row r="7865" spans="1:13" x14ac:dyDescent="0.2">
      <c r="A7865">
        <v>44609</v>
      </c>
      <c r="B7865" s="86">
        <v>40712</v>
      </c>
      <c r="C7865" t="s">
        <v>1652</v>
      </c>
      <c r="D7865">
        <v>28</v>
      </c>
      <c r="E7865">
        <v>525.4</v>
      </c>
      <c r="F7865" t="s">
        <v>1660</v>
      </c>
      <c r="G7865">
        <v>4.0999999999999996</v>
      </c>
      <c r="H7865" t="s">
        <v>1690</v>
      </c>
      <c r="I7865" t="s">
        <v>1662</v>
      </c>
      <c r="J7865" t="s">
        <v>1668</v>
      </c>
      <c r="K7865" t="s">
        <v>1669</v>
      </c>
      <c r="L7865" t="s">
        <v>1670</v>
      </c>
      <c r="M7865" s="86">
        <v>40717</v>
      </c>
    </row>
    <row r="7866" spans="1:13" x14ac:dyDescent="0.2">
      <c r="A7866">
        <v>33217</v>
      </c>
      <c r="B7866" s="86">
        <v>39884</v>
      </c>
      <c r="C7866" t="s">
        <v>1659</v>
      </c>
      <c r="D7866">
        <v>20</v>
      </c>
      <c r="E7866">
        <v>1388.91</v>
      </c>
      <c r="F7866" t="s">
        <v>1660</v>
      </c>
      <c r="G7866">
        <v>4</v>
      </c>
      <c r="H7866" t="s">
        <v>1683</v>
      </c>
      <c r="I7866" t="s">
        <v>1662</v>
      </c>
      <c r="J7866" t="s">
        <v>1663</v>
      </c>
      <c r="K7866" t="s">
        <v>1677</v>
      </c>
      <c r="L7866" t="s">
        <v>1658</v>
      </c>
      <c r="M7866" s="86">
        <v>39885</v>
      </c>
    </row>
    <row r="7867" spans="1:13" x14ac:dyDescent="0.2">
      <c r="A7867">
        <v>19943</v>
      </c>
      <c r="B7867" s="86">
        <v>40141</v>
      </c>
      <c r="C7867" t="s">
        <v>1671</v>
      </c>
      <c r="D7867">
        <v>16</v>
      </c>
      <c r="E7867">
        <v>1959.92</v>
      </c>
      <c r="F7867" t="s">
        <v>1672</v>
      </c>
      <c r="G7867">
        <v>51.94</v>
      </c>
      <c r="H7867" t="s">
        <v>1681</v>
      </c>
      <c r="I7867" t="s">
        <v>1667</v>
      </c>
      <c r="J7867" t="s">
        <v>1656</v>
      </c>
      <c r="K7867" t="s">
        <v>1691</v>
      </c>
      <c r="L7867" t="s">
        <v>1698</v>
      </c>
      <c r="M7867" s="86">
        <v>40142</v>
      </c>
    </row>
    <row r="7868" spans="1:13" x14ac:dyDescent="0.2">
      <c r="A7868">
        <v>27687</v>
      </c>
      <c r="B7868" s="86">
        <v>40290</v>
      </c>
      <c r="C7868" t="s">
        <v>1675</v>
      </c>
      <c r="D7868">
        <v>38</v>
      </c>
      <c r="E7868">
        <v>251.3</v>
      </c>
      <c r="F7868" t="s">
        <v>1660</v>
      </c>
      <c r="G7868">
        <v>6.05</v>
      </c>
      <c r="H7868" t="s">
        <v>1688</v>
      </c>
      <c r="I7868" t="s">
        <v>1676</v>
      </c>
      <c r="J7868" t="s">
        <v>1668</v>
      </c>
      <c r="K7868" t="s">
        <v>1682</v>
      </c>
      <c r="L7868" t="s">
        <v>1658</v>
      </c>
      <c r="M7868" s="86">
        <v>40292</v>
      </c>
    </row>
    <row r="7869" spans="1:13" x14ac:dyDescent="0.2">
      <c r="A7869">
        <v>28097</v>
      </c>
      <c r="B7869" s="86">
        <v>39946</v>
      </c>
      <c r="C7869" t="s">
        <v>1675</v>
      </c>
      <c r="D7869">
        <v>43</v>
      </c>
      <c r="E7869">
        <v>2438.6999999999998</v>
      </c>
      <c r="F7869" t="s">
        <v>1660</v>
      </c>
      <c r="G7869">
        <v>52.2</v>
      </c>
      <c r="H7869" t="s">
        <v>1685</v>
      </c>
      <c r="I7869" t="s">
        <v>1676</v>
      </c>
      <c r="J7869" t="s">
        <v>1656</v>
      </c>
      <c r="K7869" t="s">
        <v>1657</v>
      </c>
      <c r="L7869" t="s">
        <v>1665</v>
      </c>
      <c r="M7869" s="86">
        <v>39949</v>
      </c>
    </row>
    <row r="7870" spans="1:13" x14ac:dyDescent="0.2">
      <c r="A7870">
        <v>2213</v>
      </c>
      <c r="B7870" s="86">
        <v>40192</v>
      </c>
      <c r="C7870" t="s">
        <v>1666</v>
      </c>
      <c r="D7870">
        <v>6</v>
      </c>
      <c r="E7870">
        <v>40.31</v>
      </c>
      <c r="F7870" t="s">
        <v>1660</v>
      </c>
      <c r="G7870">
        <v>8.09</v>
      </c>
      <c r="H7870" t="s">
        <v>1661</v>
      </c>
      <c r="I7870" t="s">
        <v>1662</v>
      </c>
      <c r="J7870" t="s">
        <v>1668</v>
      </c>
      <c r="K7870" t="s">
        <v>1679</v>
      </c>
      <c r="L7870" t="s">
        <v>1658</v>
      </c>
      <c r="M7870" s="86">
        <v>40193</v>
      </c>
    </row>
    <row r="7871" spans="1:13" x14ac:dyDescent="0.2">
      <c r="A7871">
        <v>16230</v>
      </c>
      <c r="B7871" s="86">
        <v>40236</v>
      </c>
      <c r="C7871" t="s">
        <v>1652</v>
      </c>
      <c r="D7871">
        <v>15</v>
      </c>
      <c r="E7871">
        <v>687.52</v>
      </c>
      <c r="F7871" t="s">
        <v>1660</v>
      </c>
      <c r="G7871">
        <v>5.81</v>
      </c>
      <c r="H7871" t="s">
        <v>1654</v>
      </c>
      <c r="I7871" t="s">
        <v>1667</v>
      </c>
      <c r="J7871" t="s">
        <v>1668</v>
      </c>
      <c r="K7871" t="s">
        <v>1679</v>
      </c>
      <c r="L7871" t="s">
        <v>1658</v>
      </c>
      <c r="M7871" s="86">
        <v>40243</v>
      </c>
    </row>
    <row r="7872" spans="1:13" x14ac:dyDescent="0.2">
      <c r="A7872">
        <v>36033</v>
      </c>
      <c r="B7872" s="86">
        <v>40166</v>
      </c>
      <c r="C7872" t="s">
        <v>1666</v>
      </c>
      <c r="D7872">
        <v>15</v>
      </c>
      <c r="E7872">
        <v>83.02</v>
      </c>
      <c r="F7872" t="s">
        <v>1653</v>
      </c>
      <c r="G7872">
        <v>4.62</v>
      </c>
      <c r="H7872" t="s">
        <v>1654</v>
      </c>
      <c r="I7872" t="s">
        <v>1662</v>
      </c>
      <c r="J7872" t="s">
        <v>1663</v>
      </c>
      <c r="K7872" t="s">
        <v>1677</v>
      </c>
      <c r="L7872" t="s">
        <v>1680</v>
      </c>
      <c r="M7872" s="86">
        <v>40166</v>
      </c>
    </row>
    <row r="7873" spans="1:13" x14ac:dyDescent="0.2">
      <c r="A7873">
        <v>24384</v>
      </c>
      <c r="B7873" s="86">
        <v>40628</v>
      </c>
      <c r="C7873" t="s">
        <v>1675</v>
      </c>
      <c r="D7873">
        <v>20</v>
      </c>
      <c r="E7873">
        <v>2458.2424999999998</v>
      </c>
      <c r="F7873" t="s">
        <v>1660</v>
      </c>
      <c r="G7873">
        <v>8.99</v>
      </c>
      <c r="H7873" t="s">
        <v>1690</v>
      </c>
      <c r="I7873" t="s">
        <v>1655</v>
      </c>
      <c r="J7873" t="s">
        <v>1663</v>
      </c>
      <c r="K7873" t="s">
        <v>1664</v>
      </c>
      <c r="L7873" t="s">
        <v>1658</v>
      </c>
      <c r="M7873" s="86">
        <v>40630</v>
      </c>
    </row>
    <row r="7874" spans="1:13" x14ac:dyDescent="0.2">
      <c r="A7874">
        <v>3333</v>
      </c>
      <c r="B7874" s="86">
        <v>41167</v>
      </c>
      <c r="C7874" t="s">
        <v>1666</v>
      </c>
      <c r="D7874">
        <v>42</v>
      </c>
      <c r="E7874">
        <v>927.97</v>
      </c>
      <c r="F7874" t="s">
        <v>1660</v>
      </c>
      <c r="G7874">
        <v>4.5</v>
      </c>
      <c r="H7874" t="s">
        <v>1661</v>
      </c>
      <c r="I7874" t="s">
        <v>1676</v>
      </c>
      <c r="J7874" t="s">
        <v>1668</v>
      </c>
      <c r="K7874" t="s">
        <v>1702</v>
      </c>
      <c r="L7874" t="s">
        <v>1658</v>
      </c>
      <c r="M7874" s="86">
        <v>41169</v>
      </c>
    </row>
    <row r="7875" spans="1:13" x14ac:dyDescent="0.2">
      <c r="A7875">
        <v>18816</v>
      </c>
      <c r="B7875" s="86">
        <v>39868</v>
      </c>
      <c r="C7875" t="s">
        <v>1671</v>
      </c>
      <c r="D7875">
        <v>12</v>
      </c>
      <c r="E7875">
        <v>580.46</v>
      </c>
      <c r="F7875" t="s">
        <v>1653</v>
      </c>
      <c r="G7875">
        <v>3.99</v>
      </c>
      <c r="H7875" t="s">
        <v>1683</v>
      </c>
      <c r="I7875" t="s">
        <v>1667</v>
      </c>
      <c r="J7875" t="s">
        <v>1668</v>
      </c>
      <c r="K7875" t="s">
        <v>1702</v>
      </c>
      <c r="L7875" t="s">
        <v>1658</v>
      </c>
      <c r="M7875" s="86">
        <v>39870</v>
      </c>
    </row>
    <row r="7876" spans="1:13" x14ac:dyDescent="0.2">
      <c r="A7876">
        <v>29317</v>
      </c>
      <c r="B7876" s="86">
        <v>40818</v>
      </c>
      <c r="C7876" t="s">
        <v>1666</v>
      </c>
      <c r="D7876">
        <v>40</v>
      </c>
      <c r="E7876">
        <v>7789.63</v>
      </c>
      <c r="F7876" t="s">
        <v>1672</v>
      </c>
      <c r="G7876">
        <v>23.76</v>
      </c>
      <c r="H7876" t="s">
        <v>1685</v>
      </c>
      <c r="I7876" t="s">
        <v>1667</v>
      </c>
      <c r="J7876" t="s">
        <v>1656</v>
      </c>
      <c r="K7876" t="s">
        <v>1673</v>
      </c>
      <c r="L7876" t="s">
        <v>1674</v>
      </c>
      <c r="M7876" s="86">
        <v>40820</v>
      </c>
    </row>
    <row r="7877" spans="1:13" x14ac:dyDescent="0.2">
      <c r="A7877">
        <v>40928</v>
      </c>
      <c r="B7877" s="86">
        <v>40068</v>
      </c>
      <c r="C7877" t="s">
        <v>1652</v>
      </c>
      <c r="D7877">
        <v>4</v>
      </c>
      <c r="E7877">
        <v>292.34050000000002</v>
      </c>
      <c r="F7877" t="s">
        <v>1660</v>
      </c>
      <c r="G7877">
        <v>0.99</v>
      </c>
      <c r="H7877" t="s">
        <v>1688</v>
      </c>
      <c r="I7877" t="s">
        <v>1667</v>
      </c>
      <c r="J7877" t="s">
        <v>1663</v>
      </c>
      <c r="K7877" t="s">
        <v>1664</v>
      </c>
      <c r="L7877" t="s">
        <v>1670</v>
      </c>
      <c r="M7877" s="86">
        <v>40073</v>
      </c>
    </row>
    <row r="7878" spans="1:13" x14ac:dyDescent="0.2">
      <c r="A7878">
        <v>57248</v>
      </c>
      <c r="B7878" s="86">
        <v>40101</v>
      </c>
      <c r="C7878" t="s">
        <v>1671</v>
      </c>
      <c r="D7878">
        <v>34</v>
      </c>
      <c r="E7878">
        <v>167.5</v>
      </c>
      <c r="F7878" t="s">
        <v>1660</v>
      </c>
      <c r="G7878">
        <v>4.95</v>
      </c>
      <c r="H7878" t="s">
        <v>1654</v>
      </c>
      <c r="I7878" t="s">
        <v>1667</v>
      </c>
      <c r="J7878" t="s">
        <v>1668</v>
      </c>
      <c r="K7878" t="s">
        <v>1682</v>
      </c>
      <c r="L7878" t="s">
        <v>1658</v>
      </c>
      <c r="M7878" s="86">
        <v>40103</v>
      </c>
    </row>
    <row r="7879" spans="1:13" x14ac:dyDescent="0.2">
      <c r="A7879">
        <v>56224</v>
      </c>
      <c r="B7879" s="86">
        <v>41207</v>
      </c>
      <c r="C7879" t="s">
        <v>1675</v>
      </c>
      <c r="D7879">
        <v>32</v>
      </c>
      <c r="E7879">
        <v>3205.24</v>
      </c>
      <c r="F7879" t="s">
        <v>1672</v>
      </c>
      <c r="G7879">
        <v>74.349999999999994</v>
      </c>
      <c r="H7879" t="s">
        <v>1654</v>
      </c>
      <c r="I7879" t="s">
        <v>1676</v>
      </c>
      <c r="J7879" t="s">
        <v>1656</v>
      </c>
      <c r="K7879" t="s">
        <v>1673</v>
      </c>
      <c r="L7879" t="s">
        <v>1674</v>
      </c>
      <c r="M7879" s="86">
        <v>41208</v>
      </c>
    </row>
    <row r="7880" spans="1:13" x14ac:dyDescent="0.2">
      <c r="A7880">
        <v>12902</v>
      </c>
      <c r="B7880" s="86">
        <v>40480</v>
      </c>
      <c r="C7880" t="s">
        <v>1666</v>
      </c>
      <c r="D7880">
        <v>9</v>
      </c>
      <c r="E7880">
        <v>302.05</v>
      </c>
      <c r="F7880" t="s">
        <v>1660</v>
      </c>
      <c r="G7880">
        <v>6.5</v>
      </c>
      <c r="H7880" t="s">
        <v>1654</v>
      </c>
      <c r="I7880" t="s">
        <v>1676</v>
      </c>
      <c r="J7880" t="s">
        <v>1663</v>
      </c>
      <c r="K7880" t="s">
        <v>1677</v>
      </c>
      <c r="L7880" t="s">
        <v>1658</v>
      </c>
      <c r="M7880" s="86">
        <v>40482</v>
      </c>
    </row>
    <row r="7881" spans="1:13" x14ac:dyDescent="0.2">
      <c r="A7881">
        <v>47815</v>
      </c>
      <c r="B7881" s="86">
        <v>41273</v>
      </c>
      <c r="C7881" t="s">
        <v>1666</v>
      </c>
      <c r="D7881">
        <v>45</v>
      </c>
      <c r="E7881">
        <v>580.96</v>
      </c>
      <c r="F7881" t="s">
        <v>1660</v>
      </c>
      <c r="G7881">
        <v>6.85</v>
      </c>
      <c r="H7881" t="s">
        <v>1693</v>
      </c>
      <c r="I7881" t="s">
        <v>1662</v>
      </c>
      <c r="J7881" t="s">
        <v>1656</v>
      </c>
      <c r="K7881" t="s">
        <v>1657</v>
      </c>
      <c r="L7881" t="s">
        <v>1670</v>
      </c>
      <c r="M7881" s="86">
        <v>41273</v>
      </c>
    </row>
    <row r="7882" spans="1:13" x14ac:dyDescent="0.2">
      <c r="A7882">
        <v>44583</v>
      </c>
      <c r="B7882" s="86">
        <v>40090</v>
      </c>
      <c r="C7882" t="s">
        <v>1652</v>
      </c>
      <c r="D7882">
        <v>21</v>
      </c>
      <c r="E7882">
        <v>315.07</v>
      </c>
      <c r="F7882" t="s">
        <v>1660</v>
      </c>
      <c r="G7882">
        <v>5.3</v>
      </c>
      <c r="H7882" t="s">
        <v>1683</v>
      </c>
      <c r="I7882" t="s">
        <v>1667</v>
      </c>
      <c r="J7882" t="s">
        <v>1656</v>
      </c>
      <c r="K7882" t="s">
        <v>1657</v>
      </c>
      <c r="L7882" t="s">
        <v>1670</v>
      </c>
      <c r="M7882" s="86">
        <v>40092</v>
      </c>
    </row>
    <row r="7883" spans="1:13" x14ac:dyDescent="0.2">
      <c r="A7883">
        <v>50083</v>
      </c>
      <c r="B7883" s="86">
        <v>40641</v>
      </c>
      <c r="C7883" t="s">
        <v>1666</v>
      </c>
      <c r="D7883">
        <v>33</v>
      </c>
      <c r="E7883">
        <v>13671.94</v>
      </c>
      <c r="F7883" t="s">
        <v>1672</v>
      </c>
      <c r="G7883">
        <v>48.26</v>
      </c>
      <c r="H7883" t="s">
        <v>1661</v>
      </c>
      <c r="I7883" t="s">
        <v>1662</v>
      </c>
      <c r="J7883" t="s">
        <v>1663</v>
      </c>
      <c r="K7883" t="s">
        <v>1695</v>
      </c>
      <c r="L7883" t="s">
        <v>1698</v>
      </c>
      <c r="M7883" s="86">
        <v>40643</v>
      </c>
    </row>
    <row r="7884" spans="1:13" x14ac:dyDescent="0.2">
      <c r="A7884">
        <v>9824</v>
      </c>
      <c r="B7884" s="86">
        <v>40565</v>
      </c>
      <c r="C7884" t="s">
        <v>1671</v>
      </c>
      <c r="D7884">
        <v>43</v>
      </c>
      <c r="E7884">
        <v>115.81</v>
      </c>
      <c r="F7884" t="s">
        <v>1660</v>
      </c>
      <c r="G7884">
        <v>1.01</v>
      </c>
      <c r="H7884" t="s">
        <v>1681</v>
      </c>
      <c r="I7884" t="s">
        <v>1655</v>
      </c>
      <c r="J7884" t="s">
        <v>1668</v>
      </c>
      <c r="K7884" t="s">
        <v>1669</v>
      </c>
      <c r="L7884" t="s">
        <v>1670</v>
      </c>
      <c r="M7884" s="86">
        <v>40567</v>
      </c>
    </row>
    <row r="7885" spans="1:13" x14ac:dyDescent="0.2">
      <c r="A7885">
        <v>23329</v>
      </c>
      <c r="B7885" s="86">
        <v>40538</v>
      </c>
      <c r="C7885" t="s">
        <v>1652</v>
      </c>
      <c r="D7885">
        <v>4</v>
      </c>
      <c r="E7885">
        <v>31.118500000000001</v>
      </c>
      <c r="F7885" t="s">
        <v>1660</v>
      </c>
      <c r="G7885">
        <v>5.03</v>
      </c>
      <c r="H7885" t="s">
        <v>1681</v>
      </c>
      <c r="I7885" t="s">
        <v>1676</v>
      </c>
      <c r="J7885" t="s">
        <v>1663</v>
      </c>
      <c r="K7885" t="s">
        <v>1664</v>
      </c>
      <c r="L7885" t="s">
        <v>1665</v>
      </c>
      <c r="M7885" s="86">
        <v>40562</v>
      </c>
    </row>
    <row r="7886" spans="1:13" x14ac:dyDescent="0.2">
      <c r="A7886">
        <v>10434</v>
      </c>
      <c r="B7886" s="86">
        <v>40170</v>
      </c>
      <c r="C7886" t="s">
        <v>1659</v>
      </c>
      <c r="D7886">
        <v>2</v>
      </c>
      <c r="E7886">
        <v>383.45</v>
      </c>
      <c r="F7886" t="s">
        <v>1672</v>
      </c>
      <c r="G7886">
        <v>26.2</v>
      </c>
      <c r="H7886" t="s">
        <v>1661</v>
      </c>
      <c r="I7886" t="s">
        <v>1662</v>
      </c>
      <c r="J7886" t="s">
        <v>1656</v>
      </c>
      <c r="K7886" t="s">
        <v>1673</v>
      </c>
      <c r="L7886" t="s">
        <v>1674</v>
      </c>
      <c r="M7886" s="86">
        <v>40171</v>
      </c>
    </row>
    <row r="7887" spans="1:13" x14ac:dyDescent="0.2">
      <c r="A7887">
        <v>43751</v>
      </c>
      <c r="B7887" s="86">
        <v>41087</v>
      </c>
      <c r="C7887" t="s">
        <v>1659</v>
      </c>
      <c r="D7887">
        <v>43</v>
      </c>
      <c r="E7887">
        <v>621.44000000000005</v>
      </c>
      <c r="F7887" t="s">
        <v>1660</v>
      </c>
      <c r="G7887">
        <v>4.53</v>
      </c>
      <c r="H7887" t="s">
        <v>1661</v>
      </c>
      <c r="I7887" t="s">
        <v>1667</v>
      </c>
      <c r="J7887" t="s">
        <v>1668</v>
      </c>
      <c r="K7887" t="s">
        <v>1694</v>
      </c>
      <c r="L7887" t="s">
        <v>1658</v>
      </c>
      <c r="M7887" s="86">
        <v>41089</v>
      </c>
    </row>
    <row r="7888" spans="1:13" x14ac:dyDescent="0.2">
      <c r="A7888">
        <v>10052</v>
      </c>
      <c r="B7888" s="86">
        <v>40063</v>
      </c>
      <c r="C7888" t="s">
        <v>1666</v>
      </c>
      <c r="D7888">
        <v>28</v>
      </c>
      <c r="E7888">
        <v>517.91</v>
      </c>
      <c r="F7888" t="s">
        <v>1660</v>
      </c>
      <c r="G7888">
        <v>5.29</v>
      </c>
      <c r="H7888" t="s">
        <v>1681</v>
      </c>
      <c r="I7888" t="s">
        <v>1667</v>
      </c>
      <c r="J7888" t="s">
        <v>1668</v>
      </c>
      <c r="K7888" t="s">
        <v>1702</v>
      </c>
      <c r="L7888" t="s">
        <v>1665</v>
      </c>
      <c r="M7888" s="86">
        <v>40065</v>
      </c>
    </row>
    <row r="7889" spans="1:13" x14ac:dyDescent="0.2">
      <c r="A7889">
        <v>12196</v>
      </c>
      <c r="B7889" s="86">
        <v>40331</v>
      </c>
      <c r="C7889" t="s">
        <v>1666</v>
      </c>
      <c r="D7889">
        <v>25</v>
      </c>
      <c r="E7889">
        <v>10330.94</v>
      </c>
      <c r="F7889" t="s">
        <v>1660</v>
      </c>
      <c r="G7889">
        <v>19.989999999999998</v>
      </c>
      <c r="H7889" t="s">
        <v>1690</v>
      </c>
      <c r="I7889" t="s">
        <v>1655</v>
      </c>
      <c r="J7889" t="s">
        <v>1668</v>
      </c>
      <c r="K7889" t="s">
        <v>1694</v>
      </c>
      <c r="L7889" t="s">
        <v>1658</v>
      </c>
      <c r="M7889" s="86">
        <v>40331</v>
      </c>
    </row>
    <row r="7890" spans="1:13" x14ac:dyDescent="0.2">
      <c r="A7890">
        <v>49349</v>
      </c>
      <c r="B7890" s="86">
        <v>40695</v>
      </c>
      <c r="C7890" t="s">
        <v>1659</v>
      </c>
      <c r="D7890">
        <v>23</v>
      </c>
      <c r="E7890">
        <v>1642.47</v>
      </c>
      <c r="F7890" t="s">
        <v>1672</v>
      </c>
      <c r="G7890">
        <v>60</v>
      </c>
      <c r="H7890" t="s">
        <v>1661</v>
      </c>
      <c r="I7890" t="s">
        <v>1676</v>
      </c>
      <c r="J7890" t="s">
        <v>1668</v>
      </c>
      <c r="K7890" t="s">
        <v>1702</v>
      </c>
      <c r="L7890" t="s">
        <v>1674</v>
      </c>
      <c r="M7890" s="86">
        <v>40697</v>
      </c>
    </row>
    <row r="7891" spans="1:13" x14ac:dyDescent="0.2">
      <c r="A7891">
        <v>45989</v>
      </c>
      <c r="B7891" s="86">
        <v>40413</v>
      </c>
      <c r="C7891" t="s">
        <v>1659</v>
      </c>
      <c r="D7891">
        <v>26</v>
      </c>
      <c r="E7891">
        <v>148.12</v>
      </c>
      <c r="F7891" t="s">
        <v>1660</v>
      </c>
      <c r="G7891">
        <v>5.3</v>
      </c>
      <c r="H7891" t="s">
        <v>1685</v>
      </c>
      <c r="I7891" t="s">
        <v>1662</v>
      </c>
      <c r="J7891" t="s">
        <v>1668</v>
      </c>
      <c r="K7891" t="s">
        <v>1696</v>
      </c>
      <c r="L7891" t="s">
        <v>1658</v>
      </c>
      <c r="M7891" s="86">
        <v>40413</v>
      </c>
    </row>
    <row r="7892" spans="1:13" x14ac:dyDescent="0.2">
      <c r="A7892">
        <v>15234</v>
      </c>
      <c r="B7892" s="86">
        <v>40249</v>
      </c>
      <c r="C7892" t="s">
        <v>1666</v>
      </c>
      <c r="D7892">
        <v>21</v>
      </c>
      <c r="E7892">
        <v>2185.9535000000001</v>
      </c>
      <c r="F7892" t="s">
        <v>1660</v>
      </c>
      <c r="G7892">
        <v>8.99</v>
      </c>
      <c r="H7892" t="s">
        <v>1690</v>
      </c>
      <c r="I7892" t="s">
        <v>1655</v>
      </c>
      <c r="J7892" t="s">
        <v>1663</v>
      </c>
      <c r="K7892" t="s">
        <v>1664</v>
      </c>
      <c r="L7892" t="s">
        <v>1658</v>
      </c>
      <c r="M7892" s="86">
        <v>40250</v>
      </c>
    </row>
    <row r="7893" spans="1:13" x14ac:dyDescent="0.2">
      <c r="A7893">
        <v>45381</v>
      </c>
      <c r="B7893" s="86">
        <v>40776</v>
      </c>
      <c r="C7893" t="s">
        <v>1675</v>
      </c>
      <c r="D7893">
        <v>26</v>
      </c>
      <c r="E7893">
        <v>164.1</v>
      </c>
      <c r="F7893" t="s">
        <v>1653</v>
      </c>
      <c r="G7893">
        <v>5.01</v>
      </c>
      <c r="H7893" t="s">
        <v>1692</v>
      </c>
      <c r="I7893" t="s">
        <v>1662</v>
      </c>
      <c r="J7893" t="s">
        <v>1668</v>
      </c>
      <c r="K7893" t="s">
        <v>1682</v>
      </c>
      <c r="L7893" t="s">
        <v>1658</v>
      </c>
      <c r="M7893" s="86">
        <v>40777</v>
      </c>
    </row>
    <row r="7894" spans="1:13" x14ac:dyDescent="0.2">
      <c r="A7894">
        <v>21856</v>
      </c>
      <c r="B7894" s="86">
        <v>41004</v>
      </c>
      <c r="C7894" t="s">
        <v>1666</v>
      </c>
      <c r="D7894">
        <v>47</v>
      </c>
      <c r="E7894">
        <v>168.55</v>
      </c>
      <c r="F7894" t="s">
        <v>1660</v>
      </c>
      <c r="G7894">
        <v>0.5</v>
      </c>
      <c r="H7894" t="s">
        <v>1654</v>
      </c>
      <c r="I7894" t="s">
        <v>1667</v>
      </c>
      <c r="J7894" t="s">
        <v>1668</v>
      </c>
      <c r="K7894" t="s">
        <v>1697</v>
      </c>
      <c r="L7894" t="s">
        <v>1658</v>
      </c>
      <c r="M7894" s="86">
        <v>41006</v>
      </c>
    </row>
    <row r="7895" spans="1:13" x14ac:dyDescent="0.2">
      <c r="A7895">
        <v>22338</v>
      </c>
      <c r="B7895" s="86">
        <v>40312</v>
      </c>
      <c r="C7895" t="s">
        <v>1675</v>
      </c>
      <c r="D7895">
        <v>24</v>
      </c>
      <c r="E7895">
        <v>790.24</v>
      </c>
      <c r="F7895" t="s">
        <v>1660</v>
      </c>
      <c r="G7895">
        <v>9.02</v>
      </c>
      <c r="H7895" t="s">
        <v>1683</v>
      </c>
      <c r="I7895" t="s">
        <v>1655</v>
      </c>
      <c r="J7895" t="s">
        <v>1663</v>
      </c>
      <c r="K7895" t="s">
        <v>1677</v>
      </c>
      <c r="L7895" t="s">
        <v>1658</v>
      </c>
      <c r="M7895" s="86">
        <v>40313</v>
      </c>
    </row>
    <row r="7896" spans="1:13" x14ac:dyDescent="0.2">
      <c r="A7896">
        <v>44099</v>
      </c>
      <c r="B7896" s="86">
        <v>40980</v>
      </c>
      <c r="C7896" t="s">
        <v>1675</v>
      </c>
      <c r="D7896">
        <v>19</v>
      </c>
      <c r="E7896">
        <v>80.81</v>
      </c>
      <c r="F7896" t="s">
        <v>1660</v>
      </c>
      <c r="G7896">
        <v>5.41</v>
      </c>
      <c r="H7896" t="s">
        <v>1654</v>
      </c>
      <c r="I7896" t="s">
        <v>1667</v>
      </c>
      <c r="J7896" t="s">
        <v>1668</v>
      </c>
      <c r="K7896" t="s">
        <v>1682</v>
      </c>
      <c r="L7896" t="s">
        <v>1658</v>
      </c>
      <c r="M7896" s="86">
        <v>40982</v>
      </c>
    </row>
    <row r="7897" spans="1:13" x14ac:dyDescent="0.2">
      <c r="A7897">
        <v>32420</v>
      </c>
      <c r="B7897" s="86">
        <v>40023</v>
      </c>
      <c r="C7897" t="s">
        <v>1675</v>
      </c>
      <c r="D7897">
        <v>19</v>
      </c>
      <c r="E7897">
        <v>5369.46</v>
      </c>
      <c r="F7897" t="s">
        <v>1672</v>
      </c>
      <c r="G7897">
        <v>57</v>
      </c>
      <c r="H7897" t="s">
        <v>1692</v>
      </c>
      <c r="I7897" t="s">
        <v>1655</v>
      </c>
      <c r="J7897" t="s">
        <v>1656</v>
      </c>
      <c r="K7897" t="s">
        <v>1673</v>
      </c>
      <c r="L7897" t="s">
        <v>1674</v>
      </c>
      <c r="M7897" s="86">
        <v>40025</v>
      </c>
    </row>
    <row r="7898" spans="1:13" x14ac:dyDescent="0.2">
      <c r="A7898">
        <v>59329</v>
      </c>
      <c r="B7898" s="86">
        <v>41247</v>
      </c>
      <c r="C7898" t="s">
        <v>1671</v>
      </c>
      <c r="D7898">
        <v>41</v>
      </c>
      <c r="E7898">
        <v>214.23</v>
      </c>
      <c r="F7898" t="s">
        <v>1660</v>
      </c>
      <c r="G7898">
        <v>7.1</v>
      </c>
      <c r="H7898" t="s">
        <v>1685</v>
      </c>
      <c r="I7898" t="s">
        <v>1667</v>
      </c>
      <c r="J7898" t="s">
        <v>1656</v>
      </c>
      <c r="K7898" t="s">
        <v>1657</v>
      </c>
      <c r="L7898" t="s">
        <v>1658</v>
      </c>
      <c r="M7898" s="86">
        <v>41249</v>
      </c>
    </row>
    <row r="7899" spans="1:13" x14ac:dyDescent="0.2">
      <c r="A7899">
        <v>48423</v>
      </c>
      <c r="B7899" s="86">
        <v>41213</v>
      </c>
      <c r="C7899" t="s">
        <v>1659</v>
      </c>
      <c r="D7899">
        <v>49</v>
      </c>
      <c r="E7899">
        <v>414.11</v>
      </c>
      <c r="F7899" t="s">
        <v>1660</v>
      </c>
      <c r="G7899">
        <v>8.2899999999999991</v>
      </c>
      <c r="H7899" t="s">
        <v>1690</v>
      </c>
      <c r="I7899" t="s">
        <v>1676</v>
      </c>
      <c r="J7899" t="s">
        <v>1668</v>
      </c>
      <c r="K7899" t="s">
        <v>1696</v>
      </c>
      <c r="L7899" t="s">
        <v>1658</v>
      </c>
      <c r="M7899" s="86">
        <v>41213</v>
      </c>
    </row>
    <row r="7900" spans="1:13" x14ac:dyDescent="0.2">
      <c r="A7900">
        <v>55749</v>
      </c>
      <c r="B7900" s="86">
        <v>41032</v>
      </c>
      <c r="C7900" t="s">
        <v>1671</v>
      </c>
      <c r="D7900">
        <v>42</v>
      </c>
      <c r="E7900">
        <v>364.8</v>
      </c>
      <c r="F7900" t="s">
        <v>1660</v>
      </c>
      <c r="G7900">
        <v>1.39</v>
      </c>
      <c r="H7900" t="s">
        <v>1690</v>
      </c>
      <c r="I7900" t="s">
        <v>1667</v>
      </c>
      <c r="J7900" t="s">
        <v>1668</v>
      </c>
      <c r="K7900" t="s">
        <v>1696</v>
      </c>
      <c r="L7900" t="s">
        <v>1658</v>
      </c>
      <c r="M7900" s="86">
        <v>41033</v>
      </c>
    </row>
    <row r="7901" spans="1:13" x14ac:dyDescent="0.2">
      <c r="A7901">
        <v>3522</v>
      </c>
      <c r="B7901" s="86">
        <v>40081</v>
      </c>
      <c r="C7901" t="s">
        <v>1652</v>
      </c>
      <c r="D7901">
        <v>33</v>
      </c>
      <c r="E7901">
        <v>1935.17</v>
      </c>
      <c r="F7901" t="s">
        <v>1660</v>
      </c>
      <c r="G7901">
        <v>49</v>
      </c>
      <c r="H7901" t="s">
        <v>1693</v>
      </c>
      <c r="I7901" t="s">
        <v>1655</v>
      </c>
      <c r="J7901" t="s">
        <v>1668</v>
      </c>
      <c r="K7901" t="s">
        <v>1702</v>
      </c>
      <c r="L7901" t="s">
        <v>1687</v>
      </c>
      <c r="M7901" s="86">
        <v>40088</v>
      </c>
    </row>
    <row r="7902" spans="1:13" x14ac:dyDescent="0.2">
      <c r="A7902">
        <v>22561</v>
      </c>
      <c r="B7902" s="86">
        <v>40563</v>
      </c>
      <c r="C7902" t="s">
        <v>1671</v>
      </c>
      <c r="D7902">
        <v>50</v>
      </c>
      <c r="E7902">
        <v>424</v>
      </c>
      <c r="F7902" t="s">
        <v>1660</v>
      </c>
      <c r="G7902">
        <v>3.5</v>
      </c>
      <c r="H7902" t="s">
        <v>1692</v>
      </c>
      <c r="I7902" t="s">
        <v>1655</v>
      </c>
      <c r="J7902" t="s">
        <v>1668</v>
      </c>
      <c r="K7902" t="s">
        <v>1702</v>
      </c>
      <c r="L7902" t="s">
        <v>1658</v>
      </c>
      <c r="M7902" s="86">
        <v>40565</v>
      </c>
    </row>
    <row r="7903" spans="1:13" x14ac:dyDescent="0.2">
      <c r="A7903">
        <v>44869</v>
      </c>
      <c r="B7903" s="86">
        <v>41143</v>
      </c>
      <c r="C7903" t="s">
        <v>1675</v>
      </c>
      <c r="D7903">
        <v>43</v>
      </c>
      <c r="E7903">
        <v>283.18</v>
      </c>
      <c r="F7903" t="s">
        <v>1660</v>
      </c>
      <c r="G7903">
        <v>7.49</v>
      </c>
      <c r="H7903" t="s">
        <v>1685</v>
      </c>
      <c r="I7903" t="s">
        <v>1667</v>
      </c>
      <c r="J7903" t="s">
        <v>1668</v>
      </c>
      <c r="K7903" t="s">
        <v>1679</v>
      </c>
      <c r="L7903" t="s">
        <v>1658</v>
      </c>
      <c r="M7903" s="86">
        <v>41145</v>
      </c>
    </row>
    <row r="7904" spans="1:13" x14ac:dyDescent="0.2">
      <c r="A7904">
        <v>28512</v>
      </c>
      <c r="B7904" s="86">
        <v>40295</v>
      </c>
      <c r="C7904" t="s">
        <v>1675</v>
      </c>
      <c r="D7904">
        <v>18</v>
      </c>
      <c r="E7904">
        <v>7168.15</v>
      </c>
      <c r="F7904" t="s">
        <v>1660</v>
      </c>
      <c r="G7904">
        <v>19.989999999999998</v>
      </c>
      <c r="H7904" t="s">
        <v>1688</v>
      </c>
      <c r="I7904" t="s">
        <v>1667</v>
      </c>
      <c r="J7904" t="s">
        <v>1668</v>
      </c>
      <c r="K7904" t="s">
        <v>1694</v>
      </c>
      <c r="L7904" t="s">
        <v>1658</v>
      </c>
      <c r="M7904" s="86">
        <v>40297</v>
      </c>
    </row>
    <row r="7905" spans="1:13" x14ac:dyDescent="0.2">
      <c r="A7905">
        <v>53766</v>
      </c>
      <c r="B7905" s="86">
        <v>40099</v>
      </c>
      <c r="C7905" t="s">
        <v>1666</v>
      </c>
      <c r="D7905">
        <v>22</v>
      </c>
      <c r="E7905">
        <v>3122.55</v>
      </c>
      <c r="F7905" t="s">
        <v>1672</v>
      </c>
      <c r="G7905">
        <v>46.2</v>
      </c>
      <c r="H7905" t="s">
        <v>1661</v>
      </c>
      <c r="I7905" t="s">
        <v>1667</v>
      </c>
      <c r="J7905" t="s">
        <v>1656</v>
      </c>
      <c r="K7905" t="s">
        <v>1691</v>
      </c>
      <c r="L7905" t="s">
        <v>1698</v>
      </c>
      <c r="M7905" s="86">
        <v>40100</v>
      </c>
    </row>
    <row r="7906" spans="1:13" x14ac:dyDescent="0.2">
      <c r="A7906">
        <v>10148</v>
      </c>
      <c r="B7906" s="86">
        <v>39897</v>
      </c>
      <c r="C7906" t="s">
        <v>1652</v>
      </c>
      <c r="D7906">
        <v>27</v>
      </c>
      <c r="E7906">
        <v>14357.85</v>
      </c>
      <c r="F7906" t="s">
        <v>1672</v>
      </c>
      <c r="G7906">
        <v>41.44</v>
      </c>
      <c r="H7906" t="s">
        <v>1654</v>
      </c>
      <c r="I7906" t="s">
        <v>1662</v>
      </c>
      <c r="J7906" t="s">
        <v>1656</v>
      </c>
      <c r="K7906" t="s">
        <v>1701</v>
      </c>
      <c r="L7906" t="s">
        <v>1698</v>
      </c>
      <c r="M7906" s="86">
        <v>39897</v>
      </c>
    </row>
    <row r="7907" spans="1:13" x14ac:dyDescent="0.2">
      <c r="A7907">
        <v>48327</v>
      </c>
      <c r="B7907" s="86">
        <v>40035</v>
      </c>
      <c r="C7907" t="s">
        <v>1666</v>
      </c>
      <c r="D7907">
        <v>14</v>
      </c>
      <c r="E7907">
        <v>89.93</v>
      </c>
      <c r="F7907" t="s">
        <v>1660</v>
      </c>
      <c r="G7907">
        <v>3.85</v>
      </c>
      <c r="H7907" t="s">
        <v>1688</v>
      </c>
      <c r="I7907" t="s">
        <v>1676</v>
      </c>
      <c r="J7907" t="s">
        <v>1663</v>
      </c>
      <c r="K7907" t="s">
        <v>1677</v>
      </c>
      <c r="L7907" t="s">
        <v>1680</v>
      </c>
      <c r="M7907" s="86">
        <v>40037</v>
      </c>
    </row>
    <row r="7908" spans="1:13" x14ac:dyDescent="0.2">
      <c r="A7908">
        <v>47169</v>
      </c>
      <c r="B7908" s="86">
        <v>40240</v>
      </c>
      <c r="C7908" t="s">
        <v>1675</v>
      </c>
      <c r="D7908">
        <v>15</v>
      </c>
      <c r="E7908">
        <v>803.26700000000005</v>
      </c>
      <c r="F7908" t="s">
        <v>1660</v>
      </c>
      <c r="G7908">
        <v>5.26</v>
      </c>
      <c r="H7908" t="s">
        <v>1692</v>
      </c>
      <c r="I7908" t="s">
        <v>1676</v>
      </c>
      <c r="J7908" t="s">
        <v>1663</v>
      </c>
      <c r="K7908" t="s">
        <v>1664</v>
      </c>
      <c r="L7908" t="s">
        <v>1658</v>
      </c>
      <c r="M7908" s="86">
        <v>40241</v>
      </c>
    </row>
    <row r="7909" spans="1:13" x14ac:dyDescent="0.2">
      <c r="A7909">
        <v>27105</v>
      </c>
      <c r="B7909" s="86">
        <v>40590</v>
      </c>
      <c r="C7909" t="s">
        <v>1666</v>
      </c>
      <c r="D7909">
        <v>37</v>
      </c>
      <c r="E7909">
        <v>223.74</v>
      </c>
      <c r="F7909" t="s">
        <v>1660</v>
      </c>
      <c r="G7909">
        <v>2.5</v>
      </c>
      <c r="H7909" t="s">
        <v>1654</v>
      </c>
      <c r="I7909" t="s">
        <v>1676</v>
      </c>
      <c r="J7909" t="s">
        <v>1668</v>
      </c>
      <c r="K7909" t="s">
        <v>1696</v>
      </c>
      <c r="L7909" t="s">
        <v>1658</v>
      </c>
      <c r="M7909" s="86">
        <v>40591</v>
      </c>
    </row>
    <row r="7910" spans="1:13" x14ac:dyDescent="0.2">
      <c r="A7910">
        <v>42148</v>
      </c>
      <c r="B7910" s="86">
        <v>40836</v>
      </c>
      <c r="C7910" t="s">
        <v>1671</v>
      </c>
      <c r="D7910">
        <v>11</v>
      </c>
      <c r="E7910">
        <v>45.31</v>
      </c>
      <c r="F7910" t="s">
        <v>1660</v>
      </c>
      <c r="G7910">
        <v>2.97</v>
      </c>
      <c r="H7910" t="s">
        <v>1654</v>
      </c>
      <c r="I7910" t="s">
        <v>1667</v>
      </c>
      <c r="J7910" t="s">
        <v>1668</v>
      </c>
      <c r="K7910" t="s">
        <v>1679</v>
      </c>
      <c r="L7910" t="s">
        <v>1670</v>
      </c>
      <c r="M7910" s="86">
        <v>40839</v>
      </c>
    </row>
    <row r="7911" spans="1:13" x14ac:dyDescent="0.2">
      <c r="A7911">
        <v>41888</v>
      </c>
      <c r="B7911" s="86">
        <v>39872</v>
      </c>
      <c r="C7911" t="s">
        <v>1652</v>
      </c>
      <c r="D7911">
        <v>29</v>
      </c>
      <c r="E7911">
        <v>2823.0369999999998</v>
      </c>
      <c r="F7911" t="s">
        <v>1660</v>
      </c>
      <c r="G7911">
        <v>4.2</v>
      </c>
      <c r="H7911" t="s">
        <v>1654</v>
      </c>
      <c r="I7911" t="s">
        <v>1667</v>
      </c>
      <c r="J7911" t="s">
        <v>1663</v>
      </c>
      <c r="K7911" t="s">
        <v>1664</v>
      </c>
      <c r="L7911" t="s">
        <v>1658</v>
      </c>
      <c r="M7911" s="86">
        <v>39872</v>
      </c>
    </row>
    <row r="7912" spans="1:13" x14ac:dyDescent="0.2">
      <c r="A7912">
        <v>14439</v>
      </c>
      <c r="B7912" s="86">
        <v>41151</v>
      </c>
      <c r="C7912" t="s">
        <v>1659</v>
      </c>
      <c r="D7912">
        <v>27</v>
      </c>
      <c r="E7912">
        <v>1428.64</v>
      </c>
      <c r="F7912" t="s">
        <v>1660</v>
      </c>
      <c r="G7912">
        <v>10.75</v>
      </c>
      <c r="H7912" t="s">
        <v>1681</v>
      </c>
      <c r="I7912" t="s">
        <v>1667</v>
      </c>
      <c r="J7912" t="s">
        <v>1668</v>
      </c>
      <c r="K7912" t="s">
        <v>1679</v>
      </c>
      <c r="L7912" t="s">
        <v>1658</v>
      </c>
      <c r="M7912" s="86">
        <v>41152</v>
      </c>
    </row>
    <row r="7913" spans="1:13" x14ac:dyDescent="0.2">
      <c r="A7913">
        <v>57671</v>
      </c>
      <c r="B7913" s="86">
        <v>41220</v>
      </c>
      <c r="C7913" t="s">
        <v>1666</v>
      </c>
      <c r="D7913">
        <v>6</v>
      </c>
      <c r="E7913">
        <v>22.78</v>
      </c>
      <c r="F7913" t="s">
        <v>1660</v>
      </c>
      <c r="G7913">
        <v>0.5</v>
      </c>
      <c r="H7913" t="s">
        <v>1692</v>
      </c>
      <c r="I7913" t="s">
        <v>1655</v>
      </c>
      <c r="J7913" t="s">
        <v>1668</v>
      </c>
      <c r="K7913" t="s">
        <v>1697</v>
      </c>
      <c r="L7913" t="s">
        <v>1658</v>
      </c>
      <c r="M7913" s="86">
        <v>41221</v>
      </c>
    </row>
    <row r="7914" spans="1:13" x14ac:dyDescent="0.2">
      <c r="A7914">
        <v>50982</v>
      </c>
      <c r="B7914" s="86">
        <v>41015</v>
      </c>
      <c r="C7914" t="s">
        <v>1659</v>
      </c>
      <c r="D7914">
        <v>23</v>
      </c>
      <c r="E7914">
        <v>86.53</v>
      </c>
      <c r="F7914" t="s">
        <v>1660</v>
      </c>
      <c r="G7914">
        <v>0.5</v>
      </c>
      <c r="H7914" t="s">
        <v>1683</v>
      </c>
      <c r="I7914" t="s">
        <v>1655</v>
      </c>
      <c r="J7914" t="s">
        <v>1668</v>
      </c>
      <c r="K7914" t="s">
        <v>1697</v>
      </c>
      <c r="L7914" t="s">
        <v>1658</v>
      </c>
      <c r="M7914" s="86">
        <v>41016</v>
      </c>
    </row>
    <row r="7915" spans="1:13" x14ac:dyDescent="0.2">
      <c r="A7915">
        <v>45957</v>
      </c>
      <c r="B7915" s="86">
        <v>40442</v>
      </c>
      <c r="C7915" t="s">
        <v>1671</v>
      </c>
      <c r="D7915">
        <v>19</v>
      </c>
      <c r="E7915">
        <v>147.38999999999999</v>
      </c>
      <c r="F7915" t="s">
        <v>1660</v>
      </c>
      <c r="G7915">
        <v>5.83</v>
      </c>
      <c r="H7915" t="s">
        <v>1678</v>
      </c>
      <c r="I7915" t="s">
        <v>1676</v>
      </c>
      <c r="J7915" t="s">
        <v>1668</v>
      </c>
      <c r="K7915" t="s">
        <v>1679</v>
      </c>
      <c r="L7915" t="s">
        <v>1670</v>
      </c>
      <c r="M7915" s="86">
        <v>40444</v>
      </c>
    </row>
    <row r="7916" spans="1:13" x14ac:dyDescent="0.2">
      <c r="A7916">
        <v>25863</v>
      </c>
      <c r="B7916" s="86">
        <v>40655</v>
      </c>
      <c r="C7916" t="s">
        <v>1666</v>
      </c>
      <c r="D7916">
        <v>18</v>
      </c>
      <c r="E7916">
        <v>340.68849999999998</v>
      </c>
      <c r="F7916" t="s">
        <v>1653</v>
      </c>
      <c r="G7916">
        <v>4.8099999999999996</v>
      </c>
      <c r="H7916" t="s">
        <v>1661</v>
      </c>
      <c r="I7916" t="s">
        <v>1667</v>
      </c>
      <c r="J7916" t="s">
        <v>1663</v>
      </c>
      <c r="K7916" t="s">
        <v>1664</v>
      </c>
      <c r="L7916" t="s">
        <v>1665</v>
      </c>
      <c r="M7916" s="86">
        <v>40657</v>
      </c>
    </row>
    <row r="7917" spans="1:13" x14ac:dyDescent="0.2">
      <c r="A7917">
        <v>55239</v>
      </c>
      <c r="B7917" s="86">
        <v>41246</v>
      </c>
      <c r="C7917" t="s">
        <v>1671</v>
      </c>
      <c r="D7917">
        <v>13</v>
      </c>
      <c r="E7917">
        <v>95.68</v>
      </c>
      <c r="F7917" t="s">
        <v>1653</v>
      </c>
      <c r="G7917">
        <v>5.14</v>
      </c>
      <c r="H7917" t="s">
        <v>1692</v>
      </c>
      <c r="I7917" t="s">
        <v>1655</v>
      </c>
      <c r="J7917" t="s">
        <v>1668</v>
      </c>
      <c r="K7917" t="s">
        <v>1679</v>
      </c>
      <c r="L7917" t="s">
        <v>1658</v>
      </c>
      <c r="M7917" s="86">
        <v>41247</v>
      </c>
    </row>
    <row r="7918" spans="1:13" x14ac:dyDescent="0.2">
      <c r="A7918">
        <v>20706</v>
      </c>
      <c r="B7918" s="86">
        <v>40006</v>
      </c>
      <c r="C7918" t="s">
        <v>1659</v>
      </c>
      <c r="D7918">
        <v>41</v>
      </c>
      <c r="E7918">
        <v>5583.27</v>
      </c>
      <c r="F7918" t="s">
        <v>1653</v>
      </c>
      <c r="G7918">
        <v>24.49</v>
      </c>
      <c r="H7918" t="s">
        <v>1681</v>
      </c>
      <c r="I7918" t="s">
        <v>1676</v>
      </c>
      <c r="J7918" t="s">
        <v>1656</v>
      </c>
      <c r="K7918" t="s">
        <v>1657</v>
      </c>
      <c r="L7918" t="s">
        <v>1687</v>
      </c>
      <c r="M7918" s="86">
        <v>40008</v>
      </c>
    </row>
    <row r="7919" spans="1:13" x14ac:dyDescent="0.2">
      <c r="A7919">
        <v>18561</v>
      </c>
      <c r="B7919" s="86">
        <v>39822</v>
      </c>
      <c r="C7919" t="s">
        <v>1666</v>
      </c>
      <c r="D7919">
        <v>9</v>
      </c>
      <c r="E7919">
        <v>45.87</v>
      </c>
      <c r="F7919" t="s">
        <v>1660</v>
      </c>
      <c r="G7919">
        <v>6.89</v>
      </c>
      <c r="H7919" t="s">
        <v>1661</v>
      </c>
      <c r="I7919" t="s">
        <v>1676</v>
      </c>
      <c r="J7919" t="s">
        <v>1668</v>
      </c>
      <c r="K7919" t="s">
        <v>1697</v>
      </c>
      <c r="L7919" t="s">
        <v>1658</v>
      </c>
      <c r="M7919" s="86">
        <v>39823</v>
      </c>
    </row>
    <row r="7920" spans="1:13" x14ac:dyDescent="0.2">
      <c r="A7920">
        <v>23398</v>
      </c>
      <c r="B7920" s="86">
        <v>39885</v>
      </c>
      <c r="C7920" t="s">
        <v>1675</v>
      </c>
      <c r="D7920">
        <v>19</v>
      </c>
      <c r="E7920">
        <v>123.1</v>
      </c>
      <c r="F7920" t="s">
        <v>1660</v>
      </c>
      <c r="G7920">
        <v>7.37</v>
      </c>
      <c r="H7920" t="s">
        <v>1683</v>
      </c>
      <c r="I7920" t="s">
        <v>1667</v>
      </c>
      <c r="J7920" t="s">
        <v>1668</v>
      </c>
      <c r="K7920" t="s">
        <v>1679</v>
      </c>
      <c r="L7920" t="s">
        <v>1658</v>
      </c>
      <c r="M7920" s="86">
        <v>39886</v>
      </c>
    </row>
    <row r="7921" spans="1:13" x14ac:dyDescent="0.2">
      <c r="A7921">
        <v>26945</v>
      </c>
      <c r="B7921" s="86">
        <v>39849</v>
      </c>
      <c r="C7921" t="s">
        <v>1671</v>
      </c>
      <c r="D7921">
        <v>29</v>
      </c>
      <c r="E7921">
        <v>221.33</v>
      </c>
      <c r="F7921" t="s">
        <v>1660</v>
      </c>
      <c r="G7921">
        <v>1.77</v>
      </c>
      <c r="H7921" t="s">
        <v>1690</v>
      </c>
      <c r="I7921" t="s">
        <v>1676</v>
      </c>
      <c r="J7921" t="s">
        <v>1668</v>
      </c>
      <c r="K7921" t="s">
        <v>1679</v>
      </c>
      <c r="L7921" t="s">
        <v>1670</v>
      </c>
      <c r="M7921" s="86">
        <v>39849</v>
      </c>
    </row>
    <row r="7922" spans="1:13" x14ac:dyDescent="0.2">
      <c r="A7922">
        <v>33570</v>
      </c>
      <c r="B7922" s="86">
        <v>41259</v>
      </c>
      <c r="C7922" t="s">
        <v>1666</v>
      </c>
      <c r="D7922">
        <v>46</v>
      </c>
      <c r="E7922">
        <v>265.88</v>
      </c>
      <c r="F7922" t="s">
        <v>1660</v>
      </c>
      <c r="G7922">
        <v>5.01</v>
      </c>
      <c r="H7922" t="s">
        <v>1654</v>
      </c>
      <c r="I7922" t="s">
        <v>1667</v>
      </c>
      <c r="J7922" t="s">
        <v>1668</v>
      </c>
      <c r="K7922" t="s">
        <v>1682</v>
      </c>
      <c r="L7922" t="s">
        <v>1658</v>
      </c>
      <c r="M7922" s="86">
        <v>41261</v>
      </c>
    </row>
    <row r="7923" spans="1:13" x14ac:dyDescent="0.2">
      <c r="A7923">
        <v>6850</v>
      </c>
      <c r="B7923" s="86">
        <v>40220</v>
      </c>
      <c r="C7923" t="s">
        <v>1659</v>
      </c>
      <c r="D7923">
        <v>34</v>
      </c>
      <c r="E7923">
        <v>2126.7199999999998</v>
      </c>
      <c r="F7923" t="s">
        <v>1660</v>
      </c>
      <c r="G7923">
        <v>6.88</v>
      </c>
      <c r="H7923" t="s">
        <v>1685</v>
      </c>
      <c r="I7923" t="s">
        <v>1667</v>
      </c>
      <c r="J7923" t="s">
        <v>1668</v>
      </c>
      <c r="K7923" t="s">
        <v>1694</v>
      </c>
      <c r="L7923" t="s">
        <v>1658</v>
      </c>
      <c r="M7923" s="86">
        <v>40222</v>
      </c>
    </row>
    <row r="7924" spans="1:13" x14ac:dyDescent="0.2">
      <c r="A7924">
        <v>52321</v>
      </c>
      <c r="B7924" s="86">
        <v>40852</v>
      </c>
      <c r="C7924" t="s">
        <v>1659</v>
      </c>
      <c r="D7924">
        <v>48</v>
      </c>
      <c r="E7924">
        <v>617.26</v>
      </c>
      <c r="F7924" t="s">
        <v>1660</v>
      </c>
      <c r="G7924">
        <v>6.13</v>
      </c>
      <c r="H7924" t="s">
        <v>1678</v>
      </c>
      <c r="I7924" t="s">
        <v>1662</v>
      </c>
      <c r="J7924" t="s">
        <v>1668</v>
      </c>
      <c r="K7924" t="s">
        <v>1694</v>
      </c>
      <c r="L7924" t="s">
        <v>1658</v>
      </c>
      <c r="M7924" s="86">
        <v>40854</v>
      </c>
    </row>
    <row r="7925" spans="1:13" x14ac:dyDescent="0.2">
      <c r="A7925">
        <v>12867</v>
      </c>
      <c r="B7925" s="86">
        <v>40613</v>
      </c>
      <c r="C7925" t="s">
        <v>1666</v>
      </c>
      <c r="D7925">
        <v>6</v>
      </c>
      <c r="E7925">
        <v>127.49</v>
      </c>
      <c r="F7925" t="s">
        <v>1653</v>
      </c>
      <c r="G7925">
        <v>4</v>
      </c>
      <c r="H7925" t="s">
        <v>1690</v>
      </c>
      <c r="I7925" t="s">
        <v>1667</v>
      </c>
      <c r="J7925" t="s">
        <v>1663</v>
      </c>
      <c r="K7925" t="s">
        <v>1677</v>
      </c>
      <c r="L7925" t="s">
        <v>1658</v>
      </c>
      <c r="M7925" s="86">
        <v>40613</v>
      </c>
    </row>
    <row r="7926" spans="1:13" x14ac:dyDescent="0.2">
      <c r="A7926">
        <v>23522</v>
      </c>
      <c r="B7926" s="86">
        <v>40644</v>
      </c>
      <c r="C7926" t="s">
        <v>1671</v>
      </c>
      <c r="D7926">
        <v>19</v>
      </c>
      <c r="E7926">
        <v>2899.98</v>
      </c>
      <c r="F7926" t="s">
        <v>1660</v>
      </c>
      <c r="G7926">
        <v>5.5</v>
      </c>
      <c r="H7926" t="s">
        <v>1683</v>
      </c>
      <c r="I7926" t="s">
        <v>1662</v>
      </c>
      <c r="J7926" t="s">
        <v>1663</v>
      </c>
      <c r="K7926" t="s">
        <v>1677</v>
      </c>
      <c r="L7926" t="s">
        <v>1658</v>
      </c>
      <c r="M7926" s="86">
        <v>40645</v>
      </c>
    </row>
    <row r="7927" spans="1:13" x14ac:dyDescent="0.2">
      <c r="A7927">
        <v>57537</v>
      </c>
      <c r="B7927" s="86">
        <v>41170</v>
      </c>
      <c r="C7927" t="s">
        <v>1675</v>
      </c>
      <c r="D7927">
        <v>13</v>
      </c>
      <c r="E7927">
        <v>76.38</v>
      </c>
      <c r="F7927" t="s">
        <v>1653</v>
      </c>
      <c r="G7927">
        <v>5.24</v>
      </c>
      <c r="H7927" t="s">
        <v>1693</v>
      </c>
      <c r="I7927" t="s">
        <v>1676</v>
      </c>
      <c r="J7927" t="s">
        <v>1668</v>
      </c>
      <c r="K7927" t="s">
        <v>1682</v>
      </c>
      <c r="L7927" t="s">
        <v>1658</v>
      </c>
      <c r="M7927" s="86">
        <v>41171</v>
      </c>
    </row>
    <row r="7928" spans="1:13" x14ac:dyDescent="0.2">
      <c r="A7928">
        <v>57857</v>
      </c>
      <c r="B7928" s="86">
        <v>40299</v>
      </c>
      <c r="C7928" t="s">
        <v>1659</v>
      </c>
      <c r="D7928">
        <v>18</v>
      </c>
      <c r="E7928">
        <v>314.95999999999998</v>
      </c>
      <c r="F7928" t="s">
        <v>1660</v>
      </c>
      <c r="G7928">
        <v>3.77</v>
      </c>
      <c r="H7928" t="s">
        <v>1654</v>
      </c>
      <c r="I7928" t="s">
        <v>1662</v>
      </c>
      <c r="J7928" t="s">
        <v>1656</v>
      </c>
      <c r="K7928" t="s">
        <v>1657</v>
      </c>
      <c r="L7928" t="s">
        <v>1680</v>
      </c>
      <c r="M7928" s="86">
        <v>40299</v>
      </c>
    </row>
    <row r="7929" spans="1:13" x14ac:dyDescent="0.2">
      <c r="A7929">
        <v>15904</v>
      </c>
      <c r="B7929" s="86">
        <v>40113</v>
      </c>
      <c r="C7929" t="s">
        <v>1666</v>
      </c>
      <c r="D7929">
        <v>49</v>
      </c>
      <c r="E7929">
        <v>1836.84</v>
      </c>
      <c r="F7929" t="s">
        <v>1653</v>
      </c>
      <c r="G7929">
        <v>8.99</v>
      </c>
      <c r="H7929" t="s">
        <v>1688</v>
      </c>
      <c r="I7929" t="s">
        <v>1662</v>
      </c>
      <c r="J7929" t="s">
        <v>1668</v>
      </c>
      <c r="K7929" t="s">
        <v>1669</v>
      </c>
      <c r="L7929" t="s">
        <v>1680</v>
      </c>
      <c r="M7929" s="86">
        <v>40115</v>
      </c>
    </row>
    <row r="7930" spans="1:13" x14ac:dyDescent="0.2">
      <c r="A7930">
        <v>51780</v>
      </c>
      <c r="B7930" s="86">
        <v>40383</v>
      </c>
      <c r="C7930" t="s">
        <v>1652</v>
      </c>
      <c r="D7930">
        <v>11</v>
      </c>
      <c r="E7930">
        <v>32.03</v>
      </c>
      <c r="F7930" t="s">
        <v>1660</v>
      </c>
      <c r="G7930">
        <v>0.5</v>
      </c>
      <c r="H7930" t="s">
        <v>1688</v>
      </c>
      <c r="I7930" t="s">
        <v>1655</v>
      </c>
      <c r="J7930" t="s">
        <v>1668</v>
      </c>
      <c r="K7930" t="s">
        <v>1697</v>
      </c>
      <c r="L7930" t="s">
        <v>1658</v>
      </c>
      <c r="M7930" s="86">
        <v>40390</v>
      </c>
    </row>
    <row r="7931" spans="1:13" x14ac:dyDescent="0.2">
      <c r="A7931">
        <v>33761</v>
      </c>
      <c r="B7931" s="86">
        <v>41125</v>
      </c>
      <c r="C7931" t="s">
        <v>1659</v>
      </c>
      <c r="D7931">
        <v>45</v>
      </c>
      <c r="E7931">
        <v>463.93</v>
      </c>
      <c r="F7931" t="s">
        <v>1660</v>
      </c>
      <c r="G7931">
        <v>2.89</v>
      </c>
      <c r="H7931" t="s">
        <v>1683</v>
      </c>
      <c r="I7931" t="s">
        <v>1676</v>
      </c>
      <c r="J7931" t="s">
        <v>1668</v>
      </c>
      <c r="K7931" t="s">
        <v>1669</v>
      </c>
      <c r="L7931" t="s">
        <v>1680</v>
      </c>
      <c r="M7931" s="86">
        <v>41126</v>
      </c>
    </row>
    <row r="7932" spans="1:13" x14ac:dyDescent="0.2">
      <c r="A7932">
        <v>16610</v>
      </c>
      <c r="B7932" s="86">
        <v>40096</v>
      </c>
      <c r="C7932" t="s">
        <v>1659</v>
      </c>
      <c r="D7932">
        <v>19</v>
      </c>
      <c r="E7932">
        <v>659.13</v>
      </c>
      <c r="F7932" t="s">
        <v>1660</v>
      </c>
      <c r="G7932">
        <v>6.66</v>
      </c>
      <c r="H7932" t="s">
        <v>1661</v>
      </c>
      <c r="I7932" t="s">
        <v>1667</v>
      </c>
      <c r="J7932" t="s">
        <v>1668</v>
      </c>
      <c r="K7932" t="s">
        <v>1696</v>
      </c>
      <c r="L7932" t="s">
        <v>1658</v>
      </c>
      <c r="M7932" s="86">
        <v>40098</v>
      </c>
    </row>
    <row r="7933" spans="1:13" x14ac:dyDescent="0.2">
      <c r="A7933">
        <v>55425</v>
      </c>
      <c r="B7933" s="86">
        <v>40848</v>
      </c>
      <c r="C7933" t="s">
        <v>1671</v>
      </c>
      <c r="D7933">
        <v>7</v>
      </c>
      <c r="E7933">
        <v>73.86</v>
      </c>
      <c r="F7933" t="s">
        <v>1660</v>
      </c>
      <c r="G7933">
        <v>9.4499999999999993</v>
      </c>
      <c r="H7933" t="s">
        <v>1692</v>
      </c>
      <c r="I7933" t="s">
        <v>1667</v>
      </c>
      <c r="J7933" t="s">
        <v>1668</v>
      </c>
      <c r="K7933" t="s">
        <v>1694</v>
      </c>
      <c r="L7933" t="s">
        <v>1658</v>
      </c>
      <c r="M7933" s="86">
        <v>40849</v>
      </c>
    </row>
    <row r="7934" spans="1:13" x14ac:dyDescent="0.2">
      <c r="A7934">
        <v>7906</v>
      </c>
      <c r="B7934" s="86">
        <v>40103</v>
      </c>
      <c r="C7934" t="s">
        <v>1675</v>
      </c>
      <c r="D7934">
        <v>37</v>
      </c>
      <c r="E7934">
        <v>1003.06</v>
      </c>
      <c r="F7934" t="s">
        <v>1660</v>
      </c>
      <c r="G7934">
        <v>5.37</v>
      </c>
      <c r="H7934" t="s">
        <v>1699</v>
      </c>
      <c r="I7934" t="s">
        <v>1655</v>
      </c>
      <c r="J7934" t="s">
        <v>1668</v>
      </c>
      <c r="K7934" t="s">
        <v>1702</v>
      </c>
      <c r="L7934" t="s">
        <v>1665</v>
      </c>
      <c r="M7934" s="86">
        <v>40103</v>
      </c>
    </row>
    <row r="7935" spans="1:13" x14ac:dyDescent="0.2">
      <c r="A7935">
        <v>2208</v>
      </c>
      <c r="B7935" s="86">
        <v>40663</v>
      </c>
      <c r="C7935" t="s">
        <v>1666</v>
      </c>
      <c r="D7935">
        <v>41</v>
      </c>
      <c r="E7935">
        <v>23281.05</v>
      </c>
      <c r="F7935" t="s">
        <v>1660</v>
      </c>
      <c r="G7935">
        <v>24.49</v>
      </c>
      <c r="H7935" t="s">
        <v>1692</v>
      </c>
      <c r="I7935" t="s">
        <v>1676</v>
      </c>
      <c r="J7935" t="s">
        <v>1663</v>
      </c>
      <c r="K7935" t="s">
        <v>1686</v>
      </c>
      <c r="L7935" t="s">
        <v>1687</v>
      </c>
      <c r="M7935" s="86">
        <v>40664</v>
      </c>
    </row>
    <row r="7936" spans="1:13" x14ac:dyDescent="0.2">
      <c r="A7936">
        <v>24132</v>
      </c>
      <c r="B7936" s="86">
        <v>40000</v>
      </c>
      <c r="C7936" t="s">
        <v>1652</v>
      </c>
      <c r="D7936">
        <v>46</v>
      </c>
      <c r="E7936">
        <v>331.83</v>
      </c>
      <c r="F7936" t="s">
        <v>1660</v>
      </c>
      <c r="G7936">
        <v>6.05</v>
      </c>
      <c r="H7936" t="s">
        <v>1654</v>
      </c>
      <c r="I7936" t="s">
        <v>1667</v>
      </c>
      <c r="J7936" t="s">
        <v>1668</v>
      </c>
      <c r="K7936" t="s">
        <v>1682</v>
      </c>
      <c r="L7936" t="s">
        <v>1658</v>
      </c>
      <c r="M7936" s="86">
        <v>40000</v>
      </c>
    </row>
    <row r="7937" spans="1:13" x14ac:dyDescent="0.2">
      <c r="A7937">
        <v>56032</v>
      </c>
      <c r="B7937" s="86">
        <v>40896</v>
      </c>
      <c r="C7937" t="s">
        <v>1666</v>
      </c>
      <c r="D7937">
        <v>25</v>
      </c>
      <c r="E7937">
        <v>3923.27</v>
      </c>
      <c r="F7937" t="s">
        <v>1672</v>
      </c>
      <c r="G7937">
        <v>60</v>
      </c>
      <c r="H7937" t="s">
        <v>1688</v>
      </c>
      <c r="I7937" t="s">
        <v>1667</v>
      </c>
      <c r="J7937" t="s">
        <v>1656</v>
      </c>
      <c r="K7937" t="s">
        <v>1691</v>
      </c>
      <c r="L7937" t="s">
        <v>1674</v>
      </c>
      <c r="M7937" s="86">
        <v>40898</v>
      </c>
    </row>
    <row r="7938" spans="1:13" x14ac:dyDescent="0.2">
      <c r="A7938">
        <v>49762</v>
      </c>
      <c r="B7938" s="86">
        <v>40709</v>
      </c>
      <c r="C7938" t="s">
        <v>1659</v>
      </c>
      <c r="D7938">
        <v>35</v>
      </c>
      <c r="E7938">
        <v>99.13</v>
      </c>
      <c r="F7938" t="s">
        <v>1660</v>
      </c>
      <c r="G7938">
        <v>0.81</v>
      </c>
      <c r="H7938" t="s">
        <v>1683</v>
      </c>
      <c r="I7938" t="s">
        <v>1667</v>
      </c>
      <c r="J7938" t="s">
        <v>1668</v>
      </c>
      <c r="K7938" t="s">
        <v>1669</v>
      </c>
      <c r="L7938" t="s">
        <v>1670</v>
      </c>
      <c r="M7938" s="86">
        <v>40711</v>
      </c>
    </row>
    <row r="7939" spans="1:13" x14ac:dyDescent="0.2">
      <c r="A7939">
        <v>34816</v>
      </c>
      <c r="B7939" s="86">
        <v>40487</v>
      </c>
      <c r="C7939" t="s">
        <v>1666</v>
      </c>
      <c r="D7939">
        <v>29</v>
      </c>
      <c r="E7939">
        <v>1158.45</v>
      </c>
      <c r="F7939" t="s">
        <v>1660</v>
      </c>
      <c r="G7939">
        <v>4.5</v>
      </c>
      <c r="H7939" t="s">
        <v>1654</v>
      </c>
      <c r="I7939" t="s">
        <v>1667</v>
      </c>
      <c r="J7939" t="s">
        <v>1668</v>
      </c>
      <c r="K7939" t="s">
        <v>1702</v>
      </c>
      <c r="L7939" t="s">
        <v>1658</v>
      </c>
      <c r="M7939" s="86">
        <v>40487</v>
      </c>
    </row>
    <row r="7940" spans="1:13" x14ac:dyDescent="0.2">
      <c r="A7940">
        <v>21382</v>
      </c>
      <c r="B7940" s="86">
        <v>40920</v>
      </c>
      <c r="C7940" t="s">
        <v>1671</v>
      </c>
      <c r="D7940">
        <v>21</v>
      </c>
      <c r="E7940">
        <v>6435.87</v>
      </c>
      <c r="F7940" t="s">
        <v>1672</v>
      </c>
      <c r="G7940">
        <v>64.73</v>
      </c>
      <c r="H7940" t="s">
        <v>1688</v>
      </c>
      <c r="I7940" t="s">
        <v>1667</v>
      </c>
      <c r="J7940" t="s">
        <v>1656</v>
      </c>
      <c r="K7940" t="s">
        <v>1673</v>
      </c>
      <c r="L7940" t="s">
        <v>1674</v>
      </c>
      <c r="M7940" s="86">
        <v>40922</v>
      </c>
    </row>
    <row r="7941" spans="1:13" x14ac:dyDescent="0.2">
      <c r="A7941">
        <v>55747</v>
      </c>
      <c r="B7941" s="86">
        <v>41245</v>
      </c>
      <c r="C7941" t="s">
        <v>1659</v>
      </c>
      <c r="D7941">
        <v>42</v>
      </c>
      <c r="E7941">
        <v>19845.696</v>
      </c>
      <c r="F7941" t="s">
        <v>1672</v>
      </c>
      <c r="G7941">
        <v>64.59</v>
      </c>
      <c r="H7941" t="s">
        <v>1661</v>
      </c>
      <c r="I7941" t="s">
        <v>1662</v>
      </c>
      <c r="J7941" t="s">
        <v>1656</v>
      </c>
      <c r="K7941" t="s">
        <v>1691</v>
      </c>
      <c r="L7941" t="s">
        <v>1698</v>
      </c>
      <c r="M7941" s="86">
        <v>41247</v>
      </c>
    </row>
    <row r="7942" spans="1:13" x14ac:dyDescent="0.2">
      <c r="A7942">
        <v>21763</v>
      </c>
      <c r="B7942" s="86">
        <v>41057</v>
      </c>
      <c r="C7942" t="s">
        <v>1652</v>
      </c>
      <c r="D7942">
        <v>22</v>
      </c>
      <c r="E7942">
        <v>1239.4445000000001</v>
      </c>
      <c r="F7942" t="s">
        <v>1660</v>
      </c>
      <c r="G7942">
        <v>3.99</v>
      </c>
      <c r="H7942" t="s">
        <v>1685</v>
      </c>
      <c r="I7942" t="s">
        <v>1662</v>
      </c>
      <c r="J7942" t="s">
        <v>1663</v>
      </c>
      <c r="K7942" t="s">
        <v>1664</v>
      </c>
      <c r="L7942" t="s">
        <v>1658</v>
      </c>
      <c r="M7942" s="86">
        <v>41062</v>
      </c>
    </row>
    <row r="7943" spans="1:13" x14ac:dyDescent="0.2">
      <c r="A7943">
        <v>37313</v>
      </c>
      <c r="B7943" s="86">
        <v>41092</v>
      </c>
      <c r="C7943" t="s">
        <v>1666</v>
      </c>
      <c r="D7943">
        <v>17</v>
      </c>
      <c r="E7943">
        <v>908.41200000000003</v>
      </c>
      <c r="F7943" t="s">
        <v>1653</v>
      </c>
      <c r="G7943">
        <v>8.99</v>
      </c>
      <c r="H7943" t="s">
        <v>1693</v>
      </c>
      <c r="I7943" t="s">
        <v>1667</v>
      </c>
      <c r="J7943" t="s">
        <v>1663</v>
      </c>
      <c r="K7943" t="s">
        <v>1664</v>
      </c>
      <c r="L7943" t="s">
        <v>1658</v>
      </c>
      <c r="M7943" s="86">
        <v>41094</v>
      </c>
    </row>
    <row r="7944" spans="1:13" x14ac:dyDescent="0.2">
      <c r="A7944">
        <v>14048</v>
      </c>
      <c r="B7944" s="86">
        <v>40315</v>
      </c>
      <c r="C7944" t="s">
        <v>1666</v>
      </c>
      <c r="D7944">
        <v>40</v>
      </c>
      <c r="E7944">
        <v>2035.393</v>
      </c>
      <c r="F7944" t="s">
        <v>1660</v>
      </c>
      <c r="G7944">
        <v>1.25</v>
      </c>
      <c r="H7944" t="s">
        <v>1681</v>
      </c>
      <c r="I7944" t="s">
        <v>1662</v>
      </c>
      <c r="J7944" t="s">
        <v>1663</v>
      </c>
      <c r="K7944" t="s">
        <v>1664</v>
      </c>
      <c r="L7944" t="s">
        <v>1680</v>
      </c>
      <c r="M7944" s="86">
        <v>40317</v>
      </c>
    </row>
    <row r="7945" spans="1:13" x14ac:dyDescent="0.2">
      <c r="A7945">
        <v>28774</v>
      </c>
      <c r="B7945" s="86">
        <v>39814</v>
      </c>
      <c r="C7945" t="s">
        <v>1659</v>
      </c>
      <c r="D7945">
        <v>32</v>
      </c>
      <c r="E7945">
        <v>180.36</v>
      </c>
      <c r="F7945" t="s">
        <v>1660</v>
      </c>
      <c r="G7945">
        <v>4.6900000000000004</v>
      </c>
      <c r="H7945" t="s">
        <v>1661</v>
      </c>
      <c r="I7945" t="s">
        <v>1662</v>
      </c>
      <c r="J7945" t="s">
        <v>1668</v>
      </c>
      <c r="K7945" t="s">
        <v>1694</v>
      </c>
      <c r="L7945" t="s">
        <v>1658</v>
      </c>
      <c r="M7945" s="86">
        <v>39815</v>
      </c>
    </row>
    <row r="7946" spans="1:13" x14ac:dyDescent="0.2">
      <c r="A7946">
        <v>35490</v>
      </c>
      <c r="B7946" s="86">
        <v>40519</v>
      </c>
      <c r="C7946" t="s">
        <v>1659</v>
      </c>
      <c r="D7946">
        <v>41</v>
      </c>
      <c r="E7946">
        <v>1289.6199999999999</v>
      </c>
      <c r="F7946" t="s">
        <v>1660</v>
      </c>
      <c r="G7946">
        <v>1.1000000000000001</v>
      </c>
      <c r="H7946" t="s">
        <v>1685</v>
      </c>
      <c r="I7946" t="s">
        <v>1662</v>
      </c>
      <c r="J7946" t="s">
        <v>1663</v>
      </c>
      <c r="K7946" t="s">
        <v>1664</v>
      </c>
      <c r="L7946" t="s">
        <v>1658</v>
      </c>
      <c r="M7946" s="86">
        <v>40521</v>
      </c>
    </row>
    <row r="7947" spans="1:13" x14ac:dyDescent="0.2">
      <c r="A7947">
        <v>54977</v>
      </c>
      <c r="B7947" s="86">
        <v>40734</v>
      </c>
      <c r="C7947" t="s">
        <v>1652</v>
      </c>
      <c r="D7947">
        <v>12</v>
      </c>
      <c r="E7947">
        <v>64.77</v>
      </c>
      <c r="F7947" t="s">
        <v>1660</v>
      </c>
      <c r="G7947">
        <v>1</v>
      </c>
      <c r="H7947" t="s">
        <v>1654</v>
      </c>
      <c r="I7947" t="s">
        <v>1676</v>
      </c>
      <c r="J7947" t="s">
        <v>1668</v>
      </c>
      <c r="K7947" t="s">
        <v>1669</v>
      </c>
      <c r="L7947" t="s">
        <v>1670</v>
      </c>
      <c r="M7947" s="86">
        <v>40739</v>
      </c>
    </row>
    <row r="7948" spans="1:13" x14ac:dyDescent="0.2">
      <c r="A7948">
        <v>3559</v>
      </c>
      <c r="B7948" s="86">
        <v>41205</v>
      </c>
      <c r="C7948" t="s">
        <v>1675</v>
      </c>
      <c r="D7948">
        <v>34</v>
      </c>
      <c r="E7948">
        <v>136.66999999999999</v>
      </c>
      <c r="F7948" t="s">
        <v>1653</v>
      </c>
      <c r="G7948">
        <v>5.44</v>
      </c>
      <c r="H7948" t="s">
        <v>1683</v>
      </c>
      <c r="I7948" t="s">
        <v>1667</v>
      </c>
      <c r="J7948" t="s">
        <v>1668</v>
      </c>
      <c r="K7948" t="s">
        <v>1682</v>
      </c>
      <c r="L7948" t="s">
        <v>1658</v>
      </c>
      <c r="M7948" s="86">
        <v>41206</v>
      </c>
    </row>
    <row r="7949" spans="1:13" x14ac:dyDescent="0.2">
      <c r="A7949">
        <v>43397</v>
      </c>
      <c r="B7949" s="86">
        <v>40675</v>
      </c>
      <c r="C7949" t="s">
        <v>1671</v>
      </c>
      <c r="D7949">
        <v>35</v>
      </c>
      <c r="E7949">
        <v>2130.31</v>
      </c>
      <c r="F7949" t="s">
        <v>1672</v>
      </c>
      <c r="G7949">
        <v>32.409999999999997</v>
      </c>
      <c r="H7949" t="s">
        <v>1654</v>
      </c>
      <c r="I7949" t="s">
        <v>1667</v>
      </c>
      <c r="J7949" t="s">
        <v>1656</v>
      </c>
      <c r="K7949" t="s">
        <v>1673</v>
      </c>
      <c r="L7949" t="s">
        <v>1674</v>
      </c>
      <c r="M7949" s="86">
        <v>40676</v>
      </c>
    </row>
    <row r="7950" spans="1:13" x14ac:dyDescent="0.2">
      <c r="A7950">
        <v>29536</v>
      </c>
      <c r="B7950" s="86">
        <v>41159</v>
      </c>
      <c r="C7950" t="s">
        <v>1675</v>
      </c>
      <c r="D7950">
        <v>26</v>
      </c>
      <c r="E7950">
        <v>967.41</v>
      </c>
      <c r="F7950" t="s">
        <v>1660</v>
      </c>
      <c r="G7950">
        <v>19.989999999999998</v>
      </c>
      <c r="H7950" t="s">
        <v>1685</v>
      </c>
      <c r="I7950" t="s">
        <v>1655</v>
      </c>
      <c r="J7950" t="s">
        <v>1668</v>
      </c>
      <c r="K7950" t="s">
        <v>1679</v>
      </c>
      <c r="L7950" t="s">
        <v>1658</v>
      </c>
      <c r="M7950" s="86">
        <v>41161</v>
      </c>
    </row>
    <row r="7951" spans="1:13" x14ac:dyDescent="0.2">
      <c r="A7951">
        <v>5767</v>
      </c>
      <c r="B7951" s="86">
        <v>41027</v>
      </c>
      <c r="C7951" t="s">
        <v>1659</v>
      </c>
      <c r="D7951">
        <v>36</v>
      </c>
      <c r="E7951">
        <v>163.54</v>
      </c>
      <c r="F7951" t="s">
        <v>1653</v>
      </c>
      <c r="G7951">
        <v>5.04</v>
      </c>
      <c r="H7951" t="s">
        <v>1685</v>
      </c>
      <c r="I7951" t="s">
        <v>1662</v>
      </c>
      <c r="J7951" t="s">
        <v>1668</v>
      </c>
      <c r="K7951" t="s">
        <v>1682</v>
      </c>
      <c r="L7951" t="s">
        <v>1658</v>
      </c>
      <c r="M7951" s="86">
        <v>41028</v>
      </c>
    </row>
    <row r="7952" spans="1:13" x14ac:dyDescent="0.2">
      <c r="A7952">
        <v>33319</v>
      </c>
      <c r="B7952" s="86">
        <v>39899</v>
      </c>
      <c r="C7952" t="s">
        <v>1666</v>
      </c>
      <c r="D7952">
        <v>11</v>
      </c>
      <c r="E7952">
        <v>1736.26</v>
      </c>
      <c r="F7952" t="s">
        <v>1672</v>
      </c>
      <c r="G7952">
        <v>60.2</v>
      </c>
      <c r="H7952" t="s">
        <v>1661</v>
      </c>
      <c r="I7952" t="s">
        <v>1667</v>
      </c>
      <c r="J7952" t="s">
        <v>1656</v>
      </c>
      <c r="K7952" t="s">
        <v>1673</v>
      </c>
      <c r="L7952" t="s">
        <v>1674</v>
      </c>
      <c r="M7952" s="86">
        <v>39902</v>
      </c>
    </row>
    <row r="7953" spans="1:13" x14ac:dyDescent="0.2">
      <c r="A7953">
        <v>24993</v>
      </c>
      <c r="B7953" s="86">
        <v>40248</v>
      </c>
      <c r="C7953" t="s">
        <v>1659</v>
      </c>
      <c r="D7953">
        <v>36</v>
      </c>
      <c r="E7953">
        <v>1561.2204999999999</v>
      </c>
      <c r="F7953" t="s">
        <v>1660</v>
      </c>
      <c r="G7953">
        <v>2.5</v>
      </c>
      <c r="H7953" t="s">
        <v>1688</v>
      </c>
      <c r="I7953" t="s">
        <v>1662</v>
      </c>
      <c r="J7953" t="s">
        <v>1663</v>
      </c>
      <c r="K7953" t="s">
        <v>1664</v>
      </c>
      <c r="L7953" t="s">
        <v>1680</v>
      </c>
      <c r="M7953" s="86">
        <v>40250</v>
      </c>
    </row>
    <row r="7954" spans="1:13" x14ac:dyDescent="0.2">
      <c r="A7954">
        <v>52227</v>
      </c>
      <c r="B7954" s="86">
        <v>39856</v>
      </c>
      <c r="C7954" t="s">
        <v>1675</v>
      </c>
      <c r="D7954">
        <v>37</v>
      </c>
      <c r="E7954">
        <v>240.52</v>
      </c>
      <c r="F7954" t="s">
        <v>1660</v>
      </c>
      <c r="G7954">
        <v>8.19</v>
      </c>
      <c r="H7954" t="s">
        <v>1681</v>
      </c>
      <c r="I7954" t="s">
        <v>1655</v>
      </c>
      <c r="J7954" t="s">
        <v>1668</v>
      </c>
      <c r="K7954" t="s">
        <v>1679</v>
      </c>
      <c r="L7954" t="s">
        <v>1658</v>
      </c>
      <c r="M7954" s="86">
        <v>39859</v>
      </c>
    </row>
    <row r="7955" spans="1:13" x14ac:dyDescent="0.2">
      <c r="A7955">
        <v>57409</v>
      </c>
      <c r="B7955" s="86">
        <v>40137</v>
      </c>
      <c r="C7955" t="s">
        <v>1666</v>
      </c>
      <c r="D7955">
        <v>34</v>
      </c>
      <c r="E7955">
        <v>6236.4754999999996</v>
      </c>
      <c r="F7955" t="s">
        <v>1660</v>
      </c>
      <c r="G7955">
        <v>3</v>
      </c>
      <c r="H7955" t="s">
        <v>1661</v>
      </c>
      <c r="I7955" t="s">
        <v>1662</v>
      </c>
      <c r="J7955" t="s">
        <v>1663</v>
      </c>
      <c r="K7955" t="s">
        <v>1664</v>
      </c>
      <c r="L7955" t="s">
        <v>1658</v>
      </c>
      <c r="M7955" s="86">
        <v>40138</v>
      </c>
    </row>
    <row r="7956" spans="1:13" x14ac:dyDescent="0.2">
      <c r="A7956">
        <v>8513</v>
      </c>
      <c r="B7956" s="86">
        <v>40739</v>
      </c>
      <c r="C7956" t="s">
        <v>1652</v>
      </c>
      <c r="D7956">
        <v>8</v>
      </c>
      <c r="E7956">
        <v>84.64</v>
      </c>
      <c r="F7956" t="s">
        <v>1653</v>
      </c>
      <c r="G7956">
        <v>4.5</v>
      </c>
      <c r="H7956" t="s">
        <v>1683</v>
      </c>
      <c r="I7956" t="s">
        <v>1662</v>
      </c>
      <c r="J7956" t="s">
        <v>1668</v>
      </c>
      <c r="K7956" t="s">
        <v>1702</v>
      </c>
      <c r="L7956" t="s">
        <v>1658</v>
      </c>
      <c r="M7956" s="86">
        <v>40746</v>
      </c>
    </row>
    <row r="7957" spans="1:13" x14ac:dyDescent="0.2">
      <c r="A7957">
        <v>55968</v>
      </c>
      <c r="B7957" s="86">
        <v>41182</v>
      </c>
      <c r="C7957" t="s">
        <v>1652</v>
      </c>
      <c r="D7957">
        <v>40</v>
      </c>
      <c r="E7957">
        <v>73.62</v>
      </c>
      <c r="F7957" t="s">
        <v>1660</v>
      </c>
      <c r="G7957">
        <v>1</v>
      </c>
      <c r="H7957" t="s">
        <v>1683</v>
      </c>
      <c r="I7957" t="s">
        <v>1676</v>
      </c>
      <c r="J7957" t="s">
        <v>1668</v>
      </c>
      <c r="K7957" t="s">
        <v>1669</v>
      </c>
      <c r="L7957" t="s">
        <v>1670</v>
      </c>
      <c r="M7957" s="86">
        <v>41184</v>
      </c>
    </row>
    <row r="7958" spans="1:13" x14ac:dyDescent="0.2">
      <c r="A7958">
        <v>6279</v>
      </c>
      <c r="B7958" s="86">
        <v>40207</v>
      </c>
      <c r="C7958" t="s">
        <v>1671</v>
      </c>
      <c r="D7958">
        <v>49</v>
      </c>
      <c r="E7958">
        <v>3283.74</v>
      </c>
      <c r="F7958" t="s">
        <v>1660</v>
      </c>
      <c r="G7958">
        <v>19.989999999999998</v>
      </c>
      <c r="H7958" t="s">
        <v>1693</v>
      </c>
      <c r="I7958" t="s">
        <v>1655</v>
      </c>
      <c r="J7958" t="s">
        <v>1668</v>
      </c>
      <c r="K7958" t="s">
        <v>1682</v>
      </c>
      <c r="L7958" t="s">
        <v>1658</v>
      </c>
      <c r="M7958" s="86">
        <v>40209</v>
      </c>
    </row>
    <row r="7959" spans="1:13" x14ac:dyDescent="0.2">
      <c r="A7959">
        <v>14530</v>
      </c>
      <c r="B7959" s="86">
        <v>39909</v>
      </c>
      <c r="C7959" t="s">
        <v>1659</v>
      </c>
      <c r="D7959">
        <v>17</v>
      </c>
      <c r="E7959">
        <v>1556.61</v>
      </c>
      <c r="F7959" t="s">
        <v>1660</v>
      </c>
      <c r="G7959">
        <v>35</v>
      </c>
      <c r="H7959" t="s">
        <v>1688</v>
      </c>
      <c r="I7959" t="s">
        <v>1676</v>
      </c>
      <c r="J7959" t="s">
        <v>1668</v>
      </c>
      <c r="K7959" t="s">
        <v>1694</v>
      </c>
      <c r="L7959" t="s">
        <v>1687</v>
      </c>
      <c r="M7959" s="86">
        <v>39911</v>
      </c>
    </row>
    <row r="7960" spans="1:13" x14ac:dyDescent="0.2">
      <c r="A7960">
        <v>43936</v>
      </c>
      <c r="B7960" s="86">
        <v>40250</v>
      </c>
      <c r="C7960" t="s">
        <v>1671</v>
      </c>
      <c r="D7960">
        <v>42</v>
      </c>
      <c r="E7960">
        <v>670.65</v>
      </c>
      <c r="F7960" t="s">
        <v>1660</v>
      </c>
      <c r="G7960">
        <v>5.45</v>
      </c>
      <c r="H7960" t="s">
        <v>1688</v>
      </c>
      <c r="I7960" t="s">
        <v>1655</v>
      </c>
      <c r="J7960" t="s">
        <v>1668</v>
      </c>
      <c r="K7960" t="s">
        <v>1669</v>
      </c>
      <c r="L7960" t="s">
        <v>1680</v>
      </c>
      <c r="M7960" s="86">
        <v>40251</v>
      </c>
    </row>
    <row r="7961" spans="1:13" x14ac:dyDescent="0.2">
      <c r="A7961">
        <v>25574</v>
      </c>
      <c r="B7961" s="86">
        <v>39884</v>
      </c>
      <c r="C7961" t="s">
        <v>1666</v>
      </c>
      <c r="D7961">
        <v>46</v>
      </c>
      <c r="E7961">
        <v>5074.07</v>
      </c>
      <c r="F7961" t="s">
        <v>1672</v>
      </c>
      <c r="G7961">
        <v>57.38</v>
      </c>
      <c r="H7961" t="s">
        <v>1688</v>
      </c>
      <c r="I7961" t="s">
        <v>1655</v>
      </c>
      <c r="J7961" t="s">
        <v>1656</v>
      </c>
      <c r="K7961" t="s">
        <v>1701</v>
      </c>
      <c r="L7961" t="s">
        <v>1698</v>
      </c>
      <c r="M7961" s="86">
        <v>39884</v>
      </c>
    </row>
    <row r="7962" spans="1:13" x14ac:dyDescent="0.2">
      <c r="A7962">
        <v>12897</v>
      </c>
      <c r="B7962" s="86">
        <v>40742</v>
      </c>
      <c r="C7962" t="s">
        <v>1666</v>
      </c>
      <c r="D7962">
        <v>39</v>
      </c>
      <c r="E7962">
        <v>141.49</v>
      </c>
      <c r="F7962" t="s">
        <v>1660</v>
      </c>
      <c r="G7962">
        <v>0.5</v>
      </c>
      <c r="H7962" t="s">
        <v>1661</v>
      </c>
      <c r="I7962" t="s">
        <v>1667</v>
      </c>
      <c r="J7962" t="s">
        <v>1668</v>
      </c>
      <c r="K7962" t="s">
        <v>1697</v>
      </c>
      <c r="L7962" t="s">
        <v>1658</v>
      </c>
      <c r="M7962" s="86">
        <v>40743</v>
      </c>
    </row>
    <row r="7963" spans="1:13" x14ac:dyDescent="0.2">
      <c r="A7963">
        <v>33701</v>
      </c>
      <c r="B7963" s="86">
        <v>40087</v>
      </c>
      <c r="C7963" t="s">
        <v>1675</v>
      </c>
      <c r="D7963">
        <v>35</v>
      </c>
      <c r="E7963">
        <v>2333.06</v>
      </c>
      <c r="F7963" t="s">
        <v>1653</v>
      </c>
      <c r="G7963">
        <v>19.989999999999998</v>
      </c>
      <c r="H7963" t="s">
        <v>1688</v>
      </c>
      <c r="I7963" t="s">
        <v>1655</v>
      </c>
      <c r="J7963" t="s">
        <v>1668</v>
      </c>
      <c r="K7963" t="s">
        <v>1682</v>
      </c>
      <c r="L7963" t="s">
        <v>1658</v>
      </c>
      <c r="M7963" s="86">
        <v>40089</v>
      </c>
    </row>
    <row r="7964" spans="1:13" x14ac:dyDescent="0.2">
      <c r="A7964">
        <v>27974</v>
      </c>
      <c r="B7964" s="86">
        <v>40458</v>
      </c>
      <c r="C7964" t="s">
        <v>1659</v>
      </c>
      <c r="D7964">
        <v>31</v>
      </c>
      <c r="E7964">
        <v>813.41</v>
      </c>
      <c r="F7964" t="s">
        <v>1653</v>
      </c>
      <c r="G7964">
        <v>1.99</v>
      </c>
      <c r="H7964" t="s">
        <v>1654</v>
      </c>
      <c r="I7964" t="s">
        <v>1676</v>
      </c>
      <c r="J7964" t="s">
        <v>1663</v>
      </c>
      <c r="K7964" t="s">
        <v>1677</v>
      </c>
      <c r="L7964" t="s">
        <v>1680</v>
      </c>
      <c r="M7964" s="86">
        <v>40460</v>
      </c>
    </row>
    <row r="7965" spans="1:13" x14ac:dyDescent="0.2">
      <c r="A7965">
        <v>25315</v>
      </c>
      <c r="B7965" s="86">
        <v>40514</v>
      </c>
      <c r="C7965" t="s">
        <v>1652</v>
      </c>
      <c r="D7965">
        <v>36</v>
      </c>
      <c r="E7965">
        <v>7783.36</v>
      </c>
      <c r="F7965" t="s">
        <v>1653</v>
      </c>
      <c r="G7965">
        <v>11.79</v>
      </c>
      <c r="H7965" t="s">
        <v>1689</v>
      </c>
      <c r="I7965" t="s">
        <v>1655</v>
      </c>
      <c r="J7965" t="s">
        <v>1668</v>
      </c>
      <c r="K7965" t="s">
        <v>1702</v>
      </c>
      <c r="L7965" t="s">
        <v>1665</v>
      </c>
      <c r="M7965" s="86">
        <v>40514</v>
      </c>
    </row>
    <row r="7966" spans="1:13" x14ac:dyDescent="0.2">
      <c r="A7966">
        <v>29827</v>
      </c>
      <c r="B7966" s="86">
        <v>40738</v>
      </c>
      <c r="C7966" t="s">
        <v>1671</v>
      </c>
      <c r="D7966">
        <v>35</v>
      </c>
      <c r="E7966">
        <v>926.65</v>
      </c>
      <c r="F7966" t="s">
        <v>1660</v>
      </c>
      <c r="G7966">
        <v>5.89</v>
      </c>
      <c r="H7966" t="s">
        <v>1685</v>
      </c>
      <c r="I7966" t="s">
        <v>1655</v>
      </c>
      <c r="J7966" t="s">
        <v>1663</v>
      </c>
      <c r="K7966" t="s">
        <v>1677</v>
      </c>
      <c r="L7966" t="s">
        <v>1658</v>
      </c>
      <c r="M7966" s="86">
        <v>40739</v>
      </c>
    </row>
    <row r="7967" spans="1:13" x14ac:dyDescent="0.2">
      <c r="A7967">
        <v>20577</v>
      </c>
      <c r="B7967" s="86">
        <v>40218</v>
      </c>
      <c r="C7967" t="s">
        <v>1671</v>
      </c>
      <c r="D7967">
        <v>15</v>
      </c>
      <c r="E7967">
        <v>611.67999999999995</v>
      </c>
      <c r="F7967" t="s">
        <v>1660</v>
      </c>
      <c r="G7967">
        <v>10.55</v>
      </c>
      <c r="H7967" t="s">
        <v>1661</v>
      </c>
      <c r="I7967" t="s">
        <v>1676</v>
      </c>
      <c r="J7967" t="s">
        <v>1668</v>
      </c>
      <c r="K7967" t="s">
        <v>1682</v>
      </c>
      <c r="L7967" t="s">
        <v>1658</v>
      </c>
      <c r="M7967" s="86">
        <v>40220</v>
      </c>
    </row>
    <row r="7968" spans="1:13" x14ac:dyDescent="0.2">
      <c r="A7968">
        <v>21573</v>
      </c>
      <c r="B7968" s="86">
        <v>41024</v>
      </c>
      <c r="C7968" t="s">
        <v>1671</v>
      </c>
      <c r="D7968">
        <v>3</v>
      </c>
      <c r="E7968">
        <v>234.768</v>
      </c>
      <c r="F7968" t="s">
        <v>1672</v>
      </c>
      <c r="G7968">
        <v>89.3</v>
      </c>
      <c r="H7968" t="s">
        <v>1661</v>
      </c>
      <c r="I7968" t="s">
        <v>1667</v>
      </c>
      <c r="J7968" t="s">
        <v>1656</v>
      </c>
      <c r="K7968" t="s">
        <v>1691</v>
      </c>
      <c r="L7968" t="s">
        <v>1698</v>
      </c>
      <c r="M7968" s="86">
        <v>41026</v>
      </c>
    </row>
    <row r="7969" spans="1:13" x14ac:dyDescent="0.2">
      <c r="A7969">
        <v>56064</v>
      </c>
      <c r="B7969" s="86">
        <v>40115</v>
      </c>
      <c r="C7969" t="s">
        <v>1675</v>
      </c>
      <c r="D7969">
        <v>41</v>
      </c>
      <c r="E7969">
        <v>1169.26</v>
      </c>
      <c r="F7969" t="s">
        <v>1660</v>
      </c>
      <c r="G7969">
        <v>1.49</v>
      </c>
      <c r="H7969" t="s">
        <v>1688</v>
      </c>
      <c r="I7969" t="s">
        <v>1676</v>
      </c>
      <c r="J7969" t="s">
        <v>1668</v>
      </c>
      <c r="K7969" t="s">
        <v>1682</v>
      </c>
      <c r="L7969" t="s">
        <v>1658</v>
      </c>
      <c r="M7969" s="86">
        <v>40115</v>
      </c>
    </row>
    <row r="7970" spans="1:13" x14ac:dyDescent="0.2">
      <c r="A7970">
        <v>10593</v>
      </c>
      <c r="B7970" s="86">
        <v>40951</v>
      </c>
      <c r="C7970" t="s">
        <v>1659</v>
      </c>
      <c r="D7970">
        <v>27</v>
      </c>
      <c r="E7970">
        <v>435.27</v>
      </c>
      <c r="F7970" t="s">
        <v>1660</v>
      </c>
      <c r="G7970">
        <v>8.99</v>
      </c>
      <c r="H7970" t="s">
        <v>1692</v>
      </c>
      <c r="I7970" t="s">
        <v>1676</v>
      </c>
      <c r="J7970" t="s">
        <v>1663</v>
      </c>
      <c r="K7970" t="s">
        <v>1677</v>
      </c>
      <c r="L7970" t="s">
        <v>1680</v>
      </c>
      <c r="M7970" s="86">
        <v>40952</v>
      </c>
    </row>
    <row r="7971" spans="1:13" x14ac:dyDescent="0.2">
      <c r="A7971">
        <v>15234</v>
      </c>
      <c r="B7971" s="86">
        <v>40249</v>
      </c>
      <c r="C7971" t="s">
        <v>1666</v>
      </c>
      <c r="D7971">
        <v>12</v>
      </c>
      <c r="E7971">
        <v>1323.5435</v>
      </c>
      <c r="F7971" t="s">
        <v>1653</v>
      </c>
      <c r="G7971">
        <v>8.08</v>
      </c>
      <c r="H7971" t="s">
        <v>1690</v>
      </c>
      <c r="I7971" t="s">
        <v>1655</v>
      </c>
      <c r="J7971" t="s">
        <v>1663</v>
      </c>
      <c r="K7971" t="s">
        <v>1664</v>
      </c>
      <c r="L7971" t="s">
        <v>1658</v>
      </c>
      <c r="M7971" s="86">
        <v>40250</v>
      </c>
    </row>
    <row r="7972" spans="1:13" x14ac:dyDescent="0.2">
      <c r="A7972">
        <v>39430</v>
      </c>
      <c r="B7972" s="86">
        <v>39977</v>
      </c>
      <c r="C7972" t="s">
        <v>1652</v>
      </c>
      <c r="D7972">
        <v>29</v>
      </c>
      <c r="E7972">
        <v>877.97</v>
      </c>
      <c r="F7972" t="s">
        <v>1660</v>
      </c>
      <c r="G7972">
        <v>6.5</v>
      </c>
      <c r="H7972" t="s">
        <v>1661</v>
      </c>
      <c r="I7972" t="s">
        <v>1667</v>
      </c>
      <c r="J7972" t="s">
        <v>1663</v>
      </c>
      <c r="K7972" t="s">
        <v>1677</v>
      </c>
      <c r="L7972" t="s">
        <v>1658</v>
      </c>
      <c r="M7972" s="86">
        <v>39981</v>
      </c>
    </row>
    <row r="7973" spans="1:13" x14ac:dyDescent="0.2">
      <c r="A7973">
        <v>19429</v>
      </c>
      <c r="B7973" s="86">
        <v>40049</v>
      </c>
      <c r="C7973" t="s">
        <v>1666</v>
      </c>
      <c r="D7973">
        <v>2</v>
      </c>
      <c r="E7973">
        <v>240.24</v>
      </c>
      <c r="F7973" t="s">
        <v>1672</v>
      </c>
      <c r="G7973">
        <v>51.94</v>
      </c>
      <c r="H7973" t="s">
        <v>1681</v>
      </c>
      <c r="I7973" t="s">
        <v>1676</v>
      </c>
      <c r="J7973" t="s">
        <v>1656</v>
      </c>
      <c r="K7973" t="s">
        <v>1691</v>
      </c>
      <c r="L7973" t="s">
        <v>1698</v>
      </c>
      <c r="M7973" s="86">
        <v>40049</v>
      </c>
    </row>
    <row r="7974" spans="1:13" x14ac:dyDescent="0.2">
      <c r="A7974">
        <v>9028</v>
      </c>
      <c r="B7974" s="86">
        <v>40533</v>
      </c>
      <c r="C7974" t="s">
        <v>1652</v>
      </c>
      <c r="D7974">
        <v>48</v>
      </c>
      <c r="E7974">
        <v>14556.67</v>
      </c>
      <c r="F7974" t="s">
        <v>1672</v>
      </c>
      <c r="G7974">
        <v>26.53</v>
      </c>
      <c r="H7974" t="s">
        <v>1661</v>
      </c>
      <c r="I7974" t="s">
        <v>1662</v>
      </c>
      <c r="J7974" t="s">
        <v>1663</v>
      </c>
      <c r="K7974" t="s">
        <v>1695</v>
      </c>
      <c r="L7974" t="s">
        <v>1674</v>
      </c>
      <c r="M7974" s="86">
        <v>40537</v>
      </c>
    </row>
    <row r="7975" spans="1:13" x14ac:dyDescent="0.2">
      <c r="A7975">
        <v>22304</v>
      </c>
      <c r="B7975" s="86">
        <v>40872</v>
      </c>
      <c r="C7975" t="s">
        <v>1652</v>
      </c>
      <c r="D7975">
        <v>24</v>
      </c>
      <c r="E7975">
        <v>40.24</v>
      </c>
      <c r="F7975" t="s">
        <v>1660</v>
      </c>
      <c r="G7975">
        <v>0.7</v>
      </c>
      <c r="H7975" t="s">
        <v>1690</v>
      </c>
      <c r="I7975" t="s">
        <v>1655</v>
      </c>
      <c r="J7975" t="s">
        <v>1668</v>
      </c>
      <c r="K7975" t="s">
        <v>1669</v>
      </c>
      <c r="L7975" t="s">
        <v>1670</v>
      </c>
      <c r="M7975" s="86">
        <v>40876</v>
      </c>
    </row>
    <row r="7976" spans="1:13" x14ac:dyDescent="0.2">
      <c r="A7976">
        <v>51175</v>
      </c>
      <c r="B7976" s="86">
        <v>41135</v>
      </c>
      <c r="C7976" t="s">
        <v>1659</v>
      </c>
      <c r="D7976">
        <v>3</v>
      </c>
      <c r="E7976">
        <v>2136.9299999999998</v>
      </c>
      <c r="F7976" t="s">
        <v>1660</v>
      </c>
      <c r="G7976">
        <v>24.49</v>
      </c>
      <c r="H7976" t="s">
        <v>1693</v>
      </c>
      <c r="I7976" t="s">
        <v>1655</v>
      </c>
      <c r="J7976" t="s">
        <v>1663</v>
      </c>
      <c r="K7976" t="s">
        <v>1686</v>
      </c>
      <c r="L7976" t="s">
        <v>1687</v>
      </c>
      <c r="M7976" s="86">
        <v>41136</v>
      </c>
    </row>
    <row r="7977" spans="1:13" x14ac:dyDescent="0.2">
      <c r="A7977">
        <v>55239</v>
      </c>
      <c r="B7977" s="86">
        <v>41246</v>
      </c>
      <c r="C7977" t="s">
        <v>1671</v>
      </c>
      <c r="D7977">
        <v>6</v>
      </c>
      <c r="E7977">
        <v>1008.872</v>
      </c>
      <c r="F7977" t="s">
        <v>1653</v>
      </c>
      <c r="G7977">
        <v>69</v>
      </c>
      <c r="H7977" t="s">
        <v>1683</v>
      </c>
      <c r="I7977" t="s">
        <v>1655</v>
      </c>
      <c r="J7977" t="s">
        <v>1656</v>
      </c>
      <c r="K7977" t="s">
        <v>1691</v>
      </c>
      <c r="L7977" t="s">
        <v>1687</v>
      </c>
      <c r="M7977" s="86">
        <v>41246</v>
      </c>
    </row>
    <row r="7978" spans="1:13" x14ac:dyDescent="0.2">
      <c r="A7978">
        <v>13476</v>
      </c>
      <c r="B7978" s="86">
        <v>40467</v>
      </c>
      <c r="C7978" t="s">
        <v>1666</v>
      </c>
      <c r="D7978">
        <v>31</v>
      </c>
      <c r="E7978">
        <v>972.35</v>
      </c>
      <c r="F7978" t="s">
        <v>1660</v>
      </c>
      <c r="G7978">
        <v>4</v>
      </c>
      <c r="H7978" t="s">
        <v>1661</v>
      </c>
      <c r="I7978" t="s">
        <v>1676</v>
      </c>
      <c r="J7978" t="s">
        <v>1663</v>
      </c>
      <c r="K7978" t="s">
        <v>1677</v>
      </c>
      <c r="L7978" t="s">
        <v>1658</v>
      </c>
      <c r="M7978" s="86">
        <v>40467</v>
      </c>
    </row>
    <row r="7979" spans="1:13" x14ac:dyDescent="0.2">
      <c r="A7979">
        <v>48293</v>
      </c>
      <c r="B7979" s="86">
        <v>41008</v>
      </c>
      <c r="C7979" t="s">
        <v>1671</v>
      </c>
      <c r="D7979">
        <v>47</v>
      </c>
      <c r="E7979">
        <v>370.6</v>
      </c>
      <c r="F7979" t="s">
        <v>1660</v>
      </c>
      <c r="G7979">
        <v>1.39</v>
      </c>
      <c r="H7979" t="s">
        <v>1654</v>
      </c>
      <c r="I7979" t="s">
        <v>1667</v>
      </c>
      <c r="J7979" t="s">
        <v>1668</v>
      </c>
      <c r="K7979" t="s">
        <v>1696</v>
      </c>
      <c r="L7979" t="s">
        <v>1658</v>
      </c>
      <c r="M7979" s="86">
        <v>41009</v>
      </c>
    </row>
    <row r="7980" spans="1:13" x14ac:dyDescent="0.2">
      <c r="A7980">
        <v>35910</v>
      </c>
      <c r="B7980" s="86">
        <v>40506</v>
      </c>
      <c r="C7980" t="s">
        <v>1659</v>
      </c>
      <c r="D7980">
        <v>36</v>
      </c>
      <c r="E7980">
        <v>660.05899999999997</v>
      </c>
      <c r="F7980" t="s">
        <v>1660</v>
      </c>
      <c r="G7980">
        <v>1.25</v>
      </c>
      <c r="H7980" t="s">
        <v>1688</v>
      </c>
      <c r="I7980" t="s">
        <v>1667</v>
      </c>
      <c r="J7980" t="s">
        <v>1663</v>
      </c>
      <c r="K7980" t="s">
        <v>1664</v>
      </c>
      <c r="L7980" t="s">
        <v>1680</v>
      </c>
      <c r="M7980" s="86">
        <v>40508</v>
      </c>
    </row>
    <row r="7981" spans="1:13" x14ac:dyDescent="0.2">
      <c r="A7981">
        <v>14400</v>
      </c>
      <c r="B7981" s="86">
        <v>39848</v>
      </c>
      <c r="C7981" t="s">
        <v>1675</v>
      </c>
      <c r="D7981">
        <v>43</v>
      </c>
      <c r="E7981">
        <v>6089.05</v>
      </c>
      <c r="F7981" t="s">
        <v>1672</v>
      </c>
      <c r="G7981">
        <v>80.2</v>
      </c>
      <c r="H7981" t="s">
        <v>1690</v>
      </c>
      <c r="I7981" t="s">
        <v>1676</v>
      </c>
      <c r="J7981" t="s">
        <v>1656</v>
      </c>
      <c r="K7981" t="s">
        <v>1691</v>
      </c>
      <c r="L7981" t="s">
        <v>1698</v>
      </c>
      <c r="M7981" s="86">
        <v>39849</v>
      </c>
    </row>
    <row r="7982" spans="1:13" x14ac:dyDescent="0.2">
      <c r="A7982">
        <v>14116</v>
      </c>
      <c r="B7982" s="86">
        <v>40825</v>
      </c>
      <c r="C7982" t="s">
        <v>1659</v>
      </c>
      <c r="D7982">
        <v>42</v>
      </c>
      <c r="E7982">
        <v>1414.05</v>
      </c>
      <c r="F7982" t="s">
        <v>1660</v>
      </c>
      <c r="G7982">
        <v>14.72</v>
      </c>
      <c r="H7982" t="s">
        <v>1678</v>
      </c>
      <c r="I7982" t="s">
        <v>1662</v>
      </c>
      <c r="J7982" t="s">
        <v>1668</v>
      </c>
      <c r="K7982" t="s">
        <v>1682</v>
      </c>
      <c r="L7982" t="s">
        <v>1658</v>
      </c>
      <c r="M7982" s="86">
        <v>40826</v>
      </c>
    </row>
    <row r="7983" spans="1:13" x14ac:dyDescent="0.2">
      <c r="A7983">
        <v>21155</v>
      </c>
      <c r="B7983" s="86">
        <v>40579</v>
      </c>
      <c r="C7983" t="s">
        <v>1659</v>
      </c>
      <c r="D7983">
        <v>4</v>
      </c>
      <c r="E7983">
        <v>81.78</v>
      </c>
      <c r="F7983" t="s">
        <v>1660</v>
      </c>
      <c r="G7983">
        <v>5.97</v>
      </c>
      <c r="H7983" t="s">
        <v>1693</v>
      </c>
      <c r="I7983" t="s">
        <v>1655</v>
      </c>
      <c r="J7983" t="s">
        <v>1668</v>
      </c>
      <c r="K7983" t="s">
        <v>1679</v>
      </c>
      <c r="L7983" t="s">
        <v>1658</v>
      </c>
      <c r="M7983" s="86">
        <v>40580</v>
      </c>
    </row>
    <row r="7984" spans="1:13" x14ac:dyDescent="0.2">
      <c r="A7984">
        <v>3078</v>
      </c>
      <c r="B7984" s="86">
        <v>40220</v>
      </c>
      <c r="C7984" t="s">
        <v>1659</v>
      </c>
      <c r="D7984">
        <v>12</v>
      </c>
      <c r="E7984">
        <v>33.86</v>
      </c>
      <c r="F7984" t="s">
        <v>1660</v>
      </c>
      <c r="G7984">
        <v>0.7</v>
      </c>
      <c r="H7984" t="s">
        <v>1681</v>
      </c>
      <c r="I7984" t="s">
        <v>1667</v>
      </c>
      <c r="J7984" t="s">
        <v>1668</v>
      </c>
      <c r="K7984" t="s">
        <v>1669</v>
      </c>
      <c r="L7984" t="s">
        <v>1670</v>
      </c>
      <c r="M7984" s="86">
        <v>40221</v>
      </c>
    </row>
    <row r="7985" spans="1:13" x14ac:dyDescent="0.2">
      <c r="A7985">
        <v>49988</v>
      </c>
      <c r="B7985" s="86">
        <v>40532</v>
      </c>
      <c r="C7985" t="s">
        <v>1659</v>
      </c>
      <c r="D7985">
        <v>33</v>
      </c>
      <c r="E7985">
        <v>10162.575999999999</v>
      </c>
      <c r="F7985" t="s">
        <v>1672</v>
      </c>
      <c r="G7985">
        <v>42.52</v>
      </c>
      <c r="H7985" t="s">
        <v>1683</v>
      </c>
      <c r="I7985" t="s">
        <v>1676</v>
      </c>
      <c r="J7985" t="s">
        <v>1656</v>
      </c>
      <c r="K7985" t="s">
        <v>1691</v>
      </c>
      <c r="L7985" t="s">
        <v>1698</v>
      </c>
      <c r="M7985" s="86">
        <v>40534</v>
      </c>
    </row>
    <row r="7986" spans="1:13" x14ac:dyDescent="0.2">
      <c r="A7986">
        <v>39335</v>
      </c>
      <c r="B7986" s="86">
        <v>39958</v>
      </c>
      <c r="C7986" t="s">
        <v>1666</v>
      </c>
      <c r="D7986">
        <v>24</v>
      </c>
      <c r="E7986">
        <v>113.23</v>
      </c>
      <c r="F7986" t="s">
        <v>1660</v>
      </c>
      <c r="G7986">
        <v>2.39</v>
      </c>
      <c r="H7986" t="s">
        <v>1683</v>
      </c>
      <c r="I7986" t="s">
        <v>1667</v>
      </c>
      <c r="J7986" t="s">
        <v>1663</v>
      </c>
      <c r="K7986" t="s">
        <v>1677</v>
      </c>
      <c r="L7986" t="s">
        <v>1680</v>
      </c>
      <c r="M7986" s="86">
        <v>39959</v>
      </c>
    </row>
    <row r="7987" spans="1:13" x14ac:dyDescent="0.2">
      <c r="A7987">
        <v>7559</v>
      </c>
      <c r="B7987" s="86">
        <v>40463</v>
      </c>
      <c r="C7987" t="s">
        <v>1671</v>
      </c>
      <c r="D7987">
        <v>9</v>
      </c>
      <c r="E7987">
        <v>90.37</v>
      </c>
      <c r="F7987" t="s">
        <v>1660</v>
      </c>
      <c r="G7987">
        <v>49</v>
      </c>
      <c r="H7987" t="s">
        <v>1688</v>
      </c>
      <c r="I7987" t="s">
        <v>1667</v>
      </c>
      <c r="J7987" t="s">
        <v>1668</v>
      </c>
      <c r="K7987" t="s">
        <v>1702</v>
      </c>
      <c r="L7987" t="s">
        <v>1687</v>
      </c>
      <c r="M7987" s="86">
        <v>40465</v>
      </c>
    </row>
    <row r="7988" spans="1:13" x14ac:dyDescent="0.2">
      <c r="A7988">
        <v>1060</v>
      </c>
      <c r="B7988" s="86">
        <v>40229</v>
      </c>
      <c r="C7988" t="s">
        <v>1675</v>
      </c>
      <c r="D7988">
        <v>30</v>
      </c>
      <c r="E7988">
        <v>1187.55</v>
      </c>
      <c r="F7988" t="s">
        <v>1660</v>
      </c>
      <c r="G7988">
        <v>2.99</v>
      </c>
      <c r="H7988" t="s">
        <v>1685</v>
      </c>
      <c r="I7988" t="s">
        <v>1667</v>
      </c>
      <c r="J7988" t="s">
        <v>1668</v>
      </c>
      <c r="K7988" t="s">
        <v>1682</v>
      </c>
      <c r="L7988" t="s">
        <v>1658</v>
      </c>
      <c r="M7988" s="86">
        <v>40231</v>
      </c>
    </row>
    <row r="7989" spans="1:13" x14ac:dyDescent="0.2">
      <c r="A7989">
        <v>7457</v>
      </c>
      <c r="B7989" s="86">
        <v>40451</v>
      </c>
      <c r="C7989" t="s">
        <v>1666</v>
      </c>
      <c r="D7989">
        <v>46</v>
      </c>
      <c r="E7989">
        <v>548.11</v>
      </c>
      <c r="F7989" t="s">
        <v>1660</v>
      </c>
      <c r="G7989">
        <v>2.36</v>
      </c>
      <c r="H7989" t="s">
        <v>1690</v>
      </c>
      <c r="I7989" t="s">
        <v>1662</v>
      </c>
      <c r="J7989" t="s">
        <v>1668</v>
      </c>
      <c r="K7989" t="s">
        <v>1669</v>
      </c>
      <c r="L7989" t="s">
        <v>1670</v>
      </c>
      <c r="M7989" s="86">
        <v>40453</v>
      </c>
    </row>
    <row r="7990" spans="1:13" x14ac:dyDescent="0.2">
      <c r="A7990">
        <v>3841</v>
      </c>
      <c r="B7990" s="86">
        <v>40090</v>
      </c>
      <c r="C7990" t="s">
        <v>1666</v>
      </c>
      <c r="D7990">
        <v>43</v>
      </c>
      <c r="E7990">
        <v>7308.2830000000004</v>
      </c>
      <c r="F7990" t="s">
        <v>1653</v>
      </c>
      <c r="G7990">
        <v>8.99</v>
      </c>
      <c r="H7990" t="s">
        <v>1683</v>
      </c>
      <c r="I7990" t="s">
        <v>1662</v>
      </c>
      <c r="J7990" t="s">
        <v>1663</v>
      </c>
      <c r="K7990" t="s">
        <v>1664</v>
      </c>
      <c r="L7990" t="s">
        <v>1658</v>
      </c>
      <c r="M7990" s="86">
        <v>40092</v>
      </c>
    </row>
    <row r="7991" spans="1:13" x14ac:dyDescent="0.2">
      <c r="A7991">
        <v>58626</v>
      </c>
      <c r="B7991" s="86">
        <v>40907</v>
      </c>
      <c r="C7991" t="s">
        <v>1659</v>
      </c>
      <c r="D7991">
        <v>21</v>
      </c>
      <c r="E7991">
        <v>10469.030000000001</v>
      </c>
      <c r="F7991" t="s">
        <v>1672</v>
      </c>
      <c r="G7991">
        <v>26</v>
      </c>
      <c r="H7991" t="s">
        <v>1689</v>
      </c>
      <c r="I7991" t="s">
        <v>1662</v>
      </c>
      <c r="J7991" t="s">
        <v>1656</v>
      </c>
      <c r="K7991" t="s">
        <v>1673</v>
      </c>
      <c r="L7991" t="s">
        <v>1674</v>
      </c>
      <c r="M7991" s="86">
        <v>40910</v>
      </c>
    </row>
    <row r="7992" spans="1:13" x14ac:dyDescent="0.2">
      <c r="A7992">
        <v>8162</v>
      </c>
      <c r="B7992" s="86">
        <v>40093</v>
      </c>
      <c r="C7992" t="s">
        <v>1675</v>
      </c>
      <c r="D7992">
        <v>32</v>
      </c>
      <c r="E7992">
        <v>5618.4</v>
      </c>
      <c r="F7992" t="s">
        <v>1660</v>
      </c>
      <c r="G7992">
        <v>19.989999999999998</v>
      </c>
      <c r="H7992" t="s">
        <v>1683</v>
      </c>
      <c r="I7992" t="s">
        <v>1662</v>
      </c>
      <c r="J7992" t="s">
        <v>1663</v>
      </c>
      <c r="K7992" t="s">
        <v>1677</v>
      </c>
      <c r="L7992" t="s">
        <v>1658</v>
      </c>
      <c r="M7992" s="86">
        <v>40094</v>
      </c>
    </row>
    <row r="7993" spans="1:13" x14ac:dyDescent="0.2">
      <c r="A7993">
        <v>32931</v>
      </c>
      <c r="B7993" s="86">
        <v>40224</v>
      </c>
      <c r="C7993" t="s">
        <v>1652</v>
      </c>
      <c r="D7993">
        <v>31</v>
      </c>
      <c r="E7993">
        <v>86.1</v>
      </c>
      <c r="F7993" t="s">
        <v>1660</v>
      </c>
      <c r="G7993">
        <v>0.5</v>
      </c>
      <c r="H7993" t="s">
        <v>1685</v>
      </c>
      <c r="I7993" t="s">
        <v>1667</v>
      </c>
      <c r="J7993" t="s">
        <v>1668</v>
      </c>
      <c r="K7993" t="s">
        <v>1697</v>
      </c>
      <c r="L7993" t="s">
        <v>1658</v>
      </c>
      <c r="M7993" s="86">
        <v>40231</v>
      </c>
    </row>
    <row r="7994" spans="1:13" x14ac:dyDescent="0.2">
      <c r="A7994">
        <v>43493</v>
      </c>
      <c r="B7994" s="86">
        <v>41039</v>
      </c>
      <c r="C7994" t="s">
        <v>1659</v>
      </c>
      <c r="D7994">
        <v>22</v>
      </c>
      <c r="E7994">
        <v>152.52000000000001</v>
      </c>
      <c r="F7994" t="s">
        <v>1660</v>
      </c>
      <c r="G7994">
        <v>5.94</v>
      </c>
      <c r="H7994" t="s">
        <v>1688</v>
      </c>
      <c r="I7994" t="s">
        <v>1667</v>
      </c>
      <c r="J7994" t="s">
        <v>1668</v>
      </c>
      <c r="K7994" t="s">
        <v>1679</v>
      </c>
      <c r="L7994" t="s">
        <v>1658</v>
      </c>
      <c r="M7994" s="86">
        <v>41040</v>
      </c>
    </row>
    <row r="7995" spans="1:13" x14ac:dyDescent="0.2">
      <c r="A7995">
        <v>41991</v>
      </c>
      <c r="B7995" s="86">
        <v>40895</v>
      </c>
      <c r="C7995" t="s">
        <v>1652</v>
      </c>
      <c r="D7995">
        <v>35</v>
      </c>
      <c r="E7995">
        <v>543.22</v>
      </c>
      <c r="F7995" t="s">
        <v>1660</v>
      </c>
      <c r="G7995">
        <v>7.4</v>
      </c>
      <c r="H7995" t="s">
        <v>1689</v>
      </c>
      <c r="I7995" t="s">
        <v>1667</v>
      </c>
      <c r="J7995" t="s">
        <v>1656</v>
      </c>
      <c r="K7995" t="s">
        <v>1657</v>
      </c>
      <c r="L7995" t="s">
        <v>1658</v>
      </c>
      <c r="M7995" s="86">
        <v>40899</v>
      </c>
    </row>
    <row r="7996" spans="1:13" x14ac:dyDescent="0.2">
      <c r="A7996">
        <v>5506</v>
      </c>
      <c r="B7996" s="86">
        <v>40489</v>
      </c>
      <c r="C7996" t="s">
        <v>1671</v>
      </c>
      <c r="D7996">
        <v>22</v>
      </c>
      <c r="E7996">
        <v>129.62</v>
      </c>
      <c r="F7996" t="s">
        <v>1660</v>
      </c>
      <c r="G7996">
        <v>3.04</v>
      </c>
      <c r="H7996" t="s">
        <v>1699</v>
      </c>
      <c r="I7996" t="s">
        <v>1667</v>
      </c>
      <c r="J7996" t="s">
        <v>1668</v>
      </c>
      <c r="K7996" t="s">
        <v>1679</v>
      </c>
      <c r="L7996" t="s">
        <v>1670</v>
      </c>
      <c r="M7996" s="86">
        <v>40490</v>
      </c>
    </row>
    <row r="7997" spans="1:13" x14ac:dyDescent="0.2">
      <c r="A7997">
        <v>416</v>
      </c>
      <c r="B7997" s="86">
        <v>40447</v>
      </c>
      <c r="C7997" t="s">
        <v>1652</v>
      </c>
      <c r="D7997">
        <v>20</v>
      </c>
      <c r="E7997">
        <v>1156.6714999999999</v>
      </c>
      <c r="F7997" t="s">
        <v>1653</v>
      </c>
      <c r="G7997">
        <v>7.69</v>
      </c>
      <c r="H7997" t="s">
        <v>1661</v>
      </c>
      <c r="I7997" t="s">
        <v>1655</v>
      </c>
      <c r="J7997" t="s">
        <v>1663</v>
      </c>
      <c r="K7997" t="s">
        <v>1664</v>
      </c>
      <c r="L7997" t="s">
        <v>1658</v>
      </c>
      <c r="M7997" s="86">
        <v>40452</v>
      </c>
    </row>
    <row r="7998" spans="1:13" x14ac:dyDescent="0.2">
      <c r="A7998">
        <v>23008</v>
      </c>
      <c r="B7998" s="86">
        <v>40095</v>
      </c>
      <c r="C7998" t="s">
        <v>1671</v>
      </c>
      <c r="D7998">
        <v>10</v>
      </c>
      <c r="E7998">
        <v>1136.47</v>
      </c>
      <c r="F7998" t="s">
        <v>1653</v>
      </c>
      <c r="G7998">
        <v>9.07</v>
      </c>
      <c r="H7998" t="s">
        <v>1661</v>
      </c>
      <c r="I7998" t="s">
        <v>1655</v>
      </c>
      <c r="J7998" t="s">
        <v>1668</v>
      </c>
      <c r="K7998" t="s">
        <v>1682</v>
      </c>
      <c r="L7998" t="s">
        <v>1658</v>
      </c>
      <c r="M7998" s="86">
        <v>40097</v>
      </c>
    </row>
    <row r="7999" spans="1:13" x14ac:dyDescent="0.2">
      <c r="A7999">
        <v>56162</v>
      </c>
      <c r="B7999" s="86">
        <v>40658</v>
      </c>
      <c r="C7999" t="s">
        <v>1666</v>
      </c>
      <c r="D7999">
        <v>30</v>
      </c>
      <c r="E7999">
        <v>5217.79</v>
      </c>
      <c r="F7999" t="s">
        <v>1672</v>
      </c>
      <c r="G7999">
        <v>30</v>
      </c>
      <c r="H7999" t="s">
        <v>1654</v>
      </c>
      <c r="I7999" t="s">
        <v>1667</v>
      </c>
      <c r="J7999" t="s">
        <v>1656</v>
      </c>
      <c r="K7999" t="s">
        <v>1673</v>
      </c>
      <c r="L7999" t="s">
        <v>1674</v>
      </c>
      <c r="M7999" s="86">
        <v>40660</v>
      </c>
    </row>
    <row r="8000" spans="1:13" x14ac:dyDescent="0.2">
      <c r="A8000">
        <v>24231</v>
      </c>
      <c r="B8000" s="86">
        <v>40032</v>
      </c>
      <c r="C8000" t="s">
        <v>1666</v>
      </c>
      <c r="D8000">
        <v>48</v>
      </c>
      <c r="E8000">
        <v>2482.0340000000001</v>
      </c>
      <c r="F8000" t="s">
        <v>1660</v>
      </c>
      <c r="G8000">
        <v>5.92</v>
      </c>
      <c r="H8000" t="s">
        <v>1683</v>
      </c>
      <c r="I8000" t="s">
        <v>1662</v>
      </c>
      <c r="J8000" t="s">
        <v>1663</v>
      </c>
      <c r="K8000" t="s">
        <v>1664</v>
      </c>
      <c r="L8000" t="s">
        <v>1658</v>
      </c>
      <c r="M8000" s="86">
        <v>40032</v>
      </c>
    </row>
    <row r="8001" spans="1:13" x14ac:dyDescent="0.2">
      <c r="A8001">
        <v>32065</v>
      </c>
      <c r="B8001" s="86">
        <v>40879</v>
      </c>
      <c r="C8001" t="s">
        <v>1675</v>
      </c>
      <c r="D8001">
        <v>25</v>
      </c>
      <c r="E8001">
        <v>450.28</v>
      </c>
      <c r="F8001" t="s">
        <v>1660</v>
      </c>
      <c r="G8001">
        <v>8.51</v>
      </c>
      <c r="H8001" t="s">
        <v>1683</v>
      </c>
      <c r="I8001" t="s">
        <v>1667</v>
      </c>
      <c r="J8001" t="s">
        <v>1663</v>
      </c>
      <c r="K8001" t="s">
        <v>1695</v>
      </c>
      <c r="L8001" t="s">
        <v>1665</v>
      </c>
      <c r="M8001" s="86">
        <v>40880</v>
      </c>
    </row>
    <row r="8002" spans="1:13" x14ac:dyDescent="0.2">
      <c r="A8002">
        <v>9824</v>
      </c>
      <c r="B8002" s="86">
        <v>40565</v>
      </c>
      <c r="C8002" t="s">
        <v>1671</v>
      </c>
      <c r="D8002">
        <v>39</v>
      </c>
      <c r="E8002">
        <v>1939.66</v>
      </c>
      <c r="F8002" t="s">
        <v>1653</v>
      </c>
      <c r="G8002">
        <v>4.5</v>
      </c>
      <c r="H8002" t="s">
        <v>1681</v>
      </c>
      <c r="I8002" t="s">
        <v>1655</v>
      </c>
      <c r="J8002" t="s">
        <v>1668</v>
      </c>
      <c r="K8002" t="s">
        <v>1702</v>
      </c>
      <c r="L8002" t="s">
        <v>1658</v>
      </c>
      <c r="M8002" s="86">
        <v>40567</v>
      </c>
    </row>
    <row r="8003" spans="1:13" x14ac:dyDescent="0.2">
      <c r="A8003">
        <v>43367</v>
      </c>
      <c r="B8003" s="86">
        <v>40246</v>
      </c>
      <c r="C8003" t="s">
        <v>1671</v>
      </c>
      <c r="D8003">
        <v>18</v>
      </c>
      <c r="E8003">
        <v>1221.6199999999999</v>
      </c>
      <c r="F8003" t="s">
        <v>1660</v>
      </c>
      <c r="G8003">
        <v>35</v>
      </c>
      <c r="H8003" t="s">
        <v>1661</v>
      </c>
      <c r="I8003" t="s">
        <v>1662</v>
      </c>
      <c r="J8003" t="s">
        <v>1668</v>
      </c>
      <c r="K8003" t="s">
        <v>1694</v>
      </c>
      <c r="L8003" t="s">
        <v>1687</v>
      </c>
      <c r="M8003" s="86">
        <v>40246</v>
      </c>
    </row>
    <row r="8004" spans="1:13" x14ac:dyDescent="0.2">
      <c r="A8004">
        <v>54656</v>
      </c>
      <c r="B8004" s="86">
        <v>41232</v>
      </c>
      <c r="C8004" t="s">
        <v>1659</v>
      </c>
      <c r="D8004">
        <v>22</v>
      </c>
      <c r="E8004">
        <v>109.52</v>
      </c>
      <c r="F8004" t="s">
        <v>1653</v>
      </c>
      <c r="G8004">
        <v>5.83</v>
      </c>
      <c r="H8004" t="s">
        <v>1685</v>
      </c>
      <c r="I8004" t="s">
        <v>1667</v>
      </c>
      <c r="J8004" t="s">
        <v>1668</v>
      </c>
      <c r="K8004" t="s">
        <v>1682</v>
      </c>
      <c r="L8004" t="s">
        <v>1658</v>
      </c>
      <c r="M8004" s="86">
        <v>41234</v>
      </c>
    </row>
    <row r="8005" spans="1:13" x14ac:dyDescent="0.2">
      <c r="A8005">
        <v>36390</v>
      </c>
      <c r="B8005" s="86">
        <v>41194</v>
      </c>
      <c r="C8005" t="s">
        <v>1659</v>
      </c>
      <c r="D8005">
        <v>3</v>
      </c>
      <c r="E8005">
        <v>329.63</v>
      </c>
      <c r="F8005" t="s">
        <v>1660</v>
      </c>
      <c r="G8005">
        <v>8.99</v>
      </c>
      <c r="H8005" t="s">
        <v>1692</v>
      </c>
      <c r="I8005" t="s">
        <v>1667</v>
      </c>
      <c r="J8005" t="s">
        <v>1663</v>
      </c>
      <c r="K8005" t="s">
        <v>1664</v>
      </c>
      <c r="L8005" t="s">
        <v>1658</v>
      </c>
      <c r="M8005" s="86">
        <v>41196</v>
      </c>
    </row>
    <row r="8006" spans="1:13" x14ac:dyDescent="0.2">
      <c r="A8006">
        <v>42373</v>
      </c>
      <c r="B8006" s="86">
        <v>40772</v>
      </c>
      <c r="C8006" t="s">
        <v>1666</v>
      </c>
      <c r="D8006">
        <v>11</v>
      </c>
      <c r="E8006">
        <v>127.32</v>
      </c>
      <c r="F8006" t="s">
        <v>1653</v>
      </c>
      <c r="G8006">
        <v>2.99</v>
      </c>
      <c r="H8006" t="s">
        <v>1693</v>
      </c>
      <c r="I8006" t="s">
        <v>1655</v>
      </c>
      <c r="J8006" t="s">
        <v>1668</v>
      </c>
      <c r="K8006" t="s">
        <v>1682</v>
      </c>
      <c r="L8006" t="s">
        <v>1658</v>
      </c>
      <c r="M8006" s="86">
        <v>40773</v>
      </c>
    </row>
    <row r="8007" spans="1:13" x14ac:dyDescent="0.2">
      <c r="A8007">
        <v>6850</v>
      </c>
      <c r="B8007" s="86">
        <v>40220</v>
      </c>
      <c r="C8007" t="s">
        <v>1659</v>
      </c>
      <c r="D8007">
        <v>26</v>
      </c>
      <c r="E8007">
        <v>3753.72</v>
      </c>
      <c r="F8007" t="s">
        <v>1672</v>
      </c>
      <c r="G8007">
        <v>52.42</v>
      </c>
      <c r="H8007" t="s">
        <v>1685</v>
      </c>
      <c r="I8007" t="s">
        <v>1667</v>
      </c>
      <c r="J8007" t="s">
        <v>1656</v>
      </c>
      <c r="K8007" t="s">
        <v>1691</v>
      </c>
      <c r="L8007" t="s">
        <v>1698</v>
      </c>
      <c r="M8007" s="86">
        <v>40221</v>
      </c>
    </row>
    <row r="8008" spans="1:13" x14ac:dyDescent="0.2">
      <c r="A8008">
        <v>15778</v>
      </c>
      <c r="B8008" s="86">
        <v>40304</v>
      </c>
      <c r="C8008" t="s">
        <v>1659</v>
      </c>
      <c r="D8008">
        <v>9</v>
      </c>
      <c r="E8008">
        <v>43.23</v>
      </c>
      <c r="F8008" t="s">
        <v>1660</v>
      </c>
      <c r="G8008">
        <v>5.26</v>
      </c>
      <c r="H8008" t="s">
        <v>1654</v>
      </c>
      <c r="I8008" t="s">
        <v>1662</v>
      </c>
      <c r="J8008" t="s">
        <v>1668</v>
      </c>
      <c r="K8008" t="s">
        <v>1682</v>
      </c>
      <c r="L8008" t="s">
        <v>1658</v>
      </c>
      <c r="M8008" s="86">
        <v>40306</v>
      </c>
    </row>
    <row r="8009" spans="1:13" x14ac:dyDescent="0.2">
      <c r="A8009">
        <v>30016</v>
      </c>
      <c r="B8009" s="86">
        <v>39816</v>
      </c>
      <c r="C8009" t="s">
        <v>1671</v>
      </c>
      <c r="D8009">
        <v>8</v>
      </c>
      <c r="E8009">
        <v>754.65549999999996</v>
      </c>
      <c r="F8009" t="s">
        <v>1660</v>
      </c>
      <c r="G8009">
        <v>2.5</v>
      </c>
      <c r="H8009" t="s">
        <v>1661</v>
      </c>
      <c r="I8009" t="s">
        <v>1667</v>
      </c>
      <c r="J8009" t="s">
        <v>1663</v>
      </c>
      <c r="K8009" t="s">
        <v>1664</v>
      </c>
      <c r="L8009" t="s">
        <v>1658</v>
      </c>
      <c r="M8009" s="86">
        <v>39819</v>
      </c>
    </row>
    <row r="8010" spans="1:13" x14ac:dyDescent="0.2">
      <c r="A8010">
        <v>23746</v>
      </c>
      <c r="B8010" s="86">
        <v>40527</v>
      </c>
      <c r="C8010" t="s">
        <v>1659</v>
      </c>
      <c r="D8010">
        <v>10</v>
      </c>
      <c r="E8010">
        <v>408.23</v>
      </c>
      <c r="F8010" t="s">
        <v>1660</v>
      </c>
      <c r="G8010">
        <v>1.99</v>
      </c>
      <c r="H8010" t="s">
        <v>1685</v>
      </c>
      <c r="I8010" t="s">
        <v>1676</v>
      </c>
      <c r="J8010" t="s">
        <v>1663</v>
      </c>
      <c r="K8010" t="s">
        <v>1677</v>
      </c>
      <c r="L8010" t="s">
        <v>1680</v>
      </c>
      <c r="M8010" s="86">
        <v>40528</v>
      </c>
    </row>
    <row r="8011" spans="1:13" x14ac:dyDescent="0.2">
      <c r="A8011">
        <v>18085</v>
      </c>
      <c r="B8011" s="86">
        <v>40811</v>
      </c>
      <c r="C8011" t="s">
        <v>1659</v>
      </c>
      <c r="D8011">
        <v>23</v>
      </c>
      <c r="E8011">
        <v>8127.51</v>
      </c>
      <c r="F8011" t="s">
        <v>1672</v>
      </c>
      <c r="G8011">
        <v>40.19</v>
      </c>
      <c r="H8011" t="s">
        <v>1661</v>
      </c>
      <c r="I8011" t="s">
        <v>1667</v>
      </c>
      <c r="J8011" t="s">
        <v>1656</v>
      </c>
      <c r="K8011" t="s">
        <v>1691</v>
      </c>
      <c r="L8011" t="s">
        <v>1698</v>
      </c>
      <c r="M8011" s="86">
        <v>40813</v>
      </c>
    </row>
    <row r="8012" spans="1:13" x14ac:dyDescent="0.2">
      <c r="A8012">
        <v>45409</v>
      </c>
      <c r="B8012" s="86">
        <v>40280</v>
      </c>
      <c r="C8012" t="s">
        <v>1671</v>
      </c>
      <c r="D8012">
        <v>10</v>
      </c>
      <c r="E8012">
        <v>36.26</v>
      </c>
      <c r="F8012" t="s">
        <v>1660</v>
      </c>
      <c r="G8012">
        <v>3.97</v>
      </c>
      <c r="H8012" t="s">
        <v>1654</v>
      </c>
      <c r="I8012" t="s">
        <v>1667</v>
      </c>
      <c r="J8012" t="s">
        <v>1668</v>
      </c>
      <c r="K8012" t="s">
        <v>1669</v>
      </c>
      <c r="L8012" t="s">
        <v>1670</v>
      </c>
      <c r="M8012" s="86">
        <v>40281</v>
      </c>
    </row>
    <row r="8013" spans="1:13" x14ac:dyDescent="0.2">
      <c r="A8013">
        <v>23524</v>
      </c>
      <c r="B8013" s="86">
        <v>39931</v>
      </c>
      <c r="C8013" t="s">
        <v>1659</v>
      </c>
      <c r="D8013">
        <v>28</v>
      </c>
      <c r="E8013">
        <v>129.33000000000001</v>
      </c>
      <c r="F8013" t="s">
        <v>1653</v>
      </c>
      <c r="G8013">
        <v>0.99</v>
      </c>
      <c r="H8013" t="s">
        <v>1661</v>
      </c>
      <c r="I8013" t="s">
        <v>1676</v>
      </c>
      <c r="J8013" t="s">
        <v>1668</v>
      </c>
      <c r="K8013" t="s">
        <v>1697</v>
      </c>
      <c r="L8013" t="s">
        <v>1658</v>
      </c>
      <c r="M8013" s="86">
        <v>39933</v>
      </c>
    </row>
    <row r="8014" spans="1:13" x14ac:dyDescent="0.2">
      <c r="A8014">
        <v>46434</v>
      </c>
      <c r="B8014" s="86">
        <v>40269</v>
      </c>
      <c r="C8014" t="s">
        <v>1671</v>
      </c>
      <c r="D8014">
        <v>34</v>
      </c>
      <c r="E8014">
        <v>800.39</v>
      </c>
      <c r="F8014" t="s">
        <v>1660</v>
      </c>
      <c r="G8014">
        <v>2.99</v>
      </c>
      <c r="H8014" t="s">
        <v>1661</v>
      </c>
      <c r="I8014" t="s">
        <v>1655</v>
      </c>
      <c r="J8014" t="s">
        <v>1668</v>
      </c>
      <c r="K8014" t="s">
        <v>1682</v>
      </c>
      <c r="L8014" t="s">
        <v>1658</v>
      </c>
      <c r="M8014" s="86">
        <v>40270</v>
      </c>
    </row>
    <row r="8015" spans="1:13" x14ac:dyDescent="0.2">
      <c r="A8015">
        <v>34562</v>
      </c>
      <c r="B8015" s="86">
        <v>40414</v>
      </c>
      <c r="C8015" t="s">
        <v>1652</v>
      </c>
      <c r="D8015">
        <v>19</v>
      </c>
      <c r="E8015">
        <v>365.64</v>
      </c>
      <c r="F8015" t="s">
        <v>1660</v>
      </c>
      <c r="G8015">
        <v>9.0299999999999994</v>
      </c>
      <c r="H8015" t="s">
        <v>1661</v>
      </c>
      <c r="I8015" t="s">
        <v>1662</v>
      </c>
      <c r="J8015" t="s">
        <v>1668</v>
      </c>
      <c r="K8015" t="s">
        <v>1679</v>
      </c>
      <c r="L8015" t="s">
        <v>1658</v>
      </c>
      <c r="M8015" s="86">
        <v>40418</v>
      </c>
    </row>
    <row r="8016" spans="1:13" x14ac:dyDescent="0.2">
      <c r="A8016">
        <v>420</v>
      </c>
      <c r="B8016" s="86">
        <v>40846</v>
      </c>
      <c r="C8016" t="s">
        <v>1666</v>
      </c>
      <c r="D8016">
        <v>6</v>
      </c>
      <c r="E8016">
        <v>41.7</v>
      </c>
      <c r="F8016" t="s">
        <v>1660</v>
      </c>
      <c r="G8016">
        <v>5.37</v>
      </c>
      <c r="H8016" t="s">
        <v>1685</v>
      </c>
      <c r="I8016" t="s">
        <v>1662</v>
      </c>
      <c r="J8016" t="s">
        <v>1668</v>
      </c>
      <c r="K8016" t="s">
        <v>1679</v>
      </c>
      <c r="L8016" t="s">
        <v>1658</v>
      </c>
      <c r="M8016" s="86">
        <v>40848</v>
      </c>
    </row>
    <row r="8017" spans="1:13" x14ac:dyDescent="0.2">
      <c r="A8017">
        <v>42083</v>
      </c>
      <c r="B8017" s="86">
        <v>40888</v>
      </c>
      <c r="C8017" t="s">
        <v>1671</v>
      </c>
      <c r="D8017">
        <v>36</v>
      </c>
      <c r="E8017">
        <v>236.89</v>
      </c>
      <c r="F8017" t="s">
        <v>1660</v>
      </c>
      <c r="G8017">
        <v>6.22</v>
      </c>
      <c r="H8017" t="s">
        <v>1685</v>
      </c>
      <c r="I8017" t="s">
        <v>1655</v>
      </c>
      <c r="J8017" t="s">
        <v>1668</v>
      </c>
      <c r="K8017" t="s">
        <v>1679</v>
      </c>
      <c r="L8017" t="s">
        <v>1658</v>
      </c>
      <c r="M8017" s="86">
        <v>40890</v>
      </c>
    </row>
    <row r="8018" spans="1:13" x14ac:dyDescent="0.2">
      <c r="A8018">
        <v>10242</v>
      </c>
      <c r="B8018" s="86">
        <v>40524</v>
      </c>
      <c r="C8018" t="s">
        <v>1675</v>
      </c>
      <c r="D8018">
        <v>32</v>
      </c>
      <c r="E8018">
        <v>690.88</v>
      </c>
      <c r="F8018" t="s">
        <v>1660</v>
      </c>
      <c r="G8018">
        <v>7.58</v>
      </c>
      <c r="H8018" t="s">
        <v>1690</v>
      </c>
      <c r="I8018" t="s">
        <v>1676</v>
      </c>
      <c r="J8018" t="s">
        <v>1656</v>
      </c>
      <c r="K8018" t="s">
        <v>1657</v>
      </c>
      <c r="L8018" t="s">
        <v>1658</v>
      </c>
      <c r="M8018" s="86">
        <v>40525</v>
      </c>
    </row>
    <row r="8019" spans="1:13" x14ac:dyDescent="0.2">
      <c r="A8019">
        <v>21091</v>
      </c>
      <c r="B8019" s="86">
        <v>40159</v>
      </c>
      <c r="C8019" t="s">
        <v>1659</v>
      </c>
      <c r="D8019">
        <v>32</v>
      </c>
      <c r="E8019">
        <v>270.73</v>
      </c>
      <c r="F8019" t="s">
        <v>1653</v>
      </c>
      <c r="G8019">
        <v>6.28</v>
      </c>
      <c r="H8019" t="s">
        <v>1661</v>
      </c>
      <c r="I8019" t="s">
        <v>1667</v>
      </c>
      <c r="J8019" t="s">
        <v>1668</v>
      </c>
      <c r="K8019" t="s">
        <v>1682</v>
      </c>
      <c r="L8019" t="s">
        <v>1658</v>
      </c>
      <c r="M8019" s="86">
        <v>40161</v>
      </c>
    </row>
    <row r="8020" spans="1:13" x14ac:dyDescent="0.2">
      <c r="A8020">
        <v>8803</v>
      </c>
      <c r="B8020" s="86">
        <v>41263</v>
      </c>
      <c r="C8020" t="s">
        <v>1666</v>
      </c>
      <c r="D8020">
        <v>6</v>
      </c>
      <c r="E8020">
        <v>1184.1099999999999</v>
      </c>
      <c r="F8020" t="s">
        <v>1660</v>
      </c>
      <c r="G8020">
        <v>19.989999999999998</v>
      </c>
      <c r="H8020" t="s">
        <v>1688</v>
      </c>
      <c r="I8020" t="s">
        <v>1667</v>
      </c>
      <c r="J8020" t="s">
        <v>1668</v>
      </c>
      <c r="K8020" t="s">
        <v>1694</v>
      </c>
      <c r="L8020" t="s">
        <v>1658</v>
      </c>
      <c r="M8020" s="86">
        <v>41264</v>
      </c>
    </row>
    <row r="8021" spans="1:13" x14ac:dyDescent="0.2">
      <c r="A8021">
        <v>36704</v>
      </c>
      <c r="B8021" s="86">
        <v>40710</v>
      </c>
      <c r="C8021" t="s">
        <v>1659</v>
      </c>
      <c r="D8021">
        <v>19</v>
      </c>
      <c r="E8021">
        <v>70.319999999999993</v>
      </c>
      <c r="F8021" t="s">
        <v>1660</v>
      </c>
      <c r="G8021">
        <v>4.17</v>
      </c>
      <c r="H8021" t="s">
        <v>1685</v>
      </c>
      <c r="I8021" t="s">
        <v>1676</v>
      </c>
      <c r="J8021" t="s">
        <v>1668</v>
      </c>
      <c r="K8021" t="s">
        <v>1669</v>
      </c>
      <c r="L8021" t="s">
        <v>1680</v>
      </c>
      <c r="M8021" s="86">
        <v>40712</v>
      </c>
    </row>
    <row r="8022" spans="1:13" x14ac:dyDescent="0.2">
      <c r="A8022">
        <v>13767</v>
      </c>
      <c r="B8022" s="86">
        <v>40416</v>
      </c>
      <c r="C8022" t="s">
        <v>1659</v>
      </c>
      <c r="D8022">
        <v>12</v>
      </c>
      <c r="E8022">
        <v>2050.712</v>
      </c>
      <c r="F8022" t="s">
        <v>1672</v>
      </c>
      <c r="G8022">
        <v>69.64</v>
      </c>
      <c r="H8022" t="s">
        <v>1693</v>
      </c>
      <c r="I8022" t="s">
        <v>1667</v>
      </c>
      <c r="J8022" t="s">
        <v>1656</v>
      </c>
      <c r="K8022" t="s">
        <v>1691</v>
      </c>
      <c r="L8022" t="s">
        <v>1698</v>
      </c>
      <c r="M8022" s="86">
        <v>40418</v>
      </c>
    </row>
    <row r="8023" spans="1:13" x14ac:dyDescent="0.2">
      <c r="A8023">
        <v>12483</v>
      </c>
      <c r="B8023" s="86">
        <v>40394</v>
      </c>
      <c r="C8023" t="s">
        <v>1671</v>
      </c>
      <c r="D8023">
        <v>14</v>
      </c>
      <c r="E8023">
        <v>1676.44</v>
      </c>
      <c r="F8023" t="s">
        <v>1660</v>
      </c>
      <c r="G8023">
        <v>9.07</v>
      </c>
      <c r="H8023" t="s">
        <v>1690</v>
      </c>
      <c r="I8023" t="s">
        <v>1676</v>
      </c>
      <c r="J8023" t="s">
        <v>1668</v>
      </c>
      <c r="K8023" t="s">
        <v>1682</v>
      </c>
      <c r="L8023" t="s">
        <v>1658</v>
      </c>
      <c r="M8023" s="86">
        <v>40394</v>
      </c>
    </row>
    <row r="8024" spans="1:13" x14ac:dyDescent="0.2">
      <c r="A8024">
        <v>56288</v>
      </c>
      <c r="B8024" s="86">
        <v>40359</v>
      </c>
      <c r="C8024" t="s">
        <v>1666</v>
      </c>
      <c r="D8024">
        <v>39</v>
      </c>
      <c r="E8024">
        <v>585.36</v>
      </c>
      <c r="F8024" t="s">
        <v>1653</v>
      </c>
      <c r="G8024">
        <v>1.39</v>
      </c>
      <c r="H8024" t="s">
        <v>1683</v>
      </c>
      <c r="I8024" t="s">
        <v>1662</v>
      </c>
      <c r="J8024" t="s">
        <v>1668</v>
      </c>
      <c r="K8024" t="s">
        <v>1696</v>
      </c>
      <c r="L8024" t="s">
        <v>1658</v>
      </c>
      <c r="M8024" s="86">
        <v>40361</v>
      </c>
    </row>
    <row r="8025" spans="1:13" x14ac:dyDescent="0.2">
      <c r="A8025">
        <v>706</v>
      </c>
      <c r="B8025" s="86">
        <v>40794</v>
      </c>
      <c r="C8025" t="s">
        <v>1671</v>
      </c>
      <c r="D8025">
        <v>42</v>
      </c>
      <c r="E8025">
        <v>75.14</v>
      </c>
      <c r="F8025" t="s">
        <v>1660</v>
      </c>
      <c r="G8025">
        <v>0.7</v>
      </c>
      <c r="H8025" t="s">
        <v>1692</v>
      </c>
      <c r="I8025" t="s">
        <v>1655</v>
      </c>
      <c r="J8025" t="s">
        <v>1668</v>
      </c>
      <c r="K8025" t="s">
        <v>1669</v>
      </c>
      <c r="L8025" t="s">
        <v>1670</v>
      </c>
      <c r="M8025" s="86">
        <v>40796</v>
      </c>
    </row>
    <row r="8026" spans="1:13" x14ac:dyDescent="0.2">
      <c r="A8026">
        <v>22181</v>
      </c>
      <c r="B8026" s="86">
        <v>40823</v>
      </c>
      <c r="C8026" t="s">
        <v>1652</v>
      </c>
      <c r="D8026">
        <v>41</v>
      </c>
      <c r="E8026">
        <v>258.13</v>
      </c>
      <c r="F8026" t="s">
        <v>1660</v>
      </c>
      <c r="G8026">
        <v>1.82</v>
      </c>
      <c r="H8026" t="s">
        <v>1661</v>
      </c>
      <c r="I8026" t="s">
        <v>1667</v>
      </c>
      <c r="J8026" t="s">
        <v>1668</v>
      </c>
      <c r="K8026" t="s">
        <v>1700</v>
      </c>
      <c r="L8026" t="s">
        <v>1670</v>
      </c>
      <c r="M8026" s="86">
        <v>40832</v>
      </c>
    </row>
    <row r="8027" spans="1:13" x14ac:dyDescent="0.2">
      <c r="A8027">
        <v>41605</v>
      </c>
      <c r="B8027" s="86">
        <v>40537</v>
      </c>
      <c r="C8027" t="s">
        <v>1675</v>
      </c>
      <c r="D8027">
        <v>4</v>
      </c>
      <c r="E8027">
        <v>114.57</v>
      </c>
      <c r="F8027" t="s">
        <v>1660</v>
      </c>
      <c r="G8027">
        <v>12.98</v>
      </c>
      <c r="H8027" t="s">
        <v>1693</v>
      </c>
      <c r="I8027" t="s">
        <v>1662</v>
      </c>
      <c r="J8027" t="s">
        <v>1668</v>
      </c>
      <c r="K8027" t="s">
        <v>1682</v>
      </c>
      <c r="L8027" t="s">
        <v>1658</v>
      </c>
      <c r="M8027" s="86">
        <v>40538</v>
      </c>
    </row>
    <row r="8028" spans="1:13" x14ac:dyDescent="0.2">
      <c r="A8028">
        <v>40964</v>
      </c>
      <c r="B8028" s="86">
        <v>40686</v>
      </c>
      <c r="C8028" t="s">
        <v>1671</v>
      </c>
      <c r="D8028">
        <v>40</v>
      </c>
      <c r="E8028">
        <v>301.12</v>
      </c>
      <c r="F8028" t="s">
        <v>1660</v>
      </c>
      <c r="G8028">
        <v>8.3699999999999992</v>
      </c>
      <c r="H8028" t="s">
        <v>1690</v>
      </c>
      <c r="I8028" t="s">
        <v>1667</v>
      </c>
      <c r="J8028" t="s">
        <v>1668</v>
      </c>
      <c r="K8028" t="s">
        <v>1684</v>
      </c>
      <c r="L8028" t="s">
        <v>1680</v>
      </c>
      <c r="M8028" s="86">
        <v>40689</v>
      </c>
    </row>
    <row r="8029" spans="1:13" x14ac:dyDescent="0.2">
      <c r="A8029">
        <v>47909</v>
      </c>
      <c r="B8029" s="86">
        <v>40246</v>
      </c>
      <c r="C8029" t="s">
        <v>1675</v>
      </c>
      <c r="D8029">
        <v>38</v>
      </c>
      <c r="E8029">
        <v>185.19</v>
      </c>
      <c r="F8029" t="s">
        <v>1660</v>
      </c>
      <c r="G8029">
        <v>7.44</v>
      </c>
      <c r="H8029" t="s">
        <v>1693</v>
      </c>
      <c r="I8029" t="s">
        <v>1676</v>
      </c>
      <c r="J8029" t="s">
        <v>1668</v>
      </c>
      <c r="K8029" t="s">
        <v>1679</v>
      </c>
      <c r="L8029" t="s">
        <v>1658</v>
      </c>
      <c r="M8029" s="86">
        <v>40246</v>
      </c>
    </row>
    <row r="8030" spans="1:13" x14ac:dyDescent="0.2">
      <c r="A8030">
        <v>27622</v>
      </c>
      <c r="B8030" s="86">
        <v>40580</v>
      </c>
      <c r="C8030" t="s">
        <v>1675</v>
      </c>
      <c r="D8030">
        <v>4</v>
      </c>
      <c r="E8030">
        <v>1280.73</v>
      </c>
      <c r="F8030" t="s">
        <v>1672</v>
      </c>
      <c r="G8030">
        <v>43.57</v>
      </c>
      <c r="H8030" t="s">
        <v>1683</v>
      </c>
      <c r="I8030" t="s">
        <v>1655</v>
      </c>
      <c r="J8030" t="s">
        <v>1656</v>
      </c>
      <c r="K8030" t="s">
        <v>1691</v>
      </c>
      <c r="L8030" t="s">
        <v>1698</v>
      </c>
      <c r="M8030" s="86">
        <v>40581</v>
      </c>
    </row>
    <row r="8031" spans="1:13" x14ac:dyDescent="0.2">
      <c r="A8031">
        <v>25028</v>
      </c>
      <c r="B8031" s="86">
        <v>40548</v>
      </c>
      <c r="C8031" t="s">
        <v>1671</v>
      </c>
      <c r="D8031">
        <v>14</v>
      </c>
      <c r="E8031">
        <v>552.08000000000004</v>
      </c>
      <c r="F8031" t="s">
        <v>1653</v>
      </c>
      <c r="G8031">
        <v>5.08</v>
      </c>
      <c r="H8031" t="s">
        <v>1685</v>
      </c>
      <c r="I8031" t="s">
        <v>1676</v>
      </c>
      <c r="J8031" t="s">
        <v>1668</v>
      </c>
      <c r="K8031" t="s">
        <v>1679</v>
      </c>
      <c r="L8031" t="s">
        <v>1670</v>
      </c>
      <c r="M8031" s="86">
        <v>40550</v>
      </c>
    </row>
    <row r="8032" spans="1:13" x14ac:dyDescent="0.2">
      <c r="A8032">
        <v>8868</v>
      </c>
      <c r="B8032" s="86">
        <v>39841</v>
      </c>
      <c r="C8032" t="s">
        <v>1652</v>
      </c>
      <c r="D8032">
        <v>3</v>
      </c>
      <c r="E8032">
        <v>190.45</v>
      </c>
      <c r="F8032" t="s">
        <v>1660</v>
      </c>
      <c r="G8032">
        <v>3.99</v>
      </c>
      <c r="H8032" t="s">
        <v>1681</v>
      </c>
      <c r="I8032" t="s">
        <v>1667</v>
      </c>
      <c r="J8032" t="s">
        <v>1668</v>
      </c>
      <c r="K8032" t="s">
        <v>1702</v>
      </c>
      <c r="L8032" t="s">
        <v>1658</v>
      </c>
      <c r="M8032" s="86">
        <v>39850</v>
      </c>
    </row>
    <row r="8033" spans="1:13" x14ac:dyDescent="0.2">
      <c r="A8033">
        <v>15106</v>
      </c>
      <c r="B8033" s="86">
        <v>40570</v>
      </c>
      <c r="C8033" t="s">
        <v>1666</v>
      </c>
      <c r="D8033">
        <v>35</v>
      </c>
      <c r="E8033">
        <v>82.15</v>
      </c>
      <c r="F8033" t="s">
        <v>1660</v>
      </c>
      <c r="G8033">
        <v>1.1200000000000001</v>
      </c>
      <c r="H8033" t="s">
        <v>1678</v>
      </c>
      <c r="I8033" t="s">
        <v>1676</v>
      </c>
      <c r="J8033" t="s">
        <v>1668</v>
      </c>
      <c r="K8033" t="s">
        <v>1669</v>
      </c>
      <c r="L8033" t="s">
        <v>1670</v>
      </c>
      <c r="M8033" s="86">
        <v>40572</v>
      </c>
    </row>
    <row r="8034" spans="1:13" x14ac:dyDescent="0.2">
      <c r="A8034">
        <v>56640</v>
      </c>
      <c r="B8034" s="86">
        <v>40780</v>
      </c>
      <c r="C8034" t="s">
        <v>1659</v>
      </c>
      <c r="D8034">
        <v>11</v>
      </c>
      <c r="E8034">
        <v>80.260000000000005</v>
      </c>
      <c r="F8034" t="s">
        <v>1660</v>
      </c>
      <c r="G8034">
        <v>5.66</v>
      </c>
      <c r="H8034" t="s">
        <v>1654</v>
      </c>
      <c r="I8034" t="s">
        <v>1667</v>
      </c>
      <c r="J8034" t="s">
        <v>1668</v>
      </c>
      <c r="K8034" t="s">
        <v>1679</v>
      </c>
      <c r="L8034" t="s">
        <v>1658</v>
      </c>
      <c r="M8034" s="86">
        <v>40781</v>
      </c>
    </row>
    <row r="8035" spans="1:13" x14ac:dyDescent="0.2">
      <c r="A8035">
        <v>7077</v>
      </c>
      <c r="B8035" s="86">
        <v>40898</v>
      </c>
      <c r="C8035" t="s">
        <v>1659</v>
      </c>
      <c r="D8035">
        <v>14</v>
      </c>
      <c r="E8035">
        <v>304.52</v>
      </c>
      <c r="F8035" t="s">
        <v>1660</v>
      </c>
      <c r="G8035">
        <v>5.94</v>
      </c>
      <c r="H8035" t="s">
        <v>1685</v>
      </c>
      <c r="I8035" t="s">
        <v>1655</v>
      </c>
      <c r="J8035" t="s">
        <v>1668</v>
      </c>
      <c r="K8035" t="s">
        <v>1702</v>
      </c>
      <c r="L8035" t="s">
        <v>1665</v>
      </c>
      <c r="M8035" s="86">
        <v>40900</v>
      </c>
    </row>
    <row r="8036" spans="1:13" x14ac:dyDescent="0.2">
      <c r="A8036">
        <v>55616</v>
      </c>
      <c r="B8036" s="86">
        <v>40671</v>
      </c>
      <c r="C8036" t="s">
        <v>1659</v>
      </c>
      <c r="D8036">
        <v>29</v>
      </c>
      <c r="E8036">
        <v>184.74</v>
      </c>
      <c r="F8036" t="s">
        <v>1660</v>
      </c>
      <c r="G8036">
        <v>4.38</v>
      </c>
      <c r="H8036" t="s">
        <v>1692</v>
      </c>
      <c r="I8036" t="s">
        <v>1655</v>
      </c>
      <c r="J8036" t="s">
        <v>1663</v>
      </c>
      <c r="K8036" t="s">
        <v>1677</v>
      </c>
      <c r="L8036" t="s">
        <v>1680</v>
      </c>
      <c r="M8036" s="86">
        <v>40672</v>
      </c>
    </row>
    <row r="8037" spans="1:13" x14ac:dyDescent="0.2">
      <c r="A8037">
        <v>13731</v>
      </c>
      <c r="B8037" s="86">
        <v>40307</v>
      </c>
      <c r="C8037" t="s">
        <v>1666</v>
      </c>
      <c r="D8037">
        <v>10</v>
      </c>
      <c r="E8037">
        <v>44.08</v>
      </c>
      <c r="F8037" t="s">
        <v>1660</v>
      </c>
      <c r="G8037">
        <v>1.22</v>
      </c>
      <c r="H8037" t="s">
        <v>1683</v>
      </c>
      <c r="I8037" t="s">
        <v>1662</v>
      </c>
      <c r="J8037" t="s">
        <v>1668</v>
      </c>
      <c r="K8037" t="s">
        <v>1679</v>
      </c>
      <c r="L8037" t="s">
        <v>1670</v>
      </c>
      <c r="M8037" s="86">
        <v>40310</v>
      </c>
    </row>
    <row r="8038" spans="1:13" x14ac:dyDescent="0.2">
      <c r="A8038">
        <v>18307</v>
      </c>
      <c r="B8038" s="86">
        <v>40211</v>
      </c>
      <c r="C8038" t="s">
        <v>1652</v>
      </c>
      <c r="D8038">
        <v>23</v>
      </c>
      <c r="E8038">
        <v>441.99</v>
      </c>
      <c r="F8038" t="s">
        <v>1653</v>
      </c>
      <c r="G8038">
        <v>8.68</v>
      </c>
      <c r="H8038" t="s">
        <v>1688</v>
      </c>
      <c r="I8038" t="s">
        <v>1667</v>
      </c>
      <c r="J8038" t="s">
        <v>1668</v>
      </c>
      <c r="K8038" t="s">
        <v>1679</v>
      </c>
      <c r="L8038" t="s">
        <v>1658</v>
      </c>
      <c r="M8038" s="86">
        <v>40215</v>
      </c>
    </row>
    <row r="8039" spans="1:13" x14ac:dyDescent="0.2">
      <c r="A8039">
        <v>7623</v>
      </c>
      <c r="B8039" s="86">
        <v>40114</v>
      </c>
      <c r="C8039" t="s">
        <v>1671</v>
      </c>
      <c r="D8039">
        <v>32</v>
      </c>
      <c r="E8039">
        <v>3080.07</v>
      </c>
      <c r="F8039" t="s">
        <v>1660</v>
      </c>
      <c r="G8039">
        <v>4.6500000000000004</v>
      </c>
      <c r="H8039" t="s">
        <v>1683</v>
      </c>
      <c r="I8039" t="s">
        <v>1667</v>
      </c>
      <c r="J8039" t="s">
        <v>1668</v>
      </c>
      <c r="K8039" t="s">
        <v>1679</v>
      </c>
      <c r="L8039" t="s">
        <v>1658</v>
      </c>
      <c r="M8039" s="86">
        <v>40115</v>
      </c>
    </row>
    <row r="8040" spans="1:13" x14ac:dyDescent="0.2">
      <c r="A8040">
        <v>14530</v>
      </c>
      <c r="B8040" s="86">
        <v>39909</v>
      </c>
      <c r="C8040" t="s">
        <v>1659</v>
      </c>
      <c r="D8040">
        <v>49</v>
      </c>
      <c r="E8040">
        <v>645.14</v>
      </c>
      <c r="F8040" t="s">
        <v>1660</v>
      </c>
      <c r="G8040">
        <v>5.5</v>
      </c>
      <c r="H8040" t="s">
        <v>1688</v>
      </c>
      <c r="I8040" t="s">
        <v>1676</v>
      </c>
      <c r="J8040" t="s">
        <v>1668</v>
      </c>
      <c r="K8040" t="s">
        <v>1694</v>
      </c>
      <c r="L8040" t="s">
        <v>1658</v>
      </c>
      <c r="M8040" s="86">
        <v>39911</v>
      </c>
    </row>
    <row r="8041" spans="1:13" x14ac:dyDescent="0.2">
      <c r="A8041">
        <v>56837</v>
      </c>
      <c r="B8041" s="86">
        <v>40526</v>
      </c>
      <c r="C8041" t="s">
        <v>1652</v>
      </c>
      <c r="D8041">
        <v>10</v>
      </c>
      <c r="E8041">
        <v>965.46</v>
      </c>
      <c r="F8041" t="s">
        <v>1672</v>
      </c>
      <c r="G8041">
        <v>30</v>
      </c>
      <c r="H8041" t="s">
        <v>1661</v>
      </c>
      <c r="I8041" t="s">
        <v>1655</v>
      </c>
      <c r="J8041" t="s">
        <v>1656</v>
      </c>
      <c r="K8041" t="s">
        <v>1673</v>
      </c>
      <c r="L8041" t="s">
        <v>1674</v>
      </c>
      <c r="M8041" s="86">
        <v>40530</v>
      </c>
    </row>
    <row r="8042" spans="1:13" x14ac:dyDescent="0.2">
      <c r="A8042">
        <v>29191</v>
      </c>
      <c r="B8042" s="86">
        <v>41088</v>
      </c>
      <c r="C8042" t="s">
        <v>1675</v>
      </c>
      <c r="D8042">
        <v>26</v>
      </c>
      <c r="E8042">
        <v>7201.89</v>
      </c>
      <c r="F8042" t="s">
        <v>1672</v>
      </c>
      <c r="G8042">
        <v>54.12</v>
      </c>
      <c r="H8042" t="s">
        <v>1690</v>
      </c>
      <c r="I8042" t="s">
        <v>1676</v>
      </c>
      <c r="J8042" t="s">
        <v>1656</v>
      </c>
      <c r="K8042" t="s">
        <v>1691</v>
      </c>
      <c r="L8042" t="s">
        <v>1698</v>
      </c>
      <c r="M8042" s="86">
        <v>41089</v>
      </c>
    </row>
    <row r="8043" spans="1:13" x14ac:dyDescent="0.2">
      <c r="A8043">
        <v>5254</v>
      </c>
      <c r="B8043" s="86">
        <v>41115</v>
      </c>
      <c r="C8043" t="s">
        <v>1666</v>
      </c>
      <c r="D8043">
        <v>31</v>
      </c>
      <c r="E8043">
        <v>1735.3515</v>
      </c>
      <c r="F8043" t="s">
        <v>1660</v>
      </c>
      <c r="G8043">
        <v>8.99</v>
      </c>
      <c r="H8043" t="s">
        <v>1688</v>
      </c>
      <c r="I8043" t="s">
        <v>1667</v>
      </c>
      <c r="J8043" t="s">
        <v>1663</v>
      </c>
      <c r="K8043" t="s">
        <v>1664</v>
      </c>
      <c r="L8043" t="s">
        <v>1658</v>
      </c>
      <c r="M8043" s="86">
        <v>41117</v>
      </c>
    </row>
    <row r="8044" spans="1:13" x14ac:dyDescent="0.2">
      <c r="A8044">
        <v>44256</v>
      </c>
      <c r="B8044" s="86">
        <v>40866</v>
      </c>
      <c r="C8044" t="s">
        <v>1652</v>
      </c>
      <c r="D8044">
        <v>39</v>
      </c>
      <c r="E8044">
        <v>301.36</v>
      </c>
      <c r="F8044" t="s">
        <v>1660</v>
      </c>
      <c r="G8044">
        <v>2.87</v>
      </c>
      <c r="H8044" t="s">
        <v>1654</v>
      </c>
      <c r="I8044" t="s">
        <v>1667</v>
      </c>
      <c r="J8044" t="s">
        <v>1668</v>
      </c>
      <c r="K8044" t="s">
        <v>1679</v>
      </c>
      <c r="L8044" t="s">
        <v>1670</v>
      </c>
      <c r="M8044" s="86">
        <v>40875</v>
      </c>
    </row>
    <row r="8045" spans="1:13" x14ac:dyDescent="0.2">
      <c r="A8045">
        <v>22881</v>
      </c>
      <c r="B8045" s="86">
        <v>40274</v>
      </c>
      <c r="C8045" t="s">
        <v>1675</v>
      </c>
      <c r="D8045">
        <v>33</v>
      </c>
      <c r="E8045">
        <v>476.06</v>
      </c>
      <c r="F8045" t="s">
        <v>1660</v>
      </c>
      <c r="G8045">
        <v>9.3699999999999992</v>
      </c>
      <c r="H8045" t="s">
        <v>1661</v>
      </c>
      <c r="I8045" t="s">
        <v>1667</v>
      </c>
      <c r="J8045" t="s">
        <v>1668</v>
      </c>
      <c r="K8045" t="s">
        <v>1694</v>
      </c>
      <c r="L8045" t="s">
        <v>1658</v>
      </c>
      <c r="M8045" s="86">
        <v>40275</v>
      </c>
    </row>
    <row r="8046" spans="1:13" x14ac:dyDescent="0.2">
      <c r="A8046">
        <v>20036</v>
      </c>
      <c r="B8046" s="86">
        <v>40517</v>
      </c>
      <c r="C8046" t="s">
        <v>1666</v>
      </c>
      <c r="D8046">
        <v>28</v>
      </c>
      <c r="E8046">
        <v>4371.92</v>
      </c>
      <c r="F8046" t="s">
        <v>1672</v>
      </c>
      <c r="G8046">
        <v>66.27</v>
      </c>
      <c r="H8046" t="s">
        <v>1690</v>
      </c>
      <c r="I8046" t="s">
        <v>1667</v>
      </c>
      <c r="J8046" t="s">
        <v>1656</v>
      </c>
      <c r="K8046" t="s">
        <v>1701</v>
      </c>
      <c r="L8046" t="s">
        <v>1698</v>
      </c>
      <c r="M8046" s="86">
        <v>40520</v>
      </c>
    </row>
    <row r="8047" spans="1:13" x14ac:dyDescent="0.2">
      <c r="A8047">
        <v>27969</v>
      </c>
      <c r="B8047" s="86">
        <v>40337</v>
      </c>
      <c r="C8047" t="s">
        <v>1652</v>
      </c>
      <c r="D8047">
        <v>43</v>
      </c>
      <c r="E8047">
        <v>5677.87</v>
      </c>
      <c r="F8047" t="s">
        <v>1672</v>
      </c>
      <c r="G8047">
        <v>54.74</v>
      </c>
      <c r="H8047" t="s">
        <v>1681</v>
      </c>
      <c r="I8047" t="s">
        <v>1676</v>
      </c>
      <c r="J8047" t="s">
        <v>1656</v>
      </c>
      <c r="K8047" t="s">
        <v>1701</v>
      </c>
      <c r="L8047" t="s">
        <v>1698</v>
      </c>
      <c r="M8047" s="86">
        <v>40344</v>
      </c>
    </row>
    <row r="8048" spans="1:13" x14ac:dyDescent="0.2">
      <c r="A8048">
        <v>27461</v>
      </c>
      <c r="B8048" s="86">
        <v>40235</v>
      </c>
      <c r="C8048" t="s">
        <v>1671</v>
      </c>
      <c r="D8048">
        <v>40</v>
      </c>
      <c r="E8048">
        <v>121.92</v>
      </c>
      <c r="F8048" t="s">
        <v>1653</v>
      </c>
      <c r="G8048">
        <v>0.5</v>
      </c>
      <c r="H8048" t="s">
        <v>1661</v>
      </c>
      <c r="I8048" t="s">
        <v>1667</v>
      </c>
      <c r="J8048" t="s">
        <v>1668</v>
      </c>
      <c r="K8048" t="s">
        <v>1697</v>
      </c>
      <c r="L8048" t="s">
        <v>1658</v>
      </c>
      <c r="M8048" s="86">
        <v>40235</v>
      </c>
    </row>
    <row r="8049" spans="1:13" x14ac:dyDescent="0.2">
      <c r="A8049">
        <v>50310</v>
      </c>
      <c r="B8049" s="86">
        <v>40040</v>
      </c>
      <c r="C8049" t="s">
        <v>1675</v>
      </c>
      <c r="D8049">
        <v>43</v>
      </c>
      <c r="E8049">
        <v>4095.76</v>
      </c>
      <c r="F8049" t="s">
        <v>1672</v>
      </c>
      <c r="G8049">
        <v>42</v>
      </c>
      <c r="H8049" t="s">
        <v>1654</v>
      </c>
      <c r="I8049" t="s">
        <v>1667</v>
      </c>
      <c r="J8049" t="s">
        <v>1656</v>
      </c>
      <c r="K8049" t="s">
        <v>1673</v>
      </c>
      <c r="L8049" t="s">
        <v>1674</v>
      </c>
      <c r="M8049" s="86">
        <v>40043</v>
      </c>
    </row>
    <row r="8050" spans="1:13" x14ac:dyDescent="0.2">
      <c r="A8050">
        <v>29284</v>
      </c>
      <c r="B8050" s="86">
        <v>39913</v>
      </c>
      <c r="C8050" t="s">
        <v>1675</v>
      </c>
      <c r="D8050">
        <v>20</v>
      </c>
      <c r="E8050">
        <v>6449.0559999999996</v>
      </c>
      <c r="F8050" t="s">
        <v>1672</v>
      </c>
      <c r="G8050">
        <v>42.52</v>
      </c>
      <c r="H8050" t="s">
        <v>1681</v>
      </c>
      <c r="I8050" t="s">
        <v>1676</v>
      </c>
      <c r="J8050" t="s">
        <v>1656</v>
      </c>
      <c r="K8050" t="s">
        <v>1691</v>
      </c>
      <c r="L8050" t="s">
        <v>1698</v>
      </c>
      <c r="M8050" s="86">
        <v>39915</v>
      </c>
    </row>
    <row r="8051" spans="1:13" x14ac:dyDescent="0.2">
      <c r="A8051">
        <v>14147</v>
      </c>
      <c r="B8051" s="86">
        <v>40244</v>
      </c>
      <c r="C8051" t="s">
        <v>1666</v>
      </c>
      <c r="D8051">
        <v>45</v>
      </c>
      <c r="E8051">
        <v>195.03</v>
      </c>
      <c r="F8051" t="s">
        <v>1660</v>
      </c>
      <c r="G8051">
        <v>5.74</v>
      </c>
      <c r="H8051" t="s">
        <v>1661</v>
      </c>
      <c r="I8051" t="s">
        <v>1676</v>
      </c>
      <c r="J8051" t="s">
        <v>1668</v>
      </c>
      <c r="K8051" t="s">
        <v>1679</v>
      </c>
      <c r="L8051" t="s">
        <v>1658</v>
      </c>
      <c r="M8051" s="86">
        <v>40246</v>
      </c>
    </row>
    <row r="8052" spans="1:13" x14ac:dyDescent="0.2">
      <c r="A8052">
        <v>4896</v>
      </c>
      <c r="B8052" s="86">
        <v>41142</v>
      </c>
      <c r="C8052" t="s">
        <v>1671</v>
      </c>
      <c r="D8052">
        <v>21</v>
      </c>
      <c r="E8052">
        <v>121.3</v>
      </c>
      <c r="F8052" t="s">
        <v>1660</v>
      </c>
      <c r="G8052">
        <v>5.59</v>
      </c>
      <c r="H8052" t="s">
        <v>1683</v>
      </c>
      <c r="I8052" t="s">
        <v>1662</v>
      </c>
      <c r="J8052" t="s">
        <v>1668</v>
      </c>
      <c r="K8052" t="s">
        <v>1682</v>
      </c>
      <c r="L8052" t="s">
        <v>1658</v>
      </c>
      <c r="M8052" s="86">
        <v>41144</v>
      </c>
    </row>
    <row r="8053" spans="1:13" x14ac:dyDescent="0.2">
      <c r="A8053">
        <v>32002</v>
      </c>
      <c r="B8053" s="86">
        <v>40379</v>
      </c>
      <c r="C8053" t="s">
        <v>1652</v>
      </c>
      <c r="D8053">
        <v>37</v>
      </c>
      <c r="E8053">
        <v>1196.2</v>
      </c>
      <c r="F8053" t="s">
        <v>1660</v>
      </c>
      <c r="G8053">
        <v>6.5</v>
      </c>
      <c r="H8053" t="s">
        <v>1661</v>
      </c>
      <c r="I8053" t="s">
        <v>1655</v>
      </c>
      <c r="J8053" t="s">
        <v>1663</v>
      </c>
      <c r="K8053" t="s">
        <v>1677</v>
      </c>
      <c r="L8053" t="s">
        <v>1658</v>
      </c>
      <c r="M8053" s="86">
        <v>40383</v>
      </c>
    </row>
    <row r="8054" spans="1:13" x14ac:dyDescent="0.2">
      <c r="A8054">
        <v>17028</v>
      </c>
      <c r="B8054" s="86">
        <v>40101</v>
      </c>
      <c r="C8054" t="s">
        <v>1659</v>
      </c>
      <c r="D8054">
        <v>19</v>
      </c>
      <c r="E8054">
        <v>513.5</v>
      </c>
      <c r="F8054" t="s">
        <v>1660</v>
      </c>
      <c r="G8054">
        <v>5.37</v>
      </c>
      <c r="H8054" t="s">
        <v>1688</v>
      </c>
      <c r="I8054" t="s">
        <v>1676</v>
      </c>
      <c r="J8054" t="s">
        <v>1668</v>
      </c>
      <c r="K8054" t="s">
        <v>1669</v>
      </c>
      <c r="L8054" t="s">
        <v>1658</v>
      </c>
      <c r="M8054" s="86">
        <v>40103</v>
      </c>
    </row>
    <row r="8055" spans="1:13" x14ac:dyDescent="0.2">
      <c r="A8055">
        <v>40800</v>
      </c>
      <c r="B8055" s="86">
        <v>40516</v>
      </c>
      <c r="C8055" t="s">
        <v>1666</v>
      </c>
      <c r="D8055">
        <v>41</v>
      </c>
      <c r="E8055">
        <v>260.31</v>
      </c>
      <c r="F8055" t="s">
        <v>1660</v>
      </c>
      <c r="G8055">
        <v>7.91</v>
      </c>
      <c r="H8055" t="s">
        <v>1661</v>
      </c>
      <c r="I8055" t="s">
        <v>1667</v>
      </c>
      <c r="J8055" t="s">
        <v>1668</v>
      </c>
      <c r="K8055" t="s">
        <v>1679</v>
      </c>
      <c r="L8055" t="s">
        <v>1658</v>
      </c>
      <c r="M8055" s="86">
        <v>40516</v>
      </c>
    </row>
    <row r="8056" spans="1:13" x14ac:dyDescent="0.2">
      <c r="A8056">
        <v>710</v>
      </c>
      <c r="B8056" s="86">
        <v>40179</v>
      </c>
      <c r="C8056" t="s">
        <v>1652</v>
      </c>
      <c r="D8056">
        <v>11</v>
      </c>
      <c r="E8056">
        <v>447.09</v>
      </c>
      <c r="F8056" t="s">
        <v>1660</v>
      </c>
      <c r="G8056">
        <v>8.66</v>
      </c>
      <c r="H8056" t="s">
        <v>1690</v>
      </c>
      <c r="I8056" t="s">
        <v>1667</v>
      </c>
      <c r="J8056" t="s">
        <v>1656</v>
      </c>
      <c r="K8056" t="s">
        <v>1657</v>
      </c>
      <c r="L8056" t="s">
        <v>1665</v>
      </c>
      <c r="M8056" s="86">
        <v>40181</v>
      </c>
    </row>
    <row r="8057" spans="1:13" x14ac:dyDescent="0.2">
      <c r="A8057">
        <v>49221</v>
      </c>
      <c r="B8057" s="86">
        <v>40362</v>
      </c>
      <c r="C8057" t="s">
        <v>1666</v>
      </c>
      <c r="D8057">
        <v>22</v>
      </c>
      <c r="E8057">
        <v>399.64</v>
      </c>
      <c r="F8057" t="s">
        <v>1660</v>
      </c>
      <c r="G8057">
        <v>8.51</v>
      </c>
      <c r="H8057" t="s">
        <v>1661</v>
      </c>
      <c r="I8057" t="s">
        <v>1667</v>
      </c>
      <c r="J8057" t="s">
        <v>1663</v>
      </c>
      <c r="K8057" t="s">
        <v>1695</v>
      </c>
      <c r="L8057" t="s">
        <v>1665</v>
      </c>
      <c r="M8057" s="86">
        <v>40363</v>
      </c>
    </row>
    <row r="8058" spans="1:13" x14ac:dyDescent="0.2">
      <c r="A8058">
        <v>28802</v>
      </c>
      <c r="B8058" s="86">
        <v>40486</v>
      </c>
      <c r="C8058" t="s">
        <v>1659</v>
      </c>
      <c r="D8058">
        <v>36</v>
      </c>
      <c r="E8058">
        <v>336.25</v>
      </c>
      <c r="F8058" t="s">
        <v>1653</v>
      </c>
      <c r="G8058">
        <v>4.82</v>
      </c>
      <c r="H8058" t="s">
        <v>1654</v>
      </c>
      <c r="I8058" t="s">
        <v>1676</v>
      </c>
      <c r="J8058" t="s">
        <v>1668</v>
      </c>
      <c r="K8058" t="s">
        <v>1679</v>
      </c>
      <c r="L8058" t="s">
        <v>1658</v>
      </c>
      <c r="M8058" s="86">
        <v>40489</v>
      </c>
    </row>
    <row r="8059" spans="1:13" x14ac:dyDescent="0.2">
      <c r="A8059">
        <v>10146</v>
      </c>
      <c r="B8059" s="86">
        <v>39934</v>
      </c>
      <c r="C8059" t="s">
        <v>1652</v>
      </c>
      <c r="D8059">
        <v>19</v>
      </c>
      <c r="E8059">
        <v>596.21</v>
      </c>
      <c r="F8059" t="s">
        <v>1660</v>
      </c>
      <c r="G8059">
        <v>5.0199999999999996</v>
      </c>
      <c r="H8059" t="s">
        <v>1681</v>
      </c>
      <c r="I8059" t="s">
        <v>1667</v>
      </c>
      <c r="J8059" t="s">
        <v>1656</v>
      </c>
      <c r="K8059" t="s">
        <v>1657</v>
      </c>
      <c r="L8059" t="s">
        <v>1658</v>
      </c>
      <c r="M8059" s="86">
        <v>39939</v>
      </c>
    </row>
    <row r="8060" spans="1:13" x14ac:dyDescent="0.2">
      <c r="A8060">
        <v>22818</v>
      </c>
      <c r="B8060" s="86">
        <v>39955</v>
      </c>
      <c r="C8060" t="s">
        <v>1671</v>
      </c>
      <c r="D8060">
        <v>50</v>
      </c>
      <c r="E8060">
        <v>6277.75</v>
      </c>
      <c r="F8060" t="s">
        <v>1672</v>
      </c>
      <c r="G8060">
        <v>30</v>
      </c>
      <c r="H8060" t="s">
        <v>1685</v>
      </c>
      <c r="I8060" t="s">
        <v>1662</v>
      </c>
      <c r="J8060" t="s">
        <v>1656</v>
      </c>
      <c r="K8060" t="s">
        <v>1673</v>
      </c>
      <c r="L8060" t="s">
        <v>1674</v>
      </c>
      <c r="M8060" s="86">
        <v>39957</v>
      </c>
    </row>
    <row r="8061" spans="1:13" x14ac:dyDescent="0.2">
      <c r="A8061">
        <v>25440</v>
      </c>
      <c r="B8061" s="86">
        <v>39850</v>
      </c>
      <c r="C8061" t="s">
        <v>1659</v>
      </c>
      <c r="D8061">
        <v>30</v>
      </c>
      <c r="E8061">
        <v>6589.3040000000001</v>
      </c>
      <c r="F8061" t="s">
        <v>1672</v>
      </c>
      <c r="G8061">
        <v>66.67</v>
      </c>
      <c r="H8061" t="s">
        <v>1688</v>
      </c>
      <c r="I8061" t="s">
        <v>1676</v>
      </c>
      <c r="J8061" t="s">
        <v>1656</v>
      </c>
      <c r="K8061" t="s">
        <v>1691</v>
      </c>
      <c r="L8061" t="s">
        <v>1698</v>
      </c>
      <c r="M8061" s="86">
        <v>39850</v>
      </c>
    </row>
    <row r="8062" spans="1:13" x14ac:dyDescent="0.2">
      <c r="A8062">
        <v>31586</v>
      </c>
      <c r="B8062" s="86">
        <v>40989</v>
      </c>
      <c r="C8062" t="s">
        <v>1652</v>
      </c>
      <c r="D8062">
        <v>22</v>
      </c>
      <c r="E8062">
        <v>963.45</v>
      </c>
      <c r="F8062" t="s">
        <v>1653</v>
      </c>
      <c r="G8062">
        <v>4</v>
      </c>
      <c r="H8062" t="s">
        <v>1688</v>
      </c>
      <c r="I8062" t="s">
        <v>1676</v>
      </c>
      <c r="J8062" t="s">
        <v>1663</v>
      </c>
      <c r="K8062" t="s">
        <v>1677</v>
      </c>
      <c r="L8062" t="s">
        <v>1658</v>
      </c>
      <c r="M8062" s="86">
        <v>40993</v>
      </c>
    </row>
    <row r="8063" spans="1:13" x14ac:dyDescent="0.2">
      <c r="A8063">
        <v>5988</v>
      </c>
      <c r="B8063" s="86">
        <v>40503</v>
      </c>
      <c r="C8063" t="s">
        <v>1666</v>
      </c>
      <c r="D8063">
        <v>40</v>
      </c>
      <c r="E8063">
        <v>19109.61</v>
      </c>
      <c r="F8063" t="s">
        <v>1653</v>
      </c>
      <c r="G8063">
        <v>24.49</v>
      </c>
      <c r="H8063" t="s">
        <v>1654</v>
      </c>
      <c r="I8063" t="s">
        <v>1676</v>
      </c>
      <c r="J8063" t="s">
        <v>1663</v>
      </c>
      <c r="K8063" t="s">
        <v>1686</v>
      </c>
      <c r="L8063" t="s">
        <v>1687</v>
      </c>
      <c r="M8063" s="86">
        <v>40504</v>
      </c>
    </row>
    <row r="8064" spans="1:13" x14ac:dyDescent="0.2">
      <c r="A8064">
        <v>44448</v>
      </c>
      <c r="B8064" s="86">
        <v>39916</v>
      </c>
      <c r="C8064" t="s">
        <v>1671</v>
      </c>
      <c r="D8064">
        <v>28</v>
      </c>
      <c r="E8064">
        <v>951.06</v>
      </c>
      <c r="F8064" t="s">
        <v>1660</v>
      </c>
      <c r="G8064">
        <v>1.99</v>
      </c>
      <c r="H8064" t="s">
        <v>1661</v>
      </c>
      <c r="I8064" t="s">
        <v>1662</v>
      </c>
      <c r="J8064" t="s">
        <v>1663</v>
      </c>
      <c r="K8064" t="s">
        <v>1677</v>
      </c>
      <c r="L8064" t="s">
        <v>1680</v>
      </c>
      <c r="M8064" s="86">
        <v>39918</v>
      </c>
    </row>
    <row r="8065" spans="1:13" x14ac:dyDescent="0.2">
      <c r="A8065">
        <v>51872</v>
      </c>
      <c r="B8065" s="86">
        <v>41022</v>
      </c>
      <c r="C8065" t="s">
        <v>1675</v>
      </c>
      <c r="D8065">
        <v>37</v>
      </c>
      <c r="E8065">
        <v>4657.6514999999999</v>
      </c>
      <c r="F8065" t="s">
        <v>1660</v>
      </c>
      <c r="G8065">
        <v>3.9</v>
      </c>
      <c r="H8065" t="s">
        <v>1685</v>
      </c>
      <c r="I8065" t="s">
        <v>1655</v>
      </c>
      <c r="J8065" t="s">
        <v>1663</v>
      </c>
      <c r="K8065" t="s">
        <v>1664</v>
      </c>
      <c r="L8065" t="s">
        <v>1658</v>
      </c>
      <c r="M8065" s="86">
        <v>41025</v>
      </c>
    </row>
    <row r="8066" spans="1:13" x14ac:dyDescent="0.2">
      <c r="A8066">
        <v>19232</v>
      </c>
      <c r="B8066" s="86">
        <v>40006</v>
      </c>
      <c r="C8066" t="s">
        <v>1652</v>
      </c>
      <c r="D8066">
        <v>5</v>
      </c>
      <c r="E8066">
        <v>33.409999999999997</v>
      </c>
      <c r="F8066" t="s">
        <v>1660</v>
      </c>
      <c r="G8066">
        <v>1.5</v>
      </c>
      <c r="H8066" t="s">
        <v>1688</v>
      </c>
      <c r="I8066" t="s">
        <v>1662</v>
      </c>
      <c r="J8066" t="s">
        <v>1668</v>
      </c>
      <c r="K8066" t="s">
        <v>1669</v>
      </c>
      <c r="L8066" t="s">
        <v>1670</v>
      </c>
      <c r="M8066" s="86">
        <v>40008</v>
      </c>
    </row>
    <row r="8067" spans="1:13" x14ac:dyDescent="0.2">
      <c r="A8067">
        <v>33569</v>
      </c>
      <c r="B8067" s="86">
        <v>40053</v>
      </c>
      <c r="C8067" t="s">
        <v>1652</v>
      </c>
      <c r="D8067">
        <v>9</v>
      </c>
      <c r="E8067">
        <v>123.92</v>
      </c>
      <c r="F8067" t="s">
        <v>1660</v>
      </c>
      <c r="G8067">
        <v>5.3</v>
      </c>
      <c r="H8067" t="s">
        <v>1690</v>
      </c>
      <c r="I8067" t="s">
        <v>1655</v>
      </c>
      <c r="J8067" t="s">
        <v>1656</v>
      </c>
      <c r="K8067" t="s">
        <v>1657</v>
      </c>
      <c r="L8067" t="s">
        <v>1670</v>
      </c>
      <c r="M8067" s="86">
        <v>40057</v>
      </c>
    </row>
    <row r="8068" spans="1:13" x14ac:dyDescent="0.2">
      <c r="A8068">
        <v>56835</v>
      </c>
      <c r="B8068" s="86">
        <v>40229</v>
      </c>
      <c r="C8068" t="s">
        <v>1666</v>
      </c>
      <c r="D8068">
        <v>1</v>
      </c>
      <c r="E8068">
        <v>10.94</v>
      </c>
      <c r="F8068" t="s">
        <v>1660</v>
      </c>
      <c r="G8068">
        <v>2.25</v>
      </c>
      <c r="H8068" t="s">
        <v>1690</v>
      </c>
      <c r="I8068" t="s">
        <v>1676</v>
      </c>
      <c r="J8068" t="s">
        <v>1668</v>
      </c>
      <c r="K8068" t="s">
        <v>1669</v>
      </c>
      <c r="L8068" t="s">
        <v>1670</v>
      </c>
      <c r="M8068" s="86">
        <v>40229</v>
      </c>
    </row>
    <row r="8069" spans="1:13" x14ac:dyDescent="0.2">
      <c r="A8069">
        <v>6693</v>
      </c>
      <c r="B8069" s="86">
        <v>41053</v>
      </c>
      <c r="C8069" t="s">
        <v>1671</v>
      </c>
      <c r="D8069">
        <v>16</v>
      </c>
      <c r="E8069">
        <v>40.85</v>
      </c>
      <c r="F8069" t="s">
        <v>1660</v>
      </c>
      <c r="G8069">
        <v>0.8</v>
      </c>
      <c r="H8069" t="s">
        <v>1681</v>
      </c>
      <c r="I8069" t="s">
        <v>1667</v>
      </c>
      <c r="J8069" t="s">
        <v>1668</v>
      </c>
      <c r="K8069" t="s">
        <v>1700</v>
      </c>
      <c r="L8069" t="s">
        <v>1670</v>
      </c>
      <c r="M8069" s="86">
        <v>41055</v>
      </c>
    </row>
    <row r="8070" spans="1:13" x14ac:dyDescent="0.2">
      <c r="A8070">
        <v>45863</v>
      </c>
      <c r="B8070" s="86">
        <v>40440</v>
      </c>
      <c r="C8070" t="s">
        <v>1652</v>
      </c>
      <c r="D8070">
        <v>5</v>
      </c>
      <c r="E8070">
        <v>845.61400000000003</v>
      </c>
      <c r="F8070" t="s">
        <v>1653</v>
      </c>
      <c r="G8070">
        <v>4.2</v>
      </c>
      <c r="H8070" t="s">
        <v>1693</v>
      </c>
      <c r="I8070" t="s">
        <v>1676</v>
      </c>
      <c r="J8070" t="s">
        <v>1663</v>
      </c>
      <c r="K8070" t="s">
        <v>1664</v>
      </c>
      <c r="L8070" t="s">
        <v>1658</v>
      </c>
      <c r="M8070" s="86">
        <v>40444</v>
      </c>
    </row>
    <row r="8071" spans="1:13" x14ac:dyDescent="0.2">
      <c r="A8071">
        <v>56039</v>
      </c>
      <c r="B8071" s="86">
        <v>40872</v>
      </c>
      <c r="C8071" t="s">
        <v>1652</v>
      </c>
      <c r="D8071">
        <v>23</v>
      </c>
      <c r="E8071">
        <v>156.66</v>
      </c>
      <c r="F8071" t="s">
        <v>1660</v>
      </c>
      <c r="G8071">
        <v>5.2</v>
      </c>
      <c r="H8071" t="s">
        <v>1661</v>
      </c>
      <c r="I8071" t="s">
        <v>1662</v>
      </c>
      <c r="J8071" t="s">
        <v>1668</v>
      </c>
      <c r="K8071" t="s">
        <v>1679</v>
      </c>
      <c r="L8071" t="s">
        <v>1658</v>
      </c>
      <c r="M8071" s="86">
        <v>40877</v>
      </c>
    </row>
    <row r="8072" spans="1:13" x14ac:dyDescent="0.2">
      <c r="A8072">
        <v>25092</v>
      </c>
      <c r="B8072" s="86">
        <v>40513</v>
      </c>
      <c r="C8072" t="s">
        <v>1659</v>
      </c>
      <c r="D8072">
        <v>42</v>
      </c>
      <c r="E8072">
        <v>242.8</v>
      </c>
      <c r="F8072" t="s">
        <v>1660</v>
      </c>
      <c r="G8072">
        <v>1</v>
      </c>
      <c r="H8072" t="s">
        <v>1661</v>
      </c>
      <c r="I8072" t="s">
        <v>1655</v>
      </c>
      <c r="J8072" t="s">
        <v>1668</v>
      </c>
      <c r="K8072" t="s">
        <v>1669</v>
      </c>
      <c r="L8072" t="s">
        <v>1670</v>
      </c>
      <c r="M8072" s="86">
        <v>40515</v>
      </c>
    </row>
    <row r="8073" spans="1:13" x14ac:dyDescent="0.2">
      <c r="A8073">
        <v>2086</v>
      </c>
      <c r="B8073" s="86">
        <v>40104</v>
      </c>
      <c r="C8073" t="s">
        <v>1671</v>
      </c>
      <c r="D8073">
        <v>38</v>
      </c>
      <c r="E8073">
        <v>2115.2420000000002</v>
      </c>
      <c r="F8073" t="s">
        <v>1660</v>
      </c>
      <c r="G8073">
        <v>8.99</v>
      </c>
      <c r="H8073" t="s">
        <v>1688</v>
      </c>
      <c r="I8073" t="s">
        <v>1667</v>
      </c>
      <c r="J8073" t="s">
        <v>1663</v>
      </c>
      <c r="K8073" t="s">
        <v>1664</v>
      </c>
      <c r="L8073" t="s">
        <v>1658</v>
      </c>
      <c r="M8073" s="86">
        <v>40105</v>
      </c>
    </row>
    <row r="8074" spans="1:13" x14ac:dyDescent="0.2">
      <c r="A8074">
        <v>17408</v>
      </c>
      <c r="B8074" s="86">
        <v>39960</v>
      </c>
      <c r="C8074" t="s">
        <v>1666</v>
      </c>
      <c r="D8074">
        <v>26</v>
      </c>
      <c r="E8074">
        <v>149.69999999999999</v>
      </c>
      <c r="F8074" t="s">
        <v>1653</v>
      </c>
      <c r="G8074">
        <v>7.78</v>
      </c>
      <c r="H8074" t="s">
        <v>1692</v>
      </c>
      <c r="I8074" t="s">
        <v>1667</v>
      </c>
      <c r="J8074" t="s">
        <v>1668</v>
      </c>
      <c r="K8074" t="s">
        <v>1682</v>
      </c>
      <c r="L8074" t="s">
        <v>1658</v>
      </c>
      <c r="M8074" s="86">
        <v>39962</v>
      </c>
    </row>
    <row r="8075" spans="1:13" x14ac:dyDescent="0.2">
      <c r="A8075">
        <v>42369</v>
      </c>
      <c r="B8075" s="86">
        <v>40395</v>
      </c>
      <c r="C8075" t="s">
        <v>1671</v>
      </c>
      <c r="D8075">
        <v>44</v>
      </c>
      <c r="E8075">
        <v>786.26</v>
      </c>
      <c r="F8075" t="s">
        <v>1660</v>
      </c>
      <c r="G8075">
        <v>1.99</v>
      </c>
      <c r="H8075" t="s">
        <v>1661</v>
      </c>
      <c r="I8075" t="s">
        <v>1676</v>
      </c>
      <c r="J8075" t="s">
        <v>1663</v>
      </c>
      <c r="K8075" t="s">
        <v>1677</v>
      </c>
      <c r="L8075" t="s">
        <v>1680</v>
      </c>
      <c r="M8075" s="86">
        <v>40396</v>
      </c>
    </row>
    <row r="8076" spans="1:13" x14ac:dyDescent="0.2">
      <c r="A8076">
        <v>49443</v>
      </c>
      <c r="B8076" s="86">
        <v>40566</v>
      </c>
      <c r="C8076" t="s">
        <v>1659</v>
      </c>
      <c r="D8076">
        <v>41</v>
      </c>
      <c r="E8076">
        <v>396.15</v>
      </c>
      <c r="F8076" t="s">
        <v>1660</v>
      </c>
      <c r="G8076">
        <v>4.82</v>
      </c>
      <c r="H8076" t="s">
        <v>1683</v>
      </c>
      <c r="I8076" t="s">
        <v>1676</v>
      </c>
      <c r="J8076" t="s">
        <v>1668</v>
      </c>
      <c r="K8076" t="s">
        <v>1669</v>
      </c>
      <c r="L8076" t="s">
        <v>1670</v>
      </c>
      <c r="M8076" s="86">
        <v>40567</v>
      </c>
    </row>
    <row r="8077" spans="1:13" x14ac:dyDescent="0.2">
      <c r="A8077">
        <v>28001</v>
      </c>
      <c r="B8077" s="86">
        <v>39978</v>
      </c>
      <c r="C8077" t="s">
        <v>1671</v>
      </c>
      <c r="D8077">
        <v>41</v>
      </c>
      <c r="E8077">
        <v>8958.4599999999991</v>
      </c>
      <c r="F8077" t="s">
        <v>1660</v>
      </c>
      <c r="G8077">
        <v>21.21</v>
      </c>
      <c r="H8077" t="s">
        <v>1661</v>
      </c>
      <c r="I8077" t="s">
        <v>1676</v>
      </c>
      <c r="J8077" t="s">
        <v>1656</v>
      </c>
      <c r="K8077" t="s">
        <v>1657</v>
      </c>
      <c r="L8077" t="s">
        <v>1687</v>
      </c>
      <c r="M8077" s="86">
        <v>39978</v>
      </c>
    </row>
    <row r="8078" spans="1:13" x14ac:dyDescent="0.2">
      <c r="A8078">
        <v>5510</v>
      </c>
      <c r="B8078" s="86">
        <v>40185</v>
      </c>
      <c r="C8078" t="s">
        <v>1675</v>
      </c>
      <c r="D8078">
        <v>12</v>
      </c>
      <c r="E8078">
        <v>116.38</v>
      </c>
      <c r="F8078" t="s">
        <v>1660</v>
      </c>
      <c r="G8078">
        <v>2.0299999999999998</v>
      </c>
      <c r="H8078" t="s">
        <v>1692</v>
      </c>
      <c r="I8078" t="s">
        <v>1676</v>
      </c>
      <c r="J8078" t="s">
        <v>1668</v>
      </c>
      <c r="K8078" t="s">
        <v>1679</v>
      </c>
      <c r="L8078" t="s">
        <v>1670</v>
      </c>
      <c r="M8078" s="86">
        <v>40188</v>
      </c>
    </row>
    <row r="8079" spans="1:13" x14ac:dyDescent="0.2">
      <c r="A8079">
        <v>59683</v>
      </c>
      <c r="B8079" s="86">
        <v>41195</v>
      </c>
      <c r="C8079" t="s">
        <v>1666</v>
      </c>
      <c r="D8079">
        <v>37</v>
      </c>
      <c r="E8079">
        <v>191.36</v>
      </c>
      <c r="F8079" t="s">
        <v>1660</v>
      </c>
      <c r="G8079">
        <v>4.97</v>
      </c>
      <c r="H8079" t="s">
        <v>1661</v>
      </c>
      <c r="I8079" t="s">
        <v>1662</v>
      </c>
      <c r="J8079" t="s">
        <v>1668</v>
      </c>
      <c r="K8079" t="s">
        <v>1682</v>
      </c>
      <c r="L8079" t="s">
        <v>1658</v>
      </c>
      <c r="M8079" s="86">
        <v>41196</v>
      </c>
    </row>
    <row r="8080" spans="1:13" x14ac:dyDescent="0.2">
      <c r="A8080">
        <v>37440</v>
      </c>
      <c r="B8080" s="86">
        <v>40352</v>
      </c>
      <c r="C8080" t="s">
        <v>1666</v>
      </c>
      <c r="D8080">
        <v>31</v>
      </c>
      <c r="E8080">
        <v>295.45</v>
      </c>
      <c r="F8080" t="s">
        <v>1660</v>
      </c>
      <c r="G8080">
        <v>4.93</v>
      </c>
      <c r="H8080" t="s">
        <v>1661</v>
      </c>
      <c r="I8080" t="s">
        <v>1667</v>
      </c>
      <c r="J8080" t="s">
        <v>1656</v>
      </c>
      <c r="K8080" t="s">
        <v>1657</v>
      </c>
      <c r="L8080" t="s">
        <v>1658</v>
      </c>
      <c r="M8080" s="86">
        <v>40354</v>
      </c>
    </row>
    <row r="8081" spans="1:13" x14ac:dyDescent="0.2">
      <c r="A8081">
        <v>11874</v>
      </c>
      <c r="B8081" s="86">
        <v>41161</v>
      </c>
      <c r="C8081" t="s">
        <v>1675</v>
      </c>
      <c r="D8081">
        <v>20</v>
      </c>
      <c r="E8081">
        <v>775.77</v>
      </c>
      <c r="F8081" t="s">
        <v>1660</v>
      </c>
      <c r="G8081">
        <v>9.83</v>
      </c>
      <c r="H8081" t="s">
        <v>1661</v>
      </c>
      <c r="I8081" t="s">
        <v>1667</v>
      </c>
      <c r="J8081" t="s">
        <v>1668</v>
      </c>
      <c r="K8081" t="s">
        <v>1696</v>
      </c>
      <c r="L8081" t="s">
        <v>1658</v>
      </c>
      <c r="M8081" s="86">
        <v>41161</v>
      </c>
    </row>
    <row r="8082" spans="1:13" x14ac:dyDescent="0.2">
      <c r="A8082">
        <v>1191</v>
      </c>
      <c r="B8082" s="86">
        <v>40853</v>
      </c>
      <c r="C8082" t="s">
        <v>1675</v>
      </c>
      <c r="D8082">
        <v>35</v>
      </c>
      <c r="E8082">
        <v>3532.96</v>
      </c>
      <c r="F8082" t="s">
        <v>1672</v>
      </c>
      <c r="G8082">
        <v>60</v>
      </c>
      <c r="H8082" t="s">
        <v>1683</v>
      </c>
      <c r="I8082" t="s">
        <v>1676</v>
      </c>
      <c r="J8082" t="s">
        <v>1656</v>
      </c>
      <c r="K8082" t="s">
        <v>1691</v>
      </c>
      <c r="L8082" t="s">
        <v>1674</v>
      </c>
      <c r="M8082" s="86">
        <v>40854</v>
      </c>
    </row>
    <row r="8083" spans="1:13" x14ac:dyDescent="0.2">
      <c r="A8083">
        <v>41153</v>
      </c>
      <c r="B8083" s="86">
        <v>39874</v>
      </c>
      <c r="C8083" t="s">
        <v>1675</v>
      </c>
      <c r="D8083">
        <v>29</v>
      </c>
      <c r="E8083">
        <v>862.2</v>
      </c>
      <c r="F8083" t="s">
        <v>1660</v>
      </c>
      <c r="G8083">
        <v>4</v>
      </c>
      <c r="H8083" t="s">
        <v>1678</v>
      </c>
      <c r="I8083" t="s">
        <v>1667</v>
      </c>
      <c r="J8083" t="s">
        <v>1663</v>
      </c>
      <c r="K8083" t="s">
        <v>1677</v>
      </c>
      <c r="L8083" t="s">
        <v>1658</v>
      </c>
      <c r="M8083" s="86">
        <v>39875</v>
      </c>
    </row>
    <row r="8084" spans="1:13" x14ac:dyDescent="0.2">
      <c r="A8084">
        <v>9505</v>
      </c>
      <c r="B8084" s="86">
        <v>41067</v>
      </c>
      <c r="C8084" t="s">
        <v>1659</v>
      </c>
      <c r="D8084">
        <v>2</v>
      </c>
      <c r="E8084">
        <v>316.52</v>
      </c>
      <c r="F8084" t="s">
        <v>1660</v>
      </c>
      <c r="G8084">
        <v>4</v>
      </c>
      <c r="H8084" t="s">
        <v>1654</v>
      </c>
      <c r="I8084" t="s">
        <v>1676</v>
      </c>
      <c r="J8084" t="s">
        <v>1663</v>
      </c>
      <c r="K8084" t="s">
        <v>1677</v>
      </c>
      <c r="L8084" t="s">
        <v>1658</v>
      </c>
      <c r="M8084" s="86">
        <v>41069</v>
      </c>
    </row>
    <row r="8085" spans="1:13" x14ac:dyDescent="0.2">
      <c r="A8085">
        <v>45088</v>
      </c>
      <c r="B8085" s="86">
        <v>40504</v>
      </c>
      <c r="C8085" t="s">
        <v>1652</v>
      </c>
      <c r="D8085">
        <v>9</v>
      </c>
      <c r="E8085">
        <v>1418.9559999999999</v>
      </c>
      <c r="F8085" t="s">
        <v>1660</v>
      </c>
      <c r="G8085">
        <v>4.2</v>
      </c>
      <c r="H8085" t="s">
        <v>1685</v>
      </c>
      <c r="I8085" t="s">
        <v>1676</v>
      </c>
      <c r="J8085" t="s">
        <v>1663</v>
      </c>
      <c r="K8085" t="s">
        <v>1664</v>
      </c>
      <c r="L8085" t="s">
        <v>1658</v>
      </c>
      <c r="M8085" s="86">
        <v>40511</v>
      </c>
    </row>
    <row r="8086" spans="1:13" x14ac:dyDescent="0.2">
      <c r="A8086">
        <v>11652</v>
      </c>
      <c r="B8086" s="86">
        <v>40857</v>
      </c>
      <c r="C8086" t="s">
        <v>1666</v>
      </c>
      <c r="D8086">
        <v>1</v>
      </c>
      <c r="E8086">
        <v>61.463500000000003</v>
      </c>
      <c r="F8086" t="s">
        <v>1660</v>
      </c>
      <c r="G8086">
        <v>8.99</v>
      </c>
      <c r="H8086" t="s">
        <v>1661</v>
      </c>
      <c r="I8086" t="s">
        <v>1676</v>
      </c>
      <c r="J8086" t="s">
        <v>1663</v>
      </c>
      <c r="K8086" t="s">
        <v>1664</v>
      </c>
      <c r="L8086" t="s">
        <v>1658</v>
      </c>
      <c r="M8086" s="86">
        <v>40859</v>
      </c>
    </row>
    <row r="8087" spans="1:13" x14ac:dyDescent="0.2">
      <c r="A8087">
        <v>42919</v>
      </c>
      <c r="B8087" s="86">
        <v>40822</v>
      </c>
      <c r="C8087" t="s">
        <v>1675</v>
      </c>
      <c r="D8087">
        <v>7</v>
      </c>
      <c r="E8087">
        <v>1143.4285</v>
      </c>
      <c r="F8087" t="s">
        <v>1653</v>
      </c>
      <c r="G8087">
        <v>4.2</v>
      </c>
      <c r="H8087" t="s">
        <v>1654</v>
      </c>
      <c r="I8087" t="s">
        <v>1667</v>
      </c>
      <c r="J8087" t="s">
        <v>1663</v>
      </c>
      <c r="K8087" t="s">
        <v>1664</v>
      </c>
      <c r="L8087" t="s">
        <v>1658</v>
      </c>
      <c r="M8087" s="86">
        <v>40823</v>
      </c>
    </row>
    <row r="8088" spans="1:13" x14ac:dyDescent="0.2">
      <c r="A8088">
        <v>1792</v>
      </c>
      <c r="B8088" s="86">
        <v>40490</v>
      </c>
      <c r="C8088" t="s">
        <v>1652</v>
      </c>
      <c r="D8088">
        <v>28</v>
      </c>
      <c r="E8088">
        <v>370.48</v>
      </c>
      <c r="F8088" t="s">
        <v>1660</v>
      </c>
      <c r="G8088">
        <v>4.51</v>
      </c>
      <c r="H8088" t="s">
        <v>1699</v>
      </c>
      <c r="I8088" t="s">
        <v>1655</v>
      </c>
      <c r="J8088" t="s">
        <v>1668</v>
      </c>
      <c r="K8088" t="s">
        <v>1694</v>
      </c>
      <c r="L8088" t="s">
        <v>1658</v>
      </c>
      <c r="M8088" s="86">
        <v>40495</v>
      </c>
    </row>
    <row r="8089" spans="1:13" x14ac:dyDescent="0.2">
      <c r="A8089">
        <v>23297</v>
      </c>
      <c r="B8089" s="86">
        <v>41092</v>
      </c>
      <c r="C8089" t="s">
        <v>1671</v>
      </c>
      <c r="D8089">
        <v>34</v>
      </c>
      <c r="E8089">
        <v>5208.78</v>
      </c>
      <c r="F8089" t="s">
        <v>1660</v>
      </c>
      <c r="G8089">
        <v>7.07</v>
      </c>
      <c r="H8089" t="s">
        <v>1681</v>
      </c>
      <c r="I8089" t="s">
        <v>1667</v>
      </c>
      <c r="J8089" t="s">
        <v>1668</v>
      </c>
      <c r="K8089" t="s">
        <v>1694</v>
      </c>
      <c r="L8089" t="s">
        <v>1658</v>
      </c>
      <c r="M8089" s="86">
        <v>41094</v>
      </c>
    </row>
    <row r="8090" spans="1:13" x14ac:dyDescent="0.2">
      <c r="A8090">
        <v>19840</v>
      </c>
      <c r="B8090" s="86">
        <v>40322</v>
      </c>
      <c r="C8090" t="s">
        <v>1671</v>
      </c>
      <c r="D8090">
        <v>25</v>
      </c>
      <c r="E8090">
        <v>8270.57</v>
      </c>
      <c r="F8090" t="s">
        <v>1672</v>
      </c>
      <c r="G8090">
        <v>48.26</v>
      </c>
      <c r="H8090" t="s">
        <v>1681</v>
      </c>
      <c r="I8090" t="s">
        <v>1667</v>
      </c>
      <c r="J8090" t="s">
        <v>1663</v>
      </c>
      <c r="K8090" t="s">
        <v>1695</v>
      </c>
      <c r="L8090" t="s">
        <v>1698</v>
      </c>
      <c r="M8090" s="86">
        <v>40325</v>
      </c>
    </row>
    <row r="8091" spans="1:13" x14ac:dyDescent="0.2">
      <c r="A8091">
        <v>47329</v>
      </c>
      <c r="B8091" s="86">
        <v>40219</v>
      </c>
      <c r="C8091" t="s">
        <v>1652</v>
      </c>
      <c r="D8091">
        <v>16</v>
      </c>
      <c r="E8091">
        <v>88.19</v>
      </c>
      <c r="F8091" t="s">
        <v>1660</v>
      </c>
      <c r="G8091">
        <v>4.72</v>
      </c>
      <c r="H8091" t="s">
        <v>1654</v>
      </c>
      <c r="I8091" t="s">
        <v>1676</v>
      </c>
      <c r="J8091" t="s">
        <v>1668</v>
      </c>
      <c r="K8091" t="s">
        <v>1679</v>
      </c>
      <c r="L8091" t="s">
        <v>1658</v>
      </c>
      <c r="M8091" s="86">
        <v>40228</v>
      </c>
    </row>
    <row r="8092" spans="1:13" x14ac:dyDescent="0.2">
      <c r="A8092">
        <v>57281</v>
      </c>
      <c r="B8092" s="86">
        <v>40288</v>
      </c>
      <c r="C8092" t="s">
        <v>1659</v>
      </c>
      <c r="D8092">
        <v>26</v>
      </c>
      <c r="E8092">
        <v>561.66</v>
      </c>
      <c r="F8092" t="s">
        <v>1660</v>
      </c>
      <c r="G8092">
        <v>15.1</v>
      </c>
      <c r="H8092" t="s">
        <v>1685</v>
      </c>
      <c r="I8092" t="s">
        <v>1667</v>
      </c>
      <c r="J8092" t="s">
        <v>1668</v>
      </c>
      <c r="K8092" t="s">
        <v>1682</v>
      </c>
      <c r="L8092" t="s">
        <v>1658</v>
      </c>
      <c r="M8092" s="86">
        <v>40288</v>
      </c>
    </row>
    <row r="8093" spans="1:13" x14ac:dyDescent="0.2">
      <c r="A8093">
        <v>40327</v>
      </c>
      <c r="B8093" s="86">
        <v>40676</v>
      </c>
      <c r="C8093" t="s">
        <v>1675</v>
      </c>
      <c r="D8093">
        <v>42</v>
      </c>
      <c r="E8093">
        <v>152.55000000000001</v>
      </c>
      <c r="F8093" t="s">
        <v>1660</v>
      </c>
      <c r="G8093">
        <v>2.5</v>
      </c>
      <c r="H8093" t="s">
        <v>1689</v>
      </c>
      <c r="I8093" t="s">
        <v>1667</v>
      </c>
      <c r="J8093" t="s">
        <v>1668</v>
      </c>
      <c r="K8093" t="s">
        <v>1696</v>
      </c>
      <c r="L8093" t="s">
        <v>1658</v>
      </c>
      <c r="M8093" s="86">
        <v>40678</v>
      </c>
    </row>
    <row r="8094" spans="1:13" x14ac:dyDescent="0.2">
      <c r="A8094">
        <v>21314</v>
      </c>
      <c r="B8094" s="86">
        <v>40119</v>
      </c>
      <c r="C8094" t="s">
        <v>1652</v>
      </c>
      <c r="D8094">
        <v>40</v>
      </c>
      <c r="E8094">
        <v>3169.9920000000002</v>
      </c>
      <c r="F8094" t="s">
        <v>1672</v>
      </c>
      <c r="G8094">
        <v>41.64</v>
      </c>
      <c r="H8094" t="s">
        <v>1693</v>
      </c>
      <c r="I8094" t="s">
        <v>1676</v>
      </c>
      <c r="J8094" t="s">
        <v>1656</v>
      </c>
      <c r="K8094" t="s">
        <v>1691</v>
      </c>
      <c r="L8094" t="s">
        <v>1698</v>
      </c>
      <c r="M8094" s="86">
        <v>40126</v>
      </c>
    </row>
    <row r="8095" spans="1:13" x14ac:dyDescent="0.2">
      <c r="A8095">
        <v>35043</v>
      </c>
      <c r="B8095" s="86">
        <v>40378</v>
      </c>
      <c r="C8095" t="s">
        <v>1666</v>
      </c>
      <c r="D8095">
        <v>45</v>
      </c>
      <c r="E8095">
        <v>125.21</v>
      </c>
      <c r="F8095" t="s">
        <v>1653</v>
      </c>
      <c r="G8095">
        <v>0.8</v>
      </c>
      <c r="H8095" t="s">
        <v>1688</v>
      </c>
      <c r="I8095" t="s">
        <v>1676</v>
      </c>
      <c r="J8095" t="s">
        <v>1668</v>
      </c>
      <c r="K8095" t="s">
        <v>1700</v>
      </c>
      <c r="L8095" t="s">
        <v>1670</v>
      </c>
      <c r="M8095" s="86">
        <v>40379</v>
      </c>
    </row>
    <row r="8096" spans="1:13" x14ac:dyDescent="0.2">
      <c r="A8096">
        <v>58566</v>
      </c>
      <c r="B8096" s="86">
        <v>40778</v>
      </c>
      <c r="C8096" t="s">
        <v>1666</v>
      </c>
      <c r="D8096">
        <v>42</v>
      </c>
      <c r="E8096">
        <v>2414.9944999999998</v>
      </c>
      <c r="F8096" t="s">
        <v>1653</v>
      </c>
      <c r="G8096">
        <v>4.99</v>
      </c>
      <c r="H8096" t="s">
        <v>1685</v>
      </c>
      <c r="I8096" t="s">
        <v>1655</v>
      </c>
      <c r="J8096" t="s">
        <v>1663</v>
      </c>
      <c r="K8096" t="s">
        <v>1664</v>
      </c>
      <c r="L8096" t="s">
        <v>1658</v>
      </c>
      <c r="M8096" s="86">
        <v>40780</v>
      </c>
    </row>
    <row r="8097" spans="1:13" x14ac:dyDescent="0.2">
      <c r="A8097">
        <v>13923</v>
      </c>
      <c r="B8097" s="86">
        <v>41098</v>
      </c>
      <c r="C8097" t="s">
        <v>1659</v>
      </c>
      <c r="D8097">
        <v>28</v>
      </c>
      <c r="E8097">
        <v>4332.3</v>
      </c>
      <c r="F8097" t="s">
        <v>1672</v>
      </c>
      <c r="G8097">
        <v>15.59</v>
      </c>
      <c r="H8097" t="s">
        <v>1681</v>
      </c>
      <c r="I8097" t="s">
        <v>1676</v>
      </c>
      <c r="J8097" t="s">
        <v>1663</v>
      </c>
      <c r="K8097" t="s">
        <v>1695</v>
      </c>
      <c r="L8097" t="s">
        <v>1674</v>
      </c>
      <c r="M8097" s="86">
        <v>41100</v>
      </c>
    </row>
    <row r="8098" spans="1:13" x14ac:dyDescent="0.2">
      <c r="A8098">
        <v>53572</v>
      </c>
      <c r="B8098" s="86">
        <v>40305</v>
      </c>
      <c r="C8098" t="s">
        <v>1675</v>
      </c>
      <c r="D8098">
        <v>17</v>
      </c>
      <c r="E8098">
        <v>184.09</v>
      </c>
      <c r="F8098" t="s">
        <v>1660</v>
      </c>
      <c r="G8098">
        <v>5.25</v>
      </c>
      <c r="H8098" t="s">
        <v>1654</v>
      </c>
      <c r="I8098" t="s">
        <v>1667</v>
      </c>
      <c r="J8098" t="s">
        <v>1668</v>
      </c>
      <c r="K8098" t="s">
        <v>1696</v>
      </c>
      <c r="L8098" t="s">
        <v>1658</v>
      </c>
      <c r="M8098" s="86">
        <v>40306</v>
      </c>
    </row>
    <row r="8099" spans="1:13" x14ac:dyDescent="0.2">
      <c r="A8099">
        <v>17344</v>
      </c>
      <c r="B8099" s="86">
        <v>40378</v>
      </c>
      <c r="C8099" t="s">
        <v>1671</v>
      </c>
      <c r="D8099">
        <v>40</v>
      </c>
      <c r="E8099">
        <v>2405.4575</v>
      </c>
      <c r="F8099" t="s">
        <v>1660</v>
      </c>
      <c r="G8099">
        <v>7.69</v>
      </c>
      <c r="H8099" t="s">
        <v>1654</v>
      </c>
      <c r="I8099" t="s">
        <v>1667</v>
      </c>
      <c r="J8099" t="s">
        <v>1663</v>
      </c>
      <c r="K8099" t="s">
        <v>1664</v>
      </c>
      <c r="L8099" t="s">
        <v>1658</v>
      </c>
      <c r="M8099" s="86">
        <v>40380</v>
      </c>
    </row>
    <row r="8100" spans="1:13" x14ac:dyDescent="0.2">
      <c r="A8100">
        <v>53349</v>
      </c>
      <c r="B8100" s="86">
        <v>40278</v>
      </c>
      <c r="C8100" t="s">
        <v>1652</v>
      </c>
      <c r="D8100">
        <v>46</v>
      </c>
      <c r="E8100">
        <v>11002.66</v>
      </c>
      <c r="F8100" t="s">
        <v>1672</v>
      </c>
      <c r="G8100">
        <v>43.32</v>
      </c>
      <c r="H8100" t="s">
        <v>1661</v>
      </c>
      <c r="I8100" t="s">
        <v>1667</v>
      </c>
      <c r="J8100" t="s">
        <v>1656</v>
      </c>
      <c r="K8100" t="s">
        <v>1673</v>
      </c>
      <c r="L8100" t="s">
        <v>1674</v>
      </c>
      <c r="M8100" s="86">
        <v>40287</v>
      </c>
    </row>
    <row r="8101" spans="1:13" x14ac:dyDescent="0.2">
      <c r="A8101">
        <v>7364</v>
      </c>
      <c r="B8101" s="86">
        <v>39941</v>
      </c>
      <c r="C8101" t="s">
        <v>1659</v>
      </c>
      <c r="D8101">
        <v>15</v>
      </c>
      <c r="E8101">
        <v>260.39</v>
      </c>
      <c r="F8101" t="s">
        <v>1660</v>
      </c>
      <c r="G8101">
        <v>12.39</v>
      </c>
      <c r="H8101" t="s">
        <v>1690</v>
      </c>
      <c r="I8101" t="s">
        <v>1667</v>
      </c>
      <c r="J8101" t="s">
        <v>1668</v>
      </c>
      <c r="K8101" t="s">
        <v>1696</v>
      </c>
      <c r="L8101" t="s">
        <v>1658</v>
      </c>
      <c r="M8101" s="86">
        <v>39943</v>
      </c>
    </row>
    <row r="8102" spans="1:13" x14ac:dyDescent="0.2">
      <c r="A8102">
        <v>44960</v>
      </c>
      <c r="B8102" s="86">
        <v>40666</v>
      </c>
      <c r="C8102" t="s">
        <v>1652</v>
      </c>
      <c r="D8102">
        <v>16</v>
      </c>
      <c r="E8102">
        <v>112.91</v>
      </c>
      <c r="F8102" t="s">
        <v>1660</v>
      </c>
      <c r="G8102">
        <v>8.4</v>
      </c>
      <c r="H8102" t="s">
        <v>1661</v>
      </c>
      <c r="I8102" t="s">
        <v>1655</v>
      </c>
      <c r="J8102" t="s">
        <v>1668</v>
      </c>
      <c r="K8102" t="s">
        <v>1679</v>
      </c>
      <c r="L8102" t="s">
        <v>1658</v>
      </c>
      <c r="M8102" s="86">
        <v>40668</v>
      </c>
    </row>
    <row r="8103" spans="1:13" x14ac:dyDescent="0.2">
      <c r="A8103">
        <v>14951</v>
      </c>
      <c r="B8103" s="86">
        <v>40680</v>
      </c>
      <c r="C8103" t="s">
        <v>1675</v>
      </c>
      <c r="D8103">
        <v>34</v>
      </c>
      <c r="E8103">
        <v>2779.2</v>
      </c>
      <c r="F8103" t="s">
        <v>1660</v>
      </c>
      <c r="G8103">
        <v>7.18</v>
      </c>
      <c r="H8103" t="s">
        <v>1688</v>
      </c>
      <c r="I8103" t="s">
        <v>1676</v>
      </c>
      <c r="J8103" t="s">
        <v>1663</v>
      </c>
      <c r="K8103" t="s">
        <v>1677</v>
      </c>
      <c r="L8103" t="s">
        <v>1658</v>
      </c>
      <c r="M8103" s="86">
        <v>40682</v>
      </c>
    </row>
    <row r="8104" spans="1:13" x14ac:dyDescent="0.2">
      <c r="A8104">
        <v>14499</v>
      </c>
      <c r="B8104" s="86">
        <v>40496</v>
      </c>
      <c r="C8104" t="s">
        <v>1652</v>
      </c>
      <c r="D8104">
        <v>28</v>
      </c>
      <c r="E8104">
        <v>574.99</v>
      </c>
      <c r="F8104" t="s">
        <v>1660</v>
      </c>
      <c r="G8104">
        <v>6.5</v>
      </c>
      <c r="H8104" t="s">
        <v>1661</v>
      </c>
      <c r="I8104" t="s">
        <v>1655</v>
      </c>
      <c r="J8104" t="s">
        <v>1663</v>
      </c>
      <c r="K8104" t="s">
        <v>1677</v>
      </c>
      <c r="L8104" t="s">
        <v>1658</v>
      </c>
      <c r="M8104" s="86">
        <v>40501</v>
      </c>
    </row>
    <row r="8105" spans="1:13" x14ac:dyDescent="0.2">
      <c r="A8105">
        <v>50822</v>
      </c>
      <c r="B8105" s="86">
        <v>40946</v>
      </c>
      <c r="C8105" t="s">
        <v>1675</v>
      </c>
      <c r="D8105">
        <v>37</v>
      </c>
      <c r="E8105">
        <v>316.35000000000002</v>
      </c>
      <c r="F8105" t="s">
        <v>1653</v>
      </c>
      <c r="G8105">
        <v>2.83</v>
      </c>
      <c r="H8105" t="s">
        <v>1654</v>
      </c>
      <c r="I8105" t="s">
        <v>1662</v>
      </c>
      <c r="J8105" t="s">
        <v>1663</v>
      </c>
      <c r="K8105" t="s">
        <v>1677</v>
      </c>
      <c r="L8105" t="s">
        <v>1680</v>
      </c>
      <c r="M8105" s="86">
        <v>40947</v>
      </c>
    </row>
    <row r="8106" spans="1:13" x14ac:dyDescent="0.2">
      <c r="A8106">
        <v>11111</v>
      </c>
      <c r="B8106" s="86">
        <v>40560</v>
      </c>
      <c r="C8106" t="s">
        <v>1675</v>
      </c>
      <c r="D8106">
        <v>29</v>
      </c>
      <c r="E8106">
        <v>176.5</v>
      </c>
      <c r="F8106" t="s">
        <v>1660</v>
      </c>
      <c r="G8106">
        <v>7.37</v>
      </c>
      <c r="H8106" t="s">
        <v>1661</v>
      </c>
      <c r="I8106" t="s">
        <v>1667</v>
      </c>
      <c r="J8106" t="s">
        <v>1668</v>
      </c>
      <c r="K8106" t="s">
        <v>1679</v>
      </c>
      <c r="L8106" t="s">
        <v>1658</v>
      </c>
      <c r="M8106" s="86">
        <v>40562</v>
      </c>
    </row>
    <row r="8107" spans="1:13" x14ac:dyDescent="0.2">
      <c r="A8107">
        <v>23555</v>
      </c>
      <c r="B8107" s="86">
        <v>41254</v>
      </c>
      <c r="C8107" t="s">
        <v>1659</v>
      </c>
      <c r="D8107">
        <v>29</v>
      </c>
      <c r="E8107">
        <v>104.7</v>
      </c>
      <c r="F8107" t="s">
        <v>1660</v>
      </c>
      <c r="G8107">
        <v>0.5</v>
      </c>
      <c r="H8107" t="s">
        <v>1681</v>
      </c>
      <c r="I8107" t="s">
        <v>1667</v>
      </c>
      <c r="J8107" t="s">
        <v>1668</v>
      </c>
      <c r="K8107" t="s">
        <v>1697</v>
      </c>
      <c r="L8107" t="s">
        <v>1658</v>
      </c>
      <c r="M8107" s="86">
        <v>41255</v>
      </c>
    </row>
    <row r="8108" spans="1:13" x14ac:dyDescent="0.2">
      <c r="A8108">
        <v>59491</v>
      </c>
      <c r="B8108" s="86">
        <v>40992</v>
      </c>
      <c r="C8108" t="s">
        <v>1659</v>
      </c>
      <c r="D8108">
        <v>6</v>
      </c>
      <c r="E8108">
        <v>57.9</v>
      </c>
      <c r="F8108" t="s">
        <v>1660</v>
      </c>
      <c r="G8108">
        <v>11.51</v>
      </c>
      <c r="H8108" t="s">
        <v>1688</v>
      </c>
      <c r="I8108" t="s">
        <v>1676</v>
      </c>
      <c r="J8108" t="s">
        <v>1668</v>
      </c>
      <c r="K8108" t="s">
        <v>1682</v>
      </c>
      <c r="L8108" t="s">
        <v>1658</v>
      </c>
      <c r="M8108" s="86">
        <v>40992</v>
      </c>
    </row>
    <row r="8109" spans="1:13" x14ac:dyDescent="0.2">
      <c r="A8109">
        <v>53312</v>
      </c>
      <c r="B8109" s="86">
        <v>39998</v>
      </c>
      <c r="C8109" t="s">
        <v>1675</v>
      </c>
      <c r="D8109">
        <v>30</v>
      </c>
      <c r="E8109">
        <v>105.45</v>
      </c>
      <c r="F8109" t="s">
        <v>1660</v>
      </c>
      <c r="G8109">
        <v>7.49</v>
      </c>
      <c r="H8109" t="s">
        <v>1661</v>
      </c>
      <c r="I8109" t="s">
        <v>1676</v>
      </c>
      <c r="J8109" t="s">
        <v>1668</v>
      </c>
      <c r="K8109" t="s">
        <v>1669</v>
      </c>
      <c r="L8109" t="s">
        <v>1670</v>
      </c>
      <c r="M8109" s="86">
        <v>39999</v>
      </c>
    </row>
    <row r="8110" spans="1:13" x14ac:dyDescent="0.2">
      <c r="A8110">
        <v>30081</v>
      </c>
      <c r="B8110" s="86">
        <v>40894</v>
      </c>
      <c r="C8110" t="s">
        <v>1659</v>
      </c>
      <c r="D8110">
        <v>26</v>
      </c>
      <c r="E8110">
        <v>213.49</v>
      </c>
      <c r="F8110" t="s">
        <v>1660</v>
      </c>
      <c r="G8110">
        <v>8.94</v>
      </c>
      <c r="H8110" t="s">
        <v>1690</v>
      </c>
      <c r="I8110" t="s">
        <v>1676</v>
      </c>
      <c r="J8110" t="s">
        <v>1668</v>
      </c>
      <c r="K8110" t="s">
        <v>1682</v>
      </c>
      <c r="L8110" t="s">
        <v>1658</v>
      </c>
      <c r="M8110" s="86">
        <v>40896</v>
      </c>
    </row>
    <row r="8111" spans="1:13" x14ac:dyDescent="0.2">
      <c r="A8111">
        <v>49029</v>
      </c>
      <c r="B8111" s="86">
        <v>41049</v>
      </c>
      <c r="C8111" t="s">
        <v>1659</v>
      </c>
      <c r="D8111">
        <v>49</v>
      </c>
      <c r="E8111">
        <v>8223.07</v>
      </c>
      <c r="F8111" t="s">
        <v>1653</v>
      </c>
      <c r="G8111">
        <v>3.99</v>
      </c>
      <c r="H8111" t="s">
        <v>1689</v>
      </c>
      <c r="I8111" t="s">
        <v>1667</v>
      </c>
      <c r="J8111" t="s">
        <v>1663</v>
      </c>
      <c r="K8111" t="s">
        <v>1664</v>
      </c>
      <c r="L8111" t="s">
        <v>1658</v>
      </c>
      <c r="M8111" s="86">
        <v>41051</v>
      </c>
    </row>
    <row r="8112" spans="1:13" x14ac:dyDescent="0.2">
      <c r="A8112">
        <v>11392</v>
      </c>
      <c r="B8112" s="86">
        <v>40061</v>
      </c>
      <c r="C8112" t="s">
        <v>1652</v>
      </c>
      <c r="D8112">
        <v>28</v>
      </c>
      <c r="E8112">
        <v>128.69</v>
      </c>
      <c r="F8112" t="s">
        <v>1660</v>
      </c>
      <c r="G8112">
        <v>1.49</v>
      </c>
      <c r="H8112" t="s">
        <v>1654</v>
      </c>
      <c r="I8112" t="s">
        <v>1667</v>
      </c>
      <c r="J8112" t="s">
        <v>1668</v>
      </c>
      <c r="K8112" t="s">
        <v>1682</v>
      </c>
      <c r="L8112" t="s">
        <v>1658</v>
      </c>
      <c r="M8112" s="86">
        <v>40063</v>
      </c>
    </row>
    <row r="8113" spans="1:13" x14ac:dyDescent="0.2">
      <c r="A8113">
        <v>19523</v>
      </c>
      <c r="B8113" s="86">
        <v>40877</v>
      </c>
      <c r="C8113" t="s">
        <v>1659</v>
      </c>
      <c r="D8113">
        <v>44</v>
      </c>
      <c r="E8113">
        <v>155.78</v>
      </c>
      <c r="F8113" t="s">
        <v>1660</v>
      </c>
      <c r="G8113">
        <v>2.2000000000000002</v>
      </c>
      <c r="H8113" t="s">
        <v>1661</v>
      </c>
      <c r="I8113" t="s">
        <v>1667</v>
      </c>
      <c r="J8113" t="s">
        <v>1668</v>
      </c>
      <c r="K8113" t="s">
        <v>1679</v>
      </c>
      <c r="L8113" t="s">
        <v>1670</v>
      </c>
      <c r="M8113" s="86">
        <v>40878</v>
      </c>
    </row>
    <row r="8114" spans="1:13" x14ac:dyDescent="0.2">
      <c r="A8114">
        <v>27363</v>
      </c>
      <c r="B8114" s="86">
        <v>40834</v>
      </c>
      <c r="C8114" t="s">
        <v>1675</v>
      </c>
      <c r="D8114">
        <v>6</v>
      </c>
      <c r="E8114">
        <v>646.14</v>
      </c>
      <c r="F8114" t="s">
        <v>1660</v>
      </c>
      <c r="G8114">
        <v>35</v>
      </c>
      <c r="H8114" t="s">
        <v>1681</v>
      </c>
      <c r="I8114" t="s">
        <v>1662</v>
      </c>
      <c r="J8114" t="s">
        <v>1668</v>
      </c>
      <c r="K8114" t="s">
        <v>1694</v>
      </c>
      <c r="L8114" t="s">
        <v>1687</v>
      </c>
      <c r="M8114" s="86">
        <v>40836</v>
      </c>
    </row>
    <row r="8115" spans="1:13" x14ac:dyDescent="0.2">
      <c r="A8115">
        <v>11362</v>
      </c>
      <c r="B8115" s="86">
        <v>41162</v>
      </c>
      <c r="C8115" t="s">
        <v>1652</v>
      </c>
      <c r="D8115">
        <v>9</v>
      </c>
      <c r="E8115">
        <v>6420.87</v>
      </c>
      <c r="F8115" t="s">
        <v>1660</v>
      </c>
      <c r="G8115">
        <v>24.49</v>
      </c>
      <c r="H8115" t="s">
        <v>1689</v>
      </c>
      <c r="I8115" t="s">
        <v>1667</v>
      </c>
      <c r="J8115" t="s">
        <v>1663</v>
      </c>
      <c r="K8115" t="s">
        <v>1686</v>
      </c>
      <c r="L8115" t="s">
        <v>1687</v>
      </c>
      <c r="M8115" s="86">
        <v>41167</v>
      </c>
    </row>
    <row r="8116" spans="1:13" x14ac:dyDescent="0.2">
      <c r="A8116">
        <v>25188</v>
      </c>
      <c r="B8116" s="86">
        <v>40546</v>
      </c>
      <c r="C8116" t="s">
        <v>1675</v>
      </c>
      <c r="D8116">
        <v>20</v>
      </c>
      <c r="E8116">
        <v>1564.1614999999999</v>
      </c>
      <c r="F8116" t="s">
        <v>1660</v>
      </c>
      <c r="G8116">
        <v>2.5</v>
      </c>
      <c r="H8116" t="s">
        <v>1683</v>
      </c>
      <c r="I8116" t="s">
        <v>1676</v>
      </c>
      <c r="J8116" t="s">
        <v>1663</v>
      </c>
      <c r="K8116" t="s">
        <v>1664</v>
      </c>
      <c r="L8116" t="s">
        <v>1658</v>
      </c>
      <c r="M8116" s="86">
        <v>40548</v>
      </c>
    </row>
    <row r="8117" spans="1:13" x14ac:dyDescent="0.2">
      <c r="A8117">
        <v>39172</v>
      </c>
      <c r="B8117" s="86">
        <v>40354</v>
      </c>
      <c r="C8117" t="s">
        <v>1652</v>
      </c>
      <c r="D8117">
        <v>26</v>
      </c>
      <c r="E8117">
        <v>175.42</v>
      </c>
      <c r="F8117" t="s">
        <v>1660</v>
      </c>
      <c r="G8117">
        <v>7.5</v>
      </c>
      <c r="H8117" t="s">
        <v>1661</v>
      </c>
      <c r="I8117" t="s">
        <v>1676</v>
      </c>
      <c r="J8117" t="s">
        <v>1668</v>
      </c>
      <c r="K8117" t="s">
        <v>1679</v>
      </c>
      <c r="L8117" t="s">
        <v>1658</v>
      </c>
      <c r="M8117" s="86">
        <v>40361</v>
      </c>
    </row>
    <row r="8118" spans="1:13" x14ac:dyDescent="0.2">
      <c r="A8118">
        <v>52897</v>
      </c>
      <c r="B8118" s="86">
        <v>40047</v>
      </c>
      <c r="C8118" t="s">
        <v>1675</v>
      </c>
      <c r="D8118">
        <v>40</v>
      </c>
      <c r="E8118">
        <v>2055.98</v>
      </c>
      <c r="F8118" t="s">
        <v>1660</v>
      </c>
      <c r="G8118">
        <v>5.86</v>
      </c>
      <c r="H8118" t="s">
        <v>1685</v>
      </c>
      <c r="I8118" t="s">
        <v>1676</v>
      </c>
      <c r="J8118" t="s">
        <v>1668</v>
      </c>
      <c r="K8118" t="s">
        <v>1679</v>
      </c>
      <c r="L8118" t="s">
        <v>1658</v>
      </c>
      <c r="M8118" s="86">
        <v>40049</v>
      </c>
    </row>
    <row r="8119" spans="1:13" x14ac:dyDescent="0.2">
      <c r="A8119">
        <v>16834</v>
      </c>
      <c r="B8119" s="86">
        <v>40474</v>
      </c>
      <c r="C8119" t="s">
        <v>1652</v>
      </c>
      <c r="D8119">
        <v>23</v>
      </c>
      <c r="E8119">
        <v>158.78</v>
      </c>
      <c r="F8119" t="s">
        <v>1660</v>
      </c>
      <c r="G8119">
        <v>2.17</v>
      </c>
      <c r="H8119" t="s">
        <v>1685</v>
      </c>
      <c r="I8119" t="s">
        <v>1655</v>
      </c>
      <c r="J8119" t="s">
        <v>1668</v>
      </c>
      <c r="K8119" t="s">
        <v>1679</v>
      </c>
      <c r="L8119" t="s">
        <v>1670</v>
      </c>
      <c r="M8119" s="86">
        <v>40481</v>
      </c>
    </row>
    <row r="8120" spans="1:13" x14ac:dyDescent="0.2">
      <c r="A8120">
        <v>41570</v>
      </c>
      <c r="B8120" s="86">
        <v>40515</v>
      </c>
      <c r="C8120" t="s">
        <v>1666</v>
      </c>
      <c r="D8120">
        <v>24</v>
      </c>
      <c r="E8120">
        <v>2289.92</v>
      </c>
      <c r="F8120" t="s">
        <v>1660</v>
      </c>
      <c r="G8120">
        <v>4.6500000000000004</v>
      </c>
      <c r="H8120" t="s">
        <v>1689</v>
      </c>
      <c r="I8120" t="s">
        <v>1655</v>
      </c>
      <c r="J8120" t="s">
        <v>1668</v>
      </c>
      <c r="K8120" t="s">
        <v>1679</v>
      </c>
      <c r="L8120" t="s">
        <v>1658</v>
      </c>
      <c r="M8120" s="86">
        <v>40517</v>
      </c>
    </row>
    <row r="8121" spans="1:13" x14ac:dyDescent="0.2">
      <c r="A8121">
        <v>50692</v>
      </c>
      <c r="B8121" s="86">
        <v>40438</v>
      </c>
      <c r="C8121" t="s">
        <v>1659</v>
      </c>
      <c r="D8121">
        <v>47</v>
      </c>
      <c r="E8121">
        <v>5606.91</v>
      </c>
      <c r="F8121" t="s">
        <v>1672</v>
      </c>
      <c r="G8121">
        <v>51.94</v>
      </c>
      <c r="H8121" t="s">
        <v>1683</v>
      </c>
      <c r="I8121" t="s">
        <v>1667</v>
      </c>
      <c r="J8121" t="s">
        <v>1656</v>
      </c>
      <c r="K8121" t="s">
        <v>1691</v>
      </c>
      <c r="L8121" t="s">
        <v>1698</v>
      </c>
      <c r="M8121" s="86">
        <v>40440</v>
      </c>
    </row>
    <row r="8122" spans="1:13" x14ac:dyDescent="0.2">
      <c r="A8122">
        <v>17414</v>
      </c>
      <c r="B8122" s="86">
        <v>41089</v>
      </c>
      <c r="C8122" t="s">
        <v>1659</v>
      </c>
      <c r="D8122">
        <v>39</v>
      </c>
      <c r="E8122">
        <v>3755.43</v>
      </c>
      <c r="F8122" t="s">
        <v>1660</v>
      </c>
      <c r="G8122">
        <v>19.989999999999998</v>
      </c>
      <c r="H8122" t="s">
        <v>1683</v>
      </c>
      <c r="I8122" t="s">
        <v>1667</v>
      </c>
      <c r="J8122" t="s">
        <v>1663</v>
      </c>
      <c r="K8122" t="s">
        <v>1677</v>
      </c>
      <c r="L8122" t="s">
        <v>1658</v>
      </c>
      <c r="M8122" s="86">
        <v>41091</v>
      </c>
    </row>
    <row r="8123" spans="1:13" x14ac:dyDescent="0.2">
      <c r="A8123">
        <v>52292</v>
      </c>
      <c r="B8123" s="86">
        <v>40454</v>
      </c>
      <c r="C8123" t="s">
        <v>1666</v>
      </c>
      <c r="D8123">
        <v>18</v>
      </c>
      <c r="E8123">
        <v>2379.15</v>
      </c>
      <c r="F8123" t="s">
        <v>1672</v>
      </c>
      <c r="G8123">
        <v>30</v>
      </c>
      <c r="H8123" t="s">
        <v>1654</v>
      </c>
      <c r="I8123" t="s">
        <v>1676</v>
      </c>
      <c r="J8123" t="s">
        <v>1656</v>
      </c>
      <c r="K8123" t="s">
        <v>1673</v>
      </c>
      <c r="L8123" t="s">
        <v>1674</v>
      </c>
      <c r="M8123" s="86">
        <v>40455</v>
      </c>
    </row>
    <row r="8124" spans="1:13" x14ac:dyDescent="0.2">
      <c r="A8124">
        <v>7619</v>
      </c>
      <c r="B8124" s="86">
        <v>40459</v>
      </c>
      <c r="C8124" t="s">
        <v>1666</v>
      </c>
      <c r="D8124">
        <v>8</v>
      </c>
      <c r="E8124">
        <v>141.77000000000001</v>
      </c>
      <c r="F8124" t="s">
        <v>1660</v>
      </c>
      <c r="G8124">
        <v>1.99</v>
      </c>
      <c r="H8124" t="s">
        <v>1661</v>
      </c>
      <c r="I8124" t="s">
        <v>1655</v>
      </c>
      <c r="J8124" t="s">
        <v>1663</v>
      </c>
      <c r="K8124" t="s">
        <v>1677</v>
      </c>
      <c r="L8124" t="s">
        <v>1680</v>
      </c>
      <c r="M8124" s="86">
        <v>40460</v>
      </c>
    </row>
    <row r="8125" spans="1:13" x14ac:dyDescent="0.2">
      <c r="A8125">
        <v>44576</v>
      </c>
      <c r="B8125" s="86">
        <v>40172</v>
      </c>
      <c r="C8125" t="s">
        <v>1666</v>
      </c>
      <c r="D8125">
        <v>30</v>
      </c>
      <c r="E8125">
        <v>1653.607</v>
      </c>
      <c r="F8125" t="s">
        <v>1660</v>
      </c>
      <c r="G8125">
        <v>5.31</v>
      </c>
      <c r="H8125" t="s">
        <v>1654</v>
      </c>
      <c r="I8125" t="s">
        <v>1662</v>
      </c>
      <c r="J8125" t="s">
        <v>1663</v>
      </c>
      <c r="K8125" t="s">
        <v>1664</v>
      </c>
      <c r="L8125" t="s">
        <v>1658</v>
      </c>
      <c r="M8125" s="86">
        <v>40173</v>
      </c>
    </row>
    <row r="8126" spans="1:13" x14ac:dyDescent="0.2">
      <c r="A8126">
        <v>57025</v>
      </c>
      <c r="B8126" s="86">
        <v>41086</v>
      </c>
      <c r="C8126" t="s">
        <v>1675</v>
      </c>
      <c r="D8126">
        <v>8</v>
      </c>
      <c r="E8126">
        <v>71.099999999999994</v>
      </c>
      <c r="F8126" t="s">
        <v>1660</v>
      </c>
      <c r="G8126">
        <v>2.99</v>
      </c>
      <c r="H8126" t="s">
        <v>1683</v>
      </c>
      <c r="I8126" t="s">
        <v>1667</v>
      </c>
      <c r="J8126" t="s">
        <v>1668</v>
      </c>
      <c r="K8126" t="s">
        <v>1682</v>
      </c>
      <c r="L8126" t="s">
        <v>1658</v>
      </c>
      <c r="M8126" s="86">
        <v>41088</v>
      </c>
    </row>
    <row r="8127" spans="1:13" x14ac:dyDescent="0.2">
      <c r="A8127">
        <v>52930</v>
      </c>
      <c r="B8127" s="86">
        <v>40855</v>
      </c>
      <c r="C8127" t="s">
        <v>1652</v>
      </c>
      <c r="D8127">
        <v>40</v>
      </c>
      <c r="E8127">
        <v>1865.5885000000001</v>
      </c>
      <c r="F8127" t="s">
        <v>1660</v>
      </c>
      <c r="G8127">
        <v>1.25</v>
      </c>
      <c r="H8127" t="s">
        <v>1661</v>
      </c>
      <c r="I8127" t="s">
        <v>1667</v>
      </c>
      <c r="J8127" t="s">
        <v>1663</v>
      </c>
      <c r="K8127" t="s">
        <v>1664</v>
      </c>
      <c r="L8127" t="s">
        <v>1680</v>
      </c>
      <c r="M8127" s="86">
        <v>40855</v>
      </c>
    </row>
    <row r="8128" spans="1:13" x14ac:dyDescent="0.2">
      <c r="A8128">
        <v>1856</v>
      </c>
      <c r="B8128" s="86">
        <v>40987</v>
      </c>
      <c r="C8128" t="s">
        <v>1666</v>
      </c>
      <c r="D8128">
        <v>24</v>
      </c>
      <c r="E8128">
        <v>1449.3</v>
      </c>
      <c r="F8128" t="s">
        <v>1660</v>
      </c>
      <c r="G8128">
        <v>49</v>
      </c>
      <c r="H8128" t="s">
        <v>1654</v>
      </c>
      <c r="I8128" t="s">
        <v>1676</v>
      </c>
      <c r="J8128" t="s">
        <v>1668</v>
      </c>
      <c r="K8128" t="s">
        <v>1702</v>
      </c>
      <c r="L8128" t="s">
        <v>1687</v>
      </c>
      <c r="M8128" s="86">
        <v>40989</v>
      </c>
    </row>
    <row r="8129" spans="1:13" x14ac:dyDescent="0.2">
      <c r="A8129">
        <v>29347</v>
      </c>
      <c r="B8129" s="86">
        <v>41133</v>
      </c>
      <c r="C8129" t="s">
        <v>1675</v>
      </c>
      <c r="D8129">
        <v>50</v>
      </c>
      <c r="E8129">
        <v>2040.39</v>
      </c>
      <c r="F8129" t="s">
        <v>1660</v>
      </c>
      <c r="G8129">
        <v>19.989999999999998</v>
      </c>
      <c r="H8129" t="s">
        <v>1690</v>
      </c>
      <c r="I8129" t="s">
        <v>1667</v>
      </c>
      <c r="J8129" t="s">
        <v>1668</v>
      </c>
      <c r="K8129" t="s">
        <v>1679</v>
      </c>
      <c r="L8129" t="s">
        <v>1658</v>
      </c>
      <c r="M8129" s="86">
        <v>41135</v>
      </c>
    </row>
    <row r="8130" spans="1:13" x14ac:dyDescent="0.2">
      <c r="A8130">
        <v>15524</v>
      </c>
      <c r="B8130" s="86">
        <v>41040</v>
      </c>
      <c r="C8130" t="s">
        <v>1675</v>
      </c>
      <c r="D8130">
        <v>27</v>
      </c>
      <c r="E8130">
        <v>156.82</v>
      </c>
      <c r="F8130" t="s">
        <v>1660</v>
      </c>
      <c r="G8130">
        <v>3.6</v>
      </c>
      <c r="H8130" t="s">
        <v>1688</v>
      </c>
      <c r="I8130" t="s">
        <v>1655</v>
      </c>
      <c r="J8130" t="s">
        <v>1668</v>
      </c>
      <c r="K8130" t="s">
        <v>1684</v>
      </c>
      <c r="L8130" t="s">
        <v>1680</v>
      </c>
      <c r="M8130" s="86">
        <v>41041</v>
      </c>
    </row>
    <row r="8131" spans="1:13" x14ac:dyDescent="0.2">
      <c r="A8131">
        <v>58241</v>
      </c>
      <c r="B8131" s="86">
        <v>40428</v>
      </c>
      <c r="C8131" t="s">
        <v>1671</v>
      </c>
      <c r="D8131">
        <v>36</v>
      </c>
      <c r="E8131">
        <v>475.92</v>
      </c>
      <c r="F8131" t="s">
        <v>1660</v>
      </c>
      <c r="G8131">
        <v>4.59</v>
      </c>
      <c r="H8131" t="s">
        <v>1693</v>
      </c>
      <c r="I8131" t="s">
        <v>1676</v>
      </c>
      <c r="J8131" t="s">
        <v>1668</v>
      </c>
      <c r="K8131" t="s">
        <v>1684</v>
      </c>
      <c r="L8131" t="s">
        <v>1670</v>
      </c>
      <c r="M8131" s="86">
        <v>40429</v>
      </c>
    </row>
    <row r="8132" spans="1:13" x14ac:dyDescent="0.2">
      <c r="A8132">
        <v>49927</v>
      </c>
      <c r="B8132" s="86">
        <v>41110</v>
      </c>
      <c r="C8132" t="s">
        <v>1666</v>
      </c>
      <c r="D8132">
        <v>26</v>
      </c>
      <c r="E8132">
        <v>139.54</v>
      </c>
      <c r="F8132" t="s">
        <v>1660</v>
      </c>
      <c r="G8132">
        <v>4.95</v>
      </c>
      <c r="H8132" t="s">
        <v>1690</v>
      </c>
      <c r="I8132" t="s">
        <v>1676</v>
      </c>
      <c r="J8132" t="s">
        <v>1668</v>
      </c>
      <c r="K8132" t="s">
        <v>1682</v>
      </c>
      <c r="L8132" t="s">
        <v>1658</v>
      </c>
      <c r="M8132" s="86">
        <v>41110</v>
      </c>
    </row>
    <row r="8133" spans="1:13" x14ac:dyDescent="0.2">
      <c r="A8133">
        <v>35938</v>
      </c>
      <c r="B8133" s="86">
        <v>41230</v>
      </c>
      <c r="C8133" t="s">
        <v>1666</v>
      </c>
      <c r="D8133">
        <v>6</v>
      </c>
      <c r="E8133">
        <v>1770.7</v>
      </c>
      <c r="F8133" t="s">
        <v>1672</v>
      </c>
      <c r="G8133">
        <v>57</v>
      </c>
      <c r="H8133" t="s">
        <v>1654</v>
      </c>
      <c r="I8133" t="s">
        <v>1667</v>
      </c>
      <c r="J8133" t="s">
        <v>1656</v>
      </c>
      <c r="K8133" t="s">
        <v>1673</v>
      </c>
      <c r="L8133" t="s">
        <v>1674</v>
      </c>
      <c r="M8133" s="86">
        <v>41232</v>
      </c>
    </row>
    <row r="8134" spans="1:13" x14ac:dyDescent="0.2">
      <c r="A8134">
        <v>35045</v>
      </c>
      <c r="B8134" s="86">
        <v>41001</v>
      </c>
      <c r="C8134" t="s">
        <v>1675</v>
      </c>
      <c r="D8134">
        <v>44</v>
      </c>
      <c r="E8134">
        <v>565.01</v>
      </c>
      <c r="F8134" t="s">
        <v>1660</v>
      </c>
      <c r="G8134">
        <v>4.51</v>
      </c>
      <c r="H8134" t="s">
        <v>1690</v>
      </c>
      <c r="I8134" t="s">
        <v>1662</v>
      </c>
      <c r="J8134" t="s">
        <v>1668</v>
      </c>
      <c r="K8134" t="s">
        <v>1694</v>
      </c>
      <c r="L8134" t="s">
        <v>1658</v>
      </c>
      <c r="M8134" s="86">
        <v>41003</v>
      </c>
    </row>
    <row r="8135" spans="1:13" x14ac:dyDescent="0.2">
      <c r="A8135">
        <v>3169</v>
      </c>
      <c r="B8135" s="86">
        <v>40532</v>
      </c>
      <c r="C8135" t="s">
        <v>1675</v>
      </c>
      <c r="D8135">
        <v>7</v>
      </c>
      <c r="E8135">
        <v>35.58</v>
      </c>
      <c r="F8135" t="s">
        <v>1660</v>
      </c>
      <c r="G8135">
        <v>4.99</v>
      </c>
      <c r="H8135" t="s">
        <v>1688</v>
      </c>
      <c r="I8135" t="s">
        <v>1667</v>
      </c>
      <c r="J8135" t="s">
        <v>1668</v>
      </c>
      <c r="K8135" t="s">
        <v>1696</v>
      </c>
      <c r="L8135" t="s">
        <v>1658</v>
      </c>
      <c r="M8135" s="86">
        <v>40533</v>
      </c>
    </row>
    <row r="8136" spans="1:13" x14ac:dyDescent="0.2">
      <c r="A8136">
        <v>13572</v>
      </c>
      <c r="B8136" s="86">
        <v>41046</v>
      </c>
      <c r="C8136" t="s">
        <v>1671</v>
      </c>
      <c r="D8136">
        <v>7</v>
      </c>
      <c r="E8136">
        <v>40.11</v>
      </c>
      <c r="F8136" t="s">
        <v>1660</v>
      </c>
      <c r="G8136">
        <v>5.14</v>
      </c>
      <c r="H8136" t="s">
        <v>1683</v>
      </c>
      <c r="I8136" t="s">
        <v>1676</v>
      </c>
      <c r="J8136" t="s">
        <v>1663</v>
      </c>
      <c r="K8136" t="s">
        <v>1677</v>
      </c>
      <c r="L8136" t="s">
        <v>1680</v>
      </c>
      <c r="M8136" s="86">
        <v>41047</v>
      </c>
    </row>
    <row r="8137" spans="1:13" x14ac:dyDescent="0.2">
      <c r="A8137">
        <v>16806</v>
      </c>
      <c r="B8137" s="86">
        <v>40346</v>
      </c>
      <c r="C8137" t="s">
        <v>1659</v>
      </c>
      <c r="D8137">
        <v>4</v>
      </c>
      <c r="E8137">
        <v>167.37</v>
      </c>
      <c r="F8137" t="s">
        <v>1660</v>
      </c>
      <c r="G8137">
        <v>4</v>
      </c>
      <c r="H8137" t="s">
        <v>1654</v>
      </c>
      <c r="I8137" t="s">
        <v>1676</v>
      </c>
      <c r="J8137" t="s">
        <v>1663</v>
      </c>
      <c r="K8137" t="s">
        <v>1677</v>
      </c>
      <c r="L8137" t="s">
        <v>1658</v>
      </c>
      <c r="M8137" s="86">
        <v>40347</v>
      </c>
    </row>
    <row r="8138" spans="1:13" x14ac:dyDescent="0.2">
      <c r="A8138">
        <v>10080</v>
      </c>
      <c r="B8138" s="86">
        <v>40221</v>
      </c>
      <c r="C8138" t="s">
        <v>1652</v>
      </c>
      <c r="D8138">
        <v>20</v>
      </c>
      <c r="E8138">
        <v>637.04</v>
      </c>
      <c r="F8138" t="s">
        <v>1660</v>
      </c>
      <c r="G8138">
        <v>4</v>
      </c>
      <c r="H8138" t="s">
        <v>1681</v>
      </c>
      <c r="I8138" t="s">
        <v>1667</v>
      </c>
      <c r="J8138" t="s">
        <v>1663</v>
      </c>
      <c r="K8138" t="s">
        <v>1677</v>
      </c>
      <c r="L8138" t="s">
        <v>1658</v>
      </c>
      <c r="M8138" s="86">
        <v>40228</v>
      </c>
    </row>
    <row r="8139" spans="1:13" x14ac:dyDescent="0.2">
      <c r="A8139">
        <v>12292</v>
      </c>
      <c r="B8139" s="86">
        <v>41062</v>
      </c>
      <c r="C8139" t="s">
        <v>1666</v>
      </c>
      <c r="D8139">
        <v>32</v>
      </c>
      <c r="E8139">
        <v>824.24</v>
      </c>
      <c r="F8139" t="s">
        <v>1660</v>
      </c>
      <c r="G8139">
        <v>5.89</v>
      </c>
      <c r="H8139" t="s">
        <v>1690</v>
      </c>
      <c r="I8139" t="s">
        <v>1655</v>
      </c>
      <c r="J8139" t="s">
        <v>1663</v>
      </c>
      <c r="K8139" t="s">
        <v>1677</v>
      </c>
      <c r="L8139" t="s">
        <v>1658</v>
      </c>
      <c r="M8139" s="86">
        <v>41062</v>
      </c>
    </row>
    <row r="8140" spans="1:13" x14ac:dyDescent="0.2">
      <c r="A8140">
        <v>27141</v>
      </c>
      <c r="B8140" s="86">
        <v>40213</v>
      </c>
      <c r="C8140" t="s">
        <v>1666</v>
      </c>
      <c r="D8140">
        <v>25</v>
      </c>
      <c r="E8140">
        <v>495.8</v>
      </c>
      <c r="F8140" t="s">
        <v>1660</v>
      </c>
      <c r="G8140">
        <v>6.38</v>
      </c>
      <c r="H8140" t="s">
        <v>1688</v>
      </c>
      <c r="I8140" t="s">
        <v>1667</v>
      </c>
      <c r="J8140" t="s">
        <v>1656</v>
      </c>
      <c r="K8140" t="s">
        <v>1657</v>
      </c>
      <c r="L8140" t="s">
        <v>1658</v>
      </c>
      <c r="M8140" s="86">
        <v>40214</v>
      </c>
    </row>
    <row r="8141" spans="1:13" x14ac:dyDescent="0.2">
      <c r="A8141">
        <v>28002</v>
      </c>
      <c r="B8141" s="86">
        <v>40096</v>
      </c>
      <c r="C8141" t="s">
        <v>1671</v>
      </c>
      <c r="D8141">
        <v>5</v>
      </c>
      <c r="E8141">
        <v>43.55</v>
      </c>
      <c r="F8141" t="s">
        <v>1660</v>
      </c>
      <c r="G8141">
        <v>2.15</v>
      </c>
      <c r="H8141" t="s">
        <v>1683</v>
      </c>
      <c r="I8141" t="s">
        <v>1676</v>
      </c>
      <c r="J8141" t="s">
        <v>1668</v>
      </c>
      <c r="K8141" t="s">
        <v>1679</v>
      </c>
      <c r="L8141" t="s">
        <v>1670</v>
      </c>
      <c r="M8141" s="86">
        <v>40098</v>
      </c>
    </row>
    <row r="8142" spans="1:13" x14ac:dyDescent="0.2">
      <c r="A8142">
        <v>18849</v>
      </c>
      <c r="B8142" s="86">
        <v>41126</v>
      </c>
      <c r="C8142" t="s">
        <v>1659</v>
      </c>
      <c r="D8142">
        <v>39</v>
      </c>
      <c r="E8142">
        <v>539.6</v>
      </c>
      <c r="F8142" t="s">
        <v>1660</v>
      </c>
      <c r="G8142">
        <v>8.7799999999999994</v>
      </c>
      <c r="H8142" t="s">
        <v>1681</v>
      </c>
      <c r="I8142" t="s">
        <v>1667</v>
      </c>
      <c r="J8142" t="s">
        <v>1656</v>
      </c>
      <c r="K8142" t="s">
        <v>1657</v>
      </c>
      <c r="L8142" t="s">
        <v>1658</v>
      </c>
      <c r="M8142" s="86">
        <v>41128</v>
      </c>
    </row>
    <row r="8143" spans="1:13" x14ac:dyDescent="0.2">
      <c r="A8143">
        <v>26565</v>
      </c>
      <c r="B8143" s="86">
        <v>40107</v>
      </c>
      <c r="C8143" t="s">
        <v>1675</v>
      </c>
      <c r="D8143">
        <v>49</v>
      </c>
      <c r="E8143">
        <v>21337.27</v>
      </c>
      <c r="F8143" t="s">
        <v>1660</v>
      </c>
      <c r="G8143">
        <v>19.989999999999998</v>
      </c>
      <c r="H8143" t="s">
        <v>1661</v>
      </c>
      <c r="I8143" t="s">
        <v>1667</v>
      </c>
      <c r="J8143" t="s">
        <v>1668</v>
      </c>
      <c r="K8143" t="s">
        <v>1694</v>
      </c>
      <c r="L8143" t="s">
        <v>1658</v>
      </c>
      <c r="M8143" s="86">
        <v>40108</v>
      </c>
    </row>
    <row r="8144" spans="1:13" x14ac:dyDescent="0.2">
      <c r="A8144">
        <v>49767</v>
      </c>
      <c r="B8144" s="86">
        <v>40490</v>
      </c>
      <c r="C8144" t="s">
        <v>1671</v>
      </c>
      <c r="D8144">
        <v>43</v>
      </c>
      <c r="E8144">
        <v>634.38</v>
      </c>
      <c r="F8144" t="s">
        <v>1660</v>
      </c>
      <c r="G8144">
        <v>1.39</v>
      </c>
      <c r="H8144" t="s">
        <v>1685</v>
      </c>
      <c r="I8144" t="s">
        <v>1662</v>
      </c>
      <c r="J8144" t="s">
        <v>1668</v>
      </c>
      <c r="K8144" t="s">
        <v>1696</v>
      </c>
      <c r="L8144" t="s">
        <v>1658</v>
      </c>
      <c r="M8144" s="86">
        <v>40490</v>
      </c>
    </row>
    <row r="8145" spans="1:13" x14ac:dyDescent="0.2">
      <c r="A8145">
        <v>40901</v>
      </c>
      <c r="B8145" s="86">
        <v>41119</v>
      </c>
      <c r="C8145" t="s">
        <v>1675</v>
      </c>
      <c r="D8145">
        <v>40</v>
      </c>
      <c r="E8145">
        <v>273.14</v>
      </c>
      <c r="F8145" t="s">
        <v>1660</v>
      </c>
      <c r="G8145">
        <v>4.07</v>
      </c>
      <c r="H8145" t="s">
        <v>1688</v>
      </c>
      <c r="I8145" t="s">
        <v>1676</v>
      </c>
      <c r="J8145" t="s">
        <v>1663</v>
      </c>
      <c r="K8145" t="s">
        <v>1677</v>
      </c>
      <c r="L8145" t="s">
        <v>1680</v>
      </c>
      <c r="M8145" s="86">
        <v>41121</v>
      </c>
    </row>
    <row r="8146" spans="1:13" x14ac:dyDescent="0.2">
      <c r="A8146">
        <v>20194</v>
      </c>
      <c r="B8146" s="86">
        <v>40981</v>
      </c>
      <c r="C8146" t="s">
        <v>1659</v>
      </c>
      <c r="D8146">
        <v>10</v>
      </c>
      <c r="E8146">
        <v>194.29</v>
      </c>
      <c r="F8146" t="s">
        <v>1660</v>
      </c>
      <c r="G8146">
        <v>6.67</v>
      </c>
      <c r="H8146" t="s">
        <v>1654</v>
      </c>
      <c r="I8146" t="s">
        <v>1655</v>
      </c>
      <c r="J8146" t="s">
        <v>1656</v>
      </c>
      <c r="K8146" t="s">
        <v>1657</v>
      </c>
      <c r="L8146" t="s">
        <v>1680</v>
      </c>
      <c r="M8146" s="86">
        <v>40983</v>
      </c>
    </row>
    <row r="8147" spans="1:13" x14ac:dyDescent="0.2">
      <c r="A8147">
        <v>2915</v>
      </c>
      <c r="B8147" s="86">
        <v>39902</v>
      </c>
      <c r="C8147" t="s">
        <v>1652</v>
      </c>
      <c r="D8147">
        <v>23</v>
      </c>
      <c r="E8147">
        <v>987.17</v>
      </c>
      <c r="F8147" t="s">
        <v>1660</v>
      </c>
      <c r="G8147">
        <v>4</v>
      </c>
      <c r="H8147" t="s">
        <v>1685</v>
      </c>
      <c r="I8147" t="s">
        <v>1655</v>
      </c>
      <c r="J8147" t="s">
        <v>1663</v>
      </c>
      <c r="K8147" t="s">
        <v>1677</v>
      </c>
      <c r="L8147" t="s">
        <v>1658</v>
      </c>
      <c r="M8147" s="86">
        <v>39907</v>
      </c>
    </row>
    <row r="8148" spans="1:13" x14ac:dyDescent="0.2">
      <c r="A8148">
        <v>25767</v>
      </c>
      <c r="B8148" s="86">
        <v>40971</v>
      </c>
      <c r="C8148" t="s">
        <v>1659</v>
      </c>
      <c r="D8148">
        <v>15</v>
      </c>
      <c r="E8148">
        <v>593.73</v>
      </c>
      <c r="F8148" t="s">
        <v>1660</v>
      </c>
      <c r="G8148">
        <v>13.26</v>
      </c>
      <c r="H8148" t="s">
        <v>1678</v>
      </c>
      <c r="I8148" t="s">
        <v>1667</v>
      </c>
      <c r="J8148" t="s">
        <v>1668</v>
      </c>
      <c r="K8148" t="s">
        <v>1679</v>
      </c>
      <c r="L8148" t="s">
        <v>1658</v>
      </c>
      <c r="M8148" s="86">
        <v>40972</v>
      </c>
    </row>
    <row r="8149" spans="1:13" x14ac:dyDescent="0.2">
      <c r="A8149">
        <v>44005</v>
      </c>
      <c r="B8149" s="86">
        <v>40424</v>
      </c>
      <c r="C8149" t="s">
        <v>1675</v>
      </c>
      <c r="D8149">
        <v>7</v>
      </c>
      <c r="E8149">
        <v>733.36</v>
      </c>
      <c r="F8149" t="s">
        <v>1660</v>
      </c>
      <c r="G8149">
        <v>19.989999999999998</v>
      </c>
      <c r="H8149" t="s">
        <v>1685</v>
      </c>
      <c r="I8149" t="s">
        <v>1667</v>
      </c>
      <c r="J8149" t="s">
        <v>1663</v>
      </c>
      <c r="K8149" t="s">
        <v>1677</v>
      </c>
      <c r="L8149" t="s">
        <v>1658</v>
      </c>
      <c r="M8149" s="86">
        <v>40425</v>
      </c>
    </row>
    <row r="8150" spans="1:13" x14ac:dyDescent="0.2">
      <c r="A8150">
        <v>549</v>
      </c>
      <c r="B8150" s="86">
        <v>41102</v>
      </c>
      <c r="C8150" t="s">
        <v>1671</v>
      </c>
      <c r="D8150">
        <v>5</v>
      </c>
      <c r="E8150">
        <v>40.75</v>
      </c>
      <c r="F8150" t="s">
        <v>1660</v>
      </c>
      <c r="G8150">
        <v>8.74</v>
      </c>
      <c r="H8150" t="s">
        <v>1661</v>
      </c>
      <c r="I8150" t="s">
        <v>1655</v>
      </c>
      <c r="J8150" t="s">
        <v>1668</v>
      </c>
      <c r="K8150" t="s">
        <v>1679</v>
      </c>
      <c r="L8150" t="s">
        <v>1658</v>
      </c>
      <c r="M8150" s="86">
        <v>41103</v>
      </c>
    </row>
    <row r="8151" spans="1:13" x14ac:dyDescent="0.2">
      <c r="A8151">
        <v>27111</v>
      </c>
      <c r="B8151" s="86">
        <v>39883</v>
      </c>
      <c r="C8151" t="s">
        <v>1659</v>
      </c>
      <c r="D8151">
        <v>44</v>
      </c>
      <c r="E8151">
        <v>774.05250000000001</v>
      </c>
      <c r="F8151" t="s">
        <v>1653</v>
      </c>
      <c r="G8151">
        <v>3.3</v>
      </c>
      <c r="H8151" t="s">
        <v>1678</v>
      </c>
      <c r="I8151" t="s">
        <v>1676</v>
      </c>
      <c r="J8151" t="s">
        <v>1663</v>
      </c>
      <c r="K8151" t="s">
        <v>1664</v>
      </c>
      <c r="L8151" t="s">
        <v>1680</v>
      </c>
      <c r="M8151" s="86">
        <v>39883</v>
      </c>
    </row>
    <row r="8152" spans="1:13" x14ac:dyDescent="0.2">
      <c r="A8152">
        <v>41956</v>
      </c>
      <c r="B8152" s="86">
        <v>40889</v>
      </c>
      <c r="C8152" t="s">
        <v>1675</v>
      </c>
      <c r="D8152">
        <v>22</v>
      </c>
      <c r="E8152">
        <v>364.69</v>
      </c>
      <c r="F8152" t="s">
        <v>1653</v>
      </c>
      <c r="G8152">
        <v>6.25</v>
      </c>
      <c r="H8152" t="s">
        <v>1688</v>
      </c>
      <c r="I8152" t="s">
        <v>1676</v>
      </c>
      <c r="J8152" t="s">
        <v>1668</v>
      </c>
      <c r="K8152" t="s">
        <v>1694</v>
      </c>
      <c r="L8152" t="s">
        <v>1658</v>
      </c>
      <c r="M8152" s="86">
        <v>40890</v>
      </c>
    </row>
    <row r="8153" spans="1:13" x14ac:dyDescent="0.2">
      <c r="A8153">
        <v>6272</v>
      </c>
      <c r="B8153" s="86">
        <v>40236</v>
      </c>
      <c r="C8153" t="s">
        <v>1659</v>
      </c>
      <c r="D8153">
        <v>33</v>
      </c>
      <c r="E8153">
        <v>497.4</v>
      </c>
      <c r="F8153" t="s">
        <v>1660</v>
      </c>
      <c r="G8153">
        <v>8.99</v>
      </c>
      <c r="H8153" t="s">
        <v>1688</v>
      </c>
      <c r="I8153" t="s">
        <v>1667</v>
      </c>
      <c r="J8153" t="s">
        <v>1656</v>
      </c>
      <c r="K8153" t="s">
        <v>1657</v>
      </c>
      <c r="L8153" t="s">
        <v>1680</v>
      </c>
      <c r="M8153" s="86">
        <v>40238</v>
      </c>
    </row>
    <row r="8154" spans="1:13" x14ac:dyDescent="0.2">
      <c r="A8154">
        <v>55298</v>
      </c>
      <c r="B8154" s="86">
        <v>40027</v>
      </c>
      <c r="C8154" t="s">
        <v>1671</v>
      </c>
      <c r="D8154">
        <v>1</v>
      </c>
      <c r="E8154">
        <v>368.66</v>
      </c>
      <c r="F8154" t="s">
        <v>1672</v>
      </c>
      <c r="G8154">
        <v>64.73</v>
      </c>
      <c r="H8154" t="s">
        <v>1678</v>
      </c>
      <c r="I8154" t="s">
        <v>1667</v>
      </c>
      <c r="J8154" t="s">
        <v>1656</v>
      </c>
      <c r="K8154" t="s">
        <v>1673</v>
      </c>
      <c r="L8154" t="s">
        <v>1674</v>
      </c>
      <c r="M8154" s="86">
        <v>40028</v>
      </c>
    </row>
    <row r="8155" spans="1:13" x14ac:dyDescent="0.2">
      <c r="A8155">
        <v>13702</v>
      </c>
      <c r="B8155" s="86">
        <v>40796</v>
      </c>
      <c r="C8155" t="s">
        <v>1652</v>
      </c>
      <c r="D8155">
        <v>6</v>
      </c>
      <c r="E8155">
        <v>209</v>
      </c>
      <c r="F8155" t="s">
        <v>1660</v>
      </c>
      <c r="G8155">
        <v>7.5</v>
      </c>
      <c r="H8155" t="s">
        <v>1678</v>
      </c>
      <c r="I8155" t="s">
        <v>1662</v>
      </c>
      <c r="J8155" t="s">
        <v>1668</v>
      </c>
      <c r="K8155" t="s">
        <v>1679</v>
      </c>
      <c r="L8155" t="s">
        <v>1658</v>
      </c>
      <c r="M8155" s="86">
        <v>40800</v>
      </c>
    </row>
    <row r="8156" spans="1:13" x14ac:dyDescent="0.2">
      <c r="A8156">
        <v>3591</v>
      </c>
      <c r="B8156" s="86">
        <v>40519</v>
      </c>
      <c r="C8156" t="s">
        <v>1675</v>
      </c>
      <c r="D8156">
        <v>3</v>
      </c>
      <c r="E8156">
        <v>321.57</v>
      </c>
      <c r="F8156" t="s">
        <v>1672</v>
      </c>
      <c r="G8156">
        <v>15.66</v>
      </c>
      <c r="H8156" t="s">
        <v>1661</v>
      </c>
      <c r="I8156" t="s">
        <v>1662</v>
      </c>
      <c r="J8156" t="s">
        <v>1668</v>
      </c>
      <c r="K8156" t="s">
        <v>1702</v>
      </c>
      <c r="L8156" t="s">
        <v>1674</v>
      </c>
      <c r="M8156" s="86">
        <v>40521</v>
      </c>
    </row>
    <row r="8157" spans="1:13" x14ac:dyDescent="0.2">
      <c r="A8157">
        <v>55650</v>
      </c>
      <c r="B8157" s="86">
        <v>40837</v>
      </c>
      <c r="C8157" t="s">
        <v>1652</v>
      </c>
      <c r="D8157">
        <v>41</v>
      </c>
      <c r="E8157">
        <v>1258.97</v>
      </c>
      <c r="F8157" t="s">
        <v>1660</v>
      </c>
      <c r="G8157">
        <v>5.5</v>
      </c>
      <c r="H8157" t="s">
        <v>1690</v>
      </c>
      <c r="I8157" t="s">
        <v>1676</v>
      </c>
      <c r="J8157" t="s">
        <v>1663</v>
      </c>
      <c r="K8157" t="s">
        <v>1677</v>
      </c>
      <c r="L8157" t="s">
        <v>1658</v>
      </c>
      <c r="M8157" s="86">
        <v>40839</v>
      </c>
    </row>
    <row r="8158" spans="1:13" x14ac:dyDescent="0.2">
      <c r="A8158">
        <v>4676</v>
      </c>
      <c r="B8158" s="86">
        <v>40786</v>
      </c>
      <c r="C8158" t="s">
        <v>1659</v>
      </c>
      <c r="D8158">
        <v>30</v>
      </c>
      <c r="E8158">
        <v>4253.009</v>
      </c>
      <c r="F8158" t="s">
        <v>1660</v>
      </c>
      <c r="G8158">
        <v>8.99</v>
      </c>
      <c r="H8158" t="s">
        <v>1699</v>
      </c>
      <c r="I8158" t="s">
        <v>1676</v>
      </c>
      <c r="J8158" t="s">
        <v>1663</v>
      </c>
      <c r="K8158" t="s">
        <v>1664</v>
      </c>
      <c r="L8158" t="s">
        <v>1658</v>
      </c>
      <c r="M8158" s="86">
        <v>40787</v>
      </c>
    </row>
    <row r="8159" spans="1:13" x14ac:dyDescent="0.2">
      <c r="A8159">
        <v>40422</v>
      </c>
      <c r="B8159" s="86">
        <v>40742</v>
      </c>
      <c r="C8159" t="s">
        <v>1671</v>
      </c>
      <c r="D8159">
        <v>39</v>
      </c>
      <c r="E8159">
        <v>2192.4389999999999</v>
      </c>
      <c r="F8159" t="s">
        <v>1653</v>
      </c>
      <c r="G8159">
        <v>3.99</v>
      </c>
      <c r="H8159" t="s">
        <v>1661</v>
      </c>
      <c r="I8159" t="s">
        <v>1655</v>
      </c>
      <c r="J8159" t="s">
        <v>1663</v>
      </c>
      <c r="K8159" t="s">
        <v>1664</v>
      </c>
      <c r="L8159" t="s">
        <v>1658</v>
      </c>
      <c r="M8159" s="86">
        <v>40744</v>
      </c>
    </row>
    <row r="8160" spans="1:13" x14ac:dyDescent="0.2">
      <c r="A8160">
        <v>47460</v>
      </c>
      <c r="B8160" s="86">
        <v>40461</v>
      </c>
      <c r="C8160" t="s">
        <v>1671</v>
      </c>
      <c r="D8160">
        <v>12</v>
      </c>
      <c r="E8160">
        <v>31.6</v>
      </c>
      <c r="F8160" t="s">
        <v>1660</v>
      </c>
      <c r="G8160">
        <v>0.93</v>
      </c>
      <c r="H8160" t="s">
        <v>1678</v>
      </c>
      <c r="I8160" t="s">
        <v>1667</v>
      </c>
      <c r="J8160" t="s">
        <v>1668</v>
      </c>
      <c r="K8160" t="s">
        <v>1669</v>
      </c>
      <c r="L8160" t="s">
        <v>1670</v>
      </c>
      <c r="M8160" s="86">
        <v>40463</v>
      </c>
    </row>
    <row r="8161" spans="1:13" x14ac:dyDescent="0.2">
      <c r="A8161">
        <v>29671</v>
      </c>
      <c r="B8161" s="86">
        <v>40259</v>
      </c>
      <c r="C8161" t="s">
        <v>1671</v>
      </c>
      <c r="D8161">
        <v>43</v>
      </c>
      <c r="E8161">
        <v>1511.7</v>
      </c>
      <c r="F8161" t="s">
        <v>1660</v>
      </c>
      <c r="G8161">
        <v>7.73</v>
      </c>
      <c r="H8161" t="s">
        <v>1661</v>
      </c>
      <c r="I8161" t="s">
        <v>1655</v>
      </c>
      <c r="J8161" t="s">
        <v>1668</v>
      </c>
      <c r="K8161" t="s">
        <v>1669</v>
      </c>
      <c r="L8161" t="s">
        <v>1658</v>
      </c>
      <c r="M8161" s="86">
        <v>40260</v>
      </c>
    </row>
    <row r="8162" spans="1:13" x14ac:dyDescent="0.2">
      <c r="A8162">
        <v>39330</v>
      </c>
      <c r="B8162" s="86">
        <v>40376</v>
      </c>
      <c r="C8162" t="s">
        <v>1671</v>
      </c>
      <c r="D8162">
        <v>29</v>
      </c>
      <c r="E8162">
        <v>184.77</v>
      </c>
      <c r="F8162" t="s">
        <v>1653</v>
      </c>
      <c r="G8162">
        <v>5.3</v>
      </c>
      <c r="H8162" t="s">
        <v>1661</v>
      </c>
      <c r="I8162" t="s">
        <v>1667</v>
      </c>
      <c r="J8162" t="s">
        <v>1668</v>
      </c>
      <c r="K8162" t="s">
        <v>1684</v>
      </c>
      <c r="L8162" t="s">
        <v>1680</v>
      </c>
      <c r="M8162" s="86">
        <v>40377</v>
      </c>
    </row>
    <row r="8163" spans="1:13" x14ac:dyDescent="0.2">
      <c r="A8163">
        <v>23104</v>
      </c>
      <c r="B8163" s="86">
        <v>40642</v>
      </c>
      <c r="C8163" t="s">
        <v>1675</v>
      </c>
      <c r="D8163">
        <v>3</v>
      </c>
      <c r="E8163">
        <v>30.92</v>
      </c>
      <c r="F8163" t="s">
        <v>1653</v>
      </c>
      <c r="G8163">
        <v>2.83</v>
      </c>
      <c r="H8163" t="s">
        <v>1688</v>
      </c>
      <c r="I8163" t="s">
        <v>1662</v>
      </c>
      <c r="J8163" t="s">
        <v>1656</v>
      </c>
      <c r="K8163" t="s">
        <v>1657</v>
      </c>
      <c r="L8163" t="s">
        <v>1680</v>
      </c>
      <c r="M8163" s="86">
        <v>40643</v>
      </c>
    </row>
    <row r="8164" spans="1:13" x14ac:dyDescent="0.2">
      <c r="A8164">
        <v>18308</v>
      </c>
      <c r="B8164" s="86">
        <v>40095</v>
      </c>
      <c r="C8164" t="s">
        <v>1666</v>
      </c>
      <c r="D8164">
        <v>30</v>
      </c>
      <c r="E8164">
        <v>114.12</v>
      </c>
      <c r="F8164" t="s">
        <v>1660</v>
      </c>
      <c r="G8164">
        <v>1.49</v>
      </c>
      <c r="H8164" t="s">
        <v>1678</v>
      </c>
      <c r="I8164" t="s">
        <v>1667</v>
      </c>
      <c r="J8164" t="s">
        <v>1668</v>
      </c>
      <c r="K8164" t="s">
        <v>1682</v>
      </c>
      <c r="L8164" t="s">
        <v>1658</v>
      </c>
      <c r="M8164" s="86">
        <v>40097</v>
      </c>
    </row>
    <row r="8165" spans="1:13" x14ac:dyDescent="0.2">
      <c r="A8165">
        <v>19556</v>
      </c>
      <c r="B8165" s="86">
        <v>40542</v>
      </c>
      <c r="C8165" t="s">
        <v>1666</v>
      </c>
      <c r="D8165">
        <v>45</v>
      </c>
      <c r="E8165">
        <v>5785.59</v>
      </c>
      <c r="F8165" t="s">
        <v>1672</v>
      </c>
      <c r="G8165">
        <v>30</v>
      </c>
      <c r="H8165" t="s">
        <v>1681</v>
      </c>
      <c r="I8165" t="s">
        <v>1655</v>
      </c>
      <c r="J8165" t="s">
        <v>1656</v>
      </c>
      <c r="K8165" t="s">
        <v>1673</v>
      </c>
      <c r="L8165" t="s">
        <v>1674</v>
      </c>
      <c r="M8165" s="86">
        <v>40559</v>
      </c>
    </row>
    <row r="8166" spans="1:13" x14ac:dyDescent="0.2">
      <c r="A8166">
        <v>56166</v>
      </c>
      <c r="B8166" s="86">
        <v>40394</v>
      </c>
      <c r="C8166" t="s">
        <v>1671</v>
      </c>
      <c r="D8166">
        <v>1</v>
      </c>
      <c r="E8166">
        <v>142.24</v>
      </c>
      <c r="F8166" t="s">
        <v>1672</v>
      </c>
      <c r="G8166">
        <v>42</v>
      </c>
      <c r="H8166" t="s">
        <v>1703</v>
      </c>
      <c r="I8166" t="s">
        <v>1655</v>
      </c>
      <c r="J8166" t="s">
        <v>1656</v>
      </c>
      <c r="K8166" t="s">
        <v>1673</v>
      </c>
      <c r="L8166" t="s">
        <v>1674</v>
      </c>
      <c r="M8166" s="86">
        <v>40395</v>
      </c>
    </row>
    <row r="8167" spans="1:13" x14ac:dyDescent="0.2">
      <c r="A8167">
        <v>7267</v>
      </c>
      <c r="B8167" s="86">
        <v>41149</v>
      </c>
      <c r="C8167" t="s">
        <v>1659</v>
      </c>
      <c r="D8167">
        <v>19</v>
      </c>
      <c r="E8167">
        <v>262.32</v>
      </c>
      <c r="F8167" t="s">
        <v>1660</v>
      </c>
      <c r="G8167">
        <v>6.46</v>
      </c>
      <c r="H8167" t="s">
        <v>1693</v>
      </c>
      <c r="I8167" t="s">
        <v>1655</v>
      </c>
      <c r="J8167" t="s">
        <v>1668</v>
      </c>
      <c r="K8167" t="s">
        <v>1682</v>
      </c>
      <c r="L8167" t="s">
        <v>1658</v>
      </c>
      <c r="M8167" s="86">
        <v>41149</v>
      </c>
    </row>
    <row r="8168" spans="1:13" x14ac:dyDescent="0.2">
      <c r="A8168">
        <v>8902</v>
      </c>
      <c r="B8168" s="86">
        <v>40713</v>
      </c>
      <c r="C8168" t="s">
        <v>1659</v>
      </c>
      <c r="D8168">
        <v>27</v>
      </c>
      <c r="E8168">
        <v>180.46</v>
      </c>
      <c r="F8168" t="s">
        <v>1660</v>
      </c>
      <c r="G8168">
        <v>5.94</v>
      </c>
      <c r="H8168" t="s">
        <v>1685</v>
      </c>
      <c r="I8168" t="s">
        <v>1655</v>
      </c>
      <c r="J8168" t="s">
        <v>1668</v>
      </c>
      <c r="K8168" t="s">
        <v>1679</v>
      </c>
      <c r="L8168" t="s">
        <v>1658</v>
      </c>
      <c r="M8168" s="86">
        <v>40715</v>
      </c>
    </row>
    <row r="8169" spans="1:13" x14ac:dyDescent="0.2">
      <c r="A8169">
        <v>39490</v>
      </c>
      <c r="B8169" s="86">
        <v>41133</v>
      </c>
      <c r="C8169" t="s">
        <v>1652</v>
      </c>
      <c r="D8169">
        <v>17</v>
      </c>
      <c r="E8169">
        <v>2844.64</v>
      </c>
      <c r="F8169" t="s">
        <v>1672</v>
      </c>
      <c r="G8169">
        <v>60</v>
      </c>
      <c r="H8169" t="s">
        <v>1681</v>
      </c>
      <c r="I8169" t="s">
        <v>1662</v>
      </c>
      <c r="J8169" t="s">
        <v>1656</v>
      </c>
      <c r="K8169" t="s">
        <v>1691</v>
      </c>
      <c r="L8169" t="s">
        <v>1674</v>
      </c>
      <c r="M8169" s="86">
        <v>41137</v>
      </c>
    </row>
    <row r="8170" spans="1:13" x14ac:dyDescent="0.2">
      <c r="A8170">
        <v>31684</v>
      </c>
      <c r="B8170" s="86">
        <v>41168</v>
      </c>
      <c r="C8170" t="s">
        <v>1671</v>
      </c>
      <c r="D8170">
        <v>28</v>
      </c>
      <c r="E8170">
        <v>456.91</v>
      </c>
      <c r="F8170" t="s">
        <v>1653</v>
      </c>
      <c r="G8170">
        <v>17.78</v>
      </c>
      <c r="H8170" t="s">
        <v>1678</v>
      </c>
      <c r="I8170" t="s">
        <v>1667</v>
      </c>
      <c r="J8170" t="s">
        <v>1668</v>
      </c>
      <c r="K8170" t="s">
        <v>1694</v>
      </c>
      <c r="L8170" t="s">
        <v>1658</v>
      </c>
      <c r="M8170" s="86">
        <v>41170</v>
      </c>
    </row>
    <row r="8171" spans="1:13" x14ac:dyDescent="0.2">
      <c r="A8171">
        <v>57376</v>
      </c>
      <c r="B8171" s="86">
        <v>40713</v>
      </c>
      <c r="C8171" t="s">
        <v>1671</v>
      </c>
      <c r="D8171">
        <v>44</v>
      </c>
      <c r="E8171">
        <v>442.72</v>
      </c>
      <c r="F8171" t="s">
        <v>1660</v>
      </c>
      <c r="G8171">
        <v>7.94</v>
      </c>
      <c r="H8171" t="s">
        <v>1692</v>
      </c>
      <c r="I8171" t="s">
        <v>1662</v>
      </c>
      <c r="J8171" t="s">
        <v>1656</v>
      </c>
      <c r="K8171" t="s">
        <v>1657</v>
      </c>
      <c r="L8171" t="s">
        <v>1680</v>
      </c>
      <c r="M8171" s="86">
        <v>40715</v>
      </c>
    </row>
    <row r="8172" spans="1:13" x14ac:dyDescent="0.2">
      <c r="A8172">
        <v>4070</v>
      </c>
      <c r="B8172" s="86">
        <v>40705</v>
      </c>
      <c r="C8172" t="s">
        <v>1659</v>
      </c>
      <c r="D8172">
        <v>22</v>
      </c>
      <c r="E8172">
        <v>646.07000000000005</v>
      </c>
      <c r="F8172" t="s">
        <v>1653</v>
      </c>
      <c r="G8172">
        <v>1.99</v>
      </c>
      <c r="H8172" t="s">
        <v>1690</v>
      </c>
      <c r="I8172" t="s">
        <v>1676</v>
      </c>
      <c r="J8172" t="s">
        <v>1663</v>
      </c>
      <c r="K8172" t="s">
        <v>1677</v>
      </c>
      <c r="L8172" t="s">
        <v>1680</v>
      </c>
      <c r="M8172" s="86">
        <v>40705</v>
      </c>
    </row>
    <row r="8173" spans="1:13" x14ac:dyDescent="0.2">
      <c r="A8173">
        <v>56420</v>
      </c>
      <c r="B8173" s="86">
        <v>40748</v>
      </c>
      <c r="C8173" t="s">
        <v>1652</v>
      </c>
      <c r="D8173">
        <v>22</v>
      </c>
      <c r="E8173">
        <v>2403.1370000000002</v>
      </c>
      <c r="F8173" t="s">
        <v>1660</v>
      </c>
      <c r="G8173">
        <v>8.99</v>
      </c>
      <c r="H8173" t="s">
        <v>1685</v>
      </c>
      <c r="I8173" t="s">
        <v>1655</v>
      </c>
      <c r="J8173" t="s">
        <v>1663</v>
      </c>
      <c r="K8173" t="s">
        <v>1664</v>
      </c>
      <c r="L8173" t="s">
        <v>1658</v>
      </c>
      <c r="M8173" s="86">
        <v>40753</v>
      </c>
    </row>
    <row r="8174" spans="1:13" x14ac:dyDescent="0.2">
      <c r="A8174">
        <v>16709</v>
      </c>
      <c r="B8174" s="86">
        <v>41188</v>
      </c>
      <c r="C8174" t="s">
        <v>1659</v>
      </c>
      <c r="D8174">
        <v>3</v>
      </c>
      <c r="E8174">
        <v>24.36</v>
      </c>
      <c r="F8174" t="s">
        <v>1660</v>
      </c>
      <c r="G8174">
        <v>5.74</v>
      </c>
      <c r="H8174" t="s">
        <v>1681</v>
      </c>
      <c r="I8174" t="s">
        <v>1662</v>
      </c>
      <c r="J8174" t="s">
        <v>1668</v>
      </c>
      <c r="K8174" t="s">
        <v>1679</v>
      </c>
      <c r="L8174" t="s">
        <v>1658</v>
      </c>
      <c r="M8174" s="86">
        <v>41190</v>
      </c>
    </row>
    <row r="8175" spans="1:13" x14ac:dyDescent="0.2">
      <c r="A8175">
        <v>23555</v>
      </c>
      <c r="B8175" s="86">
        <v>41254</v>
      </c>
      <c r="C8175" t="s">
        <v>1659</v>
      </c>
      <c r="D8175">
        <v>5</v>
      </c>
      <c r="E8175">
        <v>284.45249999999999</v>
      </c>
      <c r="F8175" t="s">
        <v>1660</v>
      </c>
      <c r="G8175">
        <v>8.99</v>
      </c>
      <c r="H8175" t="s">
        <v>1681</v>
      </c>
      <c r="I8175" t="s">
        <v>1667</v>
      </c>
      <c r="J8175" t="s">
        <v>1663</v>
      </c>
      <c r="K8175" t="s">
        <v>1664</v>
      </c>
      <c r="L8175" t="s">
        <v>1658</v>
      </c>
      <c r="M8175" s="86">
        <v>41255</v>
      </c>
    </row>
    <row r="8176" spans="1:13" x14ac:dyDescent="0.2">
      <c r="A8176">
        <v>6144</v>
      </c>
      <c r="B8176" s="86">
        <v>39985</v>
      </c>
      <c r="C8176" t="s">
        <v>1671</v>
      </c>
      <c r="D8176">
        <v>4</v>
      </c>
      <c r="E8176">
        <v>1472.31</v>
      </c>
      <c r="F8176" t="s">
        <v>1672</v>
      </c>
      <c r="G8176">
        <v>40.19</v>
      </c>
      <c r="H8176" t="s">
        <v>1654</v>
      </c>
      <c r="I8176" t="s">
        <v>1667</v>
      </c>
      <c r="J8176" t="s">
        <v>1656</v>
      </c>
      <c r="K8176" t="s">
        <v>1691</v>
      </c>
      <c r="L8176" t="s">
        <v>1698</v>
      </c>
      <c r="M8176" s="86">
        <v>39986</v>
      </c>
    </row>
    <row r="8177" spans="1:13" x14ac:dyDescent="0.2">
      <c r="A8177">
        <v>56166</v>
      </c>
      <c r="B8177" s="86">
        <v>40394</v>
      </c>
      <c r="C8177" t="s">
        <v>1671</v>
      </c>
      <c r="D8177">
        <v>45</v>
      </c>
      <c r="E8177">
        <v>615.67999999999995</v>
      </c>
      <c r="F8177" t="s">
        <v>1660</v>
      </c>
      <c r="G8177">
        <v>6.75</v>
      </c>
      <c r="H8177" t="s">
        <v>1692</v>
      </c>
      <c r="I8177" t="s">
        <v>1655</v>
      </c>
      <c r="J8177" t="s">
        <v>1668</v>
      </c>
      <c r="K8177" t="s">
        <v>1702</v>
      </c>
      <c r="L8177" t="s">
        <v>1665</v>
      </c>
      <c r="M8177" s="86">
        <v>40396</v>
      </c>
    </row>
    <row r="8178" spans="1:13" x14ac:dyDescent="0.2">
      <c r="A8178">
        <v>386</v>
      </c>
      <c r="B8178" s="86">
        <v>40567</v>
      </c>
      <c r="C8178" t="s">
        <v>1659</v>
      </c>
      <c r="D8178">
        <v>4</v>
      </c>
      <c r="E8178">
        <v>14.96</v>
      </c>
      <c r="F8178" t="s">
        <v>1660</v>
      </c>
      <c r="G8178">
        <v>0.5</v>
      </c>
      <c r="H8178" t="s">
        <v>1661</v>
      </c>
      <c r="I8178" t="s">
        <v>1667</v>
      </c>
      <c r="J8178" t="s">
        <v>1668</v>
      </c>
      <c r="K8178" t="s">
        <v>1697</v>
      </c>
      <c r="L8178" t="s">
        <v>1658</v>
      </c>
      <c r="M8178" s="86">
        <v>40569</v>
      </c>
    </row>
    <row r="8179" spans="1:13" x14ac:dyDescent="0.2">
      <c r="A8179">
        <v>43363</v>
      </c>
      <c r="B8179" s="86">
        <v>40791</v>
      </c>
      <c r="C8179" t="s">
        <v>1671</v>
      </c>
      <c r="D8179">
        <v>35</v>
      </c>
      <c r="E8179">
        <v>12908.4</v>
      </c>
      <c r="F8179" t="s">
        <v>1672</v>
      </c>
      <c r="G8179">
        <v>59</v>
      </c>
      <c r="H8179" t="s">
        <v>1688</v>
      </c>
      <c r="I8179" t="s">
        <v>1676</v>
      </c>
      <c r="J8179" t="s">
        <v>1656</v>
      </c>
      <c r="K8179" t="s">
        <v>1673</v>
      </c>
      <c r="L8179" t="s">
        <v>1674</v>
      </c>
      <c r="M8179" s="86">
        <v>40793</v>
      </c>
    </row>
    <row r="8180" spans="1:13" x14ac:dyDescent="0.2">
      <c r="A8180">
        <v>38982</v>
      </c>
      <c r="B8180" s="86">
        <v>40011</v>
      </c>
      <c r="C8180" t="s">
        <v>1666</v>
      </c>
      <c r="D8180">
        <v>43</v>
      </c>
      <c r="E8180">
        <v>1114.42</v>
      </c>
      <c r="F8180" t="s">
        <v>1660</v>
      </c>
      <c r="G8180">
        <v>1.99</v>
      </c>
      <c r="H8180" t="s">
        <v>1688</v>
      </c>
      <c r="I8180" t="s">
        <v>1667</v>
      </c>
      <c r="J8180" t="s">
        <v>1663</v>
      </c>
      <c r="K8180" t="s">
        <v>1677</v>
      </c>
      <c r="L8180" t="s">
        <v>1680</v>
      </c>
      <c r="M8180" s="86">
        <v>40012</v>
      </c>
    </row>
    <row r="8181" spans="1:13" x14ac:dyDescent="0.2">
      <c r="A8181">
        <v>56711</v>
      </c>
      <c r="B8181" s="86">
        <v>40580</v>
      </c>
      <c r="C8181" t="s">
        <v>1652</v>
      </c>
      <c r="D8181">
        <v>25</v>
      </c>
      <c r="E8181">
        <v>1279.45</v>
      </c>
      <c r="F8181" t="s">
        <v>1660</v>
      </c>
      <c r="G8181">
        <v>7.23</v>
      </c>
      <c r="H8181" t="s">
        <v>1681</v>
      </c>
      <c r="I8181" t="s">
        <v>1655</v>
      </c>
      <c r="J8181" t="s">
        <v>1668</v>
      </c>
      <c r="K8181" t="s">
        <v>1679</v>
      </c>
      <c r="L8181" t="s">
        <v>1658</v>
      </c>
      <c r="M8181" s="86">
        <v>40585</v>
      </c>
    </row>
    <row r="8182" spans="1:13" x14ac:dyDescent="0.2">
      <c r="A8182">
        <v>20450</v>
      </c>
      <c r="B8182" s="86">
        <v>41250</v>
      </c>
      <c r="C8182" t="s">
        <v>1671</v>
      </c>
      <c r="D8182">
        <v>26</v>
      </c>
      <c r="E8182">
        <v>6878.55</v>
      </c>
      <c r="F8182" t="s">
        <v>1672</v>
      </c>
      <c r="G8182">
        <v>66.67</v>
      </c>
      <c r="H8182" t="s">
        <v>1681</v>
      </c>
      <c r="I8182" t="s">
        <v>1676</v>
      </c>
      <c r="J8182" t="s">
        <v>1656</v>
      </c>
      <c r="K8182" t="s">
        <v>1691</v>
      </c>
      <c r="L8182" t="s">
        <v>1698</v>
      </c>
      <c r="M8182" s="86">
        <v>41253</v>
      </c>
    </row>
    <row r="8183" spans="1:13" x14ac:dyDescent="0.2">
      <c r="A8183">
        <v>132</v>
      </c>
      <c r="B8183" s="86">
        <v>40339</v>
      </c>
      <c r="C8183" t="s">
        <v>1675</v>
      </c>
      <c r="D8183">
        <v>27</v>
      </c>
      <c r="E8183">
        <v>192.81399999999999</v>
      </c>
      <c r="F8183" t="s">
        <v>1660</v>
      </c>
      <c r="G8183">
        <v>5.03</v>
      </c>
      <c r="H8183" t="s">
        <v>1683</v>
      </c>
      <c r="I8183" t="s">
        <v>1655</v>
      </c>
      <c r="J8183" t="s">
        <v>1663</v>
      </c>
      <c r="K8183" t="s">
        <v>1664</v>
      </c>
      <c r="L8183" t="s">
        <v>1665</v>
      </c>
      <c r="M8183" s="86">
        <v>40340</v>
      </c>
    </row>
    <row r="8184" spans="1:13" x14ac:dyDescent="0.2">
      <c r="A8184">
        <v>43207</v>
      </c>
      <c r="B8184" s="86">
        <v>40338</v>
      </c>
      <c r="C8184" t="s">
        <v>1652</v>
      </c>
      <c r="D8184">
        <v>45</v>
      </c>
      <c r="E8184">
        <v>2207.9</v>
      </c>
      <c r="F8184" t="s">
        <v>1660</v>
      </c>
      <c r="G8184">
        <v>10.25</v>
      </c>
      <c r="H8184" t="s">
        <v>1688</v>
      </c>
      <c r="I8184" t="s">
        <v>1655</v>
      </c>
      <c r="J8184" t="s">
        <v>1656</v>
      </c>
      <c r="K8184" t="s">
        <v>1657</v>
      </c>
      <c r="L8184" t="s">
        <v>1687</v>
      </c>
      <c r="M8184" s="86">
        <v>40342</v>
      </c>
    </row>
    <row r="8185" spans="1:13" x14ac:dyDescent="0.2">
      <c r="A8185">
        <v>7079</v>
      </c>
      <c r="B8185" s="86">
        <v>40217</v>
      </c>
      <c r="C8185" t="s">
        <v>1675</v>
      </c>
      <c r="D8185">
        <v>18</v>
      </c>
      <c r="E8185">
        <v>128.13</v>
      </c>
      <c r="F8185" t="s">
        <v>1660</v>
      </c>
      <c r="G8185">
        <v>5.94</v>
      </c>
      <c r="H8185" t="s">
        <v>1683</v>
      </c>
      <c r="I8185" t="s">
        <v>1662</v>
      </c>
      <c r="J8185" t="s">
        <v>1668</v>
      </c>
      <c r="K8185" t="s">
        <v>1679</v>
      </c>
      <c r="L8185" t="s">
        <v>1658</v>
      </c>
      <c r="M8185" s="86">
        <v>40219</v>
      </c>
    </row>
    <row r="8186" spans="1:13" x14ac:dyDescent="0.2">
      <c r="A8186">
        <v>58433</v>
      </c>
      <c r="B8186" s="86">
        <v>40725</v>
      </c>
      <c r="C8186" t="s">
        <v>1659</v>
      </c>
      <c r="D8186">
        <v>11</v>
      </c>
      <c r="E8186">
        <v>2020.58</v>
      </c>
      <c r="F8186" t="s">
        <v>1672</v>
      </c>
      <c r="G8186">
        <v>30</v>
      </c>
      <c r="H8186" t="s">
        <v>1654</v>
      </c>
      <c r="I8186" t="s">
        <v>1676</v>
      </c>
      <c r="J8186" t="s">
        <v>1656</v>
      </c>
      <c r="K8186" t="s">
        <v>1673</v>
      </c>
      <c r="L8186" t="s">
        <v>1674</v>
      </c>
      <c r="M8186" s="86">
        <v>40726</v>
      </c>
    </row>
    <row r="8187" spans="1:13" x14ac:dyDescent="0.2">
      <c r="A8187">
        <v>50725</v>
      </c>
      <c r="B8187" s="86">
        <v>40505</v>
      </c>
      <c r="C8187" t="s">
        <v>1675</v>
      </c>
      <c r="D8187">
        <v>1</v>
      </c>
      <c r="E8187">
        <v>129.88</v>
      </c>
      <c r="F8187" t="s">
        <v>1672</v>
      </c>
      <c r="G8187">
        <v>30</v>
      </c>
      <c r="H8187" t="s">
        <v>1683</v>
      </c>
      <c r="I8187" t="s">
        <v>1655</v>
      </c>
      <c r="J8187" t="s">
        <v>1656</v>
      </c>
      <c r="K8187" t="s">
        <v>1673</v>
      </c>
      <c r="L8187" t="s">
        <v>1674</v>
      </c>
      <c r="M8187" s="86">
        <v>40506</v>
      </c>
    </row>
    <row r="8188" spans="1:13" x14ac:dyDescent="0.2">
      <c r="A8188">
        <v>229</v>
      </c>
      <c r="B8188" s="86">
        <v>40540</v>
      </c>
      <c r="C8188" t="s">
        <v>1671</v>
      </c>
      <c r="D8188">
        <v>24</v>
      </c>
      <c r="E8188">
        <v>599.1</v>
      </c>
      <c r="F8188" t="s">
        <v>1660</v>
      </c>
      <c r="G8188">
        <v>12.98</v>
      </c>
      <c r="H8188" t="s">
        <v>1688</v>
      </c>
      <c r="I8188" t="s">
        <v>1655</v>
      </c>
      <c r="J8188" t="s">
        <v>1668</v>
      </c>
      <c r="K8188" t="s">
        <v>1682</v>
      </c>
      <c r="L8188" t="s">
        <v>1658</v>
      </c>
      <c r="M8188" s="86">
        <v>40541</v>
      </c>
    </row>
    <row r="8189" spans="1:13" x14ac:dyDescent="0.2">
      <c r="A8189">
        <v>25697</v>
      </c>
      <c r="B8189" s="86">
        <v>40659</v>
      </c>
      <c r="C8189" t="s">
        <v>1652</v>
      </c>
      <c r="D8189">
        <v>46</v>
      </c>
      <c r="E8189">
        <v>400.25</v>
      </c>
      <c r="F8189" t="s">
        <v>1660</v>
      </c>
      <c r="G8189">
        <v>3.62</v>
      </c>
      <c r="H8189" t="s">
        <v>1661</v>
      </c>
      <c r="I8189" t="s">
        <v>1655</v>
      </c>
      <c r="J8189" t="s">
        <v>1663</v>
      </c>
      <c r="K8189" t="s">
        <v>1677</v>
      </c>
      <c r="L8189" t="s">
        <v>1680</v>
      </c>
      <c r="M8189" s="86">
        <v>40659</v>
      </c>
    </row>
    <row r="8190" spans="1:13" x14ac:dyDescent="0.2">
      <c r="A8190">
        <v>47267</v>
      </c>
      <c r="B8190" s="86">
        <v>40541</v>
      </c>
      <c r="C8190" t="s">
        <v>1675</v>
      </c>
      <c r="D8190">
        <v>24</v>
      </c>
      <c r="E8190">
        <v>492.71</v>
      </c>
      <c r="F8190" t="s">
        <v>1660</v>
      </c>
      <c r="G8190">
        <v>8.68</v>
      </c>
      <c r="H8190" t="s">
        <v>1690</v>
      </c>
      <c r="I8190" t="s">
        <v>1667</v>
      </c>
      <c r="J8190" t="s">
        <v>1668</v>
      </c>
      <c r="K8190" t="s">
        <v>1679</v>
      </c>
      <c r="L8190" t="s">
        <v>1658</v>
      </c>
      <c r="M8190" s="86">
        <v>40542</v>
      </c>
    </row>
    <row r="8191" spans="1:13" x14ac:dyDescent="0.2">
      <c r="A8191">
        <v>34400</v>
      </c>
      <c r="B8191" s="86">
        <v>41267</v>
      </c>
      <c r="C8191" t="s">
        <v>1652</v>
      </c>
      <c r="D8191">
        <v>25</v>
      </c>
      <c r="E8191">
        <v>92.53</v>
      </c>
      <c r="F8191" t="s">
        <v>1660</v>
      </c>
      <c r="G8191">
        <v>4.17</v>
      </c>
      <c r="H8191" t="s">
        <v>1690</v>
      </c>
      <c r="I8191" t="s">
        <v>1667</v>
      </c>
      <c r="J8191" t="s">
        <v>1668</v>
      </c>
      <c r="K8191" t="s">
        <v>1669</v>
      </c>
      <c r="L8191" t="s">
        <v>1680</v>
      </c>
      <c r="M8191" s="86">
        <v>41271</v>
      </c>
    </row>
    <row r="8192" spans="1:13" x14ac:dyDescent="0.2">
      <c r="A8192">
        <v>29216</v>
      </c>
      <c r="B8192" s="86">
        <v>41272</v>
      </c>
      <c r="C8192" t="s">
        <v>1671</v>
      </c>
      <c r="D8192">
        <v>17</v>
      </c>
      <c r="E8192">
        <v>3711.04</v>
      </c>
      <c r="F8192" t="s">
        <v>1672</v>
      </c>
      <c r="G8192">
        <v>69.64</v>
      </c>
      <c r="H8192" t="s">
        <v>1688</v>
      </c>
      <c r="I8192" t="s">
        <v>1676</v>
      </c>
      <c r="J8192" t="s">
        <v>1656</v>
      </c>
      <c r="K8192" t="s">
        <v>1691</v>
      </c>
      <c r="L8192" t="s">
        <v>1698</v>
      </c>
      <c r="M8192" s="86">
        <v>41273</v>
      </c>
    </row>
    <row r="8193" spans="1:13" x14ac:dyDescent="0.2">
      <c r="A8193">
        <v>22272</v>
      </c>
      <c r="B8193" s="86">
        <v>41035</v>
      </c>
      <c r="C8193" t="s">
        <v>1659</v>
      </c>
      <c r="D8193">
        <v>30</v>
      </c>
      <c r="E8193">
        <v>1035.95</v>
      </c>
      <c r="F8193" t="s">
        <v>1660</v>
      </c>
      <c r="G8193">
        <v>1.99</v>
      </c>
      <c r="H8193" t="s">
        <v>1661</v>
      </c>
      <c r="I8193" t="s">
        <v>1676</v>
      </c>
      <c r="J8193" t="s">
        <v>1663</v>
      </c>
      <c r="K8193" t="s">
        <v>1677</v>
      </c>
      <c r="L8193" t="s">
        <v>1680</v>
      </c>
      <c r="M8193" s="86">
        <v>41037</v>
      </c>
    </row>
    <row r="8194" spans="1:13" x14ac:dyDescent="0.2">
      <c r="A8194">
        <v>15108</v>
      </c>
      <c r="B8194" s="86">
        <v>40052</v>
      </c>
      <c r="C8194" t="s">
        <v>1659</v>
      </c>
      <c r="D8194">
        <v>50</v>
      </c>
      <c r="E8194">
        <v>2066.16</v>
      </c>
      <c r="F8194" t="s">
        <v>1660</v>
      </c>
      <c r="G8194">
        <v>17.48</v>
      </c>
      <c r="H8194" t="s">
        <v>1678</v>
      </c>
      <c r="I8194" t="s">
        <v>1662</v>
      </c>
      <c r="J8194" t="s">
        <v>1668</v>
      </c>
      <c r="K8194" t="s">
        <v>1679</v>
      </c>
      <c r="L8194" t="s">
        <v>1658</v>
      </c>
      <c r="M8194" s="86">
        <v>40054</v>
      </c>
    </row>
    <row r="8195" spans="1:13" x14ac:dyDescent="0.2">
      <c r="A8195">
        <v>40103</v>
      </c>
      <c r="B8195" s="86">
        <v>40445</v>
      </c>
      <c r="C8195" t="s">
        <v>1666</v>
      </c>
      <c r="D8195">
        <v>7</v>
      </c>
      <c r="E8195">
        <v>353.02</v>
      </c>
      <c r="F8195" t="s">
        <v>1660</v>
      </c>
      <c r="G8195">
        <v>5.0999999999999996</v>
      </c>
      <c r="H8195" t="s">
        <v>1661</v>
      </c>
      <c r="I8195" t="s">
        <v>1662</v>
      </c>
      <c r="J8195" t="s">
        <v>1668</v>
      </c>
      <c r="K8195" t="s">
        <v>1702</v>
      </c>
      <c r="L8195" t="s">
        <v>1665</v>
      </c>
      <c r="M8195" s="86">
        <v>40448</v>
      </c>
    </row>
    <row r="8196" spans="1:13" x14ac:dyDescent="0.2">
      <c r="A8196">
        <v>59619</v>
      </c>
      <c r="B8196" s="86">
        <v>40222</v>
      </c>
      <c r="C8196" t="s">
        <v>1666</v>
      </c>
      <c r="D8196">
        <v>35</v>
      </c>
      <c r="E8196">
        <v>225.4</v>
      </c>
      <c r="F8196" t="s">
        <v>1660</v>
      </c>
      <c r="G8196">
        <v>8.4</v>
      </c>
      <c r="H8196" t="s">
        <v>1683</v>
      </c>
      <c r="I8196" t="s">
        <v>1655</v>
      </c>
      <c r="J8196" t="s">
        <v>1668</v>
      </c>
      <c r="K8196" t="s">
        <v>1679</v>
      </c>
      <c r="L8196" t="s">
        <v>1658</v>
      </c>
      <c r="M8196" s="86">
        <v>40224</v>
      </c>
    </row>
    <row r="8197" spans="1:13" x14ac:dyDescent="0.2">
      <c r="A8197">
        <v>6501</v>
      </c>
      <c r="B8197" s="86">
        <v>40921</v>
      </c>
      <c r="C8197" t="s">
        <v>1659</v>
      </c>
      <c r="D8197">
        <v>46</v>
      </c>
      <c r="E8197">
        <v>4617.3360000000002</v>
      </c>
      <c r="F8197" t="s">
        <v>1660</v>
      </c>
      <c r="G8197">
        <v>7.69</v>
      </c>
      <c r="H8197" t="s">
        <v>1688</v>
      </c>
      <c r="I8197" t="s">
        <v>1667</v>
      </c>
      <c r="J8197" t="s">
        <v>1663</v>
      </c>
      <c r="K8197" t="s">
        <v>1664</v>
      </c>
      <c r="L8197" t="s">
        <v>1658</v>
      </c>
      <c r="M8197" s="86">
        <v>40923</v>
      </c>
    </row>
    <row r="8198" spans="1:13" x14ac:dyDescent="0.2">
      <c r="A8198">
        <v>27396</v>
      </c>
      <c r="B8198" s="86">
        <v>40520</v>
      </c>
      <c r="C8198" t="s">
        <v>1671</v>
      </c>
      <c r="D8198">
        <v>14</v>
      </c>
      <c r="E8198">
        <v>138.31</v>
      </c>
      <c r="F8198" t="s">
        <v>1660</v>
      </c>
      <c r="G8198">
        <v>6.02</v>
      </c>
      <c r="H8198" t="s">
        <v>1654</v>
      </c>
      <c r="I8198" t="s">
        <v>1667</v>
      </c>
      <c r="J8198" t="s">
        <v>1656</v>
      </c>
      <c r="K8198" t="s">
        <v>1657</v>
      </c>
      <c r="L8198" t="s">
        <v>1665</v>
      </c>
      <c r="M8198" s="86">
        <v>40522</v>
      </c>
    </row>
    <row r="8199" spans="1:13" x14ac:dyDescent="0.2">
      <c r="A8199">
        <v>49221</v>
      </c>
      <c r="B8199" s="86">
        <v>40362</v>
      </c>
      <c r="C8199" t="s">
        <v>1666</v>
      </c>
      <c r="D8199">
        <v>41</v>
      </c>
      <c r="E8199">
        <v>277.35000000000002</v>
      </c>
      <c r="F8199" t="s">
        <v>1660</v>
      </c>
      <c r="G8199">
        <v>6.57</v>
      </c>
      <c r="H8199" t="s">
        <v>1661</v>
      </c>
      <c r="I8199" t="s">
        <v>1667</v>
      </c>
      <c r="J8199" t="s">
        <v>1668</v>
      </c>
      <c r="K8199" t="s">
        <v>1679</v>
      </c>
      <c r="L8199" t="s">
        <v>1658</v>
      </c>
      <c r="M8199" s="86">
        <v>40363</v>
      </c>
    </row>
    <row r="8200" spans="1:13" x14ac:dyDescent="0.2">
      <c r="A8200">
        <v>27271</v>
      </c>
      <c r="B8200" s="86">
        <v>40800</v>
      </c>
      <c r="C8200" t="s">
        <v>1666</v>
      </c>
      <c r="D8200">
        <v>8</v>
      </c>
      <c r="E8200">
        <v>301.57</v>
      </c>
      <c r="F8200" t="s">
        <v>1672</v>
      </c>
      <c r="G8200">
        <v>19.190000000000001</v>
      </c>
      <c r="H8200" t="s">
        <v>1683</v>
      </c>
      <c r="I8200" t="s">
        <v>1667</v>
      </c>
      <c r="J8200" t="s">
        <v>1656</v>
      </c>
      <c r="K8200" t="s">
        <v>1673</v>
      </c>
      <c r="L8200" t="s">
        <v>1674</v>
      </c>
      <c r="M8200" s="86">
        <v>40801</v>
      </c>
    </row>
    <row r="8201" spans="1:13" x14ac:dyDescent="0.2">
      <c r="A8201">
        <v>59008</v>
      </c>
      <c r="B8201" s="86">
        <v>40450</v>
      </c>
      <c r="C8201" t="s">
        <v>1671</v>
      </c>
      <c r="D8201">
        <v>39</v>
      </c>
      <c r="E8201">
        <v>3451.85</v>
      </c>
      <c r="F8201" t="s">
        <v>1672</v>
      </c>
      <c r="G8201">
        <v>14</v>
      </c>
      <c r="H8201" t="s">
        <v>1688</v>
      </c>
      <c r="I8201" t="s">
        <v>1667</v>
      </c>
      <c r="J8201" t="s">
        <v>1663</v>
      </c>
      <c r="K8201" t="s">
        <v>1695</v>
      </c>
      <c r="L8201" t="s">
        <v>1674</v>
      </c>
      <c r="M8201" s="86">
        <v>40450</v>
      </c>
    </row>
    <row r="8202" spans="1:13" x14ac:dyDescent="0.2">
      <c r="A8202">
        <v>16100</v>
      </c>
      <c r="B8202" s="86">
        <v>40609</v>
      </c>
      <c r="C8202" t="s">
        <v>1675</v>
      </c>
      <c r="D8202">
        <v>44</v>
      </c>
      <c r="E8202">
        <v>226.18</v>
      </c>
      <c r="F8202" t="s">
        <v>1660</v>
      </c>
      <c r="G8202">
        <v>5.72</v>
      </c>
      <c r="H8202" t="s">
        <v>1689</v>
      </c>
      <c r="I8202" t="s">
        <v>1667</v>
      </c>
      <c r="J8202" t="s">
        <v>1656</v>
      </c>
      <c r="K8202" t="s">
        <v>1657</v>
      </c>
      <c r="L8202" t="s">
        <v>1680</v>
      </c>
      <c r="M8202" s="86">
        <v>40610</v>
      </c>
    </row>
    <row r="8203" spans="1:13" x14ac:dyDescent="0.2">
      <c r="A8203">
        <v>56930</v>
      </c>
      <c r="B8203" s="86">
        <v>41138</v>
      </c>
      <c r="C8203" t="s">
        <v>1652</v>
      </c>
      <c r="D8203">
        <v>10</v>
      </c>
      <c r="E8203">
        <v>987.54</v>
      </c>
      <c r="F8203" t="s">
        <v>1660</v>
      </c>
      <c r="G8203">
        <v>35</v>
      </c>
      <c r="H8203" t="s">
        <v>1661</v>
      </c>
      <c r="I8203" t="s">
        <v>1676</v>
      </c>
      <c r="J8203" t="s">
        <v>1668</v>
      </c>
      <c r="K8203" t="s">
        <v>1694</v>
      </c>
      <c r="L8203" t="s">
        <v>1687</v>
      </c>
      <c r="M8203" s="86">
        <v>41138</v>
      </c>
    </row>
    <row r="8204" spans="1:13" x14ac:dyDescent="0.2">
      <c r="A8204">
        <v>14916</v>
      </c>
      <c r="B8204" s="86">
        <v>39871</v>
      </c>
      <c r="C8204" t="s">
        <v>1652</v>
      </c>
      <c r="D8204">
        <v>16</v>
      </c>
      <c r="E8204">
        <v>1685.941</v>
      </c>
      <c r="F8204" t="s">
        <v>1653</v>
      </c>
      <c r="G8204">
        <v>8.8000000000000007</v>
      </c>
      <c r="H8204" t="s">
        <v>1685</v>
      </c>
      <c r="I8204" t="s">
        <v>1667</v>
      </c>
      <c r="J8204" t="s">
        <v>1663</v>
      </c>
      <c r="K8204" t="s">
        <v>1664</v>
      </c>
      <c r="L8204" t="s">
        <v>1658</v>
      </c>
      <c r="M8204" s="86">
        <v>39873</v>
      </c>
    </row>
    <row r="8205" spans="1:13" x14ac:dyDescent="0.2">
      <c r="A8205">
        <v>54177</v>
      </c>
      <c r="B8205" s="86">
        <v>40933</v>
      </c>
      <c r="C8205" t="s">
        <v>1671</v>
      </c>
      <c r="D8205">
        <v>25</v>
      </c>
      <c r="E8205">
        <v>159</v>
      </c>
      <c r="F8205" t="s">
        <v>1660</v>
      </c>
      <c r="G8205">
        <v>7.37</v>
      </c>
      <c r="H8205" t="s">
        <v>1661</v>
      </c>
      <c r="I8205" t="s">
        <v>1676</v>
      </c>
      <c r="J8205" t="s">
        <v>1668</v>
      </c>
      <c r="K8205" t="s">
        <v>1679</v>
      </c>
      <c r="L8205" t="s">
        <v>1658</v>
      </c>
      <c r="M8205" s="86">
        <v>40935</v>
      </c>
    </row>
    <row r="8206" spans="1:13" x14ac:dyDescent="0.2">
      <c r="A8206">
        <v>18279</v>
      </c>
      <c r="B8206" s="86">
        <v>39870</v>
      </c>
      <c r="C8206" t="s">
        <v>1675</v>
      </c>
      <c r="D8206">
        <v>22</v>
      </c>
      <c r="E8206">
        <v>184.35</v>
      </c>
      <c r="F8206" t="s">
        <v>1660</v>
      </c>
      <c r="G8206">
        <v>1.99</v>
      </c>
      <c r="H8206" t="s">
        <v>1685</v>
      </c>
      <c r="I8206" t="s">
        <v>1655</v>
      </c>
      <c r="J8206" t="s">
        <v>1663</v>
      </c>
      <c r="K8206" t="s">
        <v>1677</v>
      </c>
      <c r="L8206" t="s">
        <v>1680</v>
      </c>
      <c r="M8206" s="86">
        <v>39872</v>
      </c>
    </row>
    <row r="8207" spans="1:13" x14ac:dyDescent="0.2">
      <c r="A8207">
        <v>7552</v>
      </c>
      <c r="B8207" s="86">
        <v>41162</v>
      </c>
      <c r="C8207" t="s">
        <v>1671</v>
      </c>
      <c r="D8207">
        <v>47</v>
      </c>
      <c r="E8207">
        <v>1406.49</v>
      </c>
      <c r="F8207" t="s">
        <v>1660</v>
      </c>
      <c r="G8207">
        <v>6.17</v>
      </c>
      <c r="H8207" t="s">
        <v>1685</v>
      </c>
      <c r="I8207" t="s">
        <v>1667</v>
      </c>
      <c r="J8207" t="s">
        <v>1668</v>
      </c>
      <c r="K8207" t="s">
        <v>1669</v>
      </c>
      <c r="L8207" t="s">
        <v>1680</v>
      </c>
      <c r="M8207" s="86">
        <v>41164</v>
      </c>
    </row>
    <row r="8208" spans="1:13" x14ac:dyDescent="0.2">
      <c r="A8208">
        <v>16164</v>
      </c>
      <c r="B8208" s="86">
        <v>40911</v>
      </c>
      <c r="C8208" t="s">
        <v>1652</v>
      </c>
      <c r="D8208">
        <v>22</v>
      </c>
      <c r="E8208">
        <v>3353.54</v>
      </c>
      <c r="F8208" t="s">
        <v>1660</v>
      </c>
      <c r="G8208">
        <v>19.989999999999998</v>
      </c>
      <c r="H8208" t="s">
        <v>1654</v>
      </c>
      <c r="I8208" t="s">
        <v>1676</v>
      </c>
      <c r="J8208" t="s">
        <v>1668</v>
      </c>
      <c r="K8208" t="s">
        <v>1696</v>
      </c>
      <c r="L8208" t="s">
        <v>1658</v>
      </c>
      <c r="M8208" s="86">
        <v>40920</v>
      </c>
    </row>
    <row r="8209" spans="1:13" x14ac:dyDescent="0.2">
      <c r="A8209">
        <v>6438</v>
      </c>
      <c r="B8209" s="86">
        <v>40314</v>
      </c>
      <c r="C8209" t="s">
        <v>1666</v>
      </c>
      <c r="D8209">
        <v>38</v>
      </c>
      <c r="E8209">
        <v>225.21</v>
      </c>
      <c r="F8209" t="s">
        <v>1660</v>
      </c>
      <c r="G8209">
        <v>5.2</v>
      </c>
      <c r="H8209" t="s">
        <v>1661</v>
      </c>
      <c r="I8209" t="s">
        <v>1667</v>
      </c>
      <c r="J8209" t="s">
        <v>1668</v>
      </c>
      <c r="K8209" t="s">
        <v>1679</v>
      </c>
      <c r="L8209" t="s">
        <v>1658</v>
      </c>
      <c r="M8209" s="86">
        <v>40315</v>
      </c>
    </row>
    <row r="8210" spans="1:13" x14ac:dyDescent="0.2">
      <c r="A8210">
        <v>33824</v>
      </c>
      <c r="B8210" s="86">
        <v>40604</v>
      </c>
      <c r="C8210" t="s">
        <v>1671</v>
      </c>
      <c r="D8210">
        <v>19</v>
      </c>
      <c r="E8210">
        <v>50.99</v>
      </c>
      <c r="F8210" t="s">
        <v>1660</v>
      </c>
      <c r="G8210">
        <v>1.34</v>
      </c>
      <c r="H8210" t="s">
        <v>1685</v>
      </c>
      <c r="I8210" t="s">
        <v>1667</v>
      </c>
      <c r="J8210" t="s">
        <v>1668</v>
      </c>
      <c r="K8210" t="s">
        <v>1669</v>
      </c>
      <c r="L8210" t="s">
        <v>1670</v>
      </c>
      <c r="M8210" s="86">
        <v>40605</v>
      </c>
    </row>
    <row r="8211" spans="1:13" x14ac:dyDescent="0.2">
      <c r="A8211">
        <v>548</v>
      </c>
      <c r="B8211" s="86">
        <v>40076</v>
      </c>
      <c r="C8211" t="s">
        <v>1671</v>
      </c>
      <c r="D8211">
        <v>29</v>
      </c>
      <c r="E8211">
        <v>202.95</v>
      </c>
      <c r="F8211" t="s">
        <v>1660</v>
      </c>
      <c r="G8211">
        <v>5.9</v>
      </c>
      <c r="H8211" t="s">
        <v>1688</v>
      </c>
      <c r="I8211" t="s">
        <v>1676</v>
      </c>
      <c r="J8211" t="s">
        <v>1668</v>
      </c>
      <c r="K8211" t="s">
        <v>1679</v>
      </c>
      <c r="L8211" t="s">
        <v>1658</v>
      </c>
      <c r="M8211" s="86">
        <v>40077</v>
      </c>
    </row>
    <row r="8212" spans="1:13" x14ac:dyDescent="0.2">
      <c r="A8212">
        <v>47810</v>
      </c>
      <c r="B8212" s="86">
        <v>40769</v>
      </c>
      <c r="C8212" t="s">
        <v>1671</v>
      </c>
      <c r="D8212">
        <v>3</v>
      </c>
      <c r="E8212">
        <v>19.57</v>
      </c>
      <c r="F8212" t="s">
        <v>1660</v>
      </c>
      <c r="G8212">
        <v>1.2</v>
      </c>
      <c r="H8212" t="s">
        <v>1693</v>
      </c>
      <c r="I8212" t="s">
        <v>1676</v>
      </c>
      <c r="J8212" t="s">
        <v>1668</v>
      </c>
      <c r="K8212" t="s">
        <v>1669</v>
      </c>
      <c r="L8212" t="s">
        <v>1670</v>
      </c>
      <c r="M8212" s="86">
        <v>40770</v>
      </c>
    </row>
    <row r="8213" spans="1:13" x14ac:dyDescent="0.2">
      <c r="A8213">
        <v>25060</v>
      </c>
      <c r="B8213" s="86">
        <v>40014</v>
      </c>
      <c r="C8213" t="s">
        <v>1666</v>
      </c>
      <c r="D8213">
        <v>6</v>
      </c>
      <c r="E8213">
        <v>7767.02</v>
      </c>
      <c r="F8213" t="s">
        <v>1660</v>
      </c>
      <c r="G8213">
        <v>19.989999999999998</v>
      </c>
      <c r="H8213" t="s">
        <v>1688</v>
      </c>
      <c r="I8213" t="s">
        <v>1655</v>
      </c>
      <c r="J8213" t="s">
        <v>1668</v>
      </c>
      <c r="K8213" t="s">
        <v>1682</v>
      </c>
      <c r="L8213" t="s">
        <v>1658</v>
      </c>
      <c r="M8213" s="86">
        <v>40016</v>
      </c>
    </row>
    <row r="8214" spans="1:13" x14ac:dyDescent="0.2">
      <c r="A8214">
        <v>9927</v>
      </c>
      <c r="B8214" s="86">
        <v>40771</v>
      </c>
      <c r="C8214" t="s">
        <v>1659</v>
      </c>
      <c r="D8214">
        <v>32</v>
      </c>
      <c r="E8214">
        <v>4655.07</v>
      </c>
      <c r="F8214" t="s">
        <v>1672</v>
      </c>
      <c r="G8214">
        <v>53.48</v>
      </c>
      <c r="H8214" t="s">
        <v>1678</v>
      </c>
      <c r="I8214" t="s">
        <v>1667</v>
      </c>
      <c r="J8214" t="s">
        <v>1656</v>
      </c>
      <c r="K8214" t="s">
        <v>1701</v>
      </c>
      <c r="L8214" t="s">
        <v>1698</v>
      </c>
      <c r="M8214" s="86">
        <v>40772</v>
      </c>
    </row>
    <row r="8215" spans="1:13" x14ac:dyDescent="0.2">
      <c r="A8215">
        <v>3841</v>
      </c>
      <c r="B8215" s="86">
        <v>40090</v>
      </c>
      <c r="C8215" t="s">
        <v>1666</v>
      </c>
      <c r="D8215">
        <v>20</v>
      </c>
      <c r="E8215">
        <v>25409.63</v>
      </c>
      <c r="F8215" t="s">
        <v>1660</v>
      </c>
      <c r="G8215">
        <v>19.989999999999998</v>
      </c>
      <c r="H8215" t="s">
        <v>1683</v>
      </c>
      <c r="I8215" t="s">
        <v>1662</v>
      </c>
      <c r="J8215" t="s">
        <v>1668</v>
      </c>
      <c r="K8215" t="s">
        <v>1682</v>
      </c>
      <c r="L8215" t="s">
        <v>1658</v>
      </c>
      <c r="M8215" s="86">
        <v>40092</v>
      </c>
    </row>
    <row r="8216" spans="1:13" x14ac:dyDescent="0.2">
      <c r="A8216">
        <v>11269</v>
      </c>
      <c r="B8216" s="86">
        <v>41055</v>
      </c>
      <c r="C8216" t="s">
        <v>1652</v>
      </c>
      <c r="D8216">
        <v>39</v>
      </c>
      <c r="E8216">
        <v>2083.0524999999998</v>
      </c>
      <c r="F8216" t="s">
        <v>1653</v>
      </c>
      <c r="G8216">
        <v>5.99</v>
      </c>
      <c r="H8216" t="s">
        <v>1689</v>
      </c>
      <c r="I8216" t="s">
        <v>1676</v>
      </c>
      <c r="J8216" t="s">
        <v>1663</v>
      </c>
      <c r="K8216" t="s">
        <v>1664</v>
      </c>
      <c r="L8216" t="s">
        <v>1658</v>
      </c>
      <c r="M8216" s="86">
        <v>41059</v>
      </c>
    </row>
    <row r="8217" spans="1:13" x14ac:dyDescent="0.2">
      <c r="A8217">
        <v>44386</v>
      </c>
      <c r="B8217" s="86">
        <v>41008</v>
      </c>
      <c r="C8217" t="s">
        <v>1675</v>
      </c>
      <c r="D8217">
        <v>27</v>
      </c>
      <c r="E8217">
        <v>129.06</v>
      </c>
      <c r="F8217" t="s">
        <v>1660</v>
      </c>
      <c r="G8217">
        <v>4.97</v>
      </c>
      <c r="H8217" t="s">
        <v>1661</v>
      </c>
      <c r="I8217" t="s">
        <v>1676</v>
      </c>
      <c r="J8217" t="s">
        <v>1668</v>
      </c>
      <c r="K8217" t="s">
        <v>1682</v>
      </c>
      <c r="L8217" t="s">
        <v>1658</v>
      </c>
      <c r="M8217" s="86">
        <v>41010</v>
      </c>
    </row>
    <row r="8218" spans="1:13" x14ac:dyDescent="0.2">
      <c r="A8218">
        <v>5350</v>
      </c>
      <c r="B8218" s="86">
        <v>40460</v>
      </c>
      <c r="C8218" t="s">
        <v>1652</v>
      </c>
      <c r="D8218">
        <v>39</v>
      </c>
      <c r="E8218">
        <v>434.73</v>
      </c>
      <c r="F8218" t="s">
        <v>1660</v>
      </c>
      <c r="G8218">
        <v>6.12</v>
      </c>
      <c r="H8218" t="s">
        <v>1685</v>
      </c>
      <c r="I8218" t="s">
        <v>1655</v>
      </c>
      <c r="J8218" t="s">
        <v>1668</v>
      </c>
      <c r="K8218" t="s">
        <v>1702</v>
      </c>
      <c r="L8218" t="s">
        <v>1665</v>
      </c>
      <c r="M8218" s="86">
        <v>40462</v>
      </c>
    </row>
    <row r="8219" spans="1:13" x14ac:dyDescent="0.2">
      <c r="A8219">
        <v>871</v>
      </c>
      <c r="B8219" s="86">
        <v>40861</v>
      </c>
      <c r="C8219" t="s">
        <v>1652</v>
      </c>
      <c r="D8219">
        <v>17</v>
      </c>
      <c r="E8219">
        <v>104.94</v>
      </c>
      <c r="F8219" t="s">
        <v>1660</v>
      </c>
      <c r="G8219">
        <v>5.22</v>
      </c>
      <c r="H8219" t="s">
        <v>1681</v>
      </c>
      <c r="I8219" t="s">
        <v>1676</v>
      </c>
      <c r="J8219" t="s">
        <v>1656</v>
      </c>
      <c r="K8219" t="s">
        <v>1657</v>
      </c>
      <c r="L8219" t="s">
        <v>1658</v>
      </c>
      <c r="M8219" s="86">
        <v>40861</v>
      </c>
    </row>
    <row r="8220" spans="1:13" x14ac:dyDescent="0.2">
      <c r="A8220">
        <v>46276</v>
      </c>
      <c r="B8220" s="86">
        <v>41252</v>
      </c>
      <c r="C8220" t="s">
        <v>1671</v>
      </c>
      <c r="D8220">
        <v>23</v>
      </c>
      <c r="E8220">
        <v>16743.759999999998</v>
      </c>
      <c r="F8220" t="s">
        <v>1660</v>
      </c>
      <c r="G8220">
        <v>24.49</v>
      </c>
      <c r="H8220" t="s">
        <v>1661</v>
      </c>
      <c r="I8220" t="s">
        <v>1662</v>
      </c>
      <c r="J8220" t="s">
        <v>1663</v>
      </c>
      <c r="K8220" t="s">
        <v>1686</v>
      </c>
      <c r="L8220" t="s">
        <v>1687</v>
      </c>
      <c r="M8220" s="86">
        <v>41254</v>
      </c>
    </row>
    <row r="8221" spans="1:13" x14ac:dyDescent="0.2">
      <c r="A8221">
        <v>45601</v>
      </c>
      <c r="B8221" s="86">
        <v>40812</v>
      </c>
      <c r="C8221" t="s">
        <v>1659</v>
      </c>
      <c r="D8221">
        <v>47</v>
      </c>
      <c r="E8221">
        <v>945.03</v>
      </c>
      <c r="F8221" t="s">
        <v>1660</v>
      </c>
      <c r="G8221">
        <v>5.97</v>
      </c>
      <c r="H8221" t="s">
        <v>1689</v>
      </c>
      <c r="I8221" t="s">
        <v>1667</v>
      </c>
      <c r="J8221" t="s">
        <v>1668</v>
      </c>
      <c r="K8221" t="s">
        <v>1679</v>
      </c>
      <c r="L8221" t="s">
        <v>1658</v>
      </c>
      <c r="M8221" s="86">
        <v>40814</v>
      </c>
    </row>
    <row r="8222" spans="1:13" x14ac:dyDescent="0.2">
      <c r="A8222">
        <v>14276</v>
      </c>
      <c r="B8222" s="86">
        <v>39982</v>
      </c>
      <c r="C8222" t="s">
        <v>1675</v>
      </c>
      <c r="D8222">
        <v>11</v>
      </c>
      <c r="E8222">
        <v>110.79</v>
      </c>
      <c r="F8222" t="s">
        <v>1660</v>
      </c>
      <c r="G8222">
        <v>2.89</v>
      </c>
      <c r="H8222" t="s">
        <v>1654</v>
      </c>
      <c r="I8222" t="s">
        <v>1667</v>
      </c>
      <c r="J8222" t="s">
        <v>1668</v>
      </c>
      <c r="K8222" t="s">
        <v>1669</v>
      </c>
      <c r="L8222" t="s">
        <v>1680</v>
      </c>
      <c r="M8222" s="86">
        <v>39983</v>
      </c>
    </row>
    <row r="8223" spans="1:13" x14ac:dyDescent="0.2">
      <c r="A8223">
        <v>19492</v>
      </c>
      <c r="B8223" s="86">
        <v>40524</v>
      </c>
      <c r="C8223" t="s">
        <v>1659</v>
      </c>
      <c r="D8223">
        <v>9</v>
      </c>
      <c r="E8223">
        <v>691.09</v>
      </c>
      <c r="F8223" t="s">
        <v>1660</v>
      </c>
      <c r="G8223">
        <v>19.989999999999998</v>
      </c>
      <c r="H8223" t="s">
        <v>1690</v>
      </c>
      <c r="I8223" t="s">
        <v>1662</v>
      </c>
      <c r="J8223" t="s">
        <v>1656</v>
      </c>
      <c r="K8223" t="s">
        <v>1657</v>
      </c>
      <c r="L8223" t="s">
        <v>1658</v>
      </c>
      <c r="M8223" s="86">
        <v>40526</v>
      </c>
    </row>
    <row r="8224" spans="1:13" x14ac:dyDescent="0.2">
      <c r="A8224">
        <v>14981</v>
      </c>
      <c r="B8224" s="86">
        <v>40477</v>
      </c>
      <c r="C8224" t="s">
        <v>1675</v>
      </c>
      <c r="D8224">
        <v>8</v>
      </c>
      <c r="E8224">
        <v>154.21</v>
      </c>
      <c r="F8224" t="s">
        <v>1672</v>
      </c>
      <c r="G8224">
        <v>27.75</v>
      </c>
      <c r="H8224" t="s">
        <v>1681</v>
      </c>
      <c r="I8224" t="s">
        <v>1676</v>
      </c>
      <c r="J8224" t="s">
        <v>1656</v>
      </c>
      <c r="K8224" t="s">
        <v>1691</v>
      </c>
      <c r="L8224" t="s">
        <v>1698</v>
      </c>
      <c r="M8224" s="86">
        <v>40479</v>
      </c>
    </row>
    <row r="8225" spans="1:13" x14ac:dyDescent="0.2">
      <c r="A8225">
        <v>47971</v>
      </c>
      <c r="B8225" s="86">
        <v>41211</v>
      </c>
      <c r="C8225" t="s">
        <v>1659</v>
      </c>
      <c r="D8225">
        <v>24</v>
      </c>
      <c r="E8225">
        <v>113.43</v>
      </c>
      <c r="F8225" t="s">
        <v>1660</v>
      </c>
      <c r="G8225">
        <v>5.32</v>
      </c>
      <c r="H8225" t="s">
        <v>1661</v>
      </c>
      <c r="I8225" t="s">
        <v>1676</v>
      </c>
      <c r="J8225" t="s">
        <v>1656</v>
      </c>
      <c r="K8225" t="s">
        <v>1657</v>
      </c>
      <c r="L8225" t="s">
        <v>1658</v>
      </c>
      <c r="M8225" s="86">
        <v>41212</v>
      </c>
    </row>
    <row r="8226" spans="1:13" x14ac:dyDescent="0.2">
      <c r="A8226">
        <v>45059</v>
      </c>
      <c r="B8226" s="86">
        <v>40577</v>
      </c>
      <c r="C8226" t="s">
        <v>1666</v>
      </c>
      <c r="D8226">
        <v>35</v>
      </c>
      <c r="E8226">
        <v>1327.59</v>
      </c>
      <c r="F8226" t="s">
        <v>1653</v>
      </c>
      <c r="G8226">
        <v>2.9</v>
      </c>
      <c r="H8226" t="s">
        <v>1692</v>
      </c>
      <c r="I8226" t="s">
        <v>1655</v>
      </c>
      <c r="J8226" t="s">
        <v>1668</v>
      </c>
      <c r="K8226" t="s">
        <v>1669</v>
      </c>
      <c r="L8226" t="s">
        <v>1680</v>
      </c>
      <c r="M8226" s="86">
        <v>40578</v>
      </c>
    </row>
    <row r="8227" spans="1:13" x14ac:dyDescent="0.2">
      <c r="A8227">
        <v>28007</v>
      </c>
      <c r="B8227" s="86">
        <v>40276</v>
      </c>
      <c r="C8227" t="s">
        <v>1666</v>
      </c>
      <c r="D8227">
        <v>20</v>
      </c>
      <c r="E8227">
        <v>238.77</v>
      </c>
      <c r="F8227" t="s">
        <v>1660</v>
      </c>
      <c r="G8227">
        <v>7.95</v>
      </c>
      <c r="H8227" t="s">
        <v>1681</v>
      </c>
      <c r="I8227" t="s">
        <v>1662</v>
      </c>
      <c r="J8227" t="s">
        <v>1668</v>
      </c>
      <c r="K8227" t="s">
        <v>1669</v>
      </c>
      <c r="L8227" t="s">
        <v>1680</v>
      </c>
      <c r="M8227" s="86">
        <v>40277</v>
      </c>
    </row>
    <row r="8228" spans="1:13" x14ac:dyDescent="0.2">
      <c r="A8228">
        <v>41766</v>
      </c>
      <c r="B8228" s="86">
        <v>41163</v>
      </c>
      <c r="C8228" t="s">
        <v>1671</v>
      </c>
      <c r="D8228">
        <v>7</v>
      </c>
      <c r="E8228">
        <v>273.42</v>
      </c>
      <c r="F8228" t="s">
        <v>1660</v>
      </c>
      <c r="G8228">
        <v>14.72</v>
      </c>
      <c r="H8228" t="s">
        <v>1692</v>
      </c>
      <c r="I8228" t="s">
        <v>1667</v>
      </c>
      <c r="J8228" t="s">
        <v>1668</v>
      </c>
      <c r="K8228" t="s">
        <v>1682</v>
      </c>
      <c r="L8228" t="s">
        <v>1658</v>
      </c>
      <c r="M8228" s="86">
        <v>41164</v>
      </c>
    </row>
    <row r="8229" spans="1:13" x14ac:dyDescent="0.2">
      <c r="A8229">
        <v>15687</v>
      </c>
      <c r="B8229" s="86">
        <v>41008</v>
      </c>
      <c r="C8229" t="s">
        <v>1671</v>
      </c>
      <c r="D8229">
        <v>48</v>
      </c>
      <c r="E8229">
        <v>3400.63</v>
      </c>
      <c r="F8229" t="s">
        <v>1672</v>
      </c>
      <c r="G8229">
        <v>46.74</v>
      </c>
      <c r="H8229" t="s">
        <v>1661</v>
      </c>
      <c r="I8229" t="s">
        <v>1662</v>
      </c>
      <c r="J8229" t="s">
        <v>1656</v>
      </c>
      <c r="K8229" t="s">
        <v>1701</v>
      </c>
      <c r="L8229" t="s">
        <v>1698</v>
      </c>
      <c r="M8229" s="86">
        <v>41011</v>
      </c>
    </row>
    <row r="8230" spans="1:13" x14ac:dyDescent="0.2">
      <c r="A8230">
        <v>57253</v>
      </c>
      <c r="B8230" s="86">
        <v>39818</v>
      </c>
      <c r="C8230" t="s">
        <v>1671</v>
      </c>
      <c r="D8230">
        <v>48</v>
      </c>
      <c r="E8230">
        <v>12635.75</v>
      </c>
      <c r="F8230" t="s">
        <v>1660</v>
      </c>
      <c r="G8230">
        <v>35</v>
      </c>
      <c r="H8230" t="s">
        <v>1661</v>
      </c>
      <c r="I8230" t="s">
        <v>1655</v>
      </c>
      <c r="J8230" t="s">
        <v>1656</v>
      </c>
      <c r="K8230" t="s">
        <v>1657</v>
      </c>
      <c r="L8230" t="s">
        <v>1687</v>
      </c>
      <c r="M8230" s="86">
        <v>39818</v>
      </c>
    </row>
    <row r="8231" spans="1:13" x14ac:dyDescent="0.2">
      <c r="A8231">
        <v>41766</v>
      </c>
      <c r="B8231" s="86">
        <v>41163</v>
      </c>
      <c r="C8231" t="s">
        <v>1671</v>
      </c>
      <c r="D8231">
        <v>10</v>
      </c>
      <c r="E8231">
        <v>5158.09</v>
      </c>
      <c r="F8231" t="s">
        <v>1672</v>
      </c>
      <c r="G8231">
        <v>28.14</v>
      </c>
      <c r="H8231" t="s">
        <v>1688</v>
      </c>
      <c r="I8231" t="s">
        <v>1667</v>
      </c>
      <c r="J8231" t="s">
        <v>1663</v>
      </c>
      <c r="K8231" t="s">
        <v>1695</v>
      </c>
      <c r="L8231" t="s">
        <v>1674</v>
      </c>
      <c r="M8231" s="86">
        <v>41164</v>
      </c>
    </row>
    <row r="8232" spans="1:13" x14ac:dyDescent="0.2">
      <c r="A8232">
        <v>49638</v>
      </c>
      <c r="B8232" s="86">
        <v>40397</v>
      </c>
      <c r="C8232" t="s">
        <v>1675</v>
      </c>
      <c r="D8232">
        <v>17</v>
      </c>
      <c r="E8232">
        <v>196.07</v>
      </c>
      <c r="F8232" t="s">
        <v>1660</v>
      </c>
      <c r="G8232">
        <v>6.5</v>
      </c>
      <c r="H8232" t="s">
        <v>1688</v>
      </c>
      <c r="I8232" t="s">
        <v>1676</v>
      </c>
      <c r="J8232" t="s">
        <v>1663</v>
      </c>
      <c r="K8232" t="s">
        <v>1677</v>
      </c>
      <c r="L8232" t="s">
        <v>1658</v>
      </c>
      <c r="M8232" s="86">
        <v>40398</v>
      </c>
    </row>
    <row r="8233" spans="1:13" x14ac:dyDescent="0.2">
      <c r="A8233">
        <v>35687</v>
      </c>
      <c r="B8233" s="86">
        <v>40865</v>
      </c>
      <c r="C8233" t="s">
        <v>1666</v>
      </c>
      <c r="D8233">
        <v>48</v>
      </c>
      <c r="E8233">
        <v>620.23</v>
      </c>
      <c r="F8233" t="s">
        <v>1653</v>
      </c>
      <c r="G8233">
        <v>4.9800000000000004</v>
      </c>
      <c r="H8233" t="s">
        <v>1690</v>
      </c>
      <c r="I8233" t="s">
        <v>1676</v>
      </c>
      <c r="J8233" t="s">
        <v>1656</v>
      </c>
      <c r="K8233" t="s">
        <v>1657</v>
      </c>
      <c r="L8233" t="s">
        <v>1680</v>
      </c>
      <c r="M8233" s="86">
        <v>40866</v>
      </c>
    </row>
    <row r="8234" spans="1:13" x14ac:dyDescent="0.2">
      <c r="A8234">
        <v>51271</v>
      </c>
      <c r="B8234" s="86">
        <v>40476</v>
      </c>
      <c r="C8234" t="s">
        <v>1659</v>
      </c>
      <c r="D8234">
        <v>16</v>
      </c>
      <c r="E8234">
        <v>2882.7069999999999</v>
      </c>
      <c r="F8234" t="s">
        <v>1660</v>
      </c>
      <c r="G8234">
        <v>5</v>
      </c>
      <c r="H8234" t="s">
        <v>1685</v>
      </c>
      <c r="I8234" t="s">
        <v>1655</v>
      </c>
      <c r="J8234" t="s">
        <v>1663</v>
      </c>
      <c r="K8234" t="s">
        <v>1664</v>
      </c>
      <c r="L8234" t="s">
        <v>1658</v>
      </c>
      <c r="M8234" s="86">
        <v>40478</v>
      </c>
    </row>
    <row r="8235" spans="1:13" x14ac:dyDescent="0.2">
      <c r="A8235">
        <v>16096</v>
      </c>
      <c r="B8235" s="86">
        <v>40562</v>
      </c>
      <c r="C8235" t="s">
        <v>1659</v>
      </c>
      <c r="D8235">
        <v>9</v>
      </c>
      <c r="E8235">
        <v>42.21</v>
      </c>
      <c r="F8235" t="s">
        <v>1653</v>
      </c>
      <c r="G8235">
        <v>0.99</v>
      </c>
      <c r="H8235" t="s">
        <v>1661</v>
      </c>
      <c r="I8235" t="s">
        <v>1655</v>
      </c>
      <c r="J8235" t="s">
        <v>1668</v>
      </c>
      <c r="K8235" t="s">
        <v>1697</v>
      </c>
      <c r="L8235" t="s">
        <v>1658</v>
      </c>
      <c r="M8235" s="86">
        <v>40563</v>
      </c>
    </row>
    <row r="8236" spans="1:13" x14ac:dyDescent="0.2">
      <c r="A8236">
        <v>45413</v>
      </c>
      <c r="B8236" s="86">
        <v>40337</v>
      </c>
      <c r="C8236" t="s">
        <v>1659</v>
      </c>
      <c r="D8236">
        <v>24</v>
      </c>
      <c r="E8236">
        <v>131.94</v>
      </c>
      <c r="F8236" t="s">
        <v>1660</v>
      </c>
      <c r="G8236">
        <v>2.99</v>
      </c>
      <c r="H8236" t="s">
        <v>1690</v>
      </c>
      <c r="I8236" t="s">
        <v>1662</v>
      </c>
      <c r="J8236" t="s">
        <v>1668</v>
      </c>
      <c r="K8236" t="s">
        <v>1682</v>
      </c>
      <c r="L8236" t="s">
        <v>1658</v>
      </c>
      <c r="M8236" s="86">
        <v>40337</v>
      </c>
    </row>
    <row r="8237" spans="1:13" x14ac:dyDescent="0.2">
      <c r="A8237">
        <v>10784</v>
      </c>
      <c r="B8237" s="86">
        <v>40364</v>
      </c>
      <c r="C8237" t="s">
        <v>1666</v>
      </c>
      <c r="D8237">
        <v>30</v>
      </c>
      <c r="E8237">
        <v>206.27</v>
      </c>
      <c r="F8237" t="s">
        <v>1660</v>
      </c>
      <c r="G8237">
        <v>5.48</v>
      </c>
      <c r="H8237" t="s">
        <v>1683</v>
      </c>
      <c r="I8237" t="s">
        <v>1676</v>
      </c>
      <c r="J8237" t="s">
        <v>1668</v>
      </c>
      <c r="K8237" t="s">
        <v>1682</v>
      </c>
      <c r="L8237" t="s">
        <v>1658</v>
      </c>
      <c r="M8237" s="86">
        <v>40366</v>
      </c>
    </row>
    <row r="8238" spans="1:13" x14ac:dyDescent="0.2">
      <c r="A8238">
        <v>21633</v>
      </c>
      <c r="B8238" s="86">
        <v>39899</v>
      </c>
      <c r="C8238" t="s">
        <v>1675</v>
      </c>
      <c r="D8238">
        <v>29</v>
      </c>
      <c r="E8238">
        <v>547.82000000000005</v>
      </c>
      <c r="F8238" t="s">
        <v>1660</v>
      </c>
      <c r="G8238">
        <v>8.99</v>
      </c>
      <c r="H8238" t="s">
        <v>1690</v>
      </c>
      <c r="I8238" t="s">
        <v>1676</v>
      </c>
      <c r="J8238" t="s">
        <v>1656</v>
      </c>
      <c r="K8238" t="s">
        <v>1657</v>
      </c>
      <c r="L8238" t="s">
        <v>1680</v>
      </c>
      <c r="M8238" s="86">
        <v>39900</v>
      </c>
    </row>
    <row r="8239" spans="1:13" x14ac:dyDescent="0.2">
      <c r="A8239">
        <v>35652</v>
      </c>
      <c r="B8239" s="86">
        <v>40442</v>
      </c>
      <c r="C8239" t="s">
        <v>1652</v>
      </c>
      <c r="D8239">
        <v>21</v>
      </c>
      <c r="E8239">
        <v>2251.56</v>
      </c>
      <c r="F8239" t="s">
        <v>1672</v>
      </c>
      <c r="G8239">
        <v>26.22</v>
      </c>
      <c r="H8239" t="s">
        <v>1685</v>
      </c>
      <c r="I8239" t="s">
        <v>1667</v>
      </c>
      <c r="J8239" t="s">
        <v>1656</v>
      </c>
      <c r="K8239" t="s">
        <v>1701</v>
      </c>
      <c r="L8239" t="s">
        <v>1698</v>
      </c>
      <c r="M8239" s="86">
        <v>40444</v>
      </c>
    </row>
    <row r="8240" spans="1:13" x14ac:dyDescent="0.2">
      <c r="A8240">
        <v>11206</v>
      </c>
      <c r="B8240" s="86">
        <v>40175</v>
      </c>
      <c r="C8240" t="s">
        <v>1652</v>
      </c>
      <c r="D8240">
        <v>26</v>
      </c>
      <c r="E8240">
        <v>1285.55</v>
      </c>
      <c r="F8240" t="s">
        <v>1660</v>
      </c>
      <c r="G8240">
        <v>19.989999999999998</v>
      </c>
      <c r="H8240" t="s">
        <v>1661</v>
      </c>
      <c r="I8240" t="s">
        <v>1662</v>
      </c>
      <c r="J8240" t="s">
        <v>1663</v>
      </c>
      <c r="K8240" t="s">
        <v>1677</v>
      </c>
      <c r="L8240" t="s">
        <v>1658</v>
      </c>
      <c r="M8240" s="86">
        <v>40177</v>
      </c>
    </row>
    <row r="8241" spans="1:13" x14ac:dyDescent="0.2">
      <c r="A8241">
        <v>51461</v>
      </c>
      <c r="B8241" s="86">
        <v>40584</v>
      </c>
      <c r="C8241" t="s">
        <v>1666</v>
      </c>
      <c r="D8241">
        <v>43</v>
      </c>
      <c r="E8241">
        <v>858.53</v>
      </c>
      <c r="F8241" t="s">
        <v>1660</v>
      </c>
      <c r="G8241">
        <v>11.17</v>
      </c>
      <c r="H8241" t="s">
        <v>1690</v>
      </c>
      <c r="I8241" t="s">
        <v>1667</v>
      </c>
      <c r="J8241" t="s">
        <v>1656</v>
      </c>
      <c r="K8241" t="s">
        <v>1657</v>
      </c>
      <c r="L8241" t="s">
        <v>1687</v>
      </c>
      <c r="M8241" s="86">
        <v>40586</v>
      </c>
    </row>
    <row r="8242" spans="1:13" x14ac:dyDescent="0.2">
      <c r="A8242">
        <v>46023</v>
      </c>
      <c r="B8242" s="86">
        <v>40992</v>
      </c>
      <c r="C8242" t="s">
        <v>1666</v>
      </c>
      <c r="D8242">
        <v>50</v>
      </c>
      <c r="E8242">
        <v>1101.76</v>
      </c>
      <c r="F8242" t="s">
        <v>1660</v>
      </c>
      <c r="G8242">
        <v>13.99</v>
      </c>
      <c r="H8242" t="s">
        <v>1685</v>
      </c>
      <c r="I8242" t="s">
        <v>1662</v>
      </c>
      <c r="J8242" t="s">
        <v>1668</v>
      </c>
      <c r="K8242" t="s">
        <v>1702</v>
      </c>
      <c r="L8242" t="s">
        <v>1665</v>
      </c>
      <c r="M8242" s="86">
        <v>40993</v>
      </c>
    </row>
    <row r="8243" spans="1:13" x14ac:dyDescent="0.2">
      <c r="A8243">
        <v>24199</v>
      </c>
      <c r="B8243" s="86">
        <v>39980</v>
      </c>
      <c r="C8243" t="s">
        <v>1671</v>
      </c>
      <c r="D8243">
        <v>16</v>
      </c>
      <c r="E8243">
        <v>706.53</v>
      </c>
      <c r="F8243" t="s">
        <v>1660</v>
      </c>
      <c r="G8243">
        <v>19.989999999999998</v>
      </c>
      <c r="H8243" t="s">
        <v>1688</v>
      </c>
      <c r="I8243" t="s">
        <v>1662</v>
      </c>
      <c r="J8243" t="s">
        <v>1663</v>
      </c>
      <c r="K8243" t="s">
        <v>1677</v>
      </c>
      <c r="L8243" t="s">
        <v>1658</v>
      </c>
      <c r="M8243" s="86">
        <v>39981</v>
      </c>
    </row>
    <row r="8244" spans="1:13" x14ac:dyDescent="0.2">
      <c r="A8244">
        <v>31399</v>
      </c>
      <c r="B8244" s="86">
        <v>40852</v>
      </c>
      <c r="C8244" t="s">
        <v>1666</v>
      </c>
      <c r="D8244">
        <v>9</v>
      </c>
      <c r="E8244">
        <v>337.20350000000002</v>
      </c>
      <c r="F8244" t="s">
        <v>1660</v>
      </c>
      <c r="G8244">
        <v>4.99</v>
      </c>
      <c r="H8244" t="s">
        <v>1685</v>
      </c>
      <c r="I8244" t="s">
        <v>1655</v>
      </c>
      <c r="J8244" t="s">
        <v>1663</v>
      </c>
      <c r="K8244" t="s">
        <v>1664</v>
      </c>
      <c r="L8244" t="s">
        <v>1658</v>
      </c>
      <c r="M8244" s="86">
        <v>40853</v>
      </c>
    </row>
    <row r="8245" spans="1:13" x14ac:dyDescent="0.2">
      <c r="A8245">
        <v>48900</v>
      </c>
      <c r="B8245" s="86">
        <v>39894</v>
      </c>
      <c r="C8245" t="s">
        <v>1666</v>
      </c>
      <c r="D8245">
        <v>42</v>
      </c>
      <c r="E8245">
        <v>636.34</v>
      </c>
      <c r="F8245" t="s">
        <v>1660</v>
      </c>
      <c r="G8245">
        <v>4.53</v>
      </c>
      <c r="H8245" t="s">
        <v>1688</v>
      </c>
      <c r="I8245" t="s">
        <v>1662</v>
      </c>
      <c r="J8245" t="s">
        <v>1668</v>
      </c>
      <c r="K8245" t="s">
        <v>1694</v>
      </c>
      <c r="L8245" t="s">
        <v>1658</v>
      </c>
      <c r="M8245" s="86">
        <v>39895</v>
      </c>
    </row>
    <row r="8246" spans="1:13" x14ac:dyDescent="0.2">
      <c r="A8246">
        <v>12711</v>
      </c>
      <c r="B8246" s="86">
        <v>40958</v>
      </c>
      <c r="C8246" t="s">
        <v>1671</v>
      </c>
      <c r="D8246">
        <v>32</v>
      </c>
      <c r="E8246">
        <v>1486.72</v>
      </c>
      <c r="F8246" t="s">
        <v>1660</v>
      </c>
      <c r="G8246">
        <v>8.99</v>
      </c>
      <c r="H8246" t="s">
        <v>1688</v>
      </c>
      <c r="I8246" t="s">
        <v>1667</v>
      </c>
      <c r="J8246" t="s">
        <v>1668</v>
      </c>
      <c r="K8246" t="s">
        <v>1669</v>
      </c>
      <c r="L8246" t="s">
        <v>1680</v>
      </c>
      <c r="M8246" s="86">
        <v>40959</v>
      </c>
    </row>
    <row r="8247" spans="1:13" x14ac:dyDescent="0.2">
      <c r="A8247">
        <v>1892</v>
      </c>
      <c r="B8247" s="86">
        <v>39897</v>
      </c>
      <c r="C8247" t="s">
        <v>1652</v>
      </c>
      <c r="D8247">
        <v>47</v>
      </c>
      <c r="E8247">
        <v>193.63</v>
      </c>
      <c r="F8247" t="s">
        <v>1660</v>
      </c>
      <c r="G8247">
        <v>5.26</v>
      </c>
      <c r="H8247" t="s">
        <v>1661</v>
      </c>
      <c r="I8247" t="s">
        <v>1662</v>
      </c>
      <c r="J8247" t="s">
        <v>1668</v>
      </c>
      <c r="K8247" t="s">
        <v>1682</v>
      </c>
      <c r="L8247" t="s">
        <v>1658</v>
      </c>
      <c r="M8247" s="86">
        <v>39901</v>
      </c>
    </row>
    <row r="8248" spans="1:13" x14ac:dyDescent="0.2">
      <c r="A8248">
        <v>20710</v>
      </c>
      <c r="B8248" s="86">
        <v>40146</v>
      </c>
      <c r="C8248" t="s">
        <v>1659</v>
      </c>
      <c r="D8248">
        <v>31</v>
      </c>
      <c r="E8248">
        <v>180.7</v>
      </c>
      <c r="F8248" t="s">
        <v>1660</v>
      </c>
      <c r="G8248">
        <v>3.85</v>
      </c>
      <c r="H8248" t="s">
        <v>1683</v>
      </c>
      <c r="I8248" t="s">
        <v>1662</v>
      </c>
      <c r="J8248" t="s">
        <v>1663</v>
      </c>
      <c r="K8248" t="s">
        <v>1677</v>
      </c>
      <c r="L8248" t="s">
        <v>1680</v>
      </c>
      <c r="M8248" s="86">
        <v>40147</v>
      </c>
    </row>
    <row r="8249" spans="1:13" x14ac:dyDescent="0.2">
      <c r="A8249">
        <v>51266</v>
      </c>
      <c r="B8249" s="86">
        <v>39897</v>
      </c>
      <c r="C8249" t="s">
        <v>1666</v>
      </c>
      <c r="D8249">
        <v>46</v>
      </c>
      <c r="E8249">
        <v>1605.22</v>
      </c>
      <c r="F8249" t="s">
        <v>1653</v>
      </c>
      <c r="G8249">
        <v>7.73</v>
      </c>
      <c r="H8249" t="s">
        <v>1688</v>
      </c>
      <c r="I8249" t="s">
        <v>1667</v>
      </c>
      <c r="J8249" t="s">
        <v>1668</v>
      </c>
      <c r="K8249" t="s">
        <v>1669</v>
      </c>
      <c r="L8249" t="s">
        <v>1658</v>
      </c>
      <c r="M8249" s="86">
        <v>39899</v>
      </c>
    </row>
    <row r="8250" spans="1:13" x14ac:dyDescent="0.2">
      <c r="A8250">
        <v>39617</v>
      </c>
      <c r="B8250" s="86">
        <v>40894</v>
      </c>
      <c r="C8250" t="s">
        <v>1666</v>
      </c>
      <c r="D8250">
        <v>33</v>
      </c>
      <c r="E8250">
        <v>1283.68</v>
      </c>
      <c r="F8250" t="s">
        <v>1660</v>
      </c>
      <c r="G8250">
        <v>9.1999999999999993</v>
      </c>
      <c r="H8250" t="s">
        <v>1654</v>
      </c>
      <c r="I8250" t="s">
        <v>1662</v>
      </c>
      <c r="J8250" t="s">
        <v>1656</v>
      </c>
      <c r="K8250" t="s">
        <v>1657</v>
      </c>
      <c r="L8250" t="s">
        <v>1670</v>
      </c>
      <c r="M8250" s="86">
        <v>40896</v>
      </c>
    </row>
    <row r="8251" spans="1:13" x14ac:dyDescent="0.2">
      <c r="A8251">
        <v>46948</v>
      </c>
      <c r="B8251" s="86">
        <v>40318</v>
      </c>
      <c r="C8251" t="s">
        <v>1652</v>
      </c>
      <c r="D8251">
        <v>10</v>
      </c>
      <c r="E8251">
        <v>64.13</v>
      </c>
      <c r="F8251" t="s">
        <v>1660</v>
      </c>
      <c r="G8251">
        <v>5.27</v>
      </c>
      <c r="H8251" t="s">
        <v>1690</v>
      </c>
      <c r="I8251" t="s">
        <v>1667</v>
      </c>
      <c r="J8251" t="s">
        <v>1668</v>
      </c>
      <c r="K8251" t="s">
        <v>1682</v>
      </c>
      <c r="L8251" t="s">
        <v>1658</v>
      </c>
      <c r="M8251" s="86">
        <v>40322</v>
      </c>
    </row>
    <row r="8252" spans="1:13" x14ac:dyDescent="0.2">
      <c r="A8252">
        <v>45284</v>
      </c>
      <c r="B8252" s="86">
        <v>40915</v>
      </c>
      <c r="C8252" t="s">
        <v>1659</v>
      </c>
      <c r="D8252">
        <v>7</v>
      </c>
      <c r="E8252">
        <v>91.43</v>
      </c>
      <c r="F8252" t="s">
        <v>1660</v>
      </c>
      <c r="G8252">
        <v>8.99</v>
      </c>
      <c r="H8252" t="s">
        <v>1685</v>
      </c>
      <c r="I8252" t="s">
        <v>1655</v>
      </c>
      <c r="J8252" t="s">
        <v>1668</v>
      </c>
      <c r="K8252" t="s">
        <v>1669</v>
      </c>
      <c r="L8252" t="s">
        <v>1680</v>
      </c>
      <c r="M8252" s="86">
        <v>40916</v>
      </c>
    </row>
    <row r="8253" spans="1:13" x14ac:dyDescent="0.2">
      <c r="A8253">
        <v>5121</v>
      </c>
      <c r="B8253" s="86">
        <v>41039</v>
      </c>
      <c r="C8253" t="s">
        <v>1666</v>
      </c>
      <c r="D8253">
        <v>45</v>
      </c>
      <c r="E8253">
        <v>1991.703</v>
      </c>
      <c r="F8253" t="s">
        <v>1660</v>
      </c>
      <c r="G8253">
        <v>1.25</v>
      </c>
      <c r="H8253" t="s">
        <v>1654</v>
      </c>
      <c r="I8253" t="s">
        <v>1667</v>
      </c>
      <c r="J8253" t="s">
        <v>1663</v>
      </c>
      <c r="K8253" t="s">
        <v>1664</v>
      </c>
      <c r="L8253" t="s">
        <v>1680</v>
      </c>
      <c r="M8253" s="86">
        <v>41040</v>
      </c>
    </row>
    <row r="8254" spans="1:13" x14ac:dyDescent="0.2">
      <c r="A8254">
        <v>11270</v>
      </c>
      <c r="B8254" s="86">
        <v>40724</v>
      </c>
      <c r="C8254" t="s">
        <v>1659</v>
      </c>
      <c r="D8254">
        <v>15</v>
      </c>
      <c r="E8254">
        <v>140.07</v>
      </c>
      <c r="F8254" t="s">
        <v>1653</v>
      </c>
      <c r="G8254">
        <v>6.19</v>
      </c>
      <c r="H8254" t="s">
        <v>1690</v>
      </c>
      <c r="I8254" t="s">
        <v>1667</v>
      </c>
      <c r="J8254" t="s">
        <v>1668</v>
      </c>
      <c r="K8254" t="s">
        <v>1682</v>
      </c>
      <c r="L8254" t="s">
        <v>1658</v>
      </c>
      <c r="M8254" s="86">
        <v>40725</v>
      </c>
    </row>
    <row r="8255" spans="1:13" x14ac:dyDescent="0.2">
      <c r="A8255">
        <v>27335</v>
      </c>
      <c r="B8255" s="86">
        <v>40488</v>
      </c>
      <c r="C8255" t="s">
        <v>1652</v>
      </c>
      <c r="D8255">
        <v>23</v>
      </c>
      <c r="E8255">
        <v>67.47</v>
      </c>
      <c r="F8255" t="s">
        <v>1660</v>
      </c>
      <c r="G8255">
        <v>6.35</v>
      </c>
      <c r="H8255" t="s">
        <v>1692</v>
      </c>
      <c r="I8255" t="s">
        <v>1667</v>
      </c>
      <c r="J8255" t="s">
        <v>1668</v>
      </c>
      <c r="K8255" t="s">
        <v>1696</v>
      </c>
      <c r="L8255" t="s">
        <v>1658</v>
      </c>
      <c r="M8255" s="86">
        <v>40488</v>
      </c>
    </row>
    <row r="8256" spans="1:13" x14ac:dyDescent="0.2">
      <c r="A8256">
        <v>24613</v>
      </c>
      <c r="B8256" s="86">
        <v>41106</v>
      </c>
      <c r="C8256" t="s">
        <v>1652</v>
      </c>
      <c r="D8256">
        <v>36</v>
      </c>
      <c r="E8256">
        <v>246.79</v>
      </c>
      <c r="F8256" t="s">
        <v>1660</v>
      </c>
      <c r="G8256">
        <v>6.6</v>
      </c>
      <c r="H8256" t="s">
        <v>1683</v>
      </c>
      <c r="I8256" t="s">
        <v>1676</v>
      </c>
      <c r="J8256" t="s">
        <v>1668</v>
      </c>
      <c r="K8256" t="s">
        <v>1679</v>
      </c>
      <c r="L8256" t="s">
        <v>1658</v>
      </c>
      <c r="M8256" s="86">
        <v>41115</v>
      </c>
    </row>
    <row r="8257" spans="1:13" x14ac:dyDescent="0.2">
      <c r="A8257">
        <v>22563</v>
      </c>
      <c r="B8257" s="86">
        <v>41049</v>
      </c>
      <c r="C8257" t="s">
        <v>1671</v>
      </c>
      <c r="D8257">
        <v>32</v>
      </c>
      <c r="E8257">
        <v>251.51</v>
      </c>
      <c r="F8257" t="s">
        <v>1660</v>
      </c>
      <c r="G8257">
        <v>3.68</v>
      </c>
      <c r="H8257" t="s">
        <v>1685</v>
      </c>
      <c r="I8257" t="s">
        <v>1676</v>
      </c>
      <c r="J8257" t="s">
        <v>1656</v>
      </c>
      <c r="K8257" t="s">
        <v>1657</v>
      </c>
      <c r="L8257" t="s">
        <v>1670</v>
      </c>
      <c r="M8257" s="86">
        <v>41052</v>
      </c>
    </row>
    <row r="8258" spans="1:13" x14ac:dyDescent="0.2">
      <c r="A8258">
        <v>13543</v>
      </c>
      <c r="B8258" s="86">
        <v>41129</v>
      </c>
      <c r="C8258" t="s">
        <v>1675</v>
      </c>
      <c r="D8258">
        <v>2</v>
      </c>
      <c r="E8258">
        <v>27.83</v>
      </c>
      <c r="F8258" t="s">
        <v>1660</v>
      </c>
      <c r="G8258">
        <v>9.4499999999999993</v>
      </c>
      <c r="H8258" t="s">
        <v>1688</v>
      </c>
      <c r="I8258" t="s">
        <v>1667</v>
      </c>
      <c r="J8258" t="s">
        <v>1668</v>
      </c>
      <c r="K8258" t="s">
        <v>1694</v>
      </c>
      <c r="L8258" t="s">
        <v>1658</v>
      </c>
      <c r="M8258" s="86">
        <v>41129</v>
      </c>
    </row>
    <row r="8259" spans="1:13" x14ac:dyDescent="0.2">
      <c r="A8259">
        <v>21796</v>
      </c>
      <c r="B8259" s="86">
        <v>41035</v>
      </c>
      <c r="C8259" t="s">
        <v>1652</v>
      </c>
      <c r="D8259">
        <v>31</v>
      </c>
      <c r="E8259">
        <v>34.22</v>
      </c>
      <c r="F8259" t="s">
        <v>1660</v>
      </c>
      <c r="G8259">
        <v>0.7</v>
      </c>
      <c r="H8259" t="s">
        <v>1661</v>
      </c>
      <c r="I8259" t="s">
        <v>1676</v>
      </c>
      <c r="J8259" t="s">
        <v>1668</v>
      </c>
      <c r="K8259" t="s">
        <v>1700</v>
      </c>
      <c r="L8259" t="s">
        <v>1670</v>
      </c>
      <c r="M8259" s="86">
        <v>41040</v>
      </c>
    </row>
    <row r="8260" spans="1:13" x14ac:dyDescent="0.2">
      <c r="A8260">
        <v>26818</v>
      </c>
      <c r="B8260" s="86">
        <v>40916</v>
      </c>
      <c r="C8260" t="s">
        <v>1666</v>
      </c>
      <c r="D8260">
        <v>36</v>
      </c>
      <c r="E8260">
        <v>251.34</v>
      </c>
      <c r="F8260" t="s">
        <v>1660</v>
      </c>
      <c r="G8260">
        <v>7.72</v>
      </c>
      <c r="H8260" t="s">
        <v>1683</v>
      </c>
      <c r="I8260" t="s">
        <v>1662</v>
      </c>
      <c r="J8260" t="s">
        <v>1668</v>
      </c>
      <c r="K8260" t="s">
        <v>1682</v>
      </c>
      <c r="L8260" t="s">
        <v>1658</v>
      </c>
      <c r="M8260" s="86">
        <v>40917</v>
      </c>
    </row>
    <row r="8261" spans="1:13" x14ac:dyDescent="0.2">
      <c r="A8261">
        <v>6403</v>
      </c>
      <c r="B8261" s="86">
        <v>40585</v>
      </c>
      <c r="C8261" t="s">
        <v>1652</v>
      </c>
      <c r="D8261">
        <v>41</v>
      </c>
      <c r="E8261">
        <v>17874.259999999998</v>
      </c>
      <c r="F8261" t="s">
        <v>1660</v>
      </c>
      <c r="G8261">
        <v>19.989999999999998</v>
      </c>
      <c r="H8261" t="s">
        <v>1661</v>
      </c>
      <c r="I8261" t="s">
        <v>1662</v>
      </c>
      <c r="J8261" t="s">
        <v>1668</v>
      </c>
      <c r="K8261" t="s">
        <v>1694</v>
      </c>
      <c r="L8261" t="s">
        <v>1658</v>
      </c>
      <c r="M8261" s="86">
        <v>40587</v>
      </c>
    </row>
    <row r="8262" spans="1:13" x14ac:dyDescent="0.2">
      <c r="A8262">
        <v>70</v>
      </c>
      <c r="B8262" s="86">
        <v>40529</v>
      </c>
      <c r="C8262" t="s">
        <v>1652</v>
      </c>
      <c r="D8262">
        <v>48</v>
      </c>
      <c r="E8262">
        <v>90.05</v>
      </c>
      <c r="F8262" t="s">
        <v>1660</v>
      </c>
      <c r="G8262">
        <v>2.58</v>
      </c>
      <c r="H8262" t="s">
        <v>1683</v>
      </c>
      <c r="I8262" t="s">
        <v>1676</v>
      </c>
      <c r="J8262" t="s">
        <v>1668</v>
      </c>
      <c r="K8262" t="s">
        <v>1700</v>
      </c>
      <c r="L8262" t="s">
        <v>1670</v>
      </c>
      <c r="M8262" s="86">
        <v>40534</v>
      </c>
    </row>
    <row r="8263" spans="1:13" x14ac:dyDescent="0.2">
      <c r="A8263">
        <v>56224</v>
      </c>
      <c r="B8263" s="86">
        <v>41207</v>
      </c>
      <c r="C8263" t="s">
        <v>1675</v>
      </c>
      <c r="D8263">
        <v>46</v>
      </c>
      <c r="E8263">
        <v>339.27</v>
      </c>
      <c r="F8263" t="s">
        <v>1660</v>
      </c>
      <c r="G8263">
        <v>2.82</v>
      </c>
      <c r="H8263" t="s">
        <v>1654</v>
      </c>
      <c r="I8263" t="s">
        <v>1676</v>
      </c>
      <c r="J8263" t="s">
        <v>1668</v>
      </c>
      <c r="K8263" t="s">
        <v>1700</v>
      </c>
      <c r="L8263" t="s">
        <v>1670</v>
      </c>
      <c r="M8263" s="86">
        <v>41207</v>
      </c>
    </row>
    <row r="8264" spans="1:13" x14ac:dyDescent="0.2">
      <c r="A8264">
        <v>53984</v>
      </c>
      <c r="B8264" s="86">
        <v>41253</v>
      </c>
      <c r="C8264" t="s">
        <v>1675</v>
      </c>
      <c r="D8264">
        <v>23</v>
      </c>
      <c r="E8264">
        <v>172.9</v>
      </c>
      <c r="F8264" t="s">
        <v>1660</v>
      </c>
      <c r="G8264">
        <v>2</v>
      </c>
      <c r="H8264" t="s">
        <v>1661</v>
      </c>
      <c r="I8264" t="s">
        <v>1667</v>
      </c>
      <c r="J8264" t="s">
        <v>1668</v>
      </c>
      <c r="K8264" t="s">
        <v>1679</v>
      </c>
      <c r="L8264" t="s">
        <v>1670</v>
      </c>
      <c r="M8264" s="86">
        <v>41254</v>
      </c>
    </row>
    <row r="8265" spans="1:13" x14ac:dyDescent="0.2">
      <c r="A8265">
        <v>6498</v>
      </c>
      <c r="B8265" s="86">
        <v>39889</v>
      </c>
      <c r="C8265" t="s">
        <v>1675</v>
      </c>
      <c r="D8265">
        <v>38</v>
      </c>
      <c r="E8265">
        <v>336.85</v>
      </c>
      <c r="F8265" t="s">
        <v>1653</v>
      </c>
      <c r="G8265">
        <v>2.83</v>
      </c>
      <c r="H8265" t="s">
        <v>1661</v>
      </c>
      <c r="I8265" t="s">
        <v>1676</v>
      </c>
      <c r="J8265" t="s">
        <v>1663</v>
      </c>
      <c r="K8265" t="s">
        <v>1677</v>
      </c>
      <c r="L8265" t="s">
        <v>1680</v>
      </c>
      <c r="M8265" s="86">
        <v>39890</v>
      </c>
    </row>
    <row r="8266" spans="1:13" x14ac:dyDescent="0.2">
      <c r="A8266">
        <v>34017</v>
      </c>
      <c r="B8266" s="86">
        <v>39895</v>
      </c>
      <c r="C8266" t="s">
        <v>1659</v>
      </c>
      <c r="D8266">
        <v>20</v>
      </c>
      <c r="E8266">
        <v>103.39</v>
      </c>
      <c r="F8266" t="s">
        <v>1653</v>
      </c>
      <c r="G8266">
        <v>0.71</v>
      </c>
      <c r="H8266" t="s">
        <v>1661</v>
      </c>
      <c r="I8266" t="s">
        <v>1667</v>
      </c>
      <c r="J8266" t="s">
        <v>1668</v>
      </c>
      <c r="K8266" t="s">
        <v>1669</v>
      </c>
      <c r="L8266" t="s">
        <v>1670</v>
      </c>
      <c r="M8266" s="86">
        <v>39895</v>
      </c>
    </row>
    <row r="8267" spans="1:13" x14ac:dyDescent="0.2">
      <c r="A8267">
        <v>39780</v>
      </c>
      <c r="B8267" s="86">
        <v>39971</v>
      </c>
      <c r="C8267" t="s">
        <v>1652</v>
      </c>
      <c r="D8267">
        <v>33</v>
      </c>
      <c r="E8267">
        <v>1683.69</v>
      </c>
      <c r="F8267" t="s">
        <v>1660</v>
      </c>
      <c r="G8267">
        <v>5.79</v>
      </c>
      <c r="H8267" t="s">
        <v>1683</v>
      </c>
      <c r="I8267" t="s">
        <v>1655</v>
      </c>
      <c r="J8267" t="s">
        <v>1668</v>
      </c>
      <c r="K8267" t="s">
        <v>1679</v>
      </c>
      <c r="L8267" t="s">
        <v>1658</v>
      </c>
      <c r="M8267" s="86">
        <v>39978</v>
      </c>
    </row>
    <row r="8268" spans="1:13" x14ac:dyDescent="0.2">
      <c r="A8268">
        <v>41504</v>
      </c>
      <c r="B8268" s="86">
        <v>41210</v>
      </c>
      <c r="C8268" t="s">
        <v>1671</v>
      </c>
      <c r="D8268">
        <v>20</v>
      </c>
      <c r="E8268">
        <v>302.94</v>
      </c>
      <c r="F8268" t="s">
        <v>1660</v>
      </c>
      <c r="G8268">
        <v>5.8</v>
      </c>
      <c r="H8268" t="s">
        <v>1661</v>
      </c>
      <c r="I8268" t="s">
        <v>1667</v>
      </c>
      <c r="J8268" t="s">
        <v>1668</v>
      </c>
      <c r="K8268" t="s">
        <v>1694</v>
      </c>
      <c r="L8268" t="s">
        <v>1658</v>
      </c>
      <c r="M8268" s="86">
        <v>41212</v>
      </c>
    </row>
    <row r="8269" spans="1:13" x14ac:dyDescent="0.2">
      <c r="A8269">
        <v>38371</v>
      </c>
      <c r="B8269" s="86">
        <v>40125</v>
      </c>
      <c r="C8269" t="s">
        <v>1666</v>
      </c>
      <c r="D8269">
        <v>24</v>
      </c>
      <c r="E8269">
        <v>2004.4</v>
      </c>
      <c r="F8269" t="s">
        <v>1653</v>
      </c>
      <c r="G8269">
        <v>6.13</v>
      </c>
      <c r="H8269" t="s">
        <v>1683</v>
      </c>
      <c r="I8269" t="s">
        <v>1662</v>
      </c>
      <c r="J8269" t="s">
        <v>1663</v>
      </c>
      <c r="K8269" t="s">
        <v>1677</v>
      </c>
      <c r="L8269" t="s">
        <v>1658</v>
      </c>
      <c r="M8269" s="86">
        <v>40126</v>
      </c>
    </row>
    <row r="8270" spans="1:13" x14ac:dyDescent="0.2">
      <c r="A8270">
        <v>48512</v>
      </c>
      <c r="B8270" s="86">
        <v>40758</v>
      </c>
      <c r="C8270" t="s">
        <v>1666</v>
      </c>
      <c r="D8270">
        <v>47</v>
      </c>
      <c r="E8270">
        <v>148.26</v>
      </c>
      <c r="F8270" t="s">
        <v>1653</v>
      </c>
      <c r="G8270">
        <v>0.81</v>
      </c>
      <c r="H8270" t="s">
        <v>1654</v>
      </c>
      <c r="I8270" t="s">
        <v>1655</v>
      </c>
      <c r="J8270" t="s">
        <v>1668</v>
      </c>
      <c r="K8270" t="s">
        <v>1669</v>
      </c>
      <c r="L8270" t="s">
        <v>1670</v>
      </c>
      <c r="M8270" s="86">
        <v>40758</v>
      </c>
    </row>
    <row r="8271" spans="1:13" x14ac:dyDescent="0.2">
      <c r="A8271">
        <v>47173</v>
      </c>
      <c r="B8271" s="86">
        <v>40057</v>
      </c>
      <c r="C8271" t="s">
        <v>1666</v>
      </c>
      <c r="D8271">
        <v>41</v>
      </c>
      <c r="E8271">
        <v>277.0745</v>
      </c>
      <c r="F8271" t="s">
        <v>1660</v>
      </c>
      <c r="G8271">
        <v>5.03</v>
      </c>
      <c r="H8271" t="s">
        <v>1693</v>
      </c>
      <c r="I8271" t="s">
        <v>1667</v>
      </c>
      <c r="J8271" t="s">
        <v>1663</v>
      </c>
      <c r="K8271" t="s">
        <v>1664</v>
      </c>
      <c r="L8271" t="s">
        <v>1665</v>
      </c>
      <c r="M8271" s="86">
        <v>40059</v>
      </c>
    </row>
    <row r="8272" spans="1:13" x14ac:dyDescent="0.2">
      <c r="A8272">
        <v>36673</v>
      </c>
      <c r="B8272" s="86">
        <v>40434</v>
      </c>
      <c r="C8272" t="s">
        <v>1652</v>
      </c>
      <c r="D8272">
        <v>20</v>
      </c>
      <c r="E8272">
        <v>984.63149999999996</v>
      </c>
      <c r="F8272" t="s">
        <v>1660</v>
      </c>
      <c r="G8272">
        <v>5</v>
      </c>
      <c r="H8272" t="s">
        <v>1685</v>
      </c>
      <c r="I8272" t="s">
        <v>1676</v>
      </c>
      <c r="J8272" t="s">
        <v>1663</v>
      </c>
      <c r="K8272" t="s">
        <v>1664</v>
      </c>
      <c r="L8272" t="s">
        <v>1680</v>
      </c>
      <c r="M8272" s="86">
        <v>40441</v>
      </c>
    </row>
    <row r="8273" spans="1:13" x14ac:dyDescent="0.2">
      <c r="A8273">
        <v>18627</v>
      </c>
      <c r="B8273" s="86">
        <v>40532</v>
      </c>
      <c r="C8273" t="s">
        <v>1675</v>
      </c>
      <c r="D8273">
        <v>4</v>
      </c>
      <c r="E8273">
        <v>15.7</v>
      </c>
      <c r="F8273" t="s">
        <v>1660</v>
      </c>
      <c r="G8273">
        <v>0.5</v>
      </c>
      <c r="H8273" t="s">
        <v>1683</v>
      </c>
      <c r="I8273" t="s">
        <v>1662</v>
      </c>
      <c r="J8273" t="s">
        <v>1668</v>
      </c>
      <c r="K8273" t="s">
        <v>1697</v>
      </c>
      <c r="L8273" t="s">
        <v>1658</v>
      </c>
      <c r="M8273" s="86">
        <v>40533</v>
      </c>
    </row>
    <row r="8274" spans="1:13" x14ac:dyDescent="0.2">
      <c r="A8274">
        <v>7968</v>
      </c>
      <c r="B8274" s="86">
        <v>40436</v>
      </c>
      <c r="C8274" t="s">
        <v>1652</v>
      </c>
      <c r="D8274">
        <v>10</v>
      </c>
      <c r="E8274">
        <v>1449.21</v>
      </c>
      <c r="F8274" t="s">
        <v>1672</v>
      </c>
      <c r="G8274">
        <v>30</v>
      </c>
      <c r="H8274" t="s">
        <v>1654</v>
      </c>
      <c r="I8274" t="s">
        <v>1655</v>
      </c>
      <c r="J8274" t="s">
        <v>1656</v>
      </c>
      <c r="K8274" t="s">
        <v>1673</v>
      </c>
      <c r="L8274" t="s">
        <v>1674</v>
      </c>
      <c r="M8274" s="86">
        <v>40436</v>
      </c>
    </row>
    <row r="8275" spans="1:13" x14ac:dyDescent="0.2">
      <c r="A8275">
        <v>7169</v>
      </c>
      <c r="B8275" s="86">
        <v>40263</v>
      </c>
      <c r="C8275" t="s">
        <v>1675</v>
      </c>
      <c r="D8275">
        <v>22</v>
      </c>
      <c r="E8275">
        <v>446.72</v>
      </c>
      <c r="F8275" t="s">
        <v>1660</v>
      </c>
      <c r="G8275">
        <v>14.39</v>
      </c>
      <c r="H8275" t="s">
        <v>1654</v>
      </c>
      <c r="I8275" t="s">
        <v>1667</v>
      </c>
      <c r="J8275" t="s">
        <v>1656</v>
      </c>
      <c r="K8275" t="s">
        <v>1657</v>
      </c>
      <c r="L8275" t="s">
        <v>1658</v>
      </c>
      <c r="M8275" s="86">
        <v>40265</v>
      </c>
    </row>
    <row r="8276" spans="1:13" x14ac:dyDescent="0.2">
      <c r="A8276">
        <v>46305</v>
      </c>
      <c r="B8276" s="86">
        <v>40754</v>
      </c>
      <c r="C8276" t="s">
        <v>1652</v>
      </c>
      <c r="D8276">
        <v>30</v>
      </c>
      <c r="E8276">
        <v>299.66000000000003</v>
      </c>
      <c r="F8276" t="s">
        <v>1660</v>
      </c>
      <c r="G8276">
        <v>5.75</v>
      </c>
      <c r="H8276" t="s">
        <v>1690</v>
      </c>
      <c r="I8276" t="s">
        <v>1655</v>
      </c>
      <c r="J8276" t="s">
        <v>1668</v>
      </c>
      <c r="K8276" t="s">
        <v>1682</v>
      </c>
      <c r="L8276" t="s">
        <v>1658</v>
      </c>
      <c r="M8276" s="86">
        <v>40758</v>
      </c>
    </row>
    <row r="8277" spans="1:13" x14ac:dyDescent="0.2">
      <c r="A8277">
        <v>52512</v>
      </c>
      <c r="B8277" s="86">
        <v>40731</v>
      </c>
      <c r="C8277" t="s">
        <v>1659</v>
      </c>
      <c r="D8277">
        <v>4</v>
      </c>
      <c r="E8277">
        <v>49.86</v>
      </c>
      <c r="F8277" t="s">
        <v>1660</v>
      </c>
      <c r="G8277">
        <v>4.9800000000000004</v>
      </c>
      <c r="H8277" t="s">
        <v>1661</v>
      </c>
      <c r="I8277" t="s">
        <v>1655</v>
      </c>
      <c r="J8277" t="s">
        <v>1668</v>
      </c>
      <c r="K8277" t="s">
        <v>1702</v>
      </c>
      <c r="L8277" t="s">
        <v>1658</v>
      </c>
      <c r="M8277" s="86">
        <v>40733</v>
      </c>
    </row>
    <row r="8278" spans="1:13" x14ac:dyDescent="0.2">
      <c r="A8278">
        <v>38405</v>
      </c>
      <c r="B8278" s="86">
        <v>40374</v>
      </c>
      <c r="C8278" t="s">
        <v>1675</v>
      </c>
      <c r="D8278">
        <v>29</v>
      </c>
      <c r="E8278">
        <v>208.04</v>
      </c>
      <c r="F8278" t="s">
        <v>1660</v>
      </c>
      <c r="G8278">
        <v>4</v>
      </c>
      <c r="H8278" t="s">
        <v>1661</v>
      </c>
      <c r="I8278" t="s">
        <v>1662</v>
      </c>
      <c r="J8278" t="s">
        <v>1656</v>
      </c>
      <c r="K8278" t="s">
        <v>1657</v>
      </c>
      <c r="L8278" t="s">
        <v>1670</v>
      </c>
      <c r="M8278" s="86">
        <v>40377</v>
      </c>
    </row>
    <row r="8279" spans="1:13" x14ac:dyDescent="0.2">
      <c r="A8279">
        <v>48839</v>
      </c>
      <c r="B8279" s="86">
        <v>40369</v>
      </c>
      <c r="C8279" t="s">
        <v>1671</v>
      </c>
      <c r="D8279">
        <v>1</v>
      </c>
      <c r="E8279">
        <v>97.13</v>
      </c>
      <c r="F8279" t="s">
        <v>1660</v>
      </c>
      <c r="G8279">
        <v>0.49</v>
      </c>
      <c r="H8279" t="s">
        <v>1678</v>
      </c>
      <c r="I8279" t="s">
        <v>1667</v>
      </c>
      <c r="J8279" t="s">
        <v>1668</v>
      </c>
      <c r="K8279" t="s">
        <v>1697</v>
      </c>
      <c r="L8279" t="s">
        <v>1658</v>
      </c>
      <c r="M8279" s="86">
        <v>40371</v>
      </c>
    </row>
    <row r="8280" spans="1:13" x14ac:dyDescent="0.2">
      <c r="A8280">
        <v>3232</v>
      </c>
      <c r="B8280" s="86">
        <v>41190</v>
      </c>
      <c r="C8280" t="s">
        <v>1671</v>
      </c>
      <c r="D8280">
        <v>5</v>
      </c>
      <c r="E8280">
        <v>42.66</v>
      </c>
      <c r="F8280" t="s">
        <v>1660</v>
      </c>
      <c r="G8280">
        <v>4.71</v>
      </c>
      <c r="H8280" t="s">
        <v>1699</v>
      </c>
      <c r="I8280" t="s">
        <v>1662</v>
      </c>
      <c r="J8280" t="s">
        <v>1668</v>
      </c>
      <c r="K8280" t="s">
        <v>1682</v>
      </c>
      <c r="L8280" t="s">
        <v>1658</v>
      </c>
      <c r="M8280" s="86">
        <v>41192</v>
      </c>
    </row>
    <row r="8281" spans="1:13" x14ac:dyDescent="0.2">
      <c r="A8281">
        <v>30726</v>
      </c>
      <c r="B8281" s="86">
        <v>40142</v>
      </c>
      <c r="C8281" t="s">
        <v>1675</v>
      </c>
      <c r="D8281">
        <v>35</v>
      </c>
      <c r="E8281">
        <v>725.15</v>
      </c>
      <c r="F8281" t="s">
        <v>1660</v>
      </c>
      <c r="G8281">
        <v>3.99</v>
      </c>
      <c r="H8281" t="s">
        <v>1661</v>
      </c>
      <c r="I8281" t="s">
        <v>1676</v>
      </c>
      <c r="J8281" t="s">
        <v>1668</v>
      </c>
      <c r="K8281" t="s">
        <v>1702</v>
      </c>
      <c r="L8281" t="s">
        <v>1658</v>
      </c>
      <c r="M8281" s="86">
        <v>40143</v>
      </c>
    </row>
    <row r="8282" spans="1:13" x14ac:dyDescent="0.2">
      <c r="A8282">
        <v>25541</v>
      </c>
      <c r="B8282" s="86">
        <v>39826</v>
      </c>
      <c r="C8282" t="s">
        <v>1652</v>
      </c>
      <c r="D8282">
        <v>50</v>
      </c>
      <c r="E8282">
        <v>297.76</v>
      </c>
      <c r="F8282" t="s">
        <v>1660</v>
      </c>
      <c r="G8282">
        <v>5.79</v>
      </c>
      <c r="H8282" t="s">
        <v>1690</v>
      </c>
      <c r="I8282" t="s">
        <v>1655</v>
      </c>
      <c r="J8282" t="s">
        <v>1668</v>
      </c>
      <c r="K8282" t="s">
        <v>1679</v>
      </c>
      <c r="L8282" t="s">
        <v>1658</v>
      </c>
      <c r="M8282" s="86">
        <v>39828</v>
      </c>
    </row>
    <row r="8283" spans="1:13" x14ac:dyDescent="0.2">
      <c r="A8283">
        <v>29121</v>
      </c>
      <c r="B8283" s="86">
        <v>40279</v>
      </c>
      <c r="C8283" t="s">
        <v>1675</v>
      </c>
      <c r="D8283">
        <v>31</v>
      </c>
      <c r="E8283">
        <v>3206.9650000000001</v>
      </c>
      <c r="F8283" t="s">
        <v>1660</v>
      </c>
      <c r="G8283">
        <v>7.69</v>
      </c>
      <c r="H8283" t="s">
        <v>1689</v>
      </c>
      <c r="I8283" t="s">
        <v>1667</v>
      </c>
      <c r="J8283" t="s">
        <v>1663</v>
      </c>
      <c r="K8283" t="s">
        <v>1664</v>
      </c>
      <c r="L8283" t="s">
        <v>1658</v>
      </c>
      <c r="M8283" s="86">
        <v>40281</v>
      </c>
    </row>
    <row r="8284" spans="1:13" x14ac:dyDescent="0.2">
      <c r="A8284">
        <v>58340</v>
      </c>
      <c r="B8284" s="86">
        <v>40551</v>
      </c>
      <c r="C8284" t="s">
        <v>1675</v>
      </c>
      <c r="D8284">
        <v>36</v>
      </c>
      <c r="E8284">
        <v>1936.3</v>
      </c>
      <c r="F8284" t="s">
        <v>1660</v>
      </c>
      <c r="G8284">
        <v>13.66</v>
      </c>
      <c r="H8284" t="s">
        <v>1689</v>
      </c>
      <c r="I8284" t="s">
        <v>1667</v>
      </c>
      <c r="J8284" t="s">
        <v>1668</v>
      </c>
      <c r="K8284" t="s">
        <v>1702</v>
      </c>
      <c r="L8284" t="s">
        <v>1658</v>
      </c>
      <c r="M8284" s="86">
        <v>40552</v>
      </c>
    </row>
    <row r="8285" spans="1:13" x14ac:dyDescent="0.2">
      <c r="A8285">
        <v>5635</v>
      </c>
      <c r="B8285" s="86">
        <v>41136</v>
      </c>
      <c r="C8285" t="s">
        <v>1675</v>
      </c>
      <c r="D8285">
        <v>17</v>
      </c>
      <c r="E8285">
        <v>198.78</v>
      </c>
      <c r="F8285" t="s">
        <v>1660</v>
      </c>
      <c r="G8285">
        <v>7.19</v>
      </c>
      <c r="H8285" t="s">
        <v>1690</v>
      </c>
      <c r="I8285" t="s">
        <v>1667</v>
      </c>
      <c r="J8285" t="s">
        <v>1668</v>
      </c>
      <c r="K8285" t="s">
        <v>1682</v>
      </c>
      <c r="L8285" t="s">
        <v>1658</v>
      </c>
      <c r="M8285" s="86">
        <v>41138</v>
      </c>
    </row>
    <row r="8286" spans="1:13" x14ac:dyDescent="0.2">
      <c r="A8286">
        <v>43488</v>
      </c>
      <c r="B8286" s="86">
        <v>41078</v>
      </c>
      <c r="C8286" t="s">
        <v>1671</v>
      </c>
      <c r="D8286">
        <v>28</v>
      </c>
      <c r="E8286">
        <v>547.32000000000005</v>
      </c>
      <c r="F8286" t="s">
        <v>1660</v>
      </c>
      <c r="G8286">
        <v>6.67</v>
      </c>
      <c r="H8286" t="s">
        <v>1683</v>
      </c>
      <c r="I8286" t="s">
        <v>1676</v>
      </c>
      <c r="J8286" t="s">
        <v>1656</v>
      </c>
      <c r="K8286" t="s">
        <v>1657</v>
      </c>
      <c r="L8286" t="s">
        <v>1680</v>
      </c>
      <c r="M8286" s="86">
        <v>41079</v>
      </c>
    </row>
    <row r="8287" spans="1:13" x14ac:dyDescent="0.2">
      <c r="A8287">
        <v>10022</v>
      </c>
      <c r="B8287" s="86">
        <v>39876</v>
      </c>
      <c r="C8287" t="s">
        <v>1652</v>
      </c>
      <c r="D8287">
        <v>1</v>
      </c>
      <c r="E8287">
        <v>12.18</v>
      </c>
      <c r="F8287" t="s">
        <v>1660</v>
      </c>
      <c r="G8287">
        <v>2.27</v>
      </c>
      <c r="H8287" t="s">
        <v>1678</v>
      </c>
      <c r="I8287" t="s">
        <v>1662</v>
      </c>
      <c r="J8287" t="s">
        <v>1668</v>
      </c>
      <c r="K8287" t="s">
        <v>1679</v>
      </c>
      <c r="L8287" t="s">
        <v>1670</v>
      </c>
      <c r="M8287" s="86">
        <v>39876</v>
      </c>
    </row>
    <row r="8288" spans="1:13" x14ac:dyDescent="0.2">
      <c r="A8288">
        <v>19686</v>
      </c>
      <c r="B8288" s="86">
        <v>40405</v>
      </c>
      <c r="C8288" t="s">
        <v>1675</v>
      </c>
      <c r="D8288">
        <v>2</v>
      </c>
      <c r="E8288">
        <v>42.31</v>
      </c>
      <c r="F8288" t="s">
        <v>1660</v>
      </c>
      <c r="G8288">
        <v>8.51</v>
      </c>
      <c r="H8288" t="s">
        <v>1678</v>
      </c>
      <c r="I8288" t="s">
        <v>1667</v>
      </c>
      <c r="J8288" t="s">
        <v>1663</v>
      </c>
      <c r="K8288" t="s">
        <v>1695</v>
      </c>
      <c r="L8288" t="s">
        <v>1665</v>
      </c>
      <c r="M8288" s="86">
        <v>40405</v>
      </c>
    </row>
    <row r="8289" spans="1:13" x14ac:dyDescent="0.2">
      <c r="A8289">
        <v>21892</v>
      </c>
      <c r="B8289" s="86">
        <v>40363</v>
      </c>
      <c r="C8289" t="s">
        <v>1659</v>
      </c>
      <c r="D8289">
        <v>6</v>
      </c>
      <c r="E8289">
        <v>34.880000000000003</v>
      </c>
      <c r="F8289" t="s">
        <v>1660</v>
      </c>
      <c r="G8289">
        <v>4.97</v>
      </c>
      <c r="H8289" t="s">
        <v>1654</v>
      </c>
      <c r="I8289" t="s">
        <v>1667</v>
      </c>
      <c r="J8289" t="s">
        <v>1668</v>
      </c>
      <c r="K8289" t="s">
        <v>1682</v>
      </c>
      <c r="L8289" t="s">
        <v>1658</v>
      </c>
      <c r="M8289" s="86">
        <v>40365</v>
      </c>
    </row>
    <row r="8290" spans="1:13" x14ac:dyDescent="0.2">
      <c r="A8290">
        <v>49220</v>
      </c>
      <c r="B8290" s="86">
        <v>40768</v>
      </c>
      <c r="C8290" t="s">
        <v>1671</v>
      </c>
      <c r="D8290">
        <v>13</v>
      </c>
      <c r="E8290">
        <v>409.97</v>
      </c>
      <c r="F8290" t="s">
        <v>1660</v>
      </c>
      <c r="G8290">
        <v>3.5</v>
      </c>
      <c r="H8290" t="s">
        <v>1690</v>
      </c>
      <c r="I8290" t="s">
        <v>1667</v>
      </c>
      <c r="J8290" t="s">
        <v>1668</v>
      </c>
      <c r="K8290" t="s">
        <v>1702</v>
      </c>
      <c r="L8290" t="s">
        <v>1658</v>
      </c>
      <c r="M8290" s="86">
        <v>40769</v>
      </c>
    </row>
    <row r="8291" spans="1:13" x14ac:dyDescent="0.2">
      <c r="A8291">
        <v>28135</v>
      </c>
      <c r="B8291" s="86">
        <v>40081</v>
      </c>
      <c r="C8291" t="s">
        <v>1671</v>
      </c>
      <c r="D8291">
        <v>40</v>
      </c>
      <c r="E8291">
        <v>501.31</v>
      </c>
      <c r="F8291" t="s">
        <v>1660</v>
      </c>
      <c r="G8291">
        <v>3.14</v>
      </c>
      <c r="H8291" t="s">
        <v>1678</v>
      </c>
      <c r="I8291" t="s">
        <v>1667</v>
      </c>
      <c r="J8291" t="s">
        <v>1668</v>
      </c>
      <c r="K8291" t="s">
        <v>1684</v>
      </c>
      <c r="L8291" t="s">
        <v>1680</v>
      </c>
      <c r="M8291" s="86">
        <v>40081</v>
      </c>
    </row>
    <row r="8292" spans="1:13" x14ac:dyDescent="0.2">
      <c r="A8292">
        <v>59584</v>
      </c>
      <c r="B8292" s="86">
        <v>40326</v>
      </c>
      <c r="C8292" t="s">
        <v>1675</v>
      </c>
      <c r="D8292">
        <v>3</v>
      </c>
      <c r="E8292">
        <v>336.84</v>
      </c>
      <c r="F8292" t="s">
        <v>1672</v>
      </c>
      <c r="G8292">
        <v>35.840000000000003</v>
      </c>
      <c r="H8292" t="s">
        <v>1654</v>
      </c>
      <c r="I8292" t="s">
        <v>1655</v>
      </c>
      <c r="J8292" t="s">
        <v>1656</v>
      </c>
      <c r="K8292" t="s">
        <v>1701</v>
      </c>
      <c r="L8292" t="s">
        <v>1698</v>
      </c>
      <c r="M8292" s="86">
        <v>40327</v>
      </c>
    </row>
    <row r="8293" spans="1:13" x14ac:dyDescent="0.2">
      <c r="A8293">
        <v>50051</v>
      </c>
      <c r="B8293" s="86">
        <v>40090</v>
      </c>
      <c r="C8293" t="s">
        <v>1675</v>
      </c>
      <c r="D8293">
        <v>15</v>
      </c>
      <c r="E8293">
        <v>308.64</v>
      </c>
      <c r="F8293" t="s">
        <v>1653</v>
      </c>
      <c r="G8293">
        <v>6.38</v>
      </c>
      <c r="H8293" t="s">
        <v>1661</v>
      </c>
      <c r="I8293" t="s">
        <v>1667</v>
      </c>
      <c r="J8293" t="s">
        <v>1656</v>
      </c>
      <c r="K8293" t="s">
        <v>1657</v>
      </c>
      <c r="L8293" t="s">
        <v>1658</v>
      </c>
      <c r="M8293" s="86">
        <v>40090</v>
      </c>
    </row>
    <row r="8294" spans="1:13" x14ac:dyDescent="0.2">
      <c r="A8294">
        <v>42309</v>
      </c>
      <c r="B8294" s="86">
        <v>40031</v>
      </c>
      <c r="C8294" t="s">
        <v>1652</v>
      </c>
      <c r="D8294">
        <v>41</v>
      </c>
      <c r="E8294">
        <v>854.23</v>
      </c>
      <c r="F8294" t="s">
        <v>1660</v>
      </c>
      <c r="G8294">
        <v>6.32</v>
      </c>
      <c r="H8294" t="s">
        <v>1688</v>
      </c>
      <c r="I8294" t="s">
        <v>1662</v>
      </c>
      <c r="J8294" t="s">
        <v>1668</v>
      </c>
      <c r="K8294" t="s">
        <v>1702</v>
      </c>
      <c r="L8294" t="s">
        <v>1658</v>
      </c>
      <c r="M8294" s="86">
        <v>40033</v>
      </c>
    </row>
    <row r="8295" spans="1:13" x14ac:dyDescent="0.2">
      <c r="A8295">
        <v>11269</v>
      </c>
      <c r="B8295" s="86">
        <v>41055</v>
      </c>
      <c r="C8295" t="s">
        <v>1652</v>
      </c>
      <c r="D8295">
        <v>49</v>
      </c>
      <c r="E8295">
        <v>233.28</v>
      </c>
      <c r="F8295" t="s">
        <v>1660</v>
      </c>
      <c r="G8295">
        <v>0.5</v>
      </c>
      <c r="H8295" t="s">
        <v>1689</v>
      </c>
      <c r="I8295" t="s">
        <v>1676</v>
      </c>
      <c r="J8295" t="s">
        <v>1668</v>
      </c>
      <c r="K8295" t="s">
        <v>1697</v>
      </c>
      <c r="L8295" t="s">
        <v>1658</v>
      </c>
      <c r="M8295" s="86">
        <v>41062</v>
      </c>
    </row>
    <row r="8296" spans="1:13" x14ac:dyDescent="0.2">
      <c r="A8296">
        <v>12580</v>
      </c>
      <c r="B8296" s="86">
        <v>40191</v>
      </c>
      <c r="C8296" t="s">
        <v>1652</v>
      </c>
      <c r="D8296">
        <v>43</v>
      </c>
      <c r="E8296">
        <v>140.72</v>
      </c>
      <c r="F8296" t="s">
        <v>1660</v>
      </c>
      <c r="G8296">
        <v>3.97</v>
      </c>
      <c r="H8296" t="s">
        <v>1683</v>
      </c>
      <c r="I8296" t="s">
        <v>1662</v>
      </c>
      <c r="J8296" t="s">
        <v>1668</v>
      </c>
      <c r="K8296" t="s">
        <v>1669</v>
      </c>
      <c r="L8296" t="s">
        <v>1670</v>
      </c>
      <c r="M8296" s="86">
        <v>40193</v>
      </c>
    </row>
    <row r="8297" spans="1:13" x14ac:dyDescent="0.2">
      <c r="A8297">
        <v>614</v>
      </c>
      <c r="B8297" s="86">
        <v>41243</v>
      </c>
      <c r="C8297" t="s">
        <v>1659</v>
      </c>
      <c r="D8297">
        <v>41</v>
      </c>
      <c r="E8297">
        <v>628.22</v>
      </c>
      <c r="F8297" t="s">
        <v>1660</v>
      </c>
      <c r="G8297">
        <v>5</v>
      </c>
      <c r="H8297" t="s">
        <v>1683</v>
      </c>
      <c r="I8297" t="s">
        <v>1667</v>
      </c>
      <c r="J8297" t="s">
        <v>1656</v>
      </c>
      <c r="K8297" t="s">
        <v>1657</v>
      </c>
      <c r="L8297" t="s">
        <v>1680</v>
      </c>
      <c r="M8297" s="86">
        <v>41245</v>
      </c>
    </row>
    <row r="8298" spans="1:13" x14ac:dyDescent="0.2">
      <c r="A8298">
        <v>21958</v>
      </c>
      <c r="B8298" s="86">
        <v>39969</v>
      </c>
      <c r="C8298" t="s">
        <v>1659</v>
      </c>
      <c r="D8298">
        <v>14</v>
      </c>
      <c r="E8298">
        <v>4998.03</v>
      </c>
      <c r="F8298" t="s">
        <v>1660</v>
      </c>
      <c r="G8298">
        <v>19.989999999999998</v>
      </c>
      <c r="H8298" t="s">
        <v>1661</v>
      </c>
      <c r="I8298" t="s">
        <v>1655</v>
      </c>
      <c r="J8298" t="s">
        <v>1668</v>
      </c>
      <c r="K8298" t="s">
        <v>1702</v>
      </c>
      <c r="L8298" t="s">
        <v>1658</v>
      </c>
      <c r="M8298" s="86">
        <v>39970</v>
      </c>
    </row>
    <row r="8299" spans="1:13" x14ac:dyDescent="0.2">
      <c r="A8299">
        <v>33889</v>
      </c>
      <c r="B8299" s="86">
        <v>40488</v>
      </c>
      <c r="C8299" t="s">
        <v>1652</v>
      </c>
      <c r="D8299">
        <v>43</v>
      </c>
      <c r="E8299">
        <v>367.96</v>
      </c>
      <c r="F8299" t="s">
        <v>1660</v>
      </c>
      <c r="G8299">
        <v>3.5</v>
      </c>
      <c r="H8299" t="s">
        <v>1661</v>
      </c>
      <c r="I8299" t="s">
        <v>1662</v>
      </c>
      <c r="J8299" t="s">
        <v>1668</v>
      </c>
      <c r="K8299" t="s">
        <v>1702</v>
      </c>
      <c r="L8299" t="s">
        <v>1658</v>
      </c>
      <c r="M8299" s="86">
        <v>40495</v>
      </c>
    </row>
    <row r="8300" spans="1:13" x14ac:dyDescent="0.2">
      <c r="A8300">
        <v>18951</v>
      </c>
      <c r="B8300" s="86">
        <v>40723</v>
      </c>
      <c r="C8300" t="s">
        <v>1671</v>
      </c>
      <c r="D8300">
        <v>16</v>
      </c>
      <c r="E8300">
        <v>61.5</v>
      </c>
      <c r="F8300" t="s">
        <v>1660</v>
      </c>
      <c r="G8300">
        <v>2.97</v>
      </c>
      <c r="H8300" t="s">
        <v>1692</v>
      </c>
      <c r="I8300" t="s">
        <v>1667</v>
      </c>
      <c r="J8300" t="s">
        <v>1668</v>
      </c>
      <c r="K8300" t="s">
        <v>1679</v>
      </c>
      <c r="L8300" t="s">
        <v>1670</v>
      </c>
      <c r="M8300" s="86">
        <v>40724</v>
      </c>
    </row>
    <row r="8301" spans="1:13" x14ac:dyDescent="0.2">
      <c r="A8301">
        <v>2532</v>
      </c>
      <c r="B8301" s="86">
        <v>40826</v>
      </c>
      <c r="C8301" t="s">
        <v>1659</v>
      </c>
      <c r="D8301">
        <v>24</v>
      </c>
      <c r="E8301">
        <v>426.03699999999998</v>
      </c>
      <c r="F8301" t="s">
        <v>1660</v>
      </c>
      <c r="G8301">
        <v>2.5</v>
      </c>
      <c r="H8301" t="s">
        <v>1699</v>
      </c>
      <c r="I8301" t="s">
        <v>1667</v>
      </c>
      <c r="J8301" t="s">
        <v>1663</v>
      </c>
      <c r="K8301" t="s">
        <v>1664</v>
      </c>
      <c r="L8301" t="s">
        <v>1670</v>
      </c>
      <c r="M8301" s="86">
        <v>40827</v>
      </c>
    </row>
    <row r="8302" spans="1:13" x14ac:dyDescent="0.2">
      <c r="A8302">
        <v>24455</v>
      </c>
      <c r="B8302" s="86">
        <v>40153</v>
      </c>
      <c r="C8302" t="s">
        <v>1666</v>
      </c>
      <c r="D8302">
        <v>41</v>
      </c>
      <c r="E8302">
        <v>152.59</v>
      </c>
      <c r="F8302" t="s">
        <v>1660</v>
      </c>
      <c r="G8302">
        <v>0.83</v>
      </c>
      <c r="H8302" t="s">
        <v>1661</v>
      </c>
      <c r="I8302" t="s">
        <v>1676</v>
      </c>
      <c r="J8302" t="s">
        <v>1668</v>
      </c>
      <c r="K8302" t="s">
        <v>1669</v>
      </c>
      <c r="L8302" t="s">
        <v>1670</v>
      </c>
      <c r="M8302" s="86">
        <v>40156</v>
      </c>
    </row>
    <row r="8303" spans="1:13" x14ac:dyDescent="0.2">
      <c r="A8303">
        <v>55398</v>
      </c>
      <c r="B8303" s="86">
        <v>40198</v>
      </c>
      <c r="C8303" t="s">
        <v>1675</v>
      </c>
      <c r="D8303">
        <v>21</v>
      </c>
      <c r="E8303">
        <v>46.42</v>
      </c>
      <c r="F8303" t="s">
        <v>1660</v>
      </c>
      <c r="G8303">
        <v>0.7</v>
      </c>
      <c r="H8303" t="s">
        <v>1661</v>
      </c>
      <c r="I8303" t="s">
        <v>1662</v>
      </c>
      <c r="J8303" t="s">
        <v>1668</v>
      </c>
      <c r="K8303" t="s">
        <v>1669</v>
      </c>
      <c r="L8303" t="s">
        <v>1670</v>
      </c>
      <c r="M8303" s="86">
        <v>40199</v>
      </c>
    </row>
    <row r="8304" spans="1:13" x14ac:dyDescent="0.2">
      <c r="A8304">
        <v>31618</v>
      </c>
      <c r="B8304" s="86">
        <v>40735</v>
      </c>
      <c r="C8304" t="s">
        <v>1671</v>
      </c>
      <c r="D8304">
        <v>14</v>
      </c>
      <c r="E8304">
        <v>403.17</v>
      </c>
      <c r="F8304" t="s">
        <v>1660</v>
      </c>
      <c r="G8304">
        <v>1.49</v>
      </c>
      <c r="H8304" t="s">
        <v>1678</v>
      </c>
      <c r="I8304" t="s">
        <v>1667</v>
      </c>
      <c r="J8304" t="s">
        <v>1668</v>
      </c>
      <c r="K8304" t="s">
        <v>1682</v>
      </c>
      <c r="L8304" t="s">
        <v>1658</v>
      </c>
      <c r="M8304" s="86">
        <v>40735</v>
      </c>
    </row>
    <row r="8305" spans="1:13" x14ac:dyDescent="0.2">
      <c r="A8305">
        <v>41152</v>
      </c>
      <c r="B8305" s="86">
        <v>40789</v>
      </c>
      <c r="C8305" t="s">
        <v>1659</v>
      </c>
      <c r="D8305">
        <v>29</v>
      </c>
      <c r="E8305">
        <v>53.99</v>
      </c>
      <c r="F8305" t="s">
        <v>1660</v>
      </c>
      <c r="G8305">
        <v>1.49</v>
      </c>
      <c r="H8305" t="s">
        <v>1654</v>
      </c>
      <c r="I8305" t="s">
        <v>1667</v>
      </c>
      <c r="J8305" t="s">
        <v>1668</v>
      </c>
      <c r="K8305" t="s">
        <v>1682</v>
      </c>
      <c r="L8305" t="s">
        <v>1658</v>
      </c>
      <c r="M8305" s="86">
        <v>40791</v>
      </c>
    </row>
    <row r="8306" spans="1:13" x14ac:dyDescent="0.2">
      <c r="A8306">
        <v>30369</v>
      </c>
      <c r="B8306" s="86">
        <v>40626</v>
      </c>
      <c r="C8306" t="s">
        <v>1671</v>
      </c>
      <c r="D8306">
        <v>13</v>
      </c>
      <c r="E8306">
        <v>76.81</v>
      </c>
      <c r="F8306" t="s">
        <v>1660</v>
      </c>
      <c r="G8306">
        <v>7.54</v>
      </c>
      <c r="H8306" t="s">
        <v>1661</v>
      </c>
      <c r="I8306" t="s">
        <v>1676</v>
      </c>
      <c r="J8306" t="s">
        <v>1668</v>
      </c>
      <c r="K8306" t="s">
        <v>1679</v>
      </c>
      <c r="L8306" t="s">
        <v>1658</v>
      </c>
      <c r="M8306" s="86">
        <v>40627</v>
      </c>
    </row>
    <row r="8307" spans="1:13" x14ac:dyDescent="0.2">
      <c r="A8307">
        <v>29857</v>
      </c>
      <c r="B8307" s="86">
        <v>40159</v>
      </c>
      <c r="C8307" t="s">
        <v>1675</v>
      </c>
      <c r="D8307">
        <v>41</v>
      </c>
      <c r="E8307">
        <v>5572.92</v>
      </c>
      <c r="F8307" t="s">
        <v>1672</v>
      </c>
      <c r="G8307">
        <v>36.090000000000003</v>
      </c>
      <c r="H8307" t="s">
        <v>1654</v>
      </c>
      <c r="I8307" t="s">
        <v>1655</v>
      </c>
      <c r="J8307" t="s">
        <v>1656</v>
      </c>
      <c r="K8307" t="s">
        <v>1701</v>
      </c>
      <c r="L8307" t="s">
        <v>1698</v>
      </c>
      <c r="M8307" s="86">
        <v>40161</v>
      </c>
    </row>
    <row r="8308" spans="1:13" x14ac:dyDescent="0.2">
      <c r="A8308">
        <v>9637</v>
      </c>
      <c r="B8308" s="86">
        <v>39816</v>
      </c>
      <c r="C8308" t="s">
        <v>1652</v>
      </c>
      <c r="D8308">
        <v>12</v>
      </c>
      <c r="E8308">
        <v>522.49</v>
      </c>
      <c r="F8308" t="s">
        <v>1660</v>
      </c>
      <c r="G8308">
        <v>16.71</v>
      </c>
      <c r="H8308" t="s">
        <v>1688</v>
      </c>
      <c r="I8308" t="s">
        <v>1667</v>
      </c>
      <c r="J8308" t="s">
        <v>1663</v>
      </c>
      <c r="K8308" t="s">
        <v>1677</v>
      </c>
      <c r="L8308" t="s">
        <v>1658</v>
      </c>
      <c r="M8308" s="86">
        <v>39818</v>
      </c>
    </row>
    <row r="8309" spans="1:13" x14ac:dyDescent="0.2">
      <c r="A8309">
        <v>35780</v>
      </c>
      <c r="B8309" s="86">
        <v>40560</v>
      </c>
      <c r="C8309" t="s">
        <v>1675</v>
      </c>
      <c r="D8309">
        <v>6</v>
      </c>
      <c r="E8309">
        <v>28.55</v>
      </c>
      <c r="F8309" t="s">
        <v>1660</v>
      </c>
      <c r="G8309">
        <v>1.6</v>
      </c>
      <c r="H8309" t="s">
        <v>1654</v>
      </c>
      <c r="I8309" t="s">
        <v>1655</v>
      </c>
      <c r="J8309" t="s">
        <v>1668</v>
      </c>
      <c r="K8309" t="s">
        <v>1669</v>
      </c>
      <c r="L8309" t="s">
        <v>1670</v>
      </c>
      <c r="M8309" s="86">
        <v>40562</v>
      </c>
    </row>
    <row r="8310" spans="1:13" x14ac:dyDescent="0.2">
      <c r="A8310">
        <v>9473</v>
      </c>
      <c r="B8310" s="86">
        <v>41193</v>
      </c>
      <c r="C8310" t="s">
        <v>1666</v>
      </c>
      <c r="D8310">
        <v>34</v>
      </c>
      <c r="E8310">
        <v>563.82000000000005</v>
      </c>
      <c r="F8310" t="s">
        <v>1660</v>
      </c>
      <c r="G8310">
        <v>2.99</v>
      </c>
      <c r="H8310" t="s">
        <v>1688</v>
      </c>
      <c r="I8310" t="s">
        <v>1667</v>
      </c>
      <c r="J8310" t="s">
        <v>1668</v>
      </c>
      <c r="K8310" t="s">
        <v>1682</v>
      </c>
      <c r="L8310" t="s">
        <v>1658</v>
      </c>
      <c r="M8310" s="86">
        <v>41194</v>
      </c>
    </row>
    <row r="8311" spans="1:13" x14ac:dyDescent="0.2">
      <c r="A8311">
        <v>25635</v>
      </c>
      <c r="B8311" s="86">
        <v>41058</v>
      </c>
      <c r="C8311" t="s">
        <v>1671</v>
      </c>
      <c r="D8311">
        <v>22</v>
      </c>
      <c r="E8311">
        <v>110.42</v>
      </c>
      <c r="F8311" t="s">
        <v>1660</v>
      </c>
      <c r="G8311">
        <v>3.63</v>
      </c>
      <c r="H8311" t="s">
        <v>1654</v>
      </c>
      <c r="I8311" t="s">
        <v>1667</v>
      </c>
      <c r="J8311" t="s">
        <v>1656</v>
      </c>
      <c r="K8311" t="s">
        <v>1657</v>
      </c>
      <c r="L8311" t="s">
        <v>1670</v>
      </c>
      <c r="M8311" s="86">
        <v>41059</v>
      </c>
    </row>
    <row r="8312" spans="1:13" x14ac:dyDescent="0.2">
      <c r="A8312">
        <v>29058</v>
      </c>
      <c r="B8312" s="86">
        <v>40181</v>
      </c>
      <c r="C8312" t="s">
        <v>1659</v>
      </c>
      <c r="D8312">
        <v>41</v>
      </c>
      <c r="E8312">
        <v>1011.67</v>
      </c>
      <c r="F8312" t="s">
        <v>1660</v>
      </c>
      <c r="G8312">
        <v>8.7899999999999991</v>
      </c>
      <c r="H8312" t="s">
        <v>1690</v>
      </c>
      <c r="I8312" t="s">
        <v>1655</v>
      </c>
      <c r="J8312" t="s">
        <v>1668</v>
      </c>
      <c r="K8312" t="s">
        <v>1694</v>
      </c>
      <c r="L8312" t="s">
        <v>1658</v>
      </c>
      <c r="M8312" s="86">
        <v>40181</v>
      </c>
    </row>
    <row r="8313" spans="1:13" x14ac:dyDescent="0.2">
      <c r="A8313">
        <v>33797</v>
      </c>
      <c r="B8313" s="86">
        <v>39824</v>
      </c>
      <c r="C8313" t="s">
        <v>1666</v>
      </c>
      <c r="D8313">
        <v>18</v>
      </c>
      <c r="E8313">
        <v>262.94</v>
      </c>
      <c r="F8313" t="s">
        <v>1660</v>
      </c>
      <c r="G8313">
        <v>6.75</v>
      </c>
      <c r="H8313" t="s">
        <v>1692</v>
      </c>
      <c r="I8313" t="s">
        <v>1662</v>
      </c>
      <c r="J8313" t="s">
        <v>1668</v>
      </c>
      <c r="K8313" t="s">
        <v>1702</v>
      </c>
      <c r="L8313" t="s">
        <v>1665</v>
      </c>
      <c r="M8313" s="86">
        <v>39825</v>
      </c>
    </row>
    <row r="8314" spans="1:13" x14ac:dyDescent="0.2">
      <c r="A8314">
        <v>57698</v>
      </c>
      <c r="B8314" s="86">
        <v>40914</v>
      </c>
      <c r="C8314" t="s">
        <v>1671</v>
      </c>
      <c r="D8314">
        <v>10</v>
      </c>
      <c r="E8314">
        <v>86</v>
      </c>
      <c r="F8314" t="s">
        <v>1660</v>
      </c>
      <c r="G8314">
        <v>9.23</v>
      </c>
      <c r="H8314" t="s">
        <v>1693</v>
      </c>
      <c r="I8314" t="s">
        <v>1676</v>
      </c>
      <c r="J8314" t="s">
        <v>1668</v>
      </c>
      <c r="K8314" t="s">
        <v>1702</v>
      </c>
      <c r="L8314" t="s">
        <v>1658</v>
      </c>
      <c r="M8314" s="86">
        <v>40915</v>
      </c>
    </row>
    <row r="8315" spans="1:13" x14ac:dyDescent="0.2">
      <c r="A8315">
        <v>41187</v>
      </c>
      <c r="B8315" s="86">
        <v>40451</v>
      </c>
      <c r="C8315" t="s">
        <v>1652</v>
      </c>
      <c r="D8315">
        <v>25</v>
      </c>
      <c r="E8315">
        <v>145.13</v>
      </c>
      <c r="F8315" t="s">
        <v>1660</v>
      </c>
      <c r="G8315">
        <v>4.96</v>
      </c>
      <c r="H8315" t="s">
        <v>1661</v>
      </c>
      <c r="I8315" t="s">
        <v>1662</v>
      </c>
      <c r="J8315" t="s">
        <v>1668</v>
      </c>
      <c r="K8315" t="s">
        <v>1679</v>
      </c>
      <c r="L8315" t="s">
        <v>1658</v>
      </c>
      <c r="M8315" s="86">
        <v>40455</v>
      </c>
    </row>
    <row r="8316" spans="1:13" x14ac:dyDescent="0.2">
      <c r="A8316">
        <v>15808</v>
      </c>
      <c r="B8316" s="86">
        <v>40526</v>
      </c>
      <c r="C8316" t="s">
        <v>1671</v>
      </c>
      <c r="D8316">
        <v>33</v>
      </c>
      <c r="E8316">
        <v>126.88</v>
      </c>
      <c r="F8316" t="s">
        <v>1660</v>
      </c>
      <c r="G8316">
        <v>1.61</v>
      </c>
      <c r="H8316" t="s">
        <v>1661</v>
      </c>
      <c r="I8316" t="s">
        <v>1667</v>
      </c>
      <c r="J8316" t="s">
        <v>1656</v>
      </c>
      <c r="K8316" t="s">
        <v>1657</v>
      </c>
      <c r="L8316" t="s">
        <v>1670</v>
      </c>
      <c r="M8316" s="86">
        <v>40526</v>
      </c>
    </row>
    <row r="8317" spans="1:13" x14ac:dyDescent="0.2">
      <c r="A8317">
        <v>59329</v>
      </c>
      <c r="B8317" s="86">
        <v>41247</v>
      </c>
      <c r="C8317" t="s">
        <v>1671</v>
      </c>
      <c r="D8317">
        <v>25</v>
      </c>
      <c r="E8317">
        <v>165.62</v>
      </c>
      <c r="F8317" t="s">
        <v>1660</v>
      </c>
      <c r="G8317">
        <v>5.22</v>
      </c>
      <c r="H8317" t="s">
        <v>1685</v>
      </c>
      <c r="I8317" t="s">
        <v>1667</v>
      </c>
      <c r="J8317" t="s">
        <v>1656</v>
      </c>
      <c r="K8317" t="s">
        <v>1657</v>
      </c>
      <c r="L8317" t="s">
        <v>1658</v>
      </c>
      <c r="M8317" s="86">
        <v>41247</v>
      </c>
    </row>
    <row r="8318" spans="1:13" x14ac:dyDescent="0.2">
      <c r="A8318">
        <v>49126</v>
      </c>
      <c r="B8318" s="86">
        <v>40734</v>
      </c>
      <c r="C8318" t="s">
        <v>1652</v>
      </c>
      <c r="D8318">
        <v>33</v>
      </c>
      <c r="E8318">
        <v>5661.08</v>
      </c>
      <c r="F8318" t="s">
        <v>1672</v>
      </c>
      <c r="G8318">
        <v>30</v>
      </c>
      <c r="H8318" t="s">
        <v>1690</v>
      </c>
      <c r="I8318" t="s">
        <v>1667</v>
      </c>
      <c r="J8318" t="s">
        <v>1656</v>
      </c>
      <c r="K8318" t="s">
        <v>1673</v>
      </c>
      <c r="L8318" t="s">
        <v>1674</v>
      </c>
      <c r="M8318" s="86">
        <v>40741</v>
      </c>
    </row>
    <row r="8319" spans="1:13" x14ac:dyDescent="0.2">
      <c r="A8319">
        <v>35296</v>
      </c>
      <c r="B8319" s="86">
        <v>40623</v>
      </c>
      <c r="C8319" t="s">
        <v>1652</v>
      </c>
      <c r="D8319">
        <v>7</v>
      </c>
      <c r="E8319">
        <v>407.8725</v>
      </c>
      <c r="F8319" t="s">
        <v>1660</v>
      </c>
      <c r="G8319">
        <v>3.99</v>
      </c>
      <c r="H8319" t="s">
        <v>1683</v>
      </c>
      <c r="I8319" t="s">
        <v>1667</v>
      </c>
      <c r="J8319" t="s">
        <v>1663</v>
      </c>
      <c r="K8319" t="s">
        <v>1664</v>
      </c>
      <c r="L8319" t="s">
        <v>1658</v>
      </c>
      <c r="M8319" s="86">
        <v>40625</v>
      </c>
    </row>
    <row r="8320" spans="1:13" x14ac:dyDescent="0.2">
      <c r="A8320">
        <v>11877</v>
      </c>
      <c r="B8320" s="86">
        <v>40321</v>
      </c>
      <c r="C8320" t="s">
        <v>1666</v>
      </c>
      <c r="D8320">
        <v>19</v>
      </c>
      <c r="E8320">
        <v>796.14</v>
      </c>
      <c r="F8320" t="s">
        <v>1660</v>
      </c>
      <c r="G8320">
        <v>2.99</v>
      </c>
      <c r="H8320" t="s">
        <v>1692</v>
      </c>
      <c r="I8320" t="s">
        <v>1655</v>
      </c>
      <c r="J8320" t="s">
        <v>1668</v>
      </c>
      <c r="K8320" t="s">
        <v>1682</v>
      </c>
      <c r="L8320" t="s">
        <v>1658</v>
      </c>
      <c r="M8320" s="86">
        <v>40322</v>
      </c>
    </row>
    <row r="8321" spans="1:13" x14ac:dyDescent="0.2">
      <c r="A8321">
        <v>29569</v>
      </c>
      <c r="B8321" s="86">
        <v>40727</v>
      </c>
      <c r="C8321" t="s">
        <v>1659</v>
      </c>
      <c r="D8321">
        <v>46</v>
      </c>
      <c r="E8321">
        <v>27720.98</v>
      </c>
      <c r="F8321" t="s">
        <v>1660</v>
      </c>
      <c r="G8321">
        <v>24.49</v>
      </c>
      <c r="H8321" t="s">
        <v>1685</v>
      </c>
      <c r="I8321" t="s">
        <v>1655</v>
      </c>
      <c r="J8321" t="s">
        <v>1663</v>
      </c>
      <c r="K8321" t="s">
        <v>1686</v>
      </c>
      <c r="L8321" t="s">
        <v>1687</v>
      </c>
      <c r="M8321" s="86">
        <v>40728</v>
      </c>
    </row>
    <row r="8322" spans="1:13" x14ac:dyDescent="0.2">
      <c r="A8322">
        <v>38176</v>
      </c>
      <c r="B8322" s="86">
        <v>40405</v>
      </c>
      <c r="C8322" t="s">
        <v>1659</v>
      </c>
      <c r="D8322">
        <v>48</v>
      </c>
      <c r="E8322">
        <v>428.36</v>
      </c>
      <c r="F8322" t="s">
        <v>1653</v>
      </c>
      <c r="G8322">
        <v>2.25</v>
      </c>
      <c r="H8322" t="s">
        <v>1693</v>
      </c>
      <c r="I8322" t="s">
        <v>1667</v>
      </c>
      <c r="J8322" t="s">
        <v>1668</v>
      </c>
      <c r="K8322" t="s">
        <v>1669</v>
      </c>
      <c r="L8322" t="s">
        <v>1670</v>
      </c>
      <c r="M8322" s="86">
        <v>40407</v>
      </c>
    </row>
    <row r="8323" spans="1:13" x14ac:dyDescent="0.2">
      <c r="A8323">
        <v>1411</v>
      </c>
      <c r="B8323" s="86">
        <v>40167</v>
      </c>
      <c r="C8323" t="s">
        <v>1659</v>
      </c>
      <c r="D8323">
        <v>39</v>
      </c>
      <c r="E8323">
        <v>5748.2</v>
      </c>
      <c r="F8323" t="s">
        <v>1672</v>
      </c>
      <c r="G8323">
        <v>35.020000000000003</v>
      </c>
      <c r="H8323" t="s">
        <v>1703</v>
      </c>
      <c r="I8323" t="s">
        <v>1662</v>
      </c>
      <c r="J8323" t="s">
        <v>1656</v>
      </c>
      <c r="K8323" t="s">
        <v>1701</v>
      </c>
      <c r="L8323" t="s">
        <v>1698</v>
      </c>
      <c r="M8323" s="86">
        <v>40168</v>
      </c>
    </row>
    <row r="8324" spans="1:13" x14ac:dyDescent="0.2">
      <c r="A8324">
        <v>7075</v>
      </c>
      <c r="B8324" s="86">
        <v>40826</v>
      </c>
      <c r="C8324" t="s">
        <v>1652</v>
      </c>
      <c r="D8324">
        <v>15</v>
      </c>
      <c r="E8324">
        <v>241.89</v>
      </c>
      <c r="F8324" t="s">
        <v>1660</v>
      </c>
      <c r="G8324">
        <v>10.68</v>
      </c>
      <c r="H8324" t="s">
        <v>1683</v>
      </c>
      <c r="I8324" t="s">
        <v>1667</v>
      </c>
      <c r="J8324" t="s">
        <v>1668</v>
      </c>
      <c r="K8324" t="s">
        <v>1694</v>
      </c>
      <c r="L8324" t="s">
        <v>1658</v>
      </c>
      <c r="M8324" s="86">
        <v>40828</v>
      </c>
    </row>
    <row r="8325" spans="1:13" x14ac:dyDescent="0.2">
      <c r="A8325">
        <v>10949</v>
      </c>
      <c r="B8325" s="86">
        <v>39902</v>
      </c>
      <c r="C8325" t="s">
        <v>1675</v>
      </c>
      <c r="D8325">
        <v>46</v>
      </c>
      <c r="E8325">
        <v>3449.26</v>
      </c>
      <c r="F8325" t="s">
        <v>1672</v>
      </c>
      <c r="G8325">
        <v>30.06</v>
      </c>
      <c r="H8325" t="s">
        <v>1688</v>
      </c>
      <c r="I8325" t="s">
        <v>1662</v>
      </c>
      <c r="J8325" t="s">
        <v>1663</v>
      </c>
      <c r="K8325" t="s">
        <v>1695</v>
      </c>
      <c r="L8325" t="s">
        <v>1698</v>
      </c>
      <c r="M8325" s="86">
        <v>39903</v>
      </c>
    </row>
    <row r="8326" spans="1:13" x14ac:dyDescent="0.2">
      <c r="A8326">
        <v>2341</v>
      </c>
      <c r="B8326" s="86">
        <v>40327</v>
      </c>
      <c r="C8326" t="s">
        <v>1652</v>
      </c>
      <c r="D8326">
        <v>29</v>
      </c>
      <c r="E8326">
        <v>157.49</v>
      </c>
      <c r="F8326" t="s">
        <v>1660</v>
      </c>
      <c r="G8326">
        <v>4.96</v>
      </c>
      <c r="H8326" t="s">
        <v>1681</v>
      </c>
      <c r="I8326" t="s">
        <v>1662</v>
      </c>
      <c r="J8326" t="s">
        <v>1668</v>
      </c>
      <c r="K8326" t="s">
        <v>1679</v>
      </c>
      <c r="L8326" t="s">
        <v>1658</v>
      </c>
      <c r="M8326" s="86">
        <v>40334</v>
      </c>
    </row>
    <row r="8327" spans="1:13" x14ac:dyDescent="0.2">
      <c r="A8327">
        <v>933</v>
      </c>
      <c r="B8327" s="86">
        <v>41125</v>
      </c>
      <c r="C8327" t="s">
        <v>1666</v>
      </c>
      <c r="D8327">
        <v>15</v>
      </c>
      <c r="E8327">
        <v>80.61</v>
      </c>
      <c r="F8327" t="s">
        <v>1660</v>
      </c>
      <c r="G8327">
        <v>2.99</v>
      </c>
      <c r="H8327" t="s">
        <v>1699</v>
      </c>
      <c r="I8327" t="s">
        <v>1662</v>
      </c>
      <c r="J8327" t="s">
        <v>1668</v>
      </c>
      <c r="K8327" t="s">
        <v>1682</v>
      </c>
      <c r="L8327" t="s">
        <v>1658</v>
      </c>
      <c r="M8327" s="86">
        <v>41125</v>
      </c>
    </row>
    <row r="8328" spans="1:13" x14ac:dyDescent="0.2">
      <c r="A8328">
        <v>35047</v>
      </c>
      <c r="B8328" s="86">
        <v>40338</v>
      </c>
      <c r="C8328" t="s">
        <v>1675</v>
      </c>
      <c r="D8328">
        <v>31</v>
      </c>
      <c r="E8328">
        <v>148.16999999999999</v>
      </c>
      <c r="F8328" t="s">
        <v>1660</v>
      </c>
      <c r="G8328">
        <v>0.7</v>
      </c>
      <c r="H8328" t="s">
        <v>1678</v>
      </c>
      <c r="I8328" t="s">
        <v>1676</v>
      </c>
      <c r="J8328" t="s">
        <v>1668</v>
      </c>
      <c r="K8328" t="s">
        <v>1700</v>
      </c>
      <c r="L8328" t="s">
        <v>1670</v>
      </c>
      <c r="M8328" s="86">
        <v>40340</v>
      </c>
    </row>
    <row r="8329" spans="1:13" x14ac:dyDescent="0.2">
      <c r="A8329">
        <v>643</v>
      </c>
      <c r="B8329" s="86">
        <v>40626</v>
      </c>
      <c r="C8329" t="s">
        <v>1659</v>
      </c>
      <c r="D8329">
        <v>21</v>
      </c>
      <c r="E8329">
        <v>2781.82</v>
      </c>
      <c r="F8329" t="s">
        <v>1653</v>
      </c>
      <c r="G8329">
        <v>35</v>
      </c>
      <c r="H8329" t="s">
        <v>1699</v>
      </c>
      <c r="I8329" t="s">
        <v>1667</v>
      </c>
      <c r="J8329" t="s">
        <v>1668</v>
      </c>
      <c r="K8329" t="s">
        <v>1694</v>
      </c>
      <c r="L8329" t="s">
        <v>1687</v>
      </c>
      <c r="M8329" s="86">
        <v>40627</v>
      </c>
    </row>
    <row r="8330" spans="1:13" x14ac:dyDescent="0.2">
      <c r="A8330">
        <v>51815</v>
      </c>
      <c r="B8330" s="86">
        <v>39959</v>
      </c>
      <c r="C8330" t="s">
        <v>1652</v>
      </c>
      <c r="D8330">
        <v>21</v>
      </c>
      <c r="E8330">
        <v>2292.1015000000002</v>
      </c>
      <c r="F8330" t="s">
        <v>1660</v>
      </c>
      <c r="G8330">
        <v>3</v>
      </c>
      <c r="H8330" t="s">
        <v>1654</v>
      </c>
      <c r="I8330" t="s">
        <v>1662</v>
      </c>
      <c r="J8330" t="s">
        <v>1663</v>
      </c>
      <c r="K8330" t="s">
        <v>1664</v>
      </c>
      <c r="L8330" t="s">
        <v>1658</v>
      </c>
      <c r="M8330" s="86">
        <v>39959</v>
      </c>
    </row>
    <row r="8331" spans="1:13" x14ac:dyDescent="0.2">
      <c r="A8331">
        <v>39301</v>
      </c>
      <c r="B8331" s="86">
        <v>39894</v>
      </c>
      <c r="C8331" t="s">
        <v>1675</v>
      </c>
      <c r="D8331">
        <v>4</v>
      </c>
      <c r="E8331">
        <v>33.54</v>
      </c>
      <c r="F8331" t="s">
        <v>1660</v>
      </c>
      <c r="G8331">
        <v>8.3699999999999992</v>
      </c>
      <c r="H8331" t="s">
        <v>1685</v>
      </c>
      <c r="I8331" t="s">
        <v>1667</v>
      </c>
      <c r="J8331" t="s">
        <v>1668</v>
      </c>
      <c r="K8331" t="s">
        <v>1684</v>
      </c>
      <c r="L8331" t="s">
        <v>1680</v>
      </c>
      <c r="M8331" s="86">
        <v>39896</v>
      </c>
    </row>
    <row r="8332" spans="1:13" x14ac:dyDescent="0.2">
      <c r="A8332">
        <v>18464</v>
      </c>
      <c r="B8332" s="86">
        <v>40996</v>
      </c>
      <c r="C8332" t="s">
        <v>1659</v>
      </c>
      <c r="D8332">
        <v>41</v>
      </c>
      <c r="E8332">
        <v>80.540000000000006</v>
      </c>
      <c r="F8332" t="s">
        <v>1660</v>
      </c>
      <c r="G8332">
        <v>0.76</v>
      </c>
      <c r="H8332" t="s">
        <v>1692</v>
      </c>
      <c r="I8332" t="s">
        <v>1662</v>
      </c>
      <c r="J8332" t="s">
        <v>1668</v>
      </c>
      <c r="K8332" t="s">
        <v>1700</v>
      </c>
      <c r="L8332" t="s">
        <v>1670</v>
      </c>
      <c r="M8332" s="86">
        <v>40998</v>
      </c>
    </row>
    <row r="8333" spans="1:13" x14ac:dyDescent="0.2">
      <c r="A8333">
        <v>11553</v>
      </c>
      <c r="B8333" s="86">
        <v>39921</v>
      </c>
      <c r="C8333" t="s">
        <v>1675</v>
      </c>
      <c r="D8333">
        <v>20</v>
      </c>
      <c r="E8333">
        <v>1531.4110000000001</v>
      </c>
      <c r="F8333" t="s">
        <v>1660</v>
      </c>
      <c r="G8333">
        <v>0.99</v>
      </c>
      <c r="H8333" t="s">
        <v>1654</v>
      </c>
      <c r="I8333" t="s">
        <v>1667</v>
      </c>
      <c r="J8333" t="s">
        <v>1663</v>
      </c>
      <c r="K8333" t="s">
        <v>1664</v>
      </c>
      <c r="L8333" t="s">
        <v>1670</v>
      </c>
      <c r="M8333" s="86">
        <v>39923</v>
      </c>
    </row>
    <row r="8334" spans="1:13" x14ac:dyDescent="0.2">
      <c r="A8334">
        <v>41831</v>
      </c>
      <c r="B8334" s="86">
        <v>41111</v>
      </c>
      <c r="C8334" t="s">
        <v>1666</v>
      </c>
      <c r="D8334">
        <v>38</v>
      </c>
      <c r="E8334">
        <v>209.61</v>
      </c>
      <c r="F8334" t="s">
        <v>1660</v>
      </c>
      <c r="G8334">
        <v>5.66</v>
      </c>
      <c r="H8334" t="s">
        <v>1654</v>
      </c>
      <c r="I8334" t="s">
        <v>1667</v>
      </c>
      <c r="J8334" t="s">
        <v>1668</v>
      </c>
      <c r="K8334" t="s">
        <v>1679</v>
      </c>
      <c r="L8334" t="s">
        <v>1658</v>
      </c>
      <c r="M8334" s="86">
        <v>41112</v>
      </c>
    </row>
    <row r="8335" spans="1:13" x14ac:dyDescent="0.2">
      <c r="A8335">
        <v>7910</v>
      </c>
      <c r="B8335" s="86">
        <v>40288</v>
      </c>
      <c r="C8335" t="s">
        <v>1671</v>
      </c>
      <c r="D8335">
        <v>41</v>
      </c>
      <c r="E8335">
        <v>1871.13</v>
      </c>
      <c r="F8335" t="s">
        <v>1660</v>
      </c>
      <c r="G8335">
        <v>4.8</v>
      </c>
      <c r="H8335" t="s">
        <v>1661</v>
      </c>
      <c r="I8335" t="s">
        <v>1662</v>
      </c>
      <c r="J8335" t="s">
        <v>1656</v>
      </c>
      <c r="K8335" t="s">
        <v>1657</v>
      </c>
      <c r="L8335" t="s">
        <v>1670</v>
      </c>
      <c r="M8335" s="86">
        <v>40291</v>
      </c>
    </row>
    <row r="8336" spans="1:13" x14ac:dyDescent="0.2">
      <c r="A8336">
        <v>52580</v>
      </c>
      <c r="B8336" s="86">
        <v>41149</v>
      </c>
      <c r="C8336" t="s">
        <v>1659</v>
      </c>
      <c r="D8336">
        <v>16</v>
      </c>
      <c r="E8336">
        <v>367.09</v>
      </c>
      <c r="F8336" t="s">
        <v>1660</v>
      </c>
      <c r="G8336">
        <v>1.99</v>
      </c>
      <c r="H8336" t="s">
        <v>1654</v>
      </c>
      <c r="I8336" t="s">
        <v>1667</v>
      </c>
      <c r="J8336" t="s">
        <v>1663</v>
      </c>
      <c r="K8336" t="s">
        <v>1677</v>
      </c>
      <c r="L8336" t="s">
        <v>1680</v>
      </c>
      <c r="M8336" s="86">
        <v>41151</v>
      </c>
    </row>
    <row r="8337" spans="1:13" x14ac:dyDescent="0.2">
      <c r="A8337">
        <v>37287</v>
      </c>
      <c r="B8337" s="86">
        <v>41214</v>
      </c>
      <c r="C8337" t="s">
        <v>1652</v>
      </c>
      <c r="D8337">
        <v>18</v>
      </c>
      <c r="E8337">
        <v>122.41</v>
      </c>
      <c r="F8337" t="s">
        <v>1660</v>
      </c>
      <c r="G8337">
        <v>4.95</v>
      </c>
      <c r="H8337" t="s">
        <v>1692</v>
      </c>
      <c r="I8337" t="s">
        <v>1667</v>
      </c>
      <c r="J8337" t="s">
        <v>1656</v>
      </c>
      <c r="K8337" t="s">
        <v>1657</v>
      </c>
      <c r="L8337" t="s">
        <v>1680</v>
      </c>
      <c r="M8337" s="86">
        <v>41218</v>
      </c>
    </row>
    <row r="8338" spans="1:13" x14ac:dyDescent="0.2">
      <c r="A8338">
        <v>14695</v>
      </c>
      <c r="B8338" s="86">
        <v>41157</v>
      </c>
      <c r="C8338" t="s">
        <v>1659</v>
      </c>
      <c r="D8338">
        <v>40</v>
      </c>
      <c r="E8338">
        <v>1992.45</v>
      </c>
      <c r="F8338" t="s">
        <v>1672</v>
      </c>
      <c r="G8338">
        <v>54.11</v>
      </c>
      <c r="H8338" t="s">
        <v>1661</v>
      </c>
      <c r="I8338" t="s">
        <v>1667</v>
      </c>
      <c r="J8338" t="s">
        <v>1656</v>
      </c>
      <c r="K8338" t="s">
        <v>1701</v>
      </c>
      <c r="L8338" t="s">
        <v>1698</v>
      </c>
      <c r="M8338" s="86">
        <v>41158</v>
      </c>
    </row>
    <row r="8339" spans="1:13" x14ac:dyDescent="0.2">
      <c r="A8339">
        <v>9126</v>
      </c>
      <c r="B8339" s="86">
        <v>40134</v>
      </c>
      <c r="C8339" t="s">
        <v>1675</v>
      </c>
      <c r="D8339">
        <v>47</v>
      </c>
      <c r="E8339">
        <v>2799.7</v>
      </c>
      <c r="F8339" t="s">
        <v>1660</v>
      </c>
      <c r="G8339">
        <v>3.99</v>
      </c>
      <c r="H8339" t="s">
        <v>1678</v>
      </c>
      <c r="I8339" t="s">
        <v>1667</v>
      </c>
      <c r="J8339" t="s">
        <v>1668</v>
      </c>
      <c r="K8339" t="s">
        <v>1702</v>
      </c>
      <c r="L8339" t="s">
        <v>1658</v>
      </c>
      <c r="M8339" s="86">
        <v>40135</v>
      </c>
    </row>
    <row r="8340" spans="1:13" x14ac:dyDescent="0.2">
      <c r="A8340">
        <v>19687</v>
      </c>
      <c r="B8340" s="86">
        <v>40403</v>
      </c>
      <c r="C8340" t="s">
        <v>1675</v>
      </c>
      <c r="D8340">
        <v>33</v>
      </c>
      <c r="E8340">
        <v>47.99</v>
      </c>
      <c r="F8340" t="s">
        <v>1660</v>
      </c>
      <c r="G8340">
        <v>0.7</v>
      </c>
      <c r="H8340" t="s">
        <v>1661</v>
      </c>
      <c r="I8340" t="s">
        <v>1655</v>
      </c>
      <c r="J8340" t="s">
        <v>1668</v>
      </c>
      <c r="K8340" t="s">
        <v>1700</v>
      </c>
      <c r="L8340" t="s">
        <v>1670</v>
      </c>
      <c r="M8340" s="86">
        <v>40404</v>
      </c>
    </row>
    <row r="8341" spans="1:13" x14ac:dyDescent="0.2">
      <c r="A8341">
        <v>56291</v>
      </c>
      <c r="B8341" s="86">
        <v>41169</v>
      </c>
      <c r="C8341" t="s">
        <v>1666</v>
      </c>
      <c r="D8341">
        <v>22</v>
      </c>
      <c r="E8341">
        <v>11022.53</v>
      </c>
      <c r="F8341" t="s">
        <v>1672</v>
      </c>
      <c r="G8341">
        <v>16.63</v>
      </c>
      <c r="H8341" t="s">
        <v>1683</v>
      </c>
      <c r="I8341" t="s">
        <v>1667</v>
      </c>
      <c r="J8341" t="s">
        <v>1663</v>
      </c>
      <c r="K8341" t="s">
        <v>1695</v>
      </c>
      <c r="L8341" t="s">
        <v>1698</v>
      </c>
      <c r="M8341" s="86">
        <v>41171</v>
      </c>
    </row>
    <row r="8342" spans="1:13" x14ac:dyDescent="0.2">
      <c r="A8342">
        <v>58308</v>
      </c>
      <c r="B8342" s="86">
        <v>40319</v>
      </c>
      <c r="C8342" t="s">
        <v>1666</v>
      </c>
      <c r="D8342">
        <v>35</v>
      </c>
      <c r="E8342">
        <v>2173.2600000000002</v>
      </c>
      <c r="F8342" t="s">
        <v>1672</v>
      </c>
      <c r="G8342">
        <v>36.61</v>
      </c>
      <c r="H8342" t="s">
        <v>1688</v>
      </c>
      <c r="I8342" t="s">
        <v>1667</v>
      </c>
      <c r="J8342" t="s">
        <v>1656</v>
      </c>
      <c r="K8342" t="s">
        <v>1701</v>
      </c>
      <c r="L8342" t="s">
        <v>1698</v>
      </c>
      <c r="M8342" s="86">
        <v>40319</v>
      </c>
    </row>
    <row r="8343" spans="1:13" x14ac:dyDescent="0.2">
      <c r="A8343">
        <v>49601</v>
      </c>
      <c r="B8343" s="86">
        <v>40569</v>
      </c>
      <c r="C8343" t="s">
        <v>1652</v>
      </c>
      <c r="D8343">
        <v>15</v>
      </c>
      <c r="E8343">
        <v>1756.46</v>
      </c>
      <c r="F8343" t="s">
        <v>1672</v>
      </c>
      <c r="G8343">
        <v>30</v>
      </c>
      <c r="H8343" t="s">
        <v>1690</v>
      </c>
      <c r="I8343" t="s">
        <v>1676</v>
      </c>
      <c r="J8343" t="s">
        <v>1656</v>
      </c>
      <c r="K8343" t="s">
        <v>1673</v>
      </c>
      <c r="L8343" t="s">
        <v>1674</v>
      </c>
      <c r="M8343" s="86">
        <v>40576</v>
      </c>
    </row>
    <row r="8344" spans="1:13" x14ac:dyDescent="0.2">
      <c r="A8344">
        <v>23363</v>
      </c>
      <c r="B8344" s="86">
        <v>41058</v>
      </c>
      <c r="C8344" t="s">
        <v>1652</v>
      </c>
      <c r="D8344">
        <v>46</v>
      </c>
      <c r="E8344">
        <v>241.81</v>
      </c>
      <c r="F8344" t="s">
        <v>1660</v>
      </c>
      <c r="G8344">
        <v>4.97</v>
      </c>
      <c r="H8344" t="s">
        <v>1688</v>
      </c>
      <c r="I8344" t="s">
        <v>1667</v>
      </c>
      <c r="J8344" t="s">
        <v>1668</v>
      </c>
      <c r="K8344" t="s">
        <v>1682</v>
      </c>
      <c r="L8344" t="s">
        <v>1658</v>
      </c>
      <c r="M8344" s="86">
        <v>41065</v>
      </c>
    </row>
    <row r="8345" spans="1:13" x14ac:dyDescent="0.2">
      <c r="A8345">
        <v>1154</v>
      </c>
      <c r="B8345" s="86">
        <v>40953</v>
      </c>
      <c r="C8345" t="s">
        <v>1671</v>
      </c>
      <c r="D8345">
        <v>7</v>
      </c>
      <c r="E8345">
        <v>516.65</v>
      </c>
      <c r="F8345" t="s">
        <v>1653</v>
      </c>
      <c r="G8345">
        <v>3.5</v>
      </c>
      <c r="H8345" t="s">
        <v>1703</v>
      </c>
      <c r="I8345" t="s">
        <v>1676</v>
      </c>
      <c r="J8345" t="s">
        <v>1668</v>
      </c>
      <c r="K8345" t="s">
        <v>1702</v>
      </c>
      <c r="L8345" t="s">
        <v>1658</v>
      </c>
      <c r="M8345" s="86">
        <v>40954</v>
      </c>
    </row>
    <row r="8346" spans="1:13" x14ac:dyDescent="0.2">
      <c r="A8346">
        <v>8257</v>
      </c>
      <c r="B8346" s="86">
        <v>39894</v>
      </c>
      <c r="C8346" t="s">
        <v>1652</v>
      </c>
      <c r="D8346">
        <v>18</v>
      </c>
      <c r="E8346">
        <v>881.32</v>
      </c>
      <c r="F8346" t="s">
        <v>1660</v>
      </c>
      <c r="G8346">
        <v>5.09</v>
      </c>
      <c r="H8346" t="s">
        <v>1692</v>
      </c>
      <c r="I8346" t="s">
        <v>1655</v>
      </c>
      <c r="J8346" t="s">
        <v>1668</v>
      </c>
      <c r="K8346" t="s">
        <v>1679</v>
      </c>
      <c r="L8346" t="s">
        <v>1658</v>
      </c>
      <c r="M8346" s="86">
        <v>39898</v>
      </c>
    </row>
    <row r="8347" spans="1:13" x14ac:dyDescent="0.2">
      <c r="A8347">
        <v>8678</v>
      </c>
      <c r="B8347" s="86">
        <v>41182</v>
      </c>
      <c r="C8347" t="s">
        <v>1652</v>
      </c>
      <c r="D8347">
        <v>31</v>
      </c>
      <c r="E8347">
        <v>937.8</v>
      </c>
      <c r="F8347" t="s">
        <v>1660</v>
      </c>
      <c r="G8347">
        <v>6.64</v>
      </c>
      <c r="H8347" t="s">
        <v>1690</v>
      </c>
      <c r="I8347" t="s">
        <v>1655</v>
      </c>
      <c r="J8347" t="s">
        <v>1668</v>
      </c>
      <c r="K8347" t="s">
        <v>1694</v>
      </c>
      <c r="L8347" t="s">
        <v>1658</v>
      </c>
      <c r="M8347" s="86">
        <v>41187</v>
      </c>
    </row>
    <row r="8348" spans="1:13" x14ac:dyDescent="0.2">
      <c r="A8348">
        <v>40261</v>
      </c>
      <c r="B8348" s="86">
        <v>40121</v>
      </c>
      <c r="C8348" t="s">
        <v>1671</v>
      </c>
      <c r="D8348">
        <v>26</v>
      </c>
      <c r="E8348">
        <v>78.03</v>
      </c>
      <c r="F8348" t="s">
        <v>1660</v>
      </c>
      <c r="G8348">
        <v>1.05</v>
      </c>
      <c r="H8348" t="s">
        <v>1690</v>
      </c>
      <c r="I8348" t="s">
        <v>1667</v>
      </c>
      <c r="J8348" t="s">
        <v>1668</v>
      </c>
      <c r="K8348" t="s">
        <v>1669</v>
      </c>
      <c r="L8348" t="s">
        <v>1670</v>
      </c>
      <c r="M8348" s="86">
        <v>40123</v>
      </c>
    </row>
    <row r="8349" spans="1:13" x14ac:dyDescent="0.2">
      <c r="A8349">
        <v>53382</v>
      </c>
      <c r="B8349" s="86">
        <v>40174</v>
      </c>
      <c r="C8349" t="s">
        <v>1666</v>
      </c>
      <c r="D8349">
        <v>13</v>
      </c>
      <c r="E8349">
        <v>88.17</v>
      </c>
      <c r="F8349" t="s">
        <v>1660</v>
      </c>
      <c r="G8349">
        <v>49</v>
      </c>
      <c r="H8349" t="s">
        <v>1661</v>
      </c>
      <c r="I8349" t="s">
        <v>1667</v>
      </c>
      <c r="J8349" t="s">
        <v>1668</v>
      </c>
      <c r="K8349" t="s">
        <v>1702</v>
      </c>
      <c r="L8349" t="s">
        <v>1687</v>
      </c>
      <c r="M8349" s="86">
        <v>40175</v>
      </c>
    </row>
    <row r="8350" spans="1:13" x14ac:dyDescent="0.2">
      <c r="A8350">
        <v>58116</v>
      </c>
      <c r="B8350" s="86">
        <v>39900</v>
      </c>
      <c r="C8350" t="s">
        <v>1671</v>
      </c>
      <c r="D8350">
        <v>6</v>
      </c>
      <c r="E8350">
        <v>171.77</v>
      </c>
      <c r="F8350" t="s">
        <v>1672</v>
      </c>
      <c r="G8350">
        <v>14.36</v>
      </c>
      <c r="H8350" t="s">
        <v>1688</v>
      </c>
      <c r="I8350" t="s">
        <v>1662</v>
      </c>
      <c r="J8350" t="s">
        <v>1656</v>
      </c>
      <c r="K8350" t="s">
        <v>1673</v>
      </c>
      <c r="L8350" t="s">
        <v>1674</v>
      </c>
      <c r="M8350" s="86">
        <v>39901</v>
      </c>
    </row>
    <row r="8351" spans="1:13" x14ac:dyDescent="0.2">
      <c r="A8351">
        <v>24613</v>
      </c>
      <c r="B8351" s="86">
        <v>41106</v>
      </c>
      <c r="C8351" t="s">
        <v>1652</v>
      </c>
      <c r="D8351">
        <v>16</v>
      </c>
      <c r="E8351">
        <v>9695.84</v>
      </c>
      <c r="F8351" t="s">
        <v>1660</v>
      </c>
      <c r="G8351">
        <v>24.49</v>
      </c>
      <c r="H8351" t="s">
        <v>1683</v>
      </c>
      <c r="I8351" t="s">
        <v>1676</v>
      </c>
      <c r="J8351" t="s">
        <v>1663</v>
      </c>
      <c r="K8351" t="s">
        <v>1686</v>
      </c>
      <c r="L8351" t="s">
        <v>1687</v>
      </c>
      <c r="M8351" s="86">
        <v>41115</v>
      </c>
    </row>
    <row r="8352" spans="1:13" x14ac:dyDescent="0.2">
      <c r="A8352">
        <v>49218</v>
      </c>
      <c r="B8352" s="86">
        <v>40333</v>
      </c>
      <c r="C8352" t="s">
        <v>1652</v>
      </c>
      <c r="D8352">
        <v>21</v>
      </c>
      <c r="E8352">
        <v>86.64</v>
      </c>
      <c r="F8352" t="s">
        <v>1660</v>
      </c>
      <c r="G8352">
        <v>5.26</v>
      </c>
      <c r="H8352" t="s">
        <v>1685</v>
      </c>
      <c r="I8352" t="s">
        <v>1667</v>
      </c>
      <c r="J8352" t="s">
        <v>1668</v>
      </c>
      <c r="K8352" t="s">
        <v>1682</v>
      </c>
      <c r="L8352" t="s">
        <v>1658</v>
      </c>
      <c r="M8352" s="86">
        <v>40333</v>
      </c>
    </row>
    <row r="8353" spans="1:13" x14ac:dyDescent="0.2">
      <c r="A8353">
        <v>10948</v>
      </c>
      <c r="B8353" s="86">
        <v>41134</v>
      </c>
      <c r="C8353" t="s">
        <v>1675</v>
      </c>
      <c r="D8353">
        <v>50</v>
      </c>
      <c r="E8353">
        <v>193.11</v>
      </c>
      <c r="F8353" t="s">
        <v>1660</v>
      </c>
      <c r="G8353">
        <v>7.01</v>
      </c>
      <c r="H8353" t="s">
        <v>1681</v>
      </c>
      <c r="I8353" t="s">
        <v>1667</v>
      </c>
      <c r="J8353" t="s">
        <v>1668</v>
      </c>
      <c r="K8353" t="s">
        <v>1682</v>
      </c>
      <c r="L8353" t="s">
        <v>1658</v>
      </c>
      <c r="M8353" s="86">
        <v>41134</v>
      </c>
    </row>
    <row r="8354" spans="1:13" x14ac:dyDescent="0.2">
      <c r="A8354">
        <v>32580</v>
      </c>
      <c r="B8354" s="86">
        <v>40801</v>
      </c>
      <c r="C8354" t="s">
        <v>1659</v>
      </c>
      <c r="D8354">
        <v>23</v>
      </c>
      <c r="E8354">
        <v>166.8</v>
      </c>
      <c r="F8354" t="s">
        <v>1660</v>
      </c>
      <c r="G8354">
        <v>1.71</v>
      </c>
      <c r="H8354" t="s">
        <v>1661</v>
      </c>
      <c r="I8354" t="s">
        <v>1667</v>
      </c>
      <c r="J8354" t="s">
        <v>1668</v>
      </c>
      <c r="K8354" t="s">
        <v>1679</v>
      </c>
      <c r="L8354" t="s">
        <v>1670</v>
      </c>
      <c r="M8354" s="86">
        <v>40801</v>
      </c>
    </row>
    <row r="8355" spans="1:13" x14ac:dyDescent="0.2">
      <c r="A8355">
        <v>8998</v>
      </c>
      <c r="B8355" s="86">
        <v>40181</v>
      </c>
      <c r="C8355" t="s">
        <v>1652</v>
      </c>
      <c r="D8355">
        <v>37</v>
      </c>
      <c r="E8355">
        <v>1767.88</v>
      </c>
      <c r="F8355" t="s">
        <v>1660</v>
      </c>
      <c r="G8355">
        <v>13.66</v>
      </c>
      <c r="H8355" t="s">
        <v>1690</v>
      </c>
      <c r="I8355" t="s">
        <v>1655</v>
      </c>
      <c r="J8355" t="s">
        <v>1668</v>
      </c>
      <c r="K8355" t="s">
        <v>1702</v>
      </c>
      <c r="L8355" t="s">
        <v>1658</v>
      </c>
      <c r="M8355" s="86">
        <v>40185</v>
      </c>
    </row>
    <row r="8356" spans="1:13" x14ac:dyDescent="0.2">
      <c r="A8356">
        <v>17186</v>
      </c>
      <c r="B8356" s="86">
        <v>39839</v>
      </c>
      <c r="C8356" t="s">
        <v>1675</v>
      </c>
      <c r="D8356">
        <v>49</v>
      </c>
      <c r="E8356">
        <v>4321.63</v>
      </c>
      <c r="F8356" t="s">
        <v>1660</v>
      </c>
      <c r="G8356">
        <v>56.2</v>
      </c>
      <c r="H8356" t="s">
        <v>1661</v>
      </c>
      <c r="I8356" t="s">
        <v>1655</v>
      </c>
      <c r="J8356" t="s">
        <v>1656</v>
      </c>
      <c r="K8356" t="s">
        <v>1657</v>
      </c>
      <c r="L8356" t="s">
        <v>1665</v>
      </c>
      <c r="M8356" s="86">
        <v>39841</v>
      </c>
    </row>
    <row r="8357" spans="1:13" x14ac:dyDescent="0.2">
      <c r="A8357">
        <v>42727</v>
      </c>
      <c r="B8357" s="86">
        <v>40662</v>
      </c>
      <c r="C8357" t="s">
        <v>1666</v>
      </c>
      <c r="D8357">
        <v>11</v>
      </c>
      <c r="E8357">
        <v>5510.23</v>
      </c>
      <c r="F8357" t="s">
        <v>1672</v>
      </c>
      <c r="G8357">
        <v>26</v>
      </c>
      <c r="H8357" t="s">
        <v>1688</v>
      </c>
      <c r="I8357" t="s">
        <v>1655</v>
      </c>
      <c r="J8357" t="s">
        <v>1656</v>
      </c>
      <c r="K8357" t="s">
        <v>1673</v>
      </c>
      <c r="L8357" t="s">
        <v>1674</v>
      </c>
      <c r="M8357" s="86">
        <v>40663</v>
      </c>
    </row>
    <row r="8358" spans="1:13" x14ac:dyDescent="0.2">
      <c r="A8358">
        <v>645</v>
      </c>
      <c r="B8358" s="86">
        <v>40149</v>
      </c>
      <c r="C8358" t="s">
        <v>1659</v>
      </c>
      <c r="D8358">
        <v>42</v>
      </c>
      <c r="E8358">
        <v>557.85</v>
      </c>
      <c r="F8358" t="s">
        <v>1660</v>
      </c>
      <c r="G8358">
        <v>4.9800000000000004</v>
      </c>
      <c r="H8358" t="s">
        <v>1689</v>
      </c>
      <c r="I8358" t="s">
        <v>1655</v>
      </c>
      <c r="J8358" t="s">
        <v>1668</v>
      </c>
      <c r="K8358" t="s">
        <v>1682</v>
      </c>
      <c r="L8358" t="s">
        <v>1658</v>
      </c>
      <c r="M8358" s="86">
        <v>40151</v>
      </c>
    </row>
    <row r="8359" spans="1:13" x14ac:dyDescent="0.2">
      <c r="A8359">
        <v>15079</v>
      </c>
      <c r="B8359" s="86">
        <v>40193</v>
      </c>
      <c r="C8359" t="s">
        <v>1675</v>
      </c>
      <c r="D8359">
        <v>23</v>
      </c>
      <c r="E8359">
        <v>1130.79</v>
      </c>
      <c r="F8359" t="s">
        <v>1660</v>
      </c>
      <c r="G8359">
        <v>5.97</v>
      </c>
      <c r="H8359" t="s">
        <v>1661</v>
      </c>
      <c r="I8359" t="s">
        <v>1662</v>
      </c>
      <c r="J8359" t="s">
        <v>1668</v>
      </c>
      <c r="K8359" t="s">
        <v>1679</v>
      </c>
      <c r="L8359" t="s">
        <v>1658</v>
      </c>
      <c r="M8359" s="86">
        <v>40194</v>
      </c>
    </row>
    <row r="8360" spans="1:13" x14ac:dyDescent="0.2">
      <c r="A8360">
        <v>3109</v>
      </c>
      <c r="B8360" s="86">
        <v>40382</v>
      </c>
      <c r="C8360" t="s">
        <v>1652</v>
      </c>
      <c r="D8360">
        <v>47</v>
      </c>
      <c r="E8360">
        <v>1005.74</v>
      </c>
      <c r="F8360" t="s">
        <v>1660</v>
      </c>
      <c r="G8360">
        <v>8.99</v>
      </c>
      <c r="H8360" t="s">
        <v>1661</v>
      </c>
      <c r="I8360" t="s">
        <v>1667</v>
      </c>
      <c r="J8360" t="s">
        <v>1656</v>
      </c>
      <c r="K8360" t="s">
        <v>1657</v>
      </c>
      <c r="L8360" t="s">
        <v>1680</v>
      </c>
      <c r="M8360" s="86">
        <v>40389</v>
      </c>
    </row>
    <row r="8361" spans="1:13" x14ac:dyDescent="0.2">
      <c r="A8361">
        <v>56130</v>
      </c>
      <c r="B8361" s="86">
        <v>40876</v>
      </c>
      <c r="C8361" t="s">
        <v>1675</v>
      </c>
      <c r="D8361">
        <v>13</v>
      </c>
      <c r="E8361">
        <v>246.06</v>
      </c>
      <c r="F8361" t="s">
        <v>1660</v>
      </c>
      <c r="G8361">
        <v>8.99</v>
      </c>
      <c r="H8361" t="s">
        <v>1654</v>
      </c>
      <c r="I8361" t="s">
        <v>1667</v>
      </c>
      <c r="J8361" t="s">
        <v>1656</v>
      </c>
      <c r="K8361" t="s">
        <v>1657</v>
      </c>
      <c r="L8361" t="s">
        <v>1680</v>
      </c>
      <c r="M8361" s="86">
        <v>40878</v>
      </c>
    </row>
    <row r="8362" spans="1:13" x14ac:dyDescent="0.2">
      <c r="A8362">
        <v>51974</v>
      </c>
      <c r="B8362" s="86">
        <v>40569</v>
      </c>
      <c r="C8362" t="s">
        <v>1659</v>
      </c>
      <c r="D8362">
        <v>10</v>
      </c>
      <c r="E8362">
        <v>1290.3699999999999</v>
      </c>
      <c r="F8362" t="s">
        <v>1660</v>
      </c>
      <c r="G8362">
        <v>24.49</v>
      </c>
      <c r="H8362" t="s">
        <v>1688</v>
      </c>
      <c r="I8362" t="s">
        <v>1662</v>
      </c>
      <c r="J8362" t="s">
        <v>1668</v>
      </c>
      <c r="K8362" t="s">
        <v>1702</v>
      </c>
      <c r="L8362" t="s">
        <v>1687</v>
      </c>
      <c r="M8362" s="86">
        <v>40570</v>
      </c>
    </row>
    <row r="8363" spans="1:13" x14ac:dyDescent="0.2">
      <c r="A8363">
        <v>54336</v>
      </c>
      <c r="B8363" s="86">
        <v>40283</v>
      </c>
      <c r="C8363" t="s">
        <v>1675</v>
      </c>
      <c r="D8363">
        <v>50</v>
      </c>
      <c r="E8363">
        <v>952.21</v>
      </c>
      <c r="F8363" t="s">
        <v>1660</v>
      </c>
      <c r="G8363">
        <v>3.62</v>
      </c>
      <c r="H8363" t="s">
        <v>1654</v>
      </c>
      <c r="I8363" t="s">
        <v>1667</v>
      </c>
      <c r="J8363" t="s">
        <v>1656</v>
      </c>
      <c r="K8363" t="s">
        <v>1657</v>
      </c>
      <c r="L8363" t="s">
        <v>1670</v>
      </c>
      <c r="M8363" s="86">
        <v>40285</v>
      </c>
    </row>
    <row r="8364" spans="1:13" x14ac:dyDescent="0.2">
      <c r="A8364">
        <v>1538</v>
      </c>
      <c r="B8364" s="86">
        <v>40711</v>
      </c>
      <c r="C8364" t="s">
        <v>1666</v>
      </c>
      <c r="D8364">
        <v>15</v>
      </c>
      <c r="E8364">
        <v>1297.3040000000001</v>
      </c>
      <c r="F8364" t="s">
        <v>1660</v>
      </c>
      <c r="G8364">
        <v>4.9000000000000004</v>
      </c>
      <c r="H8364" t="s">
        <v>1661</v>
      </c>
      <c r="I8364" t="s">
        <v>1667</v>
      </c>
      <c r="J8364" t="s">
        <v>1663</v>
      </c>
      <c r="K8364" t="s">
        <v>1664</v>
      </c>
      <c r="L8364" t="s">
        <v>1658</v>
      </c>
      <c r="M8364" s="86">
        <v>40712</v>
      </c>
    </row>
    <row r="8365" spans="1:13" x14ac:dyDescent="0.2">
      <c r="A8365">
        <v>58055</v>
      </c>
      <c r="B8365" s="86">
        <v>40843</v>
      </c>
      <c r="C8365" t="s">
        <v>1671</v>
      </c>
      <c r="D8365">
        <v>26</v>
      </c>
      <c r="E8365">
        <v>208.6</v>
      </c>
      <c r="F8365" t="s">
        <v>1660</v>
      </c>
      <c r="G8365">
        <v>5.21</v>
      </c>
      <c r="H8365" t="s">
        <v>1689</v>
      </c>
      <c r="I8365" t="s">
        <v>1655</v>
      </c>
      <c r="J8365" t="s">
        <v>1656</v>
      </c>
      <c r="K8365" t="s">
        <v>1657</v>
      </c>
      <c r="L8365" t="s">
        <v>1658</v>
      </c>
      <c r="M8365" s="86">
        <v>40845</v>
      </c>
    </row>
    <row r="8366" spans="1:13" x14ac:dyDescent="0.2">
      <c r="A8366">
        <v>5958</v>
      </c>
      <c r="B8366" s="86">
        <v>40801</v>
      </c>
      <c r="C8366" t="s">
        <v>1675</v>
      </c>
      <c r="D8366">
        <v>3</v>
      </c>
      <c r="E8366">
        <v>2036.97</v>
      </c>
      <c r="F8366" t="s">
        <v>1660</v>
      </c>
      <c r="G8366">
        <v>24.49</v>
      </c>
      <c r="H8366" t="s">
        <v>1681</v>
      </c>
      <c r="I8366" t="s">
        <v>1662</v>
      </c>
      <c r="J8366" t="s">
        <v>1663</v>
      </c>
      <c r="K8366" t="s">
        <v>1686</v>
      </c>
      <c r="L8366" t="s">
        <v>1687</v>
      </c>
      <c r="M8366" s="86">
        <v>40803</v>
      </c>
    </row>
    <row r="8367" spans="1:13" x14ac:dyDescent="0.2">
      <c r="A8367">
        <v>32994</v>
      </c>
      <c r="B8367" s="86">
        <v>41168</v>
      </c>
      <c r="C8367" t="s">
        <v>1671</v>
      </c>
      <c r="D8367">
        <v>34</v>
      </c>
      <c r="E8367">
        <v>226.41</v>
      </c>
      <c r="F8367" t="s">
        <v>1660</v>
      </c>
      <c r="G8367">
        <v>8.73</v>
      </c>
      <c r="H8367" t="s">
        <v>1685</v>
      </c>
      <c r="I8367" t="s">
        <v>1655</v>
      </c>
      <c r="J8367" t="s">
        <v>1668</v>
      </c>
      <c r="K8367" t="s">
        <v>1679</v>
      </c>
      <c r="L8367" t="s">
        <v>1658</v>
      </c>
      <c r="M8367" s="86">
        <v>41168</v>
      </c>
    </row>
    <row r="8368" spans="1:13" x14ac:dyDescent="0.2">
      <c r="A8368">
        <v>51650</v>
      </c>
      <c r="B8368" s="86">
        <v>40695</v>
      </c>
      <c r="C8368" t="s">
        <v>1659</v>
      </c>
      <c r="D8368">
        <v>25</v>
      </c>
      <c r="E8368">
        <v>470.11</v>
      </c>
      <c r="F8368" t="s">
        <v>1660</v>
      </c>
      <c r="G8368">
        <v>5.97</v>
      </c>
      <c r="H8368" t="s">
        <v>1690</v>
      </c>
      <c r="I8368" t="s">
        <v>1655</v>
      </c>
      <c r="J8368" t="s">
        <v>1668</v>
      </c>
      <c r="K8368" t="s">
        <v>1679</v>
      </c>
      <c r="L8368" t="s">
        <v>1658</v>
      </c>
      <c r="M8368" s="86">
        <v>40697</v>
      </c>
    </row>
    <row r="8369" spans="1:13" x14ac:dyDescent="0.2">
      <c r="A8369">
        <v>13284</v>
      </c>
      <c r="B8369" s="86">
        <v>41133</v>
      </c>
      <c r="C8369" t="s">
        <v>1659</v>
      </c>
      <c r="D8369">
        <v>22</v>
      </c>
      <c r="E8369">
        <v>9062.44</v>
      </c>
      <c r="F8369" t="s">
        <v>1660</v>
      </c>
      <c r="G8369">
        <v>19.989999999999998</v>
      </c>
      <c r="H8369" t="s">
        <v>1692</v>
      </c>
      <c r="I8369" t="s">
        <v>1655</v>
      </c>
      <c r="J8369" t="s">
        <v>1668</v>
      </c>
      <c r="K8369" t="s">
        <v>1682</v>
      </c>
      <c r="L8369" t="s">
        <v>1658</v>
      </c>
      <c r="M8369" s="86">
        <v>41134</v>
      </c>
    </row>
    <row r="8370" spans="1:13" x14ac:dyDescent="0.2">
      <c r="A8370">
        <v>13767</v>
      </c>
      <c r="B8370" s="86">
        <v>40416</v>
      </c>
      <c r="C8370" t="s">
        <v>1659</v>
      </c>
      <c r="D8370">
        <v>10</v>
      </c>
      <c r="E8370">
        <v>1246.3634999999999</v>
      </c>
      <c r="F8370" t="s">
        <v>1660</v>
      </c>
      <c r="G8370">
        <v>8.99</v>
      </c>
      <c r="H8370" t="s">
        <v>1688</v>
      </c>
      <c r="I8370" t="s">
        <v>1667</v>
      </c>
      <c r="J8370" t="s">
        <v>1663</v>
      </c>
      <c r="K8370" t="s">
        <v>1664</v>
      </c>
      <c r="L8370" t="s">
        <v>1658</v>
      </c>
      <c r="M8370" s="86">
        <v>40417</v>
      </c>
    </row>
    <row r="8371" spans="1:13" x14ac:dyDescent="0.2">
      <c r="A8371">
        <v>8292</v>
      </c>
      <c r="B8371" s="86">
        <v>40210</v>
      </c>
      <c r="C8371" t="s">
        <v>1666</v>
      </c>
      <c r="D8371">
        <v>18</v>
      </c>
      <c r="E8371">
        <v>299.87</v>
      </c>
      <c r="F8371" t="s">
        <v>1660</v>
      </c>
      <c r="G8371">
        <v>1.39</v>
      </c>
      <c r="H8371" t="s">
        <v>1683</v>
      </c>
      <c r="I8371" t="s">
        <v>1667</v>
      </c>
      <c r="J8371" t="s">
        <v>1668</v>
      </c>
      <c r="K8371" t="s">
        <v>1696</v>
      </c>
      <c r="L8371" t="s">
        <v>1658</v>
      </c>
      <c r="M8371" s="86">
        <v>40211</v>
      </c>
    </row>
    <row r="8372" spans="1:13" x14ac:dyDescent="0.2">
      <c r="A8372">
        <v>13923</v>
      </c>
      <c r="B8372" s="86">
        <v>41098</v>
      </c>
      <c r="C8372" t="s">
        <v>1659</v>
      </c>
      <c r="D8372">
        <v>49</v>
      </c>
      <c r="E8372">
        <v>1220.23</v>
      </c>
      <c r="F8372" t="s">
        <v>1660</v>
      </c>
      <c r="G8372">
        <v>11.54</v>
      </c>
      <c r="H8372" t="s">
        <v>1681</v>
      </c>
      <c r="I8372" t="s">
        <v>1676</v>
      </c>
      <c r="J8372" t="s">
        <v>1668</v>
      </c>
      <c r="K8372" t="s">
        <v>1679</v>
      </c>
      <c r="L8372" t="s">
        <v>1658</v>
      </c>
      <c r="M8372" s="86">
        <v>41099</v>
      </c>
    </row>
    <row r="8373" spans="1:13" x14ac:dyDescent="0.2">
      <c r="A8373">
        <v>39399</v>
      </c>
      <c r="B8373" s="86">
        <v>41260</v>
      </c>
      <c r="C8373" t="s">
        <v>1675</v>
      </c>
      <c r="D8373">
        <v>28</v>
      </c>
      <c r="E8373">
        <v>303.97000000000003</v>
      </c>
      <c r="F8373" t="s">
        <v>1660</v>
      </c>
      <c r="G8373">
        <v>5.14</v>
      </c>
      <c r="H8373" t="s">
        <v>1690</v>
      </c>
      <c r="I8373" t="s">
        <v>1676</v>
      </c>
      <c r="J8373" t="s">
        <v>1668</v>
      </c>
      <c r="K8373" t="s">
        <v>1682</v>
      </c>
      <c r="L8373" t="s">
        <v>1658</v>
      </c>
      <c r="M8373" s="86">
        <v>41262</v>
      </c>
    </row>
    <row r="8374" spans="1:13" x14ac:dyDescent="0.2">
      <c r="A8374">
        <v>16547</v>
      </c>
      <c r="B8374" s="86">
        <v>39862</v>
      </c>
      <c r="C8374" t="s">
        <v>1666</v>
      </c>
      <c r="D8374">
        <v>30</v>
      </c>
      <c r="E8374">
        <v>10554.63</v>
      </c>
      <c r="F8374" t="s">
        <v>1672</v>
      </c>
      <c r="G8374">
        <v>58.92</v>
      </c>
      <c r="H8374" t="s">
        <v>1678</v>
      </c>
      <c r="I8374" t="s">
        <v>1667</v>
      </c>
      <c r="J8374" t="s">
        <v>1656</v>
      </c>
      <c r="K8374" t="s">
        <v>1673</v>
      </c>
      <c r="L8374" t="s">
        <v>1674</v>
      </c>
      <c r="M8374" s="86">
        <v>39864</v>
      </c>
    </row>
    <row r="8375" spans="1:13" x14ac:dyDescent="0.2">
      <c r="A8375">
        <v>46726</v>
      </c>
      <c r="B8375" s="86">
        <v>41095</v>
      </c>
      <c r="C8375" t="s">
        <v>1666</v>
      </c>
      <c r="D8375">
        <v>46</v>
      </c>
      <c r="E8375">
        <v>325.97000000000003</v>
      </c>
      <c r="F8375" t="s">
        <v>1660</v>
      </c>
      <c r="G8375">
        <v>8.3699999999999992</v>
      </c>
      <c r="H8375" t="s">
        <v>1661</v>
      </c>
      <c r="I8375" t="s">
        <v>1662</v>
      </c>
      <c r="J8375" t="s">
        <v>1668</v>
      </c>
      <c r="K8375" t="s">
        <v>1684</v>
      </c>
      <c r="L8375" t="s">
        <v>1680</v>
      </c>
      <c r="M8375" s="86">
        <v>41095</v>
      </c>
    </row>
    <row r="8376" spans="1:13" x14ac:dyDescent="0.2">
      <c r="A8376">
        <v>32966</v>
      </c>
      <c r="B8376" s="86">
        <v>40934</v>
      </c>
      <c r="C8376" t="s">
        <v>1652</v>
      </c>
      <c r="D8376">
        <v>43</v>
      </c>
      <c r="E8376">
        <v>74.17</v>
      </c>
      <c r="F8376" t="s">
        <v>1660</v>
      </c>
      <c r="G8376">
        <v>1.29</v>
      </c>
      <c r="H8376" t="s">
        <v>1690</v>
      </c>
      <c r="I8376" t="s">
        <v>1676</v>
      </c>
      <c r="J8376" t="s">
        <v>1668</v>
      </c>
      <c r="K8376" t="s">
        <v>1669</v>
      </c>
      <c r="L8376" t="s">
        <v>1670</v>
      </c>
      <c r="M8376" s="86">
        <v>40938</v>
      </c>
    </row>
    <row r="8377" spans="1:13" x14ac:dyDescent="0.2">
      <c r="A8377">
        <v>42022</v>
      </c>
      <c r="B8377" s="86">
        <v>40080</v>
      </c>
      <c r="C8377" t="s">
        <v>1675</v>
      </c>
      <c r="D8377">
        <v>11</v>
      </c>
      <c r="E8377">
        <v>43.25</v>
      </c>
      <c r="F8377" t="s">
        <v>1660</v>
      </c>
      <c r="G8377">
        <v>2</v>
      </c>
      <c r="H8377" t="s">
        <v>1661</v>
      </c>
      <c r="I8377" t="s">
        <v>1676</v>
      </c>
      <c r="J8377" t="s">
        <v>1668</v>
      </c>
      <c r="K8377" t="s">
        <v>1700</v>
      </c>
      <c r="L8377" t="s">
        <v>1670</v>
      </c>
      <c r="M8377" s="86">
        <v>40081</v>
      </c>
    </row>
    <row r="8378" spans="1:13" x14ac:dyDescent="0.2">
      <c r="A8378">
        <v>26306</v>
      </c>
      <c r="B8378" s="86">
        <v>41212</v>
      </c>
      <c r="C8378" t="s">
        <v>1652</v>
      </c>
      <c r="D8378">
        <v>15</v>
      </c>
      <c r="E8378">
        <v>2567.64</v>
      </c>
      <c r="F8378" t="s">
        <v>1660</v>
      </c>
      <c r="G8378">
        <v>69</v>
      </c>
      <c r="H8378" t="s">
        <v>1683</v>
      </c>
      <c r="I8378" t="s">
        <v>1667</v>
      </c>
      <c r="J8378" t="s">
        <v>1656</v>
      </c>
      <c r="K8378" t="s">
        <v>1691</v>
      </c>
      <c r="L8378" t="s">
        <v>1687</v>
      </c>
      <c r="M8378" s="86">
        <v>41217</v>
      </c>
    </row>
    <row r="8379" spans="1:13" x14ac:dyDescent="0.2">
      <c r="A8379">
        <v>34530</v>
      </c>
      <c r="B8379" s="86">
        <v>40420</v>
      </c>
      <c r="C8379" t="s">
        <v>1652</v>
      </c>
      <c r="D8379">
        <v>38</v>
      </c>
      <c r="E8379">
        <v>612.49</v>
      </c>
      <c r="F8379" t="s">
        <v>1660</v>
      </c>
      <c r="G8379">
        <v>1.99</v>
      </c>
      <c r="H8379" t="s">
        <v>1661</v>
      </c>
      <c r="I8379" t="s">
        <v>1655</v>
      </c>
      <c r="J8379" t="s">
        <v>1663</v>
      </c>
      <c r="K8379" t="s">
        <v>1677</v>
      </c>
      <c r="L8379" t="s">
        <v>1680</v>
      </c>
      <c r="M8379" s="86">
        <v>40425</v>
      </c>
    </row>
    <row r="8380" spans="1:13" x14ac:dyDescent="0.2">
      <c r="A8380">
        <v>22020</v>
      </c>
      <c r="B8380" s="86">
        <v>40315</v>
      </c>
      <c r="C8380" t="s">
        <v>1671</v>
      </c>
      <c r="D8380">
        <v>37</v>
      </c>
      <c r="E8380">
        <v>498.28</v>
      </c>
      <c r="F8380" t="s">
        <v>1660</v>
      </c>
      <c r="G8380">
        <v>4.51</v>
      </c>
      <c r="H8380" t="s">
        <v>1703</v>
      </c>
      <c r="I8380" t="s">
        <v>1667</v>
      </c>
      <c r="J8380" t="s">
        <v>1668</v>
      </c>
      <c r="K8380" t="s">
        <v>1694</v>
      </c>
      <c r="L8380" t="s">
        <v>1658</v>
      </c>
      <c r="M8380" s="86">
        <v>40316</v>
      </c>
    </row>
    <row r="8381" spans="1:13" x14ac:dyDescent="0.2">
      <c r="A8381">
        <v>3040</v>
      </c>
      <c r="B8381" s="86">
        <v>40279</v>
      </c>
      <c r="C8381" t="s">
        <v>1675</v>
      </c>
      <c r="D8381">
        <v>13</v>
      </c>
      <c r="E8381">
        <v>98.39</v>
      </c>
      <c r="F8381" t="s">
        <v>1653</v>
      </c>
      <c r="G8381">
        <v>6.6</v>
      </c>
      <c r="H8381" t="s">
        <v>1690</v>
      </c>
      <c r="I8381" t="s">
        <v>1655</v>
      </c>
      <c r="J8381" t="s">
        <v>1668</v>
      </c>
      <c r="K8381" t="s">
        <v>1679</v>
      </c>
      <c r="L8381" t="s">
        <v>1658</v>
      </c>
      <c r="M8381" s="86">
        <v>40280</v>
      </c>
    </row>
    <row r="8382" spans="1:13" x14ac:dyDescent="0.2">
      <c r="A8382">
        <v>25092</v>
      </c>
      <c r="B8382" s="86">
        <v>40513</v>
      </c>
      <c r="C8382" t="s">
        <v>1659</v>
      </c>
      <c r="D8382">
        <v>6</v>
      </c>
      <c r="E8382">
        <v>141.27000000000001</v>
      </c>
      <c r="F8382" t="s">
        <v>1653</v>
      </c>
      <c r="G8382">
        <v>2.99</v>
      </c>
      <c r="H8382" t="s">
        <v>1692</v>
      </c>
      <c r="I8382" t="s">
        <v>1655</v>
      </c>
      <c r="J8382" t="s">
        <v>1668</v>
      </c>
      <c r="K8382" t="s">
        <v>1682</v>
      </c>
      <c r="L8382" t="s">
        <v>1658</v>
      </c>
      <c r="M8382" s="86">
        <v>40515</v>
      </c>
    </row>
    <row r="8383" spans="1:13" x14ac:dyDescent="0.2">
      <c r="A8383">
        <v>52071</v>
      </c>
      <c r="B8383" s="86">
        <v>40874</v>
      </c>
      <c r="C8383" t="s">
        <v>1666</v>
      </c>
      <c r="D8383">
        <v>1</v>
      </c>
      <c r="E8383">
        <v>12.74</v>
      </c>
      <c r="F8383" t="s">
        <v>1660</v>
      </c>
      <c r="G8383">
        <v>4.95</v>
      </c>
      <c r="H8383" t="s">
        <v>1661</v>
      </c>
      <c r="I8383" t="s">
        <v>1655</v>
      </c>
      <c r="J8383" t="s">
        <v>1656</v>
      </c>
      <c r="K8383" t="s">
        <v>1657</v>
      </c>
      <c r="L8383" t="s">
        <v>1658</v>
      </c>
      <c r="M8383" s="86">
        <v>40876</v>
      </c>
    </row>
    <row r="8384" spans="1:13" x14ac:dyDescent="0.2">
      <c r="A8384">
        <v>12930</v>
      </c>
      <c r="B8384" s="86">
        <v>40871</v>
      </c>
      <c r="C8384" t="s">
        <v>1659</v>
      </c>
      <c r="D8384">
        <v>49</v>
      </c>
      <c r="E8384">
        <v>1147.6400000000001</v>
      </c>
      <c r="F8384" t="s">
        <v>1660</v>
      </c>
      <c r="G8384">
        <v>4.5</v>
      </c>
      <c r="H8384" t="s">
        <v>1681</v>
      </c>
      <c r="I8384" t="s">
        <v>1667</v>
      </c>
      <c r="J8384" t="s">
        <v>1668</v>
      </c>
      <c r="K8384" t="s">
        <v>1702</v>
      </c>
      <c r="L8384" t="s">
        <v>1658</v>
      </c>
      <c r="M8384" s="86">
        <v>40872</v>
      </c>
    </row>
    <row r="8385" spans="1:13" x14ac:dyDescent="0.2">
      <c r="A8385">
        <v>28582</v>
      </c>
      <c r="B8385" s="86">
        <v>40930</v>
      </c>
      <c r="C8385" t="s">
        <v>1666</v>
      </c>
      <c r="D8385">
        <v>45</v>
      </c>
      <c r="E8385">
        <v>377.31</v>
      </c>
      <c r="F8385" t="s">
        <v>1660</v>
      </c>
      <c r="G8385">
        <v>2.87</v>
      </c>
      <c r="H8385" t="s">
        <v>1654</v>
      </c>
      <c r="I8385" t="s">
        <v>1676</v>
      </c>
      <c r="J8385" t="s">
        <v>1668</v>
      </c>
      <c r="K8385" t="s">
        <v>1679</v>
      </c>
      <c r="L8385" t="s">
        <v>1670</v>
      </c>
      <c r="M8385" s="86">
        <v>40931</v>
      </c>
    </row>
    <row r="8386" spans="1:13" x14ac:dyDescent="0.2">
      <c r="A8386">
        <v>52389</v>
      </c>
      <c r="B8386" s="86">
        <v>40837</v>
      </c>
      <c r="C8386" t="s">
        <v>1671</v>
      </c>
      <c r="D8386">
        <v>31</v>
      </c>
      <c r="E8386">
        <v>655.33000000000004</v>
      </c>
      <c r="F8386" t="s">
        <v>1660</v>
      </c>
      <c r="G8386">
        <v>8.99</v>
      </c>
      <c r="H8386" t="s">
        <v>1693</v>
      </c>
      <c r="I8386" t="s">
        <v>1667</v>
      </c>
      <c r="J8386" t="s">
        <v>1668</v>
      </c>
      <c r="K8386" t="s">
        <v>1669</v>
      </c>
      <c r="L8386" t="s">
        <v>1680</v>
      </c>
      <c r="M8386" s="86">
        <v>40837</v>
      </c>
    </row>
    <row r="8387" spans="1:13" x14ac:dyDescent="0.2">
      <c r="A8387">
        <v>44519</v>
      </c>
      <c r="B8387" s="86">
        <v>40317</v>
      </c>
      <c r="C8387" t="s">
        <v>1659</v>
      </c>
      <c r="D8387">
        <v>34</v>
      </c>
      <c r="E8387">
        <v>365.77</v>
      </c>
      <c r="F8387" t="s">
        <v>1660</v>
      </c>
      <c r="G8387">
        <v>1.39</v>
      </c>
      <c r="H8387" t="s">
        <v>1678</v>
      </c>
      <c r="I8387" t="s">
        <v>1667</v>
      </c>
      <c r="J8387" t="s">
        <v>1668</v>
      </c>
      <c r="K8387" t="s">
        <v>1696</v>
      </c>
      <c r="L8387" t="s">
        <v>1658</v>
      </c>
      <c r="M8387" s="86">
        <v>40318</v>
      </c>
    </row>
    <row r="8388" spans="1:13" x14ac:dyDescent="0.2">
      <c r="A8388">
        <v>11425</v>
      </c>
      <c r="B8388" s="86">
        <v>40716</v>
      </c>
      <c r="C8388" t="s">
        <v>1671</v>
      </c>
      <c r="D8388">
        <v>29</v>
      </c>
      <c r="E8388">
        <v>482.91</v>
      </c>
      <c r="F8388" t="s">
        <v>1660</v>
      </c>
      <c r="G8388">
        <v>6.25</v>
      </c>
      <c r="H8388" t="s">
        <v>1661</v>
      </c>
      <c r="I8388" t="s">
        <v>1655</v>
      </c>
      <c r="J8388" t="s">
        <v>1668</v>
      </c>
      <c r="K8388" t="s">
        <v>1694</v>
      </c>
      <c r="L8388" t="s">
        <v>1658</v>
      </c>
      <c r="M8388" s="86">
        <v>40717</v>
      </c>
    </row>
    <row r="8389" spans="1:13" x14ac:dyDescent="0.2">
      <c r="A8389">
        <v>23906</v>
      </c>
      <c r="B8389" s="86">
        <v>40441</v>
      </c>
      <c r="C8389" t="s">
        <v>1671</v>
      </c>
      <c r="D8389">
        <v>37</v>
      </c>
      <c r="E8389">
        <v>321.02</v>
      </c>
      <c r="F8389" t="s">
        <v>1653</v>
      </c>
      <c r="G8389">
        <v>3.5</v>
      </c>
      <c r="H8389" t="s">
        <v>1685</v>
      </c>
      <c r="I8389" t="s">
        <v>1667</v>
      </c>
      <c r="J8389" t="s">
        <v>1668</v>
      </c>
      <c r="K8389" t="s">
        <v>1702</v>
      </c>
      <c r="L8389" t="s">
        <v>1658</v>
      </c>
      <c r="M8389" s="86">
        <v>40442</v>
      </c>
    </row>
    <row r="8390" spans="1:13" x14ac:dyDescent="0.2">
      <c r="A8390">
        <v>4359</v>
      </c>
      <c r="B8390" s="86">
        <v>40239</v>
      </c>
      <c r="C8390" t="s">
        <v>1671</v>
      </c>
      <c r="D8390">
        <v>21</v>
      </c>
      <c r="E8390">
        <v>215.76</v>
      </c>
      <c r="F8390" t="s">
        <v>1660</v>
      </c>
      <c r="G8390">
        <v>7.46</v>
      </c>
      <c r="H8390" t="s">
        <v>1688</v>
      </c>
      <c r="I8390" t="s">
        <v>1676</v>
      </c>
      <c r="J8390" t="s">
        <v>1668</v>
      </c>
      <c r="K8390" t="s">
        <v>1694</v>
      </c>
      <c r="L8390" t="s">
        <v>1658</v>
      </c>
      <c r="M8390" s="86">
        <v>40241</v>
      </c>
    </row>
    <row r="8391" spans="1:13" x14ac:dyDescent="0.2">
      <c r="A8391">
        <v>51971</v>
      </c>
      <c r="B8391" s="86">
        <v>40819</v>
      </c>
      <c r="C8391" t="s">
        <v>1666</v>
      </c>
      <c r="D8391">
        <v>39</v>
      </c>
      <c r="E8391">
        <v>1326.04</v>
      </c>
      <c r="F8391" t="s">
        <v>1660</v>
      </c>
      <c r="G8391">
        <v>35</v>
      </c>
      <c r="H8391" t="s">
        <v>1678</v>
      </c>
      <c r="I8391" t="s">
        <v>1676</v>
      </c>
      <c r="J8391" t="s">
        <v>1668</v>
      </c>
      <c r="K8391" t="s">
        <v>1694</v>
      </c>
      <c r="L8391" t="s">
        <v>1687</v>
      </c>
      <c r="M8391" s="86">
        <v>40821</v>
      </c>
    </row>
    <row r="8392" spans="1:13" x14ac:dyDescent="0.2">
      <c r="A8392">
        <v>35686</v>
      </c>
      <c r="B8392" s="86">
        <v>40453</v>
      </c>
      <c r="C8392" t="s">
        <v>1659</v>
      </c>
      <c r="D8392">
        <v>48</v>
      </c>
      <c r="E8392">
        <v>313.52</v>
      </c>
      <c r="F8392" t="s">
        <v>1660</v>
      </c>
      <c r="G8392">
        <v>9.17</v>
      </c>
      <c r="H8392" t="s">
        <v>1685</v>
      </c>
      <c r="I8392" t="s">
        <v>1676</v>
      </c>
      <c r="J8392" t="s">
        <v>1668</v>
      </c>
      <c r="K8392" t="s">
        <v>1679</v>
      </c>
      <c r="L8392" t="s">
        <v>1658</v>
      </c>
      <c r="M8392" s="86">
        <v>40455</v>
      </c>
    </row>
    <row r="8393" spans="1:13" x14ac:dyDescent="0.2">
      <c r="A8393">
        <v>5472</v>
      </c>
      <c r="B8393" s="86">
        <v>40278</v>
      </c>
      <c r="C8393" t="s">
        <v>1652</v>
      </c>
      <c r="D8393">
        <v>12</v>
      </c>
      <c r="E8393">
        <v>1098.1489999999999</v>
      </c>
      <c r="F8393" t="s">
        <v>1660</v>
      </c>
      <c r="G8393">
        <v>5.92</v>
      </c>
      <c r="H8393" t="s">
        <v>1681</v>
      </c>
      <c r="I8393" t="s">
        <v>1667</v>
      </c>
      <c r="J8393" t="s">
        <v>1663</v>
      </c>
      <c r="K8393" t="s">
        <v>1664</v>
      </c>
      <c r="L8393" t="s">
        <v>1658</v>
      </c>
      <c r="M8393" s="86">
        <v>40280</v>
      </c>
    </row>
    <row r="8394" spans="1:13" x14ac:dyDescent="0.2">
      <c r="A8394">
        <v>27841</v>
      </c>
      <c r="B8394" s="86">
        <v>41168</v>
      </c>
      <c r="C8394" t="s">
        <v>1659</v>
      </c>
      <c r="D8394">
        <v>33</v>
      </c>
      <c r="E8394">
        <v>67.849999999999994</v>
      </c>
      <c r="F8394" t="s">
        <v>1660</v>
      </c>
      <c r="G8394">
        <v>0.7</v>
      </c>
      <c r="H8394" t="s">
        <v>1683</v>
      </c>
      <c r="I8394" t="s">
        <v>1667</v>
      </c>
      <c r="J8394" t="s">
        <v>1668</v>
      </c>
      <c r="K8394" t="s">
        <v>1669</v>
      </c>
      <c r="L8394" t="s">
        <v>1670</v>
      </c>
      <c r="M8394" s="86">
        <v>41170</v>
      </c>
    </row>
    <row r="8395" spans="1:13" x14ac:dyDescent="0.2">
      <c r="A8395">
        <v>59204</v>
      </c>
      <c r="B8395" s="86">
        <v>40968</v>
      </c>
      <c r="C8395" t="s">
        <v>1675</v>
      </c>
      <c r="D8395">
        <v>25</v>
      </c>
      <c r="E8395">
        <v>151.75</v>
      </c>
      <c r="F8395" t="s">
        <v>1660</v>
      </c>
      <c r="G8395">
        <v>5.59</v>
      </c>
      <c r="H8395" t="s">
        <v>1690</v>
      </c>
      <c r="I8395" t="s">
        <v>1676</v>
      </c>
      <c r="J8395" t="s">
        <v>1668</v>
      </c>
      <c r="K8395" t="s">
        <v>1682</v>
      </c>
      <c r="L8395" t="s">
        <v>1658</v>
      </c>
      <c r="M8395" s="86">
        <v>40969</v>
      </c>
    </row>
    <row r="8396" spans="1:13" x14ac:dyDescent="0.2">
      <c r="A8396">
        <v>21573</v>
      </c>
      <c r="B8396" s="86">
        <v>41024</v>
      </c>
      <c r="C8396" t="s">
        <v>1671</v>
      </c>
      <c r="D8396">
        <v>31</v>
      </c>
      <c r="E8396">
        <v>96.23</v>
      </c>
      <c r="F8396" t="s">
        <v>1660</v>
      </c>
      <c r="G8396">
        <v>0.99</v>
      </c>
      <c r="H8396" t="s">
        <v>1661</v>
      </c>
      <c r="I8396" t="s">
        <v>1667</v>
      </c>
      <c r="J8396" t="s">
        <v>1668</v>
      </c>
      <c r="K8396" t="s">
        <v>1697</v>
      </c>
      <c r="L8396" t="s">
        <v>1658</v>
      </c>
      <c r="M8396" s="86">
        <v>41026</v>
      </c>
    </row>
    <row r="8397" spans="1:13" x14ac:dyDescent="0.2">
      <c r="A8397">
        <v>43111</v>
      </c>
      <c r="B8397" s="86">
        <v>40798</v>
      </c>
      <c r="C8397" t="s">
        <v>1659</v>
      </c>
      <c r="D8397">
        <v>27</v>
      </c>
      <c r="E8397">
        <v>4722.83</v>
      </c>
      <c r="F8397" t="s">
        <v>1660</v>
      </c>
      <c r="G8397">
        <v>19.989999999999998</v>
      </c>
      <c r="H8397" t="s">
        <v>1654</v>
      </c>
      <c r="I8397" t="s">
        <v>1655</v>
      </c>
      <c r="J8397" t="s">
        <v>1668</v>
      </c>
      <c r="K8397" t="s">
        <v>1682</v>
      </c>
      <c r="L8397" t="s">
        <v>1658</v>
      </c>
      <c r="M8397" s="86">
        <v>40799</v>
      </c>
    </row>
    <row r="8398" spans="1:13" x14ac:dyDescent="0.2">
      <c r="A8398">
        <v>6850</v>
      </c>
      <c r="B8398" s="86">
        <v>40220</v>
      </c>
      <c r="C8398" t="s">
        <v>1659</v>
      </c>
      <c r="D8398">
        <v>8</v>
      </c>
      <c r="E8398">
        <v>81.56</v>
      </c>
      <c r="F8398" t="s">
        <v>1660</v>
      </c>
      <c r="G8398">
        <v>1.99</v>
      </c>
      <c r="H8398" t="s">
        <v>1685</v>
      </c>
      <c r="I8398" t="s">
        <v>1667</v>
      </c>
      <c r="J8398" t="s">
        <v>1663</v>
      </c>
      <c r="K8398" t="s">
        <v>1677</v>
      </c>
      <c r="L8398" t="s">
        <v>1680</v>
      </c>
      <c r="M8398" s="86">
        <v>40220</v>
      </c>
    </row>
    <row r="8399" spans="1:13" x14ac:dyDescent="0.2">
      <c r="A8399">
        <v>57440</v>
      </c>
      <c r="B8399" s="86">
        <v>40382</v>
      </c>
      <c r="C8399" t="s">
        <v>1652</v>
      </c>
      <c r="D8399">
        <v>12</v>
      </c>
      <c r="E8399">
        <v>1171.232</v>
      </c>
      <c r="F8399" t="s">
        <v>1653</v>
      </c>
      <c r="G8399">
        <v>2.5</v>
      </c>
      <c r="H8399" t="s">
        <v>1681</v>
      </c>
      <c r="I8399" t="s">
        <v>1676</v>
      </c>
      <c r="J8399" t="s">
        <v>1663</v>
      </c>
      <c r="K8399" t="s">
        <v>1664</v>
      </c>
      <c r="L8399" t="s">
        <v>1658</v>
      </c>
      <c r="M8399" s="86">
        <v>40389</v>
      </c>
    </row>
    <row r="8400" spans="1:13" x14ac:dyDescent="0.2">
      <c r="A8400">
        <v>2438</v>
      </c>
      <c r="B8400" s="86">
        <v>40373</v>
      </c>
      <c r="C8400" t="s">
        <v>1659</v>
      </c>
      <c r="D8400">
        <v>20</v>
      </c>
      <c r="E8400">
        <v>278.68</v>
      </c>
      <c r="F8400" t="s">
        <v>1660</v>
      </c>
      <c r="G8400">
        <v>6.46</v>
      </c>
      <c r="H8400" t="s">
        <v>1654</v>
      </c>
      <c r="I8400" t="s">
        <v>1667</v>
      </c>
      <c r="J8400" t="s">
        <v>1668</v>
      </c>
      <c r="K8400" t="s">
        <v>1682</v>
      </c>
      <c r="L8400" t="s">
        <v>1658</v>
      </c>
      <c r="M8400" s="86">
        <v>40376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630B4-D8B7-4273-A5F8-FB2DDD4F3CA5}">
  <dimension ref="B2:M55"/>
  <sheetViews>
    <sheetView workbookViewId="0">
      <selection activeCell="O20" sqref="O20"/>
    </sheetView>
  </sheetViews>
  <sheetFormatPr defaultRowHeight="11.4" x14ac:dyDescent="0.2"/>
  <cols>
    <col min="1" max="1" width="1.875" style="2" customWidth="1"/>
    <col min="2" max="2" width="25.5" style="2" customWidth="1"/>
    <col min="3" max="3" width="12.5" style="2" bestFit="1" customWidth="1"/>
    <col min="4" max="4" width="11.875" style="2" bestFit="1" customWidth="1"/>
    <col min="5" max="10" width="9" style="2"/>
    <col min="11" max="11" width="12.375" style="2" bestFit="1" customWidth="1"/>
    <col min="12" max="12" width="11.625" style="2" bestFit="1" customWidth="1"/>
    <col min="13" max="14" width="15.625" style="2" bestFit="1" customWidth="1"/>
    <col min="15" max="15" width="14.625" style="2" bestFit="1" customWidth="1"/>
    <col min="16" max="16" width="13.75" style="2" bestFit="1" customWidth="1"/>
    <col min="17" max="17" width="20.25" style="2" bestFit="1" customWidth="1"/>
    <col min="18" max="18" width="11.5" style="2" bestFit="1" customWidth="1"/>
    <col min="19" max="19" width="8.375" style="2" bestFit="1" customWidth="1"/>
    <col min="20" max="20" width="7.5" style="2" bestFit="1" customWidth="1"/>
    <col min="21" max="21" width="19.75" style="2" bestFit="1" customWidth="1"/>
    <col min="22" max="22" width="7.875" style="2" bestFit="1" customWidth="1"/>
    <col min="23" max="23" width="13" style="2" bestFit="1" customWidth="1"/>
    <col min="24" max="24" width="6.5" style="2" bestFit="1" customWidth="1"/>
    <col min="25" max="25" width="11.375" style="2" bestFit="1" customWidth="1"/>
    <col min="26" max="16384" width="9" style="2"/>
  </cols>
  <sheetData>
    <row r="2" spans="2:13" ht="13.8" x14ac:dyDescent="0.25">
      <c r="B2" s="37" t="s">
        <v>1704</v>
      </c>
      <c r="K2" s="51" t="s">
        <v>1721</v>
      </c>
      <c r="L2" s="51" t="s">
        <v>1722</v>
      </c>
      <c r="M2"/>
    </row>
    <row r="3" spans="2:13" x14ac:dyDescent="0.2">
      <c r="K3" s="51" t="s">
        <v>1723</v>
      </c>
      <c r="L3" t="s">
        <v>1685</v>
      </c>
      <c r="M3" t="s">
        <v>1654</v>
      </c>
    </row>
    <row r="4" spans="2:13" x14ac:dyDescent="0.2">
      <c r="K4" s="53" t="s">
        <v>1705</v>
      </c>
      <c r="L4" s="52"/>
      <c r="M4" s="52"/>
    </row>
    <row r="5" spans="2:13" x14ac:dyDescent="0.2">
      <c r="K5" s="87" t="s">
        <v>1706</v>
      </c>
      <c r="L5" s="52">
        <v>61597.989999999983</v>
      </c>
      <c r="M5" s="52">
        <v>35684.198500000006</v>
      </c>
    </row>
    <row r="6" spans="2:13" x14ac:dyDescent="0.2">
      <c r="K6" s="87" t="s">
        <v>1707</v>
      </c>
      <c r="L6" s="52">
        <v>39610.020999999993</v>
      </c>
      <c r="M6" s="52">
        <v>66496.117500000008</v>
      </c>
    </row>
    <row r="7" spans="2:13" x14ac:dyDescent="0.2">
      <c r="K7" s="87" t="s">
        <v>1708</v>
      </c>
      <c r="L7" s="52">
        <v>29406.427499999998</v>
      </c>
      <c r="M7" s="52">
        <v>34562.718000000015</v>
      </c>
    </row>
    <row r="8" spans="2:13" x14ac:dyDescent="0.2">
      <c r="K8" s="87" t="s">
        <v>1709</v>
      </c>
      <c r="L8" s="52">
        <v>11931.811499999998</v>
      </c>
      <c r="M8" s="52">
        <v>66323.440500000012</v>
      </c>
    </row>
    <row r="9" spans="2:13" x14ac:dyDescent="0.2">
      <c r="K9" s="87" t="s">
        <v>1710</v>
      </c>
      <c r="L9" s="52">
        <v>55309.886000000006</v>
      </c>
      <c r="M9" s="52">
        <v>27600.094500000007</v>
      </c>
    </row>
    <row r="10" spans="2:13" x14ac:dyDescent="0.2">
      <c r="K10" s="87" t="s">
        <v>1711</v>
      </c>
      <c r="L10" s="52">
        <v>18477.854499999998</v>
      </c>
      <c r="M10" s="52">
        <v>26671.784</v>
      </c>
    </row>
    <row r="11" spans="2:13" x14ac:dyDescent="0.2">
      <c r="K11" s="87" t="s">
        <v>1712</v>
      </c>
      <c r="L11" s="52">
        <v>79663.890000000014</v>
      </c>
      <c r="M11" s="52">
        <v>44484.1875</v>
      </c>
    </row>
    <row r="12" spans="2:13" x14ac:dyDescent="0.2">
      <c r="K12" s="87" t="s">
        <v>1713</v>
      </c>
      <c r="L12" s="52">
        <v>67286.930999999997</v>
      </c>
      <c r="M12" s="52">
        <v>83140.681500000006</v>
      </c>
    </row>
    <row r="13" spans="2:13" x14ac:dyDescent="0.2">
      <c r="K13" s="87" t="s">
        <v>1714</v>
      </c>
      <c r="L13" s="52">
        <v>52791.422999999988</v>
      </c>
      <c r="M13" s="52">
        <v>44297.903999999995</v>
      </c>
    </row>
    <row r="14" spans="2:13" x14ac:dyDescent="0.2">
      <c r="K14" s="87" t="s">
        <v>1715</v>
      </c>
      <c r="L14" s="52">
        <v>27599.180999999997</v>
      </c>
      <c r="M14" s="52">
        <v>30697.708999999999</v>
      </c>
    </row>
    <row r="15" spans="2:13" x14ac:dyDescent="0.2">
      <c r="K15" s="87" t="s">
        <v>1716</v>
      </c>
      <c r="L15" s="52">
        <v>3514.7840000000001</v>
      </c>
      <c r="M15" s="52">
        <v>49343.774500000007</v>
      </c>
    </row>
    <row r="16" spans="2:13" x14ac:dyDescent="0.2">
      <c r="K16" s="87" t="s">
        <v>1717</v>
      </c>
      <c r="L16" s="52">
        <v>35057.036000000007</v>
      </c>
      <c r="M16" s="52">
        <v>54293.563500000004</v>
      </c>
    </row>
    <row r="17" spans="2:13" x14ac:dyDescent="0.2">
      <c r="B17" s="91" t="s">
        <v>1729</v>
      </c>
      <c r="K17" s="53" t="s">
        <v>1718</v>
      </c>
      <c r="L17" s="52"/>
      <c r="M17" s="52"/>
    </row>
    <row r="18" spans="2:13" x14ac:dyDescent="0.2">
      <c r="K18" s="87" t="s">
        <v>1706</v>
      </c>
      <c r="L18" s="52">
        <v>42052.417000000001</v>
      </c>
      <c r="M18" s="52">
        <v>66242.562499999985</v>
      </c>
    </row>
    <row r="19" spans="2:13" ht="21" x14ac:dyDescent="0.45">
      <c r="B19" s="88" t="s">
        <v>1724</v>
      </c>
      <c r="K19" s="87" t="s">
        <v>1707</v>
      </c>
      <c r="L19" s="52">
        <v>23476.550000000003</v>
      </c>
      <c r="M19" s="52">
        <v>44456.880000000012</v>
      </c>
    </row>
    <row r="20" spans="2:13" ht="21" x14ac:dyDescent="0.45">
      <c r="B20" s="88" t="s">
        <v>1725</v>
      </c>
      <c r="K20" s="87" t="s">
        <v>1708</v>
      </c>
      <c r="L20" s="52">
        <v>16476.815000000002</v>
      </c>
      <c r="M20" s="52">
        <v>10030.416000000003</v>
      </c>
    </row>
    <row r="21" spans="2:13" ht="12" x14ac:dyDescent="0.25">
      <c r="B21" s="3"/>
      <c r="K21" s="87" t="s">
        <v>1709</v>
      </c>
      <c r="L21" s="52">
        <v>91495.165500000003</v>
      </c>
      <c r="M21" s="52">
        <v>47325.494499999986</v>
      </c>
    </row>
    <row r="22" spans="2:13" ht="12" x14ac:dyDescent="0.25">
      <c r="B22" s="3"/>
      <c r="K22" s="87" t="s">
        <v>1710</v>
      </c>
      <c r="L22" s="52">
        <v>31024.585499999997</v>
      </c>
      <c r="M22" s="52">
        <v>40829.829999999994</v>
      </c>
    </row>
    <row r="23" spans="2:13" x14ac:dyDescent="0.2">
      <c r="K23" s="87" t="s">
        <v>1711</v>
      </c>
      <c r="L23" s="52">
        <v>12986.924999999999</v>
      </c>
      <c r="M23" s="52">
        <v>74297.585500000001</v>
      </c>
    </row>
    <row r="24" spans="2:13" x14ac:dyDescent="0.2">
      <c r="B24" s="69" t="s">
        <v>1614</v>
      </c>
      <c r="C24" s="69"/>
      <c r="D24" s="69"/>
      <c r="K24" s="87" t="s">
        <v>1712</v>
      </c>
      <c r="L24" s="52">
        <v>33848.699999999997</v>
      </c>
      <c r="M24" s="52">
        <v>37881.99</v>
      </c>
    </row>
    <row r="25" spans="2:13" ht="12" thickBot="1" x14ac:dyDescent="0.25">
      <c r="B25"/>
      <c r="C25"/>
      <c r="D25"/>
      <c r="K25" s="87" t="s">
        <v>1713</v>
      </c>
      <c r="L25" s="52">
        <v>7805.2219999999998</v>
      </c>
      <c r="M25" s="52">
        <v>20181.110000000004</v>
      </c>
    </row>
    <row r="26" spans="2:13" x14ac:dyDescent="0.2">
      <c r="B26" s="66"/>
      <c r="C26" s="66" t="s">
        <v>1615</v>
      </c>
      <c r="D26" s="66" t="s">
        <v>1616</v>
      </c>
      <c r="K26" s="87" t="s">
        <v>1714</v>
      </c>
      <c r="L26" s="52">
        <v>45904.215499999998</v>
      </c>
      <c r="M26" s="52">
        <v>36802.118000000002</v>
      </c>
    </row>
    <row r="27" spans="2:13" x14ac:dyDescent="0.2">
      <c r="B27" s="64" t="s">
        <v>1617</v>
      </c>
      <c r="C27" s="64">
        <v>35516.489395833341</v>
      </c>
      <c r="D27" s="64">
        <v>39432.453843749994</v>
      </c>
      <c r="K27" s="87" t="s">
        <v>1715</v>
      </c>
      <c r="L27" s="52">
        <v>18340.396999999997</v>
      </c>
      <c r="M27" s="52">
        <v>46036.824999999997</v>
      </c>
    </row>
    <row r="28" spans="2:13" x14ac:dyDescent="0.2">
      <c r="B28" s="64" t="s">
        <v>1618</v>
      </c>
      <c r="C28" s="64">
        <v>508014575.8415724</v>
      </c>
      <c r="D28" s="64">
        <v>288190375.27427769</v>
      </c>
      <c r="K28" s="87" t="s">
        <v>1716</v>
      </c>
      <c r="L28" s="52">
        <v>21379.845999999998</v>
      </c>
      <c r="M28" s="52">
        <v>41791.174000000006</v>
      </c>
    </row>
    <row r="29" spans="2:13" x14ac:dyDescent="0.2">
      <c r="B29" s="64" t="s">
        <v>1619</v>
      </c>
      <c r="C29" s="64">
        <v>48</v>
      </c>
      <c r="D29" s="64">
        <v>48</v>
      </c>
      <c r="K29" s="87" t="s">
        <v>1717</v>
      </c>
      <c r="L29" s="52">
        <v>11370.629499999995</v>
      </c>
      <c r="M29" s="52">
        <v>29752.972999999998</v>
      </c>
    </row>
    <row r="30" spans="2:13" x14ac:dyDescent="0.2">
      <c r="B30" s="64" t="s">
        <v>1620</v>
      </c>
      <c r="C30" s="64">
        <v>398102475.55792505</v>
      </c>
      <c r="D30" s="64"/>
      <c r="K30" s="53" t="s">
        <v>1719</v>
      </c>
      <c r="L30" s="52"/>
      <c r="M30" s="52"/>
    </row>
    <row r="31" spans="2:13" x14ac:dyDescent="0.2">
      <c r="B31" s="64" t="s">
        <v>1621</v>
      </c>
      <c r="C31" s="64">
        <v>0</v>
      </c>
      <c r="D31" s="64"/>
      <c r="K31" s="87" t="s">
        <v>1706</v>
      </c>
      <c r="L31" s="52">
        <v>5232.2400000000007</v>
      </c>
      <c r="M31" s="52">
        <v>46664.231500000002</v>
      </c>
    </row>
    <row r="32" spans="2:13" x14ac:dyDescent="0.2">
      <c r="B32" s="64" t="s">
        <v>2</v>
      </c>
      <c r="C32" s="64">
        <v>94</v>
      </c>
      <c r="D32" s="64"/>
      <c r="K32" s="87" t="s">
        <v>1707</v>
      </c>
      <c r="L32" s="52">
        <v>34093.273999999998</v>
      </c>
      <c r="M32" s="52">
        <v>8952.3340000000007</v>
      </c>
    </row>
    <row r="33" spans="2:13" ht="12" x14ac:dyDescent="0.25">
      <c r="B33" s="64" t="s">
        <v>1622</v>
      </c>
      <c r="C33" s="89">
        <v>-0.96149476067742101</v>
      </c>
      <c r="D33" s="64"/>
      <c r="K33" s="87" t="s">
        <v>1708</v>
      </c>
      <c r="L33" s="52">
        <v>32301.227999999999</v>
      </c>
      <c r="M33" s="52">
        <v>6893.2445000000007</v>
      </c>
    </row>
    <row r="34" spans="2:13" x14ac:dyDescent="0.2">
      <c r="B34" s="64" t="s">
        <v>1623</v>
      </c>
      <c r="C34" s="64">
        <v>0.16938513671192357</v>
      </c>
      <c r="D34" s="64"/>
      <c r="K34" s="87" t="s">
        <v>1709</v>
      </c>
      <c r="L34" s="52">
        <v>33435.870499999997</v>
      </c>
      <c r="M34" s="52">
        <v>49286.2045</v>
      </c>
    </row>
    <row r="35" spans="2:13" x14ac:dyDescent="0.2">
      <c r="B35" s="64" t="s">
        <v>1624</v>
      </c>
      <c r="C35" s="64">
        <v>1.6612258552965111</v>
      </c>
      <c r="D35" s="64"/>
      <c r="K35" s="87" t="s">
        <v>1710</v>
      </c>
      <c r="L35" s="52">
        <v>24519.050500000001</v>
      </c>
      <c r="M35" s="52">
        <v>52058.983999999997</v>
      </c>
    </row>
    <row r="36" spans="2:13" x14ac:dyDescent="0.2">
      <c r="B36" s="64" t="s">
        <v>1625</v>
      </c>
      <c r="C36" s="64">
        <v>0.33877027342384713</v>
      </c>
      <c r="D36" s="64"/>
      <c r="K36" s="87" t="s">
        <v>1711</v>
      </c>
      <c r="L36" s="52">
        <v>10757.46</v>
      </c>
      <c r="M36" s="52">
        <v>32863.500500000002</v>
      </c>
    </row>
    <row r="37" spans="2:13" ht="12.6" thickBot="1" x14ac:dyDescent="0.3">
      <c r="B37" s="65" t="s">
        <v>1626</v>
      </c>
      <c r="C37" s="90">
        <v>1.9855234418666059</v>
      </c>
      <c r="D37" s="65"/>
      <c r="K37" s="87" t="s">
        <v>1712</v>
      </c>
      <c r="L37" s="52">
        <v>90192.593500000003</v>
      </c>
      <c r="M37" s="52">
        <v>34429.674500000001</v>
      </c>
    </row>
    <row r="38" spans="2:13" x14ac:dyDescent="0.2">
      <c r="K38" s="87" t="s">
        <v>1713</v>
      </c>
      <c r="L38" s="52">
        <v>19838.435000000001</v>
      </c>
      <c r="M38" s="52">
        <v>25466.9</v>
      </c>
    </row>
    <row r="39" spans="2:13" x14ac:dyDescent="0.2">
      <c r="K39" s="87" t="s">
        <v>1714</v>
      </c>
      <c r="L39" s="52">
        <v>63179.335499999986</v>
      </c>
      <c r="M39" s="52">
        <v>33762.781499999997</v>
      </c>
    </row>
    <row r="40" spans="2:13" ht="12" x14ac:dyDescent="0.25">
      <c r="B40" s="3" t="s">
        <v>1726</v>
      </c>
      <c r="K40" s="87" t="s">
        <v>1715</v>
      </c>
      <c r="L40" s="52">
        <v>76370.058000000019</v>
      </c>
      <c r="M40" s="52">
        <v>23820.7235</v>
      </c>
    </row>
    <row r="41" spans="2:13" ht="12" x14ac:dyDescent="0.25">
      <c r="B41" s="3" t="s">
        <v>1727</v>
      </c>
      <c r="K41" s="87" t="s">
        <v>1716</v>
      </c>
      <c r="L41" s="52">
        <v>43226.629500000003</v>
      </c>
      <c r="M41" s="52">
        <v>35206.46</v>
      </c>
    </row>
    <row r="42" spans="2:13" x14ac:dyDescent="0.2">
      <c r="K42" s="87" t="s">
        <v>1717</v>
      </c>
      <c r="L42" s="52">
        <v>17020.267999999996</v>
      </c>
      <c r="M42" s="52">
        <v>41216.804000000011</v>
      </c>
    </row>
    <row r="43" spans="2:13" x14ac:dyDescent="0.2">
      <c r="K43" s="53" t="s">
        <v>1720</v>
      </c>
      <c r="L43" s="52"/>
      <c r="M43" s="52"/>
    </row>
    <row r="44" spans="2:13" x14ac:dyDescent="0.2">
      <c r="K44" s="87" t="s">
        <v>1706</v>
      </c>
      <c r="L44" s="52">
        <v>45517.604000000007</v>
      </c>
      <c r="M44" s="52">
        <v>19972.647500000003</v>
      </c>
    </row>
    <row r="45" spans="2:13" x14ac:dyDescent="0.2">
      <c r="K45" s="87" t="s">
        <v>1707</v>
      </c>
      <c r="L45" s="52">
        <v>69843.664999999994</v>
      </c>
      <c r="M45" s="52">
        <v>33256.270499999999</v>
      </c>
    </row>
    <row r="46" spans="2:13" ht="12" x14ac:dyDescent="0.25">
      <c r="B46" s="44" t="s">
        <v>1728</v>
      </c>
      <c r="C46" s="24"/>
      <c r="D46" s="24"/>
      <c r="E46" s="24"/>
      <c r="F46" s="24"/>
      <c r="G46" s="24"/>
      <c r="H46" s="24"/>
      <c r="I46" s="24"/>
      <c r="J46" s="24"/>
      <c r="K46" s="87" t="s">
        <v>1708</v>
      </c>
      <c r="L46" s="52">
        <v>34514.688999999998</v>
      </c>
      <c r="M46" s="52">
        <v>68443.998999999996</v>
      </c>
    </row>
    <row r="47" spans="2:13" x14ac:dyDescent="0.2">
      <c r="K47" s="87" t="s">
        <v>1709</v>
      </c>
      <c r="L47" s="52">
        <v>20482.292999999998</v>
      </c>
      <c r="M47" s="52">
        <v>23286.523499999999</v>
      </c>
    </row>
    <row r="48" spans="2:13" x14ac:dyDescent="0.2">
      <c r="K48" s="87" t="s">
        <v>1710</v>
      </c>
      <c r="L48" s="52">
        <v>21815.944500000001</v>
      </c>
      <c r="M48" s="52">
        <v>18529.707000000002</v>
      </c>
    </row>
    <row r="49" spans="11:13" x14ac:dyDescent="0.2">
      <c r="K49" s="87" t="s">
        <v>1711</v>
      </c>
      <c r="L49" s="52">
        <v>12896.593499999999</v>
      </c>
      <c r="M49" s="52">
        <v>39363.776999999995</v>
      </c>
    </row>
    <row r="50" spans="11:13" x14ac:dyDescent="0.2">
      <c r="K50" s="87" t="s">
        <v>1712</v>
      </c>
      <c r="L50" s="52">
        <v>22484.075499999999</v>
      </c>
      <c r="M50" s="52">
        <v>23785.050499999994</v>
      </c>
    </row>
    <row r="51" spans="11:13" x14ac:dyDescent="0.2">
      <c r="K51" s="87" t="s">
        <v>1713</v>
      </c>
      <c r="L51" s="52">
        <v>65244.189999999995</v>
      </c>
      <c r="M51" s="52">
        <v>51533.767999999996</v>
      </c>
    </row>
    <row r="52" spans="11:13" x14ac:dyDescent="0.2">
      <c r="K52" s="87" t="s">
        <v>1714</v>
      </c>
      <c r="L52" s="52">
        <v>15946.362500000003</v>
      </c>
      <c r="M52" s="52">
        <v>44508.325000000004</v>
      </c>
    </row>
    <row r="53" spans="11:13" x14ac:dyDescent="0.2">
      <c r="K53" s="87" t="s">
        <v>1715</v>
      </c>
      <c r="L53" s="52">
        <v>38593.389500000005</v>
      </c>
      <c r="M53" s="52">
        <v>57687.60149999999</v>
      </c>
    </row>
    <row r="54" spans="11:13" x14ac:dyDescent="0.2">
      <c r="K54" s="87" t="s">
        <v>1716</v>
      </c>
      <c r="L54" s="52">
        <v>34123.557500000003</v>
      </c>
      <c r="M54" s="52">
        <v>19308.374</v>
      </c>
    </row>
    <row r="55" spans="11:13" x14ac:dyDescent="0.2">
      <c r="K55" s="87" t="s">
        <v>1717</v>
      </c>
      <c r="L55" s="52">
        <v>34753.980999999992</v>
      </c>
      <c r="M55" s="52">
        <v>43234.766999999993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1F843-4A7E-48A5-943A-B777B250B6CF}">
  <dimension ref="A1:J41"/>
  <sheetViews>
    <sheetView topLeftCell="A3" workbookViewId="0">
      <selection activeCell="G12" sqref="G12"/>
    </sheetView>
  </sheetViews>
  <sheetFormatPr defaultRowHeight="11.4" x14ac:dyDescent="0.2"/>
  <cols>
    <col min="1" max="1" width="8.375" style="2" bestFit="1" customWidth="1"/>
    <col min="2" max="2" width="11.5" style="2" bestFit="1" customWidth="1"/>
    <col min="3" max="16384" width="9" style="2"/>
  </cols>
  <sheetData>
    <row r="1" spans="1:10" x14ac:dyDescent="0.2">
      <c r="A1" s="69" t="s">
        <v>1730</v>
      </c>
      <c r="B1" s="69" t="s">
        <v>1731</v>
      </c>
    </row>
    <row r="2" spans="1:10" x14ac:dyDescent="0.2">
      <c r="A2" s="2">
        <v>28</v>
      </c>
      <c r="B2" s="2">
        <v>27</v>
      </c>
    </row>
    <row r="3" spans="1:10" x14ac:dyDescent="0.2">
      <c r="A3" s="2">
        <v>24</v>
      </c>
      <c r="B3" s="2">
        <v>26</v>
      </c>
    </row>
    <row r="4" spans="1:10" x14ac:dyDescent="0.2">
      <c r="A4" s="2">
        <v>32</v>
      </c>
      <c r="B4" s="2">
        <v>28</v>
      </c>
    </row>
    <row r="5" spans="1:10" x14ac:dyDescent="0.2">
      <c r="A5" s="2">
        <v>31</v>
      </c>
      <c r="B5" s="2">
        <v>29</v>
      </c>
    </row>
    <row r="6" spans="1:10" x14ac:dyDescent="0.2">
      <c r="A6" s="2">
        <v>25</v>
      </c>
      <c r="B6" s="2">
        <v>26</v>
      </c>
    </row>
    <row r="7" spans="1:10" x14ac:dyDescent="0.2">
      <c r="A7" s="2">
        <v>25</v>
      </c>
      <c r="B7" s="2">
        <v>27</v>
      </c>
    </row>
    <row r="8" spans="1:10" x14ac:dyDescent="0.2">
      <c r="A8" s="2">
        <v>30</v>
      </c>
      <c r="B8" s="2">
        <v>24</v>
      </c>
      <c r="J8" s="92"/>
    </row>
    <row r="9" spans="1:10" x14ac:dyDescent="0.2">
      <c r="A9" s="2">
        <v>29</v>
      </c>
      <c r="B9" s="2">
        <v>30</v>
      </c>
    </row>
    <row r="10" spans="1:10" x14ac:dyDescent="0.2">
      <c r="A10" s="2">
        <v>25</v>
      </c>
      <c r="B10" s="2">
        <v>29</v>
      </c>
    </row>
    <row r="11" spans="1:10" x14ac:dyDescent="0.2">
      <c r="A11" s="2">
        <v>33</v>
      </c>
      <c r="B11" s="2">
        <v>31</v>
      </c>
    </row>
    <row r="12" spans="1:10" x14ac:dyDescent="0.2">
      <c r="A12" s="2">
        <v>30</v>
      </c>
      <c r="B12" s="2">
        <v>31</v>
      </c>
    </row>
    <row r="13" spans="1:10" x14ac:dyDescent="0.2">
      <c r="A13" s="2">
        <v>28</v>
      </c>
      <c r="B13" s="2">
        <v>24</v>
      </c>
    </row>
    <row r="14" spans="1:10" x14ac:dyDescent="0.2">
      <c r="A14" s="2">
        <v>28</v>
      </c>
      <c r="B14" s="2">
        <v>27</v>
      </c>
    </row>
    <row r="15" spans="1:10" x14ac:dyDescent="0.2">
      <c r="A15" s="2">
        <v>28</v>
      </c>
      <c r="B15" s="2">
        <v>27</v>
      </c>
    </row>
    <row r="16" spans="1:10" x14ac:dyDescent="0.2">
      <c r="A16" s="2">
        <v>34</v>
      </c>
      <c r="B16" s="2">
        <v>30</v>
      </c>
    </row>
    <row r="17" spans="1:2" x14ac:dyDescent="0.2">
      <c r="A17" s="2">
        <v>27</v>
      </c>
      <c r="B17" s="2">
        <v>25</v>
      </c>
    </row>
    <row r="18" spans="1:2" x14ac:dyDescent="0.2">
      <c r="A18" s="2">
        <v>32</v>
      </c>
      <c r="B18" s="2">
        <v>27</v>
      </c>
    </row>
    <row r="19" spans="1:2" x14ac:dyDescent="0.2">
      <c r="A19" s="2">
        <v>26</v>
      </c>
      <c r="B19" s="2">
        <v>24</v>
      </c>
    </row>
    <row r="20" spans="1:2" x14ac:dyDescent="0.2">
      <c r="A20" s="2">
        <v>24</v>
      </c>
      <c r="B20" s="2">
        <v>24</v>
      </c>
    </row>
    <row r="21" spans="1:2" x14ac:dyDescent="0.2">
      <c r="A21" s="2">
        <v>30</v>
      </c>
      <c r="B21" s="2">
        <v>31</v>
      </c>
    </row>
    <row r="22" spans="1:2" x14ac:dyDescent="0.2">
      <c r="A22" s="2">
        <v>26</v>
      </c>
      <c r="B22" s="2">
        <v>27</v>
      </c>
    </row>
    <row r="23" spans="1:2" x14ac:dyDescent="0.2">
      <c r="A23" s="2">
        <v>27</v>
      </c>
      <c r="B23" s="2">
        <v>31</v>
      </c>
    </row>
    <row r="24" spans="1:2" x14ac:dyDescent="0.2">
      <c r="A24" s="2">
        <v>27</v>
      </c>
      <c r="B24" s="2">
        <v>25</v>
      </c>
    </row>
    <row r="25" spans="1:2" x14ac:dyDescent="0.2">
      <c r="A25" s="2">
        <v>28</v>
      </c>
      <c r="B25" s="2">
        <v>25</v>
      </c>
    </row>
    <row r="26" spans="1:2" x14ac:dyDescent="0.2">
      <c r="A26" s="2">
        <v>25</v>
      </c>
      <c r="B26" s="2">
        <v>24</v>
      </c>
    </row>
    <row r="27" spans="1:2" x14ac:dyDescent="0.2">
      <c r="A27" s="2">
        <v>28</v>
      </c>
      <c r="B27" s="2">
        <v>27</v>
      </c>
    </row>
    <row r="28" spans="1:2" x14ac:dyDescent="0.2">
      <c r="A28" s="2">
        <v>25</v>
      </c>
      <c r="B28" s="2">
        <v>26</v>
      </c>
    </row>
    <row r="29" spans="1:2" x14ac:dyDescent="0.2">
      <c r="A29" s="2">
        <v>25</v>
      </c>
      <c r="B29" s="2">
        <v>25</v>
      </c>
    </row>
    <row r="30" spans="1:2" x14ac:dyDescent="0.2">
      <c r="A30" s="2">
        <v>25</v>
      </c>
      <c r="B30" s="2">
        <v>30</v>
      </c>
    </row>
    <row r="31" spans="1:2" x14ac:dyDescent="0.2">
      <c r="A31" s="2">
        <v>30</v>
      </c>
      <c r="B31" s="2">
        <v>30</v>
      </c>
    </row>
    <row r="32" spans="1:2" x14ac:dyDescent="0.2">
      <c r="A32" s="2">
        <v>28</v>
      </c>
      <c r="B32" s="2">
        <v>25</v>
      </c>
    </row>
    <row r="33" spans="1:2" x14ac:dyDescent="0.2">
      <c r="A33" s="2">
        <v>35</v>
      </c>
      <c r="B33" s="2">
        <v>29</v>
      </c>
    </row>
    <row r="34" spans="1:2" x14ac:dyDescent="0.2">
      <c r="A34" s="2">
        <v>27</v>
      </c>
      <c r="B34" s="2">
        <v>27</v>
      </c>
    </row>
    <row r="35" spans="1:2" x14ac:dyDescent="0.2">
      <c r="A35" s="2">
        <v>33</v>
      </c>
      <c r="B35" s="2">
        <v>29</v>
      </c>
    </row>
    <row r="36" spans="1:2" x14ac:dyDescent="0.2">
      <c r="A36" s="2">
        <v>25</v>
      </c>
      <c r="B36" s="2">
        <v>23</v>
      </c>
    </row>
    <row r="37" spans="1:2" x14ac:dyDescent="0.2">
      <c r="A37" s="2">
        <v>27</v>
      </c>
      <c r="B37" s="2">
        <v>27</v>
      </c>
    </row>
    <row r="38" spans="1:2" x14ac:dyDescent="0.2">
      <c r="A38" s="2">
        <v>28</v>
      </c>
      <c r="B38" s="2">
        <v>26</v>
      </c>
    </row>
    <row r="39" spans="1:2" x14ac:dyDescent="0.2">
      <c r="A39" s="2">
        <v>24</v>
      </c>
      <c r="B39" s="2">
        <v>27</v>
      </c>
    </row>
    <row r="40" spans="1:2" x14ac:dyDescent="0.2">
      <c r="A40" s="2">
        <v>33</v>
      </c>
      <c r="B40" s="2">
        <v>27</v>
      </c>
    </row>
    <row r="41" spans="1:2" x14ac:dyDescent="0.2">
      <c r="A41" s="2">
        <v>30</v>
      </c>
      <c r="B41" s="2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48579-3FBE-461D-B7BE-1ED771B859CB}">
  <dimension ref="B5:Q29"/>
  <sheetViews>
    <sheetView tabSelected="1" topLeftCell="A7" workbookViewId="0">
      <selection activeCell="L31" sqref="L31"/>
    </sheetView>
  </sheetViews>
  <sheetFormatPr defaultRowHeight="11.4" x14ac:dyDescent="0.2"/>
  <cols>
    <col min="1" max="1" width="1.875" style="2" customWidth="1"/>
    <col min="2" max="9" width="9" style="2"/>
    <col min="10" max="10" width="40.25" style="2" bestFit="1" customWidth="1"/>
    <col min="11" max="11" width="11.875" style="2" bestFit="1" customWidth="1"/>
    <col min="12" max="12" width="12.125" style="2" bestFit="1" customWidth="1"/>
    <col min="13" max="16384" width="9" style="2"/>
  </cols>
  <sheetData>
    <row r="5" spans="10:12" ht="12" x14ac:dyDescent="0.25">
      <c r="J5" s="68" t="s">
        <v>1614</v>
      </c>
      <c r="K5"/>
      <c r="L5"/>
    </row>
    <row r="6" spans="10:12" ht="12" thickBot="1" x14ac:dyDescent="0.25">
      <c r="J6"/>
      <c r="K6"/>
      <c r="L6"/>
    </row>
    <row r="7" spans="10:12" x14ac:dyDescent="0.2">
      <c r="J7" s="66"/>
      <c r="K7" s="93" t="s">
        <v>1731</v>
      </c>
      <c r="L7" s="93" t="s">
        <v>1730</v>
      </c>
    </row>
    <row r="8" spans="10:12" x14ac:dyDescent="0.2">
      <c r="J8" s="64" t="s">
        <v>1617</v>
      </c>
      <c r="K8" s="64">
        <v>27.05</v>
      </c>
      <c r="L8" s="64">
        <v>28.125</v>
      </c>
    </row>
    <row r="9" spans="10:12" x14ac:dyDescent="0.2">
      <c r="J9" s="64" t="s">
        <v>1618</v>
      </c>
      <c r="K9" s="64">
        <v>5.2794871794871803</v>
      </c>
      <c r="L9" s="64">
        <v>9.0865384615384617</v>
      </c>
    </row>
    <row r="10" spans="10:12" x14ac:dyDescent="0.2">
      <c r="J10" s="64" t="s">
        <v>1619</v>
      </c>
      <c r="K10" s="64">
        <v>40</v>
      </c>
      <c r="L10" s="64">
        <v>40</v>
      </c>
    </row>
    <row r="11" spans="10:12" x14ac:dyDescent="0.2">
      <c r="J11" s="64" t="s">
        <v>1620</v>
      </c>
      <c r="K11" s="64">
        <v>7.1830128205128219</v>
      </c>
      <c r="L11" s="64"/>
    </row>
    <row r="12" spans="10:12" x14ac:dyDescent="0.2">
      <c r="J12" s="64" t="s">
        <v>1621</v>
      </c>
      <c r="K12" s="64">
        <v>0</v>
      </c>
      <c r="L12" s="64"/>
    </row>
    <row r="13" spans="10:12" x14ac:dyDescent="0.2">
      <c r="J13" s="64" t="s">
        <v>2</v>
      </c>
      <c r="K13" s="64">
        <v>78</v>
      </c>
      <c r="L13" s="64"/>
    </row>
    <row r="14" spans="10:12" ht="12" x14ac:dyDescent="0.25">
      <c r="J14" s="64" t="s">
        <v>1622</v>
      </c>
      <c r="K14" s="89">
        <v>-1.7937839808793425</v>
      </c>
      <c r="L14" s="64"/>
    </row>
    <row r="15" spans="10:12" x14ac:dyDescent="0.2">
      <c r="J15" s="64" t="s">
        <v>1623</v>
      </c>
      <c r="K15" s="64">
        <v>3.8361564593637418E-2</v>
      </c>
      <c r="L15" s="64"/>
    </row>
    <row r="16" spans="10:12" ht="12" x14ac:dyDescent="0.25">
      <c r="J16" s="64" t="s">
        <v>1624</v>
      </c>
      <c r="K16" s="89">
        <v>1.6646246445066122</v>
      </c>
      <c r="L16" s="64"/>
    </row>
    <row r="17" spans="2:17" x14ac:dyDescent="0.2">
      <c r="J17" s="64" t="s">
        <v>1625</v>
      </c>
      <c r="K17" s="64">
        <v>7.6723129187274836E-2</v>
      </c>
      <c r="L17" s="64"/>
    </row>
    <row r="18" spans="2:17" ht="12" thickBot="1" x14ac:dyDescent="0.25">
      <c r="J18" s="65" t="s">
        <v>1626</v>
      </c>
      <c r="K18" s="65">
        <v>1.9908470688116919</v>
      </c>
      <c r="L18" s="65"/>
    </row>
    <row r="19" spans="2:17" x14ac:dyDescent="0.2">
      <c r="B19" s="91" t="s">
        <v>1732</v>
      </c>
    </row>
    <row r="21" spans="2:17" ht="12" x14ac:dyDescent="0.25">
      <c r="J21" s="3" t="s">
        <v>55</v>
      </c>
      <c r="K21" s="2">
        <v>-1.794</v>
      </c>
    </row>
    <row r="22" spans="2:17" ht="12" x14ac:dyDescent="0.25">
      <c r="J22" s="3" t="s">
        <v>1609</v>
      </c>
      <c r="K22" s="2">
        <v>-1.665</v>
      </c>
    </row>
    <row r="23" spans="2:17" ht="12" x14ac:dyDescent="0.25">
      <c r="J23" s="3"/>
    </row>
    <row r="24" spans="2:17" ht="12" x14ac:dyDescent="0.25">
      <c r="J24" s="3"/>
    </row>
    <row r="25" spans="2:17" ht="12" x14ac:dyDescent="0.25">
      <c r="J25" s="3" t="s">
        <v>1733</v>
      </c>
      <c r="K25" s="94" t="b">
        <f>K21&lt;K22</f>
        <v>1</v>
      </c>
    </row>
    <row r="26" spans="2:17" ht="12" x14ac:dyDescent="0.25">
      <c r="J26" s="3"/>
    </row>
    <row r="29" spans="2:17" ht="13.8" x14ac:dyDescent="0.25">
      <c r="C29" s="67" t="s">
        <v>1734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3</vt:i4>
      </vt:variant>
    </vt:vector>
  </HeadingPairs>
  <TitlesOfParts>
    <vt:vector size="24" baseType="lpstr">
      <vt:lpstr>T.DIST function</vt:lpstr>
      <vt:lpstr>T.INV function</vt:lpstr>
      <vt:lpstr>Confidence Interval</vt:lpstr>
      <vt:lpstr>Practice Problem</vt:lpstr>
      <vt:lpstr>Application of C.I</vt:lpstr>
      <vt:lpstr>Home_sizes Dataset</vt:lpstr>
      <vt:lpstr>CI for population proportion</vt:lpstr>
      <vt:lpstr>Sample Size Calc - Pop mean</vt:lpstr>
      <vt:lpstr>Sample Size Calc - Pop prop</vt:lpstr>
      <vt:lpstr>Formulating a Hypothesis Test</vt:lpstr>
      <vt:lpstr>Example - Hpothesis Test</vt:lpstr>
      <vt:lpstr>Hypothesis Test for Pop Prop</vt:lpstr>
      <vt:lpstr>Athletes Dataset</vt:lpstr>
      <vt:lpstr>Example 2 - Hypothesis Test</vt:lpstr>
      <vt:lpstr>Difference in Means Test</vt:lpstr>
      <vt:lpstr>Employee Training Dataset</vt:lpstr>
      <vt:lpstr>Paired t-test</vt:lpstr>
      <vt:lpstr>Store Sales Dataset</vt:lpstr>
      <vt:lpstr>eg1 - App of diff in means tst </vt:lpstr>
      <vt:lpstr>MBA Age Dataset</vt:lpstr>
      <vt:lpstr>eg2 - App of diff in means tst</vt:lpstr>
      <vt:lpstr>A_Data</vt:lpstr>
      <vt:lpstr>age_data</vt:lpstr>
      <vt:lpstr>Store_Data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adish</dc:creator>
  <cp:lastModifiedBy>adish</cp:lastModifiedBy>
  <dcterms:created xsi:type="dcterms:W3CDTF">2021-03-09T15:22:56Z</dcterms:created>
  <dcterms:modified xsi:type="dcterms:W3CDTF">2021-03-16T11:34:17Z</dcterms:modified>
</cp:coreProperties>
</file>